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2.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K05330\Desktop\"/>
    </mc:Choice>
  </mc:AlternateContent>
  <bookViews>
    <workbookView xWindow="0" yWindow="0" windowWidth="28800" windowHeight="12450" tabRatio="789"/>
  </bookViews>
  <sheets>
    <sheet name="協力会社概況書" sheetId="61" r:id="rId1"/>
    <sheet name="Sheet1" sheetId="55" state="hidden" r:id="rId2"/>
    <sheet name="Sheet3" sheetId="57" state="hidden" r:id="rId3"/>
    <sheet name="仕入先マスタデータ20180228 (2)" sheetId="56" state="hidden" r:id="rId4"/>
  </sheets>
  <definedNames>
    <definedName name="_xlnm._FilterDatabase" localSheetId="3" hidden="1">'仕入先マスタデータ20180228 (2)'!$B$1:$BC$4204</definedName>
    <definedName name="_xlnm.Print_Area" localSheetId="0">協力会社概況書!$A$1:$Z$98</definedName>
  </definedNames>
  <calcPr calcId="152511"/>
</workbook>
</file>

<file path=xl/calcChain.xml><?xml version="1.0" encoding="utf-8"?>
<calcChain xmlns="http://schemas.openxmlformats.org/spreadsheetml/2006/main">
  <c r="S95" i="61" l="1"/>
  <c r="I95" i="61"/>
  <c r="AB2" i="57" l="1"/>
  <c r="A3" i="56" l="1"/>
  <c r="A4" i="56" s="1"/>
  <c r="A5" i="56" s="1"/>
  <c r="A6" i="56" s="1"/>
  <c r="A7" i="56" s="1"/>
  <c r="A8" i="56" s="1"/>
  <c r="A9" i="56" s="1"/>
  <c r="A10" i="56" s="1"/>
  <c r="A11" i="56" s="1"/>
  <c r="A12" i="56" s="1"/>
  <c r="A13" i="56" s="1"/>
  <c r="A14" i="56" s="1"/>
  <c r="A15" i="56" s="1"/>
  <c r="A16" i="56" s="1"/>
  <c r="A17" i="56" s="1"/>
  <c r="A18" i="56" s="1"/>
  <c r="A19" i="56" s="1"/>
  <c r="A20" i="56" s="1"/>
  <c r="A21" i="56" s="1"/>
  <c r="A22" i="56" s="1"/>
  <c r="A23" i="56" s="1"/>
  <c r="A24" i="56" s="1"/>
  <c r="A25" i="56" s="1"/>
  <c r="A26" i="56" s="1"/>
  <c r="A27" i="56" s="1"/>
  <c r="A28" i="56" s="1"/>
  <c r="A29" i="56" s="1"/>
  <c r="A30" i="56" s="1"/>
  <c r="A31" i="56" s="1"/>
  <c r="A32" i="56" s="1"/>
  <c r="A33" i="56" s="1"/>
  <c r="A34" i="56" s="1"/>
  <c r="A35" i="56" s="1"/>
  <c r="A36" i="56" s="1"/>
  <c r="A37" i="56" s="1"/>
  <c r="A38" i="56" s="1"/>
  <c r="A39" i="56" s="1"/>
  <c r="A40" i="56" s="1"/>
  <c r="A41" i="56" s="1"/>
  <c r="A42" i="56" s="1"/>
  <c r="A43" i="56" s="1"/>
  <c r="A44" i="56" s="1"/>
  <c r="A45" i="56" s="1"/>
  <c r="A46" i="56" s="1"/>
  <c r="A47" i="56" s="1"/>
  <c r="A48" i="56" s="1"/>
  <c r="A49" i="56" s="1"/>
  <c r="A50" i="56" s="1"/>
  <c r="A51" i="56" s="1"/>
  <c r="A52" i="56" s="1"/>
  <c r="A53" i="56" s="1"/>
  <c r="A54" i="56" s="1"/>
  <c r="A55" i="56" s="1"/>
  <c r="A56" i="56" s="1"/>
  <c r="A57" i="56" s="1"/>
  <c r="A58" i="56" s="1"/>
  <c r="A59" i="56" s="1"/>
  <c r="A60" i="56" s="1"/>
  <c r="A61" i="56" s="1"/>
  <c r="A62" i="56" s="1"/>
  <c r="A63" i="56" s="1"/>
  <c r="A64" i="56" s="1"/>
  <c r="A65" i="56" s="1"/>
  <c r="A66" i="56" s="1"/>
  <c r="A67" i="56" s="1"/>
  <c r="A68" i="56" s="1"/>
  <c r="A69" i="56" s="1"/>
  <c r="A70" i="56" s="1"/>
  <c r="A71" i="56" s="1"/>
  <c r="A72" i="56" s="1"/>
  <c r="A73" i="56" s="1"/>
  <c r="A74" i="56" s="1"/>
  <c r="A75" i="56" s="1"/>
  <c r="A76" i="56" s="1"/>
  <c r="A77" i="56" s="1"/>
  <c r="A78" i="56" s="1"/>
  <c r="A79" i="56" s="1"/>
  <c r="A80" i="56" s="1"/>
  <c r="A81" i="56" s="1"/>
  <c r="A82" i="56" s="1"/>
  <c r="A83" i="56" s="1"/>
  <c r="A84" i="56" s="1"/>
  <c r="A85" i="56" s="1"/>
  <c r="A86" i="56" s="1"/>
  <c r="A87" i="56" s="1"/>
  <c r="A88" i="56" s="1"/>
  <c r="A89" i="56" s="1"/>
  <c r="A90" i="56" s="1"/>
  <c r="A91" i="56" s="1"/>
  <c r="A92" i="56" s="1"/>
  <c r="A93" i="56" s="1"/>
  <c r="A94" i="56" s="1"/>
  <c r="A95" i="56" s="1"/>
  <c r="A96" i="56" s="1"/>
  <c r="A97" i="56" s="1"/>
  <c r="A98" i="56" s="1"/>
  <c r="A99" i="56" s="1"/>
  <c r="A100" i="56" s="1"/>
  <c r="A101" i="56" s="1"/>
  <c r="A102" i="56" s="1"/>
  <c r="A103" i="56" s="1"/>
  <c r="A104" i="56" s="1"/>
  <c r="A105" i="56" s="1"/>
  <c r="A106" i="56" s="1"/>
  <c r="A107" i="56" s="1"/>
  <c r="A108" i="56" s="1"/>
  <c r="A109" i="56" s="1"/>
  <c r="A110" i="56" s="1"/>
  <c r="A111" i="56" s="1"/>
  <c r="A112" i="56" s="1"/>
  <c r="A113" i="56" s="1"/>
  <c r="A114" i="56" s="1"/>
  <c r="A115" i="56" s="1"/>
  <c r="A116" i="56" s="1"/>
  <c r="A117" i="56" s="1"/>
  <c r="A118" i="56" s="1"/>
  <c r="A119" i="56" s="1"/>
  <c r="A120" i="56" s="1"/>
  <c r="A121" i="56" s="1"/>
  <c r="A122" i="56" s="1"/>
  <c r="A123" i="56" s="1"/>
  <c r="A124" i="56" s="1"/>
  <c r="A125" i="56" s="1"/>
  <c r="A126" i="56" s="1"/>
  <c r="A127" i="56" s="1"/>
  <c r="A128" i="56" s="1"/>
  <c r="A129" i="56" s="1"/>
  <c r="A130" i="56" s="1"/>
  <c r="A131" i="56" s="1"/>
  <c r="A132" i="56" s="1"/>
  <c r="A133" i="56" s="1"/>
  <c r="A134" i="56" s="1"/>
  <c r="A135" i="56" s="1"/>
  <c r="A136" i="56" s="1"/>
  <c r="A137" i="56" s="1"/>
  <c r="A138" i="56" s="1"/>
  <c r="A139" i="56" s="1"/>
  <c r="A140" i="56" s="1"/>
  <c r="A141" i="56" s="1"/>
  <c r="A142" i="56" s="1"/>
  <c r="A143" i="56" s="1"/>
  <c r="A144" i="56" s="1"/>
  <c r="A145" i="56" s="1"/>
  <c r="A146" i="56" s="1"/>
  <c r="A147" i="56" s="1"/>
  <c r="A148" i="56" s="1"/>
  <c r="A149" i="56" s="1"/>
  <c r="A150" i="56" s="1"/>
  <c r="A151" i="56" s="1"/>
  <c r="A152" i="56" s="1"/>
  <c r="A153" i="56" s="1"/>
  <c r="A154" i="56" s="1"/>
  <c r="A155" i="56" s="1"/>
  <c r="A156" i="56" s="1"/>
  <c r="A157" i="56" s="1"/>
  <c r="A158" i="56" s="1"/>
  <c r="A159" i="56" s="1"/>
  <c r="A160" i="56" s="1"/>
  <c r="A161" i="56" s="1"/>
  <c r="A162" i="56" s="1"/>
  <c r="A163" i="56" s="1"/>
  <c r="A164" i="56" s="1"/>
  <c r="A165" i="56" s="1"/>
  <c r="A166" i="56" s="1"/>
  <c r="A167" i="56" s="1"/>
  <c r="A168" i="56" s="1"/>
  <c r="A169" i="56" s="1"/>
  <c r="A170" i="56" s="1"/>
  <c r="A171" i="56" s="1"/>
  <c r="A172" i="56" s="1"/>
  <c r="A173" i="56" s="1"/>
  <c r="A174" i="56" s="1"/>
  <c r="A175" i="56" s="1"/>
  <c r="A176" i="56" s="1"/>
  <c r="A177" i="56" s="1"/>
  <c r="A178" i="56" s="1"/>
  <c r="A179" i="56" s="1"/>
  <c r="A180" i="56" s="1"/>
  <c r="A181" i="56" s="1"/>
  <c r="A182" i="56" s="1"/>
  <c r="A183" i="56" s="1"/>
  <c r="A184" i="56" s="1"/>
  <c r="A185" i="56" s="1"/>
  <c r="A186" i="56" s="1"/>
  <c r="A187" i="56" s="1"/>
  <c r="A188" i="56" s="1"/>
  <c r="A189" i="56" s="1"/>
  <c r="A190" i="56" s="1"/>
  <c r="A191" i="56" s="1"/>
  <c r="A192" i="56" s="1"/>
  <c r="A193" i="56" s="1"/>
  <c r="A194" i="56" s="1"/>
  <c r="A195" i="56" s="1"/>
  <c r="A196" i="56" s="1"/>
  <c r="A197" i="56" s="1"/>
  <c r="A198" i="56" s="1"/>
  <c r="A199" i="56" s="1"/>
  <c r="A200" i="56" s="1"/>
  <c r="A201" i="56" s="1"/>
  <c r="A202" i="56" s="1"/>
  <c r="A203" i="56" s="1"/>
  <c r="A204" i="56" s="1"/>
  <c r="A205" i="56" s="1"/>
  <c r="A206" i="56" s="1"/>
  <c r="A207" i="56" s="1"/>
  <c r="A208" i="56" s="1"/>
  <c r="A209" i="56" s="1"/>
  <c r="A210" i="56" s="1"/>
  <c r="A211" i="56" s="1"/>
  <c r="A212" i="56" s="1"/>
  <c r="A213" i="56" s="1"/>
  <c r="A214" i="56" s="1"/>
  <c r="A215" i="56" s="1"/>
  <c r="A216" i="56" s="1"/>
  <c r="A217" i="56" s="1"/>
  <c r="A218" i="56" s="1"/>
  <c r="A219" i="56" s="1"/>
  <c r="A220" i="56" s="1"/>
  <c r="A221" i="56" s="1"/>
  <c r="A222" i="56" s="1"/>
  <c r="A223" i="56" s="1"/>
  <c r="A224" i="56" s="1"/>
  <c r="A225" i="56" s="1"/>
  <c r="A226" i="56" s="1"/>
  <c r="A227" i="56" s="1"/>
  <c r="A228" i="56" s="1"/>
  <c r="A229" i="56" s="1"/>
  <c r="A230" i="56" s="1"/>
  <c r="A231" i="56" s="1"/>
  <c r="A232" i="56" s="1"/>
  <c r="A233" i="56" s="1"/>
  <c r="A234" i="56" s="1"/>
  <c r="A235" i="56" s="1"/>
  <c r="A236" i="56" s="1"/>
  <c r="A237" i="56" s="1"/>
  <c r="A238" i="56" s="1"/>
  <c r="A239" i="56" s="1"/>
  <c r="A240" i="56" s="1"/>
  <c r="A241" i="56" s="1"/>
  <c r="A242" i="56" s="1"/>
  <c r="A243" i="56" s="1"/>
  <c r="A244" i="56" s="1"/>
  <c r="A245" i="56" s="1"/>
  <c r="A246" i="56" s="1"/>
  <c r="A247" i="56" s="1"/>
  <c r="A248" i="56" s="1"/>
  <c r="A249" i="56" s="1"/>
  <c r="A250" i="56" s="1"/>
  <c r="A251" i="56" s="1"/>
  <c r="A252" i="56" s="1"/>
  <c r="A253" i="56" s="1"/>
  <c r="A254" i="56" s="1"/>
  <c r="A255" i="56" s="1"/>
  <c r="A256" i="56" s="1"/>
  <c r="A257" i="56" s="1"/>
  <c r="A258" i="56" s="1"/>
  <c r="A259" i="56" s="1"/>
  <c r="A260" i="56" s="1"/>
  <c r="A261" i="56" s="1"/>
  <c r="A262" i="56" s="1"/>
  <c r="A263" i="56" s="1"/>
  <c r="A264" i="56" s="1"/>
  <c r="A265" i="56" s="1"/>
  <c r="A266" i="56" s="1"/>
  <c r="A267" i="56" s="1"/>
  <c r="A268" i="56" s="1"/>
  <c r="A269" i="56" s="1"/>
  <c r="A270" i="56" s="1"/>
  <c r="A271" i="56" s="1"/>
  <c r="A272" i="56" s="1"/>
  <c r="A273" i="56" s="1"/>
  <c r="A274" i="56" s="1"/>
  <c r="A275" i="56" s="1"/>
  <c r="A276" i="56" s="1"/>
  <c r="A277" i="56" s="1"/>
  <c r="A278" i="56" s="1"/>
  <c r="A279" i="56" s="1"/>
  <c r="A280" i="56" s="1"/>
  <c r="A281" i="56" s="1"/>
  <c r="A282" i="56" s="1"/>
  <c r="A283" i="56" s="1"/>
  <c r="A284" i="56" s="1"/>
  <c r="A285" i="56" s="1"/>
  <c r="A286" i="56" s="1"/>
  <c r="A287" i="56" s="1"/>
  <c r="A288" i="56" s="1"/>
  <c r="A289" i="56" s="1"/>
  <c r="A290" i="56" s="1"/>
  <c r="A291" i="56" s="1"/>
  <c r="A292" i="56" s="1"/>
  <c r="A293" i="56" s="1"/>
  <c r="A294" i="56" s="1"/>
  <c r="A295" i="56" s="1"/>
  <c r="A296" i="56" s="1"/>
  <c r="A297" i="56" s="1"/>
  <c r="A298" i="56" s="1"/>
  <c r="A299" i="56" s="1"/>
  <c r="A300" i="56" s="1"/>
  <c r="A301" i="56" s="1"/>
  <c r="A302" i="56" s="1"/>
  <c r="A303" i="56" s="1"/>
  <c r="A304" i="56" s="1"/>
  <c r="A305" i="56" s="1"/>
  <c r="A306" i="56" s="1"/>
  <c r="A307" i="56" s="1"/>
  <c r="A308" i="56" s="1"/>
  <c r="A309" i="56" s="1"/>
  <c r="A310" i="56" s="1"/>
  <c r="A311" i="56" s="1"/>
  <c r="A312" i="56" s="1"/>
  <c r="A313" i="56" s="1"/>
  <c r="A314" i="56" s="1"/>
  <c r="A315" i="56" s="1"/>
  <c r="A316" i="56" s="1"/>
  <c r="A317" i="56" s="1"/>
  <c r="A318" i="56" s="1"/>
  <c r="A319" i="56" s="1"/>
  <c r="A320" i="56" s="1"/>
  <c r="A321" i="56" s="1"/>
  <c r="A322" i="56" s="1"/>
  <c r="A323" i="56" s="1"/>
  <c r="A324" i="56" s="1"/>
  <c r="A325" i="56" s="1"/>
  <c r="A326" i="56" s="1"/>
  <c r="A327" i="56" s="1"/>
  <c r="A328" i="56" s="1"/>
  <c r="A329" i="56" s="1"/>
  <c r="A330" i="56" s="1"/>
  <c r="A331" i="56" s="1"/>
  <c r="A332" i="56" s="1"/>
  <c r="A333" i="56" s="1"/>
  <c r="A334" i="56" s="1"/>
  <c r="A335" i="56" s="1"/>
  <c r="A336" i="56" s="1"/>
  <c r="A337" i="56" s="1"/>
  <c r="A338" i="56" s="1"/>
  <c r="A339" i="56" s="1"/>
  <c r="A340" i="56" s="1"/>
  <c r="A341" i="56" s="1"/>
  <c r="A342" i="56" s="1"/>
  <c r="A343" i="56" s="1"/>
  <c r="A344" i="56" s="1"/>
  <c r="A345" i="56" s="1"/>
  <c r="A346" i="56" s="1"/>
  <c r="A347" i="56" s="1"/>
  <c r="A348" i="56" s="1"/>
  <c r="A349" i="56" s="1"/>
  <c r="A350" i="56" s="1"/>
  <c r="A351" i="56" s="1"/>
  <c r="A352" i="56" s="1"/>
  <c r="A353" i="56" s="1"/>
  <c r="A354" i="56" s="1"/>
  <c r="A355" i="56" s="1"/>
  <c r="A356" i="56" s="1"/>
  <c r="A357" i="56" s="1"/>
  <c r="A358" i="56" s="1"/>
  <c r="A359" i="56" s="1"/>
  <c r="A360" i="56" s="1"/>
  <c r="A361" i="56" s="1"/>
  <c r="A362" i="56" s="1"/>
  <c r="A363" i="56" s="1"/>
  <c r="A364" i="56" s="1"/>
  <c r="A365" i="56" s="1"/>
  <c r="A366" i="56" s="1"/>
  <c r="A367" i="56" s="1"/>
  <c r="A368" i="56" s="1"/>
  <c r="A369" i="56" s="1"/>
  <c r="A370" i="56" s="1"/>
  <c r="A371" i="56" s="1"/>
  <c r="A372" i="56" s="1"/>
  <c r="A373" i="56" s="1"/>
  <c r="A374" i="56" s="1"/>
  <c r="A375" i="56" s="1"/>
  <c r="A376" i="56" s="1"/>
  <c r="A377" i="56" s="1"/>
  <c r="A378" i="56" s="1"/>
  <c r="A379" i="56" s="1"/>
  <c r="A380" i="56" s="1"/>
  <c r="A381" i="56" s="1"/>
  <c r="A382" i="56" s="1"/>
  <c r="A383" i="56" s="1"/>
  <c r="A384" i="56" s="1"/>
  <c r="A385" i="56" s="1"/>
  <c r="A386" i="56" s="1"/>
  <c r="A387" i="56" s="1"/>
  <c r="A388" i="56" s="1"/>
  <c r="A389" i="56" s="1"/>
  <c r="A390" i="56" s="1"/>
  <c r="A391" i="56" s="1"/>
  <c r="A392" i="56" s="1"/>
  <c r="A393" i="56" s="1"/>
  <c r="A394" i="56" s="1"/>
  <c r="A395" i="56" s="1"/>
  <c r="A396" i="56" s="1"/>
  <c r="A397" i="56" s="1"/>
  <c r="A398" i="56" s="1"/>
  <c r="A399" i="56" s="1"/>
  <c r="A400" i="56" s="1"/>
  <c r="A401" i="56" s="1"/>
  <c r="A402" i="56" s="1"/>
  <c r="A403" i="56" s="1"/>
  <c r="A404" i="56" s="1"/>
  <c r="A405" i="56" s="1"/>
  <c r="A406" i="56" s="1"/>
  <c r="A407" i="56" s="1"/>
  <c r="A408" i="56" s="1"/>
  <c r="A409" i="56" s="1"/>
  <c r="A410" i="56" s="1"/>
  <c r="A411" i="56" s="1"/>
  <c r="A412" i="56" s="1"/>
  <c r="A413" i="56" s="1"/>
  <c r="A414" i="56" s="1"/>
  <c r="A415" i="56" s="1"/>
  <c r="A416" i="56" s="1"/>
  <c r="A417" i="56" s="1"/>
  <c r="A418" i="56" s="1"/>
  <c r="A419" i="56" s="1"/>
  <c r="A420" i="56" s="1"/>
  <c r="A421" i="56" s="1"/>
  <c r="A422" i="56" s="1"/>
  <c r="A423" i="56" s="1"/>
  <c r="A424" i="56" s="1"/>
  <c r="A425" i="56" s="1"/>
  <c r="A426" i="56" s="1"/>
  <c r="A427" i="56" s="1"/>
  <c r="A428" i="56" s="1"/>
  <c r="A429" i="56" s="1"/>
  <c r="A430" i="56" s="1"/>
  <c r="A431" i="56" s="1"/>
  <c r="A432" i="56" s="1"/>
  <c r="A433" i="56" s="1"/>
  <c r="A434" i="56" s="1"/>
  <c r="A435" i="56" s="1"/>
  <c r="A436" i="56" s="1"/>
  <c r="A437" i="56" s="1"/>
  <c r="A438" i="56" s="1"/>
  <c r="A439" i="56" s="1"/>
  <c r="A440" i="56" s="1"/>
  <c r="A441" i="56" s="1"/>
  <c r="A442" i="56" s="1"/>
  <c r="A443" i="56" s="1"/>
  <c r="A444" i="56" s="1"/>
  <c r="A445" i="56" s="1"/>
  <c r="A446" i="56" s="1"/>
  <c r="A447" i="56" s="1"/>
  <c r="A448" i="56" s="1"/>
  <c r="A449" i="56" s="1"/>
  <c r="A450" i="56" s="1"/>
  <c r="A451" i="56" s="1"/>
  <c r="A452" i="56" s="1"/>
  <c r="A453" i="56" s="1"/>
  <c r="A454" i="56" s="1"/>
  <c r="A455" i="56" s="1"/>
  <c r="A456" i="56" s="1"/>
  <c r="A457" i="56" s="1"/>
  <c r="A458" i="56" s="1"/>
  <c r="A459" i="56" s="1"/>
  <c r="A460" i="56" s="1"/>
  <c r="A461" i="56" s="1"/>
  <c r="A462" i="56" s="1"/>
  <c r="A463" i="56" s="1"/>
  <c r="A464" i="56" s="1"/>
  <c r="A465" i="56" s="1"/>
  <c r="A466" i="56" s="1"/>
  <c r="A467" i="56" s="1"/>
  <c r="A468" i="56" s="1"/>
  <c r="A469" i="56" s="1"/>
  <c r="A470" i="56" s="1"/>
  <c r="A471" i="56" s="1"/>
  <c r="A472" i="56" s="1"/>
  <c r="A473" i="56" s="1"/>
  <c r="A474" i="56" s="1"/>
  <c r="A475" i="56" s="1"/>
  <c r="A476" i="56" s="1"/>
  <c r="A477" i="56" s="1"/>
  <c r="A478" i="56" s="1"/>
  <c r="A479" i="56" s="1"/>
  <c r="A480" i="56" s="1"/>
  <c r="A481" i="56" s="1"/>
  <c r="A482" i="56" s="1"/>
  <c r="A483" i="56" s="1"/>
  <c r="A484" i="56" s="1"/>
  <c r="A485" i="56" s="1"/>
  <c r="A486" i="56" s="1"/>
  <c r="A487" i="56" s="1"/>
  <c r="A488" i="56" s="1"/>
  <c r="A489" i="56" s="1"/>
  <c r="A490" i="56" s="1"/>
  <c r="A491" i="56" s="1"/>
  <c r="A492" i="56" s="1"/>
  <c r="A493" i="56" s="1"/>
  <c r="A494" i="56" s="1"/>
  <c r="A495" i="56" s="1"/>
  <c r="A496" i="56" s="1"/>
  <c r="A497" i="56" s="1"/>
  <c r="A498" i="56" s="1"/>
  <c r="A499" i="56" s="1"/>
  <c r="A500" i="56" s="1"/>
  <c r="A501" i="56" s="1"/>
  <c r="A502" i="56" s="1"/>
  <c r="A503" i="56" s="1"/>
  <c r="A504" i="56" s="1"/>
  <c r="A505" i="56" s="1"/>
  <c r="A506" i="56" s="1"/>
  <c r="A507" i="56" s="1"/>
  <c r="A508" i="56" s="1"/>
  <c r="A509" i="56" s="1"/>
  <c r="A510" i="56" s="1"/>
  <c r="A511" i="56" s="1"/>
  <c r="A512" i="56" s="1"/>
  <c r="A513" i="56" s="1"/>
  <c r="A514" i="56" s="1"/>
  <c r="A515" i="56" s="1"/>
  <c r="A516" i="56" s="1"/>
  <c r="A517" i="56" s="1"/>
  <c r="A518" i="56" s="1"/>
  <c r="A519" i="56" s="1"/>
  <c r="A520" i="56" s="1"/>
  <c r="A521" i="56" s="1"/>
  <c r="A522" i="56" s="1"/>
  <c r="A523" i="56" s="1"/>
  <c r="A524" i="56" s="1"/>
  <c r="A525" i="56" s="1"/>
  <c r="A526" i="56" s="1"/>
  <c r="A527" i="56" s="1"/>
  <c r="A528" i="56" s="1"/>
  <c r="A529" i="56" s="1"/>
  <c r="A530" i="56" s="1"/>
  <c r="A531" i="56" s="1"/>
  <c r="A532" i="56" s="1"/>
  <c r="A533" i="56" s="1"/>
  <c r="A534" i="56" s="1"/>
  <c r="A535" i="56" s="1"/>
  <c r="A536" i="56" s="1"/>
  <c r="A537" i="56" s="1"/>
  <c r="A538" i="56" s="1"/>
  <c r="A539" i="56" s="1"/>
  <c r="A540" i="56" s="1"/>
  <c r="A541" i="56" s="1"/>
  <c r="A542" i="56" s="1"/>
  <c r="A543" i="56" s="1"/>
  <c r="A544" i="56" s="1"/>
  <c r="A545" i="56" s="1"/>
  <c r="A546" i="56" s="1"/>
  <c r="A547" i="56" s="1"/>
  <c r="A548" i="56" s="1"/>
  <c r="A549" i="56" s="1"/>
  <c r="A550" i="56" s="1"/>
  <c r="A551" i="56" s="1"/>
  <c r="A552" i="56" s="1"/>
  <c r="A553" i="56" s="1"/>
  <c r="A554" i="56" s="1"/>
  <c r="A555" i="56" s="1"/>
  <c r="A556" i="56" s="1"/>
  <c r="A557" i="56" s="1"/>
  <c r="A558" i="56" s="1"/>
  <c r="A559" i="56" s="1"/>
  <c r="A560" i="56" s="1"/>
  <c r="A561" i="56" s="1"/>
  <c r="A562" i="56" s="1"/>
  <c r="A563" i="56" s="1"/>
  <c r="A564" i="56" s="1"/>
  <c r="A565" i="56" s="1"/>
  <c r="A566" i="56" s="1"/>
  <c r="A567" i="56" s="1"/>
  <c r="A568" i="56" s="1"/>
  <c r="A569" i="56" s="1"/>
  <c r="A570" i="56" s="1"/>
  <c r="A571" i="56" s="1"/>
  <c r="A572" i="56" s="1"/>
  <c r="A573" i="56" s="1"/>
  <c r="A574" i="56" s="1"/>
  <c r="A575" i="56" s="1"/>
  <c r="A576" i="56" s="1"/>
  <c r="A577" i="56" s="1"/>
  <c r="A578" i="56" s="1"/>
  <c r="A579" i="56" s="1"/>
  <c r="A580" i="56" s="1"/>
  <c r="A581" i="56" s="1"/>
  <c r="A582" i="56" s="1"/>
  <c r="A583" i="56" s="1"/>
  <c r="A584" i="56" s="1"/>
  <c r="A585" i="56" s="1"/>
  <c r="A586" i="56" s="1"/>
  <c r="A587" i="56" s="1"/>
  <c r="A588" i="56" s="1"/>
  <c r="A589" i="56" s="1"/>
  <c r="A590" i="56" s="1"/>
  <c r="A591" i="56" s="1"/>
  <c r="A592" i="56" s="1"/>
  <c r="A593" i="56" s="1"/>
  <c r="A594" i="56" s="1"/>
  <c r="A595" i="56" s="1"/>
  <c r="A596" i="56" s="1"/>
  <c r="A597" i="56" s="1"/>
  <c r="A598" i="56" s="1"/>
  <c r="A599" i="56" s="1"/>
  <c r="A600" i="56" s="1"/>
  <c r="A601" i="56" s="1"/>
  <c r="A602" i="56" s="1"/>
  <c r="A603" i="56" s="1"/>
  <c r="A604" i="56" s="1"/>
  <c r="A605" i="56" s="1"/>
  <c r="A606" i="56" s="1"/>
  <c r="A607" i="56" s="1"/>
  <c r="A608" i="56" s="1"/>
  <c r="A609" i="56" s="1"/>
  <c r="A610" i="56" s="1"/>
  <c r="A611" i="56" s="1"/>
  <c r="A612" i="56" s="1"/>
  <c r="A613" i="56" s="1"/>
  <c r="A614" i="56" s="1"/>
  <c r="A615" i="56" s="1"/>
  <c r="A616" i="56" s="1"/>
  <c r="A617" i="56" s="1"/>
  <c r="A618" i="56" s="1"/>
  <c r="A619" i="56" s="1"/>
  <c r="A620" i="56" s="1"/>
  <c r="A621" i="56" s="1"/>
  <c r="A622" i="56" s="1"/>
  <c r="A623" i="56" s="1"/>
  <c r="A624" i="56" s="1"/>
  <c r="A625" i="56" s="1"/>
  <c r="A626" i="56" s="1"/>
  <c r="A627" i="56" s="1"/>
  <c r="A628" i="56" s="1"/>
  <c r="A629" i="56" s="1"/>
  <c r="A630" i="56" s="1"/>
  <c r="A631" i="56" s="1"/>
  <c r="A632" i="56" s="1"/>
  <c r="A633" i="56" s="1"/>
  <c r="A634" i="56" s="1"/>
  <c r="A635" i="56" s="1"/>
  <c r="A636" i="56" s="1"/>
  <c r="A637" i="56" s="1"/>
  <c r="A638" i="56" s="1"/>
  <c r="A639" i="56" s="1"/>
  <c r="A640" i="56" s="1"/>
  <c r="A641" i="56" s="1"/>
  <c r="A642" i="56" s="1"/>
  <c r="A643" i="56" s="1"/>
  <c r="A644" i="56" s="1"/>
  <c r="A645" i="56" s="1"/>
  <c r="A646" i="56" s="1"/>
  <c r="A647" i="56" s="1"/>
  <c r="A648" i="56" s="1"/>
  <c r="A649" i="56" s="1"/>
  <c r="A650" i="56" s="1"/>
  <c r="A651" i="56" s="1"/>
  <c r="A652" i="56" s="1"/>
  <c r="A653" i="56" s="1"/>
  <c r="A654" i="56" s="1"/>
  <c r="A655" i="56" s="1"/>
  <c r="A656" i="56" s="1"/>
  <c r="A657" i="56" s="1"/>
  <c r="A658" i="56" s="1"/>
  <c r="A659" i="56" s="1"/>
  <c r="A660" i="56" s="1"/>
  <c r="A661" i="56" s="1"/>
  <c r="A662" i="56" s="1"/>
  <c r="A663" i="56" s="1"/>
  <c r="A664" i="56" s="1"/>
  <c r="A665" i="56" s="1"/>
  <c r="A666" i="56" s="1"/>
  <c r="A667" i="56" s="1"/>
  <c r="A668" i="56" s="1"/>
  <c r="A669" i="56" s="1"/>
  <c r="A670" i="56" s="1"/>
  <c r="A671" i="56" s="1"/>
  <c r="A672" i="56" s="1"/>
  <c r="A673" i="56" s="1"/>
  <c r="A674" i="56" s="1"/>
  <c r="A675" i="56" s="1"/>
  <c r="A676" i="56" s="1"/>
  <c r="A677" i="56" s="1"/>
  <c r="A678" i="56" s="1"/>
  <c r="A679" i="56" s="1"/>
  <c r="A680" i="56" s="1"/>
  <c r="A681" i="56" s="1"/>
  <c r="A682" i="56" s="1"/>
  <c r="A683" i="56" s="1"/>
  <c r="A684" i="56" s="1"/>
  <c r="A685" i="56" s="1"/>
  <c r="A686" i="56" s="1"/>
  <c r="A687" i="56" s="1"/>
  <c r="A688" i="56" s="1"/>
  <c r="A689" i="56" s="1"/>
  <c r="A690" i="56" s="1"/>
  <c r="A691" i="56" s="1"/>
  <c r="A692" i="56" s="1"/>
  <c r="A693" i="56" s="1"/>
  <c r="A694" i="56" s="1"/>
  <c r="A695" i="56" s="1"/>
  <c r="A696" i="56" s="1"/>
  <c r="A697" i="56" s="1"/>
  <c r="A698" i="56" s="1"/>
  <c r="A699" i="56" s="1"/>
  <c r="A700" i="56" s="1"/>
  <c r="A701" i="56" s="1"/>
  <c r="A702" i="56" s="1"/>
  <c r="A703" i="56" s="1"/>
  <c r="A704" i="56" s="1"/>
  <c r="A705" i="56" s="1"/>
  <c r="A706" i="56" s="1"/>
  <c r="A707" i="56" s="1"/>
  <c r="A708" i="56" s="1"/>
  <c r="A709" i="56" s="1"/>
  <c r="A710" i="56" s="1"/>
  <c r="A711" i="56" s="1"/>
  <c r="A712" i="56" s="1"/>
  <c r="A713" i="56" s="1"/>
  <c r="A714" i="56" s="1"/>
  <c r="A715" i="56" s="1"/>
  <c r="A716" i="56" s="1"/>
  <c r="A717" i="56" s="1"/>
  <c r="A718" i="56" s="1"/>
  <c r="A719" i="56" s="1"/>
  <c r="A720" i="56" s="1"/>
  <c r="A721" i="56" s="1"/>
  <c r="A722" i="56" s="1"/>
  <c r="A723" i="56" s="1"/>
  <c r="A724" i="56" s="1"/>
  <c r="A725" i="56" s="1"/>
  <c r="A726" i="56" s="1"/>
  <c r="A727" i="56" s="1"/>
  <c r="A728" i="56" s="1"/>
  <c r="A729" i="56" s="1"/>
  <c r="A730" i="56" s="1"/>
  <c r="A731" i="56" s="1"/>
  <c r="A732" i="56" s="1"/>
  <c r="A733" i="56" s="1"/>
  <c r="A734" i="56" s="1"/>
  <c r="A735" i="56" s="1"/>
  <c r="A736" i="56" s="1"/>
  <c r="A737" i="56" s="1"/>
  <c r="A738" i="56" s="1"/>
  <c r="A739" i="56" s="1"/>
  <c r="A740" i="56" s="1"/>
  <c r="A741" i="56" s="1"/>
  <c r="A742" i="56" s="1"/>
  <c r="A743" i="56" s="1"/>
  <c r="A744" i="56" s="1"/>
  <c r="A745" i="56" s="1"/>
  <c r="A746" i="56" s="1"/>
  <c r="A747" i="56" s="1"/>
  <c r="A748" i="56" s="1"/>
  <c r="A749" i="56" s="1"/>
  <c r="A750" i="56" s="1"/>
  <c r="A751" i="56" s="1"/>
  <c r="A752" i="56" s="1"/>
  <c r="A753" i="56" s="1"/>
  <c r="A754" i="56" s="1"/>
  <c r="A755" i="56" s="1"/>
  <c r="A756" i="56" s="1"/>
  <c r="A757" i="56" s="1"/>
  <c r="A758" i="56" s="1"/>
  <c r="A759" i="56" s="1"/>
  <c r="A760" i="56" s="1"/>
  <c r="A761" i="56" s="1"/>
  <c r="A762" i="56" s="1"/>
  <c r="A763" i="56" s="1"/>
  <c r="A764" i="56" s="1"/>
  <c r="A765" i="56" s="1"/>
  <c r="A766" i="56" s="1"/>
  <c r="A767" i="56" s="1"/>
  <c r="A768" i="56" s="1"/>
  <c r="A769" i="56" s="1"/>
  <c r="A770" i="56" s="1"/>
  <c r="A771" i="56" s="1"/>
  <c r="A772" i="56" s="1"/>
  <c r="A773" i="56" s="1"/>
  <c r="A774" i="56" s="1"/>
  <c r="A775" i="56" s="1"/>
  <c r="A776" i="56" s="1"/>
  <c r="A777" i="56" s="1"/>
  <c r="A778" i="56" s="1"/>
  <c r="A779" i="56" s="1"/>
  <c r="A780" i="56" s="1"/>
  <c r="A781" i="56" s="1"/>
  <c r="A782" i="56" s="1"/>
  <c r="A783" i="56" s="1"/>
  <c r="A784" i="56" s="1"/>
  <c r="A785" i="56" s="1"/>
  <c r="A786" i="56" s="1"/>
  <c r="A787" i="56" s="1"/>
  <c r="A788" i="56" s="1"/>
  <c r="A789" i="56" s="1"/>
  <c r="A790" i="56" s="1"/>
  <c r="A791" i="56" s="1"/>
  <c r="A792" i="56" s="1"/>
  <c r="A793" i="56" s="1"/>
  <c r="A794" i="56" s="1"/>
  <c r="A795" i="56" s="1"/>
  <c r="A796" i="56" s="1"/>
  <c r="A797" i="56" s="1"/>
  <c r="A798" i="56" s="1"/>
  <c r="A799" i="56" s="1"/>
  <c r="A800" i="56" s="1"/>
  <c r="A801" i="56" s="1"/>
  <c r="A802" i="56" s="1"/>
  <c r="A803" i="56" s="1"/>
  <c r="A804" i="56" s="1"/>
  <c r="A805" i="56" s="1"/>
  <c r="A806" i="56" s="1"/>
  <c r="A807" i="56" s="1"/>
  <c r="A808" i="56" s="1"/>
  <c r="A809" i="56" s="1"/>
  <c r="A810" i="56" s="1"/>
  <c r="A811" i="56" s="1"/>
  <c r="A812" i="56" s="1"/>
  <c r="A813" i="56" s="1"/>
  <c r="A814" i="56" s="1"/>
  <c r="A815" i="56" s="1"/>
  <c r="A816" i="56" s="1"/>
  <c r="A817" i="56" s="1"/>
  <c r="A818" i="56" s="1"/>
  <c r="A819" i="56" s="1"/>
  <c r="A820" i="56" s="1"/>
  <c r="A821" i="56" s="1"/>
  <c r="A822" i="56" s="1"/>
  <c r="A823" i="56" s="1"/>
  <c r="A824" i="56" s="1"/>
  <c r="A825" i="56" s="1"/>
  <c r="A826" i="56" s="1"/>
  <c r="A827" i="56" s="1"/>
  <c r="A828" i="56" s="1"/>
  <c r="A829" i="56" s="1"/>
  <c r="A830" i="56" s="1"/>
  <c r="A831" i="56" s="1"/>
  <c r="A832" i="56" s="1"/>
  <c r="A833" i="56" s="1"/>
  <c r="A834" i="56" s="1"/>
  <c r="A835" i="56" s="1"/>
  <c r="A836" i="56" s="1"/>
  <c r="A837" i="56" s="1"/>
  <c r="A838" i="56" s="1"/>
  <c r="A839" i="56" s="1"/>
  <c r="A840" i="56" s="1"/>
  <c r="A841" i="56" s="1"/>
  <c r="A842" i="56" s="1"/>
  <c r="A843" i="56" s="1"/>
  <c r="A844" i="56" s="1"/>
  <c r="A845" i="56" s="1"/>
  <c r="A846" i="56" s="1"/>
  <c r="A847" i="56" s="1"/>
  <c r="A848" i="56" s="1"/>
  <c r="A849" i="56" s="1"/>
  <c r="A850" i="56" s="1"/>
  <c r="A851" i="56" s="1"/>
  <c r="A852" i="56" s="1"/>
  <c r="A853" i="56" s="1"/>
  <c r="A854" i="56" s="1"/>
  <c r="A855" i="56" s="1"/>
  <c r="A856" i="56" s="1"/>
  <c r="A857" i="56" s="1"/>
  <c r="A858" i="56" s="1"/>
  <c r="A859" i="56" s="1"/>
  <c r="A860" i="56" s="1"/>
  <c r="A861" i="56" s="1"/>
  <c r="A862" i="56" s="1"/>
  <c r="A863" i="56" s="1"/>
  <c r="A864" i="56" s="1"/>
  <c r="A865" i="56" s="1"/>
  <c r="A866" i="56" s="1"/>
  <c r="A867" i="56" s="1"/>
  <c r="A868" i="56" s="1"/>
  <c r="A869" i="56" s="1"/>
  <c r="A870" i="56" s="1"/>
  <c r="A871" i="56" s="1"/>
  <c r="A872" i="56" s="1"/>
  <c r="A873" i="56" s="1"/>
  <c r="A874" i="56" s="1"/>
  <c r="A875" i="56" s="1"/>
  <c r="A876" i="56" s="1"/>
  <c r="A877" i="56" s="1"/>
  <c r="A878" i="56" s="1"/>
  <c r="A879" i="56" s="1"/>
  <c r="A880" i="56" s="1"/>
  <c r="A881" i="56" s="1"/>
  <c r="A882" i="56" s="1"/>
  <c r="A883" i="56" s="1"/>
  <c r="A884" i="56" s="1"/>
  <c r="A885" i="56" s="1"/>
  <c r="A886" i="56" s="1"/>
  <c r="A887" i="56" s="1"/>
  <c r="A888" i="56" s="1"/>
  <c r="A889" i="56" s="1"/>
  <c r="A890" i="56" s="1"/>
  <c r="A891" i="56" s="1"/>
  <c r="A892" i="56" s="1"/>
  <c r="A893" i="56" s="1"/>
  <c r="A894" i="56" s="1"/>
  <c r="A895" i="56" s="1"/>
  <c r="A896" i="56" s="1"/>
  <c r="A897" i="56" s="1"/>
  <c r="A898" i="56" s="1"/>
  <c r="A899" i="56" s="1"/>
  <c r="A900" i="56" s="1"/>
  <c r="A901" i="56" s="1"/>
  <c r="A902" i="56" s="1"/>
  <c r="A903" i="56" s="1"/>
  <c r="A904" i="56" s="1"/>
  <c r="A905" i="56" s="1"/>
  <c r="A906" i="56" s="1"/>
  <c r="A907" i="56" s="1"/>
  <c r="A908" i="56" s="1"/>
  <c r="A909" i="56" s="1"/>
  <c r="A910" i="56" s="1"/>
  <c r="A911" i="56" s="1"/>
  <c r="A912" i="56" s="1"/>
  <c r="A913" i="56" s="1"/>
  <c r="A914" i="56" s="1"/>
  <c r="A915" i="56" s="1"/>
  <c r="A916" i="56" s="1"/>
  <c r="A917" i="56" s="1"/>
  <c r="A918" i="56" s="1"/>
  <c r="A919" i="56" s="1"/>
  <c r="A920" i="56" s="1"/>
  <c r="A921" i="56" s="1"/>
  <c r="A922" i="56" s="1"/>
  <c r="A923" i="56" s="1"/>
  <c r="A924" i="56" s="1"/>
  <c r="A925" i="56" s="1"/>
  <c r="A926" i="56" s="1"/>
  <c r="A927" i="56" s="1"/>
  <c r="A928" i="56" s="1"/>
  <c r="A929" i="56" s="1"/>
  <c r="A930" i="56" s="1"/>
  <c r="A931" i="56" s="1"/>
  <c r="A932" i="56" s="1"/>
  <c r="A933" i="56" s="1"/>
  <c r="A934" i="56" s="1"/>
  <c r="A935" i="56" s="1"/>
  <c r="A936" i="56" s="1"/>
  <c r="A937" i="56" s="1"/>
  <c r="A938" i="56" s="1"/>
  <c r="A939" i="56" s="1"/>
  <c r="A940" i="56" s="1"/>
  <c r="A941" i="56" s="1"/>
  <c r="A942" i="56" s="1"/>
  <c r="A943" i="56" s="1"/>
  <c r="A944" i="56" s="1"/>
  <c r="A945" i="56" s="1"/>
  <c r="A946" i="56" s="1"/>
  <c r="A947" i="56" s="1"/>
  <c r="A948" i="56" s="1"/>
  <c r="A949" i="56" s="1"/>
  <c r="A950" i="56" s="1"/>
  <c r="A951" i="56" s="1"/>
  <c r="A952" i="56" s="1"/>
  <c r="A953" i="56" s="1"/>
  <c r="A954" i="56" s="1"/>
  <c r="A955" i="56" s="1"/>
  <c r="A956" i="56" s="1"/>
  <c r="A957" i="56" s="1"/>
  <c r="A958" i="56" s="1"/>
  <c r="A959" i="56" s="1"/>
  <c r="A960" i="56" s="1"/>
  <c r="A961" i="56" s="1"/>
  <c r="A962" i="56" s="1"/>
  <c r="A963" i="56" s="1"/>
  <c r="A964" i="56" s="1"/>
  <c r="A965" i="56" s="1"/>
  <c r="A966" i="56" s="1"/>
  <c r="A967" i="56" s="1"/>
  <c r="A968" i="56" s="1"/>
  <c r="A969" i="56" s="1"/>
  <c r="A970" i="56" s="1"/>
  <c r="A971" i="56" s="1"/>
  <c r="A972" i="56" s="1"/>
  <c r="A973" i="56" s="1"/>
  <c r="A974" i="56" s="1"/>
  <c r="A975" i="56" s="1"/>
  <c r="A976" i="56" s="1"/>
  <c r="A977" i="56" s="1"/>
  <c r="A978" i="56" s="1"/>
  <c r="A979" i="56" s="1"/>
  <c r="A980" i="56" s="1"/>
  <c r="A981" i="56" s="1"/>
  <c r="A982" i="56" s="1"/>
  <c r="A983" i="56" s="1"/>
  <c r="A984" i="56" s="1"/>
  <c r="A985" i="56" s="1"/>
  <c r="A986" i="56" s="1"/>
  <c r="A987" i="56" s="1"/>
  <c r="A988" i="56" s="1"/>
  <c r="A989" i="56" s="1"/>
  <c r="A990" i="56" s="1"/>
  <c r="A991" i="56" s="1"/>
  <c r="A992" i="56" s="1"/>
  <c r="A993" i="56" s="1"/>
  <c r="A994" i="56" s="1"/>
  <c r="A995" i="56" s="1"/>
  <c r="A996" i="56" s="1"/>
  <c r="A997" i="56" s="1"/>
  <c r="A998" i="56" s="1"/>
  <c r="A999" i="56" s="1"/>
  <c r="A1000" i="56" s="1"/>
  <c r="A1001" i="56" s="1"/>
  <c r="A1002" i="56" s="1"/>
  <c r="A1003" i="56" s="1"/>
  <c r="A1004" i="56" s="1"/>
  <c r="A1005" i="56" s="1"/>
  <c r="A1006" i="56" s="1"/>
  <c r="A1007" i="56" s="1"/>
  <c r="A1008" i="56" s="1"/>
  <c r="A1009" i="56" s="1"/>
  <c r="A1010" i="56" s="1"/>
  <c r="A1011" i="56" s="1"/>
  <c r="A1012" i="56" s="1"/>
  <c r="A1013" i="56" s="1"/>
  <c r="A1014" i="56" s="1"/>
  <c r="A1015" i="56" s="1"/>
  <c r="A1016" i="56" s="1"/>
  <c r="A1017" i="56" s="1"/>
  <c r="A1018" i="56" s="1"/>
  <c r="A1019" i="56" s="1"/>
  <c r="A1020" i="56" s="1"/>
  <c r="A1021" i="56" s="1"/>
  <c r="A1022" i="56" s="1"/>
  <c r="A1023" i="56" s="1"/>
  <c r="A1024" i="56" s="1"/>
  <c r="A1025" i="56" s="1"/>
  <c r="A1026" i="56" s="1"/>
  <c r="A1027" i="56" s="1"/>
  <c r="A1028" i="56" s="1"/>
  <c r="A1029" i="56" s="1"/>
  <c r="A1030" i="56" s="1"/>
  <c r="A1031" i="56" s="1"/>
  <c r="A1032" i="56" s="1"/>
  <c r="A1033" i="56" s="1"/>
  <c r="A1034" i="56" s="1"/>
  <c r="A1035" i="56" s="1"/>
  <c r="A1036" i="56" s="1"/>
  <c r="A1037" i="56" s="1"/>
  <c r="A1038" i="56" s="1"/>
  <c r="A1039" i="56" s="1"/>
  <c r="A1040" i="56" s="1"/>
  <c r="A1041" i="56" s="1"/>
  <c r="A1042" i="56" s="1"/>
  <c r="A1043" i="56" s="1"/>
  <c r="A1044" i="56" s="1"/>
  <c r="A1045" i="56" s="1"/>
  <c r="A1046" i="56" s="1"/>
  <c r="A1047" i="56" s="1"/>
  <c r="A1048" i="56" s="1"/>
  <c r="A1049" i="56" s="1"/>
  <c r="A1050" i="56" s="1"/>
  <c r="A1051" i="56" s="1"/>
  <c r="A1052" i="56" s="1"/>
  <c r="A1053" i="56" s="1"/>
  <c r="A1054" i="56" s="1"/>
  <c r="A1055" i="56" s="1"/>
  <c r="A1056" i="56" s="1"/>
  <c r="A1057" i="56" s="1"/>
  <c r="A1058" i="56" s="1"/>
  <c r="A1059" i="56" s="1"/>
  <c r="A1060" i="56" s="1"/>
  <c r="A1061" i="56" s="1"/>
  <c r="A1062" i="56" s="1"/>
  <c r="A1063" i="56" s="1"/>
  <c r="A1064" i="56" s="1"/>
  <c r="A1065" i="56" s="1"/>
  <c r="A1066" i="56" s="1"/>
  <c r="A1067" i="56" s="1"/>
  <c r="A1068" i="56" s="1"/>
  <c r="A1069" i="56" s="1"/>
  <c r="A1070" i="56" s="1"/>
  <c r="A1071" i="56" s="1"/>
  <c r="A1072" i="56" s="1"/>
  <c r="A1073" i="56" s="1"/>
  <c r="A1074" i="56" s="1"/>
  <c r="A1075" i="56" s="1"/>
  <c r="A1076" i="56" s="1"/>
  <c r="A1077" i="56" s="1"/>
  <c r="A1078" i="56" s="1"/>
  <c r="A1079" i="56" s="1"/>
  <c r="A1080" i="56" s="1"/>
  <c r="A1081" i="56" s="1"/>
  <c r="A1082" i="56" s="1"/>
  <c r="A1083" i="56" s="1"/>
  <c r="A1084" i="56" s="1"/>
  <c r="A1085" i="56" s="1"/>
  <c r="A1086" i="56" s="1"/>
  <c r="A1087" i="56" s="1"/>
  <c r="A1088" i="56" s="1"/>
  <c r="A1089" i="56" s="1"/>
  <c r="A1090" i="56" s="1"/>
  <c r="A1091" i="56" s="1"/>
  <c r="A1092" i="56" s="1"/>
  <c r="A1093" i="56" s="1"/>
  <c r="A1094" i="56" s="1"/>
  <c r="A1095" i="56" s="1"/>
  <c r="A1096" i="56" s="1"/>
  <c r="A1097" i="56" s="1"/>
  <c r="A1098" i="56" s="1"/>
  <c r="A1099" i="56" s="1"/>
  <c r="A1100" i="56" s="1"/>
  <c r="A1101" i="56" s="1"/>
  <c r="A1102" i="56" s="1"/>
  <c r="A1103" i="56" s="1"/>
  <c r="A1104" i="56" s="1"/>
  <c r="A1105" i="56" s="1"/>
  <c r="A1106" i="56" s="1"/>
  <c r="A1107" i="56" s="1"/>
  <c r="A1108" i="56" s="1"/>
  <c r="A1109" i="56" s="1"/>
  <c r="A1110" i="56" s="1"/>
  <c r="A1111" i="56" s="1"/>
  <c r="A1112" i="56" s="1"/>
  <c r="A1113" i="56" s="1"/>
  <c r="A1114" i="56" s="1"/>
  <c r="A1115" i="56" s="1"/>
  <c r="A1116" i="56" s="1"/>
  <c r="A1117" i="56" s="1"/>
  <c r="A1118" i="56" s="1"/>
  <c r="A1119" i="56" s="1"/>
  <c r="A1120" i="56" s="1"/>
  <c r="A1121" i="56" s="1"/>
  <c r="A1122" i="56" s="1"/>
  <c r="A1123" i="56" s="1"/>
  <c r="A1124" i="56" s="1"/>
  <c r="A1125" i="56" s="1"/>
  <c r="A1126" i="56" s="1"/>
  <c r="A1127" i="56" s="1"/>
  <c r="A1128" i="56" s="1"/>
  <c r="A1129" i="56" s="1"/>
  <c r="A1130" i="56" s="1"/>
  <c r="A1131" i="56" s="1"/>
  <c r="A1132" i="56" s="1"/>
  <c r="A1133" i="56" s="1"/>
  <c r="A1134" i="56" s="1"/>
  <c r="A1135" i="56" s="1"/>
  <c r="A1136" i="56" s="1"/>
  <c r="A1137" i="56" s="1"/>
  <c r="A1138" i="56" s="1"/>
  <c r="A1139" i="56" s="1"/>
  <c r="A1140" i="56" s="1"/>
  <c r="A1141" i="56" s="1"/>
  <c r="A1142" i="56" s="1"/>
  <c r="A1143" i="56" s="1"/>
  <c r="A1144" i="56" s="1"/>
  <c r="A1145" i="56" s="1"/>
  <c r="A1146" i="56" s="1"/>
  <c r="A1147" i="56" s="1"/>
  <c r="A1148" i="56" s="1"/>
  <c r="A1149" i="56" s="1"/>
  <c r="A1150" i="56" s="1"/>
  <c r="A1151" i="56" s="1"/>
  <c r="A1152" i="56" s="1"/>
  <c r="A1153" i="56" s="1"/>
  <c r="A1154" i="56" s="1"/>
  <c r="A1155" i="56" s="1"/>
  <c r="A1156" i="56" s="1"/>
  <c r="A1157" i="56" s="1"/>
  <c r="A1158" i="56" s="1"/>
  <c r="A1159" i="56" s="1"/>
  <c r="A1160" i="56" s="1"/>
  <c r="A1161" i="56" s="1"/>
  <c r="A1162" i="56" s="1"/>
  <c r="A1163" i="56" s="1"/>
  <c r="A1164" i="56" s="1"/>
  <c r="A1165" i="56" s="1"/>
  <c r="A1166" i="56" s="1"/>
  <c r="A1167" i="56" s="1"/>
  <c r="A1168" i="56" s="1"/>
  <c r="A1169" i="56" s="1"/>
  <c r="A1170" i="56" s="1"/>
  <c r="A1171" i="56" s="1"/>
  <c r="A1172" i="56" s="1"/>
  <c r="A1173" i="56" s="1"/>
  <c r="A1174" i="56" s="1"/>
  <c r="A1175" i="56" s="1"/>
  <c r="A1176" i="56" s="1"/>
  <c r="A1177" i="56" s="1"/>
  <c r="A1178" i="56" s="1"/>
  <c r="A1179" i="56" s="1"/>
  <c r="A1180" i="56" s="1"/>
  <c r="A1181" i="56" s="1"/>
  <c r="A1182" i="56" s="1"/>
  <c r="A1183" i="56" s="1"/>
  <c r="A1184" i="56" s="1"/>
  <c r="A1185" i="56" s="1"/>
  <c r="A1186" i="56" s="1"/>
  <c r="A1187" i="56" s="1"/>
  <c r="A1188" i="56" s="1"/>
  <c r="A1189" i="56" s="1"/>
  <c r="A1190" i="56" s="1"/>
  <c r="A1191" i="56" s="1"/>
  <c r="A1192" i="56" s="1"/>
  <c r="A1193" i="56" s="1"/>
  <c r="A1194" i="56" s="1"/>
  <c r="A1195" i="56" s="1"/>
  <c r="A1196" i="56" s="1"/>
  <c r="A1197" i="56" s="1"/>
  <c r="A1198" i="56" s="1"/>
  <c r="A1199" i="56" s="1"/>
  <c r="A1200" i="56" s="1"/>
  <c r="A1201" i="56" s="1"/>
  <c r="A1202" i="56" s="1"/>
  <c r="A1203" i="56" s="1"/>
  <c r="A1204" i="56" s="1"/>
  <c r="A1205" i="56" s="1"/>
  <c r="A1206" i="56" s="1"/>
  <c r="A1207" i="56" s="1"/>
  <c r="A1208" i="56" s="1"/>
  <c r="A1209" i="56" s="1"/>
  <c r="A1210" i="56" s="1"/>
  <c r="A1211" i="56" s="1"/>
  <c r="A1212" i="56" s="1"/>
  <c r="A1213" i="56" s="1"/>
  <c r="A1214" i="56" s="1"/>
  <c r="A1215" i="56" s="1"/>
  <c r="A1216" i="56" s="1"/>
  <c r="A1217" i="56" s="1"/>
  <c r="A1218" i="56" s="1"/>
  <c r="A1219" i="56" s="1"/>
  <c r="A1220" i="56" s="1"/>
  <c r="A1221" i="56" s="1"/>
  <c r="A1222" i="56" s="1"/>
  <c r="A1223" i="56" s="1"/>
  <c r="A1224" i="56" s="1"/>
  <c r="A1225" i="56" s="1"/>
  <c r="A1226" i="56" s="1"/>
  <c r="A1227" i="56" s="1"/>
  <c r="A1228" i="56" s="1"/>
  <c r="A1229" i="56" s="1"/>
  <c r="A1230" i="56" s="1"/>
  <c r="A1231" i="56" s="1"/>
  <c r="A1232" i="56" s="1"/>
  <c r="A1233" i="56" s="1"/>
  <c r="A1234" i="56" s="1"/>
  <c r="A1235" i="56" s="1"/>
  <c r="A1236" i="56" s="1"/>
  <c r="A1237" i="56" s="1"/>
  <c r="A1238" i="56" s="1"/>
  <c r="A1239" i="56" s="1"/>
  <c r="A1240" i="56" s="1"/>
  <c r="A1241" i="56" s="1"/>
  <c r="A1242" i="56" s="1"/>
  <c r="A1243" i="56" s="1"/>
  <c r="A1244" i="56" s="1"/>
  <c r="A1245" i="56" s="1"/>
  <c r="A1246" i="56" s="1"/>
  <c r="A1247" i="56" s="1"/>
  <c r="A1248" i="56" s="1"/>
  <c r="A1249" i="56" s="1"/>
  <c r="A1250" i="56" s="1"/>
  <c r="A1251" i="56" s="1"/>
  <c r="A1252" i="56" s="1"/>
  <c r="A1253" i="56" s="1"/>
  <c r="A1254" i="56" s="1"/>
  <c r="A1255" i="56" s="1"/>
  <c r="A1256" i="56" s="1"/>
  <c r="A1257" i="56" s="1"/>
  <c r="A1258" i="56" s="1"/>
  <c r="A1259" i="56" s="1"/>
  <c r="A1260" i="56" s="1"/>
  <c r="A1261" i="56" s="1"/>
  <c r="A1262" i="56" s="1"/>
  <c r="A1263" i="56" s="1"/>
  <c r="A1264" i="56" s="1"/>
  <c r="A1265" i="56" s="1"/>
  <c r="A1266" i="56" s="1"/>
  <c r="A1267" i="56" s="1"/>
  <c r="A1268" i="56" s="1"/>
  <c r="A1269" i="56" s="1"/>
  <c r="A1270" i="56" s="1"/>
  <c r="A1271" i="56" s="1"/>
  <c r="A1272" i="56" s="1"/>
  <c r="A1273" i="56" s="1"/>
  <c r="A1274" i="56" s="1"/>
  <c r="A1275" i="56" s="1"/>
  <c r="A1276" i="56" s="1"/>
  <c r="A1277" i="56" s="1"/>
  <c r="A1278" i="56" s="1"/>
  <c r="A1279" i="56" s="1"/>
  <c r="A1280" i="56" s="1"/>
  <c r="A1281" i="56" s="1"/>
  <c r="A1282" i="56" s="1"/>
  <c r="A1283" i="56" s="1"/>
  <c r="A1284" i="56" s="1"/>
  <c r="A1285" i="56" s="1"/>
  <c r="A1286" i="56" s="1"/>
  <c r="A1287" i="56" s="1"/>
  <c r="A1288" i="56" s="1"/>
  <c r="A1289" i="56" s="1"/>
  <c r="A1290" i="56" s="1"/>
  <c r="A1291" i="56" s="1"/>
  <c r="A1292" i="56" s="1"/>
  <c r="A1293" i="56" s="1"/>
  <c r="A1294" i="56" s="1"/>
  <c r="A1295" i="56" s="1"/>
  <c r="A1296" i="56" s="1"/>
  <c r="A1297" i="56" s="1"/>
  <c r="A1298" i="56" s="1"/>
  <c r="A1299" i="56" s="1"/>
  <c r="A1300" i="56" s="1"/>
  <c r="A1301" i="56" s="1"/>
  <c r="A1302" i="56" s="1"/>
  <c r="A1303" i="56" s="1"/>
  <c r="A1304" i="56" s="1"/>
  <c r="A1305" i="56" s="1"/>
  <c r="A1306" i="56" s="1"/>
  <c r="A1307" i="56" s="1"/>
  <c r="A1308" i="56" s="1"/>
  <c r="A1309" i="56" s="1"/>
  <c r="A1310" i="56" s="1"/>
  <c r="A1311" i="56" s="1"/>
  <c r="A1312" i="56" s="1"/>
  <c r="A1313" i="56" s="1"/>
  <c r="A1314" i="56" s="1"/>
  <c r="A1315" i="56" s="1"/>
  <c r="A1316" i="56" s="1"/>
  <c r="A1317" i="56" s="1"/>
  <c r="A1318" i="56" s="1"/>
  <c r="A1319" i="56" s="1"/>
  <c r="A1320" i="56" s="1"/>
  <c r="A1321" i="56" s="1"/>
  <c r="A1322" i="56" s="1"/>
  <c r="A1323" i="56" s="1"/>
  <c r="A1324" i="56" s="1"/>
  <c r="A1325" i="56" s="1"/>
  <c r="A1326" i="56" s="1"/>
  <c r="A1327" i="56" s="1"/>
  <c r="A1328" i="56" s="1"/>
  <c r="A1329" i="56" s="1"/>
  <c r="A1330" i="56" s="1"/>
  <c r="A1331" i="56" s="1"/>
  <c r="A1332" i="56" s="1"/>
  <c r="A1333" i="56" s="1"/>
  <c r="A1334" i="56" s="1"/>
  <c r="A1335" i="56" s="1"/>
  <c r="A1336" i="56" s="1"/>
  <c r="A1337" i="56" s="1"/>
  <c r="A1338" i="56" s="1"/>
  <c r="A1339" i="56" s="1"/>
  <c r="A1340" i="56" s="1"/>
  <c r="A1341" i="56" s="1"/>
  <c r="A1342" i="56" s="1"/>
  <c r="A1343" i="56" s="1"/>
  <c r="A1344" i="56" s="1"/>
  <c r="A1345" i="56" s="1"/>
  <c r="A1346" i="56" s="1"/>
  <c r="A1347" i="56" s="1"/>
  <c r="A1348" i="56" s="1"/>
  <c r="A1349" i="56" s="1"/>
  <c r="A1350" i="56" s="1"/>
  <c r="A1351" i="56" s="1"/>
  <c r="A1352" i="56" s="1"/>
  <c r="A1353" i="56" s="1"/>
  <c r="A1354" i="56" s="1"/>
  <c r="A1355" i="56" s="1"/>
  <c r="A1356" i="56" s="1"/>
  <c r="A1357" i="56" s="1"/>
  <c r="A1358" i="56" s="1"/>
  <c r="A1359" i="56" s="1"/>
  <c r="A1360" i="56" s="1"/>
  <c r="A1361" i="56" s="1"/>
  <c r="A1362" i="56" s="1"/>
  <c r="A1363" i="56" s="1"/>
  <c r="A1364" i="56" s="1"/>
  <c r="A1365" i="56" s="1"/>
  <c r="A1366" i="56" s="1"/>
  <c r="A1367" i="56" s="1"/>
  <c r="A1368" i="56" s="1"/>
  <c r="A1369" i="56" s="1"/>
  <c r="A1370" i="56" s="1"/>
  <c r="A1371" i="56" s="1"/>
  <c r="A1372" i="56" s="1"/>
  <c r="A1373" i="56" s="1"/>
  <c r="A1374" i="56" s="1"/>
  <c r="A1375" i="56" s="1"/>
  <c r="A1376" i="56" s="1"/>
  <c r="A1377" i="56" s="1"/>
  <c r="A1378" i="56" s="1"/>
  <c r="A1379" i="56" s="1"/>
  <c r="A1380" i="56" s="1"/>
  <c r="A1381" i="56" s="1"/>
  <c r="A1382" i="56" s="1"/>
  <c r="A1383" i="56" s="1"/>
  <c r="A1384" i="56" s="1"/>
  <c r="A1385" i="56" s="1"/>
  <c r="A1386" i="56" s="1"/>
  <c r="A1387" i="56" s="1"/>
  <c r="A1388" i="56" s="1"/>
  <c r="A1389" i="56" s="1"/>
  <c r="A1390" i="56" s="1"/>
  <c r="A1391" i="56" s="1"/>
  <c r="A1392" i="56" s="1"/>
  <c r="A1393" i="56" s="1"/>
  <c r="A1394" i="56" s="1"/>
  <c r="A1395" i="56" s="1"/>
  <c r="A1396" i="56" s="1"/>
  <c r="A1397" i="56" s="1"/>
  <c r="A1398" i="56" s="1"/>
  <c r="A1399" i="56" s="1"/>
  <c r="A1400" i="56" s="1"/>
  <c r="A1401" i="56" s="1"/>
  <c r="A1402" i="56" s="1"/>
  <c r="A1403" i="56" s="1"/>
  <c r="A1404" i="56" s="1"/>
  <c r="A1405" i="56" s="1"/>
  <c r="A1406" i="56" s="1"/>
  <c r="A1407" i="56" s="1"/>
  <c r="A1408" i="56" s="1"/>
  <c r="A1409" i="56" s="1"/>
  <c r="A1410" i="56" s="1"/>
  <c r="A1411" i="56" s="1"/>
  <c r="A1412" i="56" s="1"/>
  <c r="A1413" i="56" s="1"/>
  <c r="A1414" i="56" s="1"/>
  <c r="A1415" i="56" s="1"/>
  <c r="A1416" i="56" s="1"/>
  <c r="A1417" i="56" s="1"/>
  <c r="A1418" i="56" s="1"/>
  <c r="A1419" i="56" s="1"/>
  <c r="A1420" i="56" s="1"/>
  <c r="A1421" i="56" s="1"/>
  <c r="A1422" i="56" s="1"/>
  <c r="A1423" i="56" s="1"/>
  <c r="A1424" i="56" s="1"/>
  <c r="A1425" i="56" s="1"/>
  <c r="A1426" i="56" s="1"/>
  <c r="A1427" i="56" s="1"/>
  <c r="A1428" i="56" s="1"/>
  <c r="A1429" i="56" s="1"/>
  <c r="A1430" i="56" s="1"/>
  <c r="A1431" i="56" s="1"/>
  <c r="A1432" i="56" s="1"/>
  <c r="A1433" i="56" s="1"/>
  <c r="A1434" i="56" s="1"/>
  <c r="A1435" i="56" s="1"/>
  <c r="A1436" i="56" s="1"/>
  <c r="A1437" i="56" s="1"/>
  <c r="A1438" i="56" s="1"/>
  <c r="A1439" i="56" s="1"/>
  <c r="A1440" i="56" s="1"/>
  <c r="A1441" i="56" s="1"/>
  <c r="A1442" i="56" s="1"/>
  <c r="A1443" i="56" s="1"/>
  <c r="A1444" i="56" s="1"/>
  <c r="A1445" i="56" s="1"/>
  <c r="A1446" i="56" s="1"/>
  <c r="A1447" i="56" s="1"/>
  <c r="A1448" i="56" s="1"/>
  <c r="A1449" i="56" s="1"/>
  <c r="A1450" i="56" s="1"/>
  <c r="A1451" i="56" s="1"/>
  <c r="A1452" i="56" s="1"/>
  <c r="A1453" i="56" s="1"/>
  <c r="A1454" i="56" s="1"/>
  <c r="A1455" i="56" s="1"/>
  <c r="A1456" i="56" s="1"/>
  <c r="A1457" i="56" s="1"/>
  <c r="A1458" i="56" s="1"/>
  <c r="A1459" i="56" s="1"/>
  <c r="A1460" i="56" s="1"/>
  <c r="A1461" i="56" s="1"/>
  <c r="A1462" i="56" s="1"/>
  <c r="A1463" i="56" s="1"/>
  <c r="A1464" i="56" s="1"/>
  <c r="A1465" i="56" s="1"/>
  <c r="A1466" i="56" s="1"/>
  <c r="A1467" i="56" s="1"/>
  <c r="A1468" i="56" s="1"/>
  <c r="A1469" i="56" s="1"/>
  <c r="A1470" i="56" s="1"/>
  <c r="A1471" i="56" s="1"/>
  <c r="A1472" i="56" s="1"/>
  <c r="A1473" i="56" s="1"/>
  <c r="A1474" i="56" s="1"/>
  <c r="A1475" i="56" s="1"/>
  <c r="A1476" i="56" s="1"/>
  <c r="A1477" i="56" s="1"/>
  <c r="A1478" i="56" s="1"/>
  <c r="A1479" i="56" s="1"/>
  <c r="A1480" i="56" s="1"/>
  <c r="A1481" i="56" s="1"/>
  <c r="A1482" i="56" s="1"/>
  <c r="A1483" i="56" s="1"/>
  <c r="A1484" i="56" s="1"/>
  <c r="A1485" i="56" s="1"/>
  <c r="A1486" i="56" s="1"/>
  <c r="A1487" i="56" s="1"/>
  <c r="A1488" i="56" s="1"/>
  <c r="A1489" i="56" s="1"/>
  <c r="A1490" i="56" s="1"/>
  <c r="A1491" i="56" s="1"/>
  <c r="A1492" i="56" s="1"/>
  <c r="A1493" i="56" s="1"/>
  <c r="A1494" i="56" s="1"/>
  <c r="A1495" i="56" s="1"/>
  <c r="A1496" i="56" s="1"/>
  <c r="A1497" i="56" s="1"/>
  <c r="A1498" i="56" s="1"/>
  <c r="A1499" i="56" s="1"/>
  <c r="A1500" i="56" s="1"/>
  <c r="A1501" i="56" s="1"/>
  <c r="A1502" i="56" s="1"/>
  <c r="A1503" i="56" s="1"/>
  <c r="A1504" i="56" s="1"/>
  <c r="A1505" i="56" s="1"/>
  <c r="A1506" i="56" s="1"/>
  <c r="A1507" i="56" s="1"/>
  <c r="A1508" i="56" s="1"/>
  <c r="A1509" i="56" s="1"/>
  <c r="A1510" i="56" s="1"/>
  <c r="A1511" i="56" s="1"/>
  <c r="A1512" i="56" s="1"/>
  <c r="A1513" i="56" s="1"/>
  <c r="A1514" i="56" s="1"/>
  <c r="A1515" i="56" s="1"/>
  <c r="A1516" i="56" s="1"/>
  <c r="A1517" i="56" s="1"/>
  <c r="A1518" i="56" s="1"/>
  <c r="A1519" i="56" s="1"/>
  <c r="A1520" i="56" s="1"/>
  <c r="A1521" i="56" s="1"/>
  <c r="A1522" i="56" s="1"/>
  <c r="A1523" i="56" s="1"/>
  <c r="A1524" i="56" s="1"/>
  <c r="A1525" i="56" s="1"/>
  <c r="A1526" i="56" s="1"/>
  <c r="A1527" i="56" s="1"/>
  <c r="A1528" i="56" s="1"/>
  <c r="A1529" i="56" s="1"/>
  <c r="A1530" i="56" s="1"/>
  <c r="A1531" i="56" s="1"/>
  <c r="A1532" i="56" s="1"/>
  <c r="A1533" i="56" s="1"/>
  <c r="A1534" i="56" s="1"/>
  <c r="A1535" i="56" s="1"/>
  <c r="A1536" i="56" s="1"/>
  <c r="A1537" i="56" s="1"/>
  <c r="A1538" i="56" s="1"/>
  <c r="A1539" i="56" s="1"/>
  <c r="A1540" i="56" s="1"/>
  <c r="A1541" i="56" s="1"/>
  <c r="A1542" i="56" s="1"/>
  <c r="A1543" i="56" s="1"/>
  <c r="A1544" i="56" s="1"/>
  <c r="A1545" i="56" s="1"/>
  <c r="A1546" i="56" s="1"/>
  <c r="A1547" i="56" s="1"/>
  <c r="A1548" i="56" s="1"/>
  <c r="A1549" i="56" s="1"/>
  <c r="A1550" i="56" s="1"/>
  <c r="A1551" i="56" s="1"/>
  <c r="A1552" i="56" s="1"/>
  <c r="A1553" i="56" s="1"/>
  <c r="A1554" i="56" s="1"/>
  <c r="A1555" i="56" s="1"/>
  <c r="A1556" i="56" s="1"/>
  <c r="A1557" i="56" s="1"/>
  <c r="A1558" i="56" s="1"/>
  <c r="A1559" i="56" s="1"/>
  <c r="A1560" i="56" s="1"/>
  <c r="A1561" i="56" s="1"/>
  <c r="A1562" i="56" s="1"/>
  <c r="A1563" i="56" s="1"/>
  <c r="A1564" i="56" s="1"/>
  <c r="A1565" i="56" s="1"/>
  <c r="A1566" i="56" s="1"/>
  <c r="A1567" i="56" s="1"/>
  <c r="A1568" i="56" s="1"/>
  <c r="A1569" i="56" s="1"/>
  <c r="A1570" i="56" s="1"/>
  <c r="A1571" i="56" s="1"/>
  <c r="A1572" i="56" s="1"/>
  <c r="A1573" i="56" s="1"/>
  <c r="A1574" i="56" s="1"/>
  <c r="A1575" i="56" s="1"/>
  <c r="A1576" i="56" s="1"/>
  <c r="A1577" i="56" s="1"/>
  <c r="A1578" i="56" s="1"/>
  <c r="A1579" i="56" s="1"/>
  <c r="A1580" i="56" s="1"/>
  <c r="A1581" i="56" s="1"/>
  <c r="A1582" i="56" s="1"/>
  <c r="A1583" i="56" s="1"/>
  <c r="A1584" i="56" s="1"/>
  <c r="A1585" i="56" s="1"/>
  <c r="A1586" i="56" s="1"/>
  <c r="A1587" i="56" s="1"/>
  <c r="A1588" i="56" s="1"/>
  <c r="A1589" i="56" s="1"/>
  <c r="A1590" i="56" s="1"/>
  <c r="A1591" i="56" s="1"/>
  <c r="A1592" i="56" s="1"/>
  <c r="A1593" i="56" s="1"/>
  <c r="A1594" i="56" s="1"/>
  <c r="A1595" i="56" s="1"/>
  <c r="A1596" i="56" s="1"/>
  <c r="A1597" i="56" s="1"/>
  <c r="A1598" i="56" s="1"/>
  <c r="A1599" i="56" s="1"/>
  <c r="A1600" i="56" s="1"/>
  <c r="A1601" i="56" s="1"/>
  <c r="A1602" i="56" s="1"/>
  <c r="A1603" i="56" s="1"/>
  <c r="A1604" i="56" s="1"/>
  <c r="A1605" i="56" s="1"/>
  <c r="A1606" i="56" s="1"/>
  <c r="A1607" i="56" s="1"/>
  <c r="A1608" i="56" s="1"/>
  <c r="A1609" i="56" s="1"/>
  <c r="A1610" i="56" s="1"/>
  <c r="A1611" i="56" s="1"/>
  <c r="A1612" i="56" s="1"/>
  <c r="A1613" i="56" s="1"/>
  <c r="A1614" i="56" s="1"/>
  <c r="A1615" i="56" s="1"/>
  <c r="A1616" i="56" s="1"/>
  <c r="A1617" i="56" s="1"/>
  <c r="A1618" i="56" s="1"/>
  <c r="A1619" i="56" s="1"/>
  <c r="A1620" i="56" s="1"/>
  <c r="A1621" i="56" s="1"/>
  <c r="A1622" i="56" s="1"/>
  <c r="A1623" i="56" s="1"/>
  <c r="A1624" i="56" s="1"/>
  <c r="A1625" i="56" s="1"/>
  <c r="A1626" i="56" s="1"/>
  <c r="A1627" i="56" s="1"/>
  <c r="A1628" i="56" s="1"/>
  <c r="A1629" i="56" s="1"/>
  <c r="A1630" i="56" s="1"/>
  <c r="A1631" i="56" s="1"/>
  <c r="A1632" i="56" s="1"/>
  <c r="A1633" i="56" s="1"/>
  <c r="A1634" i="56" s="1"/>
  <c r="A1635" i="56" s="1"/>
  <c r="A1636" i="56" s="1"/>
  <c r="A1637" i="56" s="1"/>
  <c r="A1638" i="56" s="1"/>
  <c r="A1639" i="56" s="1"/>
  <c r="A1640" i="56" s="1"/>
  <c r="A1641" i="56" s="1"/>
  <c r="A1642" i="56" s="1"/>
  <c r="A1643" i="56" s="1"/>
  <c r="A1644" i="56" s="1"/>
  <c r="A1645" i="56" s="1"/>
  <c r="A1646" i="56" s="1"/>
  <c r="A1647" i="56" s="1"/>
  <c r="A1648" i="56" s="1"/>
  <c r="A1649" i="56" s="1"/>
  <c r="A1650" i="56" s="1"/>
  <c r="A1651" i="56" s="1"/>
  <c r="A1652" i="56" s="1"/>
  <c r="A1653" i="56" s="1"/>
  <c r="A1654" i="56" s="1"/>
  <c r="A1655" i="56" s="1"/>
  <c r="A1656" i="56" s="1"/>
  <c r="A1657" i="56" s="1"/>
  <c r="A1658" i="56" s="1"/>
  <c r="A1659" i="56" s="1"/>
  <c r="A1660" i="56" s="1"/>
  <c r="A1661" i="56" s="1"/>
  <c r="A1662" i="56" s="1"/>
  <c r="A1663" i="56" s="1"/>
  <c r="A1664" i="56" s="1"/>
  <c r="A1665" i="56" s="1"/>
  <c r="A1666" i="56" s="1"/>
  <c r="A1667" i="56" s="1"/>
  <c r="A1668" i="56" s="1"/>
  <c r="A1669" i="56" s="1"/>
  <c r="A1670" i="56" s="1"/>
  <c r="A1671" i="56" s="1"/>
  <c r="A1672" i="56" s="1"/>
  <c r="A1673" i="56" s="1"/>
  <c r="A1674" i="56" s="1"/>
  <c r="A1675" i="56" s="1"/>
  <c r="A1676" i="56" s="1"/>
  <c r="A1677" i="56" s="1"/>
  <c r="A1678" i="56" s="1"/>
  <c r="A1679" i="56" s="1"/>
  <c r="A1680" i="56" s="1"/>
  <c r="A1681" i="56" s="1"/>
  <c r="A1682" i="56" s="1"/>
  <c r="A1683" i="56" s="1"/>
  <c r="A1684" i="56" s="1"/>
  <c r="A1685" i="56" s="1"/>
  <c r="A1686" i="56" s="1"/>
  <c r="A1687" i="56" s="1"/>
  <c r="A1688" i="56" s="1"/>
  <c r="A1689" i="56" s="1"/>
  <c r="A1690" i="56" s="1"/>
  <c r="A1691" i="56" s="1"/>
  <c r="A1692" i="56" s="1"/>
  <c r="A1693" i="56" s="1"/>
  <c r="A1694" i="56" s="1"/>
  <c r="A1695" i="56" s="1"/>
  <c r="A1696" i="56" s="1"/>
  <c r="A1697" i="56" s="1"/>
  <c r="A1698" i="56" s="1"/>
  <c r="A1699" i="56" s="1"/>
  <c r="A1700" i="56" s="1"/>
  <c r="A1701" i="56" s="1"/>
  <c r="A1702" i="56" s="1"/>
  <c r="A1703" i="56" s="1"/>
  <c r="A1704" i="56" s="1"/>
  <c r="A1705" i="56" s="1"/>
  <c r="A1706" i="56" s="1"/>
  <c r="A1707" i="56" s="1"/>
  <c r="A1708" i="56" s="1"/>
  <c r="A1709" i="56" s="1"/>
  <c r="A1710" i="56" s="1"/>
  <c r="A1711" i="56" s="1"/>
  <c r="A1712" i="56" s="1"/>
  <c r="A1713" i="56" s="1"/>
  <c r="A1714" i="56" s="1"/>
  <c r="A1715" i="56" s="1"/>
  <c r="A1716" i="56" s="1"/>
  <c r="A1717" i="56" s="1"/>
  <c r="A1718" i="56" s="1"/>
  <c r="A1719" i="56" s="1"/>
  <c r="A1720" i="56" s="1"/>
  <c r="A1721" i="56" s="1"/>
  <c r="A1722" i="56" s="1"/>
  <c r="A1723" i="56" s="1"/>
  <c r="A1724" i="56" s="1"/>
  <c r="A1725" i="56" s="1"/>
  <c r="A1726" i="56" s="1"/>
  <c r="A1727" i="56" s="1"/>
  <c r="A1728" i="56" s="1"/>
  <c r="A1729" i="56" s="1"/>
  <c r="A1730" i="56" s="1"/>
  <c r="A1731" i="56" s="1"/>
  <c r="A1732" i="56" s="1"/>
  <c r="A1733" i="56" s="1"/>
  <c r="A1734" i="56" s="1"/>
  <c r="A1735" i="56" s="1"/>
  <c r="A1736" i="56" s="1"/>
  <c r="A1737" i="56" s="1"/>
  <c r="A1738" i="56" s="1"/>
  <c r="A1739" i="56" s="1"/>
  <c r="A1740" i="56" s="1"/>
  <c r="A1741" i="56" s="1"/>
  <c r="A1742" i="56" s="1"/>
  <c r="A1743" i="56" s="1"/>
  <c r="A1744" i="56" s="1"/>
  <c r="A1745" i="56" s="1"/>
  <c r="A1746" i="56" s="1"/>
  <c r="A1747" i="56" s="1"/>
  <c r="A1748" i="56" s="1"/>
  <c r="A1749" i="56" s="1"/>
  <c r="A1750" i="56" s="1"/>
  <c r="A1751" i="56" s="1"/>
  <c r="A1752" i="56" s="1"/>
  <c r="A1753" i="56" s="1"/>
  <c r="A1754" i="56" s="1"/>
  <c r="A1755" i="56" s="1"/>
  <c r="A1756" i="56" s="1"/>
  <c r="A1757" i="56" s="1"/>
  <c r="A1758" i="56" s="1"/>
  <c r="A1759" i="56" s="1"/>
  <c r="A1760" i="56" s="1"/>
  <c r="A1761" i="56" s="1"/>
  <c r="A1762" i="56" s="1"/>
  <c r="A1763" i="56" s="1"/>
  <c r="A1764" i="56" s="1"/>
  <c r="A1765" i="56" s="1"/>
  <c r="A1766" i="56" s="1"/>
  <c r="A1767" i="56" s="1"/>
  <c r="A1768" i="56" s="1"/>
  <c r="A1769" i="56" s="1"/>
  <c r="A1770" i="56" s="1"/>
  <c r="A1771" i="56" s="1"/>
  <c r="A1772" i="56" s="1"/>
  <c r="A1773" i="56" s="1"/>
  <c r="A1774" i="56" s="1"/>
  <c r="A1775" i="56" s="1"/>
  <c r="A1776" i="56" s="1"/>
  <c r="A1777" i="56" s="1"/>
  <c r="A1778" i="56" s="1"/>
  <c r="A1779" i="56" s="1"/>
  <c r="A1780" i="56" s="1"/>
  <c r="A1781" i="56" s="1"/>
  <c r="A1782" i="56" s="1"/>
  <c r="A1783" i="56" s="1"/>
  <c r="A1784" i="56" s="1"/>
  <c r="A1785" i="56" s="1"/>
  <c r="A1786" i="56" s="1"/>
  <c r="A1787" i="56" s="1"/>
  <c r="A1788" i="56" s="1"/>
  <c r="A1789" i="56" s="1"/>
  <c r="A1790" i="56" s="1"/>
  <c r="A1791" i="56" s="1"/>
  <c r="A1792" i="56" s="1"/>
  <c r="A1793" i="56" s="1"/>
  <c r="A1794" i="56" s="1"/>
  <c r="A1795" i="56" s="1"/>
  <c r="A1796" i="56" s="1"/>
  <c r="A1797" i="56" s="1"/>
  <c r="A1798" i="56" s="1"/>
  <c r="A1799" i="56" s="1"/>
  <c r="A1800" i="56" s="1"/>
  <c r="A1801" i="56" s="1"/>
  <c r="A1802" i="56" s="1"/>
  <c r="A1803" i="56" s="1"/>
  <c r="A1804" i="56" s="1"/>
  <c r="A1805" i="56" s="1"/>
  <c r="A1806" i="56" s="1"/>
  <c r="A1807" i="56" s="1"/>
  <c r="A1808" i="56" s="1"/>
  <c r="A1809" i="56" s="1"/>
  <c r="A1810" i="56" s="1"/>
  <c r="A1811" i="56" s="1"/>
  <c r="A1812" i="56" s="1"/>
  <c r="A1813" i="56" s="1"/>
  <c r="A1814" i="56" s="1"/>
  <c r="A1815" i="56" s="1"/>
  <c r="A1816" i="56" s="1"/>
  <c r="A1817" i="56" s="1"/>
  <c r="A1818" i="56" s="1"/>
  <c r="A1819" i="56" s="1"/>
  <c r="A1820" i="56" s="1"/>
  <c r="A1821" i="56" s="1"/>
  <c r="A1822" i="56" s="1"/>
  <c r="A1823" i="56" s="1"/>
  <c r="A1824" i="56" s="1"/>
  <c r="A1825" i="56" s="1"/>
  <c r="A1826" i="56" s="1"/>
  <c r="A1827" i="56" s="1"/>
  <c r="A1828" i="56" s="1"/>
  <c r="A1829" i="56" s="1"/>
  <c r="A1830" i="56" s="1"/>
  <c r="A1831" i="56" s="1"/>
  <c r="A1832" i="56" s="1"/>
  <c r="A1833" i="56" s="1"/>
  <c r="A1834" i="56" s="1"/>
  <c r="A1835" i="56" s="1"/>
  <c r="A1836" i="56" s="1"/>
  <c r="A1837" i="56" s="1"/>
  <c r="A1838" i="56" s="1"/>
  <c r="A1839" i="56" s="1"/>
  <c r="A1840" i="56" s="1"/>
  <c r="A1841" i="56" s="1"/>
  <c r="A1842" i="56" s="1"/>
  <c r="A1843" i="56" s="1"/>
  <c r="A1844" i="56" s="1"/>
  <c r="A1845" i="56" s="1"/>
  <c r="A1846" i="56" s="1"/>
  <c r="A1847" i="56" s="1"/>
  <c r="A1848" i="56" s="1"/>
  <c r="A1849" i="56" s="1"/>
  <c r="A1850" i="56" s="1"/>
  <c r="A1851" i="56" s="1"/>
  <c r="A1852" i="56" s="1"/>
  <c r="A1853" i="56" s="1"/>
  <c r="A1854" i="56" s="1"/>
  <c r="A1855" i="56" s="1"/>
  <c r="A1856" i="56" s="1"/>
  <c r="A1857" i="56" s="1"/>
  <c r="A1858" i="56" s="1"/>
  <c r="A1859" i="56" s="1"/>
  <c r="A1860" i="56" s="1"/>
  <c r="A1861" i="56" s="1"/>
  <c r="A1862" i="56" s="1"/>
  <c r="A1863" i="56" s="1"/>
  <c r="A1864" i="56" s="1"/>
  <c r="A1865" i="56" s="1"/>
  <c r="A1866" i="56" s="1"/>
  <c r="A1867" i="56" s="1"/>
  <c r="A1868" i="56" s="1"/>
  <c r="A1869" i="56" s="1"/>
  <c r="A1870" i="56" s="1"/>
  <c r="A1871" i="56" s="1"/>
  <c r="A1872" i="56" s="1"/>
  <c r="A1873" i="56" s="1"/>
  <c r="A1874" i="56" s="1"/>
  <c r="A1875" i="56" s="1"/>
  <c r="A1876" i="56" s="1"/>
  <c r="A1877" i="56" s="1"/>
  <c r="A1878" i="56" s="1"/>
  <c r="A1879" i="56" s="1"/>
  <c r="A1880" i="56" s="1"/>
  <c r="A1881" i="56" s="1"/>
  <c r="A1882" i="56" s="1"/>
  <c r="A1883" i="56" s="1"/>
  <c r="A1884" i="56" s="1"/>
  <c r="A1885" i="56" s="1"/>
  <c r="A1886" i="56" s="1"/>
  <c r="A1887" i="56" s="1"/>
  <c r="A1888" i="56" s="1"/>
  <c r="A1889" i="56" s="1"/>
  <c r="A1890" i="56" s="1"/>
  <c r="A1891" i="56" s="1"/>
  <c r="A1892" i="56" s="1"/>
  <c r="A1893" i="56" s="1"/>
  <c r="A1894" i="56" s="1"/>
  <c r="A1895" i="56" s="1"/>
  <c r="A1896" i="56" s="1"/>
  <c r="A1897" i="56" s="1"/>
  <c r="A1898" i="56" s="1"/>
  <c r="A1899" i="56" s="1"/>
  <c r="A1900" i="56" s="1"/>
  <c r="A1901" i="56" s="1"/>
  <c r="A1902" i="56" s="1"/>
  <c r="A1903" i="56" s="1"/>
  <c r="A1904" i="56" s="1"/>
  <c r="A1905" i="56" s="1"/>
  <c r="A1906" i="56" s="1"/>
  <c r="A1907" i="56" s="1"/>
  <c r="A1908" i="56" s="1"/>
  <c r="A1909" i="56" s="1"/>
  <c r="A1910" i="56" s="1"/>
  <c r="A1911" i="56" s="1"/>
  <c r="A1912" i="56" s="1"/>
  <c r="A1913" i="56" s="1"/>
  <c r="A1914" i="56" s="1"/>
  <c r="A1915" i="56" s="1"/>
  <c r="A1916" i="56" s="1"/>
  <c r="A1917" i="56" s="1"/>
  <c r="A1918" i="56" s="1"/>
  <c r="A1919" i="56" s="1"/>
  <c r="A1920" i="56" s="1"/>
  <c r="A1921" i="56" s="1"/>
  <c r="A1922" i="56" s="1"/>
  <c r="A1923" i="56" s="1"/>
  <c r="A1924" i="56" s="1"/>
  <c r="A1925" i="56" s="1"/>
  <c r="A1926" i="56" s="1"/>
  <c r="A1927" i="56" s="1"/>
  <c r="A1928" i="56" s="1"/>
  <c r="A1929" i="56" s="1"/>
  <c r="A1930" i="56" s="1"/>
  <c r="A1931" i="56" s="1"/>
  <c r="A1932" i="56" s="1"/>
  <c r="A1933" i="56" s="1"/>
  <c r="A1934" i="56" s="1"/>
  <c r="A1935" i="56" s="1"/>
  <c r="A1936" i="56" s="1"/>
  <c r="A1937" i="56" s="1"/>
  <c r="A1938" i="56" s="1"/>
  <c r="A1939" i="56" s="1"/>
  <c r="A1940" i="56" s="1"/>
  <c r="A1941" i="56" s="1"/>
  <c r="A1942" i="56" s="1"/>
  <c r="A1943" i="56" s="1"/>
  <c r="A1944" i="56" s="1"/>
  <c r="A1945" i="56" s="1"/>
  <c r="A1946" i="56" s="1"/>
  <c r="A1947" i="56" s="1"/>
  <c r="A1948" i="56" s="1"/>
  <c r="A1949" i="56" s="1"/>
  <c r="A1950" i="56" s="1"/>
  <c r="A1951" i="56" s="1"/>
  <c r="A1952" i="56" s="1"/>
  <c r="A1953" i="56" s="1"/>
  <c r="A1954" i="56" s="1"/>
  <c r="A1955" i="56" s="1"/>
  <c r="A1956" i="56" s="1"/>
  <c r="A1957" i="56" s="1"/>
  <c r="A1958" i="56" s="1"/>
  <c r="A1959" i="56" s="1"/>
  <c r="A1960" i="56" s="1"/>
  <c r="A1961" i="56" s="1"/>
  <c r="A1962" i="56" s="1"/>
  <c r="A1963" i="56" s="1"/>
  <c r="A1964" i="56" s="1"/>
  <c r="A1965" i="56" s="1"/>
  <c r="A1966" i="56" s="1"/>
  <c r="A1967" i="56" s="1"/>
  <c r="A1968" i="56" s="1"/>
  <c r="A1969" i="56" s="1"/>
  <c r="A1970" i="56" s="1"/>
  <c r="A1971" i="56" s="1"/>
  <c r="A1972" i="56" s="1"/>
  <c r="A1973" i="56" s="1"/>
  <c r="A1974" i="56" s="1"/>
  <c r="A1975" i="56" s="1"/>
  <c r="A1976" i="56" s="1"/>
  <c r="A1977" i="56" s="1"/>
  <c r="A1978" i="56" s="1"/>
  <c r="A1979" i="56" s="1"/>
  <c r="A1980" i="56" s="1"/>
  <c r="A1981" i="56" s="1"/>
  <c r="A1982" i="56" s="1"/>
  <c r="A1983" i="56" s="1"/>
  <c r="A1984" i="56" s="1"/>
  <c r="A1985" i="56" s="1"/>
  <c r="A1986" i="56" s="1"/>
  <c r="A1987" i="56" s="1"/>
  <c r="A1988" i="56" s="1"/>
  <c r="A1989" i="56" s="1"/>
  <c r="A1990" i="56" s="1"/>
  <c r="A1991" i="56" s="1"/>
  <c r="A1992" i="56" s="1"/>
  <c r="A1993" i="56" s="1"/>
  <c r="A1994" i="56" s="1"/>
  <c r="A1995" i="56" s="1"/>
  <c r="A1996" i="56" s="1"/>
  <c r="A1997" i="56" s="1"/>
  <c r="A1998" i="56" s="1"/>
  <c r="A1999" i="56" s="1"/>
  <c r="A2000" i="56" s="1"/>
  <c r="A2001" i="56" s="1"/>
  <c r="A2002" i="56" s="1"/>
  <c r="A2003" i="56" s="1"/>
  <c r="A2004" i="56" s="1"/>
  <c r="A2005" i="56" s="1"/>
  <c r="A2006" i="56" s="1"/>
  <c r="A2007" i="56" s="1"/>
  <c r="A2008" i="56" s="1"/>
  <c r="A2009" i="56" s="1"/>
  <c r="A2010" i="56" s="1"/>
  <c r="A2011" i="56" s="1"/>
  <c r="A2012" i="56" s="1"/>
  <c r="A2013" i="56" s="1"/>
  <c r="A2014" i="56" s="1"/>
  <c r="A2015" i="56" s="1"/>
  <c r="A2016" i="56" s="1"/>
  <c r="A2017" i="56" s="1"/>
  <c r="A2018" i="56" s="1"/>
  <c r="A2019" i="56" s="1"/>
  <c r="A2020" i="56" s="1"/>
  <c r="A2021" i="56" s="1"/>
  <c r="A2022" i="56" s="1"/>
  <c r="A2023" i="56" s="1"/>
  <c r="A2024" i="56" s="1"/>
  <c r="A2025" i="56" s="1"/>
  <c r="A2026" i="56" s="1"/>
  <c r="A2027" i="56" s="1"/>
  <c r="A2028" i="56" s="1"/>
  <c r="A2029" i="56" s="1"/>
  <c r="A2030" i="56" s="1"/>
  <c r="A2031" i="56" s="1"/>
  <c r="A2032" i="56" s="1"/>
  <c r="A2033" i="56" s="1"/>
  <c r="A2034" i="56" s="1"/>
  <c r="A2035" i="56" s="1"/>
  <c r="A2036" i="56" s="1"/>
  <c r="A2037" i="56" s="1"/>
  <c r="A2038" i="56" s="1"/>
  <c r="A2039" i="56" s="1"/>
  <c r="A2040" i="56" s="1"/>
  <c r="A2041" i="56" s="1"/>
  <c r="A2042" i="56" s="1"/>
  <c r="A2043" i="56" s="1"/>
  <c r="A2044" i="56" s="1"/>
  <c r="A2045" i="56" s="1"/>
  <c r="A2046" i="56" s="1"/>
  <c r="A2047" i="56" s="1"/>
  <c r="A2048" i="56" s="1"/>
  <c r="A2049" i="56" s="1"/>
  <c r="A2050" i="56" s="1"/>
  <c r="A2051" i="56" s="1"/>
  <c r="A2052" i="56" s="1"/>
  <c r="A2053" i="56" s="1"/>
  <c r="A2054" i="56" s="1"/>
  <c r="A2055" i="56" s="1"/>
  <c r="A2056" i="56" s="1"/>
  <c r="A2057" i="56" s="1"/>
  <c r="A2058" i="56" s="1"/>
  <c r="A2059" i="56" s="1"/>
  <c r="A2060" i="56" s="1"/>
  <c r="A2061" i="56" s="1"/>
  <c r="A2062" i="56" s="1"/>
  <c r="A2063" i="56" s="1"/>
  <c r="A2064" i="56" s="1"/>
  <c r="A2065" i="56" s="1"/>
  <c r="A2066" i="56" s="1"/>
  <c r="A2067" i="56" s="1"/>
  <c r="A2068" i="56" s="1"/>
  <c r="A2069" i="56" s="1"/>
  <c r="A2070" i="56" s="1"/>
  <c r="A2071" i="56" s="1"/>
  <c r="A2072" i="56" s="1"/>
  <c r="A2073" i="56" s="1"/>
  <c r="A2074" i="56" s="1"/>
  <c r="A2075" i="56" s="1"/>
  <c r="A2076" i="56" s="1"/>
  <c r="A2077" i="56" s="1"/>
  <c r="A2078" i="56" s="1"/>
  <c r="A2079" i="56" s="1"/>
  <c r="A2080" i="56" s="1"/>
  <c r="A2081" i="56" s="1"/>
  <c r="A2082" i="56" s="1"/>
  <c r="A2083" i="56" s="1"/>
  <c r="A2084" i="56" s="1"/>
  <c r="A2085" i="56" s="1"/>
  <c r="A2086" i="56" s="1"/>
  <c r="A2087" i="56" s="1"/>
  <c r="A2088" i="56" s="1"/>
  <c r="A2089" i="56" s="1"/>
  <c r="A2090" i="56" s="1"/>
  <c r="A2091" i="56" s="1"/>
  <c r="A2092" i="56" s="1"/>
  <c r="A2093" i="56" s="1"/>
  <c r="A2094" i="56" s="1"/>
  <c r="A2095" i="56" s="1"/>
  <c r="A2096" i="56" s="1"/>
  <c r="A2097" i="56" s="1"/>
  <c r="A2098" i="56" s="1"/>
  <c r="A2099" i="56" s="1"/>
  <c r="A2100" i="56" s="1"/>
  <c r="A2101" i="56" s="1"/>
  <c r="A2102" i="56" s="1"/>
  <c r="A2103" i="56" s="1"/>
  <c r="A2104" i="56" s="1"/>
  <c r="A2105" i="56" s="1"/>
  <c r="A2106" i="56" s="1"/>
  <c r="A2107" i="56" s="1"/>
  <c r="A2108" i="56" s="1"/>
  <c r="A2109" i="56" s="1"/>
  <c r="A2110" i="56" s="1"/>
  <c r="A2111" i="56" s="1"/>
  <c r="A2112" i="56" s="1"/>
  <c r="A2113" i="56" s="1"/>
  <c r="A2114" i="56" s="1"/>
  <c r="A2115" i="56" s="1"/>
  <c r="A2116" i="56" s="1"/>
  <c r="A2117" i="56" s="1"/>
  <c r="A2118" i="56" s="1"/>
  <c r="A2119" i="56" s="1"/>
  <c r="A2120" i="56" s="1"/>
  <c r="A2121" i="56" s="1"/>
  <c r="A2122" i="56" s="1"/>
  <c r="A2123" i="56" s="1"/>
  <c r="A2124" i="56" s="1"/>
  <c r="A2125" i="56" s="1"/>
  <c r="A2126" i="56" s="1"/>
  <c r="A2127" i="56" s="1"/>
  <c r="A2128" i="56" s="1"/>
  <c r="A2129" i="56" s="1"/>
  <c r="A2130" i="56" s="1"/>
  <c r="A2131" i="56" s="1"/>
  <c r="A2132" i="56" s="1"/>
  <c r="A2133" i="56" s="1"/>
  <c r="A2134" i="56" s="1"/>
  <c r="A2135" i="56" s="1"/>
  <c r="A2136" i="56" s="1"/>
  <c r="A2137" i="56" s="1"/>
  <c r="A2138" i="56" s="1"/>
  <c r="A2139" i="56" s="1"/>
  <c r="A2140" i="56" s="1"/>
  <c r="A2141" i="56" s="1"/>
  <c r="A2142" i="56" s="1"/>
  <c r="A2143" i="56" s="1"/>
  <c r="A2144" i="56" s="1"/>
  <c r="A2145" i="56" s="1"/>
  <c r="A2146" i="56" s="1"/>
  <c r="A2147" i="56" s="1"/>
  <c r="A2148" i="56" s="1"/>
  <c r="A2149" i="56" s="1"/>
  <c r="A2150" i="56" s="1"/>
  <c r="A2151" i="56" s="1"/>
  <c r="A2152" i="56" s="1"/>
  <c r="A2153" i="56" s="1"/>
  <c r="A2154" i="56" s="1"/>
  <c r="A2155" i="56" s="1"/>
  <c r="A2156" i="56" s="1"/>
  <c r="A2157" i="56" s="1"/>
  <c r="A2158" i="56" s="1"/>
  <c r="A2159" i="56" s="1"/>
  <c r="A2160" i="56" s="1"/>
  <c r="A2161" i="56" s="1"/>
  <c r="A2162" i="56" s="1"/>
  <c r="A2163" i="56" s="1"/>
  <c r="A2164" i="56" s="1"/>
  <c r="A2165" i="56" s="1"/>
  <c r="A2166" i="56" s="1"/>
  <c r="A2167" i="56" s="1"/>
  <c r="A2168" i="56" s="1"/>
  <c r="A2169" i="56" s="1"/>
  <c r="A2170" i="56" s="1"/>
  <c r="A2171" i="56" s="1"/>
  <c r="A2172" i="56" s="1"/>
  <c r="A2173" i="56" s="1"/>
  <c r="A2174" i="56" s="1"/>
  <c r="A2175" i="56" s="1"/>
  <c r="A2176" i="56" s="1"/>
  <c r="A2177" i="56" s="1"/>
  <c r="A2178" i="56" s="1"/>
  <c r="A2179" i="56" s="1"/>
  <c r="A2180" i="56" s="1"/>
  <c r="A2181" i="56" s="1"/>
  <c r="A2182" i="56" s="1"/>
  <c r="A2183" i="56" s="1"/>
  <c r="A2184" i="56" s="1"/>
  <c r="A2185" i="56" s="1"/>
  <c r="A2186" i="56" s="1"/>
  <c r="A2187" i="56" s="1"/>
  <c r="A2188" i="56" s="1"/>
  <c r="A2189" i="56" s="1"/>
  <c r="A2190" i="56" s="1"/>
  <c r="A2191" i="56" s="1"/>
  <c r="A2192" i="56" s="1"/>
  <c r="A2193" i="56" s="1"/>
  <c r="A2194" i="56" s="1"/>
  <c r="A2195" i="56" s="1"/>
  <c r="A2196" i="56" s="1"/>
  <c r="A2197" i="56" s="1"/>
  <c r="A2198" i="56" s="1"/>
  <c r="A2199" i="56" s="1"/>
  <c r="A2200" i="56" s="1"/>
  <c r="A2201" i="56" s="1"/>
  <c r="A2202" i="56" s="1"/>
  <c r="A2203" i="56" s="1"/>
  <c r="A2204" i="56" s="1"/>
  <c r="A2205" i="56" s="1"/>
  <c r="A2206" i="56" s="1"/>
  <c r="A2207" i="56" s="1"/>
  <c r="A2208" i="56" s="1"/>
  <c r="A2209" i="56" s="1"/>
  <c r="A2210" i="56" s="1"/>
  <c r="A2211" i="56" s="1"/>
  <c r="A2212" i="56" s="1"/>
  <c r="A2213" i="56" s="1"/>
  <c r="A2214" i="56" s="1"/>
  <c r="A2215" i="56" s="1"/>
  <c r="A2216" i="56" s="1"/>
  <c r="A2217" i="56" s="1"/>
  <c r="A2218" i="56" s="1"/>
  <c r="A2219" i="56" s="1"/>
  <c r="A2220" i="56" s="1"/>
  <c r="A2221" i="56" s="1"/>
  <c r="A2222" i="56" s="1"/>
  <c r="A2223" i="56" s="1"/>
  <c r="A2224" i="56" s="1"/>
  <c r="A2225" i="56" s="1"/>
  <c r="A2226" i="56" s="1"/>
  <c r="A2227" i="56" s="1"/>
  <c r="A2228" i="56" s="1"/>
  <c r="A2229" i="56" s="1"/>
  <c r="A2230" i="56" s="1"/>
  <c r="A2231" i="56" s="1"/>
  <c r="A2232" i="56" s="1"/>
  <c r="A2233" i="56" s="1"/>
  <c r="A2234" i="56" s="1"/>
  <c r="A2235" i="56" s="1"/>
  <c r="A2236" i="56" s="1"/>
  <c r="A2237" i="56" s="1"/>
  <c r="A2238" i="56" s="1"/>
  <c r="A2239" i="56" s="1"/>
  <c r="A2240" i="56" s="1"/>
  <c r="A2241" i="56" s="1"/>
  <c r="A2242" i="56" s="1"/>
  <c r="A2243" i="56" s="1"/>
  <c r="A2244" i="56" s="1"/>
  <c r="A2245" i="56" s="1"/>
  <c r="A2246" i="56" s="1"/>
  <c r="A2247" i="56" s="1"/>
  <c r="A2248" i="56" s="1"/>
  <c r="A2249" i="56" s="1"/>
  <c r="A2250" i="56" s="1"/>
  <c r="A2251" i="56" s="1"/>
  <c r="A2252" i="56" s="1"/>
  <c r="A2253" i="56" s="1"/>
  <c r="A2254" i="56" s="1"/>
  <c r="A2255" i="56" s="1"/>
  <c r="A2256" i="56" s="1"/>
  <c r="A2257" i="56" s="1"/>
  <c r="A2258" i="56" s="1"/>
  <c r="A2259" i="56" s="1"/>
  <c r="A2260" i="56" s="1"/>
  <c r="A2261" i="56" s="1"/>
  <c r="A2262" i="56" s="1"/>
  <c r="A2263" i="56" s="1"/>
  <c r="A2264" i="56" s="1"/>
  <c r="A2265" i="56" s="1"/>
  <c r="A2266" i="56" s="1"/>
  <c r="A2267" i="56" s="1"/>
  <c r="A2268" i="56" s="1"/>
  <c r="A2269" i="56" s="1"/>
  <c r="A2270" i="56" s="1"/>
  <c r="A2271" i="56" s="1"/>
  <c r="A2272" i="56" s="1"/>
  <c r="A2273" i="56" s="1"/>
  <c r="A2274" i="56" s="1"/>
  <c r="A2275" i="56" s="1"/>
  <c r="A2276" i="56" s="1"/>
  <c r="A2277" i="56" s="1"/>
  <c r="A2278" i="56" s="1"/>
  <c r="A2279" i="56" s="1"/>
  <c r="A2280" i="56" s="1"/>
  <c r="A2281" i="56" s="1"/>
  <c r="A2282" i="56" s="1"/>
  <c r="A2283" i="56" s="1"/>
  <c r="A2284" i="56" s="1"/>
  <c r="A2285" i="56" s="1"/>
  <c r="A2286" i="56" s="1"/>
  <c r="A2287" i="56" s="1"/>
  <c r="A2288" i="56" s="1"/>
  <c r="A2289" i="56" s="1"/>
  <c r="A2290" i="56" s="1"/>
  <c r="A2291" i="56" s="1"/>
  <c r="A2292" i="56" s="1"/>
  <c r="A2293" i="56" s="1"/>
  <c r="A2294" i="56" s="1"/>
  <c r="A2295" i="56" s="1"/>
  <c r="A2296" i="56" s="1"/>
  <c r="A2297" i="56" s="1"/>
  <c r="A2298" i="56" s="1"/>
  <c r="A2299" i="56" s="1"/>
  <c r="A2300" i="56" s="1"/>
  <c r="A2301" i="56" s="1"/>
  <c r="A2302" i="56" s="1"/>
  <c r="A2303" i="56" s="1"/>
  <c r="A2304" i="56" s="1"/>
  <c r="A2305" i="56" s="1"/>
  <c r="A2306" i="56" s="1"/>
  <c r="A2307" i="56" s="1"/>
  <c r="A2308" i="56" s="1"/>
  <c r="A2309" i="56" s="1"/>
  <c r="A2310" i="56" s="1"/>
  <c r="A2311" i="56" s="1"/>
  <c r="A2312" i="56" s="1"/>
  <c r="A2313" i="56" s="1"/>
  <c r="A2314" i="56" s="1"/>
  <c r="A2315" i="56" s="1"/>
  <c r="A2316" i="56" s="1"/>
  <c r="A2317" i="56" s="1"/>
  <c r="A2318" i="56" s="1"/>
  <c r="A2319" i="56" s="1"/>
  <c r="A2320" i="56" s="1"/>
  <c r="A2321" i="56" s="1"/>
  <c r="A2322" i="56" s="1"/>
  <c r="A2323" i="56" s="1"/>
  <c r="A2324" i="56" s="1"/>
  <c r="A2325" i="56" s="1"/>
  <c r="A2326" i="56" s="1"/>
  <c r="A2327" i="56" s="1"/>
  <c r="A2328" i="56" s="1"/>
  <c r="A2329" i="56" s="1"/>
  <c r="A2330" i="56" s="1"/>
  <c r="A2331" i="56" s="1"/>
  <c r="A2332" i="56" s="1"/>
  <c r="A2333" i="56" s="1"/>
  <c r="A2334" i="56" s="1"/>
  <c r="A2335" i="56" s="1"/>
  <c r="A2336" i="56" s="1"/>
  <c r="A2337" i="56" s="1"/>
  <c r="A2338" i="56" s="1"/>
  <c r="A2339" i="56" s="1"/>
  <c r="A2340" i="56" s="1"/>
  <c r="A2341" i="56" s="1"/>
  <c r="A2342" i="56" s="1"/>
  <c r="A2343" i="56" s="1"/>
  <c r="A2344" i="56" s="1"/>
  <c r="A2345" i="56" s="1"/>
  <c r="A2346" i="56" s="1"/>
  <c r="A2347" i="56" s="1"/>
  <c r="A2348" i="56" s="1"/>
  <c r="A2349" i="56" s="1"/>
  <c r="A2350" i="56" s="1"/>
  <c r="A2351" i="56" s="1"/>
  <c r="A2352" i="56" s="1"/>
  <c r="A2353" i="56" s="1"/>
  <c r="A2354" i="56" s="1"/>
  <c r="A2355" i="56" s="1"/>
  <c r="A2356" i="56" s="1"/>
  <c r="A2357" i="56" s="1"/>
  <c r="A2358" i="56" s="1"/>
  <c r="A2359" i="56" s="1"/>
  <c r="A2360" i="56" s="1"/>
  <c r="A2361" i="56" s="1"/>
  <c r="A2362" i="56" s="1"/>
  <c r="A2363" i="56" s="1"/>
  <c r="A2364" i="56" s="1"/>
  <c r="A2365" i="56" s="1"/>
  <c r="A2366" i="56" s="1"/>
  <c r="A2367" i="56" s="1"/>
  <c r="A2368" i="56" s="1"/>
  <c r="A2369" i="56" s="1"/>
  <c r="A2370" i="56" s="1"/>
  <c r="A2371" i="56" s="1"/>
  <c r="A2372" i="56" s="1"/>
  <c r="A2373" i="56" s="1"/>
  <c r="A2374" i="56" s="1"/>
  <c r="A2375" i="56" s="1"/>
  <c r="A2376" i="56" s="1"/>
  <c r="A2377" i="56" s="1"/>
  <c r="A2378" i="56" s="1"/>
  <c r="A2379" i="56" s="1"/>
  <c r="A2380" i="56" s="1"/>
  <c r="A2381" i="56" s="1"/>
  <c r="A2382" i="56" s="1"/>
  <c r="A2383" i="56" s="1"/>
  <c r="A2384" i="56" s="1"/>
  <c r="A2385" i="56" s="1"/>
  <c r="A2386" i="56" s="1"/>
  <c r="A2387" i="56" s="1"/>
  <c r="A2388" i="56" s="1"/>
  <c r="A2389" i="56" s="1"/>
  <c r="A2390" i="56" s="1"/>
  <c r="A2391" i="56" s="1"/>
  <c r="A2392" i="56" s="1"/>
  <c r="A2393" i="56" s="1"/>
  <c r="A2394" i="56" s="1"/>
  <c r="A2395" i="56" s="1"/>
  <c r="A2396" i="56" s="1"/>
  <c r="A2397" i="56" s="1"/>
  <c r="A2398" i="56" s="1"/>
  <c r="A2399" i="56" s="1"/>
  <c r="A2400" i="56" s="1"/>
  <c r="A2401" i="56" s="1"/>
  <c r="A2402" i="56" s="1"/>
  <c r="A2403" i="56" s="1"/>
  <c r="A2404" i="56" s="1"/>
  <c r="A2405" i="56" s="1"/>
  <c r="A2406" i="56" s="1"/>
  <c r="A2407" i="56" s="1"/>
  <c r="A2408" i="56" s="1"/>
  <c r="A2409" i="56" s="1"/>
  <c r="A2410" i="56" s="1"/>
  <c r="A2411" i="56" s="1"/>
  <c r="A2412" i="56" s="1"/>
  <c r="A2413" i="56" s="1"/>
  <c r="A2414" i="56" s="1"/>
  <c r="A2415" i="56" s="1"/>
  <c r="A2416" i="56" s="1"/>
  <c r="A2417" i="56" s="1"/>
  <c r="A2418" i="56" s="1"/>
  <c r="A2419" i="56" s="1"/>
  <c r="A2420" i="56" s="1"/>
  <c r="A2421" i="56" s="1"/>
  <c r="A2422" i="56" s="1"/>
  <c r="A2423" i="56" s="1"/>
  <c r="A2424" i="56" s="1"/>
  <c r="A2425" i="56" s="1"/>
  <c r="A2426" i="56" s="1"/>
  <c r="A2427" i="56" s="1"/>
  <c r="A2428" i="56" s="1"/>
  <c r="A2429" i="56" s="1"/>
  <c r="A2430" i="56" s="1"/>
  <c r="A2431" i="56" s="1"/>
  <c r="A2432" i="56" s="1"/>
  <c r="A2433" i="56" s="1"/>
  <c r="A2434" i="56" s="1"/>
  <c r="A2435" i="56" s="1"/>
  <c r="A2436" i="56" s="1"/>
  <c r="A2437" i="56" s="1"/>
  <c r="A2438" i="56" s="1"/>
  <c r="A2439" i="56" s="1"/>
  <c r="A2440" i="56" s="1"/>
  <c r="A2441" i="56" s="1"/>
  <c r="A2442" i="56" s="1"/>
  <c r="A2443" i="56" s="1"/>
  <c r="A2444" i="56" s="1"/>
  <c r="A2445" i="56" s="1"/>
  <c r="A2446" i="56" s="1"/>
  <c r="A2447" i="56" s="1"/>
  <c r="A2448" i="56" s="1"/>
  <c r="A2449" i="56" s="1"/>
  <c r="A2450" i="56" s="1"/>
  <c r="A2451" i="56" s="1"/>
  <c r="A2452" i="56" s="1"/>
  <c r="A2453" i="56" s="1"/>
  <c r="A2454" i="56" s="1"/>
  <c r="A2455" i="56" s="1"/>
  <c r="A2456" i="56" s="1"/>
  <c r="A2457" i="56" s="1"/>
  <c r="A2458" i="56" s="1"/>
  <c r="A2459" i="56" s="1"/>
  <c r="A2460" i="56" s="1"/>
  <c r="A2461" i="56" s="1"/>
  <c r="A2462" i="56" s="1"/>
  <c r="A2463" i="56" s="1"/>
  <c r="A2464" i="56" s="1"/>
  <c r="A2465" i="56" s="1"/>
  <c r="A2466" i="56" s="1"/>
  <c r="A2467" i="56" s="1"/>
  <c r="A2468" i="56" s="1"/>
  <c r="A2469" i="56" s="1"/>
  <c r="A2470" i="56" s="1"/>
  <c r="A2471" i="56" s="1"/>
  <c r="A2472" i="56" s="1"/>
  <c r="A2473" i="56" s="1"/>
  <c r="A2474" i="56" s="1"/>
  <c r="A2475" i="56" s="1"/>
  <c r="A2476" i="56" s="1"/>
  <c r="A2477" i="56" s="1"/>
  <c r="A2478" i="56" s="1"/>
  <c r="A2479" i="56" s="1"/>
  <c r="A2480" i="56" s="1"/>
  <c r="A2481" i="56" s="1"/>
  <c r="A2482" i="56" s="1"/>
  <c r="A2483" i="56" s="1"/>
  <c r="A2484" i="56" s="1"/>
  <c r="A2485" i="56" s="1"/>
  <c r="A2486" i="56" s="1"/>
  <c r="A2487" i="56" s="1"/>
  <c r="A2488" i="56" s="1"/>
  <c r="A2489" i="56" s="1"/>
  <c r="A2490" i="56" s="1"/>
  <c r="A2491" i="56" s="1"/>
  <c r="A2492" i="56" s="1"/>
  <c r="A2493" i="56" s="1"/>
  <c r="A2494" i="56" s="1"/>
  <c r="A2495" i="56" s="1"/>
  <c r="A2496" i="56" s="1"/>
  <c r="A2497" i="56" s="1"/>
  <c r="A2498" i="56" s="1"/>
  <c r="A2499" i="56" s="1"/>
  <c r="A2500" i="56" s="1"/>
  <c r="A2501" i="56" s="1"/>
  <c r="A2502" i="56" s="1"/>
  <c r="A2503" i="56" s="1"/>
  <c r="A2504" i="56" s="1"/>
  <c r="A2505" i="56" s="1"/>
  <c r="A2506" i="56" s="1"/>
  <c r="A2507" i="56" s="1"/>
  <c r="A2508" i="56" s="1"/>
  <c r="A2509" i="56" s="1"/>
  <c r="A2510" i="56" s="1"/>
  <c r="A2511" i="56" s="1"/>
  <c r="A2512" i="56" s="1"/>
  <c r="A2513" i="56" s="1"/>
  <c r="A2514" i="56" s="1"/>
  <c r="A2515" i="56" s="1"/>
  <c r="A2516" i="56" s="1"/>
  <c r="A2517" i="56" s="1"/>
  <c r="A2518" i="56" s="1"/>
  <c r="A2519" i="56" s="1"/>
  <c r="A2520" i="56" s="1"/>
  <c r="A2521" i="56" s="1"/>
  <c r="A2522" i="56" s="1"/>
  <c r="A2523" i="56" s="1"/>
  <c r="A2524" i="56" s="1"/>
  <c r="A2525" i="56" s="1"/>
  <c r="A2526" i="56" s="1"/>
  <c r="A2527" i="56" s="1"/>
  <c r="A2528" i="56" s="1"/>
  <c r="A2529" i="56" s="1"/>
  <c r="A2530" i="56" s="1"/>
  <c r="A2531" i="56" s="1"/>
  <c r="A2532" i="56" s="1"/>
  <c r="A2533" i="56" s="1"/>
  <c r="A2534" i="56" s="1"/>
  <c r="A2535" i="56" s="1"/>
  <c r="A2536" i="56" s="1"/>
  <c r="A2537" i="56" s="1"/>
  <c r="A2538" i="56" s="1"/>
  <c r="A2539" i="56" s="1"/>
  <c r="A2540" i="56" s="1"/>
  <c r="A2541" i="56" s="1"/>
  <c r="A2542" i="56" s="1"/>
  <c r="A2543" i="56" s="1"/>
  <c r="A2544" i="56" s="1"/>
  <c r="A2545" i="56" s="1"/>
  <c r="A2546" i="56" s="1"/>
  <c r="A2547" i="56" s="1"/>
  <c r="A2548" i="56" s="1"/>
  <c r="A2549" i="56" s="1"/>
  <c r="A2550" i="56" s="1"/>
  <c r="A2551" i="56" s="1"/>
  <c r="A2552" i="56" s="1"/>
  <c r="A2553" i="56" s="1"/>
  <c r="A2554" i="56" s="1"/>
  <c r="A2555" i="56" s="1"/>
  <c r="A2556" i="56" s="1"/>
  <c r="A2557" i="56" s="1"/>
  <c r="A2558" i="56" s="1"/>
  <c r="A2559" i="56" s="1"/>
  <c r="A2560" i="56" s="1"/>
  <c r="A2561" i="56" s="1"/>
  <c r="A2562" i="56" s="1"/>
  <c r="A2563" i="56" s="1"/>
  <c r="A2564" i="56" s="1"/>
  <c r="A2565" i="56" s="1"/>
  <c r="A2566" i="56" s="1"/>
  <c r="A2567" i="56" s="1"/>
  <c r="A2568" i="56" s="1"/>
  <c r="A2569" i="56" s="1"/>
  <c r="A2570" i="56" s="1"/>
  <c r="A2571" i="56" s="1"/>
  <c r="A2572" i="56" s="1"/>
  <c r="A2573" i="56" s="1"/>
  <c r="A2574" i="56" s="1"/>
  <c r="A2575" i="56" s="1"/>
  <c r="A2576" i="56" s="1"/>
  <c r="A2577" i="56" s="1"/>
  <c r="A2578" i="56" s="1"/>
  <c r="A2579" i="56" s="1"/>
  <c r="A2580" i="56" s="1"/>
  <c r="A2581" i="56" s="1"/>
  <c r="A2582" i="56" s="1"/>
  <c r="A2583" i="56" s="1"/>
  <c r="A2584" i="56" s="1"/>
  <c r="A2585" i="56" s="1"/>
  <c r="A2586" i="56" s="1"/>
  <c r="A2587" i="56" s="1"/>
  <c r="A2588" i="56" s="1"/>
  <c r="A2589" i="56" s="1"/>
  <c r="A2590" i="56" s="1"/>
  <c r="A2591" i="56" s="1"/>
  <c r="A2592" i="56" s="1"/>
  <c r="A2593" i="56" s="1"/>
  <c r="A2594" i="56" s="1"/>
  <c r="A2595" i="56" s="1"/>
  <c r="A2596" i="56" s="1"/>
  <c r="A2597" i="56" s="1"/>
  <c r="A2598" i="56" s="1"/>
  <c r="A2599" i="56" s="1"/>
  <c r="A2600" i="56" s="1"/>
  <c r="A2601" i="56" s="1"/>
  <c r="A2602" i="56" s="1"/>
  <c r="A2603" i="56" s="1"/>
  <c r="A2604" i="56" s="1"/>
  <c r="A2605" i="56" s="1"/>
  <c r="A2606" i="56" s="1"/>
  <c r="A2607" i="56" s="1"/>
  <c r="A2608" i="56" s="1"/>
  <c r="A2609" i="56" s="1"/>
  <c r="A2610" i="56" s="1"/>
  <c r="A2611" i="56" s="1"/>
  <c r="A2612" i="56" s="1"/>
  <c r="A2613" i="56" s="1"/>
  <c r="A2614" i="56" s="1"/>
  <c r="A2615" i="56" s="1"/>
  <c r="A2616" i="56" s="1"/>
  <c r="A2617" i="56" s="1"/>
  <c r="A2618" i="56" s="1"/>
  <c r="A2619" i="56" s="1"/>
  <c r="A2620" i="56" s="1"/>
  <c r="A2621" i="56" s="1"/>
  <c r="A2622" i="56" s="1"/>
  <c r="A2623" i="56" s="1"/>
  <c r="A2624" i="56" s="1"/>
  <c r="A2625" i="56" s="1"/>
  <c r="A2626" i="56" s="1"/>
  <c r="A2627" i="56" s="1"/>
  <c r="A2628" i="56" s="1"/>
  <c r="A2629" i="56" s="1"/>
  <c r="A2630" i="56" s="1"/>
  <c r="A2631" i="56" s="1"/>
  <c r="A2632" i="56" s="1"/>
  <c r="A2633" i="56" s="1"/>
  <c r="A2634" i="56" s="1"/>
  <c r="A2635" i="56" s="1"/>
  <c r="A2636" i="56" s="1"/>
  <c r="A2637" i="56" s="1"/>
  <c r="A2638" i="56" s="1"/>
  <c r="A2639" i="56" s="1"/>
  <c r="A2640" i="56" s="1"/>
  <c r="A2641" i="56" s="1"/>
  <c r="A2642" i="56" s="1"/>
  <c r="A2643" i="56" s="1"/>
  <c r="A2644" i="56" s="1"/>
  <c r="A2645" i="56" s="1"/>
  <c r="A2646" i="56" s="1"/>
  <c r="A2647" i="56" s="1"/>
  <c r="A2648" i="56" s="1"/>
  <c r="A2649" i="56" s="1"/>
  <c r="A2650" i="56" s="1"/>
  <c r="A2651" i="56" s="1"/>
  <c r="A2652" i="56" s="1"/>
  <c r="A2653" i="56" s="1"/>
  <c r="A2654" i="56" s="1"/>
  <c r="A2655" i="56" s="1"/>
  <c r="A2656" i="56" s="1"/>
  <c r="A2657" i="56" s="1"/>
  <c r="A2658" i="56" s="1"/>
  <c r="A2659" i="56" s="1"/>
  <c r="A2660" i="56" s="1"/>
  <c r="A2661" i="56" s="1"/>
  <c r="A2662" i="56" s="1"/>
  <c r="A2663" i="56" s="1"/>
  <c r="A2664" i="56" s="1"/>
  <c r="A2665" i="56" s="1"/>
  <c r="A2666" i="56" s="1"/>
  <c r="A2667" i="56" s="1"/>
  <c r="A2668" i="56" s="1"/>
  <c r="A2669" i="56" s="1"/>
  <c r="A2670" i="56" s="1"/>
  <c r="A2671" i="56" s="1"/>
  <c r="A2672" i="56" s="1"/>
  <c r="A2673" i="56" s="1"/>
  <c r="A2674" i="56" s="1"/>
  <c r="A2675" i="56" s="1"/>
  <c r="A2676" i="56" s="1"/>
  <c r="A2677" i="56" s="1"/>
  <c r="A2678" i="56" s="1"/>
  <c r="A2679" i="56" s="1"/>
  <c r="A2680" i="56" s="1"/>
  <c r="A2681" i="56" s="1"/>
  <c r="A2682" i="56" s="1"/>
  <c r="A2683" i="56" s="1"/>
  <c r="A2684" i="56" s="1"/>
  <c r="A2685" i="56" s="1"/>
  <c r="A2686" i="56" s="1"/>
  <c r="A2687" i="56" s="1"/>
  <c r="A2688" i="56" s="1"/>
  <c r="A2689" i="56" s="1"/>
  <c r="A2690" i="56" s="1"/>
  <c r="A2691" i="56" s="1"/>
  <c r="A2692" i="56" s="1"/>
  <c r="A2693" i="56" s="1"/>
  <c r="A2694" i="56" s="1"/>
  <c r="A2695" i="56" s="1"/>
  <c r="A2696" i="56" s="1"/>
  <c r="A2697" i="56" s="1"/>
  <c r="A2698" i="56" s="1"/>
  <c r="A2699" i="56" s="1"/>
  <c r="A2700" i="56" s="1"/>
  <c r="A2701" i="56" s="1"/>
  <c r="A2702" i="56" s="1"/>
  <c r="A2703" i="56" s="1"/>
  <c r="A2704" i="56" s="1"/>
  <c r="A2705" i="56" s="1"/>
  <c r="A2706" i="56" s="1"/>
  <c r="A2707" i="56" s="1"/>
  <c r="A2708" i="56" s="1"/>
  <c r="A2709" i="56" s="1"/>
  <c r="A2710" i="56" s="1"/>
  <c r="A2711" i="56" s="1"/>
  <c r="A2712" i="56" s="1"/>
  <c r="A2713" i="56" s="1"/>
  <c r="A2714" i="56" s="1"/>
  <c r="A2715" i="56" s="1"/>
  <c r="A2716" i="56" s="1"/>
  <c r="A2717" i="56" s="1"/>
  <c r="A2718" i="56" s="1"/>
  <c r="A2719" i="56" s="1"/>
  <c r="A2720" i="56" s="1"/>
  <c r="A2721" i="56" s="1"/>
  <c r="A2722" i="56" s="1"/>
  <c r="A2723" i="56" s="1"/>
  <c r="A2724" i="56" s="1"/>
  <c r="A2725" i="56" s="1"/>
  <c r="A2726" i="56" s="1"/>
  <c r="A2727" i="56" s="1"/>
  <c r="A2728" i="56" s="1"/>
  <c r="A2729" i="56" s="1"/>
  <c r="A2730" i="56" s="1"/>
  <c r="A2731" i="56" s="1"/>
  <c r="A2732" i="56" s="1"/>
  <c r="A2733" i="56" s="1"/>
  <c r="A2734" i="56" s="1"/>
  <c r="A2735" i="56" s="1"/>
  <c r="A2736" i="56" s="1"/>
  <c r="A2737" i="56" s="1"/>
  <c r="A2738" i="56" s="1"/>
  <c r="A2739" i="56" s="1"/>
  <c r="A2740" i="56" s="1"/>
  <c r="A2741" i="56" s="1"/>
  <c r="A2742" i="56" s="1"/>
  <c r="A2743" i="56" s="1"/>
  <c r="A2744" i="56" s="1"/>
  <c r="A2745" i="56" s="1"/>
  <c r="A2746" i="56" s="1"/>
  <c r="A2747" i="56" s="1"/>
  <c r="A2748" i="56" s="1"/>
  <c r="A2749" i="56" s="1"/>
  <c r="A2750" i="56" s="1"/>
  <c r="A2751" i="56" s="1"/>
  <c r="A2752" i="56" s="1"/>
  <c r="A2753" i="56" s="1"/>
  <c r="A2754" i="56" s="1"/>
  <c r="A2755" i="56" s="1"/>
  <c r="A2756" i="56" s="1"/>
  <c r="A2757" i="56" s="1"/>
  <c r="A2758" i="56" s="1"/>
  <c r="A2759" i="56" s="1"/>
  <c r="A2760" i="56" s="1"/>
  <c r="A2761" i="56" s="1"/>
  <c r="A2762" i="56" s="1"/>
  <c r="A2763" i="56" s="1"/>
  <c r="A2764" i="56" s="1"/>
  <c r="A2765" i="56" s="1"/>
  <c r="A2766" i="56" s="1"/>
  <c r="A2767" i="56" s="1"/>
  <c r="A2768" i="56" s="1"/>
  <c r="A2769" i="56" s="1"/>
  <c r="A2770" i="56" s="1"/>
  <c r="A2771" i="56" s="1"/>
  <c r="A2772" i="56" s="1"/>
  <c r="A2773" i="56" s="1"/>
  <c r="A2774" i="56" s="1"/>
  <c r="A2775" i="56" s="1"/>
  <c r="A2776" i="56" s="1"/>
  <c r="A2777" i="56" s="1"/>
  <c r="A2778" i="56" s="1"/>
  <c r="A2779" i="56" s="1"/>
  <c r="A2780" i="56" s="1"/>
  <c r="A2781" i="56" s="1"/>
  <c r="A2782" i="56" s="1"/>
  <c r="A2783" i="56" s="1"/>
  <c r="A2784" i="56" s="1"/>
  <c r="A2785" i="56" s="1"/>
  <c r="A2786" i="56" s="1"/>
  <c r="A2787" i="56" s="1"/>
  <c r="A2788" i="56" s="1"/>
  <c r="A2789" i="56" s="1"/>
  <c r="A2790" i="56" s="1"/>
  <c r="A2791" i="56" s="1"/>
  <c r="A2792" i="56" s="1"/>
  <c r="A2793" i="56" s="1"/>
  <c r="A2794" i="56" s="1"/>
  <c r="A2795" i="56" s="1"/>
  <c r="A2796" i="56" s="1"/>
  <c r="A2797" i="56" s="1"/>
  <c r="A2798" i="56" s="1"/>
  <c r="A2799" i="56" s="1"/>
  <c r="A2800" i="56" s="1"/>
  <c r="A2801" i="56" s="1"/>
  <c r="A2802" i="56" s="1"/>
  <c r="A2803" i="56" s="1"/>
  <c r="A2804" i="56" s="1"/>
  <c r="A2805" i="56" s="1"/>
  <c r="A2806" i="56" s="1"/>
  <c r="A2807" i="56" s="1"/>
  <c r="A2808" i="56" s="1"/>
  <c r="A2809" i="56" s="1"/>
  <c r="A2810" i="56" s="1"/>
  <c r="A2811" i="56" s="1"/>
  <c r="A2812" i="56" s="1"/>
  <c r="A2813" i="56" s="1"/>
  <c r="A2814" i="56" s="1"/>
  <c r="A2815" i="56" s="1"/>
  <c r="A2816" i="56" s="1"/>
  <c r="A2817" i="56" s="1"/>
  <c r="A2818" i="56" s="1"/>
  <c r="A2819" i="56" s="1"/>
  <c r="A2820" i="56" s="1"/>
  <c r="A2821" i="56" s="1"/>
  <c r="A2822" i="56" s="1"/>
  <c r="A2823" i="56" s="1"/>
  <c r="A2824" i="56" s="1"/>
  <c r="A2825" i="56" s="1"/>
  <c r="A2826" i="56" s="1"/>
  <c r="A2827" i="56" s="1"/>
  <c r="A2828" i="56" s="1"/>
  <c r="A2829" i="56" s="1"/>
  <c r="A2830" i="56" s="1"/>
  <c r="A2831" i="56" s="1"/>
  <c r="A2832" i="56" s="1"/>
  <c r="A2833" i="56" s="1"/>
  <c r="A2834" i="56" s="1"/>
  <c r="A2835" i="56" s="1"/>
  <c r="A2836" i="56" s="1"/>
  <c r="A2837" i="56" s="1"/>
  <c r="A2838" i="56" s="1"/>
  <c r="A2839" i="56" s="1"/>
  <c r="A2840" i="56" s="1"/>
  <c r="A2841" i="56" s="1"/>
  <c r="A2842" i="56" s="1"/>
  <c r="A2843" i="56" s="1"/>
  <c r="A2844" i="56" s="1"/>
  <c r="A2845" i="56" s="1"/>
  <c r="A2846" i="56" s="1"/>
  <c r="A2847" i="56" s="1"/>
  <c r="A2848" i="56" s="1"/>
  <c r="A2849" i="56" s="1"/>
  <c r="A2850" i="56" s="1"/>
  <c r="A2851" i="56" s="1"/>
  <c r="A2852" i="56" s="1"/>
  <c r="A2853" i="56" s="1"/>
  <c r="A2854" i="56" s="1"/>
  <c r="A2855" i="56" s="1"/>
  <c r="A2856" i="56" s="1"/>
  <c r="A2857" i="56" s="1"/>
  <c r="A2858" i="56" s="1"/>
  <c r="A2859" i="56" s="1"/>
  <c r="A2860" i="56" s="1"/>
  <c r="A2861" i="56" s="1"/>
  <c r="A2862" i="56" s="1"/>
  <c r="A2863" i="56" s="1"/>
  <c r="A2864" i="56" s="1"/>
  <c r="A2865" i="56" s="1"/>
  <c r="A2866" i="56" s="1"/>
  <c r="A2867" i="56" s="1"/>
  <c r="A2868" i="56" s="1"/>
  <c r="A2869" i="56" s="1"/>
  <c r="A2870" i="56" s="1"/>
  <c r="A2871" i="56" s="1"/>
  <c r="A2872" i="56" s="1"/>
  <c r="A2873" i="56" s="1"/>
  <c r="A2874" i="56" s="1"/>
  <c r="A2875" i="56" s="1"/>
  <c r="A2876" i="56" s="1"/>
  <c r="A2877" i="56" s="1"/>
  <c r="A2878" i="56" s="1"/>
  <c r="A2879" i="56" s="1"/>
  <c r="A2880" i="56" s="1"/>
  <c r="A2881" i="56" s="1"/>
  <c r="A2882" i="56" s="1"/>
  <c r="A2883" i="56" s="1"/>
  <c r="A2884" i="56" s="1"/>
  <c r="A2885" i="56" s="1"/>
  <c r="A2886" i="56" s="1"/>
  <c r="A2887" i="56" s="1"/>
  <c r="A2888" i="56" s="1"/>
  <c r="A2889" i="56" s="1"/>
  <c r="A2890" i="56" s="1"/>
  <c r="A2891" i="56" s="1"/>
  <c r="A2892" i="56" s="1"/>
  <c r="A2893" i="56" s="1"/>
  <c r="A2894" i="56" s="1"/>
  <c r="A2895" i="56" s="1"/>
  <c r="A2896" i="56" s="1"/>
  <c r="A2897" i="56" s="1"/>
  <c r="A2898" i="56" s="1"/>
  <c r="A2899" i="56" s="1"/>
  <c r="A2900" i="56" s="1"/>
  <c r="A2901" i="56" s="1"/>
  <c r="A2902" i="56" s="1"/>
  <c r="A2903" i="56" s="1"/>
  <c r="A2904" i="56" s="1"/>
  <c r="A2905" i="56" s="1"/>
  <c r="A2906" i="56" s="1"/>
  <c r="A2907" i="56" s="1"/>
  <c r="A2908" i="56" s="1"/>
  <c r="A2909" i="56" s="1"/>
  <c r="A2910" i="56" s="1"/>
  <c r="A2911" i="56" s="1"/>
  <c r="A2912" i="56" s="1"/>
  <c r="A2913" i="56" s="1"/>
  <c r="A2914" i="56" s="1"/>
  <c r="A2915" i="56" s="1"/>
  <c r="A2916" i="56" s="1"/>
  <c r="A2917" i="56" s="1"/>
  <c r="A2918" i="56" s="1"/>
  <c r="A2919" i="56" s="1"/>
  <c r="A2920" i="56" s="1"/>
  <c r="A2921" i="56" s="1"/>
  <c r="A2922" i="56" s="1"/>
  <c r="A2923" i="56" s="1"/>
  <c r="A2924" i="56" s="1"/>
  <c r="A2925" i="56" s="1"/>
  <c r="A2926" i="56" s="1"/>
  <c r="A2927" i="56" s="1"/>
  <c r="A2928" i="56" s="1"/>
  <c r="A2929" i="56" s="1"/>
  <c r="A2930" i="56" s="1"/>
  <c r="A2931" i="56" s="1"/>
  <c r="A2932" i="56" s="1"/>
  <c r="A2933" i="56" s="1"/>
  <c r="A2934" i="56" s="1"/>
  <c r="A2935" i="56" s="1"/>
  <c r="A2936" i="56" s="1"/>
  <c r="A2937" i="56" s="1"/>
  <c r="A2938" i="56" s="1"/>
  <c r="A2939" i="56" s="1"/>
  <c r="A2940" i="56" s="1"/>
  <c r="A2941" i="56" s="1"/>
  <c r="A2942" i="56" s="1"/>
  <c r="A2943" i="56" s="1"/>
  <c r="A2944" i="56" s="1"/>
  <c r="A2945" i="56" s="1"/>
  <c r="A2946" i="56" s="1"/>
  <c r="A2947" i="56" s="1"/>
  <c r="A2948" i="56" s="1"/>
  <c r="A2949" i="56" s="1"/>
  <c r="A2950" i="56" s="1"/>
  <c r="A2951" i="56" s="1"/>
  <c r="A2952" i="56" s="1"/>
  <c r="A2953" i="56" s="1"/>
  <c r="A2954" i="56" s="1"/>
  <c r="A2955" i="56" s="1"/>
  <c r="A2956" i="56" s="1"/>
  <c r="A2957" i="56" s="1"/>
  <c r="A2958" i="56" s="1"/>
  <c r="A2959" i="56" s="1"/>
  <c r="A2960" i="56" s="1"/>
  <c r="A2961" i="56" s="1"/>
  <c r="A2962" i="56" s="1"/>
  <c r="A2963" i="56" s="1"/>
  <c r="A2964" i="56" s="1"/>
  <c r="A2965" i="56" s="1"/>
  <c r="A2966" i="56" s="1"/>
  <c r="A2967" i="56" s="1"/>
  <c r="A2968" i="56" s="1"/>
  <c r="A2969" i="56" s="1"/>
  <c r="A2970" i="56" s="1"/>
  <c r="A2971" i="56" s="1"/>
  <c r="A2972" i="56" s="1"/>
  <c r="A2973" i="56" s="1"/>
  <c r="A2974" i="56" s="1"/>
  <c r="A2975" i="56" s="1"/>
  <c r="A2976" i="56" s="1"/>
  <c r="A2977" i="56" s="1"/>
  <c r="A2978" i="56" s="1"/>
  <c r="A2979" i="56" s="1"/>
  <c r="A2980" i="56" s="1"/>
  <c r="A2981" i="56" s="1"/>
  <c r="A2982" i="56" s="1"/>
  <c r="A2983" i="56" s="1"/>
  <c r="A2984" i="56" s="1"/>
  <c r="A2985" i="56" s="1"/>
  <c r="A2986" i="56" s="1"/>
  <c r="A2987" i="56" s="1"/>
  <c r="A2988" i="56" s="1"/>
  <c r="A2989" i="56" s="1"/>
  <c r="A2990" i="56" s="1"/>
  <c r="A2991" i="56" s="1"/>
  <c r="A2992" i="56" s="1"/>
  <c r="A2993" i="56" s="1"/>
  <c r="A2994" i="56" s="1"/>
  <c r="A2995" i="56" s="1"/>
  <c r="A2996" i="56" s="1"/>
  <c r="A2997" i="56" s="1"/>
  <c r="A2998" i="56" s="1"/>
  <c r="A2999" i="56" s="1"/>
  <c r="A3000" i="56" s="1"/>
  <c r="A3001" i="56" s="1"/>
  <c r="A3002" i="56" s="1"/>
  <c r="A3003" i="56" s="1"/>
  <c r="A3004" i="56" s="1"/>
  <c r="A3005" i="56" s="1"/>
  <c r="A3006" i="56" s="1"/>
  <c r="A3007" i="56" s="1"/>
  <c r="A3008" i="56" s="1"/>
  <c r="A3009" i="56" s="1"/>
  <c r="A3010" i="56" s="1"/>
  <c r="A3011" i="56" s="1"/>
  <c r="A3012" i="56" s="1"/>
  <c r="A3013" i="56" s="1"/>
  <c r="A3014" i="56" s="1"/>
  <c r="A3015" i="56" s="1"/>
  <c r="A3016" i="56" s="1"/>
  <c r="A3017" i="56" s="1"/>
  <c r="A3018" i="56" s="1"/>
  <c r="A3019" i="56" s="1"/>
  <c r="A3020" i="56" s="1"/>
  <c r="A3021" i="56" s="1"/>
  <c r="A3022" i="56" s="1"/>
  <c r="A3023" i="56" s="1"/>
  <c r="A3024" i="56" s="1"/>
  <c r="A3025" i="56" s="1"/>
  <c r="A3026" i="56" s="1"/>
  <c r="A3027" i="56" s="1"/>
  <c r="A3028" i="56" s="1"/>
  <c r="A3029" i="56" s="1"/>
  <c r="A3030" i="56" s="1"/>
  <c r="A3031" i="56" s="1"/>
  <c r="A3032" i="56" s="1"/>
  <c r="A3033" i="56" s="1"/>
  <c r="A3034" i="56" s="1"/>
  <c r="A3035" i="56" s="1"/>
  <c r="A3036" i="56" s="1"/>
  <c r="A3037" i="56" s="1"/>
  <c r="A3038" i="56" s="1"/>
  <c r="A3039" i="56" s="1"/>
  <c r="A3040" i="56" s="1"/>
  <c r="A3041" i="56" s="1"/>
  <c r="A3042" i="56" s="1"/>
  <c r="A3043" i="56" s="1"/>
  <c r="A3044" i="56" s="1"/>
  <c r="A3045" i="56" s="1"/>
  <c r="A3046" i="56" s="1"/>
  <c r="A3047" i="56" s="1"/>
  <c r="A3048" i="56" s="1"/>
  <c r="A3049" i="56" s="1"/>
  <c r="A3050" i="56" s="1"/>
  <c r="A3051" i="56" s="1"/>
  <c r="A3052" i="56" s="1"/>
  <c r="A3053" i="56" s="1"/>
  <c r="A3054" i="56" s="1"/>
  <c r="A3055" i="56" s="1"/>
  <c r="A3056" i="56" s="1"/>
  <c r="A3057" i="56" s="1"/>
  <c r="A3058" i="56" s="1"/>
  <c r="A3059" i="56" s="1"/>
  <c r="A3060" i="56" s="1"/>
  <c r="A3061" i="56" s="1"/>
  <c r="A3062" i="56" s="1"/>
  <c r="A3063" i="56" s="1"/>
  <c r="A3064" i="56" s="1"/>
  <c r="A3065" i="56" s="1"/>
  <c r="A3066" i="56" s="1"/>
  <c r="A3067" i="56" s="1"/>
  <c r="A3068" i="56" s="1"/>
  <c r="A3069" i="56" s="1"/>
  <c r="A3070" i="56" s="1"/>
  <c r="A3071" i="56" s="1"/>
  <c r="A3072" i="56" s="1"/>
  <c r="A3073" i="56" s="1"/>
  <c r="A3074" i="56" s="1"/>
  <c r="A3075" i="56" s="1"/>
  <c r="A3076" i="56" s="1"/>
  <c r="A3077" i="56" s="1"/>
  <c r="A3078" i="56" s="1"/>
  <c r="A3079" i="56" s="1"/>
  <c r="A3080" i="56" s="1"/>
  <c r="A3081" i="56" s="1"/>
  <c r="A3082" i="56" s="1"/>
  <c r="A3083" i="56" s="1"/>
  <c r="A3084" i="56" s="1"/>
  <c r="A3085" i="56" s="1"/>
  <c r="A3086" i="56" s="1"/>
  <c r="A3087" i="56" s="1"/>
  <c r="A3088" i="56" s="1"/>
  <c r="A3089" i="56" s="1"/>
  <c r="A3090" i="56" s="1"/>
  <c r="A3091" i="56" s="1"/>
  <c r="A3092" i="56" s="1"/>
  <c r="A3093" i="56" s="1"/>
  <c r="A3094" i="56" s="1"/>
  <c r="A3095" i="56" s="1"/>
  <c r="A3096" i="56" s="1"/>
  <c r="A3097" i="56" s="1"/>
  <c r="A3098" i="56" s="1"/>
  <c r="A3099" i="56" s="1"/>
  <c r="A3100" i="56" s="1"/>
  <c r="A3101" i="56" s="1"/>
  <c r="A3102" i="56" s="1"/>
  <c r="A3103" i="56" s="1"/>
  <c r="A3104" i="56" s="1"/>
  <c r="A3105" i="56" s="1"/>
  <c r="A3106" i="56" s="1"/>
  <c r="A3107" i="56" s="1"/>
  <c r="A3108" i="56" s="1"/>
  <c r="A3109" i="56" s="1"/>
  <c r="A3110" i="56" s="1"/>
  <c r="A3111" i="56" s="1"/>
  <c r="A3112" i="56" s="1"/>
  <c r="A3113" i="56" s="1"/>
  <c r="A3114" i="56" s="1"/>
  <c r="A3115" i="56" s="1"/>
  <c r="A3116" i="56" s="1"/>
  <c r="A3117" i="56" s="1"/>
  <c r="A3118" i="56" s="1"/>
  <c r="A3119" i="56" s="1"/>
  <c r="A3120" i="56" s="1"/>
  <c r="A3121" i="56" s="1"/>
  <c r="A3122" i="56" s="1"/>
  <c r="A3123" i="56" s="1"/>
  <c r="A3124" i="56" s="1"/>
  <c r="A3125" i="56" s="1"/>
  <c r="A3126" i="56" s="1"/>
  <c r="A3127" i="56" s="1"/>
  <c r="A3128" i="56" s="1"/>
  <c r="A3129" i="56" s="1"/>
  <c r="A3130" i="56" s="1"/>
  <c r="A3131" i="56" s="1"/>
  <c r="A3132" i="56" s="1"/>
  <c r="A3133" i="56" s="1"/>
  <c r="A3134" i="56" s="1"/>
  <c r="A3135" i="56" s="1"/>
  <c r="A3136" i="56" s="1"/>
  <c r="A3137" i="56" s="1"/>
  <c r="A3138" i="56" s="1"/>
  <c r="A3139" i="56" s="1"/>
  <c r="A3140" i="56" s="1"/>
  <c r="A3141" i="56" s="1"/>
  <c r="A3142" i="56" s="1"/>
  <c r="A3143" i="56" s="1"/>
  <c r="A3144" i="56" s="1"/>
  <c r="A3145" i="56" s="1"/>
  <c r="A3146" i="56" s="1"/>
  <c r="A3147" i="56" s="1"/>
  <c r="A3148" i="56" s="1"/>
  <c r="A3149" i="56" s="1"/>
  <c r="A3150" i="56" s="1"/>
  <c r="A3151" i="56" s="1"/>
  <c r="A3152" i="56" s="1"/>
  <c r="A3153" i="56" s="1"/>
  <c r="A3154" i="56" s="1"/>
  <c r="A3155" i="56" s="1"/>
  <c r="A3156" i="56" s="1"/>
  <c r="A3157" i="56" s="1"/>
  <c r="A3158" i="56" s="1"/>
  <c r="A3159" i="56" s="1"/>
  <c r="A3160" i="56" s="1"/>
  <c r="A3161" i="56" s="1"/>
  <c r="A3162" i="56" s="1"/>
  <c r="A3163" i="56" s="1"/>
  <c r="A3164" i="56" s="1"/>
  <c r="A3165" i="56" s="1"/>
  <c r="A3166" i="56" s="1"/>
  <c r="A3167" i="56" s="1"/>
  <c r="A3168" i="56" s="1"/>
  <c r="A3169" i="56" s="1"/>
  <c r="A3170" i="56" s="1"/>
  <c r="A3171" i="56" s="1"/>
  <c r="A3172" i="56" s="1"/>
  <c r="A3173" i="56" s="1"/>
  <c r="A3174" i="56" s="1"/>
  <c r="A3175" i="56" s="1"/>
  <c r="A3176" i="56" s="1"/>
  <c r="A3177" i="56" s="1"/>
  <c r="A3178" i="56" s="1"/>
  <c r="A3179" i="56" s="1"/>
  <c r="A3180" i="56" s="1"/>
  <c r="A3181" i="56" s="1"/>
  <c r="A3182" i="56" s="1"/>
  <c r="A3183" i="56" s="1"/>
  <c r="A3184" i="56" s="1"/>
  <c r="A3185" i="56" s="1"/>
  <c r="A3186" i="56" s="1"/>
  <c r="A3187" i="56" s="1"/>
  <c r="A3188" i="56" s="1"/>
  <c r="A3189" i="56" s="1"/>
  <c r="A3190" i="56" s="1"/>
  <c r="A3191" i="56" s="1"/>
  <c r="A3192" i="56" s="1"/>
  <c r="A3193" i="56" s="1"/>
  <c r="A3194" i="56" s="1"/>
  <c r="A3195" i="56" s="1"/>
  <c r="A3196" i="56" s="1"/>
  <c r="A3197" i="56" s="1"/>
  <c r="A3198" i="56" s="1"/>
  <c r="A3199" i="56" s="1"/>
  <c r="A3200" i="56" s="1"/>
  <c r="A3201" i="56" s="1"/>
  <c r="A3202" i="56" s="1"/>
  <c r="A3203" i="56" s="1"/>
  <c r="A3204" i="56" s="1"/>
  <c r="A3205" i="56" s="1"/>
  <c r="A3206" i="56" s="1"/>
  <c r="A3207" i="56" s="1"/>
  <c r="A3208" i="56" s="1"/>
  <c r="A3209" i="56" s="1"/>
  <c r="A3210" i="56" s="1"/>
  <c r="A3211" i="56" s="1"/>
  <c r="A3212" i="56" s="1"/>
  <c r="A3213" i="56" s="1"/>
  <c r="A3214" i="56" s="1"/>
  <c r="A3215" i="56" s="1"/>
  <c r="A3216" i="56" s="1"/>
  <c r="A3217" i="56" s="1"/>
  <c r="A3218" i="56" s="1"/>
  <c r="A3219" i="56" s="1"/>
  <c r="A3220" i="56" s="1"/>
  <c r="A3221" i="56" s="1"/>
  <c r="A3222" i="56" s="1"/>
  <c r="A3223" i="56" s="1"/>
  <c r="A3224" i="56" s="1"/>
  <c r="A3225" i="56" s="1"/>
  <c r="A3226" i="56" s="1"/>
  <c r="A3227" i="56" s="1"/>
  <c r="A3228" i="56" s="1"/>
  <c r="A3229" i="56" s="1"/>
  <c r="A3230" i="56" s="1"/>
  <c r="A3231" i="56" s="1"/>
  <c r="A3232" i="56" s="1"/>
  <c r="A3233" i="56" s="1"/>
  <c r="A3234" i="56" s="1"/>
  <c r="A3235" i="56" s="1"/>
  <c r="A3236" i="56" s="1"/>
  <c r="A3237" i="56" s="1"/>
  <c r="A3238" i="56" s="1"/>
  <c r="A3239" i="56" s="1"/>
  <c r="A3240" i="56" s="1"/>
  <c r="A3241" i="56" s="1"/>
  <c r="A3242" i="56" s="1"/>
  <c r="A3243" i="56" s="1"/>
  <c r="A3244" i="56" s="1"/>
  <c r="A3245" i="56" s="1"/>
  <c r="A3246" i="56" s="1"/>
  <c r="A3247" i="56" s="1"/>
  <c r="A3248" i="56" s="1"/>
  <c r="A3249" i="56" s="1"/>
  <c r="A3250" i="56" s="1"/>
  <c r="A3251" i="56" s="1"/>
  <c r="A3252" i="56" s="1"/>
  <c r="A3253" i="56" s="1"/>
  <c r="A3254" i="56" s="1"/>
  <c r="A3255" i="56" s="1"/>
  <c r="A3256" i="56" s="1"/>
  <c r="A3257" i="56" s="1"/>
  <c r="A3258" i="56" s="1"/>
  <c r="A3259" i="56" s="1"/>
  <c r="A3260" i="56" s="1"/>
  <c r="A3261" i="56" s="1"/>
  <c r="A3262" i="56" s="1"/>
  <c r="A3263" i="56" s="1"/>
  <c r="A3264" i="56" s="1"/>
  <c r="A3265" i="56" s="1"/>
  <c r="A3266" i="56" s="1"/>
  <c r="A3267" i="56" s="1"/>
  <c r="A3268" i="56" s="1"/>
  <c r="A3269" i="56" s="1"/>
  <c r="A3270" i="56" s="1"/>
  <c r="A3271" i="56" s="1"/>
  <c r="A3272" i="56" s="1"/>
  <c r="A3273" i="56" s="1"/>
  <c r="A3274" i="56" s="1"/>
  <c r="A3275" i="56" s="1"/>
  <c r="A3276" i="56" s="1"/>
  <c r="A3277" i="56" s="1"/>
  <c r="A3278" i="56" s="1"/>
  <c r="A3279" i="56" s="1"/>
  <c r="A3280" i="56" s="1"/>
  <c r="A3281" i="56" s="1"/>
  <c r="A3282" i="56" s="1"/>
  <c r="A3283" i="56" s="1"/>
  <c r="A3284" i="56" s="1"/>
  <c r="A3285" i="56" s="1"/>
  <c r="A3286" i="56" s="1"/>
  <c r="A3287" i="56" s="1"/>
  <c r="A3288" i="56" s="1"/>
  <c r="A3289" i="56" s="1"/>
  <c r="A3290" i="56" s="1"/>
  <c r="A3291" i="56" s="1"/>
  <c r="A3292" i="56" s="1"/>
  <c r="A3293" i="56" s="1"/>
  <c r="A3294" i="56" s="1"/>
  <c r="A3295" i="56" s="1"/>
  <c r="A3296" i="56" s="1"/>
  <c r="A3297" i="56" s="1"/>
  <c r="A3298" i="56" s="1"/>
  <c r="A3299" i="56" s="1"/>
  <c r="A3300" i="56" s="1"/>
  <c r="A3301" i="56" s="1"/>
  <c r="A3302" i="56" s="1"/>
  <c r="A3303" i="56" s="1"/>
  <c r="A3304" i="56" s="1"/>
  <c r="A3305" i="56" s="1"/>
  <c r="A3306" i="56" s="1"/>
  <c r="A3307" i="56" s="1"/>
  <c r="A3308" i="56" s="1"/>
  <c r="A3309" i="56" s="1"/>
  <c r="A3310" i="56" s="1"/>
  <c r="A3311" i="56" s="1"/>
  <c r="A3312" i="56" s="1"/>
  <c r="A3313" i="56" s="1"/>
  <c r="A3314" i="56" s="1"/>
  <c r="A3315" i="56" s="1"/>
  <c r="A3316" i="56" s="1"/>
  <c r="A3317" i="56" s="1"/>
  <c r="A3318" i="56" s="1"/>
  <c r="A3319" i="56" s="1"/>
  <c r="A3320" i="56" s="1"/>
  <c r="A3321" i="56" s="1"/>
  <c r="A3322" i="56" s="1"/>
  <c r="A3323" i="56" s="1"/>
  <c r="A3324" i="56" s="1"/>
  <c r="A3325" i="56" s="1"/>
  <c r="A3326" i="56" s="1"/>
  <c r="A3327" i="56" s="1"/>
  <c r="A3328" i="56" s="1"/>
  <c r="A3329" i="56" s="1"/>
  <c r="A3330" i="56" s="1"/>
  <c r="A3331" i="56" s="1"/>
  <c r="A3332" i="56" s="1"/>
  <c r="A3333" i="56" s="1"/>
  <c r="A3334" i="56" s="1"/>
  <c r="A3335" i="56" s="1"/>
  <c r="A3336" i="56" s="1"/>
  <c r="A3337" i="56" s="1"/>
  <c r="A3338" i="56" s="1"/>
  <c r="A3339" i="56" s="1"/>
  <c r="A3340" i="56" s="1"/>
  <c r="A3341" i="56" s="1"/>
  <c r="A3342" i="56" s="1"/>
  <c r="A3343" i="56" s="1"/>
  <c r="A3344" i="56" s="1"/>
  <c r="A3345" i="56" s="1"/>
  <c r="A3346" i="56" s="1"/>
  <c r="A3347" i="56" s="1"/>
  <c r="A3348" i="56" s="1"/>
  <c r="A3349" i="56" s="1"/>
  <c r="A3350" i="56" s="1"/>
  <c r="A3351" i="56" s="1"/>
  <c r="A3352" i="56" s="1"/>
  <c r="A3353" i="56" s="1"/>
  <c r="A3354" i="56" s="1"/>
  <c r="A3355" i="56" s="1"/>
  <c r="A3356" i="56" s="1"/>
  <c r="A3357" i="56" s="1"/>
  <c r="A3358" i="56" s="1"/>
  <c r="A3359" i="56" s="1"/>
  <c r="A3360" i="56" s="1"/>
  <c r="A3361" i="56" s="1"/>
  <c r="A3362" i="56" s="1"/>
  <c r="A3363" i="56" s="1"/>
  <c r="A3364" i="56" s="1"/>
  <c r="A3365" i="56" s="1"/>
  <c r="A3366" i="56" s="1"/>
  <c r="A3367" i="56" s="1"/>
  <c r="A3368" i="56" s="1"/>
  <c r="A3369" i="56" s="1"/>
  <c r="A3370" i="56" s="1"/>
  <c r="A3371" i="56" s="1"/>
  <c r="A3372" i="56" s="1"/>
  <c r="A3373" i="56" s="1"/>
  <c r="A3374" i="56" s="1"/>
  <c r="A3375" i="56" s="1"/>
  <c r="A3376" i="56" s="1"/>
  <c r="A3377" i="56" s="1"/>
  <c r="A3378" i="56" s="1"/>
  <c r="A3379" i="56" s="1"/>
  <c r="A3380" i="56" s="1"/>
  <c r="A3381" i="56" s="1"/>
  <c r="A3382" i="56" s="1"/>
  <c r="A3383" i="56" s="1"/>
  <c r="A3384" i="56" s="1"/>
  <c r="A3385" i="56" s="1"/>
  <c r="A3386" i="56" s="1"/>
  <c r="A3387" i="56" s="1"/>
  <c r="A3388" i="56" s="1"/>
  <c r="A3389" i="56" s="1"/>
  <c r="A3390" i="56" s="1"/>
  <c r="A3391" i="56" s="1"/>
  <c r="A3392" i="56" s="1"/>
  <c r="A3393" i="56" s="1"/>
  <c r="A3394" i="56" s="1"/>
  <c r="A3395" i="56" s="1"/>
  <c r="A3396" i="56" s="1"/>
  <c r="A3397" i="56" s="1"/>
  <c r="A3398" i="56" s="1"/>
  <c r="A3399" i="56" s="1"/>
  <c r="A3400" i="56" s="1"/>
  <c r="A3401" i="56" s="1"/>
  <c r="A3402" i="56" s="1"/>
  <c r="A3403" i="56" s="1"/>
  <c r="A3404" i="56" s="1"/>
  <c r="A3405" i="56" s="1"/>
  <c r="A3406" i="56" s="1"/>
  <c r="A3407" i="56" s="1"/>
  <c r="A3408" i="56" s="1"/>
  <c r="A3409" i="56" s="1"/>
  <c r="A3410" i="56" s="1"/>
  <c r="A3411" i="56" s="1"/>
  <c r="A3412" i="56" s="1"/>
  <c r="A3413" i="56" s="1"/>
  <c r="A3414" i="56" s="1"/>
  <c r="A3415" i="56" s="1"/>
  <c r="A3416" i="56" s="1"/>
  <c r="A3417" i="56" s="1"/>
  <c r="A3418" i="56" s="1"/>
  <c r="A3419" i="56" s="1"/>
  <c r="A3420" i="56" s="1"/>
  <c r="A3421" i="56" s="1"/>
  <c r="A3422" i="56" s="1"/>
  <c r="A3423" i="56" s="1"/>
  <c r="A3424" i="56" s="1"/>
  <c r="A3425" i="56" s="1"/>
  <c r="A3426" i="56" s="1"/>
  <c r="A3427" i="56" s="1"/>
  <c r="A3428" i="56" s="1"/>
  <c r="A3429" i="56" s="1"/>
  <c r="A3430" i="56" s="1"/>
  <c r="A3431" i="56" s="1"/>
  <c r="A3432" i="56" s="1"/>
  <c r="A3433" i="56" s="1"/>
  <c r="A3434" i="56" s="1"/>
  <c r="A3435" i="56" s="1"/>
  <c r="A3436" i="56" s="1"/>
  <c r="A3437" i="56" s="1"/>
  <c r="A3438" i="56" s="1"/>
  <c r="A3439" i="56" s="1"/>
  <c r="A3440" i="56" s="1"/>
  <c r="A3441" i="56" s="1"/>
  <c r="A3442" i="56" s="1"/>
  <c r="A3443" i="56" s="1"/>
  <c r="A3444" i="56" s="1"/>
  <c r="A3445" i="56" s="1"/>
  <c r="A3446" i="56" s="1"/>
  <c r="A3447" i="56" s="1"/>
  <c r="A3448" i="56" s="1"/>
  <c r="A3449" i="56" s="1"/>
  <c r="A3450" i="56" s="1"/>
  <c r="A3451" i="56" s="1"/>
  <c r="A3452" i="56" s="1"/>
  <c r="A3453" i="56" s="1"/>
  <c r="A3454" i="56" s="1"/>
  <c r="A3455" i="56" s="1"/>
  <c r="A3456" i="56" s="1"/>
  <c r="A3457" i="56" s="1"/>
  <c r="A3458" i="56" s="1"/>
  <c r="A3459" i="56" s="1"/>
  <c r="A3460" i="56" s="1"/>
  <c r="A3461" i="56" s="1"/>
  <c r="A3462" i="56" s="1"/>
  <c r="A3463" i="56" s="1"/>
  <c r="A3464" i="56" s="1"/>
  <c r="A3465" i="56" s="1"/>
  <c r="A3466" i="56" s="1"/>
  <c r="A3467" i="56" s="1"/>
  <c r="A3468" i="56" s="1"/>
  <c r="A3469" i="56" s="1"/>
  <c r="A3470" i="56" s="1"/>
  <c r="A3471" i="56" s="1"/>
  <c r="A3472" i="56" s="1"/>
  <c r="A3473" i="56" s="1"/>
  <c r="A3474" i="56" s="1"/>
  <c r="A3475" i="56" s="1"/>
  <c r="A3476" i="56" s="1"/>
  <c r="A3477" i="56" s="1"/>
  <c r="A3478" i="56" s="1"/>
  <c r="A3479" i="56" s="1"/>
  <c r="A3480" i="56" s="1"/>
  <c r="A3481" i="56" s="1"/>
  <c r="A3482" i="56" s="1"/>
  <c r="A3483" i="56" s="1"/>
  <c r="A3484" i="56" s="1"/>
  <c r="A3485" i="56" s="1"/>
  <c r="A3486" i="56" s="1"/>
  <c r="A3487" i="56" s="1"/>
  <c r="A3488" i="56" s="1"/>
  <c r="A3489" i="56" s="1"/>
  <c r="A3490" i="56" s="1"/>
  <c r="A3491" i="56" s="1"/>
  <c r="A3492" i="56" s="1"/>
  <c r="A3493" i="56" s="1"/>
  <c r="A3494" i="56" s="1"/>
  <c r="A3495" i="56" s="1"/>
  <c r="A3496" i="56" s="1"/>
  <c r="A3497" i="56" s="1"/>
  <c r="A3498" i="56" s="1"/>
  <c r="A3499" i="56" s="1"/>
  <c r="A3500" i="56" s="1"/>
  <c r="A3501" i="56" s="1"/>
  <c r="A3502" i="56" s="1"/>
  <c r="A3503" i="56" s="1"/>
  <c r="A3504" i="56" s="1"/>
  <c r="A3505" i="56" s="1"/>
  <c r="A3506" i="56" s="1"/>
  <c r="A3507" i="56" s="1"/>
  <c r="A3508" i="56" s="1"/>
  <c r="A3509" i="56" s="1"/>
  <c r="A3510" i="56" s="1"/>
  <c r="A3511" i="56" s="1"/>
  <c r="A3512" i="56" s="1"/>
  <c r="A3513" i="56" s="1"/>
  <c r="A3514" i="56" s="1"/>
  <c r="A3515" i="56" s="1"/>
  <c r="A3516" i="56" s="1"/>
  <c r="A3517" i="56" s="1"/>
  <c r="A3518" i="56" s="1"/>
  <c r="A3519" i="56" s="1"/>
  <c r="A3520" i="56" s="1"/>
  <c r="A3521" i="56" s="1"/>
  <c r="A3522" i="56" s="1"/>
  <c r="A3523" i="56" s="1"/>
  <c r="A3524" i="56" s="1"/>
  <c r="A3525" i="56" s="1"/>
  <c r="A3526" i="56" s="1"/>
  <c r="A3527" i="56" s="1"/>
  <c r="A3528" i="56" s="1"/>
  <c r="A3529" i="56" s="1"/>
  <c r="A3530" i="56" s="1"/>
  <c r="A3531" i="56" s="1"/>
  <c r="A3532" i="56" s="1"/>
  <c r="A3533" i="56" s="1"/>
  <c r="A3534" i="56" s="1"/>
  <c r="A3535" i="56" s="1"/>
  <c r="A3536" i="56" s="1"/>
  <c r="A3537" i="56" s="1"/>
  <c r="A3538" i="56" s="1"/>
  <c r="A3539" i="56" s="1"/>
  <c r="A3540" i="56" s="1"/>
  <c r="A3541" i="56" s="1"/>
  <c r="A3542" i="56" s="1"/>
  <c r="A3543" i="56" s="1"/>
  <c r="A3544" i="56" s="1"/>
  <c r="A3545" i="56" s="1"/>
  <c r="A3546" i="56" s="1"/>
  <c r="A3547" i="56" s="1"/>
  <c r="A3548" i="56" s="1"/>
  <c r="A3549" i="56" s="1"/>
  <c r="A3550" i="56" s="1"/>
  <c r="A3551" i="56" s="1"/>
  <c r="A3552" i="56" s="1"/>
  <c r="A3553" i="56" s="1"/>
  <c r="A3554" i="56" s="1"/>
  <c r="A3555" i="56" s="1"/>
  <c r="A3556" i="56" s="1"/>
  <c r="A3557" i="56" s="1"/>
  <c r="A3558" i="56" s="1"/>
  <c r="A3559" i="56" s="1"/>
  <c r="A3560" i="56" s="1"/>
  <c r="A3561" i="56" s="1"/>
  <c r="A3562" i="56" s="1"/>
  <c r="A3563" i="56" s="1"/>
  <c r="A3564" i="56" s="1"/>
  <c r="A3565" i="56" s="1"/>
  <c r="A3566" i="56" s="1"/>
  <c r="A3567" i="56" s="1"/>
  <c r="A3568" i="56" s="1"/>
  <c r="A3569" i="56" s="1"/>
  <c r="A3570" i="56" s="1"/>
  <c r="A3571" i="56" s="1"/>
  <c r="A3572" i="56" s="1"/>
  <c r="A3573" i="56" s="1"/>
  <c r="A3574" i="56" s="1"/>
  <c r="A3575" i="56" s="1"/>
  <c r="A3576" i="56" s="1"/>
  <c r="A3577" i="56" s="1"/>
  <c r="A3578" i="56" s="1"/>
  <c r="A3579" i="56" s="1"/>
  <c r="A3580" i="56" s="1"/>
  <c r="A3581" i="56" s="1"/>
  <c r="A3582" i="56" s="1"/>
  <c r="A3583" i="56" s="1"/>
  <c r="A3584" i="56" s="1"/>
  <c r="A3585" i="56" s="1"/>
  <c r="A3586" i="56" s="1"/>
  <c r="A3587" i="56" s="1"/>
  <c r="A3588" i="56" s="1"/>
  <c r="A3589" i="56" s="1"/>
  <c r="A3590" i="56" s="1"/>
  <c r="A3591" i="56" s="1"/>
  <c r="A3592" i="56" s="1"/>
  <c r="A3593" i="56" s="1"/>
  <c r="A3594" i="56" s="1"/>
  <c r="A3595" i="56" s="1"/>
  <c r="A3596" i="56" s="1"/>
  <c r="A3597" i="56" s="1"/>
  <c r="A3598" i="56" s="1"/>
  <c r="A3599" i="56" s="1"/>
  <c r="A3600" i="56" s="1"/>
  <c r="A3601" i="56" s="1"/>
  <c r="A3602" i="56" s="1"/>
  <c r="A3603" i="56" s="1"/>
  <c r="A3604" i="56" s="1"/>
  <c r="A3605" i="56" s="1"/>
  <c r="A3606" i="56" s="1"/>
  <c r="A3607" i="56" s="1"/>
  <c r="A3608" i="56" s="1"/>
  <c r="A3609" i="56" s="1"/>
  <c r="A3610" i="56" s="1"/>
  <c r="A3611" i="56" s="1"/>
  <c r="A3612" i="56" s="1"/>
  <c r="A3613" i="56" s="1"/>
  <c r="A3614" i="56" s="1"/>
  <c r="A3615" i="56" s="1"/>
  <c r="A3616" i="56" s="1"/>
  <c r="A3617" i="56" s="1"/>
  <c r="A3618" i="56" s="1"/>
  <c r="A3619" i="56" s="1"/>
  <c r="A3620" i="56" s="1"/>
  <c r="A3621" i="56" s="1"/>
  <c r="A3622" i="56" s="1"/>
  <c r="A3623" i="56" s="1"/>
  <c r="A3624" i="56" s="1"/>
  <c r="A3625" i="56" s="1"/>
  <c r="A3626" i="56" s="1"/>
  <c r="A3627" i="56" s="1"/>
  <c r="A3628" i="56" s="1"/>
  <c r="A3629" i="56" s="1"/>
  <c r="A3630" i="56" s="1"/>
  <c r="A3631" i="56" s="1"/>
  <c r="A3632" i="56" s="1"/>
  <c r="A3633" i="56" s="1"/>
  <c r="A3634" i="56" s="1"/>
  <c r="A3635" i="56" s="1"/>
  <c r="A3636" i="56" s="1"/>
  <c r="A3637" i="56" s="1"/>
  <c r="A3638" i="56" s="1"/>
  <c r="A3639" i="56" s="1"/>
  <c r="A3640" i="56" s="1"/>
  <c r="A3641" i="56" s="1"/>
  <c r="A3642" i="56" s="1"/>
  <c r="A3643" i="56" s="1"/>
  <c r="A3644" i="56" s="1"/>
  <c r="A3645" i="56" s="1"/>
  <c r="A3646" i="56" s="1"/>
  <c r="A3647" i="56" s="1"/>
  <c r="A3648" i="56" s="1"/>
  <c r="A3649" i="56" s="1"/>
  <c r="A3650" i="56" s="1"/>
  <c r="A3651" i="56" s="1"/>
  <c r="A3652" i="56" s="1"/>
  <c r="A3653" i="56" s="1"/>
  <c r="A3654" i="56" s="1"/>
  <c r="A3655" i="56" s="1"/>
  <c r="A3656" i="56" s="1"/>
  <c r="A3657" i="56" s="1"/>
  <c r="A3658" i="56" s="1"/>
  <c r="A3659" i="56" s="1"/>
  <c r="A3660" i="56" s="1"/>
  <c r="A3661" i="56" s="1"/>
  <c r="A3662" i="56" s="1"/>
  <c r="A3663" i="56" s="1"/>
  <c r="A3664" i="56" s="1"/>
  <c r="A3665" i="56" s="1"/>
  <c r="A3666" i="56" s="1"/>
  <c r="A3667" i="56" s="1"/>
  <c r="A3668" i="56" s="1"/>
  <c r="A3669" i="56" s="1"/>
  <c r="A3670" i="56" s="1"/>
  <c r="A3671" i="56" s="1"/>
  <c r="A3672" i="56" s="1"/>
  <c r="A3673" i="56" s="1"/>
  <c r="A3674" i="56" s="1"/>
  <c r="A3675" i="56" s="1"/>
  <c r="A3676" i="56" s="1"/>
  <c r="A3677" i="56" s="1"/>
  <c r="A3678" i="56" s="1"/>
  <c r="A3679" i="56" s="1"/>
  <c r="A3680" i="56" s="1"/>
  <c r="A3681" i="56" s="1"/>
  <c r="A3682" i="56" s="1"/>
  <c r="A3683" i="56" s="1"/>
  <c r="A3684" i="56" s="1"/>
  <c r="A3685" i="56" s="1"/>
  <c r="A3686" i="56" s="1"/>
  <c r="A3687" i="56" s="1"/>
  <c r="A3688" i="56" s="1"/>
  <c r="A3689" i="56" s="1"/>
  <c r="A3690" i="56" s="1"/>
  <c r="A3691" i="56" s="1"/>
  <c r="A3692" i="56" s="1"/>
  <c r="A3693" i="56" s="1"/>
  <c r="A3694" i="56" s="1"/>
  <c r="A3695" i="56" s="1"/>
  <c r="A3696" i="56" s="1"/>
  <c r="A3697" i="56" s="1"/>
  <c r="A3698" i="56" s="1"/>
  <c r="A3699" i="56" s="1"/>
  <c r="A3700" i="56" s="1"/>
  <c r="A3701" i="56" s="1"/>
  <c r="A3702" i="56" s="1"/>
  <c r="A3703" i="56" s="1"/>
  <c r="A3704" i="56" s="1"/>
  <c r="A3705" i="56" s="1"/>
  <c r="A3706" i="56" s="1"/>
  <c r="A3707" i="56" s="1"/>
  <c r="A3708" i="56" s="1"/>
  <c r="A3709" i="56" s="1"/>
  <c r="A3710" i="56" s="1"/>
  <c r="A3711" i="56" s="1"/>
  <c r="A3712" i="56" s="1"/>
  <c r="A3713" i="56" s="1"/>
  <c r="A3714" i="56" s="1"/>
  <c r="A3715" i="56" s="1"/>
  <c r="A3716" i="56" s="1"/>
  <c r="A3717" i="56" s="1"/>
  <c r="A3718" i="56" s="1"/>
  <c r="A3719" i="56" s="1"/>
  <c r="A3720" i="56" s="1"/>
  <c r="A3721" i="56" s="1"/>
  <c r="A3722" i="56" s="1"/>
  <c r="A3723" i="56" s="1"/>
  <c r="A3724" i="56" s="1"/>
  <c r="A3725" i="56" s="1"/>
  <c r="A3726" i="56" s="1"/>
  <c r="A3727" i="56" s="1"/>
  <c r="A3728" i="56" s="1"/>
  <c r="A3729" i="56" s="1"/>
  <c r="A3730" i="56" s="1"/>
  <c r="A3731" i="56" s="1"/>
  <c r="A3732" i="56" s="1"/>
  <c r="A3733" i="56" s="1"/>
  <c r="A3734" i="56" s="1"/>
  <c r="A3735" i="56" s="1"/>
  <c r="A3736" i="56" s="1"/>
  <c r="A3737" i="56" s="1"/>
  <c r="A3738" i="56" s="1"/>
  <c r="A3739" i="56" s="1"/>
  <c r="A3740" i="56" s="1"/>
  <c r="A3741" i="56" s="1"/>
  <c r="A3742" i="56" s="1"/>
  <c r="A3743" i="56" s="1"/>
  <c r="A3744" i="56" s="1"/>
  <c r="A3745" i="56" s="1"/>
  <c r="A3746" i="56" s="1"/>
  <c r="A3747" i="56" s="1"/>
  <c r="A3748" i="56" s="1"/>
  <c r="A3749" i="56" s="1"/>
  <c r="A3750" i="56" s="1"/>
  <c r="A3751" i="56" s="1"/>
  <c r="A3752" i="56" s="1"/>
  <c r="A3753" i="56" s="1"/>
  <c r="A3754" i="56" s="1"/>
  <c r="A3755" i="56" s="1"/>
  <c r="A3756" i="56" s="1"/>
  <c r="A3757" i="56" s="1"/>
  <c r="A3758" i="56" s="1"/>
  <c r="A3759" i="56" s="1"/>
  <c r="A3760" i="56" s="1"/>
  <c r="A3761" i="56" s="1"/>
  <c r="A3762" i="56" s="1"/>
  <c r="A3763" i="56" s="1"/>
  <c r="A3764" i="56" s="1"/>
  <c r="A3765" i="56" s="1"/>
  <c r="A3766" i="56" s="1"/>
  <c r="A3767" i="56" s="1"/>
  <c r="A3768" i="56" s="1"/>
  <c r="A3769" i="56" s="1"/>
  <c r="A3770" i="56" s="1"/>
  <c r="A3771" i="56" s="1"/>
  <c r="A3772" i="56" s="1"/>
  <c r="A3773" i="56" s="1"/>
  <c r="A3774" i="56" s="1"/>
  <c r="A3775" i="56" s="1"/>
  <c r="A3776" i="56" s="1"/>
  <c r="A3777" i="56" s="1"/>
  <c r="A3778" i="56" s="1"/>
  <c r="A3779" i="56" s="1"/>
  <c r="A3780" i="56" s="1"/>
  <c r="A3781" i="56" s="1"/>
  <c r="A3782" i="56" s="1"/>
  <c r="A3783" i="56" s="1"/>
  <c r="A3784" i="56" s="1"/>
  <c r="A3785" i="56" s="1"/>
  <c r="A3786" i="56" s="1"/>
  <c r="A3787" i="56" s="1"/>
  <c r="A3788" i="56" s="1"/>
  <c r="A3789" i="56" s="1"/>
  <c r="A3790" i="56" s="1"/>
  <c r="A3791" i="56" s="1"/>
  <c r="A3792" i="56" s="1"/>
  <c r="A3793" i="56" s="1"/>
  <c r="A3794" i="56" s="1"/>
  <c r="A3795" i="56" s="1"/>
  <c r="A3796" i="56" s="1"/>
  <c r="A3797" i="56" s="1"/>
  <c r="A3798" i="56" s="1"/>
  <c r="A3799" i="56" s="1"/>
  <c r="A3800" i="56" s="1"/>
  <c r="A3801" i="56" s="1"/>
  <c r="A3802" i="56" s="1"/>
  <c r="A3803" i="56" s="1"/>
  <c r="A3804" i="56" s="1"/>
  <c r="A3805" i="56" s="1"/>
  <c r="A3806" i="56" s="1"/>
  <c r="A3807" i="56" s="1"/>
  <c r="A3808" i="56" s="1"/>
  <c r="A3809" i="56" s="1"/>
  <c r="A3810" i="56" s="1"/>
  <c r="A3811" i="56" s="1"/>
  <c r="A3812" i="56" s="1"/>
  <c r="A3813" i="56" s="1"/>
  <c r="A3814" i="56" s="1"/>
  <c r="A3815" i="56" s="1"/>
  <c r="A3816" i="56" s="1"/>
  <c r="A3817" i="56" s="1"/>
  <c r="A3818" i="56" s="1"/>
  <c r="A3819" i="56" s="1"/>
  <c r="A3820" i="56" s="1"/>
  <c r="A3821" i="56" s="1"/>
  <c r="A3822" i="56" s="1"/>
  <c r="A3823" i="56" s="1"/>
  <c r="A3824" i="56" s="1"/>
  <c r="A3825" i="56" s="1"/>
  <c r="A3826" i="56" s="1"/>
  <c r="A3827" i="56" s="1"/>
  <c r="A3828" i="56" s="1"/>
  <c r="A3829" i="56" s="1"/>
  <c r="A3830" i="56" s="1"/>
  <c r="A3831" i="56" s="1"/>
  <c r="A3832" i="56" s="1"/>
  <c r="A3833" i="56" s="1"/>
  <c r="A3834" i="56" s="1"/>
  <c r="A3835" i="56" s="1"/>
  <c r="A3836" i="56" s="1"/>
  <c r="A3837" i="56" s="1"/>
  <c r="A3838" i="56" s="1"/>
  <c r="A3839" i="56" s="1"/>
  <c r="A3840" i="56" s="1"/>
  <c r="A3841" i="56" s="1"/>
  <c r="A3842" i="56" s="1"/>
  <c r="A3843" i="56" s="1"/>
  <c r="A3844" i="56" s="1"/>
  <c r="A3845" i="56" s="1"/>
  <c r="A3846" i="56" s="1"/>
  <c r="A3847" i="56" s="1"/>
  <c r="A3848" i="56" s="1"/>
  <c r="A3849" i="56" s="1"/>
  <c r="A3850" i="56" s="1"/>
  <c r="A3851" i="56" s="1"/>
  <c r="A3852" i="56" s="1"/>
  <c r="A3853" i="56" s="1"/>
  <c r="A3854" i="56" s="1"/>
  <c r="A3855" i="56" s="1"/>
  <c r="A3856" i="56" s="1"/>
  <c r="A3857" i="56" s="1"/>
  <c r="A3858" i="56" s="1"/>
  <c r="A3859" i="56" s="1"/>
  <c r="A3860" i="56" s="1"/>
  <c r="A3861" i="56" s="1"/>
  <c r="A3862" i="56" s="1"/>
  <c r="A3863" i="56" s="1"/>
  <c r="A3864" i="56" s="1"/>
  <c r="A3865" i="56" s="1"/>
  <c r="A3866" i="56" s="1"/>
  <c r="A3867" i="56" s="1"/>
  <c r="A3868" i="56" s="1"/>
  <c r="A3869" i="56" s="1"/>
  <c r="A3870" i="56" s="1"/>
  <c r="A3871" i="56" s="1"/>
  <c r="A3872" i="56" s="1"/>
  <c r="A3873" i="56" s="1"/>
  <c r="A3874" i="56" s="1"/>
  <c r="A3875" i="56" s="1"/>
  <c r="A3876" i="56" s="1"/>
  <c r="A3877" i="56" s="1"/>
  <c r="A3878" i="56" s="1"/>
  <c r="A3879" i="56" s="1"/>
  <c r="A3880" i="56" s="1"/>
  <c r="A3881" i="56" s="1"/>
  <c r="A3882" i="56" s="1"/>
  <c r="A3883" i="56" s="1"/>
  <c r="A3884" i="56" s="1"/>
  <c r="A3885" i="56" s="1"/>
  <c r="A3886" i="56" s="1"/>
  <c r="A3887" i="56" s="1"/>
  <c r="A3888" i="56" s="1"/>
  <c r="A3889" i="56" s="1"/>
  <c r="A3890" i="56" s="1"/>
  <c r="A3891" i="56" s="1"/>
  <c r="A3892" i="56" s="1"/>
  <c r="A3893" i="56" s="1"/>
  <c r="A3894" i="56" s="1"/>
  <c r="A3895" i="56" s="1"/>
  <c r="A3896" i="56" s="1"/>
  <c r="A3897" i="56" s="1"/>
  <c r="A3898" i="56" s="1"/>
  <c r="A3899" i="56" s="1"/>
  <c r="A3900" i="56" s="1"/>
  <c r="A3901" i="56" s="1"/>
  <c r="A3902" i="56" s="1"/>
  <c r="A3903" i="56" s="1"/>
  <c r="A3904" i="56" s="1"/>
  <c r="A3905" i="56" s="1"/>
  <c r="A3906" i="56" s="1"/>
  <c r="A3907" i="56" s="1"/>
  <c r="A3908" i="56" s="1"/>
  <c r="A3909" i="56" s="1"/>
  <c r="A3910" i="56" s="1"/>
  <c r="A3911" i="56" s="1"/>
  <c r="A3912" i="56" s="1"/>
  <c r="A3913" i="56" s="1"/>
  <c r="A3914" i="56" s="1"/>
  <c r="A3915" i="56" s="1"/>
  <c r="A3916" i="56" s="1"/>
  <c r="A3917" i="56" s="1"/>
  <c r="A3918" i="56" s="1"/>
  <c r="A3919" i="56" s="1"/>
  <c r="A3920" i="56" s="1"/>
  <c r="A3921" i="56" s="1"/>
  <c r="A3922" i="56" s="1"/>
  <c r="A3923" i="56" s="1"/>
  <c r="A3924" i="56" s="1"/>
  <c r="A3925" i="56" s="1"/>
  <c r="A3926" i="56" s="1"/>
  <c r="A3927" i="56" s="1"/>
  <c r="A3928" i="56" s="1"/>
  <c r="A3929" i="56" s="1"/>
  <c r="A3930" i="56" s="1"/>
  <c r="A3931" i="56" s="1"/>
  <c r="A3932" i="56" s="1"/>
  <c r="A3933" i="56" s="1"/>
  <c r="A3934" i="56" s="1"/>
  <c r="A3935" i="56" s="1"/>
  <c r="A3936" i="56" s="1"/>
  <c r="A3937" i="56" s="1"/>
  <c r="A3938" i="56" s="1"/>
  <c r="A3939" i="56" s="1"/>
  <c r="A3940" i="56" s="1"/>
  <c r="A3941" i="56" s="1"/>
  <c r="A3942" i="56" s="1"/>
  <c r="A3943" i="56" s="1"/>
  <c r="A3944" i="56" s="1"/>
  <c r="A3945" i="56" s="1"/>
  <c r="A3946" i="56" s="1"/>
  <c r="A3947" i="56" s="1"/>
  <c r="A3948" i="56" s="1"/>
  <c r="A3949" i="56" s="1"/>
  <c r="A3950" i="56" s="1"/>
  <c r="A3951" i="56" s="1"/>
  <c r="A3952" i="56" s="1"/>
  <c r="A3953" i="56" s="1"/>
  <c r="A3954" i="56" s="1"/>
  <c r="A3955" i="56" s="1"/>
  <c r="A3956" i="56" s="1"/>
  <c r="A3957" i="56" s="1"/>
  <c r="A3958" i="56" s="1"/>
  <c r="A3959" i="56" s="1"/>
  <c r="A3960" i="56" s="1"/>
  <c r="A3961" i="56" s="1"/>
  <c r="A3962" i="56" s="1"/>
  <c r="A3963" i="56" s="1"/>
  <c r="A3964" i="56" s="1"/>
  <c r="A3965" i="56" s="1"/>
  <c r="A3966" i="56" s="1"/>
  <c r="A3967" i="56" s="1"/>
  <c r="A3968" i="56" s="1"/>
  <c r="A3969" i="56" s="1"/>
  <c r="A3970" i="56" s="1"/>
  <c r="A3971" i="56" s="1"/>
  <c r="A3972" i="56" s="1"/>
  <c r="A3973" i="56" s="1"/>
  <c r="A3974" i="56" s="1"/>
  <c r="A3975" i="56" s="1"/>
  <c r="A3976" i="56" s="1"/>
  <c r="A3977" i="56" s="1"/>
  <c r="A3978" i="56" s="1"/>
  <c r="A3979" i="56" s="1"/>
  <c r="A3980" i="56" s="1"/>
  <c r="A3981" i="56" s="1"/>
  <c r="A3982" i="56" s="1"/>
  <c r="A3983" i="56" s="1"/>
  <c r="A3984" i="56" s="1"/>
  <c r="A3985" i="56" s="1"/>
  <c r="A3986" i="56" s="1"/>
  <c r="A3987" i="56" s="1"/>
  <c r="A3988" i="56" s="1"/>
  <c r="A3989" i="56" s="1"/>
  <c r="A3990" i="56" s="1"/>
  <c r="A3991" i="56" s="1"/>
  <c r="A3992" i="56" s="1"/>
  <c r="A3993" i="56" s="1"/>
  <c r="A3994" i="56" s="1"/>
  <c r="A3995" i="56" s="1"/>
  <c r="A3996" i="56" s="1"/>
  <c r="A3997" i="56" s="1"/>
  <c r="A3998" i="56" s="1"/>
  <c r="A3999" i="56" s="1"/>
  <c r="A4000" i="56" s="1"/>
  <c r="A4001" i="56" s="1"/>
  <c r="A4002" i="56" s="1"/>
  <c r="A4003" i="56" s="1"/>
  <c r="A4004" i="56" s="1"/>
  <c r="A4005" i="56" s="1"/>
  <c r="A4006" i="56" s="1"/>
  <c r="A4007" i="56" s="1"/>
  <c r="A4008" i="56" s="1"/>
  <c r="A4009" i="56" s="1"/>
  <c r="A4010" i="56" s="1"/>
  <c r="A4011" i="56" s="1"/>
  <c r="A4012" i="56" s="1"/>
  <c r="A4013" i="56" s="1"/>
  <c r="A4014" i="56" s="1"/>
  <c r="A4015" i="56" s="1"/>
  <c r="A4016" i="56" s="1"/>
  <c r="A4017" i="56" s="1"/>
  <c r="A4018" i="56" s="1"/>
  <c r="A4019" i="56" s="1"/>
  <c r="A4020" i="56" s="1"/>
  <c r="A4021" i="56" s="1"/>
  <c r="A4022" i="56" s="1"/>
  <c r="A4023" i="56" s="1"/>
  <c r="A4024" i="56" s="1"/>
  <c r="A4025" i="56" s="1"/>
  <c r="A4026" i="56" s="1"/>
  <c r="A4027" i="56" s="1"/>
  <c r="A4028" i="56" s="1"/>
  <c r="A4029" i="56" s="1"/>
  <c r="A4030" i="56" s="1"/>
  <c r="A4031" i="56" s="1"/>
  <c r="A4032" i="56" s="1"/>
  <c r="A4033" i="56" s="1"/>
  <c r="A4034" i="56" s="1"/>
  <c r="A4035" i="56" s="1"/>
  <c r="A4036" i="56" s="1"/>
  <c r="A4037" i="56" s="1"/>
  <c r="A4038" i="56" s="1"/>
  <c r="A4039" i="56" s="1"/>
  <c r="A4040" i="56" s="1"/>
  <c r="A4041" i="56" s="1"/>
  <c r="A4042" i="56" s="1"/>
  <c r="A4043" i="56" s="1"/>
  <c r="A4044" i="56" s="1"/>
  <c r="A4045" i="56" s="1"/>
  <c r="A4046" i="56" s="1"/>
  <c r="A4047" i="56" s="1"/>
  <c r="A4048" i="56" s="1"/>
  <c r="A4049" i="56" s="1"/>
  <c r="A4050" i="56" s="1"/>
  <c r="A4051" i="56" s="1"/>
  <c r="A4052" i="56" s="1"/>
  <c r="A4053" i="56" s="1"/>
  <c r="A4054" i="56" s="1"/>
  <c r="A4055" i="56" s="1"/>
  <c r="A4056" i="56" s="1"/>
  <c r="A4057" i="56" s="1"/>
  <c r="A4058" i="56" s="1"/>
  <c r="A4059" i="56" s="1"/>
  <c r="A4060" i="56" s="1"/>
  <c r="A4061" i="56" s="1"/>
  <c r="A4062" i="56" s="1"/>
  <c r="A4063" i="56" s="1"/>
  <c r="A4064" i="56" s="1"/>
  <c r="A4065" i="56" s="1"/>
  <c r="A4066" i="56" s="1"/>
  <c r="A4067" i="56" s="1"/>
  <c r="A4068" i="56" s="1"/>
  <c r="A4069" i="56" s="1"/>
  <c r="A4070" i="56" s="1"/>
  <c r="A4071" i="56" s="1"/>
  <c r="A4072" i="56" s="1"/>
  <c r="A4073" i="56" s="1"/>
  <c r="A4074" i="56" s="1"/>
  <c r="A4075" i="56" s="1"/>
  <c r="A4076" i="56" s="1"/>
  <c r="A4077" i="56" s="1"/>
  <c r="A4078" i="56" s="1"/>
  <c r="A4079" i="56" s="1"/>
  <c r="A4080" i="56" s="1"/>
  <c r="A4081" i="56" s="1"/>
  <c r="A4082" i="56" s="1"/>
  <c r="A4083" i="56" s="1"/>
  <c r="A4084" i="56" s="1"/>
  <c r="A4085" i="56" s="1"/>
  <c r="A4086" i="56" s="1"/>
  <c r="A4087" i="56" s="1"/>
  <c r="A4088" i="56" s="1"/>
  <c r="A4089" i="56" s="1"/>
  <c r="A4090" i="56" s="1"/>
  <c r="A4091" i="56" s="1"/>
  <c r="A4092" i="56" s="1"/>
  <c r="A4093" i="56" s="1"/>
  <c r="A4094" i="56" s="1"/>
  <c r="A4095" i="56" s="1"/>
  <c r="A4096" i="56" s="1"/>
  <c r="A4097" i="56" s="1"/>
  <c r="A4098" i="56" s="1"/>
  <c r="A4099" i="56" s="1"/>
  <c r="A4100" i="56" s="1"/>
  <c r="A4101" i="56" s="1"/>
  <c r="A4102" i="56" s="1"/>
  <c r="A4103" i="56" s="1"/>
  <c r="A4104" i="56" s="1"/>
  <c r="A4105" i="56" s="1"/>
  <c r="A4106" i="56" s="1"/>
  <c r="A4107" i="56" s="1"/>
  <c r="A4108" i="56" s="1"/>
  <c r="A4109" i="56" s="1"/>
  <c r="A4110" i="56" s="1"/>
  <c r="A4111" i="56" s="1"/>
  <c r="A4112" i="56" s="1"/>
  <c r="A4113" i="56" s="1"/>
  <c r="A4114" i="56" s="1"/>
  <c r="A4115" i="56" s="1"/>
  <c r="A4116" i="56" s="1"/>
  <c r="A4117" i="56" s="1"/>
  <c r="A4118" i="56" s="1"/>
  <c r="A4119" i="56" s="1"/>
  <c r="A4120" i="56" s="1"/>
  <c r="A4121" i="56" s="1"/>
  <c r="A4122" i="56" s="1"/>
  <c r="A4123" i="56" s="1"/>
  <c r="A4124" i="56" s="1"/>
  <c r="A4125" i="56" s="1"/>
  <c r="A4126" i="56" s="1"/>
  <c r="A4127" i="56" s="1"/>
  <c r="A4128" i="56" s="1"/>
  <c r="A4129" i="56" s="1"/>
  <c r="A4130" i="56" s="1"/>
  <c r="A4131" i="56" s="1"/>
  <c r="A4132" i="56" s="1"/>
  <c r="A4133" i="56" s="1"/>
  <c r="A4134" i="56" s="1"/>
  <c r="A4135" i="56" s="1"/>
  <c r="A4136" i="56" s="1"/>
  <c r="A4137" i="56" s="1"/>
  <c r="A4138" i="56" s="1"/>
  <c r="A4139" i="56" s="1"/>
  <c r="A4140" i="56" s="1"/>
  <c r="A4141" i="56" s="1"/>
  <c r="A4142" i="56" s="1"/>
  <c r="A4143" i="56" s="1"/>
  <c r="A4144" i="56" s="1"/>
  <c r="A4145" i="56" s="1"/>
  <c r="A4146" i="56" s="1"/>
  <c r="A4147" i="56" s="1"/>
  <c r="A4148" i="56" s="1"/>
  <c r="A4149" i="56" s="1"/>
  <c r="A4150" i="56" s="1"/>
  <c r="A4151" i="56" s="1"/>
  <c r="A4152" i="56" s="1"/>
  <c r="A4153" i="56" s="1"/>
  <c r="A4154" i="56" s="1"/>
  <c r="A4155" i="56" s="1"/>
  <c r="A4156" i="56" s="1"/>
  <c r="A4157" i="56" s="1"/>
  <c r="A4158" i="56" s="1"/>
  <c r="A4159" i="56" s="1"/>
  <c r="A4160" i="56" s="1"/>
  <c r="A4161" i="56" s="1"/>
  <c r="A4162" i="56" s="1"/>
  <c r="A4163" i="56" s="1"/>
  <c r="A4164" i="56" s="1"/>
  <c r="A4165" i="56" s="1"/>
  <c r="A4166" i="56" s="1"/>
  <c r="A4167" i="56" s="1"/>
  <c r="A4168" i="56" s="1"/>
  <c r="A4169" i="56" s="1"/>
  <c r="A4170" i="56" s="1"/>
  <c r="A4171" i="56" s="1"/>
  <c r="A4172" i="56" s="1"/>
  <c r="A4173" i="56" s="1"/>
  <c r="A4174" i="56" s="1"/>
  <c r="A4175" i="56" s="1"/>
  <c r="A4176" i="56" s="1"/>
  <c r="A4177" i="56" s="1"/>
  <c r="A4178" i="56" s="1"/>
  <c r="A4179" i="56" s="1"/>
  <c r="A4180" i="56" s="1"/>
  <c r="A4181" i="56" s="1"/>
  <c r="A4182" i="56" s="1"/>
  <c r="A4183" i="56" s="1"/>
  <c r="A4184" i="56" s="1"/>
  <c r="A4185" i="56" s="1"/>
  <c r="A4186" i="56" s="1"/>
  <c r="A4187" i="56" s="1"/>
  <c r="A4188" i="56" s="1"/>
  <c r="A4189" i="56" s="1"/>
  <c r="A4190" i="56" s="1"/>
  <c r="A4191" i="56" s="1"/>
  <c r="A4192" i="56" s="1"/>
  <c r="A4193" i="56" s="1"/>
  <c r="A4194" i="56" s="1"/>
  <c r="A4195" i="56" s="1"/>
  <c r="A4196" i="56" s="1"/>
  <c r="A4197" i="56" s="1"/>
  <c r="A4198" i="56" s="1"/>
  <c r="A4199" i="56" s="1"/>
  <c r="A4200" i="56" s="1"/>
  <c r="A4201" i="56" s="1"/>
  <c r="A4202" i="56" s="1"/>
  <c r="A4203" i="56" s="1"/>
  <c r="A4204" i="56" s="1"/>
  <c r="A2" i="56"/>
  <c r="J14" i="57" l="1"/>
  <c r="R96" i="57"/>
  <c r="S96" i="57" s="1"/>
  <c r="H96" i="57"/>
  <c r="I96" i="57" s="1"/>
  <c r="H32" i="57"/>
  <c r="I5" i="57"/>
  <c r="G11" i="57"/>
  <c r="G16" i="57"/>
  <c r="L61" i="57"/>
  <c r="H14" i="57"/>
  <c r="M16" i="57"/>
  <c r="I6" i="57"/>
  <c r="G15" i="57"/>
  <c r="U91" i="57"/>
  <c r="N88" i="57"/>
  <c r="U88" i="57"/>
  <c r="I93" i="57"/>
  <c r="N91" i="57"/>
  <c r="N93" i="57"/>
  <c r="I91" i="57"/>
  <c r="U93" i="57"/>
  <c r="AB82" i="57"/>
  <c r="Q32" i="57"/>
  <c r="H33" i="57"/>
  <c r="I88" i="57"/>
  <c r="L60" i="57"/>
  <c r="P82" i="57" l="1"/>
  <c r="H82" i="57"/>
  <c r="N82" i="57"/>
  <c r="W82" i="57"/>
  <c r="L82" i="57"/>
  <c r="S82" i="57"/>
  <c r="J82" i="57"/>
</calcChain>
</file>

<file path=xl/sharedStrings.xml><?xml version="1.0" encoding="utf-8"?>
<sst xmlns="http://schemas.openxmlformats.org/spreadsheetml/2006/main" count="66709" uniqueCount="34725">
  <si>
    <t>電話番号</t>
    <rPh sb="0" eb="2">
      <t>デンワ</t>
    </rPh>
    <rPh sb="2" eb="4">
      <t>バンゴウ</t>
    </rPh>
    <phoneticPr fontId="20"/>
  </si>
  <si>
    <t>承認</t>
    <rPh sb="0" eb="2">
      <t>ショウニン</t>
    </rPh>
    <phoneticPr fontId="20"/>
  </si>
  <si>
    <t>千円</t>
    <rPh sb="0" eb="2">
      <t>センエン</t>
    </rPh>
    <phoneticPr fontId="20"/>
  </si>
  <si>
    <t>番　号</t>
    <rPh sb="0" eb="1">
      <t>バン</t>
    </rPh>
    <rPh sb="2" eb="3">
      <t>ゴウ</t>
    </rPh>
    <phoneticPr fontId="20"/>
  </si>
  <si>
    <t>組合名</t>
    <rPh sb="0" eb="2">
      <t>クミアイ</t>
    </rPh>
    <rPh sb="2" eb="3">
      <t>メイ</t>
    </rPh>
    <phoneticPr fontId="20"/>
  </si>
  <si>
    <t>資本金</t>
    <rPh sb="0" eb="3">
      <t>シホンキン</t>
    </rPh>
    <phoneticPr fontId="20"/>
  </si>
  <si>
    <t>営業内容</t>
    <rPh sb="0" eb="2">
      <t>エイギョウ</t>
    </rPh>
    <rPh sb="2" eb="4">
      <t>ナイヨウ</t>
    </rPh>
    <phoneticPr fontId="20"/>
  </si>
  <si>
    <t>取引先事業所名</t>
    <rPh sb="0" eb="2">
      <t>トリヒキ</t>
    </rPh>
    <rPh sb="2" eb="3">
      <t>サキ</t>
    </rPh>
    <rPh sb="3" eb="5">
      <t>ジギョウ</t>
    </rPh>
    <rPh sb="5" eb="6">
      <t>ショ</t>
    </rPh>
    <rPh sb="6" eb="7">
      <t>メイ</t>
    </rPh>
    <phoneticPr fontId="20"/>
  </si>
  <si>
    <t>商号または社名</t>
  </si>
  <si>
    <t>法人番号</t>
    <rPh sb="0" eb="2">
      <t>ホウジン</t>
    </rPh>
    <rPh sb="2" eb="4">
      <t>バンゴウ</t>
    </rPh>
    <phoneticPr fontId="24"/>
  </si>
  <si>
    <t>　・保存期間：【3年】総務・庶務関係（8）参照の必要性のある文書</t>
    <rPh sb="2" eb="4">
      <t>ホゾン</t>
    </rPh>
    <rPh sb="4" eb="6">
      <t>キカン</t>
    </rPh>
    <rPh sb="9" eb="10">
      <t>ネン</t>
    </rPh>
    <rPh sb="11" eb="13">
      <t>ソウム</t>
    </rPh>
    <rPh sb="14" eb="18">
      <t>ショムカンケイ</t>
    </rPh>
    <rPh sb="21" eb="23">
      <t>サンショウ</t>
    </rPh>
    <rPh sb="24" eb="27">
      <t>ヒツヨウセイ</t>
    </rPh>
    <rPh sb="30" eb="32">
      <t>ブンショ</t>
    </rPh>
    <phoneticPr fontId="20"/>
  </si>
  <si>
    <t>有</t>
    <rPh sb="0" eb="1">
      <t>アリ</t>
    </rPh>
    <phoneticPr fontId="24"/>
  </si>
  <si>
    <t>無</t>
    <rPh sb="0" eb="1">
      <t>ナ</t>
    </rPh>
    <phoneticPr fontId="24"/>
  </si>
  <si>
    <t>適用事業所ではない</t>
    <rPh sb="0" eb="2">
      <t>テキヨウ</t>
    </rPh>
    <rPh sb="2" eb="5">
      <t>ジギョウショ</t>
    </rPh>
    <phoneticPr fontId="20"/>
  </si>
  <si>
    <t>加入していない</t>
    <rPh sb="0" eb="2">
      <t>カニュウ</t>
    </rPh>
    <phoneticPr fontId="20"/>
  </si>
  <si>
    <t>健康保険番号</t>
    <rPh sb="0" eb="2">
      <t>ケンコウ</t>
    </rPh>
    <phoneticPr fontId="20"/>
  </si>
  <si>
    <t>厚生年金番号</t>
    <rPh sb="0" eb="2">
      <t>コウセイ</t>
    </rPh>
    <rPh sb="2" eb="4">
      <t>ネンキン</t>
    </rPh>
    <phoneticPr fontId="20"/>
  </si>
  <si>
    <t>*根拠規程：文書取扱規程第13条2項</t>
    <phoneticPr fontId="20"/>
  </si>
  <si>
    <t>担当者</t>
    <rPh sb="0" eb="2">
      <t>タントウ</t>
    </rPh>
    <rPh sb="2" eb="3">
      <t>シャ</t>
    </rPh>
    <phoneticPr fontId="20"/>
  </si>
  <si>
    <r>
      <t>グリーンサイト登録の有無</t>
    </r>
    <r>
      <rPr>
        <sz val="8"/>
        <rFont val="ＭＳ Ｐ明朝"/>
        <family val="1"/>
        <charset val="128"/>
      </rPr>
      <t>※工事業者様のみ記載</t>
    </r>
    <rPh sb="7" eb="9">
      <t>トウロク</t>
    </rPh>
    <rPh sb="10" eb="12">
      <t>ウム</t>
    </rPh>
    <phoneticPr fontId="24"/>
  </si>
  <si>
    <t>労働保険番号</t>
    <rPh sb="0" eb="2">
      <t>ロウドウ</t>
    </rPh>
    <rPh sb="2" eb="4">
      <t>ホケン</t>
    </rPh>
    <rPh sb="4" eb="5">
      <t>バン</t>
    </rPh>
    <rPh sb="5" eb="6">
      <t>ゴウ</t>
    </rPh>
    <phoneticPr fontId="20"/>
  </si>
  <si>
    <t>社会保険番号</t>
    <rPh sb="0" eb="2">
      <t>シャカイ</t>
    </rPh>
    <rPh sb="2" eb="4">
      <t>ホケン</t>
    </rPh>
    <rPh sb="4" eb="5">
      <t>バン</t>
    </rPh>
    <rPh sb="5" eb="6">
      <t>ゴウ</t>
    </rPh>
    <phoneticPr fontId="20"/>
  </si>
  <si>
    <t>年</t>
    <rPh sb="0" eb="1">
      <t>ネン</t>
    </rPh>
    <phoneticPr fontId="24"/>
  </si>
  <si>
    <t>月</t>
    <rPh sb="0" eb="1">
      <t>ツキ</t>
    </rPh>
    <phoneticPr fontId="24"/>
  </si>
  <si>
    <t>日</t>
    <rPh sb="0" eb="1">
      <t>ヒ</t>
    </rPh>
    <phoneticPr fontId="24"/>
  </si>
  <si>
    <t>取引先所在地</t>
    <rPh sb="0" eb="2">
      <t>トリヒキ</t>
    </rPh>
    <rPh sb="2" eb="3">
      <t>サキ</t>
    </rPh>
    <rPh sb="3" eb="6">
      <t>ショザイチ</t>
    </rPh>
    <phoneticPr fontId="20"/>
  </si>
  <si>
    <t>社有車両の任意自動車保険加入内容</t>
    <rPh sb="0" eb="2">
      <t>シャユウ</t>
    </rPh>
    <rPh sb="2" eb="4">
      <t>シャリョウ</t>
    </rPh>
    <rPh sb="5" eb="7">
      <t>ニンイ</t>
    </rPh>
    <rPh sb="7" eb="10">
      <t>ジドウシャ</t>
    </rPh>
    <rPh sb="10" eb="12">
      <t>ホケン</t>
    </rPh>
    <rPh sb="12" eb="14">
      <t>カニュウ</t>
    </rPh>
    <rPh sb="14" eb="16">
      <t>ナイヨウ</t>
    </rPh>
    <phoneticPr fontId="20"/>
  </si>
  <si>
    <t>保険名称</t>
    <rPh sb="0" eb="1">
      <t>ホ</t>
    </rPh>
    <rPh sb="1" eb="2">
      <t>ケン</t>
    </rPh>
    <rPh sb="2" eb="3">
      <t>ナ</t>
    </rPh>
    <rPh sb="3" eb="4">
      <t>ショウ</t>
    </rPh>
    <phoneticPr fontId="20"/>
  </si>
  <si>
    <t>保険内容</t>
    <rPh sb="0" eb="1">
      <t>ホ</t>
    </rPh>
    <rPh sb="1" eb="2">
      <t>ケン</t>
    </rPh>
    <rPh sb="2" eb="4">
      <t>ナイヨウ</t>
    </rPh>
    <phoneticPr fontId="20"/>
  </si>
  <si>
    <t>対人</t>
    <rPh sb="0" eb="2">
      <t>タイジン</t>
    </rPh>
    <phoneticPr fontId="24"/>
  </si>
  <si>
    <t>千円</t>
    <rPh sb="0" eb="2">
      <t>センエン</t>
    </rPh>
    <phoneticPr fontId="24"/>
  </si>
  <si>
    <t>対物</t>
    <rPh sb="0" eb="2">
      <t>タイブツ</t>
    </rPh>
    <phoneticPr fontId="24"/>
  </si>
  <si>
    <t>○特記事項</t>
    <rPh sb="1" eb="3">
      <t>トッキ</t>
    </rPh>
    <rPh sb="3" eb="5">
      <t>ジコウ</t>
    </rPh>
    <phoneticPr fontId="24"/>
  </si>
  <si>
    <t>①貴社本社・お取引事業所</t>
    <rPh sb="1" eb="3">
      <t>キシャ</t>
    </rPh>
    <rPh sb="3" eb="5">
      <t>ホンシャ</t>
    </rPh>
    <rPh sb="7" eb="9">
      <t>トリヒキ</t>
    </rPh>
    <rPh sb="9" eb="12">
      <t>ジギョウショ</t>
    </rPh>
    <phoneticPr fontId="24"/>
  </si>
  <si>
    <t>②法人番号・労働保険・社会保険等</t>
    <rPh sb="1" eb="3">
      <t>ホウジン</t>
    </rPh>
    <rPh sb="3" eb="5">
      <t>バンゴウ</t>
    </rPh>
    <rPh sb="6" eb="8">
      <t>ロウドウ</t>
    </rPh>
    <rPh sb="8" eb="10">
      <t>ホケン</t>
    </rPh>
    <rPh sb="11" eb="13">
      <t>シャカイ</t>
    </rPh>
    <rPh sb="13" eb="15">
      <t>ホケン</t>
    </rPh>
    <rPh sb="15" eb="16">
      <t>トウ</t>
    </rPh>
    <phoneticPr fontId="24"/>
  </si>
  <si>
    <t>③貴社事業内容</t>
    <rPh sb="1" eb="3">
      <t>キシャ</t>
    </rPh>
    <rPh sb="3" eb="5">
      <t>ジギョウ</t>
    </rPh>
    <rPh sb="5" eb="7">
      <t>ナイヨウ</t>
    </rPh>
    <phoneticPr fontId="24"/>
  </si>
  <si>
    <t>○記載・添付書類に問題なし</t>
    <rPh sb="1" eb="3">
      <t>キサイ</t>
    </rPh>
    <rPh sb="4" eb="6">
      <t>テンプ</t>
    </rPh>
    <rPh sb="6" eb="8">
      <t>ショルイ</t>
    </rPh>
    <rPh sb="9" eb="11">
      <t>モンダイ</t>
    </rPh>
    <phoneticPr fontId="24"/>
  </si>
  <si>
    <t>法定外労働者災害補償保険加入の有無</t>
    <rPh sb="0" eb="2">
      <t>ホウテイ</t>
    </rPh>
    <rPh sb="2" eb="3">
      <t>ガイ</t>
    </rPh>
    <rPh sb="3" eb="6">
      <t>ロウドウシャ</t>
    </rPh>
    <rPh sb="6" eb="8">
      <t>サイガイ</t>
    </rPh>
    <rPh sb="8" eb="10">
      <t>ホショウ</t>
    </rPh>
    <rPh sb="10" eb="12">
      <t>ホケン</t>
    </rPh>
    <phoneticPr fontId="20"/>
  </si>
  <si>
    <t>代表者氏名</t>
    <rPh sb="3" eb="5">
      <t>シメイ</t>
    </rPh>
    <phoneticPr fontId="24"/>
  </si>
  <si>
    <t>代表者の役職名</t>
    <rPh sb="0" eb="3">
      <t>ダイヒョウシャ</t>
    </rPh>
    <phoneticPr fontId="24"/>
  </si>
  <si>
    <t>　 ※労災保険への特別加入業者様のみ記載</t>
    <rPh sb="3" eb="5">
      <t>ロウサイ</t>
    </rPh>
    <rPh sb="5" eb="7">
      <t>ホケン</t>
    </rPh>
    <rPh sb="9" eb="11">
      <t>トクベツ</t>
    </rPh>
    <rPh sb="11" eb="13">
      <t>カニュウ</t>
    </rPh>
    <rPh sb="13" eb="15">
      <t>ギョウシャ</t>
    </rPh>
    <rPh sb="15" eb="16">
      <t>サマ</t>
    </rPh>
    <rPh sb="18" eb="20">
      <t>キサイ</t>
    </rPh>
    <phoneticPr fontId="24"/>
  </si>
  <si>
    <t>仕入先コード</t>
    <phoneticPr fontId="20"/>
  </si>
  <si>
    <t>支払条件</t>
    <rPh sb="0" eb="1">
      <t>ササ</t>
    </rPh>
    <rPh sb="1" eb="2">
      <t>フツ</t>
    </rPh>
    <rPh sb="2" eb="3">
      <t>ジョウ</t>
    </rPh>
    <rPh sb="3" eb="4">
      <t>ケン</t>
    </rPh>
    <phoneticPr fontId="20"/>
  </si>
  <si>
    <t>機　材　関　係</t>
    <rPh sb="0" eb="1">
      <t>キ</t>
    </rPh>
    <rPh sb="2" eb="3">
      <t>ザイ</t>
    </rPh>
    <rPh sb="4" eb="5">
      <t>セキ</t>
    </rPh>
    <rPh sb="6" eb="7">
      <t>カカリ</t>
    </rPh>
    <phoneticPr fontId="20"/>
  </si>
  <si>
    <t>外　注　費　関　係</t>
    <rPh sb="0" eb="1">
      <t>ソト</t>
    </rPh>
    <rPh sb="2" eb="3">
      <t>チュウ</t>
    </rPh>
    <rPh sb="4" eb="5">
      <t>ヒ</t>
    </rPh>
    <rPh sb="6" eb="7">
      <t>セキ</t>
    </rPh>
    <rPh sb="8" eb="9">
      <t>カカリ</t>
    </rPh>
    <phoneticPr fontId="20"/>
  </si>
  <si>
    <t>そ　　　の　　　他</t>
    <rPh sb="8" eb="9">
      <t>タ</t>
    </rPh>
    <phoneticPr fontId="20"/>
  </si>
  <si>
    <t>振　込</t>
    <rPh sb="0" eb="1">
      <t>オサム</t>
    </rPh>
    <rPh sb="2" eb="3">
      <t>コミ</t>
    </rPh>
    <phoneticPr fontId="20"/>
  </si>
  <si>
    <t>％</t>
    <phoneticPr fontId="20"/>
  </si>
  <si>
    <t>％</t>
  </si>
  <si>
    <t>手　形</t>
    <rPh sb="0" eb="1">
      <t>テ</t>
    </rPh>
    <rPh sb="2" eb="3">
      <t>ケイ</t>
    </rPh>
    <phoneticPr fontId="20"/>
  </si>
  <si>
    <t>*******************************************************弊社使用欄*******************************************************</t>
    <rPh sb="55" eb="57">
      <t>ヘイシャ</t>
    </rPh>
    <rPh sb="57" eb="59">
      <t>シヨウ</t>
    </rPh>
    <rPh sb="59" eb="60">
      <t>ラン</t>
    </rPh>
    <phoneticPr fontId="20"/>
  </si>
  <si>
    <t>＊工事業者様、労災保険の特別加入業者様のみご記入下さい。</t>
    <rPh sb="1" eb="3">
      <t>コウジ</t>
    </rPh>
    <rPh sb="3" eb="5">
      <t>ギョウシャ</t>
    </rPh>
    <rPh sb="5" eb="6">
      <t>サマ</t>
    </rPh>
    <rPh sb="7" eb="9">
      <t>ロウサイ</t>
    </rPh>
    <rPh sb="9" eb="11">
      <t>ホケン</t>
    </rPh>
    <rPh sb="12" eb="14">
      <t>トクベツ</t>
    </rPh>
    <rPh sb="14" eb="16">
      <t>カニュウ</t>
    </rPh>
    <rPh sb="16" eb="18">
      <t>ギョウシャ</t>
    </rPh>
    <rPh sb="18" eb="19">
      <t>サマ</t>
    </rPh>
    <rPh sb="22" eb="24">
      <t>キニュウ</t>
    </rPh>
    <rPh sb="24" eb="25">
      <t>クダ</t>
    </rPh>
    <phoneticPr fontId="20"/>
  </si>
  <si>
    <t>フリガナ</t>
    <phoneticPr fontId="20"/>
  </si>
  <si>
    <t>本社所在地</t>
    <phoneticPr fontId="20"/>
  </si>
  <si>
    <t>〒</t>
    <phoneticPr fontId="24"/>
  </si>
  <si>
    <t>ＦＡＸ</t>
    <phoneticPr fontId="24"/>
  </si>
  <si>
    <t>（</t>
    <phoneticPr fontId="24"/>
  </si>
  <si>
    <t>）</t>
    <phoneticPr fontId="20"/>
  </si>
  <si>
    <t>雇用保険番号</t>
    <phoneticPr fontId="20"/>
  </si>
  <si>
    <t>（</t>
    <phoneticPr fontId="20"/>
  </si>
  <si>
    <t>労災保険番号</t>
    <phoneticPr fontId="20"/>
  </si>
  <si>
    <t>保険会社名</t>
    <phoneticPr fontId="20"/>
  </si>
  <si>
    <t>フリガナ</t>
    <phoneticPr fontId="24"/>
  </si>
  <si>
    <t xml:space="preserve">    取扱事務所組合名及び番号（添付要）</t>
    <phoneticPr fontId="24"/>
  </si>
  <si>
    <t>仕入先コード</t>
    <phoneticPr fontId="20"/>
  </si>
  <si>
    <t>協力会社概況書</t>
    <rPh sb="0" eb="2">
      <t>キョウリョク</t>
    </rPh>
    <rPh sb="2" eb="3">
      <t>カイ</t>
    </rPh>
    <rPh sb="3" eb="4">
      <t>シャ</t>
    </rPh>
    <rPh sb="4" eb="6">
      <t>ガイキョウ</t>
    </rPh>
    <rPh sb="6" eb="7">
      <t>ショ</t>
    </rPh>
    <phoneticPr fontId="24"/>
  </si>
  <si>
    <t>＊裏面もご覧下さい。</t>
    <rPh sb="1" eb="3">
      <t>リメン</t>
    </rPh>
    <rPh sb="5" eb="6">
      <t>ラン</t>
    </rPh>
    <rPh sb="6" eb="7">
      <t>クダ</t>
    </rPh>
    <phoneticPr fontId="24"/>
  </si>
  <si>
    <t>＊注文書の受渡方法について　：　書面の交付又は電磁的記録の提供</t>
    <rPh sb="1" eb="4">
      <t>チュウモンショ</t>
    </rPh>
    <rPh sb="5" eb="7">
      <t>ウケワタ</t>
    </rPh>
    <rPh sb="7" eb="9">
      <t>ホウホウ</t>
    </rPh>
    <rPh sb="16" eb="18">
      <t>ショメン</t>
    </rPh>
    <rPh sb="19" eb="21">
      <t>コウフ</t>
    </rPh>
    <rPh sb="21" eb="22">
      <t>マタ</t>
    </rPh>
    <rPh sb="23" eb="26">
      <t>デンジテキ</t>
    </rPh>
    <rPh sb="26" eb="28">
      <t>キロク</t>
    </rPh>
    <rPh sb="29" eb="31">
      <t>テイキョウ</t>
    </rPh>
    <phoneticPr fontId="24"/>
  </si>
  <si>
    <t>※電磁的記録の提供の場合、下請法第3条第1項の規定により、下記の条件に基づき貴社の承諾の下行います。</t>
    <rPh sb="1" eb="4">
      <t>デンジテキ</t>
    </rPh>
    <rPh sb="4" eb="6">
      <t>キロク</t>
    </rPh>
    <rPh sb="7" eb="9">
      <t>テイキョウ</t>
    </rPh>
    <rPh sb="10" eb="12">
      <t>バアイ</t>
    </rPh>
    <rPh sb="13" eb="15">
      <t>シタウケ</t>
    </rPh>
    <rPh sb="15" eb="16">
      <t>ホウ</t>
    </rPh>
    <rPh sb="16" eb="17">
      <t>ダイ</t>
    </rPh>
    <rPh sb="18" eb="19">
      <t>ジョウ</t>
    </rPh>
    <rPh sb="19" eb="20">
      <t>ダイ</t>
    </rPh>
    <rPh sb="21" eb="22">
      <t>コウ</t>
    </rPh>
    <rPh sb="23" eb="25">
      <t>キテイ</t>
    </rPh>
    <rPh sb="29" eb="31">
      <t>カキ</t>
    </rPh>
    <rPh sb="32" eb="34">
      <t>ジョウケン</t>
    </rPh>
    <rPh sb="35" eb="36">
      <t>モト</t>
    </rPh>
    <rPh sb="38" eb="40">
      <t>キシャ</t>
    </rPh>
    <rPh sb="41" eb="43">
      <t>ショウダク</t>
    </rPh>
    <rPh sb="44" eb="45">
      <t>モト</t>
    </rPh>
    <rPh sb="45" eb="46">
      <t>オコナ</t>
    </rPh>
    <phoneticPr fontId="24"/>
  </si>
  <si>
    <t>電磁的記録の提供方法　</t>
    <rPh sb="0" eb="3">
      <t>デンジテキ</t>
    </rPh>
    <rPh sb="3" eb="5">
      <t>キロク</t>
    </rPh>
    <rPh sb="6" eb="8">
      <t>テイキョウ</t>
    </rPh>
    <rPh sb="8" eb="10">
      <t>ホウホウ</t>
    </rPh>
    <phoneticPr fontId="24"/>
  </si>
  <si>
    <t>記録に用いられるソフトウェア　</t>
    <rPh sb="0" eb="2">
      <t>キロク</t>
    </rPh>
    <rPh sb="3" eb="4">
      <t>モチ</t>
    </rPh>
    <phoneticPr fontId="24"/>
  </si>
  <si>
    <t>メールにてＰＤＦファイルを添付</t>
    <phoneticPr fontId="24"/>
  </si>
  <si>
    <t>費用負担の内容</t>
    <rPh sb="0" eb="2">
      <t>ヒヨウ</t>
    </rPh>
    <rPh sb="2" eb="4">
      <t>フタン</t>
    </rPh>
    <rPh sb="5" eb="7">
      <t>ナイヨウ</t>
    </rPh>
    <phoneticPr fontId="24"/>
  </si>
  <si>
    <t>①上記ソフトウェアが導入可能なＰＣ
②上記ソフトウェア購入費用
③インターネット接続費用（インターネットサービスプロバイダー費用、
　 電話回線費用等）
※既に①②の条件を満たすＰＣ・ソフトウェアをお持ちの場合は改めて
　 購入する必要はありません。</t>
    <rPh sb="10" eb="12">
      <t>ドウニュウ</t>
    </rPh>
    <rPh sb="12" eb="14">
      <t>カノウ</t>
    </rPh>
    <rPh sb="19" eb="21">
      <t>ジョウキ</t>
    </rPh>
    <rPh sb="27" eb="29">
      <t>コウニュウ</t>
    </rPh>
    <rPh sb="29" eb="31">
      <t>ヒヨウ</t>
    </rPh>
    <rPh sb="40" eb="42">
      <t>セツゾク</t>
    </rPh>
    <rPh sb="42" eb="44">
      <t>ヒヨウ</t>
    </rPh>
    <rPh sb="62" eb="64">
      <t>ヒヨウ</t>
    </rPh>
    <rPh sb="68" eb="70">
      <t>デンワ</t>
    </rPh>
    <rPh sb="70" eb="72">
      <t>カイセン</t>
    </rPh>
    <rPh sb="72" eb="74">
      <t>ヒヨウ</t>
    </rPh>
    <rPh sb="74" eb="75">
      <t>トウ</t>
    </rPh>
    <rPh sb="78" eb="79">
      <t>スデ</t>
    </rPh>
    <rPh sb="83" eb="85">
      <t>ジョウケン</t>
    </rPh>
    <rPh sb="86" eb="87">
      <t>ミ</t>
    </rPh>
    <rPh sb="100" eb="101">
      <t>モ</t>
    </rPh>
    <rPh sb="103" eb="105">
      <t>バアイ</t>
    </rPh>
    <rPh sb="106" eb="107">
      <t>アラタ</t>
    </rPh>
    <rPh sb="112" eb="114">
      <t>コウニュウ</t>
    </rPh>
    <rPh sb="116" eb="118">
      <t>ヒツヨウ</t>
    </rPh>
    <phoneticPr fontId="24"/>
  </si>
  <si>
    <t xml:space="preserve"> 　（貴社は本概況書提出以後いつでも当社に対して電磁的記録の提供を受けない旨の申出をすることで</t>
    <rPh sb="3" eb="5">
      <t>キシャ</t>
    </rPh>
    <rPh sb="6" eb="7">
      <t>ホン</t>
    </rPh>
    <rPh sb="7" eb="9">
      <t>ガイキョウ</t>
    </rPh>
    <rPh sb="9" eb="10">
      <t>ショ</t>
    </rPh>
    <rPh sb="10" eb="12">
      <t>テイシュツ</t>
    </rPh>
    <rPh sb="12" eb="14">
      <t>イゴ</t>
    </rPh>
    <rPh sb="18" eb="20">
      <t>トウシャ</t>
    </rPh>
    <rPh sb="21" eb="22">
      <t>タイ</t>
    </rPh>
    <rPh sb="24" eb="27">
      <t>デンジテキ</t>
    </rPh>
    <rPh sb="27" eb="29">
      <t>キロク</t>
    </rPh>
    <rPh sb="30" eb="32">
      <t>テイキョウ</t>
    </rPh>
    <rPh sb="33" eb="34">
      <t>ウ</t>
    </rPh>
    <rPh sb="37" eb="38">
      <t>ムネ</t>
    </rPh>
    <rPh sb="39" eb="40">
      <t>モウ</t>
    </rPh>
    <rPh sb="40" eb="41">
      <t>デ</t>
    </rPh>
    <phoneticPr fontId="24"/>
  </si>
  <si>
    <t>　　この場合、書面の交付のみに変更することが出来ます。）</t>
    <rPh sb="15" eb="17">
      <t>ヘンコウ</t>
    </rPh>
    <rPh sb="22" eb="24">
      <t>デキ</t>
    </rPh>
    <phoneticPr fontId="24"/>
  </si>
  <si>
    <t xml:space="preserve"> 会社案内等、貴社に関する情報が記載された書類（写しでも可）</t>
    <rPh sb="1" eb="3">
      <t>カイシャ</t>
    </rPh>
    <rPh sb="3" eb="5">
      <t>アンナイ</t>
    </rPh>
    <rPh sb="5" eb="6">
      <t>トウ</t>
    </rPh>
    <rPh sb="7" eb="9">
      <t>キシャ</t>
    </rPh>
    <rPh sb="10" eb="11">
      <t>カン</t>
    </rPh>
    <rPh sb="13" eb="15">
      <t>ジョウホウ</t>
    </rPh>
    <rPh sb="16" eb="18">
      <t>キサイ</t>
    </rPh>
    <rPh sb="21" eb="23">
      <t>ショルイ</t>
    </rPh>
    <rPh sb="24" eb="25">
      <t>ウツ</t>
    </rPh>
    <rPh sb="28" eb="29">
      <t>カ</t>
    </rPh>
    <phoneticPr fontId="24"/>
  </si>
  <si>
    <t>○下請負事業者の該当（業者記述書　原価計上参照）</t>
    <rPh sb="1" eb="2">
      <t>シタ</t>
    </rPh>
    <rPh sb="2" eb="4">
      <t>ウケオイ</t>
    </rPh>
    <rPh sb="4" eb="6">
      <t>ジギョウ</t>
    </rPh>
    <rPh sb="6" eb="7">
      <t>シャ</t>
    </rPh>
    <rPh sb="8" eb="10">
      <t>ガイトウ</t>
    </rPh>
    <rPh sb="11" eb="13">
      <t>ギョウシャ</t>
    </rPh>
    <rPh sb="13" eb="15">
      <t>キジュツ</t>
    </rPh>
    <rPh sb="15" eb="16">
      <t>ショ</t>
    </rPh>
    <rPh sb="17" eb="19">
      <t>ゲンカ</t>
    </rPh>
    <rPh sb="19" eb="21">
      <t>ケイジョウ</t>
    </rPh>
    <rPh sb="21" eb="23">
      <t>サンショウ</t>
    </rPh>
    <phoneticPr fontId="24"/>
  </si>
  <si>
    <t>○注文書を電磁的記録（メール）にて送付することの承諾確認</t>
    <rPh sb="1" eb="4">
      <t>チュウモンショ</t>
    </rPh>
    <rPh sb="5" eb="8">
      <t>デンジテキ</t>
    </rPh>
    <rPh sb="8" eb="10">
      <t>キロク</t>
    </rPh>
    <rPh sb="17" eb="19">
      <t>ソウフ</t>
    </rPh>
    <rPh sb="24" eb="26">
      <t>ショウダク</t>
    </rPh>
    <rPh sb="26" eb="28">
      <t>カクニン</t>
    </rPh>
    <phoneticPr fontId="24"/>
  </si>
  <si>
    <t>）</t>
    <phoneticPr fontId="24"/>
  </si>
  <si>
    <t>・メールソフト
・Adobe Reader等PDF閲覧ソフト</t>
    <phoneticPr fontId="24"/>
  </si>
  <si>
    <t>※御承諾頂けない場合は右記括弧内に「承諾しない」とご記入下さい。</t>
    <rPh sb="1" eb="2">
      <t>ゴ</t>
    </rPh>
    <rPh sb="2" eb="4">
      <t>ショウダク</t>
    </rPh>
    <rPh sb="4" eb="5">
      <t>イタダ</t>
    </rPh>
    <rPh sb="8" eb="10">
      <t>バアイ</t>
    </rPh>
    <rPh sb="11" eb="13">
      <t>ウキ</t>
    </rPh>
    <rPh sb="13" eb="15">
      <t>カッコ</t>
    </rPh>
    <rPh sb="15" eb="16">
      <t>ナイ</t>
    </rPh>
    <rPh sb="18" eb="20">
      <t>ショウダク</t>
    </rPh>
    <rPh sb="26" eb="28">
      <t>キニュウ</t>
    </rPh>
    <rPh sb="28" eb="29">
      <t>クダ</t>
    </rPh>
    <phoneticPr fontId="24"/>
  </si>
  <si>
    <r>
      <rPr>
        <sz val="8"/>
        <rFont val="ＭＳ Ｐ明朝"/>
        <family val="1"/>
        <charset val="128"/>
      </rPr>
      <t>弊社との取引に関係する</t>
    </r>
    <r>
      <rPr>
        <sz val="10"/>
        <rFont val="ＭＳ Ｐ明朝"/>
        <family val="1"/>
        <charset val="128"/>
      </rPr>
      <t xml:space="preserve">
許可業種（添付要）</t>
    </r>
    <rPh sb="0" eb="2">
      <t>ヘイシャ</t>
    </rPh>
    <rPh sb="4" eb="6">
      <t>トリヒキ</t>
    </rPh>
    <rPh sb="7" eb="9">
      <t>カンケイ</t>
    </rPh>
    <rPh sb="12" eb="14">
      <t>キョカ</t>
    </rPh>
    <rPh sb="14" eb="16">
      <t>ギョウシュ</t>
    </rPh>
    <rPh sb="17" eb="19">
      <t>テンプ</t>
    </rPh>
    <rPh sb="19" eb="20">
      <t>ヨウ</t>
    </rPh>
    <phoneticPr fontId="20"/>
  </si>
  <si>
    <t>④ご提出いただきたい貴社資料</t>
    <rPh sb="2" eb="4">
      <t>テイシュツ</t>
    </rPh>
    <rPh sb="10" eb="12">
      <t>キシャ</t>
    </rPh>
    <rPh sb="12" eb="14">
      <t>シリョウ</t>
    </rPh>
    <phoneticPr fontId="24"/>
  </si>
  <si>
    <t xml:space="preserve"> 弊社との取引に関係する許可業種の証明書の写し</t>
    <rPh sb="1" eb="3">
      <t>ヘイシャ</t>
    </rPh>
    <rPh sb="5" eb="7">
      <t>トリヒキ</t>
    </rPh>
    <rPh sb="8" eb="10">
      <t>カンケイ</t>
    </rPh>
    <rPh sb="12" eb="14">
      <t>キョカ</t>
    </rPh>
    <rPh sb="14" eb="16">
      <t>ギョウシュ</t>
    </rPh>
    <rPh sb="17" eb="20">
      <t>ショウメイショ</t>
    </rPh>
    <rPh sb="21" eb="22">
      <t>ウツ</t>
    </rPh>
    <phoneticPr fontId="24"/>
  </si>
  <si>
    <t>＊上記のほかご提出いただきたい書類</t>
    <rPh sb="1" eb="3">
      <t>ジョウキ</t>
    </rPh>
    <rPh sb="7" eb="9">
      <t>テイシュツ</t>
    </rPh>
    <rPh sb="15" eb="17">
      <t>ショルイ</t>
    </rPh>
    <phoneticPr fontId="24"/>
  </si>
  <si>
    <t>○</t>
    <phoneticPr fontId="24"/>
  </si>
  <si>
    <t xml:space="preserve"> </t>
  </si>
  <si>
    <t xml:space="preserve"> </t>
    <phoneticPr fontId="24"/>
  </si>
  <si>
    <t>北海道支店</t>
  </si>
  <si>
    <t>北海道支店</t>
    <rPh sb="0" eb="3">
      <t>ホッカイドウ</t>
    </rPh>
    <rPh sb="3" eb="5">
      <t>シテン</t>
    </rPh>
    <phoneticPr fontId="24"/>
  </si>
  <si>
    <t>筑波支店</t>
    <rPh sb="0" eb="2">
      <t>ツクバ</t>
    </rPh>
    <rPh sb="2" eb="4">
      <t>シテン</t>
    </rPh>
    <phoneticPr fontId="24"/>
  </si>
  <si>
    <t>関東支店</t>
  </si>
  <si>
    <t>関東支店</t>
    <rPh sb="0" eb="2">
      <t>カントウ</t>
    </rPh>
    <rPh sb="2" eb="4">
      <t>シテン</t>
    </rPh>
    <phoneticPr fontId="24"/>
  </si>
  <si>
    <t>東京支店</t>
  </si>
  <si>
    <t>東京支店</t>
    <rPh sb="0" eb="2">
      <t>トウキョウ</t>
    </rPh>
    <rPh sb="2" eb="4">
      <t>シテン</t>
    </rPh>
    <phoneticPr fontId="24"/>
  </si>
  <si>
    <t>営業開発部</t>
    <rPh sb="0" eb="2">
      <t>エイギョウ</t>
    </rPh>
    <rPh sb="2" eb="5">
      <t>カイハツブ</t>
    </rPh>
    <phoneticPr fontId="24"/>
  </si>
  <si>
    <t>FM管理部</t>
    <rPh sb="2" eb="5">
      <t>カンリブ</t>
    </rPh>
    <phoneticPr fontId="24"/>
  </si>
  <si>
    <t>大型冷熱部</t>
    <rPh sb="0" eb="2">
      <t>オオガタ</t>
    </rPh>
    <rPh sb="2" eb="4">
      <t>レイネツ</t>
    </rPh>
    <rPh sb="4" eb="5">
      <t>ブ</t>
    </rPh>
    <phoneticPr fontId="24"/>
  </si>
  <si>
    <t>横浜支店</t>
  </si>
  <si>
    <t>横浜支店</t>
    <rPh sb="0" eb="2">
      <t>ヨコハマ</t>
    </rPh>
    <rPh sb="2" eb="4">
      <t>シテン</t>
    </rPh>
    <phoneticPr fontId="24"/>
  </si>
  <si>
    <t>静岡支店</t>
    <rPh sb="0" eb="2">
      <t>シズオカ</t>
    </rPh>
    <rPh sb="2" eb="4">
      <t>シテン</t>
    </rPh>
    <phoneticPr fontId="24"/>
  </si>
  <si>
    <t>名古屋支店</t>
  </si>
  <si>
    <t>名古屋支店</t>
    <rPh sb="0" eb="3">
      <t>ナゴヤ</t>
    </rPh>
    <rPh sb="3" eb="5">
      <t>シテン</t>
    </rPh>
    <phoneticPr fontId="24"/>
  </si>
  <si>
    <t>岐阜支店</t>
  </si>
  <si>
    <t>岐阜支店</t>
    <rPh sb="0" eb="2">
      <t>ギフ</t>
    </rPh>
    <rPh sb="2" eb="4">
      <t>シテン</t>
    </rPh>
    <phoneticPr fontId="24"/>
  </si>
  <si>
    <t>三重支店</t>
  </si>
  <si>
    <t>三重支店</t>
    <rPh sb="0" eb="2">
      <t>ミエ</t>
    </rPh>
    <rPh sb="2" eb="4">
      <t>シテン</t>
    </rPh>
    <phoneticPr fontId="24"/>
  </si>
  <si>
    <t>大阪支店</t>
  </si>
  <si>
    <t>大阪支店</t>
    <rPh sb="0" eb="2">
      <t>オオサカ</t>
    </rPh>
    <rPh sb="2" eb="4">
      <t>シテン</t>
    </rPh>
    <phoneticPr fontId="24"/>
  </si>
  <si>
    <t>中四国支店</t>
  </si>
  <si>
    <t>中四国支店</t>
    <rPh sb="0" eb="1">
      <t>チュウ</t>
    </rPh>
    <rPh sb="1" eb="3">
      <t>シコク</t>
    </rPh>
    <rPh sb="3" eb="5">
      <t>シテン</t>
    </rPh>
    <phoneticPr fontId="24"/>
  </si>
  <si>
    <t>九州支店</t>
  </si>
  <si>
    <t>九州支店</t>
    <rPh sb="0" eb="2">
      <t>キュウシュウ</t>
    </rPh>
    <rPh sb="2" eb="4">
      <t>シテン</t>
    </rPh>
    <phoneticPr fontId="24"/>
  </si>
  <si>
    <t>本社</t>
  </si>
  <si>
    <t>本社</t>
    <rPh sb="0" eb="1">
      <t>ホン</t>
    </rPh>
    <rPh sb="1" eb="2">
      <t>シャ</t>
    </rPh>
    <phoneticPr fontId="24"/>
  </si>
  <si>
    <t>環境管理部</t>
    <rPh sb="0" eb="2">
      <t>カンキョウ</t>
    </rPh>
    <rPh sb="2" eb="4">
      <t>カンリ</t>
    </rPh>
    <rPh sb="4" eb="5">
      <t>ブ</t>
    </rPh>
    <phoneticPr fontId="24"/>
  </si>
  <si>
    <t>品質管理部</t>
    <rPh sb="0" eb="2">
      <t>ヒンシツ</t>
    </rPh>
    <rPh sb="2" eb="4">
      <t>カンリ</t>
    </rPh>
    <rPh sb="4" eb="5">
      <t>ブ</t>
    </rPh>
    <phoneticPr fontId="24"/>
  </si>
  <si>
    <t>　</t>
    <phoneticPr fontId="24"/>
  </si>
  <si>
    <t>メールアドレス（注文書及び弊社からのご案内等の送付先）</t>
    <rPh sb="8" eb="11">
      <t>チュウモンショ</t>
    </rPh>
    <rPh sb="11" eb="12">
      <t>オヨ</t>
    </rPh>
    <rPh sb="13" eb="15">
      <t>ヘイシャ</t>
    </rPh>
    <rPh sb="19" eb="21">
      <t>アンナイ</t>
    </rPh>
    <rPh sb="21" eb="22">
      <t>トウ</t>
    </rPh>
    <rPh sb="23" eb="25">
      <t>ソウフ</t>
    </rPh>
    <rPh sb="25" eb="26">
      <t>サキ</t>
    </rPh>
    <phoneticPr fontId="24"/>
  </si>
  <si>
    <t>＊その他貴社において取引に関係があると思われる書類があればご記入の上ご提出下さい。</t>
    <rPh sb="3" eb="4">
      <t>タ</t>
    </rPh>
    <rPh sb="4" eb="6">
      <t>キシャ</t>
    </rPh>
    <rPh sb="10" eb="12">
      <t>トリヒキ</t>
    </rPh>
    <rPh sb="13" eb="15">
      <t>カンケイ</t>
    </rPh>
    <rPh sb="19" eb="20">
      <t>オモ</t>
    </rPh>
    <rPh sb="23" eb="25">
      <t>ショルイ</t>
    </rPh>
    <rPh sb="30" eb="32">
      <t>キニュウ</t>
    </rPh>
    <rPh sb="33" eb="34">
      <t>ウエ</t>
    </rPh>
    <rPh sb="35" eb="37">
      <t>テイシュツ</t>
    </rPh>
    <rPh sb="37" eb="38">
      <t>クダ</t>
    </rPh>
    <phoneticPr fontId="24"/>
  </si>
  <si>
    <t>仕入先コード</t>
  </si>
  <si>
    <t>管理元組織コード</t>
  </si>
  <si>
    <t>仕入先工種分類</t>
  </si>
  <si>
    <t>仕入先会社</t>
  </si>
  <si>
    <t>仕入先支店</t>
  </si>
  <si>
    <t>仕入先名</t>
  </si>
  <si>
    <t>仕入先部課名</t>
  </si>
  <si>
    <t>仕入先名カナ</t>
  </si>
  <si>
    <t>仕入先略称</t>
  </si>
  <si>
    <t>仕入先郵便番号</t>
  </si>
  <si>
    <t>仕入先住所１</t>
  </si>
  <si>
    <t>仕入先住所２</t>
  </si>
  <si>
    <t>仕入先住所３</t>
  </si>
  <si>
    <t>仕入先電話番号</t>
  </si>
  <si>
    <t>仕入先FAX</t>
  </si>
  <si>
    <t>仕入先E_MAIL</t>
  </si>
  <si>
    <t>仕入先代表者名</t>
  </si>
  <si>
    <t>仕入先代表者カナ</t>
  </si>
  <si>
    <t>仕入先代表者肩書</t>
  </si>
  <si>
    <t>期日指定区分</t>
  </si>
  <si>
    <t>最低手形発行額</t>
  </si>
  <si>
    <t>支払条件＿機材現金</t>
  </si>
  <si>
    <t>支払条件＿機材手形</t>
  </si>
  <si>
    <t>支払条件＿機材手形サイト</t>
  </si>
  <si>
    <t>支払条件＿外注現金</t>
  </si>
  <si>
    <t>支払条件＿外注手形</t>
  </si>
  <si>
    <t>支払条件＿外注手形サイト</t>
  </si>
  <si>
    <t>支払条件＿その他現金</t>
  </si>
  <si>
    <t>支払条件＿その他手形</t>
  </si>
  <si>
    <t>支払条件＿その他手形サイト</t>
  </si>
  <si>
    <t>振込先銀行コード</t>
  </si>
  <si>
    <t>振込先銀行支店コード</t>
  </si>
  <si>
    <t>振込先口座NO</t>
  </si>
  <si>
    <t>振込先預金種別</t>
  </si>
  <si>
    <t>振込先口座名</t>
  </si>
  <si>
    <t>振込手数料区分</t>
  </si>
  <si>
    <t>労災特別加入</t>
  </si>
  <si>
    <t>労災特別加入証明書NO</t>
  </si>
  <si>
    <t>労災特別加入団体名称</t>
  </si>
  <si>
    <t>請負契約区分</t>
  </si>
  <si>
    <t>支払通知書印刷区分</t>
  </si>
  <si>
    <t>電子手形コード</t>
  </si>
  <si>
    <t>でんさいコード</t>
  </si>
  <si>
    <t>削除日</t>
  </si>
  <si>
    <t>備考</t>
  </si>
  <si>
    <t>電子手形契約日</t>
  </si>
  <si>
    <t>でんさい契約日</t>
  </si>
  <si>
    <t>反社会的覚書</t>
  </si>
  <si>
    <t>グループ会社</t>
  </si>
  <si>
    <t>法人資本金＿千円</t>
  </si>
  <si>
    <t>登録日</t>
  </si>
  <si>
    <t>登録者</t>
  </si>
  <si>
    <t>更新日</t>
  </si>
  <si>
    <t>更新者</t>
  </si>
  <si>
    <t>日本イオン株式会社</t>
  </si>
  <si>
    <t>ﾆﾎﾝｲｵﾝ(ｶ</t>
  </si>
  <si>
    <t>日本イオン</t>
  </si>
  <si>
    <t>151-0073</t>
  </si>
  <si>
    <t>東京都渋谷区笹塚1-54-7</t>
  </si>
  <si>
    <t>ＫＳビル２階</t>
  </si>
  <si>
    <t>03-6304-2525</t>
  </si>
  <si>
    <t>03-6304-2515</t>
  </si>
  <si>
    <t>ADMIN</t>
  </si>
  <si>
    <t>ヤンマーエネルギーシステム株式会社</t>
  </si>
  <si>
    <t>ﾔﾝﾏｰｴﾈﾙｷﾞｰｼｽﾃﾑｶﾌﾞｼｷｶｲｼｬ</t>
  </si>
  <si>
    <t>ヤンマー</t>
  </si>
  <si>
    <t>812-0011</t>
  </si>
  <si>
    <t>福岡県福岡市博多区博多駅前１丁目２番５号紙与博多ビル３Ｆ</t>
  </si>
  <si>
    <t>092-441-0543</t>
  </si>
  <si>
    <t>092-473-0667</t>
  </si>
  <si>
    <t>ﾔﾝﾏｰｴﾈﾙｷﾞｰｼｽﾃﾑ(ｶﾌﾞ)</t>
  </si>
  <si>
    <t>ナブコシステム株式会社</t>
  </si>
  <si>
    <t>柏営業所</t>
  </si>
  <si>
    <t>ﾅﾌﾞｺｼｽﾃﾑ</t>
  </si>
  <si>
    <t>271-0054</t>
  </si>
  <si>
    <t>千葉県松戸市中根長津町8</t>
  </si>
  <si>
    <t>047-330-0725</t>
  </si>
  <si>
    <t>047-308-1006</t>
  </si>
  <si>
    <t>坂田秀信</t>
  </si>
  <si>
    <t>ｻｶﾀﾋﾃﾞﾉﾌﾞ</t>
  </si>
  <si>
    <t>代表取締役社長</t>
  </si>
  <si>
    <t>ﾅﾌﾞｺｼｽﾃﾑ(ｶ)ｶｼﾜｴｲｷﾞﾖｳｼﾖ ｼﾖﾁﾖｳ ｱｻｳﾐ ﾏｻｵ</t>
  </si>
  <si>
    <t>札幌支店</t>
  </si>
  <si>
    <t>ﾅﾌﾞｺｼｽﾃﾑｶﾌﾞｼｷｶﾞｲｼｬ</t>
  </si>
  <si>
    <t>ナブコシステム</t>
  </si>
  <si>
    <t>063-0849</t>
  </si>
  <si>
    <t>札幌市西区八軒9条西1丁目1-20</t>
  </si>
  <si>
    <t>011-622-0725</t>
  </si>
  <si>
    <t>011-622-7258</t>
  </si>
  <si>
    <t>山村 望</t>
  </si>
  <si>
    <t>ﾔﾏﾑﾗ ﾉｿﾞﾑ</t>
  </si>
  <si>
    <t>ﾅﾌﾞｺｼｽﾃﾑｶﾌﾞ ｻｯﾎﾟﾛｼﾃﾝ</t>
  </si>
  <si>
    <t>北関東支店</t>
  </si>
  <si>
    <t>331-0812</t>
  </si>
  <si>
    <t>埼玉県さいたま市北区宮原町4-25-2</t>
  </si>
  <si>
    <t>048-661-1725</t>
  </si>
  <si>
    <t>048-661-1771</t>
  </si>
  <si>
    <t>山村　望</t>
  </si>
  <si>
    <t>ﾅﾌﾞｺｼｽﾃﾑ(ｶ ｷﾀｶﾝﾄｳｼﾃﾝ</t>
  </si>
  <si>
    <t>高砂丸誠エンジニアリングサービス株式会社</t>
  </si>
  <si>
    <t>フローダ事業部　西日本エリア</t>
  </si>
  <si>
    <t>ﾀｶｻｺﾞﾏﾘｾｲｴﾝｼﾞﾆｱﾘﾝｸﾞｻｰﾋﾞｽ</t>
  </si>
  <si>
    <t>高砂丸誠フローダ事業部・西日本</t>
  </si>
  <si>
    <t>541-0048</t>
  </si>
  <si>
    <t>大阪市中央区瓦町4-3-7</t>
  </si>
  <si>
    <t>ＯＳＪ御堂筋瓦町ビル3Ｆ</t>
  </si>
  <si>
    <t>06-4708-6697</t>
  </si>
  <si>
    <t>06-4963-2390</t>
  </si>
  <si>
    <t>内山　雅之</t>
  </si>
  <si>
    <t>ｳﾁﾔﾏ ﾏｻﾕｷ</t>
  </si>
  <si>
    <t>フローダ事業部部長</t>
  </si>
  <si>
    <t>ﾀｶｻｺﾞﾏﾙｾｲｴﾝｼﾞﾆﾘｱﾘﾝｸﾞｻｰﾋﾞｽ(ｶ</t>
  </si>
  <si>
    <t>PrimeBatch</t>
  </si>
  <si>
    <t>株式会社フジマック　名古屋支店</t>
  </si>
  <si>
    <t>ﾌｼﾞﾏｯｸ</t>
  </si>
  <si>
    <t>フジマック</t>
  </si>
  <si>
    <t>462-0043</t>
  </si>
  <si>
    <t>名古屋市北区八代町一丁目９３</t>
  </si>
  <si>
    <t>052-991-3271</t>
  </si>
  <si>
    <t>ｶ)ﾌｼﾞﾏｯｸ</t>
  </si>
  <si>
    <t>株式会社フジマック</t>
  </si>
  <si>
    <t>106-0047</t>
  </si>
  <si>
    <t>東京都港区南麻布1-7-23</t>
  </si>
  <si>
    <t>03-3452-7701</t>
  </si>
  <si>
    <t>ｶ)ﾌｼﾞﾏｯｸｼｭﾄｹﾝｼﾞｷﾞｮｳﾌﾞ</t>
  </si>
  <si>
    <t>セイコータイムシステム株式会社</t>
  </si>
  <si>
    <t>ｾｲｺｰﾀｲﾑｼｽﾃﾑ</t>
  </si>
  <si>
    <t>セイコータイム</t>
  </si>
  <si>
    <t>461-0028</t>
  </si>
  <si>
    <t>名古屋市東区東大曽根町本通７－７８９－１</t>
  </si>
  <si>
    <t>052-723-8531</t>
  </si>
  <si>
    <t>052-723-8534</t>
  </si>
  <si>
    <t>ｾｲｺｰﾀｲﾑｼｽﾃﾑ(ｶ</t>
  </si>
  <si>
    <t>パーパス株式会社</t>
  </si>
  <si>
    <t>ﾊﾟｰﾊﾟｽ</t>
  </si>
  <si>
    <t>454-0869</t>
  </si>
  <si>
    <t>愛知県名古屋市中川区荒子1丁目210</t>
  </si>
  <si>
    <t>052-365-3245</t>
  </si>
  <si>
    <t>052-363-1416</t>
  </si>
  <si>
    <t>ﾊﾟｰﾊﾟｽ(ｶ</t>
  </si>
  <si>
    <t>株式会社新愛知電機製作所</t>
  </si>
  <si>
    <t>ｼﾝｱｲﾁﾃﾞﾝｷｾｲｻｸｼｮ</t>
  </si>
  <si>
    <t>新愛知電機製作所</t>
  </si>
  <si>
    <t>485-0802</t>
  </si>
  <si>
    <t>小牧市大字大草字年上坂5953-1</t>
  </si>
  <si>
    <t>0568-68-8301</t>
  </si>
  <si>
    <t>0568-68-8631</t>
  </si>
  <si>
    <t>川越　紘人</t>
  </si>
  <si>
    <t>代表取締役</t>
  </si>
  <si>
    <t>ｶ)ｼﾝｱｲﾁﾃﾞﾝｷｾｲｻｸｼｮ</t>
  </si>
  <si>
    <t>労働者災害補償保険</t>
  </si>
  <si>
    <t>オルガノ株式会社</t>
  </si>
  <si>
    <t>ｵﾙｶﾞﾉｶﾌﾞｼｷｶﾞｲｼｬ</t>
  </si>
  <si>
    <t>オルガノ</t>
  </si>
  <si>
    <t>060-0907</t>
  </si>
  <si>
    <t>札幌市東区北７条東５丁目８番３７</t>
  </si>
  <si>
    <t>011-733-4132</t>
  </si>
  <si>
    <t>011-733-1377</t>
  </si>
  <si>
    <t>ｵﾙｶﾞﾉ(ｶ)ﾎｯｶｲﾄﾞｳｼﾃﾝ</t>
  </si>
  <si>
    <t>三菱レイヨン・クリンスイ株式会社</t>
  </si>
  <si>
    <t>ﾐﾂﾋﾞｼﾚｲﾖﾝ･ｸﾘﾝｽｲ(ｶ</t>
  </si>
  <si>
    <t>三菱レイヨン・クリンスイ</t>
  </si>
  <si>
    <t>103-0016</t>
  </si>
  <si>
    <t>東京都中央区日本橋小網町14番1号</t>
  </si>
  <si>
    <t>03-3669-4753</t>
  </si>
  <si>
    <t>03-3669-4758</t>
  </si>
  <si>
    <t>ﾐﾂﾋﾞｼﾚｲﾖﾝ.ｸﾘﾝｽｲ(ｶ</t>
  </si>
  <si>
    <t>内外化学製品株式会社</t>
  </si>
  <si>
    <t>ﾅｲｶﾞｲｶｶﾞｸｾｲﾋﾝｶﾌﾞｼｷｶﾞｲｼｬ</t>
  </si>
  <si>
    <t>内外化学</t>
  </si>
  <si>
    <t>140-0013</t>
  </si>
  <si>
    <t>東京都品川区南大井5-12-2</t>
  </si>
  <si>
    <t>03-3762-2441</t>
  </si>
  <si>
    <t>03-3764-1767</t>
  </si>
  <si>
    <t>ﾅｲｶﾞｲｶｶﾞｸｾｲﾋﾝｶﾌﾞｼｷｶﾞｲｼﾔ</t>
  </si>
  <si>
    <t>金座商事株式会社</t>
  </si>
  <si>
    <t>ｷﾝｻﾞｼｮｳｼﾞｶﾌﾞｼｷｶﾞｲｼｬ</t>
  </si>
  <si>
    <t>金座商事㈱</t>
  </si>
  <si>
    <t>101-0054</t>
  </si>
  <si>
    <t>東京都千代田区神田錦町３丁目１９番地</t>
  </si>
  <si>
    <t>楠本第３ビル</t>
  </si>
  <si>
    <t>03-3291-6456</t>
  </si>
  <si>
    <t>03-3291-6450</t>
  </si>
  <si>
    <t>ｷﾝｻﾞｼﾖｳｼﾞ(ｶ</t>
  </si>
  <si>
    <t>永野電機産業株式会社</t>
  </si>
  <si>
    <t>東京営業所</t>
  </si>
  <si>
    <t>ﾅｶﾞﾉﾃﾞﾝｷｻﾝｷﾞｮｳ</t>
  </si>
  <si>
    <t>永野電機産業</t>
  </si>
  <si>
    <t>110-0016</t>
  </si>
  <si>
    <t>東京都台東区台東４－２９－１３</t>
  </si>
  <si>
    <t>日進ビル８Ｆ</t>
  </si>
  <si>
    <t>03-5817-4158</t>
  </si>
  <si>
    <t>03-5817-4159</t>
  </si>
  <si>
    <t>大窪深志</t>
  </si>
  <si>
    <t>ｵｵｸﾎﾞﾌｶｼ</t>
  </si>
  <si>
    <t>ﾅｶﾞﾉﾃﾞﾝｷｻﾝｷﾞｮｳ(ｶ</t>
  </si>
  <si>
    <t>昱株式会社</t>
  </si>
  <si>
    <t>ｱｷﾗ</t>
  </si>
  <si>
    <t>昱会社</t>
  </si>
  <si>
    <t>103-0004</t>
  </si>
  <si>
    <t>東京都中央区東日本橋３－３－１１</t>
  </si>
  <si>
    <t>03-3663-2371</t>
  </si>
  <si>
    <t>03-3663-7510</t>
  </si>
  <si>
    <t>ｱｷﾗｶﾌﾞｼｷｶﾞｲｼﾔ</t>
  </si>
  <si>
    <t>東京都中央区東日本橋３丁目３番１１号</t>
  </si>
  <si>
    <t>ｱｷﾗ(ｶ</t>
  </si>
  <si>
    <t>株式会社ＩＨＩ汎用ボイラ</t>
  </si>
  <si>
    <t>ｱｲｴｲﾁｱｲﾊﾝﾖｳﾎﾞｲﾗ</t>
  </si>
  <si>
    <t>135-0033</t>
  </si>
  <si>
    <t>東京都江東区深川２－８－１９</t>
  </si>
  <si>
    <t>03-5245-3120</t>
  </si>
  <si>
    <t>03-5245-3137</t>
  </si>
  <si>
    <t>湯川 順三</t>
  </si>
  <si>
    <t>ﾕｶﾜ ｼﾞｭﾝｿﾞｳ</t>
  </si>
  <si>
    <t>(ｶ)ｱｲｴｲﾁｱｲﾊﾝﾖｳﾎﾞｲﾗ</t>
  </si>
  <si>
    <t>朝日企業株式会社</t>
  </si>
  <si>
    <t>本社分室</t>
  </si>
  <si>
    <t>ｱｻﾋｷ</t>
  </si>
  <si>
    <t>530-0043</t>
  </si>
  <si>
    <t>大阪市北区天満2丁目1番10号</t>
  </si>
  <si>
    <t>百々ﾋﾞﾙ</t>
  </si>
  <si>
    <t>06-6357-9864</t>
  </si>
  <si>
    <t>06-6351-4776</t>
  </si>
  <si>
    <t>立岡俊秀</t>
  </si>
  <si>
    <t>ﾀﾃｵｶﾄｼﾋﾃﾞ</t>
  </si>
  <si>
    <t>取締役</t>
  </si>
  <si>
    <t>ｱｻﾋｷｷﾞﾖｳ(ｶ</t>
  </si>
  <si>
    <t>朝日機器株式会社</t>
  </si>
  <si>
    <t>ｱｻﾋｷｷ</t>
  </si>
  <si>
    <t>460-0003</t>
  </si>
  <si>
    <t>名古屋市中区錦三丁目２番１号</t>
  </si>
  <si>
    <t>信愛ビル３階</t>
  </si>
  <si>
    <t>052-962-2771</t>
  </si>
  <si>
    <t>ｱｻﾋｷｷ(ｶ</t>
  </si>
  <si>
    <t>541-0058</t>
  </si>
  <si>
    <t>大阪市中央区南久宝寺町４－１－２</t>
  </si>
  <si>
    <t>06-6282-6711</t>
  </si>
  <si>
    <t>06-6282-6715</t>
  </si>
  <si>
    <t>福井美仁</t>
  </si>
  <si>
    <t>ﾌｸｲ</t>
  </si>
  <si>
    <t>取締役支店長</t>
  </si>
  <si>
    <t>ｱｻﾋｷｷｶﾌﾞｼｷｶﾞｲｼｬ</t>
  </si>
  <si>
    <t>101-0051</t>
  </si>
  <si>
    <t>東京都千代田区神田神保町三丁目29番地1号</t>
  </si>
  <si>
    <t>住友不動産一ツ橋ビル4階</t>
  </si>
  <si>
    <t>03-6867-0950</t>
  </si>
  <si>
    <t>03-6867-0961</t>
  </si>
  <si>
    <t>三愛物産㈱</t>
  </si>
  <si>
    <t>ｻﾝｱｲﾌ</t>
  </si>
  <si>
    <t>514-0815</t>
  </si>
  <si>
    <t>津市大字藤方１１６５－１</t>
  </si>
  <si>
    <t>059-228-5101</t>
  </si>
  <si>
    <t>059-228-2826</t>
  </si>
  <si>
    <t>ｻﾝｱｲﾌﾞｯｻﾝ(ｶ</t>
  </si>
  <si>
    <t>アムズ株式会社</t>
  </si>
  <si>
    <t>広島支店</t>
  </si>
  <si>
    <t>ｱﾑｽﾞｶﾌﾞｼｷｶﾞｲｼｬ</t>
  </si>
  <si>
    <t>アムズ</t>
  </si>
  <si>
    <t>731-0124</t>
  </si>
  <si>
    <t>広島県広島市安佐南区大町東1-11-7</t>
  </si>
  <si>
    <t>082-879-6162</t>
  </si>
  <si>
    <t>082-879-3284</t>
  </si>
  <si>
    <t>上野 徹</t>
  </si>
  <si>
    <t>ｳｴﾉ ﾄｵﾙ</t>
  </si>
  <si>
    <t>支店長</t>
  </si>
  <si>
    <t>ｱﾑｽﾞｶﾌﾞｼｷｶﾞｲｼｬﾋﾛｼﾏｼﾃﾝｼﾃﾝﾁｮｳｳｴﾉﾄｵﾙ</t>
  </si>
  <si>
    <t>轟産業株式会社</t>
  </si>
  <si>
    <t>新潟支店</t>
  </si>
  <si>
    <t>ﾄﾄﾞﾛｷｻﾝｷﾞｮｳ ﾆｲｶﾞﾀｼﾃﾝ</t>
  </si>
  <si>
    <t>950-0087</t>
  </si>
  <si>
    <t>新潟県新潟市中央区東大通１－９－５</t>
  </si>
  <si>
    <t>025-241-6241</t>
  </si>
  <si>
    <t>025-241-6248</t>
  </si>
  <si>
    <t>田辺　賢次</t>
  </si>
  <si>
    <t>ﾀﾅﾍﾞ ｹﾝｼﾞ</t>
  </si>
  <si>
    <t>ﾄﾄﾞﾛｷｻﾝｷﾞｮｳ(ｶﾆｲｶﾞﾀｼﾃﾝ</t>
  </si>
  <si>
    <t>アルファ・ラバル株式会社</t>
  </si>
  <si>
    <t>ｱﾙﾌｧ</t>
  </si>
  <si>
    <t>530-0004</t>
  </si>
  <si>
    <t>大阪市北区堂島浜2丁目2番28号</t>
  </si>
  <si>
    <t>堂島アクシスビル13階</t>
  </si>
  <si>
    <t>06-4796-1571</t>
  </si>
  <si>
    <t>06-4796-1570</t>
  </si>
  <si>
    <t>ｱﾙﾌｧ.ﾗﾊﾞﾙ(ｶ</t>
  </si>
  <si>
    <t>アルバックテクノ株式会社</t>
  </si>
  <si>
    <t>ｱﾙﾊﾞﾂ</t>
  </si>
  <si>
    <t>300-2406</t>
  </si>
  <si>
    <t>茨城県つくばみらい市福岡２４５５－２</t>
  </si>
  <si>
    <t>0297-52-0944</t>
  </si>
  <si>
    <t>ｱﾙﾊﾞﾂｸﾃｸﾉ(ｶ</t>
  </si>
  <si>
    <t>株式会社 日立製作所</t>
  </si>
  <si>
    <t>ヘルスケア名古屋分析システム営業所</t>
  </si>
  <si>
    <t>ﾋﾀﾁｾｲｻｸｼｮ</t>
  </si>
  <si>
    <t>日立製作所</t>
  </si>
  <si>
    <t>468-0051</t>
  </si>
  <si>
    <t>名古屋市天白区植田３－８０３</t>
  </si>
  <si>
    <t>052-805-2660</t>
  </si>
  <si>
    <t>052-805-2283</t>
  </si>
  <si>
    <t>ｶ)ﾋﾀﾁｾｲｻｸｼｮ</t>
  </si>
  <si>
    <t>ＴＯＴＯメンテナンス株式会社</t>
  </si>
  <si>
    <t>ﾄｳﾄｳﾒﾝﾃﾅﾝｽ(ｶ</t>
  </si>
  <si>
    <t>131-8506</t>
  </si>
  <si>
    <t>東京都墨田区向島３－４４－１</t>
  </si>
  <si>
    <t>03-5608-6663</t>
  </si>
  <si>
    <t>03-5608-6694</t>
  </si>
  <si>
    <t>森　浩一</t>
  </si>
  <si>
    <t>ﾓﾘ ｺｳｲﾁ</t>
  </si>
  <si>
    <t>東京支店長</t>
  </si>
  <si>
    <t>ﾄｳﾄｳﾒﾝﾃﾅﾝｽ(ｶ ﾄｳｷｮｳｸﾞﾁ</t>
  </si>
  <si>
    <t>13112230861-000</t>
  </si>
  <si>
    <t>法定</t>
  </si>
  <si>
    <t>株式会社メイスイ</t>
  </si>
  <si>
    <t>ﾒｲｽｲ</t>
  </si>
  <si>
    <t>㈱メイスイ</t>
  </si>
  <si>
    <t>550-0002</t>
  </si>
  <si>
    <t>大阪市西区江戸堀１丁目27番6号</t>
  </si>
  <si>
    <t>06-6445-0211</t>
  </si>
  <si>
    <t>06-6445-6911</t>
  </si>
  <si>
    <t>永井　秀樹</t>
  </si>
  <si>
    <t>ﾀﾞｲﾋｮｳﾄﾘｼﾏﾘﾔｸｼｬﾁｮｳ</t>
  </si>
  <si>
    <t>ｶ)ﾒｲｽｲ</t>
  </si>
  <si>
    <t>USER_J</t>
  </si>
  <si>
    <t>株式会社ＩＨＩ回転機械</t>
  </si>
  <si>
    <t>福岡事業所</t>
  </si>
  <si>
    <t>ｱｲｴｲﾁｱｲｶｲﾃﾝｷｶｲ</t>
  </si>
  <si>
    <t>ＩＨＩ回転機械</t>
  </si>
  <si>
    <t>815-0032</t>
  </si>
  <si>
    <t>福岡県福岡市南区塩原２丁目２番５号</t>
  </si>
  <si>
    <t>092-512-6001</t>
  </si>
  <si>
    <t>092-512-6076</t>
  </si>
  <si>
    <t>倉八敏徳</t>
  </si>
  <si>
    <t>ｸﾗﾊﾁﾄｼﾉﾘ</t>
  </si>
  <si>
    <t>事業所長</t>
  </si>
  <si>
    <t>ｶ)ｱｲｴｲﾁｱｲｶｲﾃﾝｷｶｲ</t>
  </si>
  <si>
    <t>セコム株式会社</t>
  </si>
  <si>
    <t>板橋支社</t>
  </si>
  <si>
    <t>ｾｺﾑ</t>
  </si>
  <si>
    <t>174-0056</t>
  </si>
  <si>
    <t>東京都板橋区志村1-10-8</t>
  </si>
  <si>
    <t>ﾔﾏｺｰﾋﾞﾙ 2F</t>
  </si>
  <si>
    <t>03-5914-1920</t>
  </si>
  <si>
    <t>03-3967-5306</t>
  </si>
  <si>
    <t>平山 正規</t>
  </si>
  <si>
    <t>ﾋﾗﾔﾏ ﾏｻﾉﾘ</t>
  </si>
  <si>
    <t>支社長</t>
  </si>
  <si>
    <t>ｾｺﾑ(ｶ</t>
  </si>
  <si>
    <t>いずみビルクリエイト株式会社</t>
  </si>
  <si>
    <t>ｲｽﾞﾐﾋﾞﾙｸﾘｴｲﾄ(ｶ</t>
  </si>
  <si>
    <t>いずみ</t>
  </si>
  <si>
    <t>160-0023</t>
  </si>
  <si>
    <t>東京都新宿区西新宿6丁目14番1号　新宿グリーンタワービル９階</t>
  </si>
  <si>
    <t>03-5321-7855</t>
  </si>
  <si>
    <t>03-5321-7856</t>
  </si>
  <si>
    <t>市川物産株式会社</t>
  </si>
  <si>
    <t>ｲﾁｶﾜﾌ</t>
  </si>
  <si>
    <t>730-0041</t>
  </si>
  <si>
    <t>広島市中区小町３－１７</t>
  </si>
  <si>
    <t>082-246-3500</t>
  </si>
  <si>
    <t>082-246-3555</t>
  </si>
  <si>
    <t>ｲﾁｶﾜﾌﾞﾂｻﾝ(ｶ</t>
  </si>
  <si>
    <t>中北薬品株式会社 岡崎支店</t>
  </si>
  <si>
    <t>ﾅｶｷﾀﾔｸﾋﾝｶﾌﾞｼｷｶｲｼｬ</t>
  </si>
  <si>
    <t>444-0064</t>
  </si>
  <si>
    <t>愛知県岡崎市城北町8番地11</t>
  </si>
  <si>
    <t>0564-21-7211</t>
  </si>
  <si>
    <t>0564-25-0094</t>
  </si>
  <si>
    <t>中村 鉱次</t>
  </si>
  <si>
    <t>ﾅｶﾑﾗ ｺｳｼﾞ</t>
  </si>
  <si>
    <t>ﾅｶｷﾀﾔｸﾋﾝ(ｶ</t>
  </si>
  <si>
    <t>ドリーム名古屋株式会社</t>
  </si>
  <si>
    <t>ﾄﾞﾘｰﾑﾅｺﾞﾔ</t>
  </si>
  <si>
    <t>ドリーム名古屋</t>
  </si>
  <si>
    <t>496-0009</t>
  </si>
  <si>
    <t>愛知県津島市葉苅町字南町50-1</t>
  </si>
  <si>
    <t>0567-28-2251</t>
  </si>
  <si>
    <t>0567-28-2252</t>
  </si>
  <si>
    <t>吉田正憲</t>
  </si>
  <si>
    <t>ﾄﾞﾘｰﾑﾅｺﾞﾔ(ｶ</t>
  </si>
  <si>
    <t>フルテック株式会社</t>
  </si>
  <si>
    <t>ﾌﾙﾃｯｸ</t>
  </si>
  <si>
    <t>060-0041</t>
  </si>
  <si>
    <t>北海道札幌市中央区大通東3丁目4</t>
  </si>
  <si>
    <t>011-231-4568</t>
  </si>
  <si>
    <t>011-251-2159</t>
  </si>
  <si>
    <t>牧 茂樹</t>
  </si>
  <si>
    <t>ﾏｷ ｼｹﾞｷ</t>
  </si>
  <si>
    <t>ﾌﾙﾃﾂｸｶﾌﾞｼｷｶﾞｲｼﾔ ｻﾂﾎﾟﾛｼﾃﾝ</t>
  </si>
  <si>
    <t>日立空調九州株式会社</t>
  </si>
  <si>
    <t>ﾋﾀﾁｸｳﾁｮｳｷｭｳｼｭｳ</t>
  </si>
  <si>
    <t>日立空調九州</t>
  </si>
  <si>
    <t>812-0893</t>
  </si>
  <si>
    <t>福岡市博多区那珂6丁目25番29号</t>
  </si>
  <si>
    <t>092-502-2291</t>
  </si>
  <si>
    <t>092-502-2326</t>
  </si>
  <si>
    <t>坂内　啓滋</t>
  </si>
  <si>
    <t>ｻｶｳﾁ ｹｲｼﾞ</t>
  </si>
  <si>
    <t>取締役社長</t>
  </si>
  <si>
    <t>ﾋﾀﾁｸｳﾁｮｳｷｭｳｼｭｳ(ｶ</t>
  </si>
  <si>
    <t>フジクリーン工業株式会社</t>
  </si>
  <si>
    <t>ﾌｼﾞｸﾘｰﾝｺｳｷﾞｮｳ</t>
  </si>
  <si>
    <t>フジクリーン工業</t>
  </si>
  <si>
    <t>464-0850</t>
  </si>
  <si>
    <t>名古屋市千種区今池四丁目１番４号</t>
  </si>
  <si>
    <t>052-733-0250</t>
  </si>
  <si>
    <t>052-733-0702</t>
  </si>
  <si>
    <t>ﾌｼﾞｸﾘｰﾝｺｳｷﾞｮｳ(ｶ</t>
  </si>
  <si>
    <t>島津サイエンス西日本株式会社名古屋支店</t>
  </si>
  <si>
    <t>ｼﾏﾂﾞｻｲｴﾝｽﾆｼﾆﾎﾝ･ｶ)ﾅｺﾞﾔｼﾃﾝ</t>
  </si>
  <si>
    <t>島津サイエンス</t>
  </si>
  <si>
    <t>450-0001</t>
  </si>
  <si>
    <t>名古屋市中村区那古野１－４７－１</t>
  </si>
  <si>
    <t>名古屋国際センタービル１９Ｆ</t>
  </si>
  <si>
    <t>052-571-5950</t>
  </si>
  <si>
    <t>ｼﾏﾂﾞｻｲｴﾝｽﾆｼﾆﾎﾝ(ｶ)ﾅｺﾞﾔｼﾃﾝ</t>
  </si>
  <si>
    <t>サンポット株式会社</t>
  </si>
  <si>
    <t>ｻﾝﾎﾟｯﾄｶﾌﾞｼｷｶﾞｲｼｬ</t>
  </si>
  <si>
    <t>564-0053</t>
  </si>
  <si>
    <t>大阪府吹田市江の木町18-27</t>
  </si>
  <si>
    <t>06-6337-3211</t>
  </si>
  <si>
    <t>06-6337-3212</t>
  </si>
  <si>
    <t>眞賀幸八</t>
  </si>
  <si>
    <t>ﾏｶﾞｺｳﾊﾁ</t>
  </si>
  <si>
    <t>ｻﾝﾎﾟﾂﾄｶﾌﾞｼｷｶﾞｲｼｬ ｵｵｻｶｴｲｷﾞﾖｳｼﾖ</t>
  </si>
  <si>
    <t>古河電池株式会社</t>
  </si>
  <si>
    <t>中部支店</t>
  </si>
  <si>
    <t>ﾌﾙｶﾜﾃﾞﾝﾁ</t>
  </si>
  <si>
    <t>古河電池</t>
  </si>
  <si>
    <t>450-6643</t>
  </si>
  <si>
    <t>名古屋市中村区名駅一丁目1番3号</t>
  </si>
  <si>
    <t>JRゲートタワー43階</t>
  </si>
  <si>
    <t>052-414-4626</t>
  </si>
  <si>
    <t>052-414-4673</t>
  </si>
  <si>
    <t>内海　勝彦</t>
  </si>
  <si>
    <t>ｳﾂﾐｶﾂﾋｺ</t>
  </si>
  <si>
    <t>ﾌﾙｶﾜﾃﾞﾝﾁ(ｶ</t>
  </si>
  <si>
    <t>東洋空気調和株式会社</t>
  </si>
  <si>
    <t>ﾄｳﾖｳｸｳｷﾁｮｳﾜ(ｶ</t>
  </si>
  <si>
    <t>169-0075</t>
  </si>
  <si>
    <t>新宿区高田馬場3-23-7</t>
  </si>
  <si>
    <t>モアクレスト高田馬場ビル5階</t>
  </si>
  <si>
    <t>03-5332-9171</t>
  </si>
  <si>
    <t>ジョンソンコントロールズ株式会社宇都宮営業所</t>
  </si>
  <si>
    <t>ｼﾞｮﾝｿﾝｺﾝﾄﾛｰﾙｽﾞｶﾌﾞｼｷｶﾞｲｼｬｳﾂﾉﾐﾔｴｲｷﾞｮｳｼｮ</t>
  </si>
  <si>
    <t>ジョンソン宇都宮</t>
  </si>
  <si>
    <t>321-0973</t>
  </si>
  <si>
    <t>栃木県宇都宮市岩曽町１３７７</t>
  </si>
  <si>
    <t>第１ＫＳＫビル</t>
  </si>
  <si>
    <t>028-664-3334</t>
  </si>
  <si>
    <t>028-683-1187</t>
  </si>
  <si>
    <t>ｼﾞﾖﾝｿﾝｺﾝﾄﾛｰﾙｽﾞｶﾌﾞｼｷｶﾞｲｼｬﾀﾞｲﾋﾖｳﾄﾘｼﾏﾘﾔｸｼﾔﾁﾖｳ ﾏｰｸ.ｶﾄﾗｰ</t>
  </si>
  <si>
    <t>荏原冷熱システム株式会社</t>
  </si>
  <si>
    <t>北海道営業所</t>
  </si>
  <si>
    <t>ｴﾊﾞﾗﾚｲﾈﾂｼｽﾃﾑ</t>
  </si>
  <si>
    <t>003-0027</t>
  </si>
  <si>
    <t>札幌市白石区本通19丁目北1－25</t>
  </si>
  <si>
    <t>011-864-6963</t>
  </si>
  <si>
    <t>ｴﾊﾞﾗﾚｲﾈﾂｼｽﾃﾑ(ｶ</t>
  </si>
  <si>
    <t>荏原冷熱システム㈱　中国営業所</t>
  </si>
  <si>
    <t>ｴﾊﾞﾗﾚｲﾈﾂｼｽﾃﾑ(ｶﾌﾞ</t>
  </si>
  <si>
    <t>荏原冷熱</t>
  </si>
  <si>
    <t>733-0822</t>
  </si>
  <si>
    <t>広島市西区庚午中2-14-35</t>
  </si>
  <si>
    <t>082-273-2054</t>
  </si>
  <si>
    <t>082-273-2057</t>
  </si>
  <si>
    <t>荏原冷熱システム株式会社 中部支店</t>
  </si>
  <si>
    <t>ｴﾊﾞﾗﾚｲﾈﾂｼｽﾃﾑｶﾌﾞｼｷｶﾞｲｼｬ</t>
  </si>
  <si>
    <t>荏原冷熱システム</t>
  </si>
  <si>
    <t>451-0044</t>
  </si>
  <si>
    <t>名古屋市西区菊井２丁目２２番７号</t>
  </si>
  <si>
    <t>052-569-5315</t>
  </si>
  <si>
    <t>052-569-5322</t>
  </si>
  <si>
    <t>ホダカ株式会社</t>
  </si>
  <si>
    <t>ﾎﾀﾞｶ(ｶ</t>
  </si>
  <si>
    <t>ホダカ</t>
  </si>
  <si>
    <t>535-0031</t>
  </si>
  <si>
    <t>大阪市旭区高殿一丁目6-17</t>
  </si>
  <si>
    <t>06-6922-5501</t>
  </si>
  <si>
    <t>06-6923-1617</t>
  </si>
  <si>
    <t>株式会社ケアコム</t>
  </si>
  <si>
    <t>ｶﾌﾞｼｷｶﾞｲｼｬｹｱｺﾑ</t>
  </si>
  <si>
    <t>ケアコム</t>
  </si>
  <si>
    <t>550-0005</t>
  </si>
  <si>
    <t>大阪市西区西本町1-15-6</t>
  </si>
  <si>
    <t>西本町ビル</t>
  </si>
  <si>
    <t>06-6531-7831</t>
  </si>
  <si>
    <t>06-6531-7850</t>
  </si>
  <si>
    <t>池川充洋</t>
  </si>
  <si>
    <t>ｲｹｶﾞﾜﾐﾂﾋﾛ</t>
  </si>
  <si>
    <t>ｶ)ｹｱｺﾑｵｵｻｶｼﾃﾝ</t>
  </si>
  <si>
    <t>住友重機械搬送システム株式会社</t>
  </si>
  <si>
    <t>物流パーキング統括部サービス部</t>
  </si>
  <si>
    <t>ｽﾐﾄﾓｼﾞｭｳｷｶｲﾊﾝｿｳｼｽﾃﾑ</t>
  </si>
  <si>
    <t>105-0003</t>
  </si>
  <si>
    <t>東京都港区西新橋2丁目8番6号</t>
  </si>
  <si>
    <t>住友不動産日比谷ビル5Ｆ</t>
  </si>
  <si>
    <t>03-6891-2182</t>
  </si>
  <si>
    <t>03-6891-2199</t>
  </si>
  <si>
    <t>川﨑 圭三</t>
  </si>
  <si>
    <t>ｶﾜｻｷ ｹｲｿﾞｳ</t>
  </si>
  <si>
    <t>ｽﾐﾄﾓｼﾞｭｳｷｶｲﾊﾝｿｳｼｽﾃﾑ(ｶ</t>
  </si>
  <si>
    <t>荏原冷熱システム株式会社埼玉営業所</t>
  </si>
  <si>
    <t>荏原冷熱埼玉</t>
  </si>
  <si>
    <t>331-0822</t>
  </si>
  <si>
    <t>埼玉県さいたま市北区奈良町14-3</t>
  </si>
  <si>
    <t>048-667-0111</t>
  </si>
  <si>
    <t>048-667-6216</t>
  </si>
  <si>
    <t>カンノ空調株式会社</t>
  </si>
  <si>
    <t>ｶﾝﾉｸｳﾁｮｳ(ｶ</t>
  </si>
  <si>
    <t>675-0008</t>
  </si>
  <si>
    <t>兵庫県加古川市新神野３丁目８－１２</t>
  </si>
  <si>
    <t>079-438-1357</t>
  </si>
  <si>
    <t>ｶﾝﾉｸｳﾁｮｳｶﾌﾞｼｷｶﾞｲｼｬ</t>
  </si>
  <si>
    <t>ウエットマスター株式会社</t>
  </si>
  <si>
    <t>ｳｴﾂﾄﾏ</t>
  </si>
  <si>
    <t>161-0033</t>
  </si>
  <si>
    <t>東京都新宿区中落合3-15-15</t>
  </si>
  <si>
    <t>03-3954-1101</t>
  </si>
  <si>
    <t>03-3952-4411</t>
  </si>
  <si>
    <t>ｳｴﾂﾄﾏｽﾀ-(ｶ</t>
  </si>
  <si>
    <t>ｳｴｯﾄﾏｽﾀｰｶﾌﾞｼｷｶﾞｲｼｬ</t>
  </si>
  <si>
    <t>ウエットマスター</t>
  </si>
  <si>
    <t>540-0024</t>
  </si>
  <si>
    <t>大阪府大阪市中央区南新町1-1-2 タイムスビル</t>
  </si>
  <si>
    <t>06-4790-6606</t>
  </si>
  <si>
    <t>06-4790-6656</t>
  </si>
  <si>
    <t>福岡営業所</t>
  </si>
  <si>
    <t>ウェットマスター㈱</t>
  </si>
  <si>
    <t>812-0004</t>
  </si>
  <si>
    <t>福岡市博多区榎田2-1-10</t>
  </si>
  <si>
    <t>092-471-0371</t>
  </si>
  <si>
    <t>092-474-6354</t>
  </si>
  <si>
    <t>ｳｴｯﾄﾏｽﾀ-(ｶ</t>
  </si>
  <si>
    <t>アサマ工業株式会社</t>
  </si>
  <si>
    <t>ｱｻﾏｺｳｷﾞｮｳ</t>
  </si>
  <si>
    <t>151-0051</t>
  </si>
  <si>
    <t>東京都渋谷区千駄ヶ谷5-12-8</t>
  </si>
  <si>
    <t>第6瑞穂ビル</t>
  </si>
  <si>
    <t>03-3352-8979</t>
  </si>
  <si>
    <t>ｱｻﾏｺｳｷﾞｮｳｶﾌﾞｼｷｶﾞｲｼｬ</t>
  </si>
  <si>
    <t>リオンサービスセンター株式会社</t>
  </si>
  <si>
    <t>環測サービス課</t>
  </si>
  <si>
    <t>ﾘｵﾝｻｰﾋﾞｽｾﾝﾀｰ</t>
  </si>
  <si>
    <t>リオンサービス</t>
  </si>
  <si>
    <t>192-0918</t>
  </si>
  <si>
    <t>東京都八王子市兵衛２－２２－２</t>
  </si>
  <si>
    <t>042-632-1123</t>
  </si>
  <si>
    <t>042-632-1141</t>
  </si>
  <si>
    <t>ﾘｵﾝｻｰﾋﾞｽｾﾝﾀｰ(ｶﾌﾞ</t>
  </si>
  <si>
    <t>ドクターホームズ株式会社</t>
  </si>
  <si>
    <t>ﾄﾞｸﾀｰﾎｰﾑｽﾞｶﾌﾞｼｷｶﾞｲｼｬ</t>
  </si>
  <si>
    <t>ドクター</t>
  </si>
  <si>
    <t>130-0023</t>
  </si>
  <si>
    <t>東京都墨田区立川2-10-9</t>
  </si>
  <si>
    <t>03-3635-2640</t>
  </si>
  <si>
    <t>03-3635-2515</t>
  </si>
  <si>
    <t>ＴＯＡエンジニアリング株式会社</t>
  </si>
  <si>
    <t>ﾃｨｰｵｰｴｰｴﾝｼﾞﾆｱﾘﾝｸﾞ</t>
  </si>
  <si>
    <t>135-0042</t>
  </si>
  <si>
    <t>東京都江東区木場5丁目5番2号</t>
  </si>
  <si>
    <t>CN-1 BLDG.3F</t>
  </si>
  <si>
    <t>03-5646-1291</t>
  </si>
  <si>
    <t>03-5620-1091</t>
  </si>
  <si>
    <t>柴田 猛司</t>
  </si>
  <si>
    <t>ｼﾊﾞﾀ ﾀｹｼ</t>
  </si>
  <si>
    <t>ﾃｨｰｵｰｴｰｴﾝｼﾞﾆｱﾘﾝｸﾞ(ｶ</t>
  </si>
  <si>
    <t>株式会社白山商会</t>
  </si>
  <si>
    <t>ｼﾛﾔﾏｼｮｳｶｲ</t>
  </si>
  <si>
    <t>㈱白山商会</t>
  </si>
  <si>
    <t>134-0085</t>
  </si>
  <si>
    <t>東京都江戸川区南葛西７－１－７</t>
  </si>
  <si>
    <t>03-3869-3171</t>
  </si>
  <si>
    <t>03-3869-3173</t>
  </si>
  <si>
    <t>山﨑 智博</t>
  </si>
  <si>
    <t>ﾔﾏｻﾞｷ ﾄﾓﾋﾛ</t>
  </si>
  <si>
    <t>ｶ)ｼﾛﾔﾏｼｮｳｶｲ</t>
  </si>
  <si>
    <t>西華産業株式会社</t>
  </si>
  <si>
    <t>大阪支社</t>
  </si>
  <si>
    <t>ｾｲｶｻﾝｷﾞｮｳｶﾌﾞｼｷｶｲｼｬｵｵｻｶｼｼｬ</t>
  </si>
  <si>
    <t>西華産業</t>
  </si>
  <si>
    <t>大阪市北区堂島浜1丁目4番4号アクア堂島東館</t>
  </si>
  <si>
    <t>06-6345-3176</t>
  </si>
  <si>
    <t>06-6344-3584</t>
  </si>
  <si>
    <t>三吉隆夫</t>
  </si>
  <si>
    <t>ﾐﾖｼ ﾀｶｵ</t>
  </si>
  <si>
    <t>取締役常務執行役員 支店長</t>
  </si>
  <si>
    <t>ｾｲｶｻﾝｷﾞｮｳｶﾌﾞｼｷｶｲｼｬ</t>
  </si>
  <si>
    <t>エアマテイック㈱</t>
  </si>
  <si>
    <t>ｴｱﾏﾃｲｯｸ(ｶ</t>
  </si>
  <si>
    <t>エアマテイック</t>
  </si>
  <si>
    <t>532-0011</t>
  </si>
  <si>
    <t>大阪市淀川区西中島6丁目1番15号</t>
  </si>
  <si>
    <t>アセンズ新大阪3階</t>
  </si>
  <si>
    <t>06-6300-5661</t>
  </si>
  <si>
    <t>06-6300-5662</t>
  </si>
  <si>
    <t>エアコンスター株式会社</t>
  </si>
  <si>
    <t>ｴｱｺﾝｽ</t>
  </si>
  <si>
    <t>241-0032</t>
  </si>
  <si>
    <t>神奈川県横浜市旭区今宿東1577-5</t>
  </si>
  <si>
    <t>045-959-1577</t>
  </si>
  <si>
    <t>045-959-1578</t>
  </si>
  <si>
    <t>ｴｱｺﾝｽﾀｰ(ｶ</t>
  </si>
  <si>
    <t>ｴｱｺﾝｽﾀｰ</t>
  </si>
  <si>
    <t>エアコンスター</t>
  </si>
  <si>
    <t>神奈川県横浜市旭区今宿東町1577番地5</t>
  </si>
  <si>
    <t>南條大輔</t>
  </si>
  <si>
    <t>ﾅﾝｼﾞｮｳﾀﾞｲｽｹ</t>
  </si>
  <si>
    <t>横浜西武民主商工会</t>
  </si>
  <si>
    <t>USER_D</t>
  </si>
  <si>
    <t>株式会社ムサシインテック</t>
  </si>
  <si>
    <t>東日本営業部</t>
  </si>
  <si>
    <t>ﾑｻｼｲﾝﾃｯｸ</t>
  </si>
  <si>
    <t>ムサシインテック</t>
  </si>
  <si>
    <t>358-0035</t>
  </si>
  <si>
    <t>埼玉県入間市中神918番地1</t>
  </si>
  <si>
    <t>04-2934-6034</t>
  </si>
  <si>
    <t>04-2934-8588</t>
  </si>
  <si>
    <t>宮川 康尚</t>
  </si>
  <si>
    <t>ﾐﾔｶﾞﾜ ﾔｽﾋﾛ</t>
  </si>
  <si>
    <t>取締役営業本部長</t>
  </si>
  <si>
    <t>ｶ)ﾑｻｼｲﾝﾃﾂｸ</t>
  </si>
  <si>
    <t>株式会社　ダイキンアプライドシステムズ</t>
  </si>
  <si>
    <t>ﾀﾞｲｷﾝｱﾌﾟﾗｲﾄﾞｼｽﾃﾑｽﾞｷｭｳｼｭｳｼﾃﾝ</t>
  </si>
  <si>
    <t>ダイキンアプライド</t>
  </si>
  <si>
    <t>福岡市博多区榎田1丁目10番21号</t>
  </si>
  <si>
    <t>ダイキン工業福岡ビル2階</t>
  </si>
  <si>
    <t>092-412-3821</t>
  </si>
  <si>
    <t>092-412-3820</t>
  </si>
  <si>
    <t>川崎　博昭</t>
  </si>
  <si>
    <t>ｶﾜｻｷ ﾋﾛｱｷ</t>
  </si>
  <si>
    <t>ｶ)ﾀﾞｲｷﾝｱﾌﾟﾗｲﾄﾞｼｽﾃﾑｽﾞ</t>
  </si>
  <si>
    <t>株式会社ダイキンアプライドシステムズ</t>
  </si>
  <si>
    <t>ﾀﾞｲｷﾝｱﾌﾟﾗｲﾄﾞｼｽﾃﾑｽﾞ</t>
  </si>
  <si>
    <t>ﾀﾞｲｷﾝｱﾌﾟﾗｲﾄﾞ</t>
  </si>
  <si>
    <t>541-0056</t>
  </si>
  <si>
    <t>大阪府大阪市中央区久太郎町4-1-3</t>
  </si>
  <si>
    <t>大阪センタービル(8階･9階)</t>
  </si>
  <si>
    <t>06-6245-7950</t>
  </si>
  <si>
    <t>06-6245-7960</t>
  </si>
  <si>
    <t>株式会社ダルトンメンテナンス</t>
  </si>
  <si>
    <t>ﾀﾞﾙﾄﾝﾒﾝﾃﾅﾝｽ</t>
  </si>
  <si>
    <t>162-0844</t>
  </si>
  <si>
    <t>東京都新宿区市谷八幡町１３番地</t>
  </si>
  <si>
    <t>東京洋服会館４階</t>
  </si>
  <si>
    <t>03-5261-3816</t>
  </si>
  <si>
    <t>03-3267-2543</t>
  </si>
  <si>
    <t>佐々木 昭雄</t>
  </si>
  <si>
    <t>ｶ)ﾀﾞﾙﾄﾝﾒﾝﾃﾅﾝｽ</t>
  </si>
  <si>
    <t>株式会社ダイキアクシス</t>
  </si>
  <si>
    <t>ﾀﾞｲｷｱｸｼｽ</t>
  </si>
  <si>
    <t>134-0091</t>
  </si>
  <si>
    <t>東京都江戸川区船堀5-11-19</t>
  </si>
  <si>
    <t>SSS船堀5丁目ビル4F</t>
  </si>
  <si>
    <t>03-6663-8530</t>
  </si>
  <si>
    <t>03-6663-8677</t>
  </si>
  <si>
    <t>ｶ)ﾀﾞｲｷｱｸｼｽ</t>
  </si>
  <si>
    <t>株式会社エバ</t>
  </si>
  <si>
    <t>ｴﾊ</t>
  </si>
  <si>
    <t>㈱エバ</t>
  </si>
  <si>
    <t>468-0046</t>
  </si>
  <si>
    <t>名古屋市天白区古川町４６</t>
  </si>
  <si>
    <t>052-891-1255</t>
  </si>
  <si>
    <t>ｶ)ｴﾊﾞ</t>
  </si>
  <si>
    <t>オリエンタル技研工業株式会社</t>
  </si>
  <si>
    <t>ｵﾘｴﾝﾀﾙｷﾞｹﾝｺｳｷﾞｮｳ</t>
  </si>
  <si>
    <t>オリエンタル技研工業</t>
  </si>
  <si>
    <t>東京都千代田区神田錦町2-9</t>
  </si>
  <si>
    <t>03-3233-0821</t>
  </si>
  <si>
    <t>03-3233-0825</t>
  </si>
  <si>
    <t>林 進</t>
  </si>
  <si>
    <t>ﾊﾔｼ ｽｽﾑ</t>
  </si>
  <si>
    <t>ｵﾘｴﾝﾀﾙｷﾞｹﾝｺｳｷﾞｮｳ(ｶ</t>
  </si>
  <si>
    <t>株式会社日本サーモエナー</t>
  </si>
  <si>
    <t>つくば営業所</t>
  </si>
  <si>
    <t>ﾆﾎﾝｻｰﾓｴﾅｰ</t>
  </si>
  <si>
    <t>日本ｻｰﾓ</t>
  </si>
  <si>
    <t>300-0326</t>
  </si>
  <si>
    <t>茨城県稲敷郡阿見町大字星の里１１番地　関東工場内</t>
  </si>
  <si>
    <t>029-833-6155</t>
  </si>
  <si>
    <t>029-889-8030</t>
  </si>
  <si>
    <t>ｶﾌﾞ)ﾆﾎﾝｻｰﾓｴﾅｰﾁﾊﾞｼﾃﾝ</t>
  </si>
  <si>
    <t>中部支社</t>
  </si>
  <si>
    <t>ﾆﾎﾝｻｰﾓ</t>
  </si>
  <si>
    <t>452-0821</t>
  </si>
  <si>
    <t>愛知県名古屋市西区上小田井1丁目333番地</t>
  </si>
  <si>
    <t>052-509-5211</t>
  </si>
  <si>
    <t>(ｶ)ﾆﾎﾝｻｰﾓｴﾅｰ</t>
  </si>
  <si>
    <t>荏原実業株式会社</t>
  </si>
  <si>
    <t>ｴﾊﾞﾗｼﾞﾂｷﾞｮｳｶﾌﾞｼｷｶﾞｲｼｬ</t>
  </si>
  <si>
    <t>541-0046</t>
  </si>
  <si>
    <t>大阪府大阪市中央区平野町3-2-13平野町中央ビル</t>
  </si>
  <si>
    <t>06-6231-3171</t>
  </si>
  <si>
    <t>06-6231-2929</t>
  </si>
  <si>
    <t>鈴木　久司</t>
  </si>
  <si>
    <t>ｽｽﾞｷ ｷｭｳｼﾞ</t>
  </si>
  <si>
    <t>ｴﾊﾞﾗｼﾞﾂｷﾞﾖｳｶﾌﾞｼｷｶﾞｲｼﾔ</t>
  </si>
  <si>
    <t>株式会社アイザック</t>
  </si>
  <si>
    <t>ｶﾌﾞｼｷｶﾞｲｼｬｱｲｻﾞｯｸ</t>
  </si>
  <si>
    <t>アイザック</t>
  </si>
  <si>
    <t>541-0045</t>
  </si>
  <si>
    <t>大阪府大阪市中央区道修町２－２－１１</t>
  </si>
  <si>
    <t>ベルロード道修町</t>
  </si>
  <si>
    <t>06-6226-0704</t>
  </si>
  <si>
    <t>06-6226-0714</t>
  </si>
  <si>
    <t>浜崎重孝</t>
  </si>
  <si>
    <t>ｶ)ｱｲｻﾞｯｸ</t>
  </si>
  <si>
    <t>株式会社アピステ</t>
  </si>
  <si>
    <t>ｱﾋﾟｽﾃ</t>
  </si>
  <si>
    <t>大阪市北区堂島浜1丁目4番16号</t>
  </si>
  <si>
    <t>06-6343-0515</t>
  </si>
  <si>
    <t>06-6343-0532</t>
  </si>
  <si>
    <t>ｶﾌﾞｼｷｶｲｼｬｱﾋﾟｽﾃ</t>
  </si>
  <si>
    <t>日進技研株式会社</t>
  </si>
  <si>
    <t>ﾆｯｼﾝｷﾞｹﾝｶﾌﾞｼｷｶﾞｲｼｬ</t>
  </si>
  <si>
    <t>日進技研</t>
  </si>
  <si>
    <t>101-0032</t>
  </si>
  <si>
    <t>東京都千代田区岩本町３－２－２</t>
  </si>
  <si>
    <t>千代田岩本ビル３Ｆ</t>
  </si>
  <si>
    <t>03-3862-3437</t>
  </si>
  <si>
    <t>03-3862-3430</t>
  </si>
  <si>
    <t>マツダエース株式会社</t>
  </si>
  <si>
    <t>警備防災事業部</t>
  </si>
  <si>
    <t>ﾏﾂﾀﾞｴｰｽｶﾌﾞｼｷｶｲｼｬ</t>
  </si>
  <si>
    <t>マツダエース</t>
  </si>
  <si>
    <t>735-0028</t>
  </si>
  <si>
    <t>広島県安芸郡府中町新地3-1</t>
  </si>
  <si>
    <t>082-565-6534</t>
  </si>
  <si>
    <t>082-565-6582</t>
  </si>
  <si>
    <t>小田　浩</t>
  </si>
  <si>
    <t>ｵﾀﾞ ﾋﾛｼ</t>
  </si>
  <si>
    <t>ﾏﾂﾀﾞｴｰｽｶﾌﾞｼｷｶｲｼﾔ</t>
  </si>
  <si>
    <t>クマリフト株式会社 名古屋営業所</t>
  </si>
  <si>
    <t>ｸﾏﾘﾌﾄ ﾅｺﾞﾔｴｲｷﾞｮｳｼｮ</t>
  </si>
  <si>
    <t>クマリフト名古屋</t>
  </si>
  <si>
    <t>456-0013</t>
  </si>
  <si>
    <t>愛知県名古屋市熱田区外土居町9-14</t>
  </si>
  <si>
    <t>052-683-4601</t>
  </si>
  <si>
    <t>052-683-4602</t>
  </si>
  <si>
    <t>長谷川 幸一</t>
  </si>
  <si>
    <t>ﾊｾｶﾞﾜ ｺｳｲﾁ</t>
  </si>
  <si>
    <t>所長</t>
  </si>
  <si>
    <t>ｸﾏﾘﾌﾄ(ｶ ﾀﾞｲﾋｮｳﾄﾘｼﾏﾘﾔｸ ｸﾏｶﾞｲｷｮｳｺ</t>
  </si>
  <si>
    <t>新明和工業株式会社</t>
  </si>
  <si>
    <t>ｼﾝﾒｲﾜｺｳｷﾞｮｳ</t>
  </si>
  <si>
    <t>新明和工業</t>
  </si>
  <si>
    <t>110-8620</t>
  </si>
  <si>
    <t>東京都台東区東上野5丁目16番5号</t>
  </si>
  <si>
    <t>新明和上野ビル</t>
  </si>
  <si>
    <t>03-5827-8150</t>
  </si>
  <si>
    <t>03-5827-8151</t>
  </si>
  <si>
    <t>大西　良弘</t>
  </si>
  <si>
    <t>ｵｵﾆｼ ﾖｼﾋﾛ</t>
  </si>
  <si>
    <t>ｼﾝﾒｲﾜｺｳｷﾞｮｳ(ｶ</t>
  </si>
  <si>
    <t>九州計測器株式会社</t>
  </si>
  <si>
    <t>ｷｭｳｼｭｳｹｲｿｸｷ</t>
  </si>
  <si>
    <t>九州計測器</t>
  </si>
  <si>
    <t>812-0015</t>
  </si>
  <si>
    <t>福岡県福岡市博多区山王1丁目6-18</t>
  </si>
  <si>
    <t>092-441-3200</t>
  </si>
  <si>
    <t>092-441-3264</t>
  </si>
  <si>
    <t>岩倉 弘隆</t>
  </si>
  <si>
    <t>ｲﾜｸﾗ ﾋﾛﾀｶ</t>
  </si>
  <si>
    <t>ｷｭｳｼｭｳｹｲｿｸｷ(ｶ</t>
  </si>
  <si>
    <t>日本光電工業株式会社</t>
  </si>
  <si>
    <t>営業本部　ＡＥＤ営業部</t>
  </si>
  <si>
    <t>ﾆﾎﾝｺｳﾃﾞﾝｺｳｷﾞｮｳ</t>
  </si>
  <si>
    <t>日本光電工業</t>
  </si>
  <si>
    <t>164-0003</t>
  </si>
  <si>
    <t>東京都中野区東中野3-14-20</t>
  </si>
  <si>
    <t>03-5348-1693</t>
  </si>
  <si>
    <t>03-5348-1695</t>
  </si>
  <si>
    <t>鈴木　文雄</t>
  </si>
  <si>
    <t>ｽｽﾞｷ ﾌﾐｵ</t>
  </si>
  <si>
    <t>ﾆﾎﾝｺｳﾃﾞﾝｺｳｷﾞｮｳ(ｶ</t>
  </si>
  <si>
    <t>株式会社大岩マシナリー　中部支店</t>
  </si>
  <si>
    <t>ｵｵｲﾜﾏｼﾅﾘｰ</t>
  </si>
  <si>
    <t>454-0041</t>
  </si>
  <si>
    <t>愛知県名古屋市中川区八神町2-28</t>
  </si>
  <si>
    <t>052-855-0812</t>
  </si>
  <si>
    <t>052-855-0813</t>
  </si>
  <si>
    <t>ｶ)ｵｵｲﾜﾏｼﾅﾘｰ ﾁﾕｳﾌﾞｼﾃﾝ</t>
  </si>
  <si>
    <t>株式会社大岩マシナリー</t>
  </si>
  <si>
    <t>144-0033</t>
  </si>
  <si>
    <t>東京都大田区東糀谷２－５－８</t>
  </si>
  <si>
    <t>03-5735-8100</t>
  </si>
  <si>
    <t>03-5735-8101</t>
  </si>
  <si>
    <t>遠藤　学</t>
  </si>
  <si>
    <t>ｴﾝﾄﾞｳ ﾏﾅﾌﾞ</t>
  </si>
  <si>
    <t>取締役関東事業部長</t>
  </si>
  <si>
    <t>ｶ)ｵｵｲﾜﾏｼﾅﾘｰ</t>
  </si>
  <si>
    <t>13105-221700-000</t>
  </si>
  <si>
    <t>株式会社九州日立</t>
  </si>
  <si>
    <t>宮崎支社</t>
  </si>
  <si>
    <t>ｷｭｳｼｭｳﾋﾀﾁﾐﾔｻﾞｷｼｼｬ</t>
  </si>
  <si>
    <t>九州日立</t>
  </si>
  <si>
    <t>880-0036</t>
  </si>
  <si>
    <t>宮崎市花ヶ島町観音免953番地1</t>
  </si>
  <si>
    <t>0985-24-5411</t>
  </si>
  <si>
    <t>0985-24-3137</t>
  </si>
  <si>
    <t>瀬田昇</t>
  </si>
  <si>
    <t>ｾﾀﾉﾎﾞﾙ</t>
  </si>
  <si>
    <t>ｶ)ｷｭｳｼｭｳﾋﾀﾁﾀﾞｲﾋｮｳﾄﾘｼﾏﾘﾔｸｾﾀﾉﾎﾞﾙ</t>
  </si>
  <si>
    <t>大阪ガス株式会社</t>
  </si>
  <si>
    <t>エネルギー事業部　北東部エネルギー営業部</t>
  </si>
  <si>
    <t>ｵｵｻｶｶﾞｽｶﾌﾞｼｷｶﾞｲｼｬ</t>
  </si>
  <si>
    <t>大阪ガス</t>
  </si>
  <si>
    <t>578-8502</t>
  </si>
  <si>
    <t>東大阪市稲葉２丁目3-17</t>
  </si>
  <si>
    <t>072-966-5311</t>
  </si>
  <si>
    <t>072-966-5319</t>
  </si>
  <si>
    <t>近本　茂</t>
  </si>
  <si>
    <t>部長</t>
  </si>
  <si>
    <t>ｵｵｻｶｶﾞｽｶﾌﾞｼｷｶｲｼｬ</t>
  </si>
  <si>
    <t>ＴＯＴＯ北海道販売株式会社</t>
  </si>
  <si>
    <t>ﾄｰﾄｰﾎ</t>
  </si>
  <si>
    <t>060-0031</t>
  </si>
  <si>
    <t>札幌市中央区北1条東10丁目15番地46</t>
  </si>
  <si>
    <t>011-221-2551</t>
  </si>
  <si>
    <t>011-221-2501</t>
  </si>
  <si>
    <t>ﾄｰﾄｰﾎﾂｶｲﾄﾞｳﾊﾝﾊﾞｲ(ｶ</t>
  </si>
  <si>
    <t>株式会社荏原製作所　中部支社</t>
  </si>
  <si>
    <t>ｴﾊﾞﾗｾｲｻｸｼｮ</t>
  </si>
  <si>
    <t>荏原製作所</t>
  </si>
  <si>
    <t>愛知県名古屋市西区菊井二丁目22番7号</t>
  </si>
  <si>
    <t>052-446-6611</t>
  </si>
  <si>
    <t>052-562-0220</t>
  </si>
  <si>
    <t>宮崎孝夫</t>
  </si>
  <si>
    <t>ｶ)ｴﾊﾞﾗｾｲｻｸｼｮ</t>
  </si>
  <si>
    <t>関西日立株式会社</t>
  </si>
  <si>
    <t>管理本部</t>
  </si>
  <si>
    <t>ｶﾝｻｲﾋﾀﾁ</t>
  </si>
  <si>
    <t>関西日立㈱</t>
  </si>
  <si>
    <t>550-0001</t>
  </si>
  <si>
    <t>大阪市西区土佐堀1丁目3番7号</t>
  </si>
  <si>
    <t>050-3133-4040</t>
  </si>
  <si>
    <t>050-3133-4035</t>
  </si>
  <si>
    <t>西森和善</t>
  </si>
  <si>
    <t>ﾆｼﾓﾘｶｽﾞﾖｼ</t>
  </si>
  <si>
    <t>ｶﾝｻｲﾋﾀﾁ(ｶ</t>
  </si>
  <si>
    <t>高林機材株式会社</t>
  </si>
  <si>
    <t>ﾀｶﾊﾞﾔｼｷｻﾞｲｶﾌﾞｼｷｶﾞｲｼﾔ</t>
  </si>
  <si>
    <t>高林機材</t>
  </si>
  <si>
    <t>730-0855</t>
  </si>
  <si>
    <t>広島市中区小網町5-5</t>
  </si>
  <si>
    <t>082-295-2255</t>
  </si>
  <si>
    <t>082-503-0122</t>
  </si>
  <si>
    <t>ﾀｶﾊﾞﾔｼｷｻﾞｲｶﾌﾞｼｷｶﾞｲｼﾔ ﾋﾛｼﾏｼﾃﾝ</t>
  </si>
  <si>
    <t>ラサ商事株式会社</t>
  </si>
  <si>
    <t>ﾗｻｼｮｳｼﾞ</t>
  </si>
  <si>
    <t>ラサ商事</t>
  </si>
  <si>
    <t>103-0014</t>
  </si>
  <si>
    <t>東京都中央区日本橋蛎殻町1-11-5</t>
  </si>
  <si>
    <t>03-3668-8251</t>
  </si>
  <si>
    <t>03-3665-0458</t>
  </si>
  <si>
    <t>ﾗｻｼﾖｳｼﾞ(ｶ</t>
  </si>
  <si>
    <t>東京ガスイズミエナジー株式会社</t>
  </si>
  <si>
    <t>ﾄｳｷｮｳｶﾞｽｲｽﾞﾐｴﾅｼﾞｰ</t>
  </si>
  <si>
    <t>167-0035</t>
  </si>
  <si>
    <t>東京都杉並区今川3-28-17</t>
  </si>
  <si>
    <t>03-3396-4491</t>
  </si>
  <si>
    <t>03-3396-7914</t>
  </si>
  <si>
    <t>ﾄｳｷｮｳｶﾞｽｲｽﾞﾐｴﾅｼﾞｰ(ｶ</t>
  </si>
  <si>
    <t>木村電機株式会社</t>
  </si>
  <si>
    <t>ｷﾑﾗﾃﾞﾝｷｶﾌﾞｼｷｶﾞｲｼｬ</t>
  </si>
  <si>
    <t>木村電機</t>
  </si>
  <si>
    <t>564-0062</t>
  </si>
  <si>
    <t>吹田市垂水町3-15-3</t>
  </si>
  <si>
    <t>06-6385-1124</t>
  </si>
  <si>
    <t>06-6386-0223</t>
  </si>
  <si>
    <t>木村雅英</t>
  </si>
  <si>
    <t>ｷﾑﾗﾏｻﾋﾃﾞ</t>
  </si>
  <si>
    <t>ｷﾑﾗﾃﾞﾝｷ(ｶ</t>
  </si>
  <si>
    <t>株式会社　大塚商会</t>
  </si>
  <si>
    <t>ｵｵﾂｶｼｮｳｶｲ</t>
  </si>
  <si>
    <t>460-0002</t>
  </si>
  <si>
    <t>名古屋市中区丸の内3-23-20</t>
  </si>
  <si>
    <t>052-955-3665</t>
  </si>
  <si>
    <t>052-955-3638</t>
  </si>
  <si>
    <t>大塚裕司</t>
  </si>
  <si>
    <t>ｵｵﾂｶﾕｳｼﾞ</t>
  </si>
  <si>
    <t>ｶ)ｵｵﾂｶｼｮｳｶｲ</t>
  </si>
  <si>
    <t>文化シャッター株式会社</t>
  </si>
  <si>
    <t>首都圏ビル建材支店</t>
  </si>
  <si>
    <t>ﾌﾞﾝｶｼｬｯﾀｰ</t>
  </si>
  <si>
    <t>113-8535</t>
  </si>
  <si>
    <t>東京都文京区西片1-17-3</t>
  </si>
  <si>
    <t>03-5844-7538</t>
  </si>
  <si>
    <t>03-5844-7539</t>
  </si>
  <si>
    <t>大内 修一</t>
  </si>
  <si>
    <t>ｵｵｳﾁ ｼｭｳｲﾁ</t>
  </si>
  <si>
    <t>ﾌﾞﾝｶｼｬｯﾀｰ(ｶ</t>
  </si>
  <si>
    <t>株式会社ビット</t>
  </si>
  <si>
    <t>ｶﾌﾞｼｷｶﾞｲｼｬﾋﾞｯﾄ</t>
  </si>
  <si>
    <t>ビット</t>
  </si>
  <si>
    <t>540-6107</t>
  </si>
  <si>
    <t>大阪市中央区城見2-1-61</t>
  </si>
  <si>
    <t>06-6945-5377</t>
  </si>
  <si>
    <t>06-6945-5344</t>
  </si>
  <si>
    <t>辻宏治</t>
  </si>
  <si>
    <t>ﾂｼﾞｺｳｼﾞ</t>
  </si>
  <si>
    <t>ｶ)ﾋﾞｯﾄ</t>
  </si>
  <si>
    <t>近畿労務振興会</t>
  </si>
  <si>
    <t>ヤマハ発動機株式会社</t>
  </si>
  <si>
    <t>プール事業推進部東京営業部 中部販売課</t>
  </si>
  <si>
    <t>ﾔﾏﾊﾊﾂﾄﾞｳｷｶﾌﾞｼｷｶﾞｲｼｬ</t>
  </si>
  <si>
    <t>ヤマハ発動機㈱</t>
  </si>
  <si>
    <t>愛知県名古屋市中区錦1-17-26 ラウンドテラス伏見4F</t>
  </si>
  <si>
    <t>052-218-4366</t>
  </si>
  <si>
    <t>052-218-4367</t>
  </si>
  <si>
    <t>柳 弘之</t>
  </si>
  <si>
    <t>ﾔﾅｷﾞ ﾋﾛﾕｷ</t>
  </si>
  <si>
    <t>ﾔﾏﾊﾊﾂﾄﾞｳｷ(ｶ</t>
  </si>
  <si>
    <t>株式会社ファインテック</t>
  </si>
  <si>
    <t>ｶﾌﾞｼｷｶﾞｲｼｬﾌｧｲﾝﾃｯｸ</t>
  </si>
  <si>
    <t>ファインテック</t>
  </si>
  <si>
    <t>563-0043</t>
  </si>
  <si>
    <t>池田市神田2-4-12</t>
  </si>
  <si>
    <t>072-753-0100</t>
  </si>
  <si>
    <t>072-753-8088</t>
  </si>
  <si>
    <t>山本健治</t>
  </si>
  <si>
    <t>ﾔﾏﾓﾄｹﾝｼﾞ</t>
  </si>
  <si>
    <t>ｶ)ﾌｧｲﾝﾃｯｸ</t>
  </si>
  <si>
    <t>東海桜井株式会社</t>
  </si>
  <si>
    <t>ﾄｳｶｲｻｸﾗｲｶﾌﾞｼｷｶｲｼｬ</t>
  </si>
  <si>
    <t>トウカイサクライ</t>
  </si>
  <si>
    <t>452-0824</t>
  </si>
  <si>
    <t>名古屋市西区こも原町23番地</t>
  </si>
  <si>
    <t>052-502-1110</t>
  </si>
  <si>
    <t>052-502-1190</t>
  </si>
  <si>
    <t>ﾄｳｶｲｻｸﾗｲｶﾌﾞｼｷｶﾞｲｼｬ</t>
  </si>
  <si>
    <t>株式会社OSGコーポレーション</t>
  </si>
  <si>
    <t>オアシス事業部</t>
  </si>
  <si>
    <t>ｵｰｴｽｼﾞｰｺｰﾎﾟﾚｰｼｮﾝ</t>
  </si>
  <si>
    <t>154-0003</t>
  </si>
  <si>
    <t>東京都世田谷区野沢2丁目1番4号</t>
  </si>
  <si>
    <t>03-5432-9741</t>
  </si>
  <si>
    <t>03-5432-9743</t>
  </si>
  <si>
    <t>奥村 正孝</t>
  </si>
  <si>
    <t>ｵｸﾑﾗ ﾏｻﾀｶ</t>
  </si>
  <si>
    <t>営業本部長</t>
  </si>
  <si>
    <t>ｶ)ｵｰｴｽｼﾞｰｺｰﾎﾟﾚｰｼｮﾝ</t>
  </si>
  <si>
    <t>エアプロダクツ株式会社</t>
  </si>
  <si>
    <t>ｴｱﾌﾟﾛﾀﾞｸﾂ</t>
  </si>
  <si>
    <t>エアプロダクツ</t>
  </si>
  <si>
    <t>350-1331</t>
  </si>
  <si>
    <t>埼玉県狭山市新狭山１－１－１</t>
  </si>
  <si>
    <t>04-2969-5220</t>
  </si>
  <si>
    <t>04-2969-5250</t>
  </si>
  <si>
    <t>ｴｱﾌﾟﾛﾀﾞｸﾂ(ｶﾌﾞ</t>
  </si>
  <si>
    <t>冨士機材株式会社</t>
  </si>
  <si>
    <t>ﾌｼﾞｷｻﾞｲｱ(ｶ</t>
  </si>
  <si>
    <t>冨士機材</t>
  </si>
  <si>
    <t>102-8373</t>
  </si>
  <si>
    <t>東京都千代田区一番町12</t>
  </si>
  <si>
    <t>03-3556-4583</t>
  </si>
  <si>
    <t>ﾌｼﾞｷｻﾞｲ(ｶ</t>
  </si>
  <si>
    <t>白井松器械株式会社</t>
  </si>
  <si>
    <t>ｼﾗｲﾏﾂｷｶｲ(ｶ</t>
  </si>
  <si>
    <t>123-0873</t>
  </si>
  <si>
    <t>東京都足立区扇２丁目１４番３２号</t>
  </si>
  <si>
    <t>03-5647-1570</t>
  </si>
  <si>
    <t>03-5647-1572</t>
  </si>
  <si>
    <t>ニチベイサービス株式会社</t>
  </si>
  <si>
    <t>九州営業所</t>
  </si>
  <si>
    <t>ﾆﾁﾍﾞｲｻｰﾋﾞｽ</t>
  </si>
  <si>
    <t>ニチベイサービス</t>
  </si>
  <si>
    <t>812-0892</t>
  </si>
  <si>
    <t>福岡県福岡市博多区東那珂1-9-5</t>
  </si>
  <si>
    <t>092-451-2114</t>
  </si>
  <si>
    <t>092-451-2113</t>
  </si>
  <si>
    <t>篠尚宏</t>
  </si>
  <si>
    <t>ｼﾉﾅｵﾋﾛ</t>
  </si>
  <si>
    <t>ﾆﾁﾍﾞｲｻｰﾋﾞｽ(ｶ</t>
  </si>
  <si>
    <t>株式会社　中国日立</t>
  </si>
  <si>
    <t>ﾁｭｳｺﾞｸﾋﾀﾁ</t>
  </si>
  <si>
    <t>中国日立</t>
  </si>
  <si>
    <t>735-0029</t>
  </si>
  <si>
    <t>広島県安芸郡府中町茂陰1丁目2番10号</t>
  </si>
  <si>
    <t>082-284-1211</t>
  </si>
  <si>
    <t>082-284-2150</t>
  </si>
  <si>
    <t>ｶ)ﾁｭｳｺﾞｸﾋﾀﾁ</t>
  </si>
  <si>
    <t>株式会社コーアツ</t>
  </si>
  <si>
    <t>ｶﾌﾞｼｷｶﾞｲｼｬｺｰｱﾂ</t>
  </si>
  <si>
    <t>664-0836</t>
  </si>
  <si>
    <t>伊丹市北本町1丁目310番地</t>
  </si>
  <si>
    <t>072-782-8561</t>
  </si>
  <si>
    <t>072-782-8511</t>
  </si>
  <si>
    <t>高田健二</t>
  </si>
  <si>
    <t>ﾀｹﾀﾞｹﾝｼﾞ</t>
  </si>
  <si>
    <t>常務取締役支社長</t>
  </si>
  <si>
    <t>ｶﾌﾞｼｷｶｲｼｬｺｰｱﾂ</t>
  </si>
  <si>
    <t>株式会社テシオン</t>
  </si>
  <si>
    <t>ﾃｼｵﾝ</t>
  </si>
  <si>
    <t>テシオン</t>
  </si>
  <si>
    <t>331-0823</t>
  </si>
  <si>
    <t>埼玉県さいたま市北区日進町3-756-1</t>
  </si>
  <si>
    <t>048-661-7770</t>
  </si>
  <si>
    <t>048-661-7772</t>
  </si>
  <si>
    <t>ｶﾌﾞ)ﾃｼｵﾝ</t>
  </si>
  <si>
    <t>日本木槽木管株式会社</t>
  </si>
  <si>
    <t>ﾆﾎﾝﾓｸｿｳﾓｯｶﾝｶﾌﾞｼｷｶﾞｲｼｬ</t>
  </si>
  <si>
    <t>日本木槽木管</t>
  </si>
  <si>
    <t>221-0835</t>
  </si>
  <si>
    <t>神奈川県横浜市神奈川区鶴屋町２丁目２０番の３</t>
  </si>
  <si>
    <t>第５安田ビル４階</t>
  </si>
  <si>
    <t>045-311-3941</t>
  </si>
  <si>
    <t>045-311-3968</t>
  </si>
  <si>
    <t>高垣稔</t>
  </si>
  <si>
    <t>ﾀｶｶﾞｷﾐﾉﾙ</t>
  </si>
  <si>
    <t>ﾆﾎﾝﾓｸｿｳﾓｯｶﾝ(ｶ</t>
  </si>
  <si>
    <t>クリタ分析センター株式会社</t>
  </si>
  <si>
    <t>ｸﾘﾀﾌﾞﾝｾｷｾﾝﾀｰｶﾌﾞｼｷｶﾞｼﾔ</t>
  </si>
  <si>
    <t>305-8504</t>
  </si>
  <si>
    <t>茨城県つくば市高野台2-8-14</t>
  </si>
  <si>
    <t>029-836-7013</t>
  </si>
  <si>
    <t>029-836-7450</t>
  </si>
  <si>
    <t>ｸﾘﾀﾌﾞﾝｾｷｾﾝﾀｰ(ｶ</t>
  </si>
  <si>
    <t>三菱ケミカルアクア・ソリューションズ株式会社</t>
  </si>
  <si>
    <t>ﾐﾂﾋﾞｼﾚｲﾖﾝ･ｸﾘﾝｽｲ</t>
  </si>
  <si>
    <t>141-0032</t>
  </si>
  <si>
    <t>東京都品川区大崎1-11-2</t>
  </si>
  <si>
    <t>ｹﾞｰﾄｼﾃｨ大崎ｲｰｽﾄﾀﾜｰ10Ｆ</t>
  </si>
  <si>
    <t>03-6748-7482</t>
  </si>
  <si>
    <t>03-5487-7527</t>
  </si>
  <si>
    <t>島田　勝彦</t>
  </si>
  <si>
    <t>ｼﾏﾀﾞ ｶﾂﾋｺ</t>
  </si>
  <si>
    <t>ﾐﾂﾋﾞｼｹﾐｶﾙｱｸｱ.ｿﾘﾕｰｼﾖﾝｽﾞ(ｶ</t>
  </si>
  <si>
    <t>13105280475-000</t>
  </si>
  <si>
    <t>株式会社オーテック　豊橋</t>
  </si>
  <si>
    <t>ｶﾌﾞｼｷｶﾞｲｼｬｵｰﾃｯｸ ﾄﾖﾊｼ</t>
  </si>
  <si>
    <t>オーテック</t>
  </si>
  <si>
    <t>441-8077</t>
  </si>
  <si>
    <t>豊橋市神野新田町字チノ割25の1</t>
  </si>
  <si>
    <t>0532-33-2210</t>
  </si>
  <si>
    <t>0532-33-2214</t>
  </si>
  <si>
    <t>彦坂　彰一</t>
  </si>
  <si>
    <t>ｶﾌﾞｼｷｶﾞｲｼｬｵｰﾃｯｸ</t>
  </si>
  <si>
    <t>株式会社　福井ポンプ技研</t>
  </si>
  <si>
    <t>ﾌｸｲﾎﾟﾝﾌﾟｷﾞｹﾝ</t>
  </si>
  <si>
    <t>444-0943</t>
  </si>
  <si>
    <t>岡崎市矢作町字祇園34番地2</t>
  </si>
  <si>
    <t>0564-32-5628</t>
  </si>
  <si>
    <t>0564-32-5632</t>
  </si>
  <si>
    <t>ｶﾌﾞｼｷｶｲｼｬﾌｸｲﾎﾟﾝﾌﾟｷﾞｹﾝ</t>
  </si>
  <si>
    <t>エバオン株式会社</t>
  </si>
  <si>
    <t>ｴﾊﾞｵﾝｶﾌﾞｼｷｶﾞｲｼｬ</t>
  </si>
  <si>
    <t>エバオン㈱</t>
  </si>
  <si>
    <t>542-0064</t>
  </si>
  <si>
    <t>大阪市中央区上汐1-1-5</t>
  </si>
  <si>
    <t>06-6768-1005</t>
  </si>
  <si>
    <t>06-6764-5539</t>
  </si>
  <si>
    <t>前西佳信</t>
  </si>
  <si>
    <t>ﾏｴﾆｼﾖｼﾉﾌﾞ</t>
  </si>
  <si>
    <t>ｴﾊﾞｵﾝｶ)</t>
  </si>
  <si>
    <t>株式会社シーティーエス</t>
  </si>
  <si>
    <t>ｼｰﾃｨｰｴｽ</t>
  </si>
  <si>
    <t>シーティーエス</t>
  </si>
  <si>
    <t>386-0005</t>
  </si>
  <si>
    <t>長野県上田市古里115</t>
  </si>
  <si>
    <t>東京都足立区谷中1丁目29-10</t>
  </si>
  <si>
    <t>03-5673-2320</t>
  </si>
  <si>
    <t>03-5673-2321</t>
  </si>
  <si>
    <t>k.tsuchiya@cts-h.co.jp</t>
  </si>
  <si>
    <t>横山　泰蔵</t>
  </si>
  <si>
    <t>ﾖｺﾔﾏﾀｲｿﾞｳ</t>
  </si>
  <si>
    <t>ｶﾌﾞｼｷｶﾞｲｼｬｼｰﾃｨｰｴｽ</t>
  </si>
  <si>
    <t>三菱ケミカルインフラテック株式会社</t>
  </si>
  <si>
    <t>設備機器営業2グループ</t>
  </si>
  <si>
    <t>541-0044</t>
  </si>
  <si>
    <t>大阪府大阪市中央区伏見町4丁目1番1号</t>
  </si>
  <si>
    <t>明治安田生命大阪御堂筋ビル</t>
  </si>
  <si>
    <t>06-6204-8511</t>
  </si>
  <si>
    <t>06-6208-6675</t>
  </si>
  <si>
    <t>荒川良平</t>
  </si>
  <si>
    <t>ｱﾗｶﾜﾘｮｳﾍｲ</t>
  </si>
  <si>
    <t>ﾐﾂﾋﾞｼｹﾐｶﾙｲﾝﾌﾗﾃﾂｸ(ｶ</t>
  </si>
  <si>
    <t>オリックス・レンテック株式会社大阪支店</t>
  </si>
  <si>
    <t>ｵﾘｯｸｽ･ﾚﾝﾃｯｸｶﾌﾞｼｷｶｲｼｬ</t>
  </si>
  <si>
    <t>オリックス</t>
  </si>
  <si>
    <t>541-8579</t>
  </si>
  <si>
    <t>大阪市中央区北浜３－５－２２（オリックス淀屋橋ビル）</t>
  </si>
  <si>
    <t>06-4799-5968</t>
  </si>
  <si>
    <t>06-4799-5231</t>
  </si>
  <si>
    <t>馬着民雄</t>
  </si>
  <si>
    <t>ｳﾏｷﾀﾐｵ</t>
  </si>
  <si>
    <t>ｵﾘｯｸｽ.ﾚﾝﾃｯｸｶﾌﾞｼｷｶｲｼｬ</t>
  </si>
  <si>
    <t>ホバート・ジャパン株式会社</t>
  </si>
  <si>
    <t>ﾎﾊﾞｰﾄ･ｼﾞｬﾊﾟﾝ</t>
  </si>
  <si>
    <t>東京都品川区南大井6-16-16</t>
  </si>
  <si>
    <t>鈴中ビル大森</t>
  </si>
  <si>
    <t>03-5767-7210</t>
  </si>
  <si>
    <t>03-5767-7220</t>
  </si>
  <si>
    <t>三木商吉</t>
  </si>
  <si>
    <t>ﾐｷ ｼｮｳｷﾁ</t>
  </si>
  <si>
    <t>ﾎﾊﾞｰﾄ.ｼﾞｬﾊﾟﾝ(ｶ</t>
  </si>
  <si>
    <t>株式会社ヒラサワ</t>
  </si>
  <si>
    <t>ﾋﾗｻﾜ</t>
  </si>
  <si>
    <t>ヒラサワ</t>
  </si>
  <si>
    <t>113-0034</t>
  </si>
  <si>
    <t>東京都文京区湯島２－２４－７</t>
  </si>
  <si>
    <t>03-3834-2331</t>
  </si>
  <si>
    <t>ｶ)ﾋﾗｻﾜ</t>
  </si>
  <si>
    <t>ワイテク株式会社</t>
  </si>
  <si>
    <t>ﾜｲﾃｸ</t>
  </si>
  <si>
    <t>ワイテク</t>
  </si>
  <si>
    <t>869-1102</t>
  </si>
  <si>
    <t>熊本県菊池郡菊陽町大字原水1348番地5</t>
  </si>
  <si>
    <t>096-232-5811</t>
  </si>
  <si>
    <t>096-232-5824</t>
  </si>
  <si>
    <t>山内清隆</t>
  </si>
  <si>
    <t>ﾔﾏｳﾁｷﾖﾀｶ</t>
  </si>
  <si>
    <t>ﾜｲﾃｸ(ｶ</t>
  </si>
  <si>
    <t>中小企業災害補償共済福祉財団</t>
  </si>
  <si>
    <t>株式会社三陽理化学器械製作所</t>
  </si>
  <si>
    <t>ｻﾝﾖｳﾘｶｶﾞｸｷｶｲｾｲｻｸｼｮ</t>
  </si>
  <si>
    <t>101-0044</t>
  </si>
  <si>
    <t>東京都千代田区鍛冶町１－１０－１２</t>
  </si>
  <si>
    <t>03-3252-3981</t>
  </si>
  <si>
    <t>03-3252-4090</t>
  </si>
  <si>
    <t>前川 朝子</t>
  </si>
  <si>
    <t>ﾏｴｶﾜ ﾄﾓｺ</t>
  </si>
  <si>
    <t>ｶ)ｻﾝﾖｳﾘｶｶﾞｸｷｶｲｾｲｻｸｼｮ</t>
  </si>
  <si>
    <t>13101010502-000</t>
  </si>
  <si>
    <t>ヤマト電機株式会社</t>
  </si>
  <si>
    <t>ﾔﾏﾄﾃﾞﾝｷｶﾌﾞｼｷｶﾞｲｼｬ</t>
  </si>
  <si>
    <t>ヤマト電機</t>
  </si>
  <si>
    <t>193-0832</t>
  </si>
  <si>
    <t>東京都八王子市散田町4-11-14</t>
  </si>
  <si>
    <t>042-669-3711</t>
  </si>
  <si>
    <t>042-669-3712</t>
  </si>
  <si>
    <t>中嶋　禮子</t>
  </si>
  <si>
    <t>ﾅｶｼﾞﾏﾚｲｺ</t>
  </si>
  <si>
    <t>ﾔﾏﾄﾃﾞﾝｷ(ｶ</t>
  </si>
  <si>
    <t>株式会社テイエルブイ</t>
  </si>
  <si>
    <t>ﾃｲｴﾙﾌﾞｲ</t>
  </si>
  <si>
    <t>272-0115</t>
  </si>
  <si>
    <t>千葉県市川市富浜２－２－９</t>
  </si>
  <si>
    <t>047-307-1110</t>
  </si>
  <si>
    <t>047-307-1119</t>
  </si>
  <si>
    <t>北本　博志</t>
  </si>
  <si>
    <t>ｷﾀﾓﾄ ﾋﾛｼ</t>
  </si>
  <si>
    <t>ｶ)ﾃｲｴﾙﾌﾞｲ</t>
  </si>
  <si>
    <t>大阪営業所</t>
  </si>
  <si>
    <t>ｶﾌﾞｼｷｶﾞｲｼｬﾃｲｴﾙﾌﾞｲ</t>
  </si>
  <si>
    <t>ＴＬＶ</t>
  </si>
  <si>
    <t>661-0026</t>
  </si>
  <si>
    <t>兵庫県尼崎市水堂町3丁目1番40号</t>
  </si>
  <si>
    <t>06-6438-7931</t>
  </si>
  <si>
    <t>06-6438-7953</t>
  </si>
  <si>
    <t>後藤 一徳</t>
  </si>
  <si>
    <t>ｺﾞﾄｳ ｶｽﾞﾉﾘ</t>
  </si>
  <si>
    <t>協和医科器械株式会社</t>
  </si>
  <si>
    <t>ｷﾖｳﾜｲｶｷｶｲ(ｶ</t>
  </si>
  <si>
    <t>224-0003</t>
  </si>
  <si>
    <t>神奈川県横浜市都筑区中川中央２－４－８</t>
  </si>
  <si>
    <t>045-595-2785</t>
  </si>
  <si>
    <t>045-593-8382</t>
  </si>
  <si>
    <t>ｷﾖｳﾜｲｶｷｶｲ(ｶ)ﾖｺﾊﾏｼﾃﾝ</t>
  </si>
  <si>
    <t>22102202023-000</t>
  </si>
  <si>
    <t>柳河エンジニアリング株式会社</t>
  </si>
  <si>
    <t>ﾔﾅｶﾞﾜｴﾝｼﾞﾆｱﾘﾝｸﾞ ｶﾌﾞｼｷｶｲｼｬ</t>
  </si>
  <si>
    <t>ﾔﾅｶﾞﾜｴﾝｼﾞﾆｱ</t>
  </si>
  <si>
    <t>510-0261</t>
  </si>
  <si>
    <t>鈴鹿市御薗町3600番地32</t>
  </si>
  <si>
    <t>059-372-8201</t>
  </si>
  <si>
    <t>059-372-8000</t>
  </si>
  <si>
    <t>ﾔﾅｶﾞﾜｴﾝｼﾞﾆｱﾘﾝｸﾞｶﾌﾞｼｷｶｲｼｬ</t>
  </si>
  <si>
    <t>住友生命保険相互会社</t>
  </si>
  <si>
    <t>丸茶株式会社</t>
  </si>
  <si>
    <t>ﾏﾙﾁｬ</t>
  </si>
  <si>
    <t>060-0061</t>
  </si>
  <si>
    <t>札幌市中央区南1条西10丁目4番</t>
  </si>
  <si>
    <t>タイムビル4Ｆ</t>
  </si>
  <si>
    <t>011-241-9334</t>
  </si>
  <si>
    <t>011-222-7706</t>
  </si>
  <si>
    <t>ﾏﾙﾁｬｶﾌﾞｼｷｶﾞｲｼｬﾎｯｶｲﾄﾞｳｴｲｷﾞｮｳｼｮ</t>
  </si>
  <si>
    <t>株式会社ＭＭコーポレーション</t>
  </si>
  <si>
    <t>柏支店</t>
  </si>
  <si>
    <t>ｴﾑｴﾑｺｰﾎﾟﾚｰｼｮﾝ</t>
  </si>
  <si>
    <t>277-0872</t>
  </si>
  <si>
    <t>千葉県柏市十余二313-98</t>
  </si>
  <si>
    <t>04-7137-2181</t>
  </si>
  <si>
    <t>04-7137-2070</t>
  </si>
  <si>
    <t>間中 光二</t>
  </si>
  <si>
    <t>ﾏﾅｶ ｺｳｼﾞ</t>
  </si>
  <si>
    <t>ｶ)ｴﾑｴﾑｺｰﾎﾟﾚｰｼｮﾝ</t>
  </si>
  <si>
    <t>株式会社トヨトミ</t>
  </si>
  <si>
    <t>ﾄﾖﾄﾐ</t>
  </si>
  <si>
    <t>063-0867</t>
  </si>
  <si>
    <t>札幌市西区八軒7条東5-3-8</t>
  </si>
  <si>
    <t>011-717-5006</t>
  </si>
  <si>
    <t>011-717-5026</t>
  </si>
  <si>
    <t>森島　純一</t>
  </si>
  <si>
    <t>ﾓﾘｼﾏ ｼﾞｭﾝｲﾁ</t>
  </si>
  <si>
    <t>ｶ)ﾄﾖﾄﾐｻﾂﾎﾟﾛｼﾃﾝ</t>
  </si>
  <si>
    <t>クリタ・ケミカル関西株式会社</t>
  </si>
  <si>
    <t>ｸﾘﾀｹﾐｶﾙｶﾝｻｲｶﾌﾞｼｷｶｲｼｬｵｵｻｶｼﾃﾝ</t>
  </si>
  <si>
    <t>550-0013</t>
  </si>
  <si>
    <t>大阪市西区新町１丁目１３番３号</t>
  </si>
  <si>
    <t>06-4391-3431</t>
  </si>
  <si>
    <t>06-4391-3439</t>
  </si>
  <si>
    <t>倉本明秀</t>
  </si>
  <si>
    <t>ｸﾗﾓﾄｱｷﾋﾃﾞ</t>
  </si>
  <si>
    <t>大阪支店長</t>
  </si>
  <si>
    <t>ｸﾘﾀ.ｹﾐｶﾙｶﾝｻｲｶﾌﾞｼｷｶｲｼｬ</t>
  </si>
  <si>
    <t>シーメンス・ジャパン株式会社</t>
  </si>
  <si>
    <t>新潟営業所</t>
  </si>
  <si>
    <t>ｼｰﾒﾝｽ･ｼﾞｬﾊﾟﾝ</t>
  </si>
  <si>
    <t>950-0911</t>
  </si>
  <si>
    <t>新潟県新潟市中央区笹口2-12-10</t>
  </si>
  <si>
    <t>025-243-7710</t>
  </si>
  <si>
    <t>025-243-7723</t>
  </si>
  <si>
    <t>柚本 孝男</t>
  </si>
  <si>
    <t>ﾕﾓﾄ ﾀｶｵ</t>
  </si>
  <si>
    <t>営業所長</t>
  </si>
  <si>
    <t>ｼｰﾒﾝｽ.ｼﾞｬﾊﾟﾝ(ｶ</t>
  </si>
  <si>
    <t>川重商事株式会社</t>
  </si>
  <si>
    <t>東京本社</t>
  </si>
  <si>
    <t>ｶﾜｼﾞｭｳｼｮｳｼﾞ</t>
  </si>
  <si>
    <t>東京都千代田区神田錦町3-13</t>
  </si>
  <si>
    <t>竹橋安田ビル</t>
  </si>
  <si>
    <t>03-6744-1009</t>
  </si>
  <si>
    <t>03-6744-1102</t>
  </si>
  <si>
    <t>紀山 滋彦</t>
  </si>
  <si>
    <t>ｷﾔﾏ ｼｹﾞﾋｺ</t>
  </si>
  <si>
    <t>ｶﾜｼﾞﾕｳｼﾖｳｼﾞ(ｶ</t>
  </si>
  <si>
    <t>川重冷熱工業株式会社　中日本支社</t>
  </si>
  <si>
    <t>ｶﾜｼﾕｳ</t>
  </si>
  <si>
    <t>川重冷熱工業株式会社</t>
  </si>
  <si>
    <t>名古屋市西区上小田井２丁目７９番地</t>
  </si>
  <si>
    <t>052-509-1850</t>
  </si>
  <si>
    <t>ｶﾜｼﾞﾕｳﾚｲﾈﾂｺｳｷﾞﾖｳ(ｶ</t>
  </si>
  <si>
    <t>ｶﾜｼﾞﾕｳ</t>
  </si>
  <si>
    <t>064-0807</t>
  </si>
  <si>
    <t>札幌市中央区南7条西1丁目13番地</t>
  </si>
  <si>
    <t>弘安ﾋﾞﾙ6F</t>
  </si>
  <si>
    <t>011-562-5481</t>
  </si>
  <si>
    <t>011-562-5484</t>
  </si>
  <si>
    <t>小菅 誠</t>
  </si>
  <si>
    <t>ｺｽｶﾞ ﾏｺﾄ</t>
  </si>
  <si>
    <t>ｶﾜｼｭｳ</t>
  </si>
  <si>
    <t>川重冷熱工業㈱</t>
  </si>
  <si>
    <t>052-509-1851</t>
  </si>
  <si>
    <t>ｶﾜｼﾞｭｳﾚｲﾈﾂｺｳｷﾞｮｳ(ｶ</t>
  </si>
  <si>
    <t>川重冷熱工業株式会社北関東支店</t>
  </si>
  <si>
    <t>ｶﾜｼﾞｭｳﾚｲﾈﾂｺｳｷﾞｮｳ</t>
  </si>
  <si>
    <t>川重冷熱北関東</t>
  </si>
  <si>
    <t>349-0212</t>
  </si>
  <si>
    <t>埼玉県白岡市新白岡７－１４－１３</t>
  </si>
  <si>
    <t>0480-44-9340</t>
  </si>
  <si>
    <t>0480-91-3500</t>
  </si>
  <si>
    <t>株式会社川本製作所</t>
  </si>
  <si>
    <t>岡崎営業所</t>
  </si>
  <si>
    <t>ｶﾜﾓﾄｾ</t>
  </si>
  <si>
    <t>㈱川本製作所</t>
  </si>
  <si>
    <t>444-0908</t>
  </si>
  <si>
    <t>岡崎市橋目町神田1-1</t>
  </si>
  <si>
    <t>0564-31-2817</t>
  </si>
  <si>
    <t>ｶ)ｶﾜﾓﾄｾｲｻｸｼﾞﾖ ｵｶｻﾞｷｴｲｷﾞﾖｳｼﾖ</t>
  </si>
  <si>
    <t>460-0013</t>
  </si>
  <si>
    <t>名古屋市中区大須4-11-39　川本本社ビル二階</t>
  </si>
  <si>
    <t>052-249-9810</t>
  </si>
  <si>
    <t>052-249-9815</t>
  </si>
  <si>
    <t>ｶ)ｶﾜﾓﾄｾｲｻｸｼﾖﾅｺﾞﾔ(ｴｲ</t>
  </si>
  <si>
    <t>533-0005</t>
  </si>
  <si>
    <t>大阪市東淀川区瑞光３－８－１９</t>
  </si>
  <si>
    <t>06-6328-0877</t>
  </si>
  <si>
    <t>06-6328-8611</t>
  </si>
  <si>
    <t>ｶ)ｶﾜﾓﾄｾｲｻｸｼﾖ</t>
  </si>
  <si>
    <t>北関東支店 土浦営業所</t>
  </si>
  <si>
    <t>ｶﾜﾓﾄｾｲｻｸｼｮ</t>
  </si>
  <si>
    <t>川本製作所</t>
  </si>
  <si>
    <t>300-0027</t>
  </si>
  <si>
    <t>茨城県土浦市木田余東台3-7-14</t>
  </si>
  <si>
    <t>029-823-6398</t>
  </si>
  <si>
    <t>029-822-8548</t>
  </si>
  <si>
    <t>ｶ)ｶﾜﾓﾄｾｲｻｸｼﾖﾂﾁｳﾗｴｲｷﾞﾖｳｼﾖ</t>
  </si>
  <si>
    <t>中国支店</t>
  </si>
  <si>
    <t>ｶﾜﾓﾄｾｲｻｸｼﾖ</t>
  </si>
  <si>
    <t>733-0833</t>
  </si>
  <si>
    <t>広島市西区商工センター6-3-32</t>
  </si>
  <si>
    <t>082-277-3661</t>
  </si>
  <si>
    <t>082-501-0638</t>
  </si>
  <si>
    <t>ｶ)ｶﾜﾓﾄｾｲｻｸｼﾖ ﾁｭｳｺﾞｸｼﾃﾝ</t>
  </si>
  <si>
    <t>062-0933</t>
  </si>
  <si>
    <t>札幌市豊平区平岸３条７丁目５番１０号</t>
  </si>
  <si>
    <t>011-831-0131</t>
  </si>
  <si>
    <t>横浜営業所</t>
  </si>
  <si>
    <t>ｶﾌﾞｼｷｶﾞｲｼｬｶﾜﾓﾄｾｲｻｸｼﾞｮ ﾖｺﾊﾏｴｲｷﾞｮｳｼｮ</t>
  </si>
  <si>
    <t>㈱川本製作所　横浜営業所</t>
  </si>
  <si>
    <t>223-0057</t>
  </si>
  <si>
    <t>神奈川県横浜市港北区新羽町343番地</t>
  </si>
  <si>
    <t>045-534-0201</t>
  </si>
  <si>
    <t>045-534-0221</t>
  </si>
  <si>
    <t>城東営業所</t>
  </si>
  <si>
    <t>131-0033</t>
  </si>
  <si>
    <t>東京都墨田区向島3-38-9</t>
  </si>
  <si>
    <t>03-3621-4410</t>
  </si>
  <si>
    <t>03-3621-4497</t>
  </si>
  <si>
    <t>深井 紳介</t>
  </si>
  <si>
    <t>ﾌｶｲ ｼﾝｽｹ</t>
  </si>
  <si>
    <t>ｶ)ｶﾜﾓﾄｾｲｻｸｼｮｼﾞｮｳﾄｳｴｲｷﾞｮｳｼｮ</t>
  </si>
  <si>
    <t>514-0817</t>
  </si>
  <si>
    <t>三重県津市久居新町1122-3</t>
  </si>
  <si>
    <t>059-261-2500</t>
  </si>
  <si>
    <t>059-261-2502</t>
  </si>
  <si>
    <t>ｶ)ｶﾜﾓﾄｾｲｻｸｼｮ</t>
  </si>
  <si>
    <t>株式会社カパス</t>
  </si>
  <si>
    <t>ｶﾊﾟｽ</t>
  </si>
  <si>
    <t>㈱カパス</t>
  </si>
  <si>
    <t>232-0013</t>
  </si>
  <si>
    <t>横浜市南区山王町３－２４－８　港横浜ビル</t>
  </si>
  <si>
    <t>045-231-3588</t>
  </si>
  <si>
    <t>ｶ)ｶﾊﾟｽ</t>
  </si>
  <si>
    <t>株式会社カパス運河</t>
  </si>
  <si>
    <t>ｶﾊﾟｽｳﾝｶﾞ</t>
  </si>
  <si>
    <t>カパス運河</t>
  </si>
  <si>
    <t>454-0825</t>
  </si>
  <si>
    <t>名古屋市中川区好本町1-30</t>
  </si>
  <si>
    <t>052-351-3287</t>
  </si>
  <si>
    <t>ｶﾌﾞｼｷｶﾞｲｼﾔ ｶﾊﾟｽ</t>
  </si>
  <si>
    <t>カパス</t>
  </si>
  <si>
    <t>733-0035</t>
  </si>
  <si>
    <t>広島市西区南観音7-16-8</t>
  </si>
  <si>
    <t>082-234-4182</t>
  </si>
  <si>
    <t>ｶﾌﾞｼｷｶﾞｲｼｬｶﾊﾟｽ</t>
  </si>
  <si>
    <t>251-0003</t>
  </si>
  <si>
    <t>神奈川県藤沢市柄沢182番地の2</t>
  </si>
  <si>
    <t>0466-52-1182</t>
  </si>
  <si>
    <t>0466-24-1082</t>
  </si>
  <si>
    <t>阿部　潔</t>
  </si>
  <si>
    <t>ｱﾍﾞ ｷﾖｼ</t>
  </si>
  <si>
    <t>水谷保温</t>
  </si>
  <si>
    <t>ﾐｽﾞﾀﾆﾎｵﾝ</t>
  </si>
  <si>
    <t>520-0836</t>
  </si>
  <si>
    <t>滋賀県大津市杉浦町4番3号</t>
  </si>
  <si>
    <t>077-599-4741</t>
  </si>
  <si>
    <t>mizutanihoon@ktd.biglobe.ne.jp</t>
  </si>
  <si>
    <t>水谷　敏雄</t>
  </si>
  <si>
    <t>ﾐｽﾞﾀﾆ ﾄｼｵ</t>
  </si>
  <si>
    <t>ﾀﾞｲﾋｮｳ</t>
  </si>
  <si>
    <t>ﾐｽﾞﾀﾆﾎｵﾝ ﾐｽﾞﾀﾆﾄｼｵ</t>
  </si>
  <si>
    <t>関東精機株式会社</t>
  </si>
  <si>
    <t>ｶﾝﾄｳ</t>
  </si>
  <si>
    <t>371-0854</t>
  </si>
  <si>
    <t>群馬県前橋市大渡町２－１－１０</t>
  </si>
  <si>
    <t>0272-51-2121</t>
  </si>
  <si>
    <t>ｶﾝﾄｳｾｲｷｶﾌﾞｼｷｶﾞｲｼﾔ</t>
  </si>
  <si>
    <t>東日本オリオン株式会社</t>
  </si>
  <si>
    <t>茨城営業所</t>
  </si>
  <si>
    <t>ﾋｶﾞｼﾆﾎﾝｵﾘｵﾝ</t>
  </si>
  <si>
    <t>東日本オリオン</t>
  </si>
  <si>
    <t>319-0125</t>
  </si>
  <si>
    <t>茨城県小美玉市小曽納４５５－１</t>
  </si>
  <si>
    <t>0299-49-1008</t>
  </si>
  <si>
    <t>0299-49-1674</t>
  </si>
  <si>
    <t>ﾋｶﾞｼﾆﾎﾝｵﾘｵﾝ(ｶ</t>
  </si>
  <si>
    <t>株式会社加藤萬製作所</t>
  </si>
  <si>
    <t>ｶﾄｳﾏﾝｾｲｻｸｼｮ</t>
  </si>
  <si>
    <t>113-0033</t>
  </si>
  <si>
    <t>東京都文京区本郷3-41-10</t>
  </si>
  <si>
    <t>03-3811-7353</t>
  </si>
  <si>
    <t>03-3815-6751</t>
  </si>
  <si>
    <t>加藤高身</t>
  </si>
  <si>
    <t>ｶﾄｳﾀｶﾐ</t>
  </si>
  <si>
    <t>ｶ)ｶﾄｳﾏﾝｾｲｻｸｼｮ</t>
  </si>
  <si>
    <t>加茂川啓明電機株式会社</t>
  </si>
  <si>
    <t>ｶﾓｶﾞﾜｹｲﾒｲ</t>
  </si>
  <si>
    <t>加茂川啓明</t>
  </si>
  <si>
    <t>003-0003</t>
  </si>
  <si>
    <t>札幌市白石区東札幌３条３丁目４番２０号</t>
  </si>
  <si>
    <t>011-814-7111</t>
  </si>
  <si>
    <t>011-814-2107</t>
  </si>
  <si>
    <t>馬場俊介</t>
  </si>
  <si>
    <t>ﾊﾞﾊﾞｼｭﾝｽｹ</t>
  </si>
  <si>
    <t>ｶﾓｶﾞﾜｹｲﾒｲﾃﾞﾝｷ(ｶ ｻﾂﾎﾟﾛｼﾃﾝ</t>
  </si>
  <si>
    <t>株式会社旭製作所</t>
  </si>
  <si>
    <t>大竹営業所</t>
  </si>
  <si>
    <t>ｶﾌﾞｼｷｶﾞｲｼｬｱｻﾋｾｲｻｸｼｮ</t>
  </si>
  <si>
    <t>旭製作所</t>
  </si>
  <si>
    <t>739-0602</t>
  </si>
  <si>
    <t>広島県大竹市南栄3丁目4番13号</t>
  </si>
  <si>
    <t>0827-52-5241</t>
  </si>
  <si>
    <t>0827-53-4411</t>
  </si>
  <si>
    <t>池田靖之</t>
  </si>
  <si>
    <t>ｲｹﾀﾞﾔｽﾕｷ</t>
  </si>
  <si>
    <t>日立空調関西株式会社</t>
  </si>
  <si>
    <t>ﾋﾀﾁｸｳﾁｮｳｶﾝｻｲｶﾌﾞｼｷｶﾞｲｼｬ</t>
  </si>
  <si>
    <t>大阪市中央区久太郎町1-4-8</t>
  </si>
  <si>
    <t>堺筋本町ガーデンスクエア10階</t>
  </si>
  <si>
    <t>06-6261-5151</t>
  </si>
  <si>
    <t>06-6261-5155</t>
  </si>
  <si>
    <t>磯本 繁</t>
  </si>
  <si>
    <t>ｲｿﾓﾄ ｼｹﾞﾙ</t>
  </si>
  <si>
    <t>ミリオンテクノロジーズ・キャンベラ株式会社</t>
  </si>
  <si>
    <t>ﾐﾘｵﾝﾃｸﾉﾛｼﾞｰｽﾞ･ｷｬﾝﾍﾞﾗ</t>
  </si>
  <si>
    <t>111-0053</t>
  </si>
  <si>
    <t>東京都台東区浅草橋4-19-8</t>
  </si>
  <si>
    <t>浅草橋ビル</t>
  </si>
  <si>
    <t>03-5835-5402</t>
  </si>
  <si>
    <t>03-5835-5403</t>
  </si>
  <si>
    <t>畠中　一郎</t>
  </si>
  <si>
    <t>ﾐﾘｵﾝﾃｸﾉﾛｼﾞｰｽﾞ.ｷｬﾝﾍﾞﾗ(ｶ</t>
  </si>
  <si>
    <t>ナックフィーディング株式会社</t>
  </si>
  <si>
    <t>環境装置部</t>
  </si>
  <si>
    <t>ﾅｯｸﾌｨｰﾃﾞｨﾝｸﾞ</t>
  </si>
  <si>
    <t>438-0002</t>
  </si>
  <si>
    <t>静岡県磐田市大久保117番地3号</t>
  </si>
  <si>
    <t>0538-38-2666</t>
  </si>
  <si>
    <t>0538-38-2441</t>
  </si>
  <si>
    <t>深見康弘</t>
  </si>
  <si>
    <t>ﾌｶﾐﾔｽﾋﾛ</t>
  </si>
  <si>
    <t>ﾅｯｸﾌｨｰﾃﾞｨﾝｸﾞ(ｶ</t>
  </si>
  <si>
    <t>もりや産業株式会社</t>
  </si>
  <si>
    <t>ﾓﾘﾔｻﾝｷﾞｮｳｶﾌﾞｼｷｶﾞｲｼｬ</t>
  </si>
  <si>
    <t>536-0011</t>
  </si>
  <si>
    <t>大阪府大阪市城東区放出西3-10-7</t>
  </si>
  <si>
    <t>06-6969-8030</t>
  </si>
  <si>
    <t>06-6969-2551</t>
  </si>
  <si>
    <t>菅野 勝</t>
  </si>
  <si>
    <t>ｽｶﾞﾉ ﾏｻﾙ</t>
  </si>
  <si>
    <t>ﾓﾘﾔｻﾝｷﾞｮｳ(ｶ</t>
  </si>
  <si>
    <t>木村工機株式会社</t>
  </si>
  <si>
    <t>名古屋営業本部</t>
  </si>
  <si>
    <t>ｷﾑﾗｺｳｷ ﾅｺﾞﾔｴｲｷﾞｮｳﾎﾝﾌﾞ</t>
  </si>
  <si>
    <t>木村工機名古屋</t>
  </si>
  <si>
    <t>450-6427</t>
  </si>
  <si>
    <t>愛知県名古屋市中村区名駅三丁目28番12号</t>
  </si>
  <si>
    <t>大名古屋ビルヂング27階</t>
  </si>
  <si>
    <t>050-3784-2630</t>
  </si>
  <si>
    <t>052-562-5011</t>
  </si>
  <si>
    <t>ｷﾑﾗｺｳｷ(ｶ</t>
  </si>
  <si>
    <t>広島営業所</t>
  </si>
  <si>
    <t>ｷﾑﾗｺｳｷｶﾌﾞｼｷｶﾞｲｼｬ</t>
  </si>
  <si>
    <t>ｷﾑﾗｺｳ</t>
  </si>
  <si>
    <t>732-0827</t>
  </si>
  <si>
    <t>広島県広島市南区稲荷町4番1号 住友生命広島ビル13F</t>
  </si>
  <si>
    <t>050-3648-9929</t>
  </si>
  <si>
    <t>082-262-5178</t>
  </si>
  <si>
    <t>木村 恵一</t>
  </si>
  <si>
    <t>ｷﾑﾗ ｹｲｲﾁ</t>
  </si>
  <si>
    <t>木村工機株式会社 福岡支店</t>
  </si>
  <si>
    <t>ｷﾑﾗｺｳｷ</t>
  </si>
  <si>
    <t>福岡市博多区博多駅前１丁目４番１号</t>
  </si>
  <si>
    <t>博多駅前第一生命ビル７階</t>
  </si>
  <si>
    <t>092-441-4357</t>
  </si>
  <si>
    <t>092-474-0595</t>
  </si>
  <si>
    <t>石井 久男</t>
  </si>
  <si>
    <t>ｲｼｲ ﾋｻｵ</t>
  </si>
  <si>
    <t>ｷﾑﾗｺｳｷ.ｶ</t>
  </si>
  <si>
    <t>100-0004</t>
  </si>
  <si>
    <t>東京都千代田区大手町2-2-1</t>
  </si>
  <si>
    <t>新大手町ビル7階721～724区</t>
  </si>
  <si>
    <t>03-3273-8821</t>
  </si>
  <si>
    <t>03-3275-3207</t>
  </si>
  <si>
    <t>トヨタＬ＆Ｆ岡山株式会社</t>
  </si>
  <si>
    <t>ﾄﾖﾀｴﾙｱﾝﾄﾞｴﾌｵｶﾔﾏｶﾌﾞｼｷｶﾞｲｼｬ</t>
  </si>
  <si>
    <t>トヨタＬ＆Ｆ</t>
  </si>
  <si>
    <t>701-0144</t>
  </si>
  <si>
    <t>岡山県岡山市久米160番地</t>
  </si>
  <si>
    <t>086-241-5043</t>
  </si>
  <si>
    <t>086-243-8597</t>
  </si>
  <si>
    <t>末長一範</t>
  </si>
  <si>
    <t>ｽｴﾅｶﾞｶｽﾞﾉﾘ</t>
  </si>
  <si>
    <t>株式会社加藤厨房設備</t>
  </si>
  <si>
    <t>ｶﾌﾞｼｷｶﾞｲｼｬｶﾄｳﾁｭｳﾎﾞｳｾﾂﾋﾞ</t>
  </si>
  <si>
    <t>加藤厨房設備</t>
  </si>
  <si>
    <t>144-0042</t>
  </si>
  <si>
    <t>東京都大田区羽田旭町2番6号</t>
  </si>
  <si>
    <t>03-3745-3141</t>
  </si>
  <si>
    <t>03-3744-7489</t>
  </si>
  <si>
    <t>加藤光一</t>
  </si>
  <si>
    <t>ｶﾄｳｺｳｲﾁ</t>
  </si>
  <si>
    <t>ｶ)ｶﾄｳﾁｭｳﾎﾞｳｾﾂﾋﾞ</t>
  </si>
  <si>
    <t>松浪硝子工業株式会社</t>
  </si>
  <si>
    <t>ﾏﾂﾅﾐｶﾞﾗｽｺｳｷﾞｮｳ</t>
  </si>
  <si>
    <t>松浪硝子工業</t>
  </si>
  <si>
    <t>596-0049</t>
  </si>
  <si>
    <t>大阪府岸和田市八阪町2-1-10</t>
  </si>
  <si>
    <t>072-422-4545</t>
  </si>
  <si>
    <t>072-436-2265</t>
  </si>
  <si>
    <t>松波 明</t>
  </si>
  <si>
    <t>ﾏﾂﾅﾐ ｱｷﾗ</t>
  </si>
  <si>
    <t>ﾏﾂﾅﾐｶﾞﾗｽｺｳｷﾞｮｳ(ｶ</t>
  </si>
  <si>
    <t>テクノヒル株式会社</t>
  </si>
  <si>
    <t>ﾃｸﾉﾋﾙ</t>
  </si>
  <si>
    <t>東京都中央区日本橋蛎殻町2-5-3</t>
  </si>
  <si>
    <t>サンホリベビル4Ｆ</t>
  </si>
  <si>
    <t>03-5642-6144</t>
  </si>
  <si>
    <t>03-5642-6145</t>
  </si>
  <si>
    <t>鈴木　一行</t>
  </si>
  <si>
    <t>ｽｽﾞｷ ｶｽﾞﾕｷ</t>
  </si>
  <si>
    <t>ﾃｸﾉﾋﾙｶﾌﾞｼｷｶﾞｲｼｬ ﾀﾞｲﾋｮｳﾄﾘｼﾏﾘﾔｸ ｽｽﾞｷｶｽﾞﾕｷ</t>
  </si>
  <si>
    <t>ポエック株式会社</t>
  </si>
  <si>
    <t>ﾎﾟｴｯｸ</t>
  </si>
  <si>
    <t>721-0973</t>
  </si>
  <si>
    <t>広島県福山市南蔵王町2丁目1番12号</t>
  </si>
  <si>
    <t>084-922-8551</t>
  </si>
  <si>
    <t>084-922-8552</t>
  </si>
  <si>
    <t>来山　哲二</t>
  </si>
  <si>
    <t>ﾎﾟｴｯｸ(ｶ</t>
  </si>
  <si>
    <t>セイコー・イージーアンドジー株式会社</t>
  </si>
  <si>
    <t>ｾｲｺ</t>
  </si>
  <si>
    <t>261-8507</t>
  </si>
  <si>
    <t>千葉県千葉市美浜区中瀬一丁目8番地</t>
  </si>
  <si>
    <t>03-5542-3101</t>
  </si>
  <si>
    <t>03-5542-3109</t>
  </si>
  <si>
    <t>ｾｲｺｰ.ｲｰｼﾞｰｱﾝﾄﾞｼﾞｰｶﾌﾞｼｷｶﾞｲｼｬ</t>
  </si>
  <si>
    <t>神鋼造機株式会社</t>
  </si>
  <si>
    <t>営業本部パワーエネルギー営業部</t>
  </si>
  <si>
    <t>ｼﾝｺｳｿﾞｳｷｶﾌﾞｼｷｶﾞｲｼｬ</t>
  </si>
  <si>
    <t>541-0041</t>
  </si>
  <si>
    <t>大阪府大阪市中央区北浜2-6-18</t>
  </si>
  <si>
    <t>06-4707-8271</t>
  </si>
  <si>
    <t>06-4706-0080</t>
  </si>
  <si>
    <t>山本　公裕</t>
  </si>
  <si>
    <t>ﾔﾏﾓﾄ ｺｳﾕｳ</t>
  </si>
  <si>
    <t>ｼﾝｺｳｿﾞｳｷ(ｶ</t>
  </si>
  <si>
    <t>三浦産業株式会社</t>
  </si>
  <si>
    <t>ﾐｳﾗｻﾝｷﾞｮｳ(ｶ</t>
  </si>
  <si>
    <t>639-1007</t>
  </si>
  <si>
    <t>奈良県大和郡山市南郡山町468</t>
  </si>
  <si>
    <t>0743-53-2617</t>
  </si>
  <si>
    <t>0743-55-2330</t>
  </si>
  <si>
    <t>三浦　伸一</t>
  </si>
  <si>
    <t>ﾐｳﾗ ｼﾝｲﾁ</t>
  </si>
  <si>
    <t>株式会社日阪製作所</t>
  </si>
  <si>
    <t>鴻池事業所</t>
  </si>
  <si>
    <t>ｶﾌﾞｼｷｶﾞｲｼｬﾋｻｶｾｲｻｸｼｮ</t>
  </si>
  <si>
    <t>ｺｳﾉｲｹｼﾞｷﾞｮｳｼｮ</t>
  </si>
  <si>
    <t>578-0972</t>
  </si>
  <si>
    <t>大阪府東大阪市鴻池町2-1-48</t>
  </si>
  <si>
    <t>072-966-9601</t>
  </si>
  <si>
    <t>072-966-9602</t>
  </si>
  <si>
    <t>川西 謙三</t>
  </si>
  <si>
    <t>ｶﾜﾆｼ ｹﾝｿﾞｳ</t>
  </si>
  <si>
    <t>鴻池事業所所長兼バルブ事業本部本部長</t>
  </si>
  <si>
    <t>ｶ)ﾋｻｶｾｲｻｸｼｮ</t>
  </si>
  <si>
    <t>新コスモス電機株式会社</t>
  </si>
  <si>
    <t>関西支社</t>
  </si>
  <si>
    <t>ｼﾝｺｽﾓｽﾃﾞﾝｷｶﾌﾞｼｷｶｲｼｬ ｶﾝｻｲｼｼｬ</t>
  </si>
  <si>
    <t>532-0036</t>
  </si>
  <si>
    <t>大阪府大阪市淀川区三津屋中2丁目5-4</t>
  </si>
  <si>
    <t>06-6308-3112</t>
  </si>
  <si>
    <t>06-6308-1295</t>
  </si>
  <si>
    <t>重森 徹志</t>
  </si>
  <si>
    <t>ｼｹﾞﾓﾘ ﾃｯｼ</t>
  </si>
  <si>
    <t>ｼﾝｺｽﾓｽﾃﾞﾝｷ(ｶ</t>
  </si>
  <si>
    <t>株式会社キーエンス</t>
  </si>
  <si>
    <t>名古屋営業所</t>
  </si>
  <si>
    <t>ｷｰｴﾝｽ ﾅｺﾞﾔｴｲｷﾞｮｳｼｮ</t>
  </si>
  <si>
    <t>キーエンス名古屋</t>
  </si>
  <si>
    <t>名古屋市中区錦2-4-15</t>
  </si>
  <si>
    <t>ORE錦二丁目ビル6階</t>
  </si>
  <si>
    <t>052-218-6211</t>
  </si>
  <si>
    <t>052-218-6212</t>
  </si>
  <si>
    <t>ｶ)ｷｰｴﾝｽ</t>
  </si>
  <si>
    <t>山陰三菱電機機器販売株式会社</t>
  </si>
  <si>
    <t>ｻﾝｲﾝﾐﾂﾋﾞｼﾃﾞﾝｷｷｷﾊﾝﾊﾞｲｶﾌﾞｼｷｶﾞｲｼｬ</t>
  </si>
  <si>
    <t>690-0038</t>
  </si>
  <si>
    <t>島根県松江市平成町182番地35</t>
  </si>
  <si>
    <t>0852-23-3333</t>
  </si>
  <si>
    <t>0852-26-5038</t>
  </si>
  <si>
    <t>砂原 祥範</t>
  </si>
  <si>
    <t>ｽﾅﾊﾗ ﾖｼﾉﾘ</t>
  </si>
  <si>
    <t>十慈フィールド株式会社</t>
  </si>
  <si>
    <t>ｼﾞｭｳｼﾞﾌｨｰﾙﾄﾞｶﾌﾞｼｷｶｲｼｬ</t>
  </si>
  <si>
    <t>十慈フィールド</t>
  </si>
  <si>
    <t>530-0044</t>
  </si>
  <si>
    <t>大阪府大阪市北区東天満１－１０－１４　ＭＦ南森町２ビル９階</t>
  </si>
  <si>
    <t>06-6881-2213</t>
  </si>
  <si>
    <t>06-6881-2214</t>
  </si>
  <si>
    <t>岩田伸夫</t>
  </si>
  <si>
    <t>ｲﾜﾀﾉﾌﾞｵ</t>
  </si>
  <si>
    <t>ｼﾞｭｳｼﾞﾌｨｰﾙﾄﾞ(ｶ ﾀﾞｲﾋｮｳﾄﾘｼﾏﾘﾔｸ ｲﾜﾀｱｷｵ</t>
  </si>
  <si>
    <t>オムロンソフトウェア株式会社</t>
  </si>
  <si>
    <t>東京事業所</t>
  </si>
  <si>
    <t>ｵﾑﾛﾝｿﾌﾄｳｪｱ</t>
  </si>
  <si>
    <t>オムロンソフトウェア</t>
  </si>
  <si>
    <t>150-0002</t>
  </si>
  <si>
    <t>東京都渋谷区渋谷2-14-18</t>
  </si>
  <si>
    <t>あいおいニッセイ同和損保 渋谷ビル７階</t>
  </si>
  <si>
    <t>03-5466-7212</t>
  </si>
  <si>
    <t>03-5466-7216</t>
  </si>
  <si>
    <t>宮地 功</t>
  </si>
  <si>
    <t>ﾐﾔｼﾞ ｲｻｵ</t>
  </si>
  <si>
    <t>ﾊﾝﾊﾞｲｸﾞﾁ ｵﾑﾛﾝｿﾌﾄｳｪｱ(ｶ</t>
  </si>
  <si>
    <t>株式会社ジーエス環境システム</t>
  </si>
  <si>
    <t>ｶﾌﾞｼｷｶﾞｲｼｬｼﾞｰｴｽｶﾝｷｮｳｼｽﾃﾑ</t>
  </si>
  <si>
    <t>ジーエス環境システム</t>
  </si>
  <si>
    <t>578-0977</t>
  </si>
  <si>
    <t>大阪府東大阪市鴻池徳庵町７－４９</t>
  </si>
  <si>
    <t>06-6744-3486</t>
  </si>
  <si>
    <t>06-6744-3675</t>
  </si>
  <si>
    <t>中村 英祐</t>
  </si>
  <si>
    <t>ﾅｶﾑﾗ ｴｲｽｹ</t>
  </si>
  <si>
    <t>オプテックス株式会社</t>
  </si>
  <si>
    <t>ｵﾌﾟﾃｯｸｽｶﾌﾞｼｷｶﾞｲｼｬ</t>
  </si>
  <si>
    <t>ｵﾌﾟﾃｯｸｽ㈱</t>
  </si>
  <si>
    <t>520-0101</t>
  </si>
  <si>
    <t>滋賀県大津市雄琴五丁目8番12号</t>
  </si>
  <si>
    <t>077-579-8680</t>
  </si>
  <si>
    <t>077-579-8199</t>
  </si>
  <si>
    <t>小林 徹</t>
  </si>
  <si>
    <t>ｺﾊﾞﾔｼ ﾄｵﾙ</t>
  </si>
  <si>
    <t>ｵﾌﾟﾃｯｸｽ(ｶ)ﾀﾞｲﾋｮｳﾄﾘｼﾏﾘﾔｸ ｺﾊﾞﾔｼﾄｵﾙ</t>
  </si>
  <si>
    <t>株式会社南出キカイ</t>
  </si>
  <si>
    <t>ｶﾌﾞｼｷｶﾞｲｼｬﾐﾅﾐﾃﾞｷｶｲ</t>
  </si>
  <si>
    <t>南出キカイ</t>
  </si>
  <si>
    <t>730-0049</t>
  </si>
  <si>
    <t>広島県広島市中区南竹屋町2-13</t>
  </si>
  <si>
    <t>082-504-6615</t>
  </si>
  <si>
    <t>082-504-6657</t>
  </si>
  <si>
    <t>玉木 貴啓</t>
  </si>
  <si>
    <t>ﾀﾏｷ ﾀｶﾋﾛ</t>
  </si>
  <si>
    <t>広島営業所所長</t>
  </si>
  <si>
    <t>岡山営業所</t>
  </si>
  <si>
    <t>ｶﾌﾞｼｷｶﾞｲｼｬﾐﾅﾐﾃﾞｷｶｲ ｵｶﾔﾏｴｲｷﾞｮｳｼｮ</t>
  </si>
  <si>
    <t>700-0952</t>
  </si>
  <si>
    <t>岡山県岡山市北区平田117-117</t>
  </si>
  <si>
    <t>086-245-7916</t>
  </si>
  <si>
    <t>086-245-7922</t>
  </si>
  <si>
    <t>南出 仁</t>
  </si>
  <si>
    <t>ﾐﾅﾐﾃﾞ ﾋﾄｼ</t>
  </si>
  <si>
    <t>ｶﾌﾞｼｷｶﾞｲｼｬ ﾐﾅﾐﾃﾞｷｶｲ</t>
  </si>
  <si>
    <t>株式会社エル・エム・エス</t>
  </si>
  <si>
    <t>ｴﾙｴﾑｴｽ ﾅｺﾞﾔｴｲｷﾞｮｳｼｮ</t>
  </si>
  <si>
    <t>㈱エルエムエス名古屋</t>
  </si>
  <si>
    <t>485-0054</t>
  </si>
  <si>
    <t>愛知県小牧市多気西町23</t>
  </si>
  <si>
    <t>0568-76-8861</t>
  </si>
  <si>
    <t>0568-76-8876</t>
  </si>
  <si>
    <t>田中 悟</t>
  </si>
  <si>
    <t>ﾀﾅｶ ｻﾄﾙ</t>
  </si>
  <si>
    <t>ｶ)ｴﾙ.ｴﾑ.ｴｽ ﾀﾞｲﾋｮｳﾄﾘｼﾏﾘﾔｸ ｱｻﾋﾅｺｳｲﾁﾛｳ</t>
  </si>
  <si>
    <t>ビオテック株式会社</t>
  </si>
  <si>
    <t>ﾋﾞｵﾃｯｸｶﾌﾞｼｷｶﾞｲｼｬ</t>
  </si>
  <si>
    <t>ﾋﾞｵﾃｯｸ</t>
  </si>
  <si>
    <t>563-0033</t>
  </si>
  <si>
    <t>大阪府池田市住吉1-4-12-201</t>
  </si>
  <si>
    <t>072-763-2800</t>
  </si>
  <si>
    <t>072-763-2801</t>
  </si>
  <si>
    <t>林 宏成</t>
  </si>
  <si>
    <t>ﾊﾔｼ ﾋﾛｼｹﾞ</t>
  </si>
  <si>
    <t>株式会社アサヒ製作所 名古屋営業所</t>
  </si>
  <si>
    <t>ｶﾌﾞｼｷｶﾞｲｼｬｱｻﾋｾｲｻｸｼｮ ﾅｺﾞﾔｴｲｷﾞｮｳｼｮ</t>
  </si>
  <si>
    <t>アサヒ製作所</t>
  </si>
  <si>
    <t>460-0007</t>
  </si>
  <si>
    <t>愛知県名古屋市中区新栄1-7-5</t>
  </si>
  <si>
    <t>052-261-5918</t>
  </si>
  <si>
    <t>052-261-5669</t>
  </si>
  <si>
    <t>佐々木 秀樹</t>
  </si>
  <si>
    <t>ｻｻｷ ﾋﾃﾞｷ</t>
  </si>
  <si>
    <t>ｶ)ｱｻﾋｾｲｻｸｼｮ ﾅｺﾞﾔ(ｴｲ</t>
  </si>
  <si>
    <t>スパイラックス・サーコリミテッド</t>
  </si>
  <si>
    <t>管理課</t>
  </si>
  <si>
    <t>ｽﾊﾟｲﾗｯｸｽ･ｻｰｺﾘﾐﾃｯﾄﾞ</t>
  </si>
  <si>
    <t>ｽﾊﾟｲﾗｯｸｽ･ｻｰｺ</t>
  </si>
  <si>
    <t>559-0011</t>
  </si>
  <si>
    <t>大阪府大阪市住之江区北加賀屋2-11-8 北加賀屋千島ビル203</t>
  </si>
  <si>
    <t>06-6681-8921</t>
  </si>
  <si>
    <t>06-6681-8925</t>
  </si>
  <si>
    <t>イアン・マーク・アプリン</t>
  </si>
  <si>
    <t>ｲｱﾝ･ﾏｰｸ･ｱﾌﾟﾘﾝ</t>
  </si>
  <si>
    <t>ｽﾊﾟｲﾗｯｸｽ.ｻｰｺﾘﾐﾃｯﾄﾞ</t>
  </si>
  <si>
    <t>株式会社ウェルシィ 中部支社</t>
  </si>
  <si>
    <t>ｳｪﾙｼｨ ﾁｭｳﾌﾞｼｼｬ</t>
  </si>
  <si>
    <t>ウェルシィ中部</t>
  </si>
  <si>
    <t>453-0053</t>
  </si>
  <si>
    <t>愛知県名古屋市中村区中村町6-5 中村公園第２ビル</t>
  </si>
  <si>
    <t>052-486-2335</t>
  </si>
  <si>
    <t>052-486-2334</t>
  </si>
  <si>
    <t>三谷 英樹</t>
  </si>
  <si>
    <t>ﾐﾀﾆ ﾋﾃﾞｷ</t>
  </si>
  <si>
    <t>ｶ)ｳｪﾙｼｨ</t>
  </si>
  <si>
    <t>中部科学機器株式会社</t>
  </si>
  <si>
    <t>ﾁｭｳﾌﾞｶｶﾞｸｷｷ</t>
  </si>
  <si>
    <t>458-0035</t>
  </si>
  <si>
    <t>愛知県名古屋市緑区曽根1-128</t>
  </si>
  <si>
    <t>052-622-2111</t>
  </si>
  <si>
    <t>052-622-8330</t>
  </si>
  <si>
    <t>ﾁｭｳﾌﾞｶｶﾞｸｷｷ(ｶ</t>
  </si>
  <si>
    <t>株式会社札商管材公社</t>
  </si>
  <si>
    <t>ｶ)ｻｯｼｮｳｶﾝｻﾞｲｺｳｼｬ</t>
  </si>
  <si>
    <t>ｻｯｼｮｳｶﾝｻﾞｲ</t>
  </si>
  <si>
    <t>062-0901</t>
  </si>
  <si>
    <t>北海道札幌市豊平区豊平一条3丁目1-14</t>
  </si>
  <si>
    <t>011-812-5665</t>
  </si>
  <si>
    <t>011-815-0601</t>
  </si>
  <si>
    <t>nakamura@sassho.jp</t>
  </si>
  <si>
    <t>中村 弘</t>
  </si>
  <si>
    <t>ﾅｶﾑﾗ ﾋﾛｼ</t>
  </si>
  <si>
    <t>五誠機械産業株式会社</t>
  </si>
  <si>
    <t>本社機工部</t>
  </si>
  <si>
    <t>ｺﾞｾｲｷｶｲｻﾝｷﾞｮｳ(ｶ</t>
  </si>
  <si>
    <t>五誠機械産業</t>
  </si>
  <si>
    <t>849-0936</t>
  </si>
  <si>
    <t>佐賀県佐賀市鍋島町大字森田878番地</t>
  </si>
  <si>
    <t>0952-34-5111</t>
  </si>
  <si>
    <t>0952-34-5115</t>
  </si>
  <si>
    <t>南里 史人</t>
  </si>
  <si>
    <t>ﾅﾝﾘ ﾌﾐﾄ</t>
  </si>
  <si>
    <t>常務取締役機工部長</t>
  </si>
  <si>
    <t>空研工業株式会社</t>
  </si>
  <si>
    <t>ｸｳｹﾝｺ</t>
  </si>
  <si>
    <t>105-0011</t>
  </si>
  <si>
    <t>東京都港区芝公園一丁目３番１号</t>
  </si>
  <si>
    <t>留園ビル８階</t>
  </si>
  <si>
    <t>03-5776-4961</t>
  </si>
  <si>
    <t>03-3431-6568</t>
  </si>
  <si>
    <t>ｸｳｹﾝｺｳｷﾞﾖｳ(ｶ</t>
  </si>
  <si>
    <t>ｸｳｹﾝｺｳｷﾞｮｳ ﾅｺﾞﾔｼﾃﾝ</t>
  </si>
  <si>
    <t>空研工業　名古屋</t>
  </si>
  <si>
    <t>名古屋市中区丸の内3-23-8</t>
  </si>
  <si>
    <t>フレーヌ丸の内ビル5Ｆ</t>
  </si>
  <si>
    <t>052-953-3100</t>
  </si>
  <si>
    <t>052-953-1721</t>
  </si>
  <si>
    <t>広島市中区小町３－１７ 市川ビル１階</t>
  </si>
  <si>
    <t>082-546-2590</t>
  </si>
  <si>
    <t>082-546-2591</t>
  </si>
  <si>
    <t>ｸｳｹﾝｺｳｷﾞﾖｳｶﾌﾞｼｷｶﾞｲｼﾔ</t>
  </si>
  <si>
    <t>常盤電機株式会社</t>
  </si>
  <si>
    <t>神戸支店</t>
  </si>
  <si>
    <t>ﾄｷﾜﾃﾞﾝｷ</t>
  </si>
  <si>
    <t>常盤電機</t>
  </si>
  <si>
    <t>651-0085</t>
  </si>
  <si>
    <t>兵庫県神戸市中央区八幡通3-2-5(Ｉ･Ｎ東洋ビル7Ｆ)</t>
  </si>
  <si>
    <t>078-241-1261</t>
  </si>
  <si>
    <t>078-241-1293</t>
  </si>
  <si>
    <t>赤松透</t>
  </si>
  <si>
    <t>ｱｶﾏﾂﾄｵﾙ</t>
  </si>
  <si>
    <t>ﾄｷﾜﾃﾞﾝｷ(ｶ</t>
  </si>
  <si>
    <t>USER_P</t>
  </si>
  <si>
    <t>三立機電株式会社</t>
  </si>
  <si>
    <t>ｻﾝﾘﾂｷﾃﾞﾝｶﾌﾞｼｷｶｲｼｬ</t>
  </si>
  <si>
    <t>三立機電㈱</t>
  </si>
  <si>
    <t>047-0031</t>
  </si>
  <si>
    <t>北海道小樽市色内2丁目10番1号</t>
  </si>
  <si>
    <t>0134-22-1121</t>
  </si>
  <si>
    <t>0134-23-5782</t>
  </si>
  <si>
    <t>吉田 安伸</t>
  </si>
  <si>
    <t>ﾖｼﾀﾞ ﾔｽﾉﾌﾞ</t>
  </si>
  <si>
    <t>ｻﾝﾘﾂｷﾃﾞﾝ(ｶ</t>
  </si>
  <si>
    <t>有限会社ケイアンドケイ 春日井支店</t>
  </si>
  <si>
    <t>ｹｲｱﾝﾄﾞｹｲ</t>
  </si>
  <si>
    <t>ケイアンドケイ</t>
  </si>
  <si>
    <t>462-0833</t>
  </si>
  <si>
    <t>愛知県春日井市追進町3丁目15</t>
  </si>
  <si>
    <t>0568-35-4556</t>
  </si>
  <si>
    <t>0568-35-4557</t>
  </si>
  <si>
    <t>下里 一也</t>
  </si>
  <si>
    <t>ｼﾓｻﾄ ｶｽﾞﾔ</t>
  </si>
  <si>
    <t>ﾕ)ｹｲｱﾝﾄﾞｹｲ ﾀﾞｲﾋｮｳﾄﾘｼﾏﾘﾔｸ ｼﾓｻﾄｶｽﾞﾔ</t>
  </si>
  <si>
    <t>株式会社クボタ</t>
  </si>
  <si>
    <t>ｸﾎﾞﾀ</t>
  </si>
  <si>
    <t>㈱クボタ</t>
  </si>
  <si>
    <t>104-8307</t>
  </si>
  <si>
    <t>東京都中央区京橋2-1-3</t>
  </si>
  <si>
    <t>03-3845-9659</t>
  </si>
  <si>
    <t>ｶﾌﾞｼｷｶﾞｲｼｬｸﾎﾞﾀ</t>
  </si>
  <si>
    <t>空調事業ユニット</t>
  </si>
  <si>
    <t>クボタ</t>
  </si>
  <si>
    <t>03-3245-3126</t>
  </si>
  <si>
    <t>03-3245-3135</t>
  </si>
  <si>
    <t>556-0012</t>
  </si>
  <si>
    <t>大阪市浪速区敷津東１丁目２番４７号</t>
  </si>
  <si>
    <t>06-6648-3174</t>
  </si>
  <si>
    <t>ｶ)ｸﾎﾞﾀ</t>
  </si>
  <si>
    <t>クボタ空調株式会社</t>
  </si>
  <si>
    <t>ｸﾎﾞﾀｸｳﾁｮｳ</t>
  </si>
  <si>
    <t>クボタ空調</t>
  </si>
  <si>
    <t>03-3245-3130</t>
  </si>
  <si>
    <t>03-3245-3134</t>
  </si>
  <si>
    <t>ｸﾎﾞﾀｸｳﾁｮｳ(ｶ</t>
  </si>
  <si>
    <t>おたふく手袋株式会社</t>
  </si>
  <si>
    <t>ｵﾀﾌｸﾃﾌﾞｸﾛ</t>
  </si>
  <si>
    <t>おたふく手袋</t>
  </si>
  <si>
    <t>東京都千代田区岩本町1-12-4</t>
  </si>
  <si>
    <t>03-3862-6961</t>
  </si>
  <si>
    <t>03-3862-6948</t>
  </si>
  <si>
    <t>井戸端　公男</t>
  </si>
  <si>
    <t>ｲﾄﾞﾊﾞﾀ ｷﾐｵ</t>
  </si>
  <si>
    <t>ｵﾀﾌｸﾃﾌﾞｸﾛ(ｶ</t>
  </si>
  <si>
    <t>三協工業株式会社　名古屋営業所</t>
  </si>
  <si>
    <t>ｻﾝｷｮｳｺｳｷﾞｮｳ ﾅｺﾞﾔｴｲｷﾞｮｳｼｮ</t>
  </si>
  <si>
    <t>三協工業名古屋</t>
  </si>
  <si>
    <t>450-0002</t>
  </si>
  <si>
    <t>愛知県名古屋市中村区名駅2-38-2 オーキッドビル</t>
  </si>
  <si>
    <t>052-563-0171</t>
  </si>
  <si>
    <t>052-586-3055</t>
  </si>
  <si>
    <t>塩谷 恵一</t>
  </si>
  <si>
    <t>ｼｵﾀﾆ ｹｲｲﾁ</t>
  </si>
  <si>
    <t>名古屋営業所長</t>
  </si>
  <si>
    <t>ｻﾝｷｮｳｺｳｷﾞｮｳ(ｶ</t>
  </si>
  <si>
    <t>九州支社空調課</t>
  </si>
  <si>
    <t>812-8691</t>
  </si>
  <si>
    <t>福岡市博多区博多駅前３丁目２－８</t>
  </si>
  <si>
    <t>住友生命博多ビル5F</t>
  </si>
  <si>
    <t>092-473-2551</t>
  </si>
  <si>
    <t>092-473-2629</t>
  </si>
  <si>
    <t>吉村時彦</t>
  </si>
  <si>
    <t>ﾖｼﾑﾗﾄｷﾋｺ</t>
  </si>
  <si>
    <t>有限会社アイテックサービス</t>
  </si>
  <si>
    <t>ｱｲﾃｯｸｻｰﾋﾞｽ</t>
  </si>
  <si>
    <t>457-0863</t>
  </si>
  <si>
    <t>愛知県名古屋市南区豊1-3-20</t>
  </si>
  <si>
    <t>052-694-3350</t>
  </si>
  <si>
    <t>052-694-3351</t>
  </si>
  <si>
    <t>山添 隆</t>
  </si>
  <si>
    <t>ﾔﾏｿﾞｴ ﾀｶｼ</t>
  </si>
  <si>
    <t>ﾕ)ｱｲﾃｯｸｻｰﾋﾞｽ ﾄﾘｼﾏﾘﾔｸ ﾔﾏｿﾞｴ ﾀｶｼ</t>
  </si>
  <si>
    <t>愛知建設自営業者組合</t>
  </si>
  <si>
    <t>株式会社三洋商事</t>
  </si>
  <si>
    <t>ｶﾌﾞｼｷｶﾞｲｼｬｻﾝﾖｳｼｮｳｼﾞ</t>
  </si>
  <si>
    <t>650-0033</t>
  </si>
  <si>
    <t>兵庫県神戸市中央区江戸町95番地(井門神戸ビル)</t>
  </si>
  <si>
    <t>078-331-4053</t>
  </si>
  <si>
    <t>078-331-3893</t>
  </si>
  <si>
    <t>佐藤博之</t>
  </si>
  <si>
    <t>ｻﾄｳﾋﾛﾕｷ</t>
  </si>
  <si>
    <t>ｶ)ｻﾝﾖｳｼﾖｳｼﾞ</t>
  </si>
  <si>
    <t>ＴＯＴＯ九州販売株式会社</t>
  </si>
  <si>
    <t>ﾄｰﾄｰｷｭｳｼｭｳﾊﾝﾊﾞｲ</t>
  </si>
  <si>
    <t>860-0834</t>
  </si>
  <si>
    <t>熊本市南区江越2丁目6番12号</t>
  </si>
  <si>
    <t>096-379-6811</t>
  </si>
  <si>
    <t>096-379-5900</t>
  </si>
  <si>
    <t>大久保 宏司</t>
  </si>
  <si>
    <t>ｵｵｸﾎﾞ ｺｳｼﾞ</t>
  </si>
  <si>
    <t>ﾄｰﾄｰｷｭｳｼｭｳﾊﾝﾊﾞｲ(ｶ</t>
  </si>
  <si>
    <t>株式会社沖縄日立</t>
  </si>
  <si>
    <t>ｵｷﾅﾜﾋﾀﾁ</t>
  </si>
  <si>
    <t>沖縄日立</t>
  </si>
  <si>
    <t>900-0003</t>
  </si>
  <si>
    <t>沖縄県那覇市安謝230番地</t>
  </si>
  <si>
    <t>098-861-1045</t>
  </si>
  <si>
    <t>098-863-2762</t>
  </si>
  <si>
    <t>石塚　元</t>
  </si>
  <si>
    <t>ｲｼﾂﾞｶ ﾊｼﾞﾒ</t>
  </si>
  <si>
    <t>ｶ)ｵｷﾅﾜﾋﾀﾁ</t>
  </si>
  <si>
    <t>株式会社アイナックス</t>
  </si>
  <si>
    <t>ｱｲﾅｯｸｽﾅｺﾞﾔｼﾃﾝ</t>
  </si>
  <si>
    <t>アイナックス名古屋</t>
  </si>
  <si>
    <t>愛知県名古屋市中区新栄2-48-1 愛知電球ビル3Ｆ</t>
  </si>
  <si>
    <t>052-262-8671</t>
  </si>
  <si>
    <t>052-262-8871</t>
  </si>
  <si>
    <t>日喜紫 雅敏</t>
  </si>
  <si>
    <t>ﾋｷｼ ﾏｻﾄｼ</t>
  </si>
  <si>
    <t>ｶ)ｱｲﾅｯｸｽ ﾅｺﾞﾔｼﾃﾝｸﾞﾁ</t>
  </si>
  <si>
    <t>栗田工業株式会社</t>
  </si>
  <si>
    <t>ｸﾘﾀｺｳｷﾞｮｳ</t>
  </si>
  <si>
    <t>栗田工業</t>
  </si>
  <si>
    <t>164-0001</t>
  </si>
  <si>
    <t>東京都中野区中野4-10-1</t>
  </si>
  <si>
    <t>中野セントラルパークイースト8階</t>
  </si>
  <si>
    <t>03-6743-5067</t>
  </si>
  <si>
    <t>03-3319-2070</t>
  </si>
  <si>
    <t>ｸﾘﾀｺｳｷﾞﾖｳ(ｶ</t>
  </si>
  <si>
    <t>有限会社サーベイシステム</t>
  </si>
  <si>
    <t>ｻｰﾍﾞｲｼｽﾃﾑ</t>
  </si>
  <si>
    <t>サーベイシステム</t>
  </si>
  <si>
    <t>901-2114</t>
  </si>
  <si>
    <t>沖縄県浦添市安波茶2-5-7</t>
  </si>
  <si>
    <t>098-879-5157</t>
  </si>
  <si>
    <t>098-879-6058</t>
  </si>
  <si>
    <t>城間　透</t>
  </si>
  <si>
    <t>ｼﾛﾏ ﾄｵﾙ</t>
  </si>
  <si>
    <t>ﾕ)ｻｰﾍﾞｲｼｽﾃﾑ</t>
  </si>
  <si>
    <t>オリンパスメディカルサイエンス販売株式会社</t>
  </si>
  <si>
    <t>ｵﾘﾝﾊﾟｽﾒﾃﾞｨｶﾙｻｲｴﾝｽﾊﾝﾊﾞｲｶﾌﾞｼｷｶﾞｲｼｬ</t>
  </si>
  <si>
    <t>532-0003</t>
  </si>
  <si>
    <t>大阪府大阪市淀川区宮原1-6-1</t>
  </si>
  <si>
    <t>06-6150-0118</t>
  </si>
  <si>
    <t>06-6150-0119</t>
  </si>
  <si>
    <t>村田　淳</t>
  </si>
  <si>
    <t>ﾑﾗﾀ ｱﾂｼ</t>
  </si>
  <si>
    <t>ｵﾘﾝﾊﾟｽﾒﾃﾞｲｶﾙｻｲｴﾝｽﾊﾝﾊﾞｲ(ｶ</t>
  </si>
  <si>
    <t>株式会社たけでん</t>
  </si>
  <si>
    <t>東京環境ソリューション第3営業所</t>
  </si>
  <si>
    <t>ﾀｹﾃﾞﾝ</t>
  </si>
  <si>
    <t>104-0032</t>
  </si>
  <si>
    <t>東京都中央区八丁堀4-10-4</t>
  </si>
  <si>
    <t>ヒューリック八丁堀第2ビル　2階</t>
  </si>
  <si>
    <t>03-6222-5573</t>
  </si>
  <si>
    <t>03-6222-3778</t>
  </si>
  <si>
    <t>永田　孝志</t>
  </si>
  <si>
    <t>ﾅｶﾞﾀ ﾀｶｼ</t>
  </si>
  <si>
    <t>ｶ)ﾀｹﾃﾞﾝ</t>
  </si>
  <si>
    <t>ヤナセ電産</t>
  </si>
  <si>
    <t>ﾔﾅｾﾃﾞﾝｻﾝ</t>
  </si>
  <si>
    <t>496-0015</t>
  </si>
  <si>
    <t>愛知県津島市高台寺町字二王8-2</t>
  </si>
  <si>
    <t>0567-32-3862</t>
  </si>
  <si>
    <t>柳瀬 宏子</t>
  </si>
  <si>
    <t>ﾔﾅｾ ﾋﾛｺ</t>
  </si>
  <si>
    <t>代表</t>
  </si>
  <si>
    <t>富士商興株式会社</t>
  </si>
  <si>
    <t>ﾌｼﾞｼｮｳｺｳ</t>
  </si>
  <si>
    <t>富士商興</t>
  </si>
  <si>
    <t>105-0004</t>
  </si>
  <si>
    <t>東京都港区新橋６丁目20番11号　新橋IKビル</t>
  </si>
  <si>
    <t>03-3432-6511</t>
  </si>
  <si>
    <t>03-3432-6515</t>
  </si>
  <si>
    <t>大塚哲也</t>
  </si>
  <si>
    <t>ｵｵﾂｶﾃﾂﾔ</t>
  </si>
  <si>
    <t>ﾌｼﾞｼｮｳｺｳ(ｶ</t>
  </si>
  <si>
    <t>株式会社イーズ</t>
  </si>
  <si>
    <t>ｲｰｽﾞ</t>
  </si>
  <si>
    <t>イーズ</t>
  </si>
  <si>
    <t>東京都港区新橋4-7-2</t>
  </si>
  <si>
    <t>第6東洋海事ビル6階</t>
  </si>
  <si>
    <t>03-5777-1345</t>
  </si>
  <si>
    <t>03-5777-1346</t>
  </si>
  <si>
    <t>ｶﾌﾞｼｷｶｲｼｬｲｰｽﾞ</t>
  </si>
  <si>
    <t>株式会社京葉エヌテーエヌ</t>
  </si>
  <si>
    <t>ｹｲﾖｳｴﾇﾃｰｴﾇ</t>
  </si>
  <si>
    <t>㈱京葉エヌテーエヌ</t>
  </si>
  <si>
    <t>300-0066</t>
  </si>
  <si>
    <t>茨城県土浦市虫掛３３４０</t>
  </si>
  <si>
    <t>029-821-4838</t>
  </si>
  <si>
    <t>029-824-2619</t>
  </si>
  <si>
    <t>ｶﾌﾞｼｷｶﾞｲｼﾔｹｲﾖｳｴﾇﾃ-ｴﾇ</t>
  </si>
  <si>
    <t>株式会社工技研究所</t>
  </si>
  <si>
    <t>ｺｳｷﾞｹﾝ</t>
  </si>
  <si>
    <t>㈱工技研究所</t>
  </si>
  <si>
    <t>065-0019</t>
  </si>
  <si>
    <t>札幌市東区北１９条東２２丁目５番２３号</t>
  </si>
  <si>
    <t>011-785-1361</t>
  </si>
  <si>
    <t>ｶ)ｺｳｷﾞｹﾝｷﾕｳｼﾖ</t>
  </si>
  <si>
    <t>光伸株式会社</t>
  </si>
  <si>
    <t>ｺｳｼﾝ</t>
  </si>
  <si>
    <t>光伸関東</t>
  </si>
  <si>
    <t>270-0031</t>
  </si>
  <si>
    <t>千葉県松戸市横須賀   1-1-6</t>
  </si>
  <si>
    <t>047-342-9888</t>
  </si>
  <si>
    <t>047-342-2340</t>
  </si>
  <si>
    <t>ｺｳｼﾝ(ｶﾌﾞ</t>
  </si>
  <si>
    <t>株式会社光電社</t>
  </si>
  <si>
    <t>ｺｳﾃﾞﾝ</t>
  </si>
  <si>
    <t>光電社</t>
  </si>
  <si>
    <t>231-8602</t>
  </si>
  <si>
    <t>横浜市中区富士見町３－７</t>
  </si>
  <si>
    <t>045-251-1743</t>
  </si>
  <si>
    <t>045-261-2434</t>
  </si>
  <si>
    <t>ｶ)ｺｳﾃﾞﾝｼﾔ</t>
  </si>
  <si>
    <t>甲南空調株式会社</t>
  </si>
  <si>
    <t>ｺｳﾅﾝ</t>
  </si>
  <si>
    <t>甲南空調㈱</t>
  </si>
  <si>
    <t>663-8133</t>
  </si>
  <si>
    <t>兵庫県西宮市上田東町4番97号</t>
  </si>
  <si>
    <t>0798-40-4092</t>
  </si>
  <si>
    <t>0798-40-4098</t>
  </si>
  <si>
    <t>倉持　雄司</t>
  </si>
  <si>
    <t>ｺｳﾅﾝｸｳﾁﾖｳ.ｶ</t>
  </si>
  <si>
    <t>株式会社神戸製鋼所</t>
  </si>
  <si>
    <t>ｺｳﾍﾞｾｲｺｳｲｼｮ</t>
  </si>
  <si>
    <t>㈱神戸製鋼所</t>
  </si>
  <si>
    <t>大阪市中央区備後町４－１－３　御堂筋三井ビル</t>
  </si>
  <si>
    <t>06-6206-6490</t>
  </si>
  <si>
    <t>06-6206-6102</t>
  </si>
  <si>
    <t>ｶ)ｺｳﾍﾞｾｲｺｳｼｮ</t>
  </si>
  <si>
    <t>冷熱エネルギー部</t>
  </si>
  <si>
    <t>ｺｳﾍﾞｾｲｺｳｼｮﾚｲﾈﾂｴﾈﾙｷﾞｰﾌﾞ</t>
  </si>
  <si>
    <t>神戸製鋼</t>
  </si>
  <si>
    <t>141-8688</t>
  </si>
  <si>
    <t>東京都品川区北品川５丁目９－１２</t>
  </si>
  <si>
    <t>03-5739-6774</t>
  </si>
  <si>
    <t>03-5739-5345</t>
  </si>
  <si>
    <t>ｶ)ｺｳﾍﾞｾｲｺｳｼﾖ</t>
  </si>
  <si>
    <t>光明理化学工業株式会社名古屋営業所</t>
  </si>
  <si>
    <t>ｺｳﾐｮｳﾘｶｶﾞｸｺｳｷﾞｮｳｶﾌﾞｼｷｶﾞｲｼｬﾅｺﾞﾔｴｲｷﾞｮｳｼｮ</t>
  </si>
  <si>
    <t>光明理化学工業名古屋営業所</t>
  </si>
  <si>
    <t>460-0015</t>
  </si>
  <si>
    <t>名古屋市中区大井町3丁目15番</t>
  </si>
  <si>
    <t>日重ビル3F</t>
  </si>
  <si>
    <t>052-332-5175</t>
  </si>
  <si>
    <t>052-332-5176</t>
  </si>
  <si>
    <t>ｺｳﾐｮｳﾘｶｶﾞｸｺｳｷﾞｮｳｶﾌﾞｼｷｶﾞｲｼｬ</t>
  </si>
  <si>
    <t>株式会社後藤産業</t>
  </si>
  <si>
    <t>ｺﾄｳｻﾝ</t>
  </si>
  <si>
    <t>㈱後藤産業</t>
  </si>
  <si>
    <t>810-0012</t>
  </si>
  <si>
    <t>福岡市中央区白金１丁目１７－１１</t>
  </si>
  <si>
    <t>092-522-5252</t>
  </si>
  <si>
    <t>092-522-5251</t>
  </si>
  <si>
    <t>ｶ.ｺﾞﾄｳｻﾝｷﾞﾖｳ</t>
  </si>
  <si>
    <t>ＴＯＴＯ中部販売株式会社</t>
  </si>
  <si>
    <t>ﾄｰﾄｰﾁｭｳﾌﾞﾊﾝﾊﾞｲ</t>
  </si>
  <si>
    <t>ＴＯＴＯ中部販売</t>
  </si>
  <si>
    <t>451-0072</t>
  </si>
  <si>
    <t>名古屋市西区笠取町三丁目７６番地</t>
  </si>
  <si>
    <t>052-532-1133</t>
  </si>
  <si>
    <t>052-532-1152</t>
  </si>
  <si>
    <t>ﾄｰﾄｰﾁｭｳﾌﾞﾊﾝﾊﾞｲ(ｶ</t>
  </si>
  <si>
    <t>株式会社ＮＴＥＣサービス札幌</t>
  </si>
  <si>
    <t>ｴﾇﾃﾂｸ</t>
  </si>
  <si>
    <t>065-0025</t>
  </si>
  <si>
    <t>札幌市東区北25条東16丁目1-3</t>
  </si>
  <si>
    <t>渡部ビル2階</t>
  </si>
  <si>
    <t>011-787-3288</t>
  </si>
  <si>
    <t>011-787-3289</t>
  </si>
  <si>
    <t>山下 健司</t>
  </si>
  <si>
    <t>ﾔﾏｼﾀ ｼﾝｼﾞ</t>
  </si>
  <si>
    <t>ｶ)ｴﾇﾃﾂｸｻｰﾋﾞｽｻﾂﾎﾟﾛ</t>
  </si>
  <si>
    <t>ザムソン株式会社</t>
  </si>
  <si>
    <t>ｻﾞﾑｿﾝ</t>
  </si>
  <si>
    <t>215-0021</t>
  </si>
  <si>
    <t>神奈川県川崎市麻生区上麻生６－３８－２８</t>
  </si>
  <si>
    <t>044-988-3931</t>
  </si>
  <si>
    <t>044-988-3861</t>
  </si>
  <si>
    <t>ｻﾞﾑｿﾝｶﾌﾞｼｷｶｲｼﾔ</t>
  </si>
  <si>
    <t>パナソニック産機システムズ株式会社</t>
  </si>
  <si>
    <t>首都圏支店東京サービスセンター</t>
  </si>
  <si>
    <t>ﾊﾟﾅｿﾆｯｸｻﾝｷｼｽﾃﾑｽﾞｶﾌﾞｼｷｶｲｼｬ</t>
  </si>
  <si>
    <t>131-0045</t>
  </si>
  <si>
    <t>東京都墨田区押上1丁目1番2号</t>
  </si>
  <si>
    <t>東京スカイツリーイーストタワー20階</t>
  </si>
  <si>
    <t>03-4574-6315</t>
  </si>
  <si>
    <t>03-4574-6320</t>
  </si>
  <si>
    <t>ﾊﾟﾅｿﾆｯｸｻﾝｷｼｽﾃﾑｽﾞ(ｶ</t>
  </si>
  <si>
    <t>パナソニック産機システムズ株式会社 中部支店</t>
  </si>
  <si>
    <t>ﾊﾟﾅｿﾆｯｸｻﾝｷｼｽﾃﾑｽﾞ ﾁｭｳﾌﾞｼﾃﾝ</t>
  </si>
  <si>
    <t>パナソニック産機システムズ 中部支店</t>
  </si>
  <si>
    <t>名古屋市中区丸の内1丁目17番19号</t>
  </si>
  <si>
    <t>キリックス丸の内ビル4Ｆ</t>
  </si>
  <si>
    <t>052-209-6480</t>
  </si>
  <si>
    <t>052-209-6481</t>
  </si>
  <si>
    <t>ﾊﾟﾅｿﾆｯｸｲｰｴｽｻﾝｷｼｽﾃﾑ(ｶ</t>
  </si>
  <si>
    <t>003-0013</t>
  </si>
  <si>
    <t>札幌市白石区中央3条4丁目1-36</t>
  </si>
  <si>
    <t>011-820-3422</t>
  </si>
  <si>
    <t>011-820-3433</t>
  </si>
  <si>
    <t>内村浩康</t>
  </si>
  <si>
    <t>ｳﾁﾑﾗﾋﾛﾔｽ</t>
  </si>
  <si>
    <t>山洋電気株式会社</t>
  </si>
  <si>
    <t>ｻﾝﾖｳﾃﾞﾝｷ</t>
  </si>
  <si>
    <t>愛知県名古屋市中区錦1-11-11 名古屋インターシティ</t>
  </si>
  <si>
    <t>052-231-3335</t>
  </si>
  <si>
    <t>052-231-3209</t>
  </si>
  <si>
    <t>山本　茂生</t>
  </si>
  <si>
    <t>ﾔﾏﾓﾄ ｼｹﾞｵ</t>
  </si>
  <si>
    <t>ｻﾝﾖｳﾃﾞﾝｷｶﾌﾞｼｷｶﾞｲｼﾔ</t>
  </si>
  <si>
    <t>㈱三冷社</t>
  </si>
  <si>
    <t>ｻﾝﾚｲｼ</t>
  </si>
  <si>
    <t>733-0032</t>
  </si>
  <si>
    <t>広島市西区東観音町６－１８</t>
  </si>
  <si>
    <t>082-291-8111</t>
  </si>
  <si>
    <t>082-291-8599</t>
  </si>
  <si>
    <t>ｶ)ｻﾝﾚｲｼﾔ ﾁﾕｳｺﾞｸｼﾃﾝ</t>
  </si>
  <si>
    <t>昭和ネオス株式会社</t>
  </si>
  <si>
    <t>関西営業所</t>
  </si>
  <si>
    <t>ｼｮｳﾜﾈｵｽ(ｶ</t>
  </si>
  <si>
    <t>550-0011</t>
  </si>
  <si>
    <t>大阪市西区阿波座２丁目２番1８号</t>
  </si>
  <si>
    <t>06-6578-2412</t>
  </si>
  <si>
    <t>06-6578-2413</t>
  </si>
  <si>
    <t>後藤　健一</t>
  </si>
  <si>
    <t>ｺﾞﾄｳ ｹﾝｲﾁ</t>
  </si>
  <si>
    <t>関西営業所所長</t>
  </si>
  <si>
    <t>ｼｮｳﾜﾈｵｽ(ｶ)ｶﾝｻｲｴｲｷﾞｮｳｼｮ</t>
  </si>
  <si>
    <t>島津エミット株式会社</t>
  </si>
  <si>
    <t>ｼﾏｽﾞｴ</t>
  </si>
  <si>
    <t>島津エミット</t>
  </si>
  <si>
    <t>101-0048</t>
  </si>
  <si>
    <t>東京都千代田区神田司町2-8-3</t>
  </si>
  <si>
    <t>第25中央ビル7F</t>
  </si>
  <si>
    <t>03-6853-5711</t>
  </si>
  <si>
    <t>03-6853-5721</t>
  </si>
  <si>
    <t>ｼﾏｽﾞｴﾐﾂﾄｶﾌﾞｼｷｶﾞｲｼﾔ</t>
  </si>
  <si>
    <t>株式会社シマデン</t>
  </si>
  <si>
    <t>ｶﾌﾞｼｷｶﾞｲｼｬｼﾏﾃﾞﾝ</t>
  </si>
  <si>
    <t>シマデン</t>
  </si>
  <si>
    <t>733-0812</t>
  </si>
  <si>
    <t>広島県広島市西区己斐本町3-17-15</t>
  </si>
  <si>
    <t>082-273-7771</t>
  </si>
  <si>
    <t>082-271-1310</t>
  </si>
  <si>
    <t>坂本 行士郎</t>
  </si>
  <si>
    <t>ｻｶﾓﾄ ｺｳｼﾛｳ</t>
  </si>
  <si>
    <t>広島営業所 所長</t>
  </si>
  <si>
    <t>シャープ株式会社 国内営業本部</t>
  </si>
  <si>
    <t>中部法人営業部</t>
  </si>
  <si>
    <t>ｼｬｰﾌﾟｶﾌﾞｼｷｶﾞｲｼｬ ｺｸﾅｲｴｲｷﾞｮｳﾎﾝﾌﾞ</t>
  </si>
  <si>
    <t>ｼｬｰﾌﾟ･ｶ</t>
  </si>
  <si>
    <t>454-0011</t>
  </si>
  <si>
    <t>名古屋市中川区山王三丁目５－５</t>
  </si>
  <si>
    <t>052-332-3544</t>
  </si>
  <si>
    <t>ｼｬｰﾌﾟｶﾌﾞｼｷｶｲｼｬ</t>
  </si>
  <si>
    <t>正栄機工株式会社</t>
  </si>
  <si>
    <t>ｼﾖｳｴｲ</t>
  </si>
  <si>
    <t>065-0024</t>
  </si>
  <si>
    <t>札幌市東区北２４条東１６丁目</t>
  </si>
  <si>
    <t>正栄ビル</t>
  </si>
  <si>
    <t>011-785-8111</t>
  </si>
  <si>
    <t>ｼﾖｳｴｲｷｺｳ(ｶ</t>
  </si>
  <si>
    <t>昭和機器工業株式会社</t>
  </si>
  <si>
    <t>ｼｮｳﾜｷｷｺｳｷﾞｮｳｶﾌﾞｼｷｶﾞｲｼｬ</t>
  </si>
  <si>
    <t>ｼｮｳﾜｷｷ</t>
  </si>
  <si>
    <t>大阪府大阪市淀川区宮原1丁目4番20号</t>
  </si>
  <si>
    <t>06-6399-0515</t>
  </si>
  <si>
    <t>06-6399-0516</t>
  </si>
  <si>
    <t>加藤 正浩</t>
  </si>
  <si>
    <t>ｶﾄｳ ﾏｻﾋﾛ</t>
  </si>
  <si>
    <t>西日本統括営業部部長</t>
  </si>
  <si>
    <t>昭和ネオス株式会社　関西営業所</t>
  </si>
  <si>
    <t>ｼｮｳﾜﾈｵｽｶﾌﾞｼｷｶﾞｲｼｬ ｶﾝｻｲｴｲｷﾞｮｳｼｮ</t>
  </si>
  <si>
    <t>昭和ネオス関西</t>
  </si>
  <si>
    <t>540-0027</t>
  </si>
  <si>
    <t>大阪市中央区鎗屋町2-2-11</t>
  </si>
  <si>
    <t>06-6910-2198</t>
  </si>
  <si>
    <t>06-6910-2181</t>
  </si>
  <si>
    <t>新晃工業株式会社</t>
  </si>
  <si>
    <t>ｼﾝｺｳｺ</t>
  </si>
  <si>
    <t>103-0007</t>
  </si>
  <si>
    <t>東京都中央区日本橋浜町２－５７－７</t>
  </si>
  <si>
    <t>03-5640-4155</t>
  </si>
  <si>
    <t>ｼﾝｺｳｺｳｷﾞﾖｳ(ｶ ﾄｳｷﾖｳﾎﾝﾌﾞ</t>
  </si>
  <si>
    <t>530-0054</t>
  </si>
  <si>
    <t>大阪市北区南森町１－４－５</t>
  </si>
  <si>
    <t>06-6367-1801</t>
  </si>
  <si>
    <t>06-6367-1836</t>
  </si>
  <si>
    <t>ｼﾝｺｳｺｳｷﾞﾖｳ(ｶ</t>
  </si>
  <si>
    <t>453-0000</t>
  </si>
  <si>
    <t>名古屋市中村区名駅１丁目２4番地３０号</t>
  </si>
  <si>
    <t>名古屋三井ビルディング本館３階</t>
  </si>
  <si>
    <t>052-581-8661</t>
  </si>
  <si>
    <t>052-582-3617</t>
  </si>
  <si>
    <t>ｼﾝｺｳｺｳｷﾞﾖｳ(ｶ)ﾅｺﾞﾔｼﾃﾝ</t>
  </si>
  <si>
    <t>ｼﾝｺｽﾓ</t>
  </si>
  <si>
    <t>460-0004</t>
  </si>
  <si>
    <t>名古屋市中区新栄町二丁目4番地</t>
  </si>
  <si>
    <t>坂種栄ビル7階</t>
  </si>
  <si>
    <t>052-951-2650</t>
  </si>
  <si>
    <t>052-951-2651</t>
  </si>
  <si>
    <t>ＴＯＴＯアクエア株式会社</t>
  </si>
  <si>
    <t>ﾄｳﾄｳ</t>
  </si>
  <si>
    <t>TOTO</t>
  </si>
  <si>
    <t>113-0021</t>
  </si>
  <si>
    <t>東京都文京区本駒込６－１２－１２</t>
  </si>
  <si>
    <t>03-3944-5554</t>
  </si>
  <si>
    <t>03-3944-5163</t>
  </si>
  <si>
    <t>ﾄ-ﾄｰｱｸｴｱ(ｶ</t>
  </si>
  <si>
    <t>新日本空調株式会社 名古屋支店</t>
  </si>
  <si>
    <t>ｼﾝﾆｯﾎﾟﾝｸｳﾁｮｳｶﾌﾞｼｷｶﾞｲｼｬ ﾅｺﾞﾔｼﾃﾝ</t>
  </si>
  <si>
    <t>新日本空調㈱名古屋支店</t>
  </si>
  <si>
    <t>450-0003</t>
  </si>
  <si>
    <t>名古屋市中村区名駅一丁目24-30 名古屋三井ビル本館</t>
  </si>
  <si>
    <t>052-582-7531</t>
  </si>
  <si>
    <t>052-581-7934</t>
  </si>
  <si>
    <t>片山 勝久</t>
  </si>
  <si>
    <t>ｶﾀﾔﾏ ｶﾂﾋｻ</t>
  </si>
  <si>
    <t>専務執行役員名古屋支店長</t>
  </si>
  <si>
    <t>ｼﾝﾆｯﾎﾟﾝｸｳﾁﾖｳ(ｶ</t>
  </si>
  <si>
    <t>AK07629687</t>
  </si>
  <si>
    <t>三井住友海上火災保険株式会社</t>
  </si>
  <si>
    <t>新日本空調株式会社</t>
  </si>
  <si>
    <t>ビジュアルソリューション事業部</t>
  </si>
  <si>
    <t>ｼﾝﾆｯﾎﾟﾝｸｳﾁｮｳｶﾌﾞｼｷｶﾞｲｼｬ</t>
  </si>
  <si>
    <t>新日本空調㈱</t>
  </si>
  <si>
    <t>東京都中央区日本橋浜町二丁目31番1号浜町センタービル</t>
  </si>
  <si>
    <t>03-3639-2206</t>
  </si>
  <si>
    <t>03-3639-2377</t>
  </si>
  <si>
    <t>夏井博史</t>
  </si>
  <si>
    <t>ﾅﾂｲﾋﾛｼ</t>
  </si>
  <si>
    <t>ｼﾝﾆｯﾎﾟﾝｸｳﾁｮｳ(ｶ</t>
  </si>
  <si>
    <t>末松九機株式会社</t>
  </si>
  <si>
    <t>ｽｴﾏﾂｷ</t>
  </si>
  <si>
    <t>812-0017</t>
  </si>
  <si>
    <t>福岡市博多区美野島２丁目１－２９</t>
  </si>
  <si>
    <t>092-441-1517</t>
  </si>
  <si>
    <t>092-441-4696</t>
  </si>
  <si>
    <t>木原清</t>
  </si>
  <si>
    <t>ｷﾊﾗｷﾖｼ</t>
  </si>
  <si>
    <t>ｽｴﾏﾂｷﾕｳｷ(ｶ</t>
  </si>
  <si>
    <t>株式会社菅原中部営業所</t>
  </si>
  <si>
    <t>ｽｶﾞﾊﾗ</t>
  </si>
  <si>
    <t>㈱菅原中部営業所</t>
  </si>
  <si>
    <t>451-0031</t>
  </si>
  <si>
    <t>名古屋市西区城西４－２０－１７</t>
  </si>
  <si>
    <t>清光ビル新屋敷３階</t>
  </si>
  <si>
    <t>052-523-7701</t>
  </si>
  <si>
    <t>052-523-7705</t>
  </si>
  <si>
    <t>ｶ)ｽｶﾞﾊﾗ</t>
  </si>
  <si>
    <t>スプレーイングシステムスジャパン株式会社</t>
  </si>
  <si>
    <t>ｽﾌﾟﾚｰｲﾝｸﾞｼｽﾃﾑｽｼﾞｬﾊﾟﾝｶﾌﾞｼｷｶﾞｲｼｬ</t>
  </si>
  <si>
    <t>スプレーイングシステムスジャパン</t>
  </si>
  <si>
    <t>141-0022</t>
  </si>
  <si>
    <t>東京都品川区東五反田5-10-18</t>
  </si>
  <si>
    <t>03-3445-6031</t>
  </si>
  <si>
    <t>03-3444-5688</t>
  </si>
  <si>
    <t>久田一二</t>
  </si>
  <si>
    <t>ﾋｻﾀﾞｶｽﾞｼﾞ</t>
  </si>
  <si>
    <t>ｽﾌﾟﾚｰｲﾝｸﾞｼｽﾃﾑｽｼﾞﾔﾊﾟﾝ(ｶ</t>
  </si>
  <si>
    <t>西濃運輸株式会社　名古屋東支店</t>
  </si>
  <si>
    <t>ｾｲﾉｳｳﾝﾕ(ｶ  ﾅｺﾞﾔﾋｶﾞｼｼﾃﾝ</t>
  </si>
  <si>
    <t>西濃運輸</t>
  </si>
  <si>
    <t>470-0124</t>
  </si>
  <si>
    <t>日進市浅田町美濃輪１－１２</t>
  </si>
  <si>
    <t>052-678-4303</t>
  </si>
  <si>
    <t>052-807-0936</t>
  </si>
  <si>
    <t>ｾｲﾉｳｳﾝﾕ(ｶ</t>
  </si>
  <si>
    <t>株式会社デンソーセールス</t>
  </si>
  <si>
    <t>九州支社</t>
  </si>
  <si>
    <t>ﾃﾞﾝｿｰｾｰﾙｽ</t>
  </si>
  <si>
    <t>デンソーセールス</t>
  </si>
  <si>
    <t>福岡県福岡市博多区山王2-6-35</t>
  </si>
  <si>
    <t>092-517-5430</t>
  </si>
  <si>
    <t>092-517-5429</t>
  </si>
  <si>
    <t>高田剛</t>
  </si>
  <si>
    <t>ﾀｶﾀﾞﾂﾖｼ</t>
  </si>
  <si>
    <t>ｶ)ﾃﾞﾝｿｰｾｰﾙｽ</t>
  </si>
  <si>
    <t>三井住友海上</t>
  </si>
  <si>
    <t>㈱相互ポンプ製作所</t>
  </si>
  <si>
    <t>ｿｳｺﾞﾎ</t>
  </si>
  <si>
    <t>533-0004</t>
  </si>
  <si>
    <t>大阪市東淀川区小松１－１８－１９</t>
  </si>
  <si>
    <t>06-6328-5780</t>
  </si>
  <si>
    <t>06-6328-5840</t>
  </si>
  <si>
    <t>ｶ)ｿｳｺﾞﾎﾟﾝﾌﾟｾｲｻｸｼﾞﾖ</t>
  </si>
  <si>
    <t>ダイキンＨＶＡＣソリューション東京株式会社</t>
  </si>
  <si>
    <t>東関東支店 つくば営業所</t>
  </si>
  <si>
    <t>ﾀﾞｲｷﾝﾋｰﾊﾞｯｸｿﾘｭｰｼｮﾝﾄｳｷｮｳｶﾌﾞｼｷｶﾞｲｼｬ</t>
  </si>
  <si>
    <t>ﾀﾞｲｷﾝﾋｰﾊﾞｯｸ</t>
  </si>
  <si>
    <t>305-0841</t>
  </si>
  <si>
    <t>茨城県つくば市御幸が丘3番地</t>
  </si>
  <si>
    <t>029-856-3241</t>
  </si>
  <si>
    <t>029-856-3242</t>
  </si>
  <si>
    <t>ダイキンＨＶＡＣソリューション九州株式会社</t>
  </si>
  <si>
    <t>ﾀﾞｲｷﾝﾋｰﾊﾞｯｸｿﾘｭｰｼｮﾝｷｭｳｼｭｳ</t>
  </si>
  <si>
    <t>ダイキンＨＶＡＣソリューション</t>
  </si>
  <si>
    <t>福岡市博多区榎田１丁目１０番２１号</t>
  </si>
  <si>
    <t>092-475-6204</t>
  </si>
  <si>
    <t>092-474-6351</t>
  </si>
  <si>
    <t>寺島正嗣</t>
  </si>
  <si>
    <t>ﾃﾗｼﾏﾏｻﾂｸﾞ</t>
  </si>
  <si>
    <t>ﾀﾞｲｷﾝﾋｰﾊﾞｯｸｿﾘｭｰｼｮﾝｷｭｳｼｭｳ(ｶ</t>
  </si>
  <si>
    <t>三井住友海上火災保険㈱</t>
  </si>
  <si>
    <t>鹿児島支店</t>
  </si>
  <si>
    <t>ﾀﾞｲｷﾝﾋｰﾊﾞｯｸｿﾘｭｰｼｮﾝｷｭｳｼｭｳｶｺﾞｼﾏｼﾃﾝ</t>
  </si>
  <si>
    <t>891-0115</t>
  </si>
  <si>
    <t>鹿児島県鹿児島市東開町4-91</t>
  </si>
  <si>
    <t>099-267-7670</t>
  </si>
  <si>
    <t>099-267-7464</t>
  </si>
  <si>
    <t>山元尚道</t>
  </si>
  <si>
    <t>ﾔﾏﾓﾄﾅｵﾐﾁ</t>
  </si>
  <si>
    <t>神奈川営業本部　横浜第二営業部</t>
  </si>
  <si>
    <t>ﾀﾞｲｷﾝﾋｰﾊﾞｯｸｿﾘｭｰｼｮﾝﾄｳｷｮｳ(ｶ</t>
  </si>
  <si>
    <t>231-0023</t>
  </si>
  <si>
    <t>横浜市中区山下町22番地　山下町SSKビル7階</t>
  </si>
  <si>
    <t>045-225-3811</t>
  </si>
  <si>
    <t>045-225-3818</t>
  </si>
  <si>
    <t>14101026329-000</t>
  </si>
  <si>
    <t>ダイキンＨＶＡＣソリューション東海株式会社</t>
  </si>
  <si>
    <t>ﾀｲｷﾝHVACｿﾘｭｰｼｮﾝ(ｶ</t>
  </si>
  <si>
    <t>ダイキンＨＶＡＣ</t>
  </si>
  <si>
    <t>514-1104</t>
  </si>
  <si>
    <t>三重県津市久居持川町字持川2290-2</t>
  </si>
  <si>
    <t>059-254-3220</t>
  </si>
  <si>
    <t>059-256-8530</t>
  </si>
  <si>
    <t>ﾀﾞｲｷﾝHVACｿﾘｭｰｼｮﾝﾄｳｶｲ(ｶ</t>
  </si>
  <si>
    <t>ダイキン工業株式会社</t>
  </si>
  <si>
    <t>ﾀﾞｲｷﾝｺｳｷﾞｮｳ</t>
  </si>
  <si>
    <t>221-0056</t>
  </si>
  <si>
    <t>神奈川県横浜市神奈川区金港町３－１</t>
  </si>
  <si>
    <t>コンカード横浜７Ｆ</t>
  </si>
  <si>
    <t>045-450-7340</t>
  </si>
  <si>
    <t>045-450-7344</t>
  </si>
  <si>
    <t>ﾀﾞｲｷﾝｺｳｷﾞﾖｳ(ｶ</t>
  </si>
  <si>
    <t>サービス本部西日本サービス部 奈良サービスステーション</t>
  </si>
  <si>
    <t>ﾀﾞｲｷﾝｺｳｷﾞｮｳｶﾌﾞｼｷｶﾞｲｼｬ ｻｰﾋﾞｽﾎﾝﾌﾞﾆｼﾆﾎﾝｻｰﾋﾞｽﾌﾞ ﾅﾗｻｰﾋﾞｽｽﾃｰｼｮﾝ</t>
  </si>
  <si>
    <t>639-1044</t>
  </si>
  <si>
    <t>奈良県大和郡山市小泉町東2丁目4-4</t>
  </si>
  <si>
    <t>0743-59-3680</t>
  </si>
  <si>
    <t>0743-59-3681</t>
  </si>
  <si>
    <t>ﾀｲｷﾝｺ</t>
  </si>
  <si>
    <t>455-0006</t>
  </si>
  <si>
    <t>名古屋市港区南十一番町４－３</t>
  </si>
  <si>
    <t>052-652-9713</t>
  </si>
  <si>
    <t>ﾀﾞｲｷﾝｺｳｷﾞﾖｳ(ｶ)ﾅｺﾞﾔｼﾃﾝ</t>
  </si>
  <si>
    <t>福岡サービスステーション</t>
  </si>
  <si>
    <t>ﾀﾞｲｷﾝｺｳｷﾞｮｳｶﾌﾞｼｷｶｲｼｬ ﾌｸｵｶｻｰﾋﾞｽｽﾃｰｼｮﾝ</t>
  </si>
  <si>
    <t>ダイキン工業</t>
  </si>
  <si>
    <t>811-2207</t>
  </si>
  <si>
    <t>福岡県粕屋郡志免町大字南里２６８</t>
  </si>
  <si>
    <t>092-935-8516</t>
  </si>
  <si>
    <t>092-935-8059</t>
  </si>
  <si>
    <t>ﾀﾞｲｷﾝｺｳｷﾞｮｳ(ｶ</t>
  </si>
  <si>
    <t>ダイキン工業株式会社吹田サービス・ステーション</t>
  </si>
  <si>
    <t>ダイキン工業㈱</t>
  </si>
  <si>
    <t>564-0044</t>
  </si>
  <si>
    <t>吹田市南金田2-23-17</t>
  </si>
  <si>
    <t>06-6330-7155</t>
  </si>
  <si>
    <t>ﾀﾞｲｷﾝｺｳｷﾞｮｳ(ｶ ｽｲﾀｻｰﾋﾞｽｽﾃｰｼﾖﾝ</t>
  </si>
  <si>
    <t>ダイキン工業株式会社枚方サービスステーション</t>
  </si>
  <si>
    <t>ダイキン工業㈱枚方サービスステー</t>
  </si>
  <si>
    <t>573-0023</t>
  </si>
  <si>
    <t>枚方市東田宮1-17-5</t>
  </si>
  <si>
    <t>072-861-6680</t>
  </si>
  <si>
    <t>072-861-6685</t>
  </si>
  <si>
    <t>ダイキン工業株式会社大阪ステーション</t>
  </si>
  <si>
    <t>530-0034</t>
  </si>
  <si>
    <t>大阪市北区錦町4番82号</t>
  </si>
  <si>
    <t>延原倉庫内</t>
  </si>
  <si>
    <t>06-6358-0941</t>
  </si>
  <si>
    <t>06-6358-1860</t>
  </si>
  <si>
    <t>タイセイ株式会社</t>
  </si>
  <si>
    <t>ﾀｲｾｲ(ｶﾌﾞ</t>
  </si>
  <si>
    <t>タイセイ</t>
  </si>
  <si>
    <t>732-0803</t>
  </si>
  <si>
    <t>広島市南区南蟹屋1-9-10</t>
  </si>
  <si>
    <t>082-285-7801</t>
  </si>
  <si>
    <t>082-282-6419</t>
  </si>
  <si>
    <t>タイセイ㈱</t>
  </si>
  <si>
    <t>ﾀｲｾｲ</t>
  </si>
  <si>
    <t>510-0236</t>
  </si>
  <si>
    <t>鈴鹿市中江島町5-18</t>
  </si>
  <si>
    <t>0593-80-6515</t>
  </si>
  <si>
    <t>0593-80-6516</t>
  </si>
  <si>
    <t>ﾀｲｾｲ(ｶ</t>
  </si>
  <si>
    <t>大和機工株式会社</t>
  </si>
  <si>
    <t>ﾀｲﾜｷｺ</t>
  </si>
  <si>
    <t>474-0071</t>
  </si>
  <si>
    <t>大府市梶田町１－１７１</t>
  </si>
  <si>
    <t>0562-47-2161</t>
  </si>
  <si>
    <t>ﾀﾞｲﾜｷｺｳ(ｶ</t>
  </si>
  <si>
    <t>株式会社ダイワテクノ</t>
  </si>
  <si>
    <t>ﾀｲﾜﾃｸ</t>
  </si>
  <si>
    <t>ダイワテクノ</t>
  </si>
  <si>
    <t>502-0929</t>
  </si>
  <si>
    <t>岐阜県岐阜市則武東2丁目18番38号</t>
  </si>
  <si>
    <t>058-232-8543</t>
  </si>
  <si>
    <t>廣川 重幸</t>
  </si>
  <si>
    <t>ﾋﾛｶﾜ ｼｹﾞﾕｷ</t>
  </si>
  <si>
    <t>ｶ)ﾀﾞｲﾜﾃｸﾉ</t>
  </si>
  <si>
    <t>株式会社高尾鉄工所</t>
  </si>
  <si>
    <t>ﾀｶｵﾃﾂ</t>
  </si>
  <si>
    <t>高尾鉄工所</t>
  </si>
  <si>
    <t>名古屋市中区錦３丁目５番１８号</t>
  </si>
  <si>
    <t>京枝屋ビル</t>
  </si>
  <si>
    <t>052-971-5471</t>
  </si>
  <si>
    <t>ｶ)ﾀｶｵﾃｯｺｳｼﾞｮ</t>
  </si>
  <si>
    <t>水戸営業所</t>
  </si>
  <si>
    <t>日本サーモエナー</t>
  </si>
  <si>
    <t>310-0851</t>
  </si>
  <si>
    <t>茨城県水戸市千波町727-1</t>
  </si>
  <si>
    <t>石川ビル3F</t>
  </si>
  <si>
    <t>029-244-5720</t>
  </si>
  <si>
    <t>029-244-6656</t>
  </si>
  <si>
    <t>ｶﾌﾞ)ﾆﾎﾝｻｰﾓｴﾅｰ</t>
  </si>
  <si>
    <t>千葉営業所</t>
  </si>
  <si>
    <t>260-0021</t>
  </si>
  <si>
    <t>千葉市中央区新宿2-3-5</t>
  </si>
  <si>
    <t>（彩友ビル4階）</t>
  </si>
  <si>
    <t>043-301-0033</t>
  </si>
  <si>
    <t>108-0071</t>
  </si>
  <si>
    <t>東京都港区白金台3丁目2番10号</t>
  </si>
  <si>
    <t>白金台ビル5階</t>
  </si>
  <si>
    <t>03-6408-8251</t>
  </si>
  <si>
    <t>ｶ)ﾆﾎﾝｻｰﾓｴﾅｰ</t>
  </si>
  <si>
    <t>㈱日本サーモエナー</t>
  </si>
  <si>
    <t>名古屋市西区上小田井</t>
  </si>
  <si>
    <t>1-333</t>
  </si>
  <si>
    <t>052-509-5212</t>
  </si>
  <si>
    <t>宇都宮営業所</t>
  </si>
  <si>
    <t>321-0942</t>
  </si>
  <si>
    <t>栃木県宇都宮市峰４－１－３２</t>
  </si>
  <si>
    <t>028-613-0331</t>
  </si>
  <si>
    <t>028-661-2223</t>
  </si>
  <si>
    <t>南大阪支店</t>
  </si>
  <si>
    <t>ｶﾌﾞｼｷｶﾞｲｼｬﾆﾎﾝｻｰﾓｴﾅｰ</t>
  </si>
  <si>
    <t>カ)日本サーモエナー</t>
  </si>
  <si>
    <t>590-0952</t>
  </si>
  <si>
    <t>大阪府堺市堺区市之町東5丁2番11号</t>
  </si>
  <si>
    <t>072-226-5165</t>
  </si>
  <si>
    <t>072-226-5167</t>
  </si>
  <si>
    <t>山﨑　和栄</t>
  </si>
  <si>
    <t>株式会社たけびし</t>
  </si>
  <si>
    <t>ﾀｹﾋﾞｼ</t>
  </si>
  <si>
    <t>㈱たけびし</t>
  </si>
  <si>
    <t>615-8501</t>
  </si>
  <si>
    <t>京都市右京区西京極豆田町２９</t>
  </si>
  <si>
    <t>075-325-2141</t>
  </si>
  <si>
    <t>075-325-2268</t>
  </si>
  <si>
    <t>ｶﾌﾞｼｷｶﾞｲｼｬﾀｹﾋﾞｼ</t>
  </si>
  <si>
    <t>株式会社タンケンシールセーコウ</t>
  </si>
  <si>
    <t>ﾀﾝｹﾝｼｰﾙｾｰｺｳ</t>
  </si>
  <si>
    <t>タンケンシールセーコウ</t>
  </si>
  <si>
    <t>146-0093</t>
  </si>
  <si>
    <t>東京都大田区矢口3-14-15</t>
  </si>
  <si>
    <t>03-3750-2151</t>
  </si>
  <si>
    <t>03-3750-5171</t>
  </si>
  <si>
    <t>山内祐二</t>
  </si>
  <si>
    <t>ﾔﾏｳﾁﾕｳｼﾞ</t>
  </si>
  <si>
    <t>ｶ)ﾀﾝｹﾝｼｰﾙｾｰｺｳ</t>
  </si>
  <si>
    <t>中立電機株式会社</t>
  </si>
  <si>
    <t>ﾁﾕｳﾘﾂ</t>
  </si>
  <si>
    <t>470-1112</t>
  </si>
  <si>
    <t>豊明市新田町南山９２－１</t>
  </si>
  <si>
    <t>0562-93-8021</t>
  </si>
  <si>
    <t>ﾁﾕｳﾘﾂﾃﾞﾝｷ(ｶ</t>
  </si>
  <si>
    <t>株式会社千代田テクノル</t>
  </si>
  <si>
    <t>島根営業所</t>
  </si>
  <si>
    <t>ﾁﾖﾀﾞﾃｸﾉﾙ</t>
  </si>
  <si>
    <t>690-0044</t>
  </si>
  <si>
    <t>島根県松江市浜乃木三丁目3番25号</t>
  </si>
  <si>
    <t>0852-22-0291</t>
  </si>
  <si>
    <t>0852-22-3770</t>
  </si>
  <si>
    <t>中森彰</t>
  </si>
  <si>
    <t>ﾅｶﾓﾘｱｷﾗ</t>
  </si>
  <si>
    <t>ｶ)ﾁﾖﾀﾞﾃｸﾉﾙ</t>
  </si>
  <si>
    <t>東洋シヤッター株式会社</t>
  </si>
  <si>
    <t>大阪ビル建支店</t>
  </si>
  <si>
    <t>532-0021</t>
  </si>
  <si>
    <t>大阪府大阪市淀川区田川北3-2-4</t>
  </si>
  <si>
    <t>06-6300-3081</t>
  </si>
  <si>
    <t>06-6300-3089</t>
  </si>
  <si>
    <t>畠山香二</t>
  </si>
  <si>
    <t>ﾊﾀﾔﾏｺｳｼﾞ</t>
  </si>
  <si>
    <t>ﾄｳﾖｳｼﾔﾂﾀｰｶﾌﾞｼｷｶﾞｲｼﾔ</t>
  </si>
  <si>
    <t>株式会社電巧社</t>
  </si>
  <si>
    <t>ｶﾌﾞｼｷｶﾞｲｼｬﾃﾞﾝｺｳｼｬ</t>
  </si>
  <si>
    <t>550-0004</t>
  </si>
  <si>
    <t>大阪市西区靭本町1-11-7</t>
  </si>
  <si>
    <t>信濃橋三井ﾋﾞﾙ11F</t>
  </si>
  <si>
    <t>06-6448-4091</t>
  </si>
  <si>
    <t>06-6448-4093</t>
  </si>
  <si>
    <t>ｶ)ﾃﾞﾝｺｳｼｬｵｵｻｶｴｲｷﾞｮｳｼｮ</t>
  </si>
  <si>
    <t>機能商品営業部薬品グループ</t>
  </si>
  <si>
    <t>ｵﾙｶﾞﾉ</t>
  </si>
  <si>
    <t>136-8631</t>
  </si>
  <si>
    <t>東京都江東区新砂1-2-8</t>
  </si>
  <si>
    <t>03-5635-5100</t>
  </si>
  <si>
    <t>03-3699-7030</t>
  </si>
  <si>
    <t>森 悠野</t>
  </si>
  <si>
    <t>ﾓﾘ ﾕｳﾔ</t>
  </si>
  <si>
    <t>ｵﾙｶﾞﾉ(ｶ</t>
  </si>
  <si>
    <t>東西化学産業株式会社</t>
  </si>
  <si>
    <t>ﾄｳｻﾞｲｶｶﾞｸｻﾝｷﾞｮｳ(ｶ</t>
  </si>
  <si>
    <t>451-0066</t>
  </si>
  <si>
    <t>名古屋市西区児玉三丁目七番22号</t>
  </si>
  <si>
    <t>052-529-1840</t>
  </si>
  <si>
    <t>052-529-1841</t>
  </si>
  <si>
    <t>ﾄｳｻﾞｲｶｶﾞｸｻﾝｷﾞﾖｳ(ｶ</t>
  </si>
  <si>
    <t>東芝エレベータ株式会社</t>
  </si>
  <si>
    <t>ﾄｳｼﾊﾞ</t>
  </si>
  <si>
    <t>名古屋市中村区名駅１－１－４</t>
  </si>
  <si>
    <t>ＪＲセントラルタワーズ４３階</t>
  </si>
  <si>
    <t>052-564-1048</t>
  </si>
  <si>
    <t>052-564-1070</t>
  </si>
  <si>
    <t>ﾄｳｼﾊﾞｴﾚﾍﾞｰﾀ(ｶ</t>
  </si>
  <si>
    <t>東芝キヤリア株式会社</t>
  </si>
  <si>
    <t>ﾄｳｼﾊﾞｷﾔﾘｱｶﾌﾞｼｷｶﾞｲｼｬ</t>
  </si>
  <si>
    <t>東芝キヤリア</t>
  </si>
  <si>
    <t>514-0824</t>
  </si>
  <si>
    <t>津市神戸203-13</t>
  </si>
  <si>
    <t>059-229-8301</t>
  </si>
  <si>
    <t>059-229-8340</t>
  </si>
  <si>
    <t>ﾄｳｼﾊﾞｷﾔﾘｱ(ｶ</t>
  </si>
  <si>
    <t>231-0032</t>
  </si>
  <si>
    <t>神奈川県横浜市中区不老町１－１－５</t>
  </si>
  <si>
    <t>横浜東芝ビル６階</t>
  </si>
  <si>
    <t>045-662-1048</t>
  </si>
  <si>
    <t>045-662-1202</t>
  </si>
  <si>
    <t>東テク株式会社</t>
  </si>
  <si>
    <t>ﾄｳﾃｸ</t>
  </si>
  <si>
    <t>103-0023</t>
  </si>
  <si>
    <t>東京都中央区日本橋本町3-11-11</t>
  </si>
  <si>
    <t>03-6632-7000</t>
  </si>
  <si>
    <t>03-6632-7755</t>
  </si>
  <si>
    <t>ﾄｳﾃｸ(ｶ</t>
  </si>
  <si>
    <t>231-0015</t>
  </si>
  <si>
    <t>横浜市中区尾上町４－４７</t>
  </si>
  <si>
    <t>リスト関内ビル３階</t>
  </si>
  <si>
    <t>045-681-3641</t>
  </si>
  <si>
    <t>045-651-6431</t>
  </si>
  <si>
    <t>950-2031</t>
  </si>
  <si>
    <t>新潟県新潟市西区流通センター4-4-1</t>
  </si>
  <si>
    <t>025-260-2131</t>
  </si>
  <si>
    <t>025-260-5529</t>
  </si>
  <si>
    <t>小熊 正之</t>
  </si>
  <si>
    <t>ｵｸﾞﾏ ﾏｻﾕｷ</t>
  </si>
  <si>
    <t>執行役員新潟支店長</t>
  </si>
  <si>
    <t>三菱重工冷熱株式会社</t>
  </si>
  <si>
    <t>ﾐﾂﾋﾞｼｼﾞｭｳｺｳﾚｲﾈﾂ</t>
  </si>
  <si>
    <t>三菱重工冷熱</t>
  </si>
  <si>
    <t>108-0023</t>
  </si>
  <si>
    <t>東京都港区芝浦2-11-5</t>
  </si>
  <si>
    <t>五十嵐ビルディング</t>
  </si>
  <si>
    <t>03-6891-4442</t>
  </si>
  <si>
    <t>03-6891-4474</t>
  </si>
  <si>
    <t>ﾐﾂﾋﾞｼｼﾞｭｳｺｳﾚｲﾈﾂ(ｶ</t>
  </si>
  <si>
    <t>中部支社サービス部</t>
  </si>
  <si>
    <t>ﾐﾂﾋﾞｼｼﾞｭｳｺｳﾚｲﾈﾂﾁｭｳﾌﾞｼｼｬｻｰﾋﾞｽﾌﾞ</t>
  </si>
  <si>
    <t>ﾐﾂﾋﾞｼｼﾞｭｳｺｳﾚｲﾈﾂﾁｭｳﾌﾞｻｰﾋﾞｽﾌﾞ</t>
  </si>
  <si>
    <t>452-0822</t>
  </si>
  <si>
    <t>名古屋市西区中小田井４丁目１７５</t>
  </si>
  <si>
    <t>052-505-0351</t>
  </si>
  <si>
    <t>052-505-0360</t>
  </si>
  <si>
    <t>北日本支社　北海道営業部</t>
  </si>
  <si>
    <t>ﾐﾂﾋﾞｼｼﾞｭｳｺｳﾚｲﾈﾂｶﾌﾞｼｷｶﾞｲｼｬﾎｯｶｲﾄﾞｳｼﾃﾝ</t>
  </si>
  <si>
    <t>003-0011</t>
  </si>
  <si>
    <t>北海道札幌市白石区中央一条7丁目10番31号信和ビル</t>
  </si>
  <si>
    <t>011-846-1271</t>
  </si>
  <si>
    <t>011-846-1276</t>
  </si>
  <si>
    <t>西田真一</t>
  </si>
  <si>
    <t>ﾆｼﾀﾞｼﾝｲﾁ</t>
  </si>
  <si>
    <t>ﾐﾂﾋﾞｼｼﾞｭｳｺｳﾚｲﾈﾂｶﾌﾞｼｷｶﾞｲｼｬ</t>
  </si>
  <si>
    <t>株式会社トーエネック</t>
  </si>
  <si>
    <t>刈谷営業所</t>
  </si>
  <si>
    <t>ﾄｰｴﾈｯｸ</t>
  </si>
  <si>
    <t>トーエネック</t>
  </si>
  <si>
    <t>448-0811</t>
  </si>
  <si>
    <t>刈谷市田町６－１９</t>
  </si>
  <si>
    <t>0566-21-5151</t>
  </si>
  <si>
    <t>0566-22-7735</t>
  </si>
  <si>
    <t>ｶ)ﾄｰｴﾈｯｸ</t>
  </si>
  <si>
    <t>富永電機株式会社</t>
  </si>
  <si>
    <t>空調営業部　エンジニアズ営業所</t>
  </si>
  <si>
    <t>ﾄﾐﾅｶﾞﾃﾞﾝｷｸｳﾁｮｳｴｲｷﾞｮｳﾌﾞｴﾝｼﾞﾆｱｽﾞｴｲｷﾞｮｳｼｮ</t>
  </si>
  <si>
    <t>富永電気㈱空調営業部エンジニアズ営業所</t>
  </si>
  <si>
    <t>460-0008</t>
  </si>
  <si>
    <t>名古屋市中区栄一丁目八番十四号</t>
  </si>
  <si>
    <t>052-201-1311</t>
  </si>
  <si>
    <t>052-201-6608</t>
  </si>
  <si>
    <t>富永浩司</t>
  </si>
  <si>
    <t>ﾄﾐﾅｶﾞﾋﾛｼ</t>
  </si>
  <si>
    <t>ﾄﾐﾅｶﾞﾃﾞﾝｷｶﾌﾞｼｷｶﾞｲｼｬ</t>
  </si>
  <si>
    <t>株式会社巴商会</t>
  </si>
  <si>
    <t>ﾄﾓｴｼﾖｳｶｲ</t>
  </si>
  <si>
    <t>巴商会</t>
  </si>
  <si>
    <t>451-0045</t>
  </si>
  <si>
    <t>名古屋市西区名駅三丁目六番二十号</t>
  </si>
  <si>
    <t>福田ビル２Ｆ</t>
  </si>
  <si>
    <t>052-561-4421</t>
  </si>
  <si>
    <t>052-561-4420</t>
  </si>
  <si>
    <t>ｶ)ﾄﾓｴｼｮｳｶｲ ﾅｺﾞﾔ(ｴｲ</t>
  </si>
  <si>
    <t>豊田通商株式会社</t>
  </si>
  <si>
    <t>ﾄﾖﾀﾂｳｼｮｳｶﾌﾞｼｷｶｲｼｬ</t>
  </si>
  <si>
    <t>豊田通商</t>
  </si>
  <si>
    <t>450-8575</t>
  </si>
  <si>
    <t>愛知県名古屋市中村区4丁目9番8号</t>
  </si>
  <si>
    <t>052-584-5031</t>
  </si>
  <si>
    <t>052-584-5506</t>
  </si>
  <si>
    <t>加留部 淳</t>
  </si>
  <si>
    <t>ｶﾙﾍﾞ ｼﾞｭﾝ</t>
  </si>
  <si>
    <t>ﾄﾖﾀﾂｳｼｮｳ(ｶ</t>
  </si>
  <si>
    <t>株式会社豊通マシナリー</t>
  </si>
  <si>
    <t>ﾄﾖﾂｳﾏｼﾅﾘｰ</t>
  </si>
  <si>
    <t>豊通マシナリー</t>
  </si>
  <si>
    <t>愛知県名古屋市中村区名駅4-11-27</t>
  </si>
  <si>
    <t>シンフォニー豊田ビル</t>
  </si>
  <si>
    <t>052-558-2800</t>
  </si>
  <si>
    <t>052-569-9101</t>
  </si>
  <si>
    <t>蓑輪信之</t>
  </si>
  <si>
    <t>ﾐﾉﾜﾉﾌﾞﾕｷ</t>
  </si>
  <si>
    <t>ｶ)ﾄﾖﾂｳﾏｼﾅﾘｰ</t>
  </si>
  <si>
    <t>トランステック株式会社</t>
  </si>
  <si>
    <t>ﾄﾗﾝｽﾃ</t>
  </si>
  <si>
    <t>東京都品川区東五反田１－１１－１５</t>
  </si>
  <si>
    <t>電波ビル３F</t>
  </si>
  <si>
    <t>03-5475-5656</t>
  </si>
  <si>
    <t>03-5420-0510</t>
  </si>
  <si>
    <t>ﾄﾗﾝｽﾃﾂｸ(ｶ</t>
  </si>
  <si>
    <t>株式会社酉島製作所</t>
  </si>
  <si>
    <t>ﾄｼﾘﾏｾｲｻｸｼｮ</t>
  </si>
  <si>
    <t>㈱酉島製作所</t>
  </si>
  <si>
    <t>810-0004</t>
  </si>
  <si>
    <t>福岡市中央区渡辺通2-1-82</t>
  </si>
  <si>
    <t>電気ビル北館９階</t>
  </si>
  <si>
    <t>092-771-1381</t>
  </si>
  <si>
    <t>092-714-6660</t>
  </si>
  <si>
    <t>曽根理</t>
  </si>
  <si>
    <t>ｿﾈｵｻﾑ</t>
  </si>
  <si>
    <t>ｶ)ﾄﾘｼﾏｾｲｻｸｼｮ ｷｭｳｼｭｳｼﾃﾝ</t>
  </si>
  <si>
    <t>ナブコドア株式会社</t>
  </si>
  <si>
    <t>ﾅﾌﾞｺﾄ</t>
  </si>
  <si>
    <t>大阪市西区西本町１丁目12番22号</t>
  </si>
  <si>
    <t>06-6532-5845</t>
  </si>
  <si>
    <t>06-6532-8775</t>
  </si>
  <si>
    <t>ﾅﾌﾞｺﾄﾞｱｶﾌﾞｼｷｶﾞｲｼﾔ</t>
  </si>
  <si>
    <t>ﾅﾌｺﾄｱ</t>
  </si>
  <si>
    <t>464-0074</t>
  </si>
  <si>
    <t>名古屋市千種区仲田2丁目1番29号</t>
  </si>
  <si>
    <t>052-732-3281</t>
  </si>
  <si>
    <t>ﾅﾌﾞｺﾄﾞｱ(ｶ</t>
  </si>
  <si>
    <t>27303078248-000</t>
  </si>
  <si>
    <t>ナブコドア株式会社 　京都支店</t>
  </si>
  <si>
    <t>ﾅﾌﾞｺﾄﾞｱｶﾌﾞｼｷｶﾞｲｼｬ ｷｮｳﾄｼﾃﾝ</t>
  </si>
  <si>
    <t>ナブコドア</t>
  </si>
  <si>
    <t>612-8427</t>
  </si>
  <si>
    <t>京都府京都市伏見区竹田真幡木町51番地</t>
  </si>
  <si>
    <t>075-611-5500</t>
  </si>
  <si>
    <t>075-602-2110</t>
  </si>
  <si>
    <t>山村　周三</t>
  </si>
  <si>
    <t>ﾔﾏﾑﾗ ｼｭｳｿﾞｳ</t>
  </si>
  <si>
    <t>錦興業株式会社</t>
  </si>
  <si>
    <t>ﾆｼｷｺｳ</t>
  </si>
  <si>
    <t>454-0812</t>
  </si>
  <si>
    <t>名古屋市中川区五月通３－１７</t>
  </si>
  <si>
    <t>052-353-2111</t>
  </si>
  <si>
    <t>ﾆｼｷｺｳｷﾞﾖｳ(ｶ</t>
  </si>
  <si>
    <t>株式会社北海道日立</t>
  </si>
  <si>
    <t>設備部</t>
  </si>
  <si>
    <t>ﾎﾂｶｲﾄﾞ</t>
  </si>
  <si>
    <t>㈱北海道日立</t>
  </si>
  <si>
    <t>060-0905</t>
  </si>
  <si>
    <t>北海道札幌市東区北5条東5丁目1番地11</t>
  </si>
  <si>
    <t>札幌市中央区北３条東１１丁目２０番地(本社)</t>
  </si>
  <si>
    <t>011-722-5973</t>
  </si>
  <si>
    <t>011-722-7400</t>
  </si>
  <si>
    <t>ｶ)ﾎﾂｶｲﾄﾞｳﾋﾀﾁ</t>
  </si>
  <si>
    <t>日本オーチス・エレベータ株式会社</t>
  </si>
  <si>
    <t>ﾆﾎﾝｵｰﾁｽ･ｴﾚﾍﾞｰﾀ(ｶ</t>
  </si>
  <si>
    <t>461-0001</t>
  </si>
  <si>
    <t>愛知県名古屋市東区泉一丁目23番30号</t>
  </si>
  <si>
    <t>名古屋パナソニックビル5階</t>
  </si>
  <si>
    <t>052-951-1450</t>
  </si>
  <si>
    <t>052-951-1453</t>
  </si>
  <si>
    <t>ﾆﾎﾝｵｰﾁｽ.ｴﾚﾍﾞｰﾀ(ｶ</t>
  </si>
  <si>
    <t>日信防災株式会社</t>
  </si>
  <si>
    <t>ﾆｯｼﾝﾎﾞｳｻｲ</t>
  </si>
  <si>
    <t>日信防災</t>
  </si>
  <si>
    <t>453-0022</t>
  </si>
  <si>
    <t>名古屋市中村区中島町1丁目29-1</t>
  </si>
  <si>
    <t>クレア・21　5Ｆ</t>
  </si>
  <si>
    <t>052-471-6531</t>
  </si>
  <si>
    <t>052-471-6555</t>
  </si>
  <si>
    <t>ﾆﾂｼﾝﾎﾞｳｻｲｶﾌﾞｼｷｶﾞｲｼﾔ</t>
  </si>
  <si>
    <t>日信電子サービス株式会社</t>
  </si>
  <si>
    <t>東京支社 西東京営業所</t>
  </si>
  <si>
    <t>ﾆｯｼﾝﾃﾞﾝｼｻｰﾋﾞｽ</t>
  </si>
  <si>
    <t>206-0011</t>
  </si>
  <si>
    <t>東京都多摩市関戸二丁目４０番１号</t>
  </si>
  <si>
    <t>京王聖蹟桜ヶ丘東口ビル７階</t>
  </si>
  <si>
    <t>042-311-5350</t>
  </si>
  <si>
    <t>052-311-5351</t>
  </si>
  <si>
    <t>川崎一弘</t>
  </si>
  <si>
    <t>ｶﾜｻｷ ｶｽﾞﾋﾛ</t>
  </si>
  <si>
    <t>ﾆｯｼﾝﾃﾞﾝｼｻｰﾋﾞｽ(ｶ</t>
  </si>
  <si>
    <t>日製電機株式会社 大阪支社</t>
  </si>
  <si>
    <t>ﾆｯｾｲﾃﾞﾝｷｶﾌﾞｼｷｶｲｼｬ</t>
  </si>
  <si>
    <t>日製電機</t>
  </si>
  <si>
    <t>661-0035</t>
  </si>
  <si>
    <t>大阪府豊中市上新田１－７０－１</t>
  </si>
  <si>
    <t>06-6832-3227</t>
  </si>
  <si>
    <t>06-6832-3278</t>
  </si>
  <si>
    <t>桂井義章</t>
  </si>
  <si>
    <t>ｶﾂﾗｲﾖｼｱｷ</t>
  </si>
  <si>
    <t>代表取締役副社長</t>
  </si>
  <si>
    <t>ニッタン株式会社</t>
  </si>
  <si>
    <t>ﾆｯﾀﾝ</t>
  </si>
  <si>
    <t>ニッタン</t>
  </si>
  <si>
    <t>810-0044</t>
  </si>
  <si>
    <t>福岡市中央区六本松3丁目11番29号</t>
  </si>
  <si>
    <t>092-712-5289</t>
  </si>
  <si>
    <t>092-712-5468</t>
  </si>
  <si>
    <t>ﾆｯﾀﾝ(ｶ</t>
  </si>
  <si>
    <t>日本スピンドル製造株式会社</t>
  </si>
  <si>
    <t>ﾆﾎﾝｽﾋ</t>
  </si>
  <si>
    <t>名古屋市東区東桜1-10-24</t>
  </si>
  <si>
    <t>栄大野ビル3階</t>
  </si>
  <si>
    <t>052-957-7385</t>
  </si>
  <si>
    <t>ﾆﾎﾝｽﾋﾟﾝﾄﾞﾙｾｲｿﾞｳ(ｶ</t>
  </si>
  <si>
    <t>日本ビーエーシー株式会社</t>
  </si>
  <si>
    <t>ﾆﾎﾝﾋ-</t>
  </si>
  <si>
    <t>154-0014</t>
  </si>
  <si>
    <t>東京都世田谷区新町２－２７－４</t>
  </si>
  <si>
    <t>03-5450-6161</t>
  </si>
  <si>
    <t>ﾆﾎﾝﾋﾞ-ｴ-ｼ-(ｶ</t>
  </si>
  <si>
    <t>日本ピーマック株式会社</t>
  </si>
  <si>
    <t>ﾆﾎﾝﾋﾟｰ</t>
  </si>
  <si>
    <t>札幌市中央区北3条西2丁目10-2</t>
  </si>
  <si>
    <t>札幌HSﾋﾞﾙ</t>
  </si>
  <si>
    <t>011-231-1151</t>
  </si>
  <si>
    <t>ﾆﾎﾝﾋﾟ-ﾏﾂｸ(ｶ</t>
  </si>
  <si>
    <t>ﾆﾎﾝﾋﾏ</t>
  </si>
  <si>
    <t>福岡市中央区渡辺通５丁目１４－１２南天神ビル</t>
  </si>
  <si>
    <t>092-712-1760</t>
  </si>
  <si>
    <t>092-712-1877</t>
  </si>
  <si>
    <t>ﾆﾎﾝﾋﾟ-ﾏﾂｸ(ｶ ｷﾕｳｼﾕｳｴｲｷﾞﾖｳｼﾖ</t>
  </si>
  <si>
    <t>ﾆﾎﾝﾋﾟｰﾏｯｸｶﾌﾞｼｷｶｲｼｬ</t>
  </si>
  <si>
    <t>日本ピーマック㈱</t>
  </si>
  <si>
    <t>105-0001</t>
  </si>
  <si>
    <t>東京都港区虎ノ門3-5-1（虎ノ門37森ビル12階）</t>
  </si>
  <si>
    <t>03-5473-8091</t>
  </si>
  <si>
    <t>03-5473-7784</t>
  </si>
  <si>
    <t>ﾆｯﾎﾟﾝﾋﾟｰﾏｯｸ(ｶ</t>
  </si>
  <si>
    <t>日本フローダ株式会社</t>
  </si>
  <si>
    <t>ﾆﾎﾝﾌﾛｰﾀﾞ</t>
  </si>
  <si>
    <t>名古屋市中区錦２－１８－５</t>
  </si>
  <si>
    <t>白川第６ビル</t>
  </si>
  <si>
    <t>052-211-6230</t>
  </si>
  <si>
    <t>052-211-6345</t>
  </si>
  <si>
    <t>池田　直樹</t>
  </si>
  <si>
    <t>ｲｹﾀﾞ ﾅｵｷ</t>
  </si>
  <si>
    <t>ﾆﾎﾝﾌﾛｰﾀﾞ(ｶ</t>
  </si>
  <si>
    <t>橋本産業株式会社</t>
  </si>
  <si>
    <t>小山支店</t>
  </si>
  <si>
    <t>ﾊｼﾓﾄｻﾝｷﾞｮｳｶﾌﾞｼｷｶﾞｲｼｬｵﾔﾏｼﾃﾝ</t>
  </si>
  <si>
    <t>橋本産業小山</t>
  </si>
  <si>
    <t>323-0034</t>
  </si>
  <si>
    <t>栃木県小山市神鳥谷5-18-17</t>
  </si>
  <si>
    <t>0285-23-2551</t>
  </si>
  <si>
    <t>0285-23-0390</t>
  </si>
  <si>
    <t>ﾊｼﾓﾄｻﾝｷﾞﾖｳ(ｶ</t>
  </si>
  <si>
    <t>ﾊｼﾓﾄｻﾝｷﾞｮｳｳﾂﾉﾐﾔｴｲｷﾞｮｳｼｮ</t>
  </si>
  <si>
    <t>橋本産業宇都宮</t>
  </si>
  <si>
    <t>321-0945</t>
  </si>
  <si>
    <t>栃木県宇都宮市宿郷5-16-10</t>
  </si>
  <si>
    <t>028-614-1300</t>
  </si>
  <si>
    <t>028-614-1301</t>
  </si>
  <si>
    <t>ﾊｼﾓﾄｻﾝｷﾞｮｳ</t>
  </si>
  <si>
    <t>ピーエス工業株式会社</t>
  </si>
  <si>
    <t>ﾋﾟｰｴｽｺｳｷﾞｮｳｶﾌﾞｼｷｶﾞｲｼｬ</t>
  </si>
  <si>
    <t>151-0063</t>
  </si>
  <si>
    <t>東京都渋谷区富ケ谷１－１－３</t>
  </si>
  <si>
    <t>03-3485-8811</t>
  </si>
  <si>
    <t>03-3485-8833</t>
  </si>
  <si>
    <t>ﾋﾟ-ｴｽｺｳｷﾞﾖｳｶﾌﾞｼｷｶﾞｲｼﾔ</t>
  </si>
  <si>
    <t>ﾋﾟｰｴｽｺｳｷﾞｮｳ ﾅｺﾞﾔｴｲｷﾞｮｳｼｮ</t>
  </si>
  <si>
    <t>ピーエス工業名古屋</t>
  </si>
  <si>
    <t>466-0854</t>
  </si>
  <si>
    <t>名古屋市昭和区広小路通5-9-3</t>
  </si>
  <si>
    <t>052-838-5525</t>
  </si>
  <si>
    <t>052-838-5526</t>
  </si>
  <si>
    <t>ﾋﾟ-ｴｽｺｳｷﾞﾖｳ(ｶ)ﾅｺﾞﾔ(ｴｲ</t>
  </si>
  <si>
    <t>ﾋﾟ-ｴｽ</t>
  </si>
  <si>
    <t>810-0802</t>
  </si>
  <si>
    <t>福岡市博多区中洲中島町３－１０</t>
  </si>
  <si>
    <t>福岡県消防会館４Ｆ</t>
  </si>
  <si>
    <t>092-281-9200</t>
  </si>
  <si>
    <t>092-281-9233</t>
  </si>
  <si>
    <t>ﾋﾟ-ｴｽｺｳｷﾞﾖｳｶﾌﾞ</t>
  </si>
  <si>
    <t>ピーエス暖房機株式会社</t>
  </si>
  <si>
    <t>ﾋﾟ-ｴｽﾀﾞﾝﾎﾞｳｷ</t>
  </si>
  <si>
    <t>03-3469-7121</t>
  </si>
  <si>
    <t>03-3485-8834</t>
  </si>
  <si>
    <t>ﾋﾟ-ｴｽﾀﾞﾝﾎﾞｳｷ(ｶ</t>
  </si>
  <si>
    <t>日立アプライアンス株式会社　中部支店</t>
  </si>
  <si>
    <t>ﾋﾀﾁ</t>
  </si>
  <si>
    <t>485-0072</t>
  </si>
  <si>
    <t>小牧市元町四丁目６６番地</t>
  </si>
  <si>
    <t>0568-72-0131</t>
  </si>
  <si>
    <t>ﾋﾀﾁｱﾌﾟﾗｲｱﾝｽ(ｶﾁｭｳﾌﾞｼﾃﾝ</t>
  </si>
  <si>
    <t>株式会社日立産機システム</t>
  </si>
  <si>
    <t>ﾋﾀﾁｻﾝ</t>
  </si>
  <si>
    <t>㈱日立産機システム</t>
  </si>
  <si>
    <t>063-0814</t>
  </si>
  <si>
    <t>札幌市西区琴似4条1丁目1番30号</t>
  </si>
  <si>
    <t>011-611-4121</t>
  </si>
  <si>
    <t>011-642-2740</t>
  </si>
  <si>
    <t>ｶ)ﾋﾀﾁｻﾝｷｼｽﾃﾑ</t>
  </si>
  <si>
    <t>株式会社日立ビルシステム中部支社</t>
  </si>
  <si>
    <t>ﾋﾀﾁﾋﾞﾙｼｽﾃﾑ</t>
  </si>
  <si>
    <t>㈱日立ビルシステム</t>
  </si>
  <si>
    <t>450-6021</t>
  </si>
  <si>
    <t>ＪＲセントラルタワーズ21Ｆ</t>
  </si>
  <si>
    <t>052-583-1831</t>
  </si>
  <si>
    <t>ｶ)ﾋﾀﾁﾋﾞﾙｼｽﾃﾑ</t>
  </si>
  <si>
    <t>株式会社日立ビルシステム</t>
  </si>
  <si>
    <t>北海道支社</t>
  </si>
  <si>
    <t>ﾋﾀﾁﾋﾞﾙ</t>
  </si>
  <si>
    <t>060-0003</t>
  </si>
  <si>
    <t>札幌市中央区北3条西4丁目1番地1 日本生命札幌ﾋﾞﾙ16階</t>
  </si>
  <si>
    <t>011-221-4075</t>
  </si>
  <si>
    <t>011-271-6169</t>
  </si>
  <si>
    <t>ｶ)ﾋﾀﾁﾋﾞﾙｼｽﾃﾑ ﾎﾂｶｲﾄﾞｳｼｼﾔ</t>
  </si>
  <si>
    <t>株式会社ビーテック</t>
  </si>
  <si>
    <t>ﾋﾃﾂｸ</t>
  </si>
  <si>
    <t>㈱ビーテック</t>
  </si>
  <si>
    <t>730-0051</t>
  </si>
  <si>
    <t>広島市中区大手町4-5-19</t>
  </si>
  <si>
    <t>082-245-8511</t>
  </si>
  <si>
    <t>082-245-3101</t>
  </si>
  <si>
    <t>ｶ)ﾋﾞｰﾃﾂｸ</t>
  </si>
  <si>
    <t>リコージャパン株式会社</t>
  </si>
  <si>
    <t>名古屋営業部　名東第2営業所</t>
  </si>
  <si>
    <t>ﾘｺｰｼﾞｬﾊﾟﾝ ﾅｺﾞﾔｴｲｷﾞｮｳﾌﾞ ﾒｲﾄｳﾀﾞｲﾆｴｲｷﾞｮｳｼｮ</t>
  </si>
  <si>
    <t>リコージャパン名古屋名東</t>
  </si>
  <si>
    <t>464-0075</t>
  </si>
  <si>
    <t>愛知県名古屋市千種区内山2-14-29</t>
  </si>
  <si>
    <t>052-745-9220</t>
  </si>
  <si>
    <t>052-745-9229</t>
  </si>
  <si>
    <t>鈴木　智行</t>
  </si>
  <si>
    <t>ｽｽﾞｷ ﾄﾓﾕｷ</t>
  </si>
  <si>
    <t>ﾘｺｰｼﾞｬﾊﾟﾝ(ｶ</t>
  </si>
  <si>
    <t>株式会社ヒラカワ</t>
  </si>
  <si>
    <t>ﾋﾗｶﾜ</t>
  </si>
  <si>
    <t>ヒラカワ</t>
  </si>
  <si>
    <t>531-0077</t>
  </si>
  <si>
    <t>大阪府大阪市北区大淀北1丁目9番36号</t>
  </si>
  <si>
    <t>03-5835-5911</t>
  </si>
  <si>
    <t>ｶ)ﾋﾗｶﾜ</t>
  </si>
  <si>
    <t>株式会社ヒラカワ 中部支店</t>
  </si>
  <si>
    <t>462-0841</t>
  </si>
  <si>
    <t>名古屋市北区黒川本通２丁目１７番地</t>
  </si>
  <si>
    <t>黒川ガスプラザ１階</t>
  </si>
  <si>
    <t>052-919-7151</t>
  </si>
  <si>
    <t>札幌営業所</t>
  </si>
  <si>
    <t>065-0012</t>
  </si>
  <si>
    <t>札幌市東区北12条東14丁目3番7号</t>
  </si>
  <si>
    <t>011-742-2212</t>
  </si>
  <si>
    <t>011-742-2250</t>
  </si>
  <si>
    <t>ｶ)ﾋﾗｶﾜ ｻｯﾎﾟﾛｴｲｷﾞｮｳｼｮ</t>
  </si>
  <si>
    <t>㈱ヒラカワガイダム</t>
  </si>
  <si>
    <t>大阪市北区大淀北１－９－３６</t>
  </si>
  <si>
    <t>06-6458-8687</t>
  </si>
  <si>
    <t>06-6458-9206</t>
  </si>
  <si>
    <t>東日本支店北関東営業所</t>
  </si>
  <si>
    <t>埼玉県さいたま市北区宮原町4-19-8</t>
  </si>
  <si>
    <t>アイランドヴィレッジ1階Ｂ号</t>
  </si>
  <si>
    <t>048-669-0151</t>
  </si>
  <si>
    <t>048-669-0155</t>
  </si>
  <si>
    <t>ｶﾌﾞｼｷｶﾞｲｼｬﾋﾗｶﾜ</t>
  </si>
  <si>
    <t>仙台営業所</t>
  </si>
  <si>
    <t>980-0803</t>
  </si>
  <si>
    <t>宮城県仙台市青葉区国分町３丁目８番２２号</t>
  </si>
  <si>
    <t>ＵＳビル２Ｆ</t>
  </si>
  <si>
    <t>022-222-6646</t>
  </si>
  <si>
    <t>022-264-0977</t>
  </si>
  <si>
    <t>広中電機株式会社</t>
  </si>
  <si>
    <t>フェイス・プロテック岡崎営業所</t>
  </si>
  <si>
    <t>ﾋﾛﾅｶﾃﾞﾝｷ ﾌｪｲｽﾌﾟﾛﾃｯｸｵｶｻﾞｷ</t>
  </si>
  <si>
    <t>広中電機岡崎</t>
  </si>
  <si>
    <t>444-0011</t>
  </si>
  <si>
    <t>岡崎市欠町広見西通２３－１</t>
  </si>
  <si>
    <t>0564-24-4861</t>
  </si>
  <si>
    <t>0564-25-4470</t>
  </si>
  <si>
    <t>ﾋﾛﾅｶﾃﾞﾝｷ(ｶ</t>
  </si>
  <si>
    <t>三菱電機住環境システムズ株式会社</t>
  </si>
  <si>
    <t>ﾐﾂﾋﾞｼﾃﾞﾝｷｼﾞｭｳｶﾝｷｮｳｼｽﾃﾑｽﾞ</t>
  </si>
  <si>
    <t>三菱電機住環境システムズ</t>
  </si>
  <si>
    <t>812-0007</t>
  </si>
  <si>
    <t>福岡市博多区東比恵3丁目9番15号Esteem福岡</t>
  </si>
  <si>
    <t>092-476-7100</t>
  </si>
  <si>
    <t>092-476-7200</t>
  </si>
  <si>
    <t>田村直己</t>
  </si>
  <si>
    <t>ﾀﾑﾗﾅｵｷ</t>
  </si>
  <si>
    <t>取締役九州支社長</t>
  </si>
  <si>
    <t>ﾐﾂﾋﾞｼﾃﾞﾝｷｼﾞｭｳｶﾝｷｮｳｼｽﾃﾑｽﾞ(ｶ</t>
  </si>
  <si>
    <t>富士通株式会社</t>
  </si>
  <si>
    <t>ﾌｼﾞﾂｳ</t>
  </si>
  <si>
    <t>富士通</t>
  </si>
  <si>
    <t>105-7123</t>
  </si>
  <si>
    <t>東京都港区東新橋1-5-2</t>
  </si>
  <si>
    <t>汐留シティセンター</t>
  </si>
  <si>
    <t>03-6252-2220</t>
  </si>
  <si>
    <t>山本正巳</t>
  </si>
  <si>
    <t>ﾔﾏﾓﾄﾏｻﾐ</t>
  </si>
  <si>
    <t>ﾌｼﾞﾂｳ(ｶ</t>
  </si>
  <si>
    <t>富士電機株式会社</t>
  </si>
  <si>
    <t>ﾌｼﾞﾃﾞﾝｷ</t>
  </si>
  <si>
    <t>東京都大崎1丁目11-2</t>
  </si>
  <si>
    <t>03-5435-7111</t>
  </si>
  <si>
    <t>03-5435-7462</t>
  </si>
  <si>
    <t>ﾌｼﾞﾃﾞﾝｷ(ｶ</t>
  </si>
  <si>
    <t>フシマン商事株式会社</t>
  </si>
  <si>
    <t>ﾌｼﾏﾝｼ</t>
  </si>
  <si>
    <t>060-0808</t>
  </si>
  <si>
    <t>札幌市北区北８条西５丁目１番地</t>
  </si>
  <si>
    <t>011-716-7101</t>
  </si>
  <si>
    <t>ﾌｼﾏﾝｼﾖｳｼﾞ(ｶ</t>
  </si>
  <si>
    <t>藤吉工業株式会社</t>
  </si>
  <si>
    <t>ﾌｼﾞﾖｼｺｳｷﾞｮｳ</t>
  </si>
  <si>
    <t>藤吉工業</t>
  </si>
  <si>
    <t>名古屋市中村区</t>
  </si>
  <si>
    <t>太閤４丁目２番８号</t>
  </si>
  <si>
    <t>052-451-8261</t>
  </si>
  <si>
    <t>加藤靖始</t>
  </si>
  <si>
    <t>ﾌｼﾞﾖｼｺｳｷﾞﾖｳｶﾌﾞｼｷｶﾞｲｼﾔ</t>
  </si>
  <si>
    <t>文化シャッターサービス株式会社</t>
  </si>
  <si>
    <t>ﾌﾞﾝｶｼｬｯﾀｰｻｰﾋﾞｽ</t>
  </si>
  <si>
    <t>文化シャッターサービス</t>
  </si>
  <si>
    <t>468-0066</t>
  </si>
  <si>
    <t>名古屋市天白区元八事3-46</t>
  </si>
  <si>
    <t>052-834-9211</t>
  </si>
  <si>
    <t>052-837-4545</t>
  </si>
  <si>
    <t>ﾌﾞﾝｶｼｬｯﾀｰｻｰﾋﾞｽ(ｶ</t>
  </si>
  <si>
    <t>豊公設備工業株式会社</t>
  </si>
  <si>
    <t>ﾎｳｺｳｾ</t>
  </si>
  <si>
    <t>490-1114</t>
  </si>
  <si>
    <t>あま市下萱津替地1070番地1</t>
  </si>
  <si>
    <t>052-444-3234</t>
  </si>
  <si>
    <t>052-444-6963</t>
  </si>
  <si>
    <t>ﾎｳｺｳｾﾂﾋﾞｺｳｷﾞﾖｳ(ｶ</t>
  </si>
  <si>
    <t>ホーチキ株式会社</t>
  </si>
  <si>
    <t>ﾎｰﾁｷ</t>
  </si>
  <si>
    <t>450-6032</t>
  </si>
  <si>
    <t>名古屋市中村区名駅1-1-4</t>
  </si>
  <si>
    <t>ＪＲセントラルタワーズ32階</t>
  </si>
  <si>
    <t>052-856-0433</t>
  </si>
  <si>
    <t>052-856-0124</t>
  </si>
  <si>
    <t>ﾎ-ﾁｷ(ｶ</t>
  </si>
  <si>
    <t>北海道エア・ウォーター株式会社</t>
  </si>
  <si>
    <t>苫小牧支店千歳営業所</t>
  </si>
  <si>
    <t>ﾎｯｶｲﾄﾞｳｴｱｳｫｰﾀｰ</t>
  </si>
  <si>
    <t>北海道エア・ウォーター</t>
  </si>
  <si>
    <t>066-0038</t>
  </si>
  <si>
    <t>千歳市信濃３丁目１８番１７号</t>
  </si>
  <si>
    <t>0123-42-2288</t>
  </si>
  <si>
    <t>0123-42-2282</t>
  </si>
  <si>
    <t>曽我部康</t>
  </si>
  <si>
    <t>ｿｶﾞﾍﾞﾔｽｼ</t>
  </si>
  <si>
    <t>ﾎｯｶｲﾄﾞｳｴｱ.ｳｫｰﾀｰ(ｶ)ﾁﾄｾｴｲｷﾞｮｳｼｮ</t>
  </si>
  <si>
    <t>株式会社前田鉄工所</t>
  </si>
  <si>
    <t>ﾏｴﾀﾃﾂ</t>
  </si>
  <si>
    <t>㈱前田鉄工所</t>
  </si>
  <si>
    <t>愛知県名古屋市中区錦3-5-27</t>
  </si>
  <si>
    <t>錦中央ビル10Ｆ</t>
  </si>
  <si>
    <t>052-961-1891</t>
  </si>
  <si>
    <t>ｶ)ﾏｴﾀﾞﾃﾂｺｳｼﾖﾅｺﾞﾔ(ｴｲ</t>
  </si>
  <si>
    <t>株式会社マック</t>
  </si>
  <si>
    <t>ﾏｯｸ</t>
  </si>
  <si>
    <t>㈱マック</t>
  </si>
  <si>
    <t>283-0826</t>
  </si>
  <si>
    <t>千葉県東金市丘山台2-9-5</t>
  </si>
  <si>
    <t>0475-50-1880</t>
  </si>
  <si>
    <t>ｶﾌﾞｼｷｶﾞｲｼﾔ ﾏﾂｸ</t>
  </si>
  <si>
    <t>パナソニックＥＳエンジニアリング株式会社</t>
  </si>
  <si>
    <t>ﾊﾟﾅｿﾆｯｸESｴﾝｼﾞﾆｱﾘﾝｸﾞ</t>
  </si>
  <si>
    <t>パナソニックＥＳエンジニアリング</t>
  </si>
  <si>
    <t>450-8611</t>
  </si>
  <si>
    <t>名古屋市中村区名駅南２－７－５５</t>
  </si>
  <si>
    <t>パナソニック名古屋中村ビル北館７Ｆ</t>
  </si>
  <si>
    <t>052-563-1171</t>
  </si>
  <si>
    <t>ﾊﾟﾅｿﾆｯｸｲｰｴｽｴﾝｼﾞﾆｱﾘﾝｸﾞｶﾌﾞｼｷｶﾞｲｼｬﾁｭｳﾌﾞｼﾃﾝ</t>
  </si>
  <si>
    <t>株式会社丸八ポンプ製作所</t>
  </si>
  <si>
    <t>ﾏﾙﾊﾁﾎﾟﾝﾌﾟｾｲｻｸｼｮ</t>
  </si>
  <si>
    <t>丸八ポンプ製作所</t>
  </si>
  <si>
    <t>福岡市博多区博多駅前4-31-1</t>
  </si>
  <si>
    <t>092-474-7527</t>
  </si>
  <si>
    <t>092-471-7438</t>
  </si>
  <si>
    <t>ｶﾌﾞｼｷｶﾞｲｼｬﾏﾙﾊﾁﾎﾟﾝﾌﾟｾｲｻｸｼﾖ</t>
  </si>
  <si>
    <t>三浦工業株式会社</t>
  </si>
  <si>
    <t>ﾐｳﾗｺｳ</t>
  </si>
  <si>
    <t>124-0022</t>
  </si>
  <si>
    <t>東京都葛飾区奥戸６丁目３－４</t>
  </si>
  <si>
    <t>03-5672-7321</t>
  </si>
  <si>
    <t>ﾐｳﾗｺｳｷﾞﾖｳｶﾌﾞｼｷｶﾞｲｼｬﾄｳｷｮｳｼﾃﾝ</t>
  </si>
  <si>
    <t>224-0033</t>
  </si>
  <si>
    <t>横浜市都筑区茅ヶ崎東４－７－２５</t>
  </si>
  <si>
    <t>045-949-5600</t>
  </si>
  <si>
    <t>045-949-5611</t>
  </si>
  <si>
    <t>ﾐｳﾗｺｳｷﾞﾖｳ(ｶ)ﾖｺﾊﾏｼﾃﾝ</t>
  </si>
  <si>
    <t>38-1-01-009217-000</t>
  </si>
  <si>
    <t>三河営業所</t>
  </si>
  <si>
    <t>472-0015</t>
  </si>
  <si>
    <t>愛知県知立市谷田町本林1丁目3-1</t>
  </si>
  <si>
    <t>0566-84-3170</t>
  </si>
  <si>
    <t>0566-84-3177</t>
  </si>
  <si>
    <t>ﾐｳﾗｺｳｷﾞﾖｳ(ｶ ﾐｶﾜｴｲｷﾞﾖｳｼﾖ</t>
  </si>
  <si>
    <t>三浦工業株式会社 春日井営業所</t>
  </si>
  <si>
    <t>ﾐｳﾗｺｳｷﾞｮｳ ｶｽｶﾞｲｴｲｷﾞｮｳｼｮ</t>
  </si>
  <si>
    <t>三浦工業 春日井営業所</t>
  </si>
  <si>
    <t>486-0817</t>
  </si>
  <si>
    <t>春日井市東野町3-1-13</t>
  </si>
  <si>
    <t>0568-82-8882</t>
  </si>
  <si>
    <t>ﾐｳﾗｺｳｷﾞﾖｳ(ｶ)ｶｽｶﾞｲ(ｴｲ</t>
  </si>
  <si>
    <t>茨城支店 土浦営業所</t>
  </si>
  <si>
    <t>ﾐｳﾗｺｳｷﾞｮｳｲﾊﾞﾗｷｼﾃﾝ ﾂﾁｳﾗｴｲｷﾞｮｳｼｮ</t>
  </si>
  <si>
    <t>三浦工業土浦</t>
  </si>
  <si>
    <t>300-0814</t>
  </si>
  <si>
    <t>茨城県土浦市国分町5-20</t>
  </si>
  <si>
    <t>029-835-7315</t>
  </si>
  <si>
    <t>029-827-2691</t>
  </si>
  <si>
    <t>ﾐｳﾗｺｳｷﾞﾖｳ(ｶ ｲﾊﾞﾗｷｼﾃﾝ</t>
  </si>
  <si>
    <t>三浦工業株式会社 宮崎営業所</t>
  </si>
  <si>
    <t>ﾐｳﾗｺｳｷﾞｮｳ</t>
  </si>
  <si>
    <t>三浦工業</t>
  </si>
  <si>
    <t>880-0856</t>
  </si>
  <si>
    <t>宮崎県宮崎市日ノ出町３７番地</t>
  </si>
  <si>
    <t>0985-27-7780</t>
  </si>
  <si>
    <t>0985-27-7034</t>
  </si>
  <si>
    <t>渡部 新一</t>
  </si>
  <si>
    <t>ﾜﾀﾍﾞ ｼﾝｲﾁ</t>
  </si>
  <si>
    <t>ﾐｳﾗｺｳｷﾞｮｳ(ｶ ﾐﾔｻﾞｷｴｲｷﾞｮｳｼｮ</t>
  </si>
  <si>
    <t>ﾐｳﾗｺｳｷﾞｮｳ(ｶ</t>
  </si>
  <si>
    <t>950-0914</t>
  </si>
  <si>
    <t>新潟県新潟市中央区紫竹山１－１－５５</t>
  </si>
  <si>
    <t>025-240-0323</t>
  </si>
  <si>
    <t>025-246-4222</t>
  </si>
  <si>
    <t>河合 信明</t>
  </si>
  <si>
    <t>ｶﾜｲ ﾉﾌﾞｱｷ</t>
  </si>
  <si>
    <t>ﾐｳﾗｺｳｷﾞｮｳ(ｶﾆｲｶﾞﾀｼﾃﾝｼﾃﾝﾁｮｳﾊﾏﾖｼﾄｻﾐ</t>
  </si>
  <si>
    <t>特機西東京メンテナンス課</t>
  </si>
  <si>
    <t>神奈川県横浜市都筑区茅ヶ崎東４－７－２５</t>
  </si>
  <si>
    <t>045-949-5715</t>
  </si>
  <si>
    <t>ﾐｳﾗｺｳｷﾞｮｳ(ｶﾄｯｷﾄｳｷｮｳｴｲｷﾞｮｳｼｮ</t>
  </si>
  <si>
    <t>猿島営業所</t>
  </si>
  <si>
    <t>ﾐｳﾗｺｳｷﾞｮｳｶﾌﾞｼｷｶｲｼｬｻｼﾏｴｲｷﾞｮｳｼｮ</t>
  </si>
  <si>
    <t>300-0205</t>
  </si>
  <si>
    <t>茨城県古河市関戸１７６８－１</t>
  </si>
  <si>
    <t>0280-97-1121</t>
  </si>
  <si>
    <t>0280-97-1143</t>
  </si>
  <si>
    <t>山口秀樹</t>
  </si>
  <si>
    <t>ﾔﾏｸﾞﾁﾋﾃﾞｷ</t>
  </si>
  <si>
    <t>ﾐｳﾗｺｳｷﾞｮｳｶﾌﾞｼｷｶｲｼｬｻｼﾏｴｲｷﾞｮｳｼｮﾔﾏｸﾞﾁﾋﾃﾞｷ</t>
  </si>
  <si>
    <t>松戸営業所</t>
  </si>
  <si>
    <t>270-2253</t>
  </si>
  <si>
    <t>千葉県松戸市日暮6-198</t>
  </si>
  <si>
    <t>047-311-3332</t>
  </si>
  <si>
    <t>047-311-3337</t>
  </si>
  <si>
    <t>桑野 茂</t>
  </si>
  <si>
    <t>ｸﾜﾉ ｼｹﾞﾙ</t>
  </si>
  <si>
    <t>ﾐｳﾗｺｳｷﾞｮｳ(ｶ ﾏﾂﾄﾞｴｲｷﾞｮｳｼｮ ｼｮﾁｮｳ ｸﾜﾉｼｹﾞﾙ</t>
  </si>
  <si>
    <t>三菱電機システムサービス株式会社</t>
  </si>
  <si>
    <t>ﾐﾂﾋﾞｼﾃﾞﾝｷｼｽﾃﾑｻｰﾋﾞｽｶﾌﾞｼｷｶﾞｲｼｬ</t>
  </si>
  <si>
    <t>531-0076</t>
  </si>
  <si>
    <t>大阪市北区大淀中１－４－１３</t>
  </si>
  <si>
    <t>06-6454-3912</t>
  </si>
  <si>
    <t>06-6454-6810</t>
  </si>
  <si>
    <t>岩﨑 政彦</t>
  </si>
  <si>
    <t>ｲﾜｻｷ ﾏｻﾋｺ</t>
  </si>
  <si>
    <t>取締役支社長</t>
  </si>
  <si>
    <t>ﾐﾂﾋﾞｼﾃﾞﾝｷｼｽﾃﾑｻｰﾋﾞｽ(ｶ ｶﾝｻｲｼｼﾔ</t>
  </si>
  <si>
    <t>461-8675</t>
  </si>
  <si>
    <t>名古屋市東区矢田南5-1-14</t>
  </si>
  <si>
    <t>052-721-0135</t>
  </si>
  <si>
    <t>052-719-1274</t>
  </si>
  <si>
    <t>ﾐﾂﾋﾞｼﾃﾞﾝｷｼｽﾃﾑｻｰﾋﾞｽ(ｶ</t>
  </si>
  <si>
    <t>九州技術サービス部福岡サービスセンター</t>
  </si>
  <si>
    <t>812-8646</t>
  </si>
  <si>
    <t>福岡県博多区榎田1-3-62 三菱重工福岡ビル5階</t>
  </si>
  <si>
    <t>092-412-8940</t>
  </si>
  <si>
    <t>092-412-8956</t>
  </si>
  <si>
    <t>横井直樹</t>
  </si>
  <si>
    <t>ﾖｺｲﾅｵｷ</t>
  </si>
  <si>
    <t>福岡サービスセンター長</t>
  </si>
  <si>
    <t>ﾐﾂﾋﾞｼｼﾞﾕｳｺｳﾚｲﾈﾂ(ｶ</t>
  </si>
  <si>
    <t>三菱重工エンジンシステム株式会社</t>
  </si>
  <si>
    <t>ﾐﾂﾋﾞｼ</t>
  </si>
  <si>
    <t>三菱重工エンジンシステム㈱一宮工場</t>
  </si>
  <si>
    <t>491-0904</t>
  </si>
  <si>
    <t>一宮市神山3-8-19</t>
  </si>
  <si>
    <t>0586-46-5301</t>
  </si>
  <si>
    <t>0586-46-5665</t>
  </si>
  <si>
    <t>ﾐﾂﾋﾞｼｼﾞﾕｳｺｳｴﾝｼﾞﾝｼｽﾃﾑ(ｶﾄﾘｼﾏﾘﾔｸｼｬﾁｮｳｺﾀﾞｲｼﾛｳ</t>
  </si>
  <si>
    <t>三菱重工冷熱株式会社 中部支社</t>
  </si>
  <si>
    <t>ﾐﾂﾋﾞｼｼﾞｭｳｺｳﾚｲﾈﾂ ﾁｭｳﾌﾞｼｼｬ ﾅｺﾞﾔｴｲｷﾞｮｳｼｮ</t>
  </si>
  <si>
    <t>三菱重工冷熱中部･名古屋</t>
  </si>
  <si>
    <t>466-0011</t>
  </si>
  <si>
    <t>愛知県名古屋市昭和区鶴羽町2丁目2番地</t>
  </si>
  <si>
    <t>052-856-0973</t>
  </si>
  <si>
    <t>052-856-0974</t>
  </si>
  <si>
    <t>岡　博</t>
  </si>
  <si>
    <t>ｵｶ ﾋﾛｼ</t>
  </si>
  <si>
    <t>13105256196-00</t>
  </si>
  <si>
    <t>中四国支社 岡山営業所</t>
  </si>
  <si>
    <t>701-0221</t>
  </si>
  <si>
    <t>岡山県岡山市南区藤田651-1</t>
  </si>
  <si>
    <t>086-296-0216</t>
  </si>
  <si>
    <t>086-296-0225</t>
  </si>
  <si>
    <t>内山正浩</t>
  </si>
  <si>
    <t>ｳﾁﾔﾏﾏｻﾋﾛ</t>
  </si>
  <si>
    <t>五十嵐ビルディング13,14,15階</t>
  </si>
  <si>
    <t>03-6891-4470</t>
  </si>
  <si>
    <t>03-6891-4486</t>
  </si>
  <si>
    <t>大型冷凍機営業課</t>
  </si>
  <si>
    <t>ﾐﾂﾋﾞｼｼﾞｭｳｺｳﾚｲﾈﾂ ﾁｭｳﾌﾞｼｼｬ ｵｵｶﾞﾀﾚｲﾄｳｷｴｲｷﾞｮｳｶ</t>
  </si>
  <si>
    <t>三菱重工冷熱中部･大型冷凍機</t>
  </si>
  <si>
    <t>452-0064</t>
  </si>
  <si>
    <t>愛知県清須市西枇杷島町旭３－１</t>
  </si>
  <si>
    <t>052-509-5068</t>
  </si>
  <si>
    <t>052-505-5144</t>
  </si>
  <si>
    <t>横浜サービス</t>
  </si>
  <si>
    <t>247-0007</t>
  </si>
  <si>
    <t>横浜市栄区小菅ヶ谷２－２９－４５</t>
  </si>
  <si>
    <t>045-896-2341</t>
  </si>
  <si>
    <t>ﾐﾂﾋﾞｼﾃﾞﾝｷｼｽﾃﾑｻｰﾋﾞｽ(ｶ)ﾖｺﾊﾏｻｰﾋﾞｽ</t>
  </si>
  <si>
    <t>三菱電機ビルテクノサービス株式会社</t>
  </si>
  <si>
    <t>ﾐﾂﾋﾞｼﾃﾞ</t>
  </si>
  <si>
    <t>北海道札幌市中央区北3条西4丁目1-1</t>
  </si>
  <si>
    <t>日本生命札幌ビル</t>
  </si>
  <si>
    <t>011-231-8056</t>
  </si>
  <si>
    <t>011-221-7600</t>
  </si>
  <si>
    <t>ﾐﾂﾋﾞｼﾃﾞﾝｷﾋﾞﾙﾃｸﾉｻ-ﾋﾞｽ(ｶ)ﾎﾂｶｲﾄﾞｳ</t>
  </si>
  <si>
    <t>220-8114</t>
  </si>
  <si>
    <t>横浜市西区みなとみらい２－２－１－１</t>
  </si>
  <si>
    <t>ランドマークタワー１４Ｆ</t>
  </si>
  <si>
    <t>045-224-2051</t>
  </si>
  <si>
    <t>045-224-2070</t>
  </si>
  <si>
    <t>ﾐﾂﾋﾞｼﾃﾞﾝｷﾋﾞﾙﾃｸﾉｻｰﾋﾞｽ(ｶ</t>
  </si>
  <si>
    <t>三菱電機ビルテクノサービス株式会社　長野支店</t>
  </si>
  <si>
    <t>ﾐﾂﾋﾞｼﾃﾞﾝｷﾋﾞﾙﾃｸﾉｻｰﾋﾞｽ</t>
  </si>
  <si>
    <t>三菱電機ビルテクノサービス</t>
  </si>
  <si>
    <t>380-0921</t>
  </si>
  <si>
    <t>長野市栗田源田窪１０００－１　長栄長野東口ビル</t>
  </si>
  <si>
    <t>026-267-7200</t>
  </si>
  <si>
    <t>733-0036</t>
  </si>
  <si>
    <t>広島市西区観音新町１－２０－２４</t>
  </si>
  <si>
    <t>082-503-2312</t>
  </si>
  <si>
    <t>082-503-2338</t>
  </si>
  <si>
    <t>岸 仁司</t>
  </si>
  <si>
    <t>ｷｼ ﾋﾄｼ</t>
  </si>
  <si>
    <t>広島営業所 所長 兼 営業課 課長</t>
  </si>
  <si>
    <t>三菱電機プラントエンジニアリング株式会社</t>
  </si>
  <si>
    <t>三菱電機プラントエンジニアリング</t>
  </si>
  <si>
    <t>448-0851</t>
  </si>
  <si>
    <t>刈谷市神田町１丁目３３番地</t>
  </si>
  <si>
    <t>0566-27-1701</t>
  </si>
  <si>
    <t>ﾐﾂﾋﾞｼﾃﾞﾝｷﾌﾟﾗﾝﾄｴﾝｼﾞﾆｱﾘﾝｸﾞ(ｶ</t>
  </si>
  <si>
    <t>株式会社ミツヤ送風機製作所</t>
  </si>
  <si>
    <t>ﾐﾂﾔ</t>
  </si>
  <si>
    <t>㈱ミツヤ送風機製作所</t>
  </si>
  <si>
    <t>465-0025</t>
  </si>
  <si>
    <t>名古屋市名東区上社二丁目203番地</t>
  </si>
  <si>
    <t>052-760-3283</t>
  </si>
  <si>
    <t>052-777-2062</t>
  </si>
  <si>
    <t>ｶ)ﾐﾂﾔｿｳﾌｳｷｾｲｻｸｼﾖ</t>
  </si>
  <si>
    <t>美和電気工業株式会社</t>
  </si>
  <si>
    <t>ﾐﾜﾃﾞﾝｷｺｳｷﾞｮｳｶﾌﾞｼｷｶﾞｲｼｬ</t>
  </si>
  <si>
    <t>063-0801</t>
  </si>
  <si>
    <t>北海道札幌市西区二十四軒1条2丁目4番38号</t>
  </si>
  <si>
    <t>011-614-9911</t>
  </si>
  <si>
    <t>011-614-9901</t>
  </si>
  <si>
    <t>大槻 幸雄</t>
  </si>
  <si>
    <t>ｵｵﾂｷ ﾕｷｵ</t>
  </si>
  <si>
    <t>ﾐﾜﾃﾞﾝｷｺｳｷﾞﾖｳ(ｶ</t>
  </si>
  <si>
    <t>名光機器株式会社</t>
  </si>
  <si>
    <t>ﾒｲｺｳｷ</t>
  </si>
  <si>
    <t>462-0844</t>
  </si>
  <si>
    <t>愛知県名古屋市北区清水4-1-3</t>
  </si>
  <si>
    <t>052-916-3611</t>
  </si>
  <si>
    <t>ﾒｲｺｳｷｷｶﾌﾞｼｷｶﾞｲｼﾔ</t>
  </si>
  <si>
    <t>株式会社　本山製作所</t>
  </si>
  <si>
    <t>ﾓﾄﾔﾏ</t>
  </si>
  <si>
    <t>本山製作所</t>
  </si>
  <si>
    <t>481-0012</t>
  </si>
  <si>
    <t>北名古屋市久地野安田３６番地</t>
  </si>
  <si>
    <t>0568-26-6681</t>
  </si>
  <si>
    <t>0568-26-6631</t>
  </si>
  <si>
    <t>ｶ)ﾓﾄﾔﾏｾｲｻｸｼｮ ﾅｺﾞﾔ(ｴｲ</t>
  </si>
  <si>
    <t>森松工業株式会社</t>
  </si>
  <si>
    <t>ﾓﾘﾏﾂｺ</t>
  </si>
  <si>
    <t>名古屋市中区錦２－９－１４</t>
  </si>
  <si>
    <t>伏見スクエアビル６階</t>
  </si>
  <si>
    <t>052-222-3456</t>
  </si>
  <si>
    <t>ﾓﾘﾏﾂｺｳｷﾞﾖｳ(ｶ</t>
  </si>
  <si>
    <t>ﾓﾘﾏﾂｺｳｷﾞｮｳ(ｶ</t>
  </si>
  <si>
    <t>160-0022</t>
  </si>
  <si>
    <t>東京都新宿区新宿１－２６－６</t>
  </si>
  <si>
    <t>03-5360-3551</t>
  </si>
  <si>
    <t>03-5360-1250</t>
  </si>
  <si>
    <t>ﾓﾘﾏﾂｺｳｷﾞｮｳ(ｶ)ﾄｳｷｮｳｼﾃﾝ</t>
  </si>
  <si>
    <t>株式会社ヤシマ・エコ・システム</t>
  </si>
  <si>
    <t>ｶﾌﾞｼｷｶﾞｲｼｬﾔｼﾏ･ｴｺ･ｼｽﾃﾑ</t>
  </si>
  <si>
    <t>116-0014</t>
  </si>
  <si>
    <t>東京都荒川区東日暮里三丁目１１番１７号</t>
  </si>
  <si>
    <t>設備機械部設備第二課電話03-5244-6394</t>
  </si>
  <si>
    <t>03-4243-1100</t>
  </si>
  <si>
    <t>03-4243-1111</t>
  </si>
  <si>
    <t>ｶ)ﾔｼﾏ.ｴｺ.ｼｽﾃﾑ</t>
  </si>
  <si>
    <t>八洲電機株式会社</t>
  </si>
  <si>
    <t>中国支社</t>
  </si>
  <si>
    <t>ﾔｼﾏﾃﾝ</t>
  </si>
  <si>
    <t>広島市中区大手町3-8-1</t>
  </si>
  <si>
    <t>082-247-8411</t>
  </si>
  <si>
    <t>082-247-7774</t>
  </si>
  <si>
    <t>ﾔｼﾏﾃﾞﾝｷ(ｶ)ﾁﾕｳｺﾞｸｼﾃﾝ</t>
  </si>
  <si>
    <t>ﾔｼﾏﾃﾞﾝｷ(ｶ</t>
  </si>
  <si>
    <t>541-0042</t>
  </si>
  <si>
    <t>大阪市中央区今橋三丁目3番13号</t>
  </si>
  <si>
    <t>ニッセイ淀屋橋イーストビル4F</t>
  </si>
  <si>
    <t>06-7166-8020</t>
  </si>
  <si>
    <t>06-7166-8049</t>
  </si>
  <si>
    <t>アズビル株式会社ビルシステムカンパニー中部支社</t>
  </si>
  <si>
    <t>ｱｽﾞﾋﾞﾙﾋﾞﾙｼｽﾃﾑｶﾝﾊﾟﾆｰﾁｭｳﾌﾞｼｼｬ</t>
  </si>
  <si>
    <t>アズビル中部支社</t>
  </si>
  <si>
    <t>460-0024</t>
  </si>
  <si>
    <t>名古屋市中区正木３－５－２７</t>
  </si>
  <si>
    <t>052-350-2031</t>
  </si>
  <si>
    <t>052-332-1324</t>
  </si>
  <si>
    <t>ｱｽﾞﾋﾞﾙ(ｶ</t>
  </si>
  <si>
    <t>アズビル株式会社</t>
  </si>
  <si>
    <t>ビルシステムカンパニー長野支店</t>
  </si>
  <si>
    <t>ｱｽﾞﾋﾞﾙﾋﾞﾙｼｽﾃﾑｶﾝﾊﾟﾆｰ</t>
  </si>
  <si>
    <t>アズビル長野支店</t>
  </si>
  <si>
    <t>380-0904</t>
  </si>
  <si>
    <t>長野県長野市七瀬中町161-1</t>
  </si>
  <si>
    <t>アーバンネット七瀬ビル本館4階</t>
  </si>
  <si>
    <t>026-223-7120</t>
  </si>
  <si>
    <t>026-223-7005</t>
  </si>
  <si>
    <t>田口晋一</t>
  </si>
  <si>
    <t>20103600163-000</t>
  </si>
  <si>
    <t>ヤマトプロテック株式会社</t>
  </si>
  <si>
    <t>名古屋支社</t>
  </si>
  <si>
    <t>ﾔﾏﾄﾌﾟﾛﾃｯｸ</t>
  </si>
  <si>
    <t>461-0004</t>
  </si>
  <si>
    <t>愛知県名古屋市東区葵1-1-22 ＫＴ葵ビル3階</t>
  </si>
  <si>
    <t>052-856-0701</t>
  </si>
  <si>
    <t>052-856-0699</t>
  </si>
  <si>
    <t>小池 隆志</t>
  </si>
  <si>
    <t>ｺｲｹ ﾀｶｼ</t>
  </si>
  <si>
    <t>ﾔﾏﾄﾌﾟﾛﾃｯｸ(ｶ)ﾅｺﾞﾔｼｼｬ</t>
  </si>
  <si>
    <t>ﾔﾏﾄﾌﾟﾛﾃｯｸｶﾌﾞｼｷｶﾞｲｼｬ</t>
  </si>
  <si>
    <t>ヤマトプロテック</t>
  </si>
  <si>
    <t>537-0001</t>
  </si>
  <si>
    <t>大阪市東成区深江きた二丁目１番１０号</t>
  </si>
  <si>
    <t>06-6976-0704</t>
  </si>
  <si>
    <t>06-6976-0802</t>
  </si>
  <si>
    <t>乾雅俊</t>
  </si>
  <si>
    <t>ｲﾇｲﾏｻﾄｼ</t>
  </si>
  <si>
    <t>ﾔﾏﾄﾌﾟﾛﾃｯｸ(ｶ</t>
  </si>
  <si>
    <t>ユアサ商事株式会社</t>
  </si>
  <si>
    <t>ﾕｱｻｼﾖｳｼﾞｶﾌﾞｼｷｶﾞｲｼｬ</t>
  </si>
  <si>
    <t>101-8580</t>
  </si>
  <si>
    <t>東京都千代田区神田美土代町7番地</t>
  </si>
  <si>
    <t>住友不動産神田ビル</t>
  </si>
  <si>
    <t>03-6369-1400</t>
  </si>
  <si>
    <t>03-6369-1701</t>
  </si>
  <si>
    <t>ﾕｱｻｼﾖｳｼﾞｶﾌﾞｼｷｶﾞｲｼﾔ</t>
  </si>
  <si>
    <t>ﾕｱｻｼｮ</t>
  </si>
  <si>
    <t>812-0018</t>
  </si>
  <si>
    <t>福岡市博多区住吉５丁目５－１</t>
  </si>
  <si>
    <t>092-474-5655</t>
  </si>
  <si>
    <t>092-474-5688</t>
  </si>
  <si>
    <t>ﾕｱｻｼﾖｳｼﾞ(ｶ ｷﾕｳｼﾕｳ ｼｼﾔ</t>
  </si>
  <si>
    <t>広島市中区大手町４－６－１６</t>
  </si>
  <si>
    <t>082-245-5632</t>
  </si>
  <si>
    <t>ﾕｱｻｼﾖｳｼﾞ(ｶ</t>
  </si>
  <si>
    <t>542-0081</t>
  </si>
  <si>
    <t>大阪市中央区南船場２－４－１２</t>
  </si>
  <si>
    <t>06-6266-4572</t>
  </si>
  <si>
    <t>06-6266-4608</t>
  </si>
  <si>
    <t>ﾕｱｻｼﾖｳｼﾞｶﾌﾞｼｷｶﾞｲｼﾔｶﾝｻｲｼｼｬ</t>
  </si>
  <si>
    <t>新潟建設マーケット部</t>
  </si>
  <si>
    <t>ﾕｱｻｼｮｳｼﾞ(ｶ</t>
  </si>
  <si>
    <t>950-8737</t>
  </si>
  <si>
    <t>新潟県新潟市中央区弁天橋通３－４－１０</t>
  </si>
  <si>
    <t>025-287-4621</t>
  </si>
  <si>
    <t>025-287-5383</t>
  </si>
  <si>
    <t>ﾕｱｻｼｮｳｼﾞ(ｶﾆｲｶﾞﾀｼﾃﾝ</t>
  </si>
  <si>
    <t>岡山支店</t>
  </si>
  <si>
    <t>ﾕｱｻｼｮｳｼﾞｶﾌﾞｼｷｶﾞｲｼｬ ｵｶﾔﾏｼﾃﾝ</t>
  </si>
  <si>
    <t>ユアサ商事</t>
  </si>
  <si>
    <t>700-0984</t>
  </si>
  <si>
    <t>岡山県岡山市北区桑田町18-28</t>
  </si>
  <si>
    <t>明治安田生命岡山桑田町ビル2階</t>
  </si>
  <si>
    <t>086-897-3820</t>
  </si>
  <si>
    <t>086-897-3829</t>
  </si>
  <si>
    <t>ﾕｱｻｼｮｳｼﾞ(ｶ ｵｶﾔﾏｼﾃﾝ</t>
  </si>
  <si>
    <t>株式会社ユアテック</t>
  </si>
  <si>
    <t>ﾕｱﾃﾂｸ</t>
  </si>
  <si>
    <t>㈱ユアテック</t>
  </si>
  <si>
    <t>060-0004</t>
  </si>
  <si>
    <t>札幌市中央区北4条西16丁目1</t>
  </si>
  <si>
    <t>011-633-3311</t>
  </si>
  <si>
    <t>ｶ)ﾕｱﾃﾂｸ</t>
  </si>
  <si>
    <t>ユーキャン株式会社</t>
  </si>
  <si>
    <t>ﾕｰｷｬﾝ</t>
  </si>
  <si>
    <t>東京都八王子市散田町５－６－１９</t>
  </si>
  <si>
    <t>0426-65-8846</t>
  </si>
  <si>
    <t>ﾕｰｷﾔﾝ ｶﾌﾞｼｷｶﾞｲｼﾔ</t>
  </si>
  <si>
    <t>ﾕ-ｷﾔﾝ</t>
  </si>
  <si>
    <t>東京都新宿区新宿1-1-7 コスモ新宿御苑ビル5階</t>
  </si>
  <si>
    <t>東京都八王子市散田町5-6-19(本社)</t>
  </si>
  <si>
    <t>03-5379-1461</t>
  </si>
  <si>
    <t>03-5379-1460</t>
  </si>
  <si>
    <t>ﾕ-ｷﾔﾝ(ｶ</t>
  </si>
  <si>
    <t>ジョンソンコントロールズ株式会社</t>
  </si>
  <si>
    <t>ｼﾞｮﾝｿﾝｺﾝﾄﾛｰﾙｽﾞｶﾌﾞｼｷｶﾞｲｼｬ</t>
  </si>
  <si>
    <t>ジョンソンコントロールズ</t>
  </si>
  <si>
    <t>305-0032</t>
  </si>
  <si>
    <t>茨城県つくば市竹園２－２－４</t>
  </si>
  <si>
    <t>第2･ISSEIﾋﾞﾙ3階</t>
  </si>
  <si>
    <t>029-863-6500</t>
  </si>
  <si>
    <t>029-858-1060</t>
  </si>
  <si>
    <t>ｼﾞﾖﾝｿﾝｺﾝﾄﾛｰﾙｽﾞｶﾌﾞｼｷｶﾞｲｼｬﾀﾞｲﾋﾖｳﾄﾘｼﾏﾘﾔｸｼﾔﾁﾖｳﾏｰｸ.ｶﾄﾗｰ</t>
  </si>
  <si>
    <t>横河商事株式会社</t>
  </si>
  <si>
    <t>ﾖｺｶﾞﾜｼｮｳｼﾞ(ｶ</t>
  </si>
  <si>
    <t>横河商事</t>
  </si>
  <si>
    <t>453-0855</t>
  </si>
  <si>
    <t>名古屋市中村区烏森町７－３３６</t>
  </si>
  <si>
    <t>052-471-7124</t>
  </si>
  <si>
    <t>吉田機電株式会社</t>
  </si>
  <si>
    <t>おおさかし</t>
  </si>
  <si>
    <t>ﾖｼﾀﾞｷ</t>
  </si>
  <si>
    <t>537-0024</t>
  </si>
  <si>
    <t>大阪市東成区東小橋１－１５－１９</t>
  </si>
  <si>
    <t>06-6973-4531</t>
  </si>
  <si>
    <t>06-6973-4530</t>
  </si>
  <si>
    <t>ﾖｼﾀﾞｷﾃﾞﾝｶﾌﾞｼｷｶｲｼﾔ</t>
  </si>
  <si>
    <t>ﾖｼﾀﾞﾃ</t>
  </si>
  <si>
    <t>104-0031</t>
  </si>
  <si>
    <t>東京都中央区京橋１－６－１２</t>
  </si>
  <si>
    <t>03-3564-4321</t>
  </si>
  <si>
    <t>03-3564-4322</t>
  </si>
  <si>
    <t>ﾖｼﾀﾞｷﾃﾞﾝ(ｶ</t>
  </si>
  <si>
    <t>理研計器株式会社</t>
  </si>
  <si>
    <t>ﾘｹﾝｹｲｷ</t>
  </si>
  <si>
    <t>813-0032</t>
  </si>
  <si>
    <t>福岡市東区土井３丁目２２－１４</t>
  </si>
  <si>
    <t>092-691-6372</t>
  </si>
  <si>
    <t>ﾘｹﾝｹｲｷ(ｶ</t>
  </si>
  <si>
    <t>菱電商事株式会社</t>
  </si>
  <si>
    <t>神奈川支社　環境施設課</t>
  </si>
  <si>
    <t>ﾘﾖｳﾃﾝ</t>
  </si>
  <si>
    <t>横浜市中区尾上町一丁目四番一号 関内ＳＴビル８Ｆ</t>
  </si>
  <si>
    <t>045-641-0961</t>
  </si>
  <si>
    <t>045-641-0977</t>
  </si>
  <si>
    <t>ﾘﾖｳﾃﾞﾝｼﾖｳｼﾞ(ｶ</t>
  </si>
  <si>
    <t>名古屋支社　三重営業所</t>
  </si>
  <si>
    <t>514-0004</t>
  </si>
  <si>
    <t>三重県津市栄町１丁目840番地</t>
  </si>
  <si>
    <t>大同生命瀧澤ビル1Ｆ</t>
  </si>
  <si>
    <t>059-213-3133</t>
  </si>
  <si>
    <t>059-213-3134</t>
  </si>
  <si>
    <t>170-0013</t>
  </si>
  <si>
    <t>豊島区東池袋３－１５－１５</t>
  </si>
  <si>
    <t>03-5396-6298</t>
  </si>
  <si>
    <t>株式会社レンタルのニッケン松江営業所</t>
  </si>
  <si>
    <t>ｶﾌﾞｼｷｶﾞｲｼｬﾚﾝﾀﾙﾉﾝｯｹﾝﾏﾂｴｴｲｷﾞｮｳｼｮ</t>
  </si>
  <si>
    <t>レンタルのニッケン</t>
  </si>
  <si>
    <t>690-0011</t>
  </si>
  <si>
    <t>島根県松江市東津田町石台1802-2</t>
  </si>
  <si>
    <t>0852-31-1882</t>
  </si>
  <si>
    <t>0852-31-1885</t>
  </si>
  <si>
    <t>ｶﾌﾞｼｷｶﾞｲｼﾔ ﾚﾝﾀﾙﾉﾆｯｹﾝ</t>
  </si>
  <si>
    <t>ワシノ商事㈱</t>
  </si>
  <si>
    <t>ﾜｼﾉｼﾖ</t>
  </si>
  <si>
    <t>496-0004</t>
  </si>
  <si>
    <t>愛知県津島市蛭間町字高瀬７０６</t>
  </si>
  <si>
    <t>0567-22-3200</t>
  </si>
  <si>
    <t>0567-22-3205</t>
  </si>
  <si>
    <t>ﾜｼﾉｼｮｳｼﾞ(ｶ</t>
  </si>
  <si>
    <t>渡辺パイプ株式会社</t>
  </si>
  <si>
    <t>八千代ｻｰﾋﾞｽｾﾝﾀｰ</t>
  </si>
  <si>
    <t>ﾜﾀﾅﾍﾞﾊﾟｲﾌﾟ</t>
  </si>
  <si>
    <t>276-0046</t>
  </si>
  <si>
    <t>千葉県八千代市大和田新田500-1</t>
  </si>
  <si>
    <t>047-459-9951</t>
  </si>
  <si>
    <t>047-459-9953</t>
  </si>
  <si>
    <t>清水　祥一</t>
  </si>
  <si>
    <t>ｼﾐｽﾞ ｼｮｳｲﾁ</t>
  </si>
  <si>
    <t>ﾜﾀﾅﾍﾞﾊﾟｲﾌﾟ(ｶ ﾔﾁﾖｻｰﾋﾞｽｾﾝﾀｰ ｼｮﾁｮｳ ｼﾐｽﾞｼｮｳｲﾁ</t>
  </si>
  <si>
    <t>13112-012940-000</t>
  </si>
  <si>
    <t>㈱三重日立</t>
  </si>
  <si>
    <t>ﾐｴﾋﾀﾁ</t>
  </si>
  <si>
    <t>510-0886</t>
  </si>
  <si>
    <t>四日市市日永東２丁目２－６</t>
  </si>
  <si>
    <t>0593-46-4311</t>
  </si>
  <si>
    <t>0593-47-0721</t>
  </si>
  <si>
    <t>ｶ)ﾐｴﾋﾀﾁ</t>
  </si>
  <si>
    <t>大日産業　株式会社</t>
  </si>
  <si>
    <t>ﾀﾞｲﾆﾁｻﾝｷﾞｮｳ</t>
  </si>
  <si>
    <t>451-0065</t>
  </si>
  <si>
    <t>愛知県あま市西今宿山伏二51番地1</t>
  </si>
  <si>
    <t>052-462-6671</t>
  </si>
  <si>
    <t>052-443-6001</t>
  </si>
  <si>
    <t>ﾀﾞｲﾆﾁｻﾝｷﾞｮｳ(ｶ</t>
  </si>
  <si>
    <t>安井設備機器</t>
  </si>
  <si>
    <t>ﾔｽｲｾﾂﾋﾞｷｷ</t>
  </si>
  <si>
    <t>461-0045</t>
  </si>
  <si>
    <t>名古屋市東区砂田橋3-2-107-402</t>
  </si>
  <si>
    <t>052-722-9225</t>
  </si>
  <si>
    <t>ﾔｽｲｾﾂﾋﾞｷｷ ﾔｽｲﾌﾐｵ</t>
  </si>
  <si>
    <t>岐阜県医師会協同組合</t>
  </si>
  <si>
    <t>ｷﾞﾌｹﾝｲｼｶｲｷｮｳﾄﾞｳｸﾐｱｲ</t>
  </si>
  <si>
    <t>岐阜県医師協</t>
  </si>
  <si>
    <t>500-8384</t>
  </si>
  <si>
    <t>岐阜市藪田南３－５－１１</t>
  </si>
  <si>
    <t>058-274-1116</t>
  </si>
  <si>
    <t>株式会社伊藤鐵工所</t>
  </si>
  <si>
    <t>ｶ)ｲﾄｳﾃｯｺｳｼｮ</t>
  </si>
  <si>
    <t>424-0923</t>
  </si>
  <si>
    <t>静岡県静岡市清水区幸町２－１２</t>
  </si>
  <si>
    <t>0543-34-2149</t>
  </si>
  <si>
    <t>アートサービス株式会社</t>
  </si>
  <si>
    <t>ｱｰﾄｻｰﾋﾞｽ</t>
  </si>
  <si>
    <t>211-0016</t>
  </si>
  <si>
    <t>神奈川県川崎市中原区市ノ坪322-7</t>
  </si>
  <si>
    <t>044-422-1081</t>
  </si>
  <si>
    <t>044-422-1566</t>
  </si>
  <si>
    <t>関本 祥文</t>
  </si>
  <si>
    <t>ｾｷﾓﾄ ﾖｼﾌﾐ</t>
  </si>
  <si>
    <t>ｱｰﾄｻｰﾋﾞｽ(ｶ</t>
  </si>
  <si>
    <t>梶田建設株式会社</t>
  </si>
  <si>
    <t>ｶｼﾞﾀｹﾝｾﾂｶﾌﾞｼｷｶﾞｲｼｬ</t>
  </si>
  <si>
    <t>梶田建設</t>
  </si>
  <si>
    <t>愛知県春日井市東野町字小堤15番地2</t>
  </si>
  <si>
    <t>0568-81-1101</t>
  </si>
  <si>
    <t>0568-81-1341</t>
  </si>
  <si>
    <t>梶田　哲司</t>
  </si>
  <si>
    <t>ｶｼﾞﾀﾃﾂｼ</t>
  </si>
  <si>
    <t>株式会社テクノプライム</t>
  </si>
  <si>
    <t>ﾃｸﾉﾌﾟﾗｲﾑ</t>
  </si>
  <si>
    <t>146-0095</t>
  </si>
  <si>
    <t>東京都大田区多摩川１－22-14-2階</t>
  </si>
  <si>
    <t>03-6715-4772</t>
  </si>
  <si>
    <t>03-3757-0008</t>
  </si>
  <si>
    <t>石原弘和</t>
  </si>
  <si>
    <t>ｲｼﾊﾗﾋﾛｶｽﾞ</t>
  </si>
  <si>
    <t>ｶ)ﾃｸﾉﾌﾟﾗｲﾑ</t>
  </si>
  <si>
    <t>ＫＯＤＡＭＡ株式会社</t>
  </si>
  <si>
    <t>ｺﾀﾞﾏ</t>
  </si>
  <si>
    <t>103-0024</t>
  </si>
  <si>
    <t>東京都中央区日本橋小舟町4番4号</t>
  </si>
  <si>
    <t>03-6661-6887</t>
  </si>
  <si>
    <t>児玉 宏寿</t>
  </si>
  <si>
    <t>ｺﾀﾞﾏ ﾋﾛﾋｻ</t>
  </si>
  <si>
    <t>KODAMA(ｶ</t>
  </si>
  <si>
    <t>ダイキン工業㈱草津サービスステーション</t>
  </si>
  <si>
    <t>ﾀﾞｲｷﾝｺｳｷﾞｮｳ(ｶ)ｸｻﾂｻｰﾋﾞｽｽﾃｰｼｮﾝ</t>
  </si>
  <si>
    <t>525-0027</t>
  </si>
  <si>
    <t>滋賀県草津市野村1-1-6</t>
  </si>
  <si>
    <t>077-565-6110</t>
  </si>
  <si>
    <t>077-565-6766</t>
  </si>
  <si>
    <t>日本エアーテック株式会社</t>
  </si>
  <si>
    <t>ﾆﾎﾝｴｱｰﾃｯｸｶﾌﾞｼｷｶﾞｲｼｬ</t>
  </si>
  <si>
    <t>日本エアーテック</t>
  </si>
  <si>
    <t>732-0825</t>
  </si>
  <si>
    <t>広島県広島市南区金屋町2-14　アフロディテ8階</t>
  </si>
  <si>
    <t>082-568-7522</t>
  </si>
  <si>
    <t>082-263-1505</t>
  </si>
  <si>
    <t>松本富士雄</t>
  </si>
  <si>
    <t>ﾏﾂﾓﾄﾌｼﾞｵ</t>
  </si>
  <si>
    <t>ﾆﾎﾝｴｱｰﾃｯｸ(ｶ</t>
  </si>
  <si>
    <t>中部サービスステーション</t>
  </si>
  <si>
    <t>ﾋﾀﾁｻﾝｷｼｽﾃﾑﾁｭｳﾌﾞｻｰﾋﾞｽｽﾃｰｼｮﾝ</t>
  </si>
  <si>
    <t>ﾋﾀﾁｻﾝｷｼｽﾃﾑ</t>
  </si>
  <si>
    <t>456-8544</t>
  </si>
  <si>
    <t>名古屋市熱田区桜田町１６番１７号</t>
  </si>
  <si>
    <t>052-884-5812</t>
  </si>
  <si>
    <t>ﾘｹﾝｹｲｷｶﾌﾞｼｷｶﾞｲｼｬ</t>
  </si>
  <si>
    <t>理研</t>
  </si>
  <si>
    <t>532-0002</t>
  </si>
  <si>
    <t>大阪市淀川区東三国1-10-7</t>
  </si>
  <si>
    <t>06-6350-5871</t>
  </si>
  <si>
    <t>06-6350-5877</t>
  </si>
  <si>
    <t>小島正昭</t>
  </si>
  <si>
    <t>ｺｼﾞﾏﾏｻｱｷ</t>
  </si>
  <si>
    <t>大阪営業所所長</t>
  </si>
  <si>
    <t>浜島防災システム株式会社 名古屋支店</t>
  </si>
  <si>
    <t>ﾊﾏｼﾞﾏﾎﾞｳｻｲｼｽﾃﾑ</t>
  </si>
  <si>
    <t>浜島防災</t>
  </si>
  <si>
    <t>愛知県名古屋市中区丸の内3丁目21-23</t>
  </si>
  <si>
    <t>夢現丸の内ビル4Ｆ</t>
  </si>
  <si>
    <t>052-957-8263</t>
  </si>
  <si>
    <t>052-957-8265</t>
  </si>
  <si>
    <t>ﾊﾏｼﾞﾏﾎﾞｳｻｲｼｽﾃﾑ(ｶ</t>
  </si>
  <si>
    <t>有限会社坂本設備</t>
  </si>
  <si>
    <t>ｻｶﾓﾄｾﾂﾋﾞ</t>
  </si>
  <si>
    <t>㈲坂本設備</t>
  </si>
  <si>
    <t>861-8046</t>
  </si>
  <si>
    <t>熊本県熊本市東区石原1丁目2番3号</t>
  </si>
  <si>
    <t>096-380-8090</t>
  </si>
  <si>
    <t>096-380-8091</t>
  </si>
  <si>
    <t>坂本　健司</t>
  </si>
  <si>
    <t>ﾕ)ｻｶﾓﾄｾﾂﾋﾞ</t>
  </si>
  <si>
    <t>㈱損保ジャパン</t>
  </si>
  <si>
    <t>株式会社コーケン</t>
  </si>
  <si>
    <t>ｺｰｹﾝ</t>
  </si>
  <si>
    <t>065-0041</t>
  </si>
  <si>
    <t>札幌市東区本町1条6丁目6-6</t>
  </si>
  <si>
    <t>011-786-5592</t>
  </si>
  <si>
    <t>ｶ)ｺｰｹﾝ</t>
  </si>
  <si>
    <t>日本テクノ株式会社</t>
  </si>
  <si>
    <t>ﾆﾎﾝﾃｸﾉ</t>
  </si>
  <si>
    <t>日本テクノ</t>
  </si>
  <si>
    <t>名古屋市西区中小田井４－１７４</t>
  </si>
  <si>
    <t xml:space="preserve">    サクセス小田井５階</t>
  </si>
  <si>
    <t>052-503-4130</t>
  </si>
  <si>
    <t>ﾆﾎﾝﾃｸﾉ(ｶ</t>
  </si>
  <si>
    <t>クリーンフレッシュシカダ</t>
  </si>
  <si>
    <t>ｼｶﾀﾞ</t>
  </si>
  <si>
    <t>シカダ</t>
  </si>
  <si>
    <t>834-0112</t>
  </si>
  <si>
    <t>八女郡広川町久泉237-6</t>
  </si>
  <si>
    <t>0943-32-5038</t>
  </si>
  <si>
    <t>鹿田実</t>
  </si>
  <si>
    <t>ｼｶﾀﾞﾐﾉﾙ</t>
  </si>
  <si>
    <t>ｸﾘｰﾝﾌﾚｯｼｭｼｶﾀﾞﾀﾞｲﾋｮｳｼｶﾀﾞﾐﾉﾙ</t>
  </si>
  <si>
    <t>日本エコシステム株式会社</t>
  </si>
  <si>
    <t>ﾆﾎﾝｴｺｼｽﾃﾑ</t>
  </si>
  <si>
    <t>日本エコシステム</t>
  </si>
  <si>
    <t>491-0827</t>
  </si>
  <si>
    <t>一宮市三ッ井八丁目５－２５</t>
  </si>
  <si>
    <t>0586-75-6688</t>
  </si>
  <si>
    <t>0586-75-6888</t>
  </si>
  <si>
    <t>ﾆﾎﾝｴｺｼｽﾃﾑ(ｶ) ﾀﾞｲﾋｮｳﾄﾘｼﾏﾘﾔｸ ﾏﾂｼﾏﾐﾉﾙ</t>
  </si>
  <si>
    <t>三和テクノ株式会社大分事業所</t>
  </si>
  <si>
    <t>ｻﾝﾜﾃｸﾉ</t>
  </si>
  <si>
    <t>三和テクノ㈱大分事務所</t>
  </si>
  <si>
    <t>870-0902</t>
  </si>
  <si>
    <t>大分市大字西ノ洲１番地新日鉄構内</t>
  </si>
  <si>
    <t>097-558-9297</t>
  </si>
  <si>
    <t>097-558-9130</t>
  </si>
  <si>
    <t>余郷達也</t>
  </si>
  <si>
    <t>ﾖｺﾞｳﾀﾂﾔ</t>
  </si>
  <si>
    <t>ｻﾝﾜﾃｸﾉ(ｶ)ｵｵｲﾀｼﾞｷﾞｮｳｼｮ</t>
  </si>
  <si>
    <t>株式会社ニッタク</t>
  </si>
  <si>
    <t>ﾆｯﾀｸ</t>
  </si>
  <si>
    <t>221-0013</t>
  </si>
  <si>
    <t>神奈川県横浜市神奈川区新子安１－３４－４</t>
  </si>
  <si>
    <t>メルビック電工ビル２階</t>
  </si>
  <si>
    <t>045-439-5600</t>
  </si>
  <si>
    <t>045-432-6500</t>
  </si>
  <si>
    <t>ｶ)ﾆﾂﾀｸ</t>
  </si>
  <si>
    <t>14-3-01-952181-490</t>
  </si>
  <si>
    <t>株式会社朝日機器エンジニアリング</t>
  </si>
  <si>
    <t>ｶﾌﾞｼｷｶﾞｲｼｬｱｻﾋｷｷｴﾝｼﾞﾆｱﾘﾝｸﾞ ｷﾞﾌｼﾃﾝ</t>
  </si>
  <si>
    <t>㈱朝日機器エンジニアリング</t>
  </si>
  <si>
    <t>500-8362</t>
  </si>
  <si>
    <t>岐阜市西荘3-5-5　朝日機器㈱内</t>
  </si>
  <si>
    <t>058-253-1161</t>
  </si>
  <si>
    <t>058-253-0777</t>
  </si>
  <si>
    <t>ｶ)ｱｻﾋｷｷｴﾝｼﾞﾆｱﾘﾝｸﾞ</t>
  </si>
  <si>
    <t>朝日機器株式会社　岐阜営業所</t>
  </si>
  <si>
    <t>ｱｻﾋｷｷ ｶﾌﾞｼｷｶｲｼｬ</t>
  </si>
  <si>
    <t>朝日機器㈱　岐阜営業所</t>
  </si>
  <si>
    <t>岐阜市西荘３丁目５－５</t>
  </si>
  <si>
    <t>0582-51-8991</t>
  </si>
  <si>
    <t>ｱｻﾋｷｷ(ｶ)ｷﾞﾌ(ｴｲ</t>
  </si>
  <si>
    <t>朝日機器株式会社　静岡支店</t>
  </si>
  <si>
    <t>朝日機器</t>
  </si>
  <si>
    <t>420-0837</t>
  </si>
  <si>
    <t>静岡市葵区日出町1番地の2</t>
  </si>
  <si>
    <t>住友生命静岡住友ビル4F</t>
  </si>
  <si>
    <t>054-252-9188</t>
  </si>
  <si>
    <t>054-251-2566</t>
  </si>
  <si>
    <t>谷口　修治</t>
  </si>
  <si>
    <t>ﾀﾆｸﾞﾁ ｼｭｳｼﾞ</t>
  </si>
  <si>
    <t>ｱｻﾋｷｷ(ｶ ｼｽﾞｵｶｼﾃﾝ</t>
  </si>
  <si>
    <t>USER_G</t>
  </si>
  <si>
    <t>ゼネラルヒートポンプ工業株式会社</t>
  </si>
  <si>
    <t>ｾﾞﾈﾗﾙﾋｰﾄﾎﾟﾝﾌﾟｺｳｷﾞｮｳ</t>
  </si>
  <si>
    <t>ゼネラルヒートポンプ工業</t>
  </si>
  <si>
    <t>459-8001</t>
  </si>
  <si>
    <t>名古屋市緑区大高町巳新田１２１</t>
  </si>
  <si>
    <t>052-624-6368</t>
  </si>
  <si>
    <t>ｾﾞﾈﾗﾙﾋｰﾄﾎﾟﾝﾌﾟｺｳｷﾞｮｳ(ｶ</t>
  </si>
  <si>
    <t>株式会社ネスコ</t>
  </si>
  <si>
    <t>ネスコ</t>
  </si>
  <si>
    <t>510-0023</t>
  </si>
  <si>
    <t>四日市市午起1丁目6番12号</t>
  </si>
  <si>
    <t>059-330-5544</t>
  </si>
  <si>
    <t>059-331-1311</t>
  </si>
  <si>
    <t>ｶ)ﾈｽｺ</t>
  </si>
  <si>
    <t>株式会社アールシーエイテクノサービス</t>
  </si>
  <si>
    <t>ｱｰﾙｼｰ</t>
  </si>
  <si>
    <t>アールシーエイテクノサービス</t>
  </si>
  <si>
    <t>466-0031</t>
  </si>
  <si>
    <t>愛知県名古屋市昭和区紅梅町3丁目6番地</t>
  </si>
  <si>
    <t>052-859-0631</t>
  </si>
  <si>
    <t>ｶ)ｱｰﾙｼｰｴｲﾃｸﾉｻｰﾋﾞｽ</t>
  </si>
  <si>
    <t>労働者災害保証保険</t>
  </si>
  <si>
    <t>東芝コンシューママーケティング株式会社</t>
  </si>
  <si>
    <t>ﾄｳｼﾊﾞｺﾝｼｭｰﾏﾏｰｹﾃｨﾝｸﾞｶﾌﾞｼｷｶﾞｲｼｬ</t>
  </si>
  <si>
    <t>500-8367</t>
  </si>
  <si>
    <t>岐阜市宇佐南3丁目1-32</t>
  </si>
  <si>
    <t>058-275-9690</t>
  </si>
  <si>
    <t>058-275-9691</t>
  </si>
  <si>
    <t>ﾄｳｼﾊﾞｺﾝｼｭｰﾏﾏｰｹﾃｨﾝｸﾞ(ｶ ｷﾞﾌｻｰﾋﾞｽｽﾃｰｼｮﾝ</t>
  </si>
  <si>
    <t>濃尾電機株式会社</t>
  </si>
  <si>
    <t>ﾉｳﾋﾞﾃﾞﾝｷ ｶﾌﾞｼｷｶｲｼｬ</t>
  </si>
  <si>
    <t>濃尾電機㈱</t>
  </si>
  <si>
    <t>岐阜市宇佐南２－３－８</t>
  </si>
  <si>
    <t>0582-72-7211</t>
  </si>
  <si>
    <t>ﾉｳﾋﾞﾃﾞﾝｷ(ｶ</t>
  </si>
  <si>
    <t>株式会社ミズプラ</t>
  </si>
  <si>
    <t>ﾐｽﾞﾌﾟﾗ</t>
  </si>
  <si>
    <t>ミズプラ</t>
  </si>
  <si>
    <t>486-0969</t>
  </si>
  <si>
    <t>春日井市味美白山町１－１０－１６</t>
  </si>
  <si>
    <t>0568-36-2727</t>
  </si>
  <si>
    <t>ｶ)ﾐｽﾞﾌﾟﾗ</t>
  </si>
  <si>
    <t>三菱電機ビルテクノサ－ビス株式会社</t>
  </si>
  <si>
    <t>ﾐﾂﾋﾞｼﾃﾞﾝｷﾋﾞﾙﾃｸﾉｻｰﾋﾞｽ ｶﾌﾞｼｷｶｲｼｬ</t>
  </si>
  <si>
    <t>三菱電機ビルテクノサ－ビス㈱</t>
  </si>
  <si>
    <t>500-8856</t>
  </si>
  <si>
    <t>岐阜市橋本町２－２０濃飛ビル１０Ｆ</t>
  </si>
  <si>
    <t>052-253-8285</t>
  </si>
  <si>
    <t>ﾐﾂﾋﾞｼﾃﾞﾝｷﾋﾞﾙﾃｸﾉｻ-ﾋﾞｽ(ｶ</t>
  </si>
  <si>
    <t>朝日エンジニアリング株式会社</t>
  </si>
  <si>
    <t>ｱｻﾋｴﾝｼﾞﾆｱﾘﾝｸﾞ(ｶ</t>
  </si>
  <si>
    <t>朝日エンジニアリング</t>
  </si>
  <si>
    <t>静岡市葵区日出町1番地2</t>
  </si>
  <si>
    <t>住友生命静岡住友ビル5階</t>
  </si>
  <si>
    <t>054-251-6524</t>
  </si>
  <si>
    <t>054-251-6784</t>
  </si>
  <si>
    <t>天方産業株式会社</t>
  </si>
  <si>
    <t>ｱﾏｶﾞﾀｻﾝｷﾞｮｳ</t>
  </si>
  <si>
    <t>天方産業</t>
  </si>
  <si>
    <t>432-8047</t>
  </si>
  <si>
    <t>浜松市中区神田町1366</t>
  </si>
  <si>
    <t>053-441-2201</t>
  </si>
  <si>
    <t>053-442-2581</t>
  </si>
  <si>
    <t>ｱﾏｶﾞﾀｻﾝｷﾞｮｳ(ｶ</t>
  </si>
  <si>
    <t>遠藤科学株式会社</t>
  </si>
  <si>
    <t>ｴﾝﾄﾞｳｶｶﾞｸ</t>
  </si>
  <si>
    <t>435-0028</t>
  </si>
  <si>
    <t>浜松市南区飯田町1082</t>
  </si>
  <si>
    <t>053-464-3400</t>
  </si>
  <si>
    <t>053-465-2880</t>
  </si>
  <si>
    <t>ｴﾝﾄﾞｳｶｶﾞｸ(ｶ</t>
  </si>
  <si>
    <t>中部信技株式会社</t>
  </si>
  <si>
    <t>ﾁｭｳﾌﾞｼﾝｷﾞ</t>
  </si>
  <si>
    <t>中部信技</t>
  </si>
  <si>
    <t>422-8051</t>
  </si>
  <si>
    <t>静岡市駿河区中野新田403-8</t>
  </si>
  <si>
    <t>054-281-5288</t>
  </si>
  <si>
    <t>054-286-8369</t>
  </si>
  <si>
    <t>ﾁｭｳﾌﾞｼﾝｷﾞ(ｶ</t>
  </si>
  <si>
    <t>川本サービス株式会社</t>
  </si>
  <si>
    <t>首都圏支店</t>
  </si>
  <si>
    <t>ｶﾜﾓﾄｻｰﾋﾞｽｶﾌﾞｼｷｶﾞｲｼｬ</t>
  </si>
  <si>
    <t>112-0002</t>
  </si>
  <si>
    <t>東京都文京区小石川5丁目32-8</t>
  </si>
  <si>
    <t>03-4526-0691</t>
  </si>
  <si>
    <t>03-4526-0693</t>
  </si>
  <si>
    <t>鷲見 博男</t>
  </si>
  <si>
    <t>ｶﾜﾓﾄｻｰﾋﾞｽ(ｶ</t>
  </si>
  <si>
    <t>愛電商事株式会社</t>
  </si>
  <si>
    <t>ｱｲﾃﾞﾝｼｮｳｼﾞ(ｶ</t>
  </si>
  <si>
    <t>486-0933</t>
  </si>
  <si>
    <t>愛知県春日井市愛知町１番地</t>
  </si>
  <si>
    <t>愛知電機株式会社本社ビル３階</t>
  </si>
  <si>
    <t>0568-35-5027</t>
  </si>
  <si>
    <t>メイ工業株式会社</t>
  </si>
  <si>
    <t>ﾒｲｺｳｷﾞｮｳ ｶﾌﾞｼｷｶｲｼｬ</t>
  </si>
  <si>
    <t>メイ工業㈱</t>
  </si>
  <si>
    <t>多治見市希望ヶ丘２－６０</t>
  </si>
  <si>
    <t>0572-25-2673</t>
  </si>
  <si>
    <t>ﾒｲｺｳｷﾞﾖｳ(ｶ</t>
  </si>
  <si>
    <t>東芝産業機器システム株式会社　静岡支店</t>
  </si>
  <si>
    <t>ﾄｳｼﾊﾞｻﾝｷﾞｮｳｷｷｼｽﾃﾑ (ｶ ｼｽﾞｵｶｼﾃﾝ</t>
  </si>
  <si>
    <t>東芝産業機器</t>
  </si>
  <si>
    <t>410-0055</t>
  </si>
  <si>
    <t>沼津市高島本町16-16</t>
  </si>
  <si>
    <t>三井生命沼津高島本町ビル3階</t>
  </si>
  <si>
    <t>0559-22-8926</t>
  </si>
  <si>
    <t>0559-22-3184</t>
  </si>
  <si>
    <t>後藤　髙宏</t>
  </si>
  <si>
    <t>ｺﾞﾄｳ ﾀｶﾋﾛ</t>
  </si>
  <si>
    <t>静岡支店　支店長</t>
  </si>
  <si>
    <t>ﾄｳｼﾊﾞｻﾝｷﾞｮｳｷｷｼｽﾃﾑ ｶﾌﾞｼｷｶﾞｲｼｬ</t>
  </si>
  <si>
    <t>有限会社　栄進サービス</t>
  </si>
  <si>
    <t>ｴｲｼﾝｻｰﾋﾞｽ</t>
  </si>
  <si>
    <t>502-0006</t>
  </si>
  <si>
    <t>岐阜市栗野西１－１００</t>
  </si>
  <si>
    <t>058-237-4253</t>
  </si>
  <si>
    <t>ﾕ)ｴｲｼﾝｻ-ﾋﾞｽ</t>
  </si>
  <si>
    <t>ﾄｳﾖｳｸｷﾁｮｳﾜｶﾌﾞｼｷｶﾞｲｼｬ</t>
  </si>
  <si>
    <t>大阪市西区新町1丁目34番21号</t>
  </si>
  <si>
    <t>06-6533-3933</t>
  </si>
  <si>
    <t>06-6533-3979</t>
  </si>
  <si>
    <t>ﾄｳﾖｳｸｳｷﾁﾖｳﾜ(ｶ)ｵｵｻｶｼﾃﾝ</t>
  </si>
  <si>
    <t>東芝テクノシステム株式会社</t>
  </si>
  <si>
    <t>ﾄｳｼﾊﾞﾃｸﾉｼｽﾃﾑｶﾌﾞｼｷｶﾞｲｼｬ</t>
  </si>
  <si>
    <t>東芝テクノシステム</t>
  </si>
  <si>
    <t>462-0056</t>
  </si>
  <si>
    <t>名古屋市北区中丸町２－５</t>
  </si>
  <si>
    <t>052-913-2301</t>
  </si>
  <si>
    <t>052-913-2325</t>
  </si>
  <si>
    <t>ムラタ冷熱工業株式会社</t>
  </si>
  <si>
    <t>ﾑﾗﾀﾚｲﾈﾂ(ｶ</t>
  </si>
  <si>
    <t>ﾑﾗﾀ</t>
  </si>
  <si>
    <t>342-0045</t>
  </si>
  <si>
    <t>埼玉県吉川市木売３－４－１５</t>
  </si>
  <si>
    <t>048-981-4383</t>
  </si>
  <si>
    <t>048-981-4384</t>
  </si>
  <si>
    <t>邨田茂</t>
  </si>
  <si>
    <t>ﾑﾗﾀｼｹﾞﾙ</t>
  </si>
  <si>
    <t>ﾑﾗﾀﾚｲﾈﾂｺｳｷﾞｮｳ(ｶ</t>
  </si>
  <si>
    <t>埼玉土建一般労働</t>
  </si>
  <si>
    <t>有限会社永田機工</t>
  </si>
  <si>
    <t>ﾅｶﾞﾀｷｺｳ</t>
  </si>
  <si>
    <t>永田</t>
  </si>
  <si>
    <t>154-0024</t>
  </si>
  <si>
    <t>東京都世田谷区三軒茶屋2-47-9</t>
  </si>
  <si>
    <t>03-3422-1776</t>
  </si>
  <si>
    <t>03-3886-4569</t>
  </si>
  <si>
    <t>永田告仁</t>
  </si>
  <si>
    <t>ﾅｶﾞﾀﾄｷﾋﾄ</t>
  </si>
  <si>
    <t>ﾕｳｹﾞﾝｶｲｼｬﾅｶﾞﾀｷｺｳ</t>
  </si>
  <si>
    <t>労働保険事務組合・東京ＳＲ経営労務センター</t>
  </si>
  <si>
    <t>谷口熱学</t>
  </si>
  <si>
    <t>ﾀﾆｸﾞﾁﾈﾂｶﾞｸ</t>
  </si>
  <si>
    <t>458-0046</t>
  </si>
  <si>
    <t>名古屋市緑区長根町19番地</t>
  </si>
  <si>
    <t>052-892-2213</t>
  </si>
  <si>
    <t>052-892-8107</t>
  </si>
  <si>
    <t>谷口　裕康</t>
  </si>
  <si>
    <t>ﾀﾆｸﾞﾁﾋﾛﾔｽ</t>
  </si>
  <si>
    <t>事業主</t>
  </si>
  <si>
    <t>ﾀﾆｸﾞﾁﾈﾂｶﾞｸﾀﾆｸﾞﾁﾋﾛﾔｽ</t>
  </si>
  <si>
    <t>鳴海商工会</t>
  </si>
  <si>
    <t>東栄電業株式会社</t>
  </si>
  <si>
    <t>ﾄｳｴｲﾃﾞﾝｷﾞｮｳ</t>
  </si>
  <si>
    <t>東栄電業㈱</t>
  </si>
  <si>
    <t>500-8152</t>
  </si>
  <si>
    <t>岐阜市入船町4-38-1</t>
  </si>
  <si>
    <t>058-2474331</t>
  </si>
  <si>
    <t>ﾄｳｴｲﾃﾞﾝｷﾞﾖｳ(ｶ</t>
  </si>
  <si>
    <t>三喜工業株式会社浜松支店</t>
  </si>
  <si>
    <t>ｻﾝｷｺｳｷﾞｮｳ</t>
  </si>
  <si>
    <t>430-0817</t>
  </si>
  <si>
    <t>浜松市南区三島町1431</t>
  </si>
  <si>
    <t>053-441-2370</t>
  </si>
  <si>
    <t>053-441-2380</t>
  </si>
  <si>
    <t>ｻﾝｷｺｳｷﾞｮｳ(ｶ)ﾊﾏﾏﾂｼﾃﾝ ﾀﾞｲﾋｮｳﾄﾘｼﾏﾘﾔｸ ﾜﾀﾅﾍﾞﾀﾀﾞﾉﾘ</t>
  </si>
  <si>
    <t>東朋空調システム株式会社</t>
  </si>
  <si>
    <t>ﾄｳﾎｳｸｳﾁｮｳｼｽﾃﾑｶﾌﾞｼｷｶｲｼｬ</t>
  </si>
  <si>
    <t>名古屋市中区栄三丁目10番22号</t>
  </si>
  <si>
    <t>052-251-7214</t>
  </si>
  <si>
    <t>052-251-3646</t>
  </si>
  <si>
    <t>株式会社アローテクノ</t>
  </si>
  <si>
    <t>ｱﾛｰﾃｸﾉ</t>
  </si>
  <si>
    <t>193-0815</t>
  </si>
  <si>
    <t>東京都八王子市叶谷町1046-2</t>
  </si>
  <si>
    <t>萩原ビル2階</t>
  </si>
  <si>
    <t>042-686-2971</t>
  </si>
  <si>
    <t>042-686-2972</t>
  </si>
  <si>
    <t>矢野　明</t>
  </si>
  <si>
    <t>ﾔﾉ ｱｷﾗ</t>
  </si>
  <si>
    <t>ｶ)ｱﾛｰﾃｸﾉﾀﾞｲﾋｮｳﾄﾘｼﾏﾘﾔｸﾔﾉｱｷﾗ</t>
  </si>
  <si>
    <t>株式会社アイテック</t>
  </si>
  <si>
    <t>ｶﾌﾞｼｷｶﾞｲｼｬ ｱｲﾃｯｸ</t>
  </si>
  <si>
    <t>607-8307</t>
  </si>
  <si>
    <t>京都府京都市山科区西野山射庭ノ上町６７－８５</t>
  </si>
  <si>
    <t>075-584-3073</t>
  </si>
  <si>
    <t>075-501-8208</t>
  </si>
  <si>
    <t>株式会社エバジツ</t>
  </si>
  <si>
    <t>ｴﾊﾞｼﾞ</t>
  </si>
  <si>
    <t>㈱エバジツ</t>
  </si>
  <si>
    <t>145-0073</t>
  </si>
  <si>
    <t>東京都大田区北嶺町４－１８</t>
  </si>
  <si>
    <t>03-3720-4161</t>
  </si>
  <si>
    <t>03-3720-4166</t>
  </si>
  <si>
    <t>ｶﾌﾞｼｷｶﾞｲｼﾔｴﾊﾞｼﾞﾂ</t>
  </si>
  <si>
    <t>13-1-06-670135</t>
  </si>
  <si>
    <t>株式会社荏原製作所　沼津営業所</t>
  </si>
  <si>
    <t>ｴﾊﾞﾗｾｲｻｸｼｮ ﾇﾏﾂﾞｴｲｷﾞｮｳｼｮ</t>
  </si>
  <si>
    <t>410-0058</t>
  </si>
  <si>
    <t>沼津市沼北町2-19-1</t>
  </si>
  <si>
    <t>055-923-9704</t>
  </si>
  <si>
    <t>055-923-9642</t>
  </si>
  <si>
    <t>藤原　貞一</t>
  </si>
  <si>
    <t>ﾌｼﾞﾜﾗ ｻﾀﾞｶｽﾞ</t>
  </si>
  <si>
    <t>沼津営業所所長</t>
  </si>
  <si>
    <t>株式会社ライフワーク</t>
  </si>
  <si>
    <t>ﾗｲﾌﾜｰｸ</t>
  </si>
  <si>
    <t>ライフワーク</t>
  </si>
  <si>
    <t>420-0969</t>
  </si>
  <si>
    <t>静岡市葵区有永町23番5号</t>
  </si>
  <si>
    <t>054-247-3679</t>
  </si>
  <si>
    <t>054-248-2201</t>
  </si>
  <si>
    <t>武藤　大亮</t>
  </si>
  <si>
    <t>ﾑﾄｳ ﾀﾞｲｽｹ</t>
  </si>
  <si>
    <t>ｶ)ﾗｲﾌﾜｰｸ</t>
  </si>
  <si>
    <t>扶桑電機工業株式会社</t>
  </si>
  <si>
    <t>ﾌｿｳﾃﾞﾝｷｺｳｷﾞｮｳ(ｶ</t>
  </si>
  <si>
    <t>140-8676</t>
  </si>
  <si>
    <t>東京都品川区南品川6-3-10</t>
  </si>
  <si>
    <t>03-3474-1200</t>
  </si>
  <si>
    <t>03-3474-5600</t>
  </si>
  <si>
    <t>佐野　健二郎</t>
  </si>
  <si>
    <t>ｻﾉ ｹﾝｼﾞﾛｳ</t>
  </si>
  <si>
    <t>株式会社セントラルユニ</t>
  </si>
  <si>
    <t>東京支社</t>
  </si>
  <si>
    <t>ｾﾝﾄﾗﾙﾕﾆ</t>
  </si>
  <si>
    <t>101-0065</t>
  </si>
  <si>
    <t>東京都千代田区西神田2-3-16</t>
  </si>
  <si>
    <t>03-3556-8230</t>
  </si>
  <si>
    <t>03-3556-8235</t>
  </si>
  <si>
    <t>久間 利昭</t>
  </si>
  <si>
    <t>ﾋｻﾏ ﾄｼｱｷ</t>
  </si>
  <si>
    <t>ｶ)ｾﾝﾄﾗﾙﾕﾆ</t>
  </si>
  <si>
    <t>40-1-07-002105-000</t>
  </si>
  <si>
    <t>日本カルミック株式会社</t>
  </si>
  <si>
    <t>ﾆｯﾎﾟﾝｶﾙﾐｯｸ</t>
  </si>
  <si>
    <t>ニッポンカルミック</t>
  </si>
  <si>
    <t>102-0074</t>
  </si>
  <si>
    <t>東京都千代田区九段南1丁目5番10号</t>
  </si>
  <si>
    <t>03-3402-6351</t>
  </si>
  <si>
    <t>03-3402-6934</t>
  </si>
  <si>
    <t>高居隆章</t>
  </si>
  <si>
    <t>ﾀｶｲﾀｶｱｷ</t>
  </si>
  <si>
    <t>ﾆｯﾎﾟﾝｶﾙﾐｯｸ(ｶ</t>
  </si>
  <si>
    <t>㈱大岩マシナリー　静岡営業所</t>
  </si>
  <si>
    <t>ｵｵｲﾜﾏｼﾅﾘｰ ｼｽﾞｵｶｴｲｷﾞｮｳｼｮ</t>
  </si>
  <si>
    <t>大岩マシナリー</t>
  </si>
  <si>
    <t>420-0937</t>
  </si>
  <si>
    <t>静岡市葵区唐瀬2丁目10番10号</t>
  </si>
  <si>
    <t>054-685-9113</t>
  </si>
  <si>
    <t>054-685-9114</t>
  </si>
  <si>
    <t>豊島　純</t>
  </si>
  <si>
    <t>ﾄﾖｼﾏ ｼﾞｭﾝ</t>
  </si>
  <si>
    <t>静岡営業所長</t>
  </si>
  <si>
    <t>株式会社関東グンセイ</t>
  </si>
  <si>
    <t>ｶﾝﾄｳｸﾞﾝｾｲ</t>
  </si>
  <si>
    <t>371-0857</t>
  </si>
  <si>
    <t>群馬県前橋市高井町一丁目11番地の１</t>
  </si>
  <si>
    <t>0272-56-8800</t>
  </si>
  <si>
    <t>0272-56-8801</t>
  </si>
  <si>
    <t>志賀 正信</t>
  </si>
  <si>
    <t>ｶ)ｶﾝﾄｳｸﾞﾝｾｲ</t>
  </si>
  <si>
    <t>アミューズモリデン株式会社</t>
  </si>
  <si>
    <t>ｱﾐｭｰｽﾞﾓﾘﾃﾞﾝｶﾌﾞｼｷｶﾞｲｼｬ</t>
  </si>
  <si>
    <t>アミューズ</t>
  </si>
  <si>
    <t>577-0804</t>
  </si>
  <si>
    <t>東大阪市中小阪3-5-8</t>
  </si>
  <si>
    <t>06-6721-2219</t>
  </si>
  <si>
    <t>06-6723-5081</t>
  </si>
  <si>
    <t>辻野利明</t>
  </si>
  <si>
    <t>ﾂｼﾞﾉﾄｼｱｷ</t>
  </si>
  <si>
    <t>ｱﾐｭｰｽﾞﾓﾘﾃﾞﾝ(ｶﾀﾞｲﾋｮｳﾄﾘｼﾏﾘﾔｸﾂｼﾞﾉﾄｼｱｷ</t>
  </si>
  <si>
    <t>株式会社新菱電機</t>
  </si>
  <si>
    <t>ｼﾝﾋﾞｼﾃﾞﾝｷ</t>
  </si>
  <si>
    <t>新菱電機</t>
  </si>
  <si>
    <t>愛知県名古屋市中村区名駅3-16-22 ダイヤビル1号館 3階</t>
  </si>
  <si>
    <t>052-565-3410</t>
  </si>
  <si>
    <t>052-565-3412</t>
  </si>
  <si>
    <t>高橋　道昌</t>
  </si>
  <si>
    <t>ﾀｶﾊｼ ﾐﾁﾏｻ</t>
  </si>
  <si>
    <t>常務取締役支店長</t>
  </si>
  <si>
    <t>ｶ)ｼﾝﾋﾞｼﾃﾞﾝｷ ﾀﾞｲﾋｮｳﾄﾘｼﾏﾘﾔｸ ｱﾗｶﾜ ﾋﾛｼ</t>
  </si>
  <si>
    <t>クリタ・ケミカル東海株式会社</t>
  </si>
  <si>
    <t>ｸﾘﾀ･ｹﾐｶﾙﾄｳｶｲ</t>
  </si>
  <si>
    <t>クリタケミカル</t>
  </si>
  <si>
    <t>491-0912</t>
  </si>
  <si>
    <t>愛知県一宮市新生１丁目２番８号</t>
  </si>
  <si>
    <t>0586-43-8300</t>
  </si>
  <si>
    <t>0586-43-8301</t>
  </si>
  <si>
    <t>ｸﾘﾀ.ｹﾐｶﾙﾄｳｶｲ(ｶ</t>
  </si>
  <si>
    <t>トレイン・ジャパン株式会社</t>
  </si>
  <si>
    <t>ﾄﾚｲﾝ･ｼﾞｬﾊﾟﾝ(ｶ</t>
  </si>
  <si>
    <t>トレイン・ジャパン</t>
  </si>
  <si>
    <t>577-0848</t>
  </si>
  <si>
    <t>東大阪市岸田堂西2-10-28</t>
  </si>
  <si>
    <t>06-6726-4563</t>
  </si>
  <si>
    <t>06-6224-1271</t>
  </si>
  <si>
    <t>ﾄﾚｲﾝ.ｼﾞｬﾊﾟﾝ(ｶ</t>
  </si>
  <si>
    <t>ゼット工業株式会社</t>
  </si>
  <si>
    <t>本社・工場</t>
  </si>
  <si>
    <t>ｾﾞｯﾄｺｳｷﾞｮｳｶﾌﾞｼｷｶﾞｲｼｬ</t>
  </si>
  <si>
    <t>463-0070</t>
  </si>
  <si>
    <t>愛知県名古屋市守山区新守山3412番地</t>
  </si>
  <si>
    <t>052-793-2205</t>
  </si>
  <si>
    <t>052-795-1636</t>
  </si>
  <si>
    <t>山内滋子</t>
  </si>
  <si>
    <t>ﾔﾏｳﾁｼｹﾞｺ</t>
  </si>
  <si>
    <t>ｾﾞｯﾄｺｳｷﾞｮｳ(ｶ</t>
  </si>
  <si>
    <t>株式会社ＪＡＬエアテック</t>
  </si>
  <si>
    <t>設備システム事業部羽田設備室（設備グループ）</t>
  </si>
  <si>
    <t>ｼﾞｬﾙｴｱﾃｯｸ</t>
  </si>
  <si>
    <t>ＪＡＬエアテ</t>
  </si>
  <si>
    <t>144-0041</t>
  </si>
  <si>
    <t>東京都大田区羽田空港3-5-2</t>
  </si>
  <si>
    <t>ＪＡＬメンテナンスセンター２ 1階</t>
  </si>
  <si>
    <t>03-5756-3750</t>
  </si>
  <si>
    <t>03-5756-3746</t>
  </si>
  <si>
    <t>笹原　修</t>
  </si>
  <si>
    <t>ｻｻﾊﾗｵｻﾑ</t>
  </si>
  <si>
    <t>ｶ)ｼﾞｬﾙｴｱﾃｯｸ</t>
  </si>
  <si>
    <t>オガワ水管理工業株式会社</t>
  </si>
  <si>
    <t>ｵｶﾞﾜﾐｽﾞｶﾝﾘｺｳｷﾞｮｳ(ｶ</t>
  </si>
  <si>
    <t>オガワ水管理工業</t>
  </si>
  <si>
    <t>838-0056</t>
  </si>
  <si>
    <t>福岡県朝倉市馬田字中原3696番地</t>
  </si>
  <si>
    <t>0946-22-2157</t>
  </si>
  <si>
    <t>0946-22-0711</t>
  </si>
  <si>
    <t>ｵｶﾞﾜﾐｽﾞｶﾝﾘｺｳｷﾞﾖｳ(ｶ</t>
  </si>
  <si>
    <t>オザワ科学株式会社</t>
  </si>
  <si>
    <t>ｵｻﾞﾜｶｶﾞｸ</t>
  </si>
  <si>
    <t>オザワ科学</t>
  </si>
  <si>
    <t>500-8356</t>
  </si>
  <si>
    <t>岐阜市六条江東2-8-13</t>
  </si>
  <si>
    <t>058-274-0371</t>
  </si>
  <si>
    <t>058-274-9379</t>
  </si>
  <si>
    <t>ｵｻﾞﾜｶｶﾞｸ(ｶ</t>
  </si>
  <si>
    <t>株式会社 カナメ商事</t>
  </si>
  <si>
    <t>ｶﾌﾞｼｷｶﾞｲｼｬｶﾅﾒｼｮｳｼﾞ</t>
  </si>
  <si>
    <t>カナメショウジ</t>
  </si>
  <si>
    <t>203-0052</t>
  </si>
  <si>
    <t>東京都東久留米市佐岩町3丁目4番18号</t>
  </si>
  <si>
    <t>042-471-2479</t>
  </si>
  <si>
    <t>042-471-3246</t>
  </si>
  <si>
    <t>土谷 武士</t>
  </si>
  <si>
    <t>ﾂﾁﾔﾀｹｼ</t>
  </si>
  <si>
    <t>13118-976365057</t>
  </si>
  <si>
    <t>三多摩企業組合</t>
  </si>
  <si>
    <t>メディックス株式会社</t>
  </si>
  <si>
    <t>ﾒﾃﾞｨｯｸｽ ｶﾌﾞｼｷｶｲｼｬ</t>
  </si>
  <si>
    <t>400-0043</t>
  </si>
  <si>
    <t>山梨県甲府市国母3丁目15番22号</t>
  </si>
  <si>
    <t>055-226-9081</t>
  </si>
  <si>
    <t>055-226-9082</t>
  </si>
  <si>
    <t>輿石 正仁</t>
  </si>
  <si>
    <t>ｺｼｲｼ ﾏｻﾋﾄ</t>
  </si>
  <si>
    <t>ﾒﾃﾞｨｯｸｽｶﾌﾞｼｷｶｲｼｬ</t>
  </si>
  <si>
    <t>ソリックオートドア株式会社</t>
  </si>
  <si>
    <t>ｿﾘｯｸｵｰﾄﾄﾞｱ</t>
  </si>
  <si>
    <t>166-0003</t>
  </si>
  <si>
    <t>東京都杉並区高円寺南4-3-9</t>
  </si>
  <si>
    <t>兼高ビル1Ｆ</t>
  </si>
  <si>
    <t>03-5929-2150</t>
  </si>
  <si>
    <t>03-5929-2151</t>
  </si>
  <si>
    <t>森谷 敏久</t>
  </si>
  <si>
    <t>ﾓﾘﾔ ﾄｼﾋｻ</t>
  </si>
  <si>
    <t>ｿﾘﾂｸｵｰﾄﾄﾞｱ(ｶ ﾄｳｷﾖｳｼﾃﾝ</t>
  </si>
  <si>
    <t>株式会社伊東工業所</t>
  </si>
  <si>
    <t>ｲﾄｳｺｳｷﾞｮｳｼｮ</t>
  </si>
  <si>
    <t>伊東工業所</t>
  </si>
  <si>
    <t>420-0034</t>
  </si>
  <si>
    <t>静岡市葵区常磐町二丁目12-5</t>
  </si>
  <si>
    <t>054-252-0184</t>
  </si>
  <si>
    <t>054-253-7430</t>
  </si>
  <si>
    <t>伊東保夫</t>
  </si>
  <si>
    <t>ｲﾄｳﾔｽｵ</t>
  </si>
  <si>
    <t>ｶ)ｲﾄｳｺｳｷﾞｮｳｼｮ</t>
  </si>
  <si>
    <t>株式会社メンテック</t>
  </si>
  <si>
    <t>ﾒﾝﾃｯｸ</t>
  </si>
  <si>
    <t>メンテック</t>
  </si>
  <si>
    <t>501-3141</t>
  </si>
  <si>
    <t>岐阜市芥見中野畑113</t>
  </si>
  <si>
    <t>058-241-6530</t>
  </si>
  <si>
    <t>058-241-6637</t>
  </si>
  <si>
    <t>ｶ)ﾒﾝﾃﾂｸ ﾀﾞｲﾋﾖｳﾄﾘｼﾏﾘﾔｸｷﾑﾗｼﾞﾕﾝｼﾞ</t>
  </si>
  <si>
    <t>中央エンジニヤ株式会社</t>
  </si>
  <si>
    <t>ﾁｭｳｵｳｴﾝｼﾞﾆﾔｶﾌﾞｼｷｶﾞｲｼｬ</t>
  </si>
  <si>
    <t>381-0015</t>
  </si>
  <si>
    <t>長野県長野市大字石渡字東田１９－１０</t>
  </si>
  <si>
    <t>026-243-0411</t>
  </si>
  <si>
    <t>026-243-0576</t>
  </si>
  <si>
    <t>丸山　賢治</t>
  </si>
  <si>
    <t>ﾏﾙﾔﾏ ｹﾝｼﾞ</t>
  </si>
  <si>
    <t>ﾁｭｳｵｳｴﾝｼﾞﾆﾔ(ｶ</t>
  </si>
  <si>
    <t>バクマ工業株式会社</t>
  </si>
  <si>
    <t>ﾊﾞｸﾏｺｳｷﾞｮｳ(ｶ</t>
  </si>
  <si>
    <t>458-0801</t>
  </si>
  <si>
    <t>愛知県名古屋市緑区鳴海町字山下43-1</t>
  </si>
  <si>
    <t>052-857-9900</t>
  </si>
  <si>
    <t>052-857-9901</t>
  </si>
  <si>
    <t>和泉　直樹</t>
  </si>
  <si>
    <t>ｲｽﾞﾐ ﾅｵｷ</t>
  </si>
  <si>
    <t>ﾊﾞｸﾏｺｳｷﾞﾖｳ(ｶ</t>
  </si>
  <si>
    <t>サンポットエンジニアリング株式会社</t>
  </si>
  <si>
    <t>ｻﾝﾎﾟｯﾄ</t>
  </si>
  <si>
    <t>065-0042</t>
  </si>
  <si>
    <t>札幌市東区本町2条10-1-25</t>
  </si>
  <si>
    <t>011-785-1201</t>
  </si>
  <si>
    <t>011-780-2338</t>
  </si>
  <si>
    <t>真賀 幸八</t>
  </si>
  <si>
    <t>ﾏｶﾞ ｺｳﾊﾁ</t>
  </si>
  <si>
    <t>ｻﾝﾎﾟﾂﾄｴﾝｼﾞﾆｱﾘﾝｸﾞ(ｶ</t>
  </si>
  <si>
    <t>川徳産業株式会社</t>
  </si>
  <si>
    <t>ｶﾜﾄｸｻﾝｷﾞｮｳ</t>
  </si>
  <si>
    <t>川徳産業㈱</t>
  </si>
  <si>
    <t>503-0934</t>
  </si>
  <si>
    <t>大垣市外渕2-59-2</t>
  </si>
  <si>
    <t>0584-88-0367</t>
  </si>
  <si>
    <t>0584-88-1367</t>
  </si>
  <si>
    <t>ｶﾜﾄｸｻﾝｷﾞﾖｳ(ｶ)ﾀﾞｲﾋﾖｳﾄﾘｼﾏﾘﾔｸ ﾌﾙｶﾜﾉﾘﾕｷ</t>
  </si>
  <si>
    <t>株式会社川本製作所浜松営業所</t>
  </si>
  <si>
    <t>ｶﾜﾓﾄｾｲｻｸｼｮ ﾊﾏﾏﾂｴｲｷﾞｮｳｼｮ</t>
  </si>
  <si>
    <t>川本製作所浜松営業所</t>
  </si>
  <si>
    <t>435-0053</t>
  </si>
  <si>
    <t>浜松市東区上新屋町96</t>
  </si>
  <si>
    <t>053-463-3399</t>
  </si>
  <si>
    <t>053-468-2351</t>
  </si>
  <si>
    <t>ｶ)ｶﾜﾓﾄｾｲｻｸｼｮﾊﾏﾏﾂｴｲｷﾞｮｳｼｮ</t>
  </si>
  <si>
    <t>積水アクアシステム株式会社</t>
  </si>
  <si>
    <t>ｾｷｽｲｱｸｱｼｽﾃﾑｶﾌﾞｼｷｶﾞｲｼｬ</t>
  </si>
  <si>
    <t>積水アクアシステム</t>
  </si>
  <si>
    <t>名古屋市中村区名駅南2丁目14-19　住友生命名古屋ビル12階</t>
  </si>
  <si>
    <t>052-582-7711</t>
  </si>
  <si>
    <t>052-582-7714</t>
  </si>
  <si>
    <t>ｾｷｽｲｱｸｱｼｽﾃﾑ(ｶ</t>
  </si>
  <si>
    <t>株式会社イーエムエス</t>
  </si>
  <si>
    <t>ｲｰｴﾑｴｽ</t>
  </si>
  <si>
    <t>150-0021</t>
  </si>
  <si>
    <t>東京都渋谷区恵比寿西1-29-5</t>
  </si>
  <si>
    <t>代官山TYK</t>
  </si>
  <si>
    <t>03-6809-0772</t>
  </si>
  <si>
    <t>03-6809-0773</t>
  </si>
  <si>
    <t>小林康雄</t>
  </si>
  <si>
    <t>ｺﾊﾞﾔｼﾔｽｵ</t>
  </si>
  <si>
    <t>ｶ)ｲｰｴﾑｴｽ</t>
  </si>
  <si>
    <t>株式会社渡商会</t>
  </si>
  <si>
    <t>ﾜﾀﾘｼｮｳｶｲ</t>
  </si>
  <si>
    <t>221-0021</t>
  </si>
  <si>
    <t>横浜市神奈川区子安通2-234</t>
  </si>
  <si>
    <t>045-441-1321</t>
  </si>
  <si>
    <t>045-441-7082</t>
  </si>
  <si>
    <t>河西哲男</t>
  </si>
  <si>
    <t>ｶｻｲﾃﾂｵ</t>
  </si>
  <si>
    <t>ｶ)ﾜﾀﾘｼｮｳｶｲ</t>
  </si>
  <si>
    <t>有限会社狩野電業舎</t>
  </si>
  <si>
    <t>ｶﾉｳﾃﾞﾝｷﾞｮｳｼｬ</t>
  </si>
  <si>
    <t>狩野</t>
  </si>
  <si>
    <t>東京都豊島区東池袋1-33-3-208</t>
  </si>
  <si>
    <t>03-3982-2583</t>
  </si>
  <si>
    <t>03-3982-2592</t>
  </si>
  <si>
    <t>狩野吉弥</t>
  </si>
  <si>
    <t>ｶﾉｳｷﾁﾔ</t>
  </si>
  <si>
    <t>ﾕ)ｶﾉﾃﾞﾝｷﾞﾖｳｼﾔ</t>
  </si>
  <si>
    <t>紺商株式会社</t>
  </si>
  <si>
    <t>十日町本店</t>
  </si>
  <si>
    <t>ｺﾝｼｮｳ</t>
  </si>
  <si>
    <t>948-0083</t>
  </si>
  <si>
    <t>新潟県十日町市本町1丁目614番地</t>
  </si>
  <si>
    <t>025-757-2111</t>
  </si>
  <si>
    <t>025-757-2112</t>
  </si>
  <si>
    <t>宮澤 満</t>
  </si>
  <si>
    <t>ﾐﾔｻﾞﾜ ﾐﾂﾙ</t>
  </si>
  <si>
    <t>十日町店長</t>
  </si>
  <si>
    <t>ｺﾝｼﾖｳ(ｶ</t>
  </si>
  <si>
    <t>サンデン商事株式会社</t>
  </si>
  <si>
    <t>ｻﾝﾃﾞﾝｼｮｳｼﾞ(ｶ</t>
  </si>
  <si>
    <t>東京都港区新橋4丁目24番11号</t>
  </si>
  <si>
    <t>03-3432-5621</t>
  </si>
  <si>
    <t>03-3433-5572</t>
  </si>
  <si>
    <t>甲田満洲雄</t>
  </si>
  <si>
    <t>ｺｳﾀﾞﾏｽｵ</t>
  </si>
  <si>
    <t>株式会社アコス</t>
  </si>
  <si>
    <t>ｱｺｽ</t>
  </si>
  <si>
    <t>335-0034</t>
  </si>
  <si>
    <t>埼玉県戸田市笹目7-11-9</t>
  </si>
  <si>
    <t>048-422-8199</t>
  </si>
  <si>
    <t>048-422-0999</t>
  </si>
  <si>
    <t>吉田勝治</t>
  </si>
  <si>
    <t>ﾖｼﾀﾞｶﾂｼﾞ</t>
  </si>
  <si>
    <t>ｶ)ｱｺｽ</t>
  </si>
  <si>
    <t>中小企業労務管理振興会</t>
  </si>
  <si>
    <t>株式会社神技</t>
  </si>
  <si>
    <t>ｼﾝｷﾞ</t>
  </si>
  <si>
    <t>454-0042</t>
  </si>
  <si>
    <t>名古屋市中川区応仁町２丁目６５番地</t>
  </si>
  <si>
    <t>052-364-6010</t>
  </si>
  <si>
    <t>中川　比呂志</t>
  </si>
  <si>
    <t>ﾀﾞｲﾋｮｳﾄﾘｼﾏﾘﾔｸ</t>
  </si>
  <si>
    <t>ｶ)ｼﾝｷﾞ ﾀﾞｲﾋﾖｳﾄﾘｼﾏﾘﾔｸ ﾅｶｶﾞﾜﾋﾛｼ</t>
  </si>
  <si>
    <t>23-1-10-944208-001-1</t>
  </si>
  <si>
    <t>中部日本建設労働組合</t>
  </si>
  <si>
    <t>有限会社明光メディカル</t>
  </si>
  <si>
    <t>ﾒｲｺｳﾒﾃﾞｨｶﾙ</t>
  </si>
  <si>
    <t>明光メディカル</t>
  </si>
  <si>
    <t>811-4156</t>
  </si>
  <si>
    <t>福岡県宗像市自由が丘南2-1-8</t>
  </si>
  <si>
    <t>0940-34-4022</t>
  </si>
  <si>
    <t>0940-34-4023</t>
  </si>
  <si>
    <t>三木 將明</t>
  </si>
  <si>
    <t>ﾐｷ ﾏｻｱｷ</t>
  </si>
  <si>
    <t>ﾕｳｹﾞﾝｶﾞｲｼｬﾒｲｺｳﾒﾃﾞｨｶﾙﾀﾞｲﾋｮｳﾄﾘｼﾏﾘﾔｸﾐｷﾏｻｱｷ</t>
  </si>
  <si>
    <t>株式会社ダイキ</t>
  </si>
  <si>
    <t>ﾀﾞｲｷ</t>
  </si>
  <si>
    <t>506-0002</t>
  </si>
  <si>
    <t>高山市問町７３番地</t>
  </si>
  <si>
    <t>0577-34-0468</t>
  </si>
  <si>
    <t>0577-34-0464</t>
  </si>
  <si>
    <t>和田良博</t>
  </si>
  <si>
    <t>ｶ)ﾀﾞｲｷ ﾀﾞｲﾋﾖｳﾄﾘｼﾏﾘﾔｸ ﾜﾀﾞﾖｼﾋﾛ</t>
  </si>
  <si>
    <t>山本産業株式会社</t>
  </si>
  <si>
    <t>ﾔﾏﾓﾄｻﾝｷﾞｮｳｶﾌﾞｼｷｶﾞｲｼｬ</t>
  </si>
  <si>
    <t>山本</t>
  </si>
  <si>
    <t>670-0946</t>
  </si>
  <si>
    <t>姫路市北条永良町138番地</t>
  </si>
  <si>
    <t>079-282-3001</t>
  </si>
  <si>
    <t>079-282-3101</t>
  </si>
  <si>
    <t>山本周作</t>
  </si>
  <si>
    <t>ﾔﾏﾓﾄｼｭｳｻｸ</t>
  </si>
  <si>
    <t>木村防蝕株式会社</t>
  </si>
  <si>
    <t>ｷﾑﾗﾎﾞｳｼｮｸ</t>
  </si>
  <si>
    <t>101-0035</t>
  </si>
  <si>
    <t>東京都千代田区神田紺屋町３４</t>
  </si>
  <si>
    <t>03-3254-9741</t>
  </si>
  <si>
    <t>ｷﾑﾗﾎﾞｳｼﾖｸ(ｶ</t>
  </si>
  <si>
    <t>泉電池工業株式会社</t>
  </si>
  <si>
    <t>ｲｽﾞﾐﾃﾞﾝﾁｺｳｷﾞｮｳ</t>
  </si>
  <si>
    <t>泉電池工業</t>
  </si>
  <si>
    <t>143-0011</t>
  </si>
  <si>
    <t>東京都大田区大森本町2-32-7</t>
  </si>
  <si>
    <t>03-3762-4471</t>
  </si>
  <si>
    <t>03-3762-4476</t>
  </si>
  <si>
    <t>田中　司郎</t>
  </si>
  <si>
    <t>ﾀﾅｶ ｼﾛｳ</t>
  </si>
  <si>
    <t>ｲｽﾞﾐﾃﾞﾝﾁｺｳｷﾞｮｳ(ｶ</t>
  </si>
  <si>
    <t>株式会社イー・アンド・エー・システムズ</t>
  </si>
  <si>
    <t>ｶﾌﾞｼｷｶﾞｲｼｬｲｰ･ｱﾝﾄﾞ･ｴｰ･ｼｽﾃﾑｽﾞ</t>
  </si>
  <si>
    <t>イーアンドエーシステムズ</t>
  </si>
  <si>
    <t>183-0012</t>
  </si>
  <si>
    <t>東京都府中市押立町4-23-25</t>
  </si>
  <si>
    <t>042-446-9117</t>
  </si>
  <si>
    <t>042-446-9127</t>
  </si>
  <si>
    <t>大竹芳典</t>
  </si>
  <si>
    <t>ｵｵﾀｹﾖｼﾉﾘ</t>
  </si>
  <si>
    <t>ｶ)ｲｰ.ｱﾝﾄﾞ.ｴｰ.ｼｽﾃﾑｽﾞ</t>
  </si>
  <si>
    <t>富士ゼロックス茨城株式会社</t>
  </si>
  <si>
    <t>つくば事業所</t>
  </si>
  <si>
    <t>ﾌｼﾞｾﾞﾛｯｸｽｲﾊﾞﾗｷ</t>
  </si>
  <si>
    <t>富士ゼロックス茨城</t>
  </si>
  <si>
    <t>310-0803</t>
  </si>
  <si>
    <t>茨城県水戸市城南2-1-20</t>
  </si>
  <si>
    <t>029-222-2450</t>
  </si>
  <si>
    <t>029-222-4020</t>
  </si>
  <si>
    <t>足立　修</t>
  </si>
  <si>
    <t>ｱﾀﾞﾁ ｵｻﾑ</t>
  </si>
  <si>
    <t>ﾌｼﾞｾﾞﾛｯｸｽｲﾊﾞﾗｷ(ｶ)</t>
  </si>
  <si>
    <t>株式会社十急</t>
  </si>
  <si>
    <t>ﾄｵｷｭｳ</t>
  </si>
  <si>
    <t>十急</t>
  </si>
  <si>
    <t>120-0047</t>
  </si>
  <si>
    <t>東京都足立区宮城2-11-3</t>
  </si>
  <si>
    <t>03-5390-1519</t>
  </si>
  <si>
    <t>03-5390-1524</t>
  </si>
  <si>
    <t>中村秀世</t>
  </si>
  <si>
    <t>ﾅｶﾑﾗﾋﾃﾞﾖ</t>
  </si>
  <si>
    <t>ｶ)ﾄｵｷｭｳ</t>
  </si>
  <si>
    <t>株式会社ナガノ計装</t>
  </si>
  <si>
    <t>ﾅｶﾞﾉｹｲｿｳ</t>
  </si>
  <si>
    <t>ナガノ計装</t>
  </si>
  <si>
    <t>143-0022</t>
  </si>
  <si>
    <t>東京都大田区東馬込1-30-4</t>
  </si>
  <si>
    <t>03-5718-3281</t>
  </si>
  <si>
    <t>03-5718-0238</t>
  </si>
  <si>
    <t>甲田 昌路</t>
  </si>
  <si>
    <t>ｺｳﾀﾞ ﾏｻﾐﾁ</t>
  </si>
  <si>
    <t>ｶ)ﾅｶﾞﾉｹｲｿｳ</t>
  </si>
  <si>
    <t>株式会社三吉屋</t>
  </si>
  <si>
    <t>ｶﾌﾞｼｷｶﾞｲｼｬﾐﾖｼﾔ</t>
  </si>
  <si>
    <t>三吉屋</t>
  </si>
  <si>
    <t>731-5111</t>
  </si>
  <si>
    <t>広島県広島市佐伯区美鈴が丘東4丁目23-11</t>
  </si>
  <si>
    <t>082-926-2698</t>
  </si>
  <si>
    <t>082-926-2699</t>
  </si>
  <si>
    <t>渦見　守</t>
  </si>
  <si>
    <t>ｳｽﾞﾐ ﾏﾓﾙ</t>
  </si>
  <si>
    <t>ｶ)ﾐﾖｼﾔ ﾀﾞｲﾋｮｳﾄﾘｼﾏﾘﾔｸ ｳｽﾞﾐﾏﾓﾙ</t>
  </si>
  <si>
    <t>広島県建設労働組合</t>
  </si>
  <si>
    <t>ナジコイーエス株式会社</t>
  </si>
  <si>
    <t>ﾅｼﾞｺｲｰｴｽ</t>
  </si>
  <si>
    <t>136-0076</t>
  </si>
  <si>
    <t>東京都江東区南砂2-32-1</t>
  </si>
  <si>
    <t>03-3647-5601</t>
  </si>
  <si>
    <t>03-3647-5603</t>
  </si>
  <si>
    <t>中村　輝樹</t>
  </si>
  <si>
    <t>ﾅｶﾑﾗ ﾃﾙｷ</t>
  </si>
  <si>
    <t>ﾅｼﾞｺｲｰｴｽ(ｶ</t>
  </si>
  <si>
    <t>北越機電工業株式会社</t>
  </si>
  <si>
    <t>ﾎｸｴﾂｷﾃﾞﾝｺｳｷﾞｮｳ</t>
  </si>
  <si>
    <t>新潟県新潟市西区流通センター1丁目3-3</t>
  </si>
  <si>
    <t>025-268-5133</t>
  </si>
  <si>
    <t>025-260-1937</t>
  </si>
  <si>
    <t>鈴木 敬彦</t>
  </si>
  <si>
    <t>ｽｽﾞｷ ﾖｼﾋｺ</t>
  </si>
  <si>
    <t>ﾎｸｴﾂｷﾃﾞﾝｺｳｷﾞｮｳ(ｶ</t>
  </si>
  <si>
    <t>1501-930595-039</t>
  </si>
  <si>
    <t>全国労働保険事務組合連合会</t>
  </si>
  <si>
    <t>三協エアテック株式会社</t>
  </si>
  <si>
    <t>ｻﾝｷｮｳｴｱﾃｯｸ(ｶ</t>
  </si>
  <si>
    <t>530-0012</t>
  </si>
  <si>
    <t>大阪府大阪市北区芝田2丁目5番6号</t>
  </si>
  <si>
    <t>06-6374-6140</t>
  </si>
  <si>
    <t>06-6374-6150</t>
  </si>
  <si>
    <t>加来　裕生</t>
  </si>
  <si>
    <t>ｶｸ ﾋﾛｳ</t>
  </si>
  <si>
    <t>ｻﾝｷﾖｳｴｱﾃﾂｸ(ｶ</t>
  </si>
  <si>
    <t>株式会社九州空調</t>
  </si>
  <si>
    <t>ｷﾕｳｼﾕ</t>
  </si>
  <si>
    <t>㈱九州空調</t>
  </si>
  <si>
    <t>811-2317</t>
  </si>
  <si>
    <t>福岡県糟屋郡粕屋町長者原東4丁目7番27号</t>
  </si>
  <si>
    <t>092-938-6711</t>
  </si>
  <si>
    <t>092-939-1458</t>
  </si>
  <si>
    <t>ｶ)ｷﾕｳｼﾕｳｸｳﾁﾖｳ</t>
  </si>
  <si>
    <t>九州信技株式会社</t>
  </si>
  <si>
    <t>ｷｭｳｼｭｳｼﾝｷﾞ</t>
  </si>
  <si>
    <t>福岡県粕屋郡粕屋町長者原２丁目７番３４号</t>
  </si>
  <si>
    <t>092-938-1511</t>
  </si>
  <si>
    <t>092-938-1531</t>
  </si>
  <si>
    <t>富田　善幸</t>
  </si>
  <si>
    <t>ﾄﾐﾀ ﾖｼﾕｷ</t>
  </si>
  <si>
    <t>ｷﾕｳｼﾕｳｼﾝｷﾞ(ｶ</t>
  </si>
  <si>
    <t>ＡＩＵ保険会社</t>
  </si>
  <si>
    <t>株式会社日本環境取引機構</t>
  </si>
  <si>
    <t>ﾆﾎﾝｶﾝｷｮｳﾄﾘﾋｷｺｳ</t>
  </si>
  <si>
    <t>ＪＣＴＸ</t>
  </si>
  <si>
    <t>名古屋市中区丸の内3-7-9 チサンマンション丸の内第2　1103号</t>
  </si>
  <si>
    <t>052-961-2790</t>
  </si>
  <si>
    <t>052-961-2805</t>
  </si>
  <si>
    <t>info@jctx.org</t>
  </si>
  <si>
    <t>向井征二</t>
  </si>
  <si>
    <t>ﾑｶｲ ｾｲｼﾞ</t>
  </si>
  <si>
    <t>代表取締役／環境経営コンサルタント</t>
  </si>
  <si>
    <t>ｶ)ﾆﾎﾝｶﾝｷﾖｳﾄﾘﾋｷｷｺｳ</t>
  </si>
  <si>
    <t>ダイムオートドア株式会社</t>
  </si>
  <si>
    <t>ﾀﾞｲﾑｵｰﾄﾄﾞｱ</t>
  </si>
  <si>
    <t>340-0034</t>
  </si>
  <si>
    <t>埼玉県草加市氷川町2158番地12</t>
  </si>
  <si>
    <t>栄ビル</t>
  </si>
  <si>
    <t>048-920-4500</t>
  </si>
  <si>
    <t>048-920-4280</t>
  </si>
  <si>
    <t>後藤 真澄</t>
  </si>
  <si>
    <t>ｺﾞﾄｳ ﾏｽﾐ</t>
  </si>
  <si>
    <t>ﾀﾞｲﾑｵｰﾄﾄﾞｱ(ｶ</t>
  </si>
  <si>
    <t>東和医科器械株式会社</t>
  </si>
  <si>
    <t>ﾄｳﾜｲｶｷｶｲ</t>
  </si>
  <si>
    <t>231-0836</t>
  </si>
  <si>
    <t>神奈川県横浜市中区根岸町3丁目226番地</t>
  </si>
  <si>
    <t>045-623-7351</t>
  </si>
  <si>
    <t>045-623-7050</t>
  </si>
  <si>
    <t>高齊 淳</t>
  </si>
  <si>
    <t>ｺｳｻｲ ｱﾂｼ</t>
  </si>
  <si>
    <t>ﾄｳﾜｲｶｷｶｲ(ｶ ﾀﾞｲﾋｮｳﾄﾘｼﾏﾘﾔｸ ｺｳｻｲｱﾂｼ</t>
  </si>
  <si>
    <t>日昭産業株式会社</t>
  </si>
  <si>
    <t>メディカル・ヘルスケア営業部</t>
  </si>
  <si>
    <t>ﾆｯｼｮｳｻﾝｷﾞｮｳ</t>
  </si>
  <si>
    <t>105-8567</t>
  </si>
  <si>
    <t>東京都港区芝公園3-1-8</t>
  </si>
  <si>
    <t>芝公園アネックス</t>
  </si>
  <si>
    <t>03-5472-1676</t>
  </si>
  <si>
    <t>03-5472-1683</t>
  </si>
  <si>
    <t>長沼 英明</t>
  </si>
  <si>
    <t>ﾅｶﾞﾇﾏ ﾋﾃﾞｱｷ</t>
  </si>
  <si>
    <t>代表取部長</t>
  </si>
  <si>
    <t>ﾆｯｼｮｳｻﾝｷﾞｮｳ(ｶ</t>
  </si>
  <si>
    <t>有限会社伊藤電機工業所</t>
  </si>
  <si>
    <t>ｲﾄｳﾃﾞﾝｷｺｳｷﾞｮｳｼｮ</t>
  </si>
  <si>
    <t>伊藤電機工業所</t>
  </si>
  <si>
    <t>133-0061</t>
  </si>
  <si>
    <t>東京都江戸川区篠崎町7-23-17</t>
  </si>
  <si>
    <t>03-3679-2235</t>
  </si>
  <si>
    <t>03-3679-7105</t>
  </si>
  <si>
    <t>伊藤 浩一郎</t>
  </si>
  <si>
    <t>ｲﾄｳ ｺｳｲﾁﾛｳ</t>
  </si>
  <si>
    <t>ﾕ)ｲﾄｳﾃﾞﾝｷｺｳｷﾞｮｳｼｮ</t>
  </si>
  <si>
    <t>九州オリンピア福岡販売株式会社</t>
  </si>
  <si>
    <t>ｷｭｳｼｭｳｵﾘﾝﾋﾟｱﾌｸｵｶﾊﾝﾊﾞｲ</t>
  </si>
  <si>
    <t>九州オリンピア福岡販売</t>
  </si>
  <si>
    <t>福岡県福岡市博多区榎田2丁目7番13号</t>
  </si>
  <si>
    <t>092-413-3590</t>
  </si>
  <si>
    <t>092-413-3591</t>
  </si>
  <si>
    <t>藤江 惠</t>
  </si>
  <si>
    <t>ﾌｼﾞｴ ﾒｸﾞﾑ</t>
  </si>
  <si>
    <t>ｷｭｳｼｭｳｵﾘﾝﾋﾟｱﾌｸｵｶﾊﾝﾊﾞｲ(ｶ ﾀﾞｲ)ﾌｼﾞｴﾒｸﾞﾑ</t>
  </si>
  <si>
    <t>ＴＳＣ福岡</t>
  </si>
  <si>
    <t>豊通ファシリティーズ株式会社</t>
  </si>
  <si>
    <t>スマート建装部</t>
  </si>
  <si>
    <t>ﾄﾖﾂｳﾌｧｼﾘﾃｨｰｽﾞ</t>
  </si>
  <si>
    <t>豊通ファシリティーズ</t>
  </si>
  <si>
    <t>465-0024</t>
  </si>
  <si>
    <t>愛知県名古屋市名東区本郷3-162</t>
  </si>
  <si>
    <t>052-777-5768</t>
  </si>
  <si>
    <t>052-777-5738</t>
  </si>
  <si>
    <t>石原 正規</t>
  </si>
  <si>
    <t>ｲｼﾊﾗ ﾏｻｷ</t>
  </si>
  <si>
    <t>ﾄﾖﾂｳﾌｧｼﾘﾃｨｰｽﾞ(ｶ</t>
  </si>
  <si>
    <t>名古屋市中村区名駅３－２２－８</t>
  </si>
  <si>
    <t>052-564-5081</t>
  </si>
  <si>
    <t>日本産商株式会社</t>
  </si>
  <si>
    <t>ﾆﾎﾝｻﾝｼｮｳｶﾌﾞｼｷｶﾞｲｼｬ</t>
  </si>
  <si>
    <t>日本産商</t>
  </si>
  <si>
    <t>101-0061</t>
  </si>
  <si>
    <t>東京都千代田区三崎町2-20-7 水道橋西口会館7階</t>
  </si>
  <si>
    <t>03-3261-3011</t>
  </si>
  <si>
    <t>03-3262-9887</t>
  </si>
  <si>
    <t>斎藤秀恭</t>
  </si>
  <si>
    <t>ｻｲﾄｳ ﾋﾃﾞﾔｽ</t>
  </si>
  <si>
    <t>ﾆﾎﾝｻﾝｼｮｳ(ｶ</t>
  </si>
  <si>
    <t>株式会社ストーク</t>
  </si>
  <si>
    <t>ｶﾌﾞｼｷｶﾞｲｼｬｽﾄｰｸ</t>
  </si>
  <si>
    <t>065-0008</t>
  </si>
  <si>
    <t>北海道札幌市東区北8条東8丁目2番1号</t>
  </si>
  <si>
    <t>八条ビル3階</t>
  </si>
  <si>
    <t>011-712-7277</t>
  </si>
  <si>
    <t>011-721-2722</t>
  </si>
  <si>
    <t>阿部壮一</t>
  </si>
  <si>
    <t>ｱﾍﾞｿｳｲﾁ</t>
  </si>
  <si>
    <t>ｶ)ｽﾄｰｸﾀﾞｲﾋｮｳﾄﾘｼﾏﾘﾔｸｱﾍﾞｿｳｲﾁ</t>
  </si>
  <si>
    <t>アクアス・エンジニアリング株式会社</t>
  </si>
  <si>
    <t>065-0022</t>
  </si>
  <si>
    <t>北海道札幌市東区北22条東5丁目2番11号</t>
  </si>
  <si>
    <t>011-748-8266</t>
  </si>
  <si>
    <t>011-748-8267</t>
  </si>
  <si>
    <t>aqueous-eg@spice.ocn.ne.jp</t>
  </si>
  <si>
    <t>長尾 裕之</t>
  </si>
  <si>
    <t>ﾅｶﾞｵ ﾋﾛﾕｷ</t>
  </si>
  <si>
    <t>ｱｸｱｽ.ｴﾝｼﾞﾆｱﾘﾝｸﾞｶﾌﾞｼｷｶﾞｲｼｬ</t>
  </si>
  <si>
    <t>労働保険事務組合　北海道SR経営労務センター</t>
  </si>
  <si>
    <t>呉共同機工株式会社 鳥栖営業所</t>
  </si>
  <si>
    <t>ｸﾚｷｮｳﾄﾞｳｷｺｳｶﾌﾞｼｷｶﾞｲｼｬ ﾄｽｴｲｷﾞｮｳｼｮ</t>
  </si>
  <si>
    <t>呉共同機工</t>
  </si>
  <si>
    <t>841-0046</t>
  </si>
  <si>
    <t>佐賀県鳥栖市真木町字長田1766番地</t>
  </si>
  <si>
    <t>0942-82-7801</t>
  </si>
  <si>
    <t>0942-82-7840</t>
  </si>
  <si>
    <t>白石 保美</t>
  </si>
  <si>
    <t>ｼﾗｲｼ ﾔｽﾐ</t>
  </si>
  <si>
    <t>ｸﾚｷｮｳﾄﾞｳｷｺｳ(ｶﾄｽｴｲｷﾞｮｳｼｮ</t>
  </si>
  <si>
    <t>株式会社カパス岡山</t>
  </si>
  <si>
    <t>カパス岡山</t>
  </si>
  <si>
    <t>700-0973</t>
  </si>
  <si>
    <t>岡山県岡山市北区下中野719-102</t>
  </si>
  <si>
    <t>086-250-4182</t>
  </si>
  <si>
    <t>086-250-3982</t>
  </si>
  <si>
    <t>宇山恒広</t>
  </si>
  <si>
    <t>ｳﾔﾏ ﾂﾈﾋﾛ</t>
  </si>
  <si>
    <t>ｶﾌﾞｼｷｶﾞｲｼｬ ｶﾊﾟｽｵｶﾔﾏ</t>
  </si>
  <si>
    <t>株式会社三協</t>
  </si>
  <si>
    <t>ｻﾝｷﾖｳ</t>
  </si>
  <si>
    <t>三協</t>
  </si>
  <si>
    <t>480-0202</t>
  </si>
  <si>
    <t>西春日井郡豊山町大字豊場字野田１１２</t>
  </si>
  <si>
    <t>0568-28-1771</t>
  </si>
  <si>
    <t>ｶ)ｻﾝｷﾖｳ</t>
  </si>
  <si>
    <t>名古屋市中区丸の内1-17-19キリックス丸の内ビル４Ｆ</t>
  </si>
  <si>
    <t>ﾊﾟﾅｿﾆﾂｸｻﾝｷｼｽﾃﾑｽﾞ(ｶ</t>
  </si>
  <si>
    <t>昭興金属株式会社</t>
  </si>
  <si>
    <t>ｼｮｳｺｳ</t>
  </si>
  <si>
    <t>422-8077</t>
  </si>
  <si>
    <t>静岡市駿河区大和2丁目6-5</t>
  </si>
  <si>
    <t>東京堂ビル２Ｆ</t>
  </si>
  <si>
    <t>054-286-4620</t>
  </si>
  <si>
    <t>054-286-5048</t>
  </si>
  <si>
    <t>ｼｮｳｺｳｷﾝｿﾞｸｶﾌﾞｼｷｶｲｼｬ</t>
  </si>
  <si>
    <t>株式会社昭和プラント</t>
  </si>
  <si>
    <t>ｼﾖｳﾜﾌﾟ</t>
  </si>
  <si>
    <t>㈱昭和プラント</t>
  </si>
  <si>
    <t>001-0924</t>
  </si>
  <si>
    <t>札幌市北区新川４条３丁目３番７号</t>
  </si>
  <si>
    <t>011-764-6768</t>
  </si>
  <si>
    <t>ｶ)ｼﾖｳﾜﾌﾟﾗﾝﾄ</t>
  </si>
  <si>
    <t>ｼｮｳﾜﾈｵｽ</t>
  </si>
  <si>
    <t>144-0045</t>
  </si>
  <si>
    <t>東京都大田区蒲田5-44-5</t>
  </si>
  <si>
    <t>03-3730-1725</t>
  </si>
  <si>
    <t>03-3730-1962</t>
  </si>
  <si>
    <t>ｼﾖｳﾜﾈｵｽ(ｶ</t>
  </si>
  <si>
    <t>40-1-13-050547-000</t>
  </si>
  <si>
    <t>昭和ネオス</t>
  </si>
  <si>
    <t>812-8587</t>
  </si>
  <si>
    <t>福岡市東区箱崎ふ頭3丁目1番35号</t>
  </si>
  <si>
    <t>092-651-2955</t>
  </si>
  <si>
    <t>092-651-2938</t>
  </si>
  <si>
    <t>板並隆一</t>
  </si>
  <si>
    <t>ｲﾀﾅﾐﾘｭｳｲﾁ</t>
  </si>
  <si>
    <t>新晃アトモス株式会社　名古屋営業所</t>
  </si>
  <si>
    <t>ｼﾝｺｳｱﾄﾓｽ(ｶ</t>
  </si>
  <si>
    <t>新晃アトモス㈱</t>
  </si>
  <si>
    <t>名古屋市中区錦三丁目11番33号</t>
  </si>
  <si>
    <t>マニュライフプレイス名古屋8階</t>
  </si>
  <si>
    <t>052-209-9941</t>
  </si>
  <si>
    <t>052-209-9942</t>
  </si>
  <si>
    <t>株式会社デンソーセールス　三河支店</t>
  </si>
  <si>
    <t>448-0806</t>
  </si>
  <si>
    <t>刈谷市松栄町1-13-5</t>
  </si>
  <si>
    <t>0566-63-5367</t>
  </si>
  <si>
    <t>0566-63-5368</t>
  </si>
  <si>
    <t>株式会社デンソーセールス 三重支店</t>
  </si>
  <si>
    <t>三重県津市藤方字西大田594-1</t>
  </si>
  <si>
    <t>059-213-5280</t>
  </si>
  <si>
    <t>059-225-2512</t>
  </si>
  <si>
    <t>藤井 敏彰</t>
  </si>
  <si>
    <t>ﾌｼﾞｲ ﾄｼｱｷ</t>
  </si>
  <si>
    <t>ダイキンHVACソリューション東京株式会社　神奈川支店</t>
  </si>
  <si>
    <t>相模営業所</t>
  </si>
  <si>
    <t>ﾀﾞｲｷﾝﾋｰﾊﾞｯｸｿﾘｭｰｼｮﾝﾄｳｷｮｳ(ｶ  ｶﾅｶﾞﾜｼﾃﾝ</t>
  </si>
  <si>
    <t>ダイキンヒーバック</t>
  </si>
  <si>
    <t>252-0302</t>
  </si>
  <si>
    <t>相模原市南区上鶴間6丁目6番11号</t>
  </si>
  <si>
    <t>042-766-5361</t>
  </si>
  <si>
    <t>042-766-6781</t>
  </si>
  <si>
    <t>村上　正晃</t>
  </si>
  <si>
    <t>ﾑﾗｶﾐ ﾏｻｱｷ</t>
  </si>
  <si>
    <t>相模営業所長</t>
  </si>
  <si>
    <t>ﾀﾞｲｷﾝHVACｿﾘｭｰｼｮﾝﾄｳｷｮｳｶﾌﾞｼｷｶﾞｲｼｬ</t>
  </si>
  <si>
    <t>中部増成機械工業株式会社</t>
  </si>
  <si>
    <t>ﾁｭｳﾌﾞﾏｽﾅﾘｷｶｲｺｳｷﾞｮｳ</t>
  </si>
  <si>
    <t>454-0024</t>
  </si>
  <si>
    <t>名古屋市中川区柳島町３－２４</t>
  </si>
  <si>
    <t>052-361-4166</t>
  </si>
  <si>
    <t>052-365-8102</t>
  </si>
  <si>
    <t>ﾁﾕｳﾌﾞﾏｽﾅﾘｷｶｲｺｳｷﾞﾖｳ(ｶ</t>
  </si>
  <si>
    <t>東テク株式会社 九州支店</t>
  </si>
  <si>
    <t>ﾄｳﾃｸ(ｶ ｷｭｳｼｭｳｼﾃﾝ</t>
  </si>
  <si>
    <t>東テク</t>
  </si>
  <si>
    <t>福岡市博多区榎田２丁目１番１８号</t>
  </si>
  <si>
    <t>092-411-9241</t>
  </si>
  <si>
    <t>092-481-0747</t>
  </si>
  <si>
    <t>蓬莱勝</t>
  </si>
  <si>
    <t>ﾎｳﾗｲﾏｻﾙ</t>
  </si>
  <si>
    <t>シチズンＴＩＣ株式会社　名古屋支店</t>
  </si>
  <si>
    <t>ｼﾁｽﾞﾝﾃｨｰｱｲｼｰ</t>
  </si>
  <si>
    <t>シチズン</t>
  </si>
  <si>
    <t>462-0865</t>
  </si>
  <si>
    <t>名古屋市北区下飯田町４－２６－２</t>
  </si>
  <si>
    <t>052-991-8600</t>
  </si>
  <si>
    <t>052-991-8603</t>
  </si>
  <si>
    <t>ｼﾁｽﾞﾝﾃｨｰｱｲｼｰ(ｶ</t>
  </si>
  <si>
    <t>ﾄｳｼﾊﾞﾃ</t>
  </si>
  <si>
    <t>062-0051</t>
  </si>
  <si>
    <t>札幌市豊平区月寒東１条１７丁目５番５０号</t>
  </si>
  <si>
    <t>011-852-6110</t>
  </si>
  <si>
    <t>011-852-6015</t>
  </si>
  <si>
    <t>ﾄｳｼﾊﾞﾃｸﾉｼｽﾃﾑ(ｶ</t>
  </si>
  <si>
    <t>富永電機株式会社　名古屋営業所</t>
  </si>
  <si>
    <t>ﾄﾐﾅｶﾞﾃﾞﾝｷ(ｶ ﾅｺﾞﾔｴｲｷﾞｮｳｼｮ</t>
  </si>
  <si>
    <t>富永電機</t>
  </si>
  <si>
    <t>467-0847</t>
  </si>
  <si>
    <t>名古屋市瑞穂区神穂町6番55号</t>
  </si>
  <si>
    <t>052-883-8251</t>
  </si>
  <si>
    <t>052-883-8254</t>
  </si>
  <si>
    <t>富永　浩司</t>
  </si>
  <si>
    <t>ﾄﾐﾅｶﾞ ﾋﾛｼ</t>
  </si>
  <si>
    <t>ﾄﾐﾅｶﾞﾃﾞﾝｷ(ｶ</t>
  </si>
  <si>
    <t>ﾄﾓｴｼｮｳｶｲ</t>
  </si>
  <si>
    <t>㈱巴商会</t>
  </si>
  <si>
    <t>812-0006</t>
  </si>
  <si>
    <t>福岡市博多区上牟田1-16-26</t>
  </si>
  <si>
    <t>092-412-0032</t>
  </si>
  <si>
    <t>092-412-0185</t>
  </si>
  <si>
    <t>ｶ)ﾄﾓｴｼﾖｳｶｲ ﾌｸｵｶｴｲｷﾞﾖｳｼﾖ</t>
  </si>
  <si>
    <t>大阪産業営業部</t>
  </si>
  <si>
    <t>ｶﾌﾞｼｷｶｲｼｬﾄﾘｼﾏｾｲｻｸｼｮ</t>
  </si>
  <si>
    <t>659-1142</t>
  </si>
  <si>
    <t>大阪府高槻市宮田町１丁目１番８号</t>
  </si>
  <si>
    <t>072-695-0551</t>
  </si>
  <si>
    <t>072-693-1288</t>
  </si>
  <si>
    <t>原田 耕太郎</t>
  </si>
  <si>
    <t>ﾊﾗﾀﾞ ｺｳﾀﾛｳ</t>
  </si>
  <si>
    <t>代表取締役社長 最高執行役員社長</t>
  </si>
  <si>
    <t>ｶ)ﾄﾘｼﾏｾｲｻｸｼｮ</t>
  </si>
  <si>
    <t>ﾆｯﾎﾟﾝｵｰﾁｽ･ｴﾚﾍﾞｰﾀ(ｶ</t>
  </si>
  <si>
    <t>オーチスEV</t>
  </si>
  <si>
    <t>静岡市葵区常磐町２丁目１３番1号</t>
  </si>
  <si>
    <t>054-254-9501</t>
  </si>
  <si>
    <t>054-251-2696</t>
  </si>
  <si>
    <t>ﾆｯﾎﾟﾝｵｰﾁｽ.ｴﾚﾍﾞｰﾀ(ｶ</t>
  </si>
  <si>
    <t>日本シーズ線販売株式会社　静岡営業所</t>
  </si>
  <si>
    <t>ﾆﾎﾝｼｰｽﾞｾﾝﾊﾝﾊﾞｲ(ｶ</t>
  </si>
  <si>
    <t>日本シーズ</t>
  </si>
  <si>
    <t>410-0062</t>
  </si>
  <si>
    <t>沼津市宮前町8番地の3</t>
  </si>
  <si>
    <t>0559-22-5976</t>
  </si>
  <si>
    <t>0559-22-5977</t>
  </si>
  <si>
    <t>佐々木　貢</t>
  </si>
  <si>
    <t>ｻｻｷ ﾐﾂｸﾞ</t>
  </si>
  <si>
    <t>日新フィルター工業株式会社</t>
  </si>
  <si>
    <t>ﾆﾂｼﾝﾌ</t>
  </si>
  <si>
    <t>811-1201</t>
  </si>
  <si>
    <t>福岡県筑紫郡那珂川町片縄４丁目７９番地２</t>
  </si>
  <si>
    <t>092-954-0601</t>
  </si>
  <si>
    <t>092-954-2288</t>
  </si>
  <si>
    <t>ﾆﾂｼﾝﾌｲﾙﾀ-ｺｳｷﾞﾖｳｶﾌﾞｼｷｶｲｼﾔ</t>
  </si>
  <si>
    <t>ネポン株式会社</t>
  </si>
  <si>
    <t>ﾈﾎﾟﾝ</t>
  </si>
  <si>
    <t>ネポン株式会社　名古屋営業所</t>
  </si>
  <si>
    <t>465-0021</t>
  </si>
  <si>
    <t>名古屋市名東区猪子石1-215</t>
  </si>
  <si>
    <t>052-777-0700</t>
  </si>
  <si>
    <t>052-777-0020</t>
  </si>
  <si>
    <t>ﾈﾎﾟﾝｶﾌﾞｼｷｶﾞｲｼｬ</t>
  </si>
  <si>
    <t>北海道ちくだんシステム株式会社</t>
  </si>
  <si>
    <t>003-0012</t>
  </si>
  <si>
    <t>札幌市白石区中央2条5丁目12-22</t>
  </si>
  <si>
    <t>011-846-2345</t>
  </si>
  <si>
    <t>011-846-2346</t>
  </si>
  <si>
    <t>赤井勝義</t>
  </si>
  <si>
    <t>ｱｶｲｶﾂﾖｼ</t>
  </si>
  <si>
    <t>ﾎﾂｶｲﾄﾞｳﾁｸﾀﾞﾝｼｽﾃﾑ(ｶ</t>
  </si>
  <si>
    <t>西日本冷熱部品販売センター</t>
  </si>
  <si>
    <t>ﾐﾂﾋﾞｼﾃﾞﾝｷﾋﾞﾙﾃｸﾉｻｰﾋﾞｽｶﾌﾞｼｷｶﾞｲｼｬ  ﾆｼﾆﾎﾝﾚｲﾈﾂﾌﾞﾋﾝﾊﾝﾊﾞｲｾﾝﾀｰ</t>
  </si>
  <si>
    <t>ビルテク</t>
  </si>
  <si>
    <t>532-0005</t>
  </si>
  <si>
    <t>大阪市淀川区三国本町一丁目3番4号</t>
  </si>
  <si>
    <t>06-6391-4721</t>
  </si>
  <si>
    <t>06-6392-8963</t>
  </si>
  <si>
    <t>服部　実</t>
  </si>
  <si>
    <t>ﾊｯﾄﾘ ﾐﾉﾙ</t>
  </si>
  <si>
    <t>センター長</t>
  </si>
  <si>
    <t>ﾐﾂﾋﾞｼﾃﾞﾝｷﾋﾞﾙﾃｸﾉｻｰﾋﾞｽｶﾌﾞｼｷｶﾞｲｼｬ ﾁｭｳﾌﾞｼｼｬ</t>
  </si>
  <si>
    <t>ユアサ商事株式会社浜松営業所</t>
  </si>
  <si>
    <t>ﾕｱｻｼﾖｳｼﾞ</t>
  </si>
  <si>
    <t>430-0914</t>
  </si>
  <si>
    <t>浜松市中区中央2丁目10-1</t>
  </si>
  <si>
    <t>浜松青色会館302号</t>
  </si>
  <si>
    <t>053-413-6699</t>
  </si>
  <si>
    <t>053-413-5544</t>
  </si>
  <si>
    <t>ﾕｱｻｼｮｳｼﾞ(ｶ)ﾊﾏﾏﾂ(ｴｲ</t>
  </si>
  <si>
    <t>ユアサ商事株式会社　静岡支店</t>
  </si>
  <si>
    <t>ﾕｱｻｼｮｳｼﾞ(ｶ  ｼｽﾞｵｶｼﾃﾝ</t>
  </si>
  <si>
    <t>420-0851</t>
  </si>
  <si>
    <t>静岡市葵区黒金町59番地の6</t>
  </si>
  <si>
    <t>大同生命静岡ビル2階</t>
  </si>
  <si>
    <t>054-255-3124</t>
  </si>
  <si>
    <t>054-252-3180</t>
  </si>
  <si>
    <t>奥野　公一</t>
  </si>
  <si>
    <t>ｵｸﾉ ｺｳｲﾁ</t>
  </si>
  <si>
    <t>静岡支店長</t>
  </si>
  <si>
    <t>菱電商事株式会社静岡支社</t>
  </si>
  <si>
    <t>ﾘﾖｳﾃﾞﾝｼｮｳｼﾞ</t>
  </si>
  <si>
    <t>422-8063</t>
  </si>
  <si>
    <t>静岡市駿河区馬淵3-6-30</t>
  </si>
  <si>
    <t>054-286-2213</t>
  </si>
  <si>
    <t>054-285-7415</t>
  </si>
  <si>
    <t>ﾘｮｳﾃﾞﾝｼｮｳｼﾞ(ｶ</t>
  </si>
  <si>
    <t>菱電商事株式会社　静岡支社　浜松支店</t>
  </si>
  <si>
    <t>ﾘｮｳﾃﾞﾝｼｮｳｼﾞ(ｶ ｼｽﾞｵｶｼｼｬ ﾊﾏﾏﾂｼﾃﾝ</t>
  </si>
  <si>
    <t>菱電商事</t>
  </si>
  <si>
    <t>430-0911</t>
  </si>
  <si>
    <t>浜松市中区新津町245-1</t>
  </si>
  <si>
    <t>053-469-0570</t>
  </si>
  <si>
    <t>053-469-0582</t>
  </si>
  <si>
    <t>金田　有惠</t>
  </si>
  <si>
    <t>ｶﾅﾀﾞ ﾕｳｹｲ</t>
  </si>
  <si>
    <t>菱信工業株式会社</t>
  </si>
  <si>
    <t>中部冷機部</t>
  </si>
  <si>
    <t>ﾘﾖｳｼﾝ</t>
  </si>
  <si>
    <t>452-0837</t>
  </si>
  <si>
    <t>名古屋市西区十方町10番地</t>
  </si>
  <si>
    <t>052-509-5100</t>
  </si>
  <si>
    <t>052-509-5110</t>
  </si>
  <si>
    <t>ﾘﾖｳｼﾝｺｳｷﾞﾖｳ(ｶ)ﾁﾕｳﾌﾞﾚｲｷﾌﾞ</t>
  </si>
  <si>
    <t>若松物産株式会社</t>
  </si>
  <si>
    <t>ﾜｶﾏﾂﾌﾞｯｻﾝ</t>
  </si>
  <si>
    <t>460-0012</t>
  </si>
  <si>
    <t>名古屋市中区千代田１－５－１</t>
  </si>
  <si>
    <t>052-251-9421</t>
  </si>
  <si>
    <t>052-264-0858</t>
  </si>
  <si>
    <t>ﾜｶﾏﾂﾌﾞﾂｻﾝｶﾌﾞｼｷｶﾞｲｼｬ</t>
  </si>
  <si>
    <t>株式会社梅木美装</t>
  </si>
  <si>
    <t>ｳﾒｷﾋﾞｿｳ</t>
  </si>
  <si>
    <t>梅木美装</t>
  </si>
  <si>
    <t>春日井市東野町７－３－５</t>
  </si>
  <si>
    <t>0568-81-9619</t>
  </si>
  <si>
    <t>ｶ)ｳﾒｷﾋﾞｿｳ</t>
  </si>
  <si>
    <t>株式会社ヴィジカ</t>
  </si>
  <si>
    <t>ｳﾞｨｼﾞｶ</t>
  </si>
  <si>
    <t>ヴィジカ</t>
  </si>
  <si>
    <t>467-0806</t>
  </si>
  <si>
    <t>愛知県名古屋市瑞穂区瑞穂通三丁目十四番地ST瑞穂ビル二階</t>
  </si>
  <si>
    <t>052-859-5155</t>
  </si>
  <si>
    <t>052-859-5156</t>
  </si>
  <si>
    <t>若松浄次朗</t>
  </si>
  <si>
    <t>ﾜｶﾏﾂｼﾞｮｳｼﾞﾛｳ</t>
  </si>
  <si>
    <t>ｶ)ｳﾞｨｼﾞｶ</t>
  </si>
  <si>
    <t>㈱アイワ商会</t>
  </si>
  <si>
    <t>ｱｲﾜ</t>
  </si>
  <si>
    <t>大阪市淀川区西中島4丁目7番10号</t>
  </si>
  <si>
    <t>06-6303-7376</t>
  </si>
  <si>
    <t>06-6309-6912</t>
  </si>
  <si>
    <t>ｶ)ｱｲﾜｼﾖｳｶｲ</t>
  </si>
  <si>
    <t>アオイ工業株式会社</t>
  </si>
  <si>
    <t>ｱｵｲｺｳ</t>
  </si>
  <si>
    <t>305-0025</t>
  </si>
  <si>
    <t>茨城県つくば市花室９２１－２</t>
  </si>
  <si>
    <t>029-857-4848</t>
  </si>
  <si>
    <t>ｱｵｲｺｳｷﾞﾖｳ(ｶ</t>
  </si>
  <si>
    <t>㈲三泗サプライプロダクツ</t>
  </si>
  <si>
    <t>ｻﾝｼｻﾌ</t>
  </si>
  <si>
    <t>510-0833</t>
  </si>
  <si>
    <t>四日市市中川原一丁目４番３４号</t>
  </si>
  <si>
    <t>0593-59-3777</t>
  </si>
  <si>
    <t>0593-59-3778</t>
  </si>
  <si>
    <t>ﾕ)ｻﾝｼｻﾌﾟﾗｲﾌﾟﾛﾀﾞｸﾂ</t>
  </si>
  <si>
    <t>セコム三重㈱</t>
  </si>
  <si>
    <t>ｾｺﾑﾐｴ</t>
  </si>
  <si>
    <t>510-0063</t>
  </si>
  <si>
    <t>三重県四日市市十七軒町</t>
  </si>
  <si>
    <t>１６番３号</t>
  </si>
  <si>
    <t>0593-51-1775</t>
  </si>
  <si>
    <t>ｾｺﾑﾐｴ(ｶ</t>
  </si>
  <si>
    <t>有限会社中村特殊印刷工業</t>
  </si>
  <si>
    <t>ﾅｶﾑﾗﾄｸｼｭｲﾝｻﾂｺｳｷﾞｮｳ</t>
  </si>
  <si>
    <t>中村特殊印刷工業</t>
  </si>
  <si>
    <t>510-0254</t>
  </si>
  <si>
    <t>三重県鈴鹿市寺家4丁目16-26</t>
  </si>
  <si>
    <t>0593-86-0392</t>
  </si>
  <si>
    <t>059-386-0393</t>
  </si>
  <si>
    <t>ﾕ)ﾅｶﾑﾗﾄｸｼｭｲﾝｻﾂｺｳｷﾞｮｳ</t>
  </si>
  <si>
    <t>ネッツトヨタ三重㈱</t>
  </si>
  <si>
    <t>ﾈｯﾂﾄﾖ</t>
  </si>
  <si>
    <t>514-0103</t>
  </si>
  <si>
    <t>三重県津市栗真中山町１３６－７</t>
  </si>
  <si>
    <t>059-232-1315</t>
  </si>
  <si>
    <t>059-232-1318</t>
  </si>
  <si>
    <t>ﾈｯﾂﾄﾖﾀﾐｴ(ｶ</t>
  </si>
  <si>
    <t>富士ゼロックス三重㈱</t>
  </si>
  <si>
    <t>ﾌｼﾞｾﾞﾛｯｸｽﾐｴ</t>
  </si>
  <si>
    <t>514-8578</t>
  </si>
  <si>
    <t>三重県津市栄町1-817</t>
  </si>
  <si>
    <t>0592-28-7561</t>
  </si>
  <si>
    <t>ﾌｼﾞｾﾞﾛｯｸｽﾐｴ(ｶ</t>
  </si>
  <si>
    <t>ミドリ安全三重㈱</t>
  </si>
  <si>
    <t>ﾐﾄﾞﾘｱ</t>
  </si>
  <si>
    <t>510-0824</t>
  </si>
  <si>
    <t>三重県四日市市城東町1-1</t>
  </si>
  <si>
    <t>0593-51-7211</t>
  </si>
  <si>
    <t>ﾐﾄﾞﾘｱﾝｾﾞﾝﾐｴ(ｶ</t>
  </si>
  <si>
    <t>ミドリ安全三重株式会社　津支店</t>
  </si>
  <si>
    <t>ﾐﾄﾞﾘｱﾝｾﾞﾝﾐｴ</t>
  </si>
  <si>
    <t>ミドリ安全三重　津支店</t>
  </si>
  <si>
    <t>514-0814</t>
  </si>
  <si>
    <t>津市藤方１６３２－４</t>
  </si>
  <si>
    <t>059-227-7611</t>
  </si>
  <si>
    <t>ﾐﾄﾞﾘｱﾝｾﾞﾝﾐｴ.ｶ</t>
  </si>
  <si>
    <t>株式会社朝日ビジネス</t>
  </si>
  <si>
    <t>ｱｻﾋﾋﾞ</t>
  </si>
  <si>
    <t>㈱朝日ビジネス</t>
  </si>
  <si>
    <t>461-0022</t>
  </si>
  <si>
    <t>名古屋市東区東大曽根町３７－１</t>
  </si>
  <si>
    <t>052-936-0161</t>
  </si>
  <si>
    <t>ｶﾌﾞｼｷｶﾞｲｼﾔｱｻﾋﾋﾞｼﾞﾈｽ</t>
  </si>
  <si>
    <t>大阪布団サービス株式会社</t>
  </si>
  <si>
    <t>ｵｵｻｶﾌ</t>
  </si>
  <si>
    <t>大阪布団サービス㈱</t>
  </si>
  <si>
    <t>567-0054</t>
  </si>
  <si>
    <t>茨木市藤の里2-16-3</t>
  </si>
  <si>
    <t>072-640-4900</t>
  </si>
  <si>
    <t>072-640-4901</t>
  </si>
  <si>
    <t>ｵｵｻｶﾌﾄﾝｻ-ﾋﾞｽ(ｶ</t>
  </si>
  <si>
    <t>株式会社イチネン</t>
  </si>
  <si>
    <t>ｲﾁﾈﾝ</t>
  </si>
  <si>
    <t>（株）イチネン</t>
  </si>
  <si>
    <t>名古屋市中区栄二丁目４番１号</t>
  </si>
  <si>
    <t>広小路ビルディング</t>
  </si>
  <si>
    <t>052-201-3681</t>
  </si>
  <si>
    <t>052-220-1570</t>
  </si>
  <si>
    <t>ｶ)ｲﾁﾈﾝ</t>
  </si>
  <si>
    <t>㈱イチネン</t>
  </si>
  <si>
    <t>060-0052</t>
  </si>
  <si>
    <t>札幌市中央区南２条東1丁目1番地14住友生命札幌中央ビル8階</t>
  </si>
  <si>
    <t>011-222-3851</t>
  </si>
  <si>
    <t>011-222-3860</t>
  </si>
  <si>
    <t>532-8567</t>
  </si>
  <si>
    <t>大阪市淀川区西中島４－１０－６</t>
  </si>
  <si>
    <t>06-6309-1804</t>
  </si>
  <si>
    <t>092-472-2581</t>
  </si>
  <si>
    <t>株式会社クリーン・モア</t>
  </si>
  <si>
    <t>ｸﾘｰﾝ･ﾓｱ</t>
  </si>
  <si>
    <t>クリーン・モア</t>
  </si>
  <si>
    <t>123-0867</t>
  </si>
  <si>
    <t>東京都足立区鹿浜２－２７－９</t>
  </si>
  <si>
    <t>03-3857-2233</t>
  </si>
  <si>
    <t>03-3857-1233</t>
  </si>
  <si>
    <t>高井　晃</t>
  </si>
  <si>
    <t>ﾀｶｲ ｱｷﾗ</t>
  </si>
  <si>
    <t>ｶ)ｸﾘｰﾝ.ﾓｱ</t>
  </si>
  <si>
    <t>アース環境サービス株式会社</t>
  </si>
  <si>
    <t>九州支店 福岡営業所</t>
  </si>
  <si>
    <t>ｱｰｽｶﾝｷｮｳｻｰﾋﾞｽ</t>
  </si>
  <si>
    <t>アース環境</t>
  </si>
  <si>
    <t>812-0041</t>
  </si>
  <si>
    <t>福岡市博多区吉塚5丁目7番21号</t>
  </si>
  <si>
    <t>092-621-0640</t>
  </si>
  <si>
    <t>092-621-9229</t>
  </si>
  <si>
    <t>田渕徹</t>
  </si>
  <si>
    <t>ﾀﾌﾞﾁﾄｵﾙ</t>
  </si>
  <si>
    <t>ｱｰｽｶﾝｷｮｳｻｰﾋﾞｽ(ｶ</t>
  </si>
  <si>
    <t>株式会社 花田モータース</t>
  </si>
  <si>
    <t>ﾊﾅﾀﾞﾓｰﾀｰｽ</t>
  </si>
  <si>
    <t>花田</t>
  </si>
  <si>
    <t>福岡県福岡市博多区吉塚８丁目３番１５号</t>
  </si>
  <si>
    <t>092-621-4551</t>
  </si>
  <si>
    <t>ｶ)ﾊﾅﾀﾞﾓｰﾀｰｽ</t>
  </si>
  <si>
    <t>ニシカメラ店</t>
  </si>
  <si>
    <t>ﾆｼｶﾒﾗﾃﾝ</t>
  </si>
  <si>
    <t>ニシカメラ</t>
  </si>
  <si>
    <t>486-0836</t>
  </si>
  <si>
    <t>愛知県春日井市八事町２－１３３－７</t>
  </si>
  <si>
    <t>0568-81-3308</t>
  </si>
  <si>
    <t>0568-81-4799</t>
  </si>
  <si>
    <t>西尾　一敏</t>
  </si>
  <si>
    <t>ﾆｼｵ ｶｽﾞﾄｼ</t>
  </si>
  <si>
    <t>ﾆｼｶﾒﾗﾃﾝ ﾆｼｵｶｽﾞﾄｼ</t>
  </si>
  <si>
    <t>株式会社内田洋行</t>
  </si>
  <si>
    <t>オフィス事業本部オフィス環境事業部</t>
  </si>
  <si>
    <t>ｳﾁﾀﾞ</t>
  </si>
  <si>
    <t>㈱内田洋行</t>
  </si>
  <si>
    <t>104-0033</t>
  </si>
  <si>
    <t>東京都中央区新川2-3-9</t>
  </si>
  <si>
    <t>新川第2オフィス5Ｆ</t>
  </si>
  <si>
    <t>03-3555-4760</t>
  </si>
  <si>
    <t>03-3555-6481</t>
  </si>
  <si>
    <t>海老原秀夫</t>
  </si>
  <si>
    <t>ｴﾋﾞﾊﾗﾋﾃﾞｵ</t>
  </si>
  <si>
    <t>首都圏営業部長</t>
  </si>
  <si>
    <t>ｶ)ｳﾁﾀﾞﾖｳｺｳ</t>
  </si>
  <si>
    <t>西日本電信電話株式会社</t>
  </si>
  <si>
    <t>ﾆｼﾆﾎﾝﾃﾞﾝｼﾝﾃﾞﾝﾜ</t>
  </si>
  <si>
    <t>460-8319</t>
  </si>
  <si>
    <t>愛知県名古屋市中区大須4-9-60</t>
  </si>
  <si>
    <t>052-291-9848</t>
  </si>
  <si>
    <t>052-238-0175</t>
  </si>
  <si>
    <t>ﾆｼﾆﾎﾝﾃﾞﾝｼﾝﾃﾞﾝﾜ(ｶ</t>
  </si>
  <si>
    <t>株式会社エディオン</t>
  </si>
  <si>
    <t>ｴﾃﾞｲｵﾝｲｰｽﾄ</t>
  </si>
  <si>
    <t>エディオンEAST</t>
  </si>
  <si>
    <t>愛知県名古屋市中村区名駅南二丁目4番22号</t>
  </si>
  <si>
    <t>エディオン名古屋本店内</t>
  </si>
  <si>
    <t>052-589-3511</t>
  </si>
  <si>
    <t>052-589-3518</t>
  </si>
  <si>
    <t>ｶ)ｴﾃﾞｲｵﾝ</t>
  </si>
  <si>
    <t>ｱｲｻﾞｯｸ</t>
  </si>
  <si>
    <t>東京都豊島区東池袋５－３９－１６</t>
  </si>
  <si>
    <t>03-5396-0287</t>
  </si>
  <si>
    <t>03-5396-0286</t>
  </si>
  <si>
    <t>大西 一三</t>
  </si>
  <si>
    <t>株式会社インターリンク</t>
  </si>
  <si>
    <t>ｶ)ｲﾝﾀｰﾘﾝｸ</t>
  </si>
  <si>
    <t>インターリン</t>
  </si>
  <si>
    <t>名古屋市中区錦２－２－２４　東海ISビル２F</t>
  </si>
  <si>
    <t>052-222-7825</t>
  </si>
  <si>
    <t>藤原商店</t>
  </si>
  <si>
    <t>ﾌｼﾞﾜﾗｼ</t>
  </si>
  <si>
    <t>001-0027</t>
  </si>
  <si>
    <t>札幌市北区北27条西2丁目1番25号</t>
  </si>
  <si>
    <t>メープル北27条901号</t>
  </si>
  <si>
    <t>011-774-9090</t>
  </si>
  <si>
    <t>011-717-9177</t>
  </si>
  <si>
    <t>ﾌｼﾞﾜﾗｼﾖｳﾃﾝ ﾀﾞｲﾋﾖｳ ﾌｼﾞﾜﾗｼﾕｳｲﾁ</t>
  </si>
  <si>
    <t>株式会社大塚商会</t>
  </si>
  <si>
    <t>大塚商会</t>
  </si>
  <si>
    <t>東京都江東区木場2-8-3</t>
  </si>
  <si>
    <t>ＣＮー2ビル</t>
  </si>
  <si>
    <t>03-5621-8571</t>
  </si>
  <si>
    <t>03-5621-8509</t>
  </si>
  <si>
    <t>富士ゼロックス新潟株式会社</t>
  </si>
  <si>
    <t>ﾌｼﾞｾﾞﾛｯｸｽﾆｲｶﾞﾀ(ｶ</t>
  </si>
  <si>
    <t>新潟県新潟市中央区東大通１－２－２３</t>
  </si>
  <si>
    <t>025-246-1314</t>
  </si>
  <si>
    <t>025-246-1319</t>
  </si>
  <si>
    <t>大木 敬史</t>
  </si>
  <si>
    <t>ニシダユニフォーム</t>
  </si>
  <si>
    <t>565-0836</t>
  </si>
  <si>
    <t>吹田市佐井寺1-26-34</t>
  </si>
  <si>
    <t>06-6389-1653</t>
  </si>
  <si>
    <t>06-6389-1641</t>
  </si>
  <si>
    <t>西田 滋</t>
  </si>
  <si>
    <t>ﾆｼﾀﾞﾕﾆﾌｫｰﾑ</t>
  </si>
  <si>
    <t>ＳＭＡサポート株式会社</t>
  </si>
  <si>
    <t>ｴｽｴﾑｴｰｻﾎﾟｰﾄｶﾌﾞｼｷｶｲｼﾔ</t>
  </si>
  <si>
    <t>163-1410</t>
  </si>
  <si>
    <t>東京都新宿区西新宿３－２０－２</t>
  </si>
  <si>
    <t>03-5358-6323</t>
  </si>
  <si>
    <t>03-5358-6324</t>
  </si>
  <si>
    <t>ｽﾐﾄﾓﾐﾂｲｵｰﾄｻｰﾋﾞｽ(ｶ</t>
  </si>
  <si>
    <t>ｴｽｴﾑｴｰｻﾎﾟｰﾄｶﾌﾞｼｷｶﾞｲｼｬ</t>
  </si>
  <si>
    <t>ＳＭＡサポート</t>
  </si>
  <si>
    <t>330-0854</t>
  </si>
  <si>
    <t>埼玉県さいたま市大宮区桜木町1-10-16</t>
  </si>
  <si>
    <t>ｼｰﾉ大宮ﾉｰｽｳｨﾝｸﾞ15F</t>
  </si>
  <si>
    <t>048-648-7211</t>
  </si>
  <si>
    <t>048-648-6707</t>
  </si>
  <si>
    <t>ウチダスペクトラム株式会社</t>
  </si>
  <si>
    <t>ｳﾁﾀﾞｽﾍﾟｸﾄﾗﾑ</t>
  </si>
  <si>
    <t>ウチダスペクトラム㈱</t>
  </si>
  <si>
    <t>東京都中央区新川1-16-14</t>
  </si>
  <si>
    <t>アクロス新川ビル･アネックス8F</t>
  </si>
  <si>
    <t>03-5543-6800</t>
  </si>
  <si>
    <t>03-5543-6810</t>
  </si>
  <si>
    <t>ｳﾁﾀﾞｽﾍﾟｸﾄﾗﾑ(ｶ</t>
  </si>
  <si>
    <t>株式会社岡村製作所</t>
  </si>
  <si>
    <t>ｶﾌﾞｼｷｶﾞｲｼｬｵｶﾑﾗｾｲｻｸｼｮ</t>
  </si>
  <si>
    <t>株）岡村製作所</t>
  </si>
  <si>
    <t>530-0011</t>
  </si>
  <si>
    <t>大阪市北区大深町4-20 グランフロント大阪タワーA21階</t>
  </si>
  <si>
    <t>06-4802-3330</t>
  </si>
  <si>
    <t>06-4802-3358</t>
  </si>
  <si>
    <t>永井則幸</t>
  </si>
  <si>
    <t>ﾅｶﾞｲﾉﾘﾕｷ</t>
  </si>
  <si>
    <t>ｶ)ｵｶﾑﾗｾｲｻｸｼﾖ</t>
  </si>
  <si>
    <t>東京海上日動火災保険㈱</t>
  </si>
  <si>
    <t>日本橋支店</t>
  </si>
  <si>
    <t>ｵｶﾑﾗｾｲｻｸｼｮ</t>
  </si>
  <si>
    <t>京橋トラストタワー11Ｆ</t>
  </si>
  <si>
    <t>03-3246-2411</t>
  </si>
  <si>
    <t>03-3246-2419</t>
  </si>
  <si>
    <t>片桐 秀人</t>
  </si>
  <si>
    <t>ｶﾀｷﾞﾘ ﾋﾃﾞﾋﾄ</t>
  </si>
  <si>
    <t>ｶ)ｵｶﾑﾗｾｲｻｸｼｮ</t>
  </si>
  <si>
    <t>オリックス自動車株式会社</t>
  </si>
  <si>
    <t>福岡支店</t>
  </si>
  <si>
    <t>ｵﾘｯｸｽｼﾞﾄﾞｳｼｬ</t>
  </si>
  <si>
    <t>オリックス自動車</t>
  </si>
  <si>
    <t>福岡市博多区博多駅前4丁目4番15号</t>
  </si>
  <si>
    <t>博多駅前H-44ビル８Ｆ</t>
  </si>
  <si>
    <t>092-433-6871</t>
  </si>
  <si>
    <t>092-433-0781</t>
  </si>
  <si>
    <t>川中貴夫</t>
  </si>
  <si>
    <t>ｶﾜﾅｶﾀｶｵ</t>
  </si>
  <si>
    <t>ｵﾘｯｸｽｼﾞﾄﾞｳｼｬ(ｶ</t>
  </si>
  <si>
    <t>株式会社豊自動車</t>
  </si>
  <si>
    <t>ﾕﾀｶｼﾞﾄﾞｳｼｬ</t>
  </si>
  <si>
    <t>豊自動車</t>
  </si>
  <si>
    <t>812-0042</t>
  </si>
  <si>
    <t>福岡県福岡市博多区豊2丁目４－６３</t>
  </si>
  <si>
    <t>092-411-6258</t>
  </si>
  <si>
    <t>092-411-6253</t>
  </si>
  <si>
    <t>小島常良</t>
  </si>
  <si>
    <t>ｺｼﾞﾏﾂﾈﾖｼ</t>
  </si>
  <si>
    <t>ｶ)ﾕﾀｶｼﾞﾄﾞｳｼｬ</t>
  </si>
  <si>
    <t>大林ファシリティーズ株式会社　大阪支店</t>
  </si>
  <si>
    <t>ｵｵﾊﾞﾔｼﾌｧｼﾘﾃｨｰｽﾞｶﾌﾞｼｷｶﾞｲｼｬ ｵｵｻｶｼﾃﾝ</t>
  </si>
  <si>
    <t>大林</t>
  </si>
  <si>
    <t>540-0031</t>
  </si>
  <si>
    <t>大阪市中央区北浜東4番33号</t>
  </si>
  <si>
    <t>06-6941-1381</t>
  </si>
  <si>
    <t>06-6941-8084</t>
  </si>
  <si>
    <t>宮崎　盛</t>
  </si>
  <si>
    <t>ﾐﾔｻﾞｷﾏﾓﾙ</t>
  </si>
  <si>
    <t>代表取締役大阪支店長</t>
  </si>
  <si>
    <t>ｵｵﾊﾞﾔｼﾌｧｼﾘﾃｨｰｽﾞ(ｶ</t>
  </si>
  <si>
    <t>協同乳業株式会社</t>
  </si>
  <si>
    <t>ファインフーズ事業部</t>
  </si>
  <si>
    <t>ｷｮｳﾄﾞｳﾆｭｳｷﾞｮｳ(ｶ</t>
  </si>
  <si>
    <t>協同乳業ファイン</t>
  </si>
  <si>
    <t>東京都中央区日本橋小網町１７－２</t>
  </si>
  <si>
    <t>03-5695-8521</t>
  </si>
  <si>
    <t>03-5695-8525</t>
  </si>
  <si>
    <t>桐原 修</t>
  </si>
  <si>
    <t>ｷﾘﾊﾗ</t>
  </si>
  <si>
    <t>ファインフーズ事業部長</t>
  </si>
  <si>
    <t>ｷｮｳﾄﾞｳﾆｭｳｷﾞｮｳｶﾌﾞｼｷｶｲｼｬ</t>
  </si>
  <si>
    <t>メタプロトコル株式会社</t>
  </si>
  <si>
    <t>ﾒﾀﾌﾟﾛﾄｺﾙ(ｶ</t>
  </si>
  <si>
    <t>ﾒﾀﾌﾟﾛﾄｺﾙ㈱</t>
  </si>
  <si>
    <t>名古屋市中区丸の内三丁目17番28号</t>
  </si>
  <si>
    <t>052-968-2521</t>
  </si>
  <si>
    <t>052-968-2522</t>
  </si>
  <si>
    <t>株式会社学情</t>
  </si>
  <si>
    <t>ｶ)ｶﾞｸｼﾞｮｳ</t>
  </si>
  <si>
    <t>㈱学情</t>
  </si>
  <si>
    <t>愛知県名古屋市中区新栄町2-9</t>
  </si>
  <si>
    <t>スカイオアシス栄6F</t>
  </si>
  <si>
    <t>052-265-8121</t>
  </si>
  <si>
    <t>052-955-5333</t>
  </si>
  <si>
    <t>中井清和</t>
  </si>
  <si>
    <t>株式会社トヨタレンタリース横浜</t>
  </si>
  <si>
    <t>ﾄﾖﾀﾚﾝﾀﾘｰｽﾖｺﾊﾏ</t>
  </si>
  <si>
    <t>220-0022</t>
  </si>
  <si>
    <t>横浜市西区花咲町7丁目150番地</t>
  </si>
  <si>
    <t>ウエインズ＆イッセイ横浜ビル 5F</t>
  </si>
  <si>
    <t>045-290-7811</t>
  </si>
  <si>
    <t>045-620-7736</t>
  </si>
  <si>
    <t>ｶﾌﾞｼｷｶﾞｲｼｬ ﾄﾖﾀﾚﾝﾀﾘｰｽﾖｺﾊﾏ</t>
  </si>
  <si>
    <t>株式会社日立システムズ</t>
  </si>
  <si>
    <t>ﾋﾀﾁｼｽﾃﾑｽﾞ</t>
  </si>
  <si>
    <t>愛知県名古屋市中区栄1-24-15</t>
  </si>
  <si>
    <t>ＪＰＲ名古屋伏見ビル</t>
  </si>
  <si>
    <t>052-223-5163</t>
  </si>
  <si>
    <t>052-223-5170</t>
  </si>
  <si>
    <t>ｶ)ﾋﾀﾁｼｽﾃﾑｽﾞ</t>
  </si>
  <si>
    <t>ウインズソフト株式会社</t>
  </si>
  <si>
    <t>ｳｲﾝｽﾞｿﾌﾄ(ｶ</t>
  </si>
  <si>
    <t>ウインズソフト㈱</t>
  </si>
  <si>
    <t>愛知県名古屋市中区栄2丁目3番6号</t>
  </si>
  <si>
    <t>NBF名古屋広小路ビル8階</t>
  </si>
  <si>
    <t>052-218-3700</t>
  </si>
  <si>
    <t>052-218-3131</t>
  </si>
  <si>
    <t>株式会社スペース・リーダー</t>
  </si>
  <si>
    <t>ｽﾍﾟｰｽ･ﾘｰﾀﾞｰ</t>
  </si>
  <si>
    <t>564-0051</t>
  </si>
  <si>
    <t>吹田市豊津町9番1号</t>
  </si>
  <si>
    <t>06-6310-7510</t>
  </si>
  <si>
    <t>06-6310-7511</t>
  </si>
  <si>
    <t>野添　大史</t>
  </si>
  <si>
    <t>ｶ)ｽﾍﾟｰｽﾘｰﾀﾞｰ</t>
  </si>
  <si>
    <t>京セラドキュメントソリューションズジャパン株式会社</t>
  </si>
  <si>
    <t>中部営業部 第2営業課</t>
  </si>
  <si>
    <t>ｷｮｳｾﾗﾄﾞｷｭﾒﾝﾄｿﾘｭｰｼｮﾝｽﾞｼﾞｬﾊﾟﾝ</t>
  </si>
  <si>
    <t>158-8610</t>
  </si>
  <si>
    <t>東京都世田谷区玉川台2丁目14-9</t>
  </si>
  <si>
    <t>03-4232-2131</t>
  </si>
  <si>
    <t>03-4232-2141</t>
  </si>
  <si>
    <t>古賀真</t>
  </si>
  <si>
    <t>ｺｶﾞﾏｺﾄ</t>
  </si>
  <si>
    <t>ｷﾖｳｾﾗﾄﾞｷｭﾒﾝﾄｿﾘｭｰｼｮﾝｽﾞｼﾞｬﾊﾟﾝ(ｶ</t>
  </si>
  <si>
    <t>伊藤商事株式会社 王子営業所</t>
  </si>
  <si>
    <t>ｲﾄｳｼｮｳｼﾞｶﾌﾞｼｷｶﾞｲｼｬ</t>
  </si>
  <si>
    <t>115-0043</t>
  </si>
  <si>
    <t>東京都北区神谷１－１３－１０－２０６</t>
  </si>
  <si>
    <t>03-5577-4090</t>
  </si>
  <si>
    <t>03-5577-4020</t>
  </si>
  <si>
    <t>板橋 智</t>
  </si>
  <si>
    <t>ｲﾀﾊﾞｼ ｻﾄﾙ</t>
  </si>
  <si>
    <t>ｲﾄｳｼｮｳｼﾞ(ｶ ﾀﾞｲﾋｮｳﾄﾘｼﾏﾘﾔｸ ｲﾀﾊﾞｼｻﾄﾙ</t>
  </si>
  <si>
    <t>09-1-03-001047-000</t>
  </si>
  <si>
    <t>日本パナユーズ株式会社</t>
  </si>
  <si>
    <t>ﾆﾎﾝﾊﾟﾅﾕｰｽﾞｶﾌﾞｼｷｶﾞｲｼｬ</t>
  </si>
  <si>
    <t>ﾊﾟﾅﾕｰｽﾞ</t>
  </si>
  <si>
    <t>552-0021</t>
  </si>
  <si>
    <t>大阪市港区築港3丁目5番12号</t>
  </si>
  <si>
    <t>06-6573-2101</t>
  </si>
  <si>
    <t>06-6571-6363</t>
  </si>
  <si>
    <t>森本　敦</t>
  </si>
  <si>
    <t>ﾓﾘﾓﾄ ｱﾂｼ</t>
  </si>
  <si>
    <t>茨城マーケティングシステムズ株式会社</t>
  </si>
  <si>
    <t>ｲﾊﾞﾗｷﾏｰｹﾃｨﾝｸﾞｼｽﾃﾑｽﾞ ﾂｸﾊﾞｴｲｷﾞｮｳｼｮ</t>
  </si>
  <si>
    <t>茨城マーケティング</t>
  </si>
  <si>
    <t>305-0034</t>
  </si>
  <si>
    <t>茨城県つくば市小野崎88-12</t>
  </si>
  <si>
    <t>029-886-8211</t>
  </si>
  <si>
    <t>029-886-8261</t>
  </si>
  <si>
    <t>つくば営業所長　初沢克洋</t>
  </si>
  <si>
    <t>ｲﾊﾞﾗｷﾏｰｹﾃｨﾝｸﾞｼｽﾃﾑｽﾞｶﾌﾞｼｷｶﾞｲｼｬ</t>
  </si>
  <si>
    <t>株式会社タカタ商会</t>
  </si>
  <si>
    <t>ｶﾌﾞｼｷｶﾞｲｼｬﾀｶﾀｼｮｳｶｲ</t>
  </si>
  <si>
    <t>タカタ商会</t>
  </si>
  <si>
    <t>700-0936</t>
  </si>
  <si>
    <t>岡山県岡山市北区冨田266-5</t>
  </si>
  <si>
    <t>086-231-8843</t>
  </si>
  <si>
    <t>086-266-0284</t>
  </si>
  <si>
    <t>高田隆之</t>
  </si>
  <si>
    <t>ﾀｶﾀﾞﾀｶﾕｷ</t>
  </si>
  <si>
    <t>ｶ)ﾀｶﾀｼｮｳｶｲ</t>
  </si>
  <si>
    <t>富士ゼロックス神奈川株式会社</t>
  </si>
  <si>
    <t>ﾌｼﾞｾﾞﾛｯｸｽｶﾅｶﾞﾜ</t>
  </si>
  <si>
    <t>220-0012</t>
  </si>
  <si>
    <t>神奈川県横浜市西区みなとみらい4-4-2</t>
  </si>
  <si>
    <t>横浜ブルーアベニュー13階</t>
  </si>
  <si>
    <t>045-681-1101</t>
  </si>
  <si>
    <t>045-681-6442</t>
  </si>
  <si>
    <t>ﾌｼﾞｾﾞﾛﾂｸｽｶﾅｶﾞﾜ(ｶ</t>
  </si>
  <si>
    <t>株式会社ウチダシステムズ</t>
  </si>
  <si>
    <t>ｳﾁﾀﾞｼｽﾃﾑｽﾞ</t>
  </si>
  <si>
    <t>812-0894</t>
  </si>
  <si>
    <t>福岡県福岡市博多区諸岡5丁目2番1号</t>
  </si>
  <si>
    <t>092-588-7123</t>
  </si>
  <si>
    <t>092-588-7122</t>
  </si>
  <si>
    <t>岩田 正晴</t>
  </si>
  <si>
    <t>ｲﾜﾀ ﾏｻﾊﾙ</t>
  </si>
  <si>
    <t>ｶ)ｳﾁﾀﾞｼｽﾃﾑｽﾞ ｷｭｳｼｭｳｼｼｬ</t>
  </si>
  <si>
    <t>加藤自動車興業株式会社</t>
  </si>
  <si>
    <t>ｶﾄｳ</t>
  </si>
  <si>
    <t>300-0046</t>
  </si>
  <si>
    <t>茨城県土浦市千束町５－１</t>
  </si>
  <si>
    <t>0298-23-1574</t>
  </si>
  <si>
    <t>ｶﾄｳｼﾞﾄﾞｳｼﾔｺｳｷﾞﾖｳ(ｶ</t>
  </si>
  <si>
    <t>株式会社ＮＣＰサプライ</t>
  </si>
  <si>
    <t>ｶﾌﾞｼｷｶﾞｲｼｬｴﾇｼｰﾋﾟｰｻﾌﾟﾗｲ</t>
  </si>
  <si>
    <t>ＮＣＰサプライ</t>
  </si>
  <si>
    <t>683-0035</t>
  </si>
  <si>
    <t>鳥取県米子市目久美町32番地14</t>
  </si>
  <si>
    <t>0859-35-2862</t>
  </si>
  <si>
    <t>0859-35-4034</t>
  </si>
  <si>
    <t>江崎 俊治</t>
  </si>
  <si>
    <t>ｴｻﾞｷ ﾄｼﾊﾙ</t>
  </si>
  <si>
    <t>有限会社小山環境美化センター</t>
  </si>
  <si>
    <t>ｵﾔﾏｶﾝｷｮｳﾋﾞｶｾﾝﾀｰ</t>
  </si>
  <si>
    <t>小山環境</t>
  </si>
  <si>
    <t>323-0154</t>
  </si>
  <si>
    <t>栃木県小山市大字高椅1242</t>
  </si>
  <si>
    <t>0285-49-0149</t>
  </si>
  <si>
    <t>0285-49-0222</t>
  </si>
  <si>
    <t>上野 洋美</t>
  </si>
  <si>
    <t>ｳｴﾉ ﾋﾛﾐ</t>
  </si>
  <si>
    <t>ﾕｳｹﾞﾝｶﾞｲｼｬｵﾔﾏｶﾝｷｮｳﾋﾞｶｾﾝﾀｰﾀﾞｲﾋｮｳﾄﾘｼﾏﾘﾔｸｳｴﾉﾋﾛﾐ</t>
  </si>
  <si>
    <t>首都圏営業本部神奈川支社港南営業部戸塚事業所</t>
  </si>
  <si>
    <t>ﾘｺｰｼﾞﾔﾊﾟﾝｶﾌﾞｼｷｶﾞｲｼﾔ</t>
  </si>
  <si>
    <t>リコージャパン</t>
  </si>
  <si>
    <t>224-0805</t>
  </si>
  <si>
    <t>横浜市戸塚区川上町87-1</t>
  </si>
  <si>
    <t>ウエルストン1ビル3F</t>
  </si>
  <si>
    <t>050-3817-0577</t>
  </si>
  <si>
    <t>045-435-9751</t>
  </si>
  <si>
    <t>ﾘｺｰｼﾞﾔﾊﾟﾝ(ｶ</t>
  </si>
  <si>
    <t>株式会社電算システム</t>
  </si>
  <si>
    <t>ＣＳ事業部営業部</t>
  </si>
  <si>
    <t>ﾃﾞﾝｻﾝｼｽﾃﾑ</t>
  </si>
  <si>
    <t>503-0006</t>
  </si>
  <si>
    <t>大垣市加賀野4-1-21</t>
  </si>
  <si>
    <t>0584-77-2345</t>
  </si>
  <si>
    <t>0584-77-2349</t>
  </si>
  <si>
    <t>田中靖哲</t>
  </si>
  <si>
    <t>ﾀﾅｶﾔｽﾉﾘ</t>
  </si>
  <si>
    <t>ｶ)ﾃﾞﾝｻﾝｼｽﾃﾑﾀﾞｲﾋｮｳﾄﾘｼﾏﾘﾔｸﾀﾅｶﾔｽﾉﾘ</t>
  </si>
  <si>
    <t>神田印刷工業株式会社</t>
  </si>
  <si>
    <t>ｶﾝﾀｲﾝ</t>
  </si>
  <si>
    <t>464-0077</t>
  </si>
  <si>
    <t>名古屋市千種区神田町１６－５</t>
  </si>
  <si>
    <t>052-722-0611</t>
  </si>
  <si>
    <t>ｶﾝﾀﾞｲﾝｻﾂｺｳｷﾞﾖｳ(ｶ</t>
  </si>
  <si>
    <t>沖ウィンテック株式会社</t>
  </si>
  <si>
    <t>ｵｷｳｨﾝﾃｯｸｶﾌﾞｼｷｶｲｼｬ</t>
  </si>
  <si>
    <t>オキウィンテック</t>
  </si>
  <si>
    <t>140-0001</t>
  </si>
  <si>
    <t>東京都品川区北品川1-19-4</t>
  </si>
  <si>
    <t>03-3740-2227</t>
  </si>
  <si>
    <t>03-3740-2240</t>
  </si>
  <si>
    <t>紀陸 保史</t>
  </si>
  <si>
    <t>ｷﾘｸ ﾔｽｼ</t>
  </si>
  <si>
    <t>ｵｷｳｨﾝﾃｯｸ(ｶ</t>
  </si>
  <si>
    <t>株式会社宇部情報システム</t>
  </si>
  <si>
    <t>ｶ)ｳﾍﾞｼﾞｮｳﾎｳｼｽﾃﾑ</t>
  </si>
  <si>
    <t>755-8622</t>
  </si>
  <si>
    <t>山口県宇部市相生町8-1</t>
  </si>
  <si>
    <t>0836-22-0111</t>
  </si>
  <si>
    <t>0836-22-6410</t>
  </si>
  <si>
    <t>ｷﾔﾉﾝﾏｰｹﾃｨﾝｸﾞｼﾞｬﾊﾟﾝ株式会社</t>
  </si>
  <si>
    <t>ｷﾔﾉﾝﾏｰﾃｨﾝｸﾞ</t>
  </si>
  <si>
    <t>108-0073</t>
  </si>
  <si>
    <t>東京都港区三田３－１１－２８</t>
  </si>
  <si>
    <t>0120-658-901</t>
  </si>
  <si>
    <t>ｷﾔﾉﾝﾏｰｹﾃｲﾝｸﾞｼﾞﾔﾊﾟﾝ(ｶﾌﾞ</t>
  </si>
  <si>
    <t>キヤノンマーケティングジャパン株式会社</t>
  </si>
  <si>
    <t>ｷﾔﾉﾝﾏｰｹﾃｨﾝｸﾞｼﾞｬﾊﾟﾝ</t>
  </si>
  <si>
    <t>キヤノンマーケティングジャパン</t>
  </si>
  <si>
    <t>福岡市博多区美野島１丁目2-1</t>
  </si>
  <si>
    <t>092-411-4654</t>
  </si>
  <si>
    <t>ｷﾔﾉﾝﾏｰｹﾃｲﾝｸﾞｼﾞﾔﾊﾟﾝ(ｶ</t>
  </si>
  <si>
    <t>キヤノンシステムアンドサポート株式会社</t>
  </si>
  <si>
    <t>ｷﾔﾉﾝｼｽﾃﾑｱﾝﾄﾞｻﾎﾟｰﾄ</t>
  </si>
  <si>
    <t>キヤノン</t>
  </si>
  <si>
    <t>108-8011</t>
  </si>
  <si>
    <t>東京都港区港南2-16-6</t>
  </si>
  <si>
    <t>キヤノンSタワービル 16Ｆ</t>
  </si>
  <si>
    <t>03-6719-9482</t>
  </si>
  <si>
    <t>ｷﾔﾉﾝｼｽﾃﾑｱﾝﾄﾞｻﾎﾟｰﾄ(ｶ</t>
  </si>
  <si>
    <t>ｷｬﾉﾝ</t>
  </si>
  <si>
    <t>東京都港区港南２－１６－６</t>
  </si>
  <si>
    <t>CANON S TOWER</t>
  </si>
  <si>
    <t>03-6719-6176</t>
  </si>
  <si>
    <t>03-6719-8279</t>
  </si>
  <si>
    <t>株式会社ディエスジャパン福岡店</t>
  </si>
  <si>
    <t>ﾃﾞｨｴｽｼﾞｬﾊﾟﾝ</t>
  </si>
  <si>
    <t>ディエスジャパン</t>
  </si>
  <si>
    <t>811-2503</t>
  </si>
  <si>
    <t>福岡県糟屋郡久山町大字猪野878-51</t>
  </si>
  <si>
    <t>092-931-6311</t>
  </si>
  <si>
    <t>092-931-6312</t>
  </si>
  <si>
    <t>北條順吉</t>
  </si>
  <si>
    <t>ﾎｳｼﾞｮｳｼﾞｭﾝｷﾁ</t>
  </si>
  <si>
    <t>ｶ)ﾃﾞｨｴｽｼﾞﾔﾊﾟﾝﾌｸｵｶﾃﾝ</t>
  </si>
  <si>
    <t>株式会社清文社</t>
  </si>
  <si>
    <t>営業部</t>
  </si>
  <si>
    <t>ｶﾌﾞｼｷｶｲｼｬｾｲﾌﾞﾝｼｬ</t>
  </si>
  <si>
    <t>清文社</t>
  </si>
  <si>
    <t>530-0041</t>
  </si>
  <si>
    <t>大阪府大阪市北区天神橋2丁目北2の6</t>
  </si>
  <si>
    <t>大和南森町ビル</t>
  </si>
  <si>
    <t>06-6135-4050</t>
  </si>
  <si>
    <t>06-6135-4059</t>
  </si>
  <si>
    <t>小泉貞裕</t>
  </si>
  <si>
    <t>ｺｲｽﾞﾐｻﾀﾞﾋﾛ</t>
  </si>
  <si>
    <t>株式会社プロネクサス</t>
  </si>
  <si>
    <t>ｶﾌﾞｼｷｶﾞｲｼｬﾌﾟﾛﾈｸｻｽ</t>
  </si>
  <si>
    <t>105-0222</t>
  </si>
  <si>
    <t>東京都港区海岸一丁目2番20号</t>
  </si>
  <si>
    <t>052-212-3751</t>
  </si>
  <si>
    <t>052-219-2858</t>
  </si>
  <si>
    <t>上野 剛史</t>
  </si>
  <si>
    <t>ｳｴﾉ ﾂﾖｼ</t>
  </si>
  <si>
    <t>マツダオートリース株式会社</t>
  </si>
  <si>
    <t>本社営業部</t>
  </si>
  <si>
    <t>ﾏﾂﾀﾞｵｰﾄﾘｰｽｶﾌﾞｼｷｶﾞｲｼｬ</t>
  </si>
  <si>
    <t>マツダオートリース</t>
  </si>
  <si>
    <t>730-0011</t>
  </si>
  <si>
    <t>広島県広島市中区基町11番10号</t>
  </si>
  <si>
    <t>082-511-8710</t>
  </si>
  <si>
    <t>082-222-5690</t>
  </si>
  <si>
    <t>久保 惠嗣</t>
  </si>
  <si>
    <t>ｸﾎﾞ ｹｲｼﾞ</t>
  </si>
  <si>
    <t>ﾏﾂﾀﾞｵｰﾄﾘｰｽ(ｶ</t>
  </si>
  <si>
    <t>美津野商事株式会社</t>
  </si>
  <si>
    <t>ﾐﾂﾞﾉｼｮｳｼﾞｶﾌﾞｼｷｶｲｼｬ</t>
  </si>
  <si>
    <t>美津野</t>
  </si>
  <si>
    <t>300-3264</t>
  </si>
  <si>
    <t>茨城県つくば市吾妻3-15-2</t>
  </si>
  <si>
    <t>029-851-0181</t>
  </si>
  <si>
    <t>029-851-0108</t>
  </si>
  <si>
    <t>南部環境開発株式会社</t>
  </si>
  <si>
    <t>南部環境</t>
  </si>
  <si>
    <t>636-0246</t>
  </si>
  <si>
    <t>奈良県磯城郡田原本町大字千代５８０番地の４</t>
  </si>
  <si>
    <t>0744-33-1033</t>
  </si>
  <si>
    <t>0744-33-2425</t>
  </si>
  <si>
    <t>北川秀修</t>
  </si>
  <si>
    <t>ｷﾀｶﾞﾜ ﾋﾃﾞﾉﾌﾞ</t>
  </si>
  <si>
    <t>ﾅﾝﾌﾞｶﾝｷﾖｳｶｲﾊﾂｶﾌﾞｼｷｶﾞｲｼﾔ</t>
  </si>
  <si>
    <t>株式会社日興商会</t>
  </si>
  <si>
    <t>ｶﾌﾞｼｷｶﾞｲｼｬﾆｯｺｳｼｮｳｶｲ</t>
  </si>
  <si>
    <t>564-0063</t>
  </si>
  <si>
    <t>大阪府吹田市江坂町2-12-7</t>
  </si>
  <si>
    <t>06-6330-7321</t>
  </si>
  <si>
    <t>06-6384-4769</t>
  </si>
  <si>
    <t>藤縄　修平</t>
  </si>
  <si>
    <t>ﾌｼﾞﾅﾜ ｼｭｳﾍｲ</t>
  </si>
  <si>
    <t>ｶ)ﾆﾂｺｳｼﾖｳｶｲ</t>
  </si>
  <si>
    <t>東洋テック株式会社</t>
  </si>
  <si>
    <t>大阪北支社</t>
  </si>
  <si>
    <t>ﾄｳﾖｳﾃｯｸｶﾌﾞｼｷｶﾞｲｼｬ</t>
  </si>
  <si>
    <t>トウヨウテック</t>
  </si>
  <si>
    <t>大阪府吹田市豊津町1番30号　江坂ビル4F</t>
  </si>
  <si>
    <t>06-6386-5407</t>
  </si>
  <si>
    <t>06-6388-1204</t>
  </si>
  <si>
    <t>田中　卓</t>
  </si>
  <si>
    <t>ﾀﾅｶ ﾀｶｼ</t>
  </si>
  <si>
    <t>ﾄｳﾖｳﾃﾂｸ(ｶ</t>
  </si>
  <si>
    <t>兼松コミュニケーションズ株式会社</t>
  </si>
  <si>
    <t>東海支店</t>
  </si>
  <si>
    <t>ｶﾈﾏﾂｺﾐｭﾆｹｰｼｮﾝｽﾞｶﾌﾞｼｷｶｲｼｬ</t>
  </si>
  <si>
    <t>名古屋市中区栄２－８－１２伏見ＫＳビル８階</t>
  </si>
  <si>
    <t>052-202-5202</t>
  </si>
  <si>
    <t>052-202-5207</t>
  </si>
  <si>
    <t>菊地 孝</t>
  </si>
  <si>
    <t>ｷｸﾁ ﾀｶｼ</t>
  </si>
  <si>
    <t>ｶﾈﾏﾂｺﾐｭﾆｹｰｼｮﾝｽﾞｶﾌﾞｼｷｶﾞｲｼｬ</t>
  </si>
  <si>
    <t>兼松エレクトロニクス株式会社</t>
  </si>
  <si>
    <t>ｶﾈﾏﾂｴﾚｸﾄﾛﾆｸｽｶﾌﾞｼｷｶﾞｲｼｬ</t>
  </si>
  <si>
    <t>ＫＥＬ</t>
  </si>
  <si>
    <t>460-8451</t>
  </si>
  <si>
    <t>名古屋市中区栄２－９－３</t>
  </si>
  <si>
    <t>052-202-5310</t>
  </si>
  <si>
    <t>052-202-5481</t>
  </si>
  <si>
    <t>菊川 泰宏</t>
  </si>
  <si>
    <t>ｷｸｶﾜ ﾔｽﾋﾛ</t>
  </si>
  <si>
    <t>ｶﾈﾏﾂｴﾚｸﾄﾛﾆｸｽ(ｶ)</t>
  </si>
  <si>
    <t>ＳＤバイオシステム株式会社</t>
  </si>
  <si>
    <t>東京都新宿区新宿２丁目１５－１</t>
  </si>
  <si>
    <t>秋場ビル３０２</t>
  </si>
  <si>
    <t>03-5361-8119</t>
  </si>
  <si>
    <t>03-5361-8129</t>
  </si>
  <si>
    <t>榊　昭雄</t>
  </si>
  <si>
    <t>ｻｶｷ ｱｷｵ</t>
  </si>
  <si>
    <t>ｴｽﾃﾞｲｰﾊﾞｲｵｼｽﾃﾑ(ｶ</t>
  </si>
  <si>
    <t>有限会社ゴトー事務用品</t>
  </si>
  <si>
    <t>ｺﾞﾄｰｼﾞﾑﾖｳﾋﾝ</t>
  </si>
  <si>
    <t>㈲ゴトー事務用品</t>
  </si>
  <si>
    <t>870-0911</t>
  </si>
  <si>
    <t>大分市新貝10番7号マキケンハイツ101</t>
  </si>
  <si>
    <t>097-552-2111</t>
  </si>
  <si>
    <t>097-552-2375</t>
  </si>
  <si>
    <t>菅田保夫</t>
  </si>
  <si>
    <t>ｽｶﾞﾀﾔｽｵ</t>
  </si>
  <si>
    <t>ﾕ)ｺﾞﾄｰｼﾞﾑﾖｳﾋﾝ</t>
  </si>
  <si>
    <t>株式会社 サトー</t>
  </si>
  <si>
    <t>ｻﾄｰ</t>
  </si>
  <si>
    <t>㈱サトー</t>
  </si>
  <si>
    <t>452-0805</t>
  </si>
  <si>
    <t>名古屋市西区市場木町三九〇番地</t>
  </si>
  <si>
    <t>ミユキビジネスパーク二号館</t>
  </si>
  <si>
    <t>052-506-5052</t>
  </si>
  <si>
    <t>ｶ.ｻﾄｰ</t>
  </si>
  <si>
    <t>株式会社サニクリーン九州</t>
  </si>
  <si>
    <t>博多支店</t>
  </si>
  <si>
    <t>ｻﾆｸﾘｰﾝｷｭｳｼｭｳ ﾊｶﾀｼﾃﾝ</t>
  </si>
  <si>
    <t>サニクリーン</t>
  </si>
  <si>
    <t>816-0097</t>
  </si>
  <si>
    <t>福岡市博多区半道橋１丁目</t>
  </si>
  <si>
    <t>092-474-7411</t>
  </si>
  <si>
    <t>ｶﾌﾞｼｷｶｲｼﾔ ｻﾆｸﾘｰﾝｷﾕｳｼﾕｳ</t>
  </si>
  <si>
    <t>株式会社ジャスト</t>
  </si>
  <si>
    <t>ｼﾞｬｽﾄ</t>
  </si>
  <si>
    <t>311-3436</t>
  </si>
  <si>
    <t>茨城県小美玉市上玉里50-136</t>
  </si>
  <si>
    <t>0299-26-9211</t>
  </si>
  <si>
    <t>0299-26-8628</t>
  </si>
  <si>
    <t>ｶﾌﾞｼｷｶﾞｲｼｬｼﾞｬｽﾄ</t>
  </si>
  <si>
    <t>株式会社イデックスリテール福岡</t>
  </si>
  <si>
    <t>ｲﾃﾞｯｸｽﾘﾃｰﾙ</t>
  </si>
  <si>
    <t>イデックスリテール</t>
  </si>
  <si>
    <t>812-0036</t>
  </si>
  <si>
    <t>福岡市博多区上呉服町1番10号６Ｆ</t>
  </si>
  <si>
    <t>092-291-4008</t>
  </si>
  <si>
    <t>092-291-4020</t>
  </si>
  <si>
    <t>山田 成久</t>
  </si>
  <si>
    <t>ｶ)ｲﾃﾞｯｸｽﾘﾃｰﾙﾌｸｵｶ</t>
  </si>
  <si>
    <t>株式会社イデックスオート・ジャパン</t>
  </si>
  <si>
    <t>ｲﾃﾞｯｸｽｵｰﾄ･ｼﾞｬﾊﾟﾝ</t>
  </si>
  <si>
    <t>福岡市博多区上呉服町1-8</t>
  </si>
  <si>
    <t>092-271-0543</t>
  </si>
  <si>
    <t>ｶ)ｲﾃﾞｯｸｽｵｰﾄｼﾞｬﾊﾟﾝ</t>
  </si>
  <si>
    <t>ｴｽｴﾑｴｰ</t>
  </si>
  <si>
    <t>東京都新宿区西新宿3-20-2</t>
  </si>
  <si>
    <t>東京オペラシティービル34階</t>
  </si>
  <si>
    <t>03-5358-6245</t>
  </si>
  <si>
    <t>住友三井オートサービス株式会社</t>
  </si>
  <si>
    <t>さいたま第一支店</t>
  </si>
  <si>
    <t>ｽﾐﾄﾓﾐﾂｲｵｰﾄｻｰﾋﾞｽｶﾌﾞｼｷｶﾞｲｼｬ</t>
  </si>
  <si>
    <t>住友三井オートサービス</t>
  </si>
  <si>
    <t>ｽﾐﾄﾓﾐ</t>
  </si>
  <si>
    <t>060-0042</t>
  </si>
  <si>
    <t>札幌市中央区大通西8-2</t>
  </si>
  <si>
    <t>住友商事･フカミヤ大通ビル6階</t>
  </si>
  <si>
    <t>011-222-2727</t>
  </si>
  <si>
    <t>011-261-3826</t>
  </si>
  <si>
    <t>センコー商事株式会社</t>
  </si>
  <si>
    <t>ｾﾝｺｰｼｮｳｼﾞｶﾌﾞｼｷｶﾞｲｼｬ ﾌｸｵｶｼﾃﾝ</t>
  </si>
  <si>
    <t>センコー福岡</t>
  </si>
  <si>
    <t>812-0051</t>
  </si>
  <si>
    <t>福岡県福岡市東区箱崎ふ頭５－１－４０</t>
  </si>
  <si>
    <t>092-633-3881</t>
  </si>
  <si>
    <t>092-633-3836</t>
  </si>
  <si>
    <t>米司　博</t>
  </si>
  <si>
    <t>ﾖﾈｼﾞ ﾋﾛｼ</t>
  </si>
  <si>
    <t>ｾﾝｺｰｼｮｳｼﾞ(ｶ</t>
  </si>
  <si>
    <t>タイガー商工株式会社</t>
  </si>
  <si>
    <t>ﾀｲｶﾞ-</t>
  </si>
  <si>
    <t>830-0023</t>
  </si>
  <si>
    <t>久留米市中央町３４－２</t>
  </si>
  <si>
    <t>0942-34-3343</t>
  </si>
  <si>
    <t>ﾀｲｶﾞ-ｼﾖｳｺｳ.ｶ</t>
  </si>
  <si>
    <t>株式会社大誠社</t>
  </si>
  <si>
    <t>ﾀﾞｲｾｲｼｬ</t>
  </si>
  <si>
    <t>大誠社</t>
  </si>
  <si>
    <t>大阪市北区東天満二丁目1番17号</t>
  </si>
  <si>
    <t>DAP東天満9F</t>
  </si>
  <si>
    <t>06-6383-6500</t>
  </si>
  <si>
    <t>06-6383-6598</t>
  </si>
  <si>
    <t>枝澤　明彦</t>
  </si>
  <si>
    <t>ｶ)ﾀﾞｲｾｲｼｬ</t>
  </si>
  <si>
    <t>つくばフローラ</t>
  </si>
  <si>
    <t>ﾂｸﾊﾞﾌﾛｰﾗ</t>
  </si>
  <si>
    <t>300-1245</t>
  </si>
  <si>
    <t>茨城県つくば市高崎１７６３</t>
  </si>
  <si>
    <t>029-873-0328</t>
  </si>
  <si>
    <t>029-873-8693</t>
  </si>
  <si>
    <t>ﾂｸﾊﾞﾌﾛ-ﾗﾀﾞｲﾋﾖｳﾌﾙﾔﾏｶｽﾞｲﾁ</t>
  </si>
  <si>
    <t>東海衣料株式会社</t>
  </si>
  <si>
    <t>ﾄｳｶｲｲﾘｮｳｶﾌﾞｼｷｶﾞｲｼｬ</t>
  </si>
  <si>
    <t>490-1401</t>
  </si>
  <si>
    <t>愛知県弥富市六條町大山36</t>
  </si>
  <si>
    <t>0567-52-2981</t>
  </si>
  <si>
    <t>0567-52-2983</t>
  </si>
  <si>
    <t>山本　邦博</t>
  </si>
  <si>
    <t>ﾔﾏﾓﾄ ｸﾆﾋﾛ</t>
  </si>
  <si>
    <t>ﾄｳｶｲｲﾘｮｳ(ｶ</t>
  </si>
  <si>
    <t>株式会社東急コミュニティー</t>
  </si>
  <si>
    <t>ビル第一事業部　渋谷ビル運営部</t>
  </si>
  <si>
    <t>ﾄｳｷｭｳｺﾐｭﾆﾃｨｰ</t>
  </si>
  <si>
    <t>東京都渋谷区渋谷１－１６－１４</t>
  </si>
  <si>
    <t>渋谷地下鉄ビル５Ｆ</t>
  </si>
  <si>
    <t>03-5778-3591</t>
  </si>
  <si>
    <t>03-5778-1797</t>
  </si>
  <si>
    <t>ｶ)ﾄｳｷｭｳｺﾐｭﾆﾃｨｰ</t>
  </si>
  <si>
    <t>トヨタカローラ愛豊株式会社</t>
  </si>
  <si>
    <t>名古屋インター店</t>
  </si>
  <si>
    <t>ﾄﾖﾀｶﾛｰﾗｱｲﾎｳ ﾅｺﾞﾔｲﾝﾀｰﾃﾝ</t>
  </si>
  <si>
    <t>トヨタカローラ愛豊名古屋インター店</t>
  </si>
  <si>
    <t>480-1131</t>
  </si>
  <si>
    <t>愛知県長久手市熊田215</t>
  </si>
  <si>
    <t>0561-62-8111</t>
  </si>
  <si>
    <t>ﾄﾖﾀｶﾛ-ﾗｱｲﾎｳ(ｶ</t>
  </si>
  <si>
    <t>トヨト商会株式会社</t>
  </si>
  <si>
    <t>ﾄﾖﾄｼﾖ</t>
  </si>
  <si>
    <t>444-0837</t>
  </si>
  <si>
    <t>岡崎市柱四丁目10番地2</t>
  </si>
  <si>
    <t>ﾄﾖﾄｼｮｳｶｲ(ｶ ﾀﾞｲﾋｮｳﾄﾘｼﾏﾘﾔｸ ｽｶﾞﾇﾏﾕｷｵ</t>
  </si>
  <si>
    <t>中日本装備株式会社</t>
  </si>
  <si>
    <t>ﾅｶﾆﾎﾝ</t>
  </si>
  <si>
    <t>453-0037</t>
  </si>
  <si>
    <t>名古屋市中村区高道町６－５－２</t>
  </si>
  <si>
    <t>052-461-8111</t>
  </si>
  <si>
    <t>ﾅｶﾆﾎﾝｿｳﾋﾞｶﾌﾞｼｷｶﾞｲｼﾔ</t>
  </si>
  <si>
    <t>株式会社日産フィナンシャルサービス</t>
  </si>
  <si>
    <t>リース企画部</t>
  </si>
  <si>
    <t>ﾆｯｻﾝﾌｨﾅﾝｼｬﾙｻｰﾋﾞｽ</t>
  </si>
  <si>
    <t>261-7114</t>
  </si>
  <si>
    <t>千葉県千葉市美浜区中瀬２－６-1</t>
  </si>
  <si>
    <t>ＷＢＧマリブウエスト１２階</t>
  </si>
  <si>
    <t>0570-00-2355</t>
  </si>
  <si>
    <t>0120-956-259</t>
  </si>
  <si>
    <t>ｶ)ﾆﾂｻﾝﾌｨﾅﾝｼﾔﾙｻｰﾋﾞｽ</t>
  </si>
  <si>
    <t>日進レンタカー株式会社</t>
  </si>
  <si>
    <t>ﾆｯｼﾝ</t>
  </si>
  <si>
    <t>153-0064</t>
  </si>
  <si>
    <t>目黒区下目黒２－１９－８</t>
  </si>
  <si>
    <t>03-3491-8075</t>
  </si>
  <si>
    <t>ﾆﾂｼﾝﾚﾝﾀｶｰｶﾌﾞｼｷｶﾞｲｼﾔ</t>
  </si>
  <si>
    <t>キヤノンＳ＆Ｓ</t>
  </si>
  <si>
    <t>812-0027</t>
  </si>
  <si>
    <t>福岡市博多区下川端町２番１号</t>
  </si>
  <si>
    <t>博多ﾘﾊﾞﾚｲﾝｲｰｽﾄｻｲﾄ</t>
  </si>
  <si>
    <t>092-292-6225</t>
  </si>
  <si>
    <t>092-292-7561</t>
  </si>
  <si>
    <t>日本ダスト株式会社</t>
  </si>
  <si>
    <t>ﾆﾎﾝﾀｽ</t>
  </si>
  <si>
    <t>210-0852</t>
  </si>
  <si>
    <t>川崎市川崎区鋼管通２－２－２</t>
  </si>
  <si>
    <t>044-333-9458</t>
  </si>
  <si>
    <t>ﾆﾎﾝﾀﾞｽﾄ(ｶ</t>
  </si>
  <si>
    <t>白陽舎</t>
  </si>
  <si>
    <t>中川支店</t>
  </si>
  <si>
    <t>ﾊｸﾖｳｼ</t>
  </si>
  <si>
    <t>454-0926</t>
  </si>
  <si>
    <t>名古屋市中川区打出２－２４９</t>
  </si>
  <si>
    <t>052-361-9187</t>
  </si>
  <si>
    <t>ｸﾘｰﾆﾝｸﾞｲﾁｶﾜ ｲﾁｶﾜﾏｻｶｽﾞ</t>
  </si>
  <si>
    <t>茨城営業部つくば営業所</t>
  </si>
  <si>
    <t>ｷﾔﾉﾝSS</t>
  </si>
  <si>
    <t>305-0818</t>
  </si>
  <si>
    <t>茨城県つくば市学園南2-8-3</t>
  </si>
  <si>
    <t>つくばシティア・トワビル１Ｆ</t>
  </si>
  <si>
    <t>029-860-8051</t>
  </si>
  <si>
    <t>029-860-8061</t>
  </si>
  <si>
    <t>ｷﾔﾉﾝｼｽﾃﾑｱﾝﾄﾞｻﾎﾟｰﾄｶﾌﾞｼｷｶﾞｲｼｬ</t>
  </si>
  <si>
    <t>菱源株式会社</t>
  </si>
  <si>
    <t>ﾋｼｹﾞﾝ</t>
  </si>
  <si>
    <t>490-1144</t>
  </si>
  <si>
    <t>海部郡大治町西条松下７５</t>
  </si>
  <si>
    <t>052-444-2323</t>
  </si>
  <si>
    <t>ﾋｼｹﾞﾝｶﾌﾞｼｷｶﾞｲｼﾔ</t>
  </si>
  <si>
    <t>常陸興業株式会社</t>
  </si>
  <si>
    <t>ﾋﾀﾁｺｳｷﾞｮｳ</t>
  </si>
  <si>
    <t>300-4244</t>
  </si>
  <si>
    <t>茨城県つくば市田中1113</t>
  </si>
  <si>
    <t>029-867-4218</t>
  </si>
  <si>
    <t>029-867-2269</t>
  </si>
  <si>
    <t>ﾋﾀﾁｺｳｷﾞﾖｳｶﾌﾞｼｷｶﾞｲｼﾔ</t>
  </si>
  <si>
    <t>神戸西営業部</t>
  </si>
  <si>
    <t>ﾘｺｰｼﾞｬﾊﾟﾝｶﾌﾞｼｷｶﾞｲｼｬ</t>
  </si>
  <si>
    <t>リコー</t>
  </si>
  <si>
    <t>652-0804</t>
  </si>
  <si>
    <t>神戸市兵庫区塚本通４－３－１４</t>
  </si>
  <si>
    <t>078-579-2555</t>
  </si>
  <si>
    <t>078-579-2558</t>
  </si>
  <si>
    <t>田辺営業所</t>
  </si>
  <si>
    <t>リコー関西</t>
  </si>
  <si>
    <t>646-0026</t>
  </si>
  <si>
    <t>和歌山県田辺市宝来町10番11号</t>
  </si>
  <si>
    <t>0739-25-3881</t>
  </si>
  <si>
    <t>0739-25-3882</t>
  </si>
  <si>
    <t>平山 修</t>
  </si>
  <si>
    <t>ﾋﾗﾔﾏｵｻﾑ</t>
  </si>
  <si>
    <t>九州福山通運株式会社</t>
  </si>
  <si>
    <t>ｷｭｳｼｭｳﾌｸﾔﾏﾂ</t>
  </si>
  <si>
    <t>福岡市博多区榎田１丁目５－８</t>
  </si>
  <si>
    <t>092-411-3098</t>
  </si>
  <si>
    <t>092-411-8883</t>
  </si>
  <si>
    <t>ｷｭｳｼｭｳﾌｸﾔﾏﾂｳｳﾝ(ｶ)ﾌｸｵｶｼﾃﾝ</t>
  </si>
  <si>
    <t>福山通運株式会社</t>
  </si>
  <si>
    <t>ﾌｸﾔﾏﾂｳｳﾝｶﾌﾞｼｷｶﾞｲｼｬ</t>
  </si>
  <si>
    <t>700-0971</t>
  </si>
  <si>
    <t>岡山市北区野田4丁目15番30号</t>
  </si>
  <si>
    <t>086-241-0291</t>
  </si>
  <si>
    <t>086-241-0297</t>
  </si>
  <si>
    <t>岩佐育三</t>
  </si>
  <si>
    <t>ｲﾜｻｲｸｿﾞｳ</t>
  </si>
  <si>
    <t>フナバシ印刷株式会社</t>
  </si>
  <si>
    <t>ﾌﾅﾊｼｲ</t>
  </si>
  <si>
    <t>451-0021</t>
  </si>
  <si>
    <t>名古屋市西区天塚町２－４９</t>
  </si>
  <si>
    <t>052-531-1431</t>
  </si>
  <si>
    <t>ﾌﾅﾊｼｲﾝｻﾂ(ｶ</t>
  </si>
  <si>
    <t>株式会社ホクシンラマナプロジェクト</t>
  </si>
  <si>
    <t>ﾎｸｼﾝﾗ</t>
  </si>
  <si>
    <t>001-0921</t>
  </si>
  <si>
    <t>札幌市北区新川１条５丁目１－５</t>
  </si>
  <si>
    <t>011-764-2531</t>
  </si>
  <si>
    <t>011-762-9005</t>
  </si>
  <si>
    <t>ｶ)ﾎｸｼﾝﾗﾏﾅﾌﾟﾛｼﾞｴｸﾄ</t>
  </si>
  <si>
    <t>株式会社北海道建設新聞社</t>
  </si>
  <si>
    <t>㈱北海道建設新聞社</t>
  </si>
  <si>
    <t>札幌市中央区北４条西１９丁目</t>
  </si>
  <si>
    <t>011-611-6311</t>
  </si>
  <si>
    <t>ｶ)ﾎﾂｶｲﾄﾞｳｹﾝｾﾂｼﾝﾌﾞﾝｼﾔ</t>
  </si>
  <si>
    <t>ミドリ安全株式会社</t>
  </si>
  <si>
    <t>福岡東支店</t>
  </si>
  <si>
    <t>ﾐﾄﾘｱﾝｾﾞﾝ</t>
  </si>
  <si>
    <t>812-0016</t>
  </si>
  <si>
    <t>福岡市博多区博多駅前南４丁目１２－１７</t>
  </si>
  <si>
    <t>092-474-1128</t>
  </si>
  <si>
    <t>092-441-5288</t>
  </si>
  <si>
    <t>岡部敏正</t>
  </si>
  <si>
    <t>ｵｶﾍﾞﾄｼﾏｻ</t>
  </si>
  <si>
    <t>ﾐﾄﾞﾘｱﾝｾﾞﾝ(ｶ ﾌｸｵｶｷﾞｮｳﾑｹｲﾘｸﾞﾙｰﾌﾟ</t>
  </si>
  <si>
    <t>ﾐﾄﾘｱﾝ</t>
  </si>
  <si>
    <t>457-0821</t>
  </si>
  <si>
    <t>名古屋市南区弥次エ町４－６</t>
  </si>
  <si>
    <t>052-612-1758</t>
  </si>
  <si>
    <t>ﾐﾄﾞﾘｱﾝｾﾞﾝ(ｶ) ﾅｺﾞﾔｷﾞｮｳﾑｹｲﾘｸﾞﾙｰﾌﾟ</t>
  </si>
  <si>
    <t>株式会社モトシマ</t>
  </si>
  <si>
    <t>鳥栖営業所</t>
  </si>
  <si>
    <t>ﾓﾄｼﾏ</t>
  </si>
  <si>
    <t>㈱モトシマ</t>
  </si>
  <si>
    <t>841-0047</t>
  </si>
  <si>
    <t>鳥栖市今泉町六枝２４６５</t>
  </si>
  <si>
    <t>ｶ.ﾓﾄｼﾏ ﾄｽｴｲｷﾞﾖｳｼﾖ</t>
  </si>
  <si>
    <t>ヤマト運輸株式会社</t>
  </si>
  <si>
    <t>藤ヶ丘営業所</t>
  </si>
  <si>
    <t>ﾔﾏﾄｳﾝﾕ(ｶ</t>
  </si>
  <si>
    <t>463-0034</t>
  </si>
  <si>
    <t>愛知県名古屋市守山区四軒家2-307</t>
  </si>
  <si>
    <t>052-771-3250</t>
  </si>
  <si>
    <t>ﾔﾏﾄｳﾝ</t>
  </si>
  <si>
    <t>004-0053</t>
  </si>
  <si>
    <t>札幌市厚別区厚別中央3条1丁目2番30号</t>
  </si>
  <si>
    <t>011-893-3414</t>
  </si>
  <si>
    <t>011-893-2851</t>
  </si>
  <si>
    <t>ユニット株式会社</t>
  </si>
  <si>
    <t>ﾕﾆｯﾄ(ｶ</t>
  </si>
  <si>
    <t>福岡県福岡市博多区博多駅南3-4-38</t>
  </si>
  <si>
    <t>花野ビル1Ｆ</t>
  </si>
  <si>
    <t>092-473-1171</t>
  </si>
  <si>
    <t>092-473-1170</t>
  </si>
  <si>
    <t>中野 尚一郎</t>
  </si>
  <si>
    <t>ﾅｶﾉ ｼｮｳｲﾁﾛｳ</t>
  </si>
  <si>
    <t>510-0883</t>
  </si>
  <si>
    <t>四日市市日永５－１１－１５</t>
  </si>
  <si>
    <t>0593-46-9111</t>
  </si>
  <si>
    <t>株式会社スタッフサービス</t>
  </si>
  <si>
    <t>ｽﾀｯﾌｻｰﾋﾞｽ</t>
  </si>
  <si>
    <t>スタッフサービス</t>
  </si>
  <si>
    <t>840-0801</t>
  </si>
  <si>
    <t>佐賀県佐賀市駅前中央1-9-38 いちご佐賀ビル</t>
  </si>
  <si>
    <t>0952-26-9601</t>
  </si>
  <si>
    <t>0952-26-9605</t>
  </si>
  <si>
    <t>鬼頭 秀彰</t>
  </si>
  <si>
    <t>ｷﾄｳ ﾋﾃﾞｱｷ</t>
  </si>
  <si>
    <t>ｶ)ｽﾀｯﾌｻｰﾋﾞｽ</t>
  </si>
  <si>
    <t>大阪北通信システム販売課</t>
  </si>
  <si>
    <t>553-0003</t>
  </si>
  <si>
    <t>大阪市福島区福島6-14-13</t>
  </si>
  <si>
    <t>06-6456-2666</t>
  </si>
  <si>
    <t>06-6456-2615</t>
  </si>
  <si>
    <t>株式会社ビジネスコンサルタント</t>
  </si>
  <si>
    <t>ｶ)ﾋﾞｼﾞﾈｽｺﾝｻﾙﾀﾝﾄ</t>
  </si>
  <si>
    <t>ビジネスコンサルタント</t>
  </si>
  <si>
    <t>愛知県名古屋市中村区名駅4-4-10</t>
  </si>
  <si>
    <t>名古屋クロスコートタワー</t>
  </si>
  <si>
    <t>052-563-7710</t>
  </si>
  <si>
    <t>052-563-7715</t>
  </si>
  <si>
    <t>ｶﾌﾞｼｷｶﾞｲｼｬﾋﾞｼﾞﾈｽｺﾝｻﾙﾀﾝﾄ</t>
  </si>
  <si>
    <t>佐藤綜合法律事務所</t>
  </si>
  <si>
    <t>ｻﾄｳｿｳｺﾞｳﾎｳﾘﾂｼﾞﾑｼｮ</t>
  </si>
  <si>
    <t>名古屋市中区丸の内3丁目14番32号</t>
  </si>
  <si>
    <t>丸の内3丁目ﾋﾞﾙ3階</t>
  </si>
  <si>
    <t>052-218-3721</t>
  </si>
  <si>
    <t>052-218-3740</t>
  </si>
  <si>
    <t>ﾍﾞﾝｺﾞｼｻﾄｳﾏｻﾐ</t>
  </si>
  <si>
    <t>有限会社プロサイト</t>
  </si>
  <si>
    <t>ﾕｳｹﾞﾝｶﾞｲｼｬﾌﾟﾛｻｲﾄ</t>
  </si>
  <si>
    <t>プロサイト</t>
  </si>
  <si>
    <t>338-0001</t>
  </si>
  <si>
    <t>埼玉県さいたま市中央区上落合8-14-16</t>
  </si>
  <si>
    <t>ティンカーベル１Ｆ</t>
  </si>
  <si>
    <t>048-840-0333</t>
  </si>
  <si>
    <t>048-840-0389</t>
  </si>
  <si>
    <t>布施　祐一</t>
  </si>
  <si>
    <t>ﾌｾ ﾕｳｲﾁ</t>
  </si>
  <si>
    <t>ﾕ)ﾌﾟﾛｻｲﾄ</t>
  </si>
  <si>
    <t>株式会社人事労務管理研究所</t>
  </si>
  <si>
    <t>ｼﾞﾝｼﾞﾛｳﾑｶﾝﾘｹﾝｷｭｳｼｮ</t>
  </si>
  <si>
    <t>人事労務管理研究所</t>
  </si>
  <si>
    <t>愛知県名古屋市中区大井町2-11</t>
  </si>
  <si>
    <t>052-331-0844</t>
  </si>
  <si>
    <t>052-321-1108</t>
  </si>
  <si>
    <t>國井祥行</t>
  </si>
  <si>
    <t>ｸﾆｲﾖｼﾕｷ</t>
  </si>
  <si>
    <t>ｶ)ｼﾞﾝｼﾞﾛｳﾑｶﾝﾘｹﾝｷｭｳｼｮﾀﾞｲﾋｮｳﾄﾘｼﾏﾘﾔｸｸﾆｲﾖｼﾕｷ</t>
  </si>
  <si>
    <t>日本検査キューエイ株式会社</t>
  </si>
  <si>
    <t>ﾆﾎﾝｹﾝｻｷｭｰｴｲ(ｶ</t>
  </si>
  <si>
    <t>JICQA</t>
  </si>
  <si>
    <t>104-0041</t>
  </si>
  <si>
    <t>東京都中央区新富２－１５－５</t>
  </si>
  <si>
    <t>03-5541-2757</t>
  </si>
  <si>
    <t>03-5541-2019</t>
  </si>
  <si>
    <t>医療法人行村医院</t>
  </si>
  <si>
    <t>ｲﾘｮｳﾎｳｼﾞﾝ ﾕｷﾑﾗｲｲﾝ</t>
  </si>
  <si>
    <t>行村医院</t>
  </si>
  <si>
    <t>吹田市豊津町1番18号</t>
  </si>
  <si>
    <t>06-6386-8608</t>
  </si>
  <si>
    <t>行村 純</t>
  </si>
  <si>
    <t>ﾕｷﾑﾗ ｼﾞｭﾝ</t>
  </si>
  <si>
    <t>理事長</t>
  </si>
  <si>
    <t>ﾕｷﾑﾗｼﾞﾕﾝ</t>
  </si>
  <si>
    <t>一般社団法人 日本経営協会</t>
  </si>
  <si>
    <t>中部本部</t>
  </si>
  <si>
    <t>ｲｯﾊﾟﾝｼｬﾀﾞﾝﾎｳｼﾞﾝ ﾆﾎﾝｹｲｴｲｷｮｳｶｲ</t>
  </si>
  <si>
    <t>日本経営協会</t>
  </si>
  <si>
    <t>461-0005</t>
  </si>
  <si>
    <t>愛知県名古屋市東区東桜一丁目13番3号</t>
  </si>
  <si>
    <t>ＮＨＫ名古屋放送センタービル10階</t>
  </si>
  <si>
    <t>052-957-4726</t>
  </si>
  <si>
    <t>052-952-7418</t>
  </si>
  <si>
    <t>大久保 若穂</t>
  </si>
  <si>
    <t>ｵｵｸﾎﾞ ﾜｶﾎ</t>
  </si>
  <si>
    <t>中部本部長</t>
  </si>
  <si>
    <t>ｲｯﾊﾟﾝｼｬﾀﾞﾝﾎｳｼﾞﾝﾆﾎﾝｹｲｴｲｷｮｳｶｲﾁｭｳﾌﾞﾎﾝﾌﾞ</t>
  </si>
  <si>
    <t>株式会社ペイロール</t>
  </si>
  <si>
    <t>ｶﾌﾞｼｷｶﾞｲｼｬﾍﾟｲﾛｰﾙ</t>
  </si>
  <si>
    <t>135-0063</t>
  </si>
  <si>
    <t>東京都江東区有明3-5-7</t>
  </si>
  <si>
    <t>ＴＯＣ有明イーストタワー12階</t>
  </si>
  <si>
    <t>03-5520-1400</t>
  </si>
  <si>
    <t>03-5520-1390</t>
  </si>
  <si>
    <t>湯淺哲哉</t>
  </si>
  <si>
    <t>ﾕｱｻﾃﾂﾔ</t>
  </si>
  <si>
    <t>ｶ)ﾍﾟｲﾛｰﾙ</t>
  </si>
  <si>
    <t>キャプラン株式会社</t>
  </si>
  <si>
    <t>ｷｬﾌﾟﾗﾝｶﾌﾞｼｷｶﾞｲｼｬ</t>
  </si>
  <si>
    <t>107-0062</t>
  </si>
  <si>
    <t>東京都港区南青山3-1-31</t>
  </si>
  <si>
    <t>ＮＢＦ南青山ビル2階</t>
  </si>
  <si>
    <t>03-3497-5567</t>
  </si>
  <si>
    <t>03-3497-9408</t>
  </si>
  <si>
    <t>森本宏一</t>
  </si>
  <si>
    <t>ﾓﾘﾓﾄ ﾋﾛｶｽﾞ</t>
  </si>
  <si>
    <t>ｷｬﾌﾟﾗﾝｶﾌﾞｼｶﾞｲｼｬ</t>
  </si>
  <si>
    <t>ＳＡＴＯ社会保険労務士法人</t>
  </si>
  <si>
    <t>ｻﾄｳｼｬｶｲﾎｹﾝﾛｳﾑｼﾎｳｼﾞﾝ</t>
  </si>
  <si>
    <t>060-0906</t>
  </si>
  <si>
    <t>北海道札幌市東区北6条東2丁目3番1号</t>
  </si>
  <si>
    <t>011-742-6886</t>
  </si>
  <si>
    <t>011-702-2050</t>
  </si>
  <si>
    <t>關根　章</t>
  </si>
  <si>
    <t>ｾｷﾈ ｱｷﾗ</t>
  </si>
  <si>
    <t>代表社員</t>
  </si>
  <si>
    <t>株式会社ダイテック</t>
  </si>
  <si>
    <t>ｶ)ﾀﾞｲﾃｯｸ</t>
  </si>
  <si>
    <t>103-0022</t>
  </si>
  <si>
    <t>東京都中央区日本橋室町一丁目5番5号</t>
  </si>
  <si>
    <t>室町ちばぎん三井ビル10F</t>
  </si>
  <si>
    <t>03-6262-3221</t>
  </si>
  <si>
    <t>03-6262-3222</t>
  </si>
  <si>
    <t>堀　誠</t>
  </si>
  <si>
    <t>一般社団法人日本環境測定分析協会</t>
  </si>
  <si>
    <t>ﾆﾎﾝｶﾝｷｮｳｿｸﾃｲﾌﾞﾝｾｷｷｮｳｶｲ</t>
  </si>
  <si>
    <t>134-0084</t>
  </si>
  <si>
    <t>東京都江戸川区東葛西2丁目3番4号</t>
  </si>
  <si>
    <t>03-3878-2811</t>
  </si>
  <si>
    <t>株式会社創和</t>
  </si>
  <si>
    <t>ｶ)ｿｳﾜ</t>
  </si>
  <si>
    <t>創和</t>
  </si>
  <si>
    <t>大阪府大阪市中央区瓦町３丁目3-16</t>
  </si>
  <si>
    <t>ＯＷＬ瓦町ビル401号室</t>
  </si>
  <si>
    <t>06-6125-5294</t>
  </si>
  <si>
    <t>06-6125-5291</t>
  </si>
  <si>
    <t>前田 光重</t>
  </si>
  <si>
    <t>ﾏｴﾀﾞ ﾐﾂｼｹﾞ</t>
  </si>
  <si>
    <t>丹羽税理士事務所 丹羽圭一</t>
  </si>
  <si>
    <t>ﾆﾜｾﾞｲﾘｼｼﾞﾑｼｮ ﾆﾜｹｲｲﾁ</t>
  </si>
  <si>
    <t>485-0082</t>
  </si>
  <si>
    <t>愛知県小牧市村中2728</t>
  </si>
  <si>
    <t>0568-73-6880</t>
  </si>
  <si>
    <t>0568-73-8138</t>
  </si>
  <si>
    <t>公益財団法人財務会計基準機構</t>
  </si>
  <si>
    <t>100-0011</t>
  </si>
  <si>
    <t>東京都千代田区内幸町2-2-2</t>
  </si>
  <si>
    <t>富国生命ビル20階</t>
  </si>
  <si>
    <t>ｻﾞｲ)ｻﾞｲﾑｶｲｹｲｷｼﾞｭﾝｷｺｳ</t>
  </si>
  <si>
    <t>株式会社ビジネストラスト</t>
  </si>
  <si>
    <t>ｶﾌﾞｼｷｶｲｼｬﾋﾞｼﾞﾈｽﾄﾗｽﾄ</t>
  </si>
  <si>
    <t>540-0001</t>
  </si>
  <si>
    <t>大阪府大阪市中央区城見1-3-7</t>
  </si>
  <si>
    <t>松下IMPビル6F</t>
  </si>
  <si>
    <t>06-6910-1401</t>
  </si>
  <si>
    <t>06-6910-1402</t>
  </si>
  <si>
    <t>ｶ)ﾋﾞｼﾞﾈｽﾄﾗｽﾄ</t>
  </si>
  <si>
    <t>公益社団法人 日本空気清浄協会</t>
  </si>
  <si>
    <t>東京都中央区日本橋浜町2-7-5</t>
  </si>
  <si>
    <t>伊藤紅浜町ビル3階</t>
  </si>
  <si>
    <t>03-3665-5591</t>
  </si>
  <si>
    <t>03-3665-5593</t>
  </si>
  <si>
    <t>山﨑 省二</t>
  </si>
  <si>
    <t>会長</t>
  </si>
  <si>
    <t>ｺｳｴｷｼｬﾀﾞﾝﾎｳｼﾞﾝ ﾆﾎﾝｸｳｷｾｲｼﾞｮｳｷｮｳｶｲ</t>
  </si>
  <si>
    <t>一般社団法人 日本環境感染学会</t>
  </si>
  <si>
    <t>東京都品川区東五反田5-26-6</t>
  </si>
  <si>
    <t>池田山パークヒルズ202</t>
  </si>
  <si>
    <t>03-6721-9131</t>
  </si>
  <si>
    <t>03-6721-9132</t>
  </si>
  <si>
    <t>賀来 満夫</t>
  </si>
  <si>
    <t>ｲｯﾊﾟﾝｼｬﾀﾞﾝﾎｳｼﾞﾝ ﾆﾎﾝｶﾝｷｮｳｶﾝｾﾝｶﾞｯｶｲ</t>
  </si>
  <si>
    <t>壽藤紀道</t>
  </si>
  <si>
    <t>ｼﾞｭﾄｳﾉﾘﾐﾁ</t>
  </si>
  <si>
    <t>145-0074</t>
  </si>
  <si>
    <t>東京都大田区東嶺町4-13</t>
  </si>
  <si>
    <t>03-5700-0825</t>
  </si>
  <si>
    <t>ｼﾞｭﾄｳ ﾉﾘﾐﾁ</t>
  </si>
  <si>
    <t>株式会社エスケイコンサルタント</t>
  </si>
  <si>
    <t>ｴｽｹｲｺﾝｻﾙﾀﾝﾄ</t>
  </si>
  <si>
    <t>東京都新宿区西新宿1-1-7</t>
  </si>
  <si>
    <t>ＭＳビル4階</t>
  </si>
  <si>
    <t>03-5334-5711</t>
  </si>
  <si>
    <t>03-3375-3360</t>
  </si>
  <si>
    <t>中江　壇人</t>
  </si>
  <si>
    <t>ﾅｶｴ ﾏﾕﾄ</t>
  </si>
  <si>
    <t>ｶ)ｴｽｹｲｺﾝｻﾙﾀﾝﾄ</t>
  </si>
  <si>
    <t>株式会社リードクリエイト</t>
  </si>
  <si>
    <t>ｶﾌﾞｼｷｶﾞｲｼｬﾘｰﾄﾞｸﾘｴｲﾄ</t>
  </si>
  <si>
    <t>東京都渋谷区渋谷3-5-16</t>
  </si>
  <si>
    <t>渋谷三丁目スクエアビル8Ｆ</t>
  </si>
  <si>
    <t>03-5766-1940</t>
  </si>
  <si>
    <t>赤塚義和</t>
  </si>
  <si>
    <t>ｱｶﾂｶ ﾖｼｶｽﾞ</t>
  </si>
  <si>
    <t>ｶﾌﾞｼｷｶﾞｲｼｬﾘｰﾄﾞｸﾘｴｲﾄ ﾀﾞｲﾋｮｳﾄﾘｼﾏﾘﾔｸ ｱｶﾂｶﾖｼｶｽﾞ</t>
  </si>
  <si>
    <t>株式会社ロゼッタ</t>
  </si>
  <si>
    <t>ＭＴ事業部</t>
  </si>
  <si>
    <t>ｶ)ﾛｾﾞｯﾀ</t>
  </si>
  <si>
    <t>ﾛｾﾞｯﾀ</t>
  </si>
  <si>
    <t>東京都千代田区神田神保町3-7-1</t>
  </si>
  <si>
    <t>ニュー九段ビル</t>
  </si>
  <si>
    <t>03-6880-1510</t>
  </si>
  <si>
    <t>03-6685-0671</t>
  </si>
  <si>
    <t>五石　順一</t>
  </si>
  <si>
    <t>ｺﾞｲｼ ｼﾞｭﾝｲﾁ</t>
  </si>
  <si>
    <t>ウエストロー・ジャパン株式会社</t>
  </si>
  <si>
    <t>東京都港区西新橋三丁目１６番１１号愛宕イーストビル４階</t>
  </si>
  <si>
    <t>03-4589-1900</t>
  </si>
  <si>
    <t>03-4589-1901</t>
  </si>
  <si>
    <t>二村　功</t>
  </si>
  <si>
    <t>ﾌﾀﾑﾗ ｲｻｵ</t>
  </si>
  <si>
    <t>ｳｴｽﾄﾛｰ.ｼﾞｬﾊﾟﾝ(ｶ</t>
  </si>
  <si>
    <t>一般社団法人日本内部監査協会</t>
  </si>
  <si>
    <t>東京都中央区京橋３－３－１１　京橋サウス</t>
  </si>
  <si>
    <t>03-6214-2231</t>
  </si>
  <si>
    <t>03-6214-2234</t>
  </si>
  <si>
    <t>ｲｯﾊﾟﾝｼｬﾀﾞﾝﾎｳｼﾞﾝﾆﾎﾝﾅｲﾌﾞｶﾝｻｷｮｳｶｲ</t>
  </si>
  <si>
    <t>司法書士早野事務所</t>
  </si>
  <si>
    <t>ｼﾎｳｼｮｼ ﾊﾔﾉｼﾞﾑｼｮ</t>
  </si>
  <si>
    <t>480-1152</t>
  </si>
  <si>
    <t>愛知県長久手市打越1810番地</t>
  </si>
  <si>
    <t>0561-62-1252</t>
  </si>
  <si>
    <t>0561-62-9342</t>
  </si>
  <si>
    <t>早野　恒孝</t>
  </si>
  <si>
    <t>ﾊﾔﾉ ﾂﾈﾀｶ</t>
  </si>
  <si>
    <t>弁護士法人　松尾綜合法律事務所</t>
  </si>
  <si>
    <t>ﾍﾞﾝｺﾞｼﾎｳｼﾞﾝ ﾏﾂｵｿｳｺﾞｳﾎｳﾘﾂｼﾞﾑｼｮ</t>
  </si>
  <si>
    <t>東京都千代田区内幸町2丁目2番2号</t>
  </si>
  <si>
    <t>富国生命ビル18Ｆ</t>
  </si>
  <si>
    <t>03-3500-0331</t>
  </si>
  <si>
    <t>03-3500-0364</t>
  </si>
  <si>
    <t>松尾　翼</t>
  </si>
  <si>
    <t>ﾏﾂｵ ﾂﾊﾞｻ</t>
  </si>
  <si>
    <t>株式会社インフィールド</t>
  </si>
  <si>
    <t>ｶﾌﾞｼｷｶﾞｲｼｬｲﾝﾌｨｰﾙﾄﾞ</t>
  </si>
  <si>
    <t>101-0062</t>
  </si>
  <si>
    <t>東京都千代田区神田駿河台４－２－５</t>
  </si>
  <si>
    <t>御茶ノ水ＮＫビル１１階</t>
  </si>
  <si>
    <t>ｶﾌﾞｼｷｶﾞｲｼｬｲﾝﾌｨｰﾙﾄﾞｵﾁｬﾉﾐｽﾞﾄﾗｲｴｯｼﾞｶﾝﾌｧﾚﾝｽ</t>
  </si>
  <si>
    <t>丸岡自動車株式会社</t>
  </si>
  <si>
    <t>ﾏﾙｵｶｼﾞﾄﾞｳｼｬ</t>
  </si>
  <si>
    <t>丸岡自動車</t>
  </si>
  <si>
    <t>435-0048</t>
  </si>
  <si>
    <t>浜松市東区上西町849-2</t>
  </si>
  <si>
    <t>053-464-1634</t>
  </si>
  <si>
    <t>053-465-6083</t>
  </si>
  <si>
    <t>岡　俊治</t>
  </si>
  <si>
    <t>ｵｶｼｭﾝｼﾞ</t>
  </si>
  <si>
    <t>ﾏﾙｵｶｼﾞﾄﾞｳｼｬ(ｶ</t>
  </si>
  <si>
    <t>静岡労働局</t>
  </si>
  <si>
    <t>公益社団法人日本監査役協会</t>
  </si>
  <si>
    <t>中部支部</t>
  </si>
  <si>
    <t>ｺｳｴｷｼｬﾀﾞﾝﾎｳｼﾞﾝﾆﾎﾝｶﾝｻﾔｸｷｮｳｶｲ</t>
  </si>
  <si>
    <t>愛知県名古屋市中区栄2丁目1番1号日土地名古屋ビル9階</t>
  </si>
  <si>
    <t>052-204-2131</t>
  </si>
  <si>
    <t>052-204-2132</t>
  </si>
  <si>
    <t>広瀬雅行</t>
  </si>
  <si>
    <t>ﾋﾛｾﾏｻﾕｷ</t>
  </si>
  <si>
    <t>ｺｳｴｷｼｬﾀﾞﾝﾎｳｼﾞﾝﾆﾎﾝｶﾝｻﾔｸｷｮｳｶｲﾁｭｳﾌﾞｼﾌﾞ</t>
  </si>
  <si>
    <t>名鉄観光バス株式会社</t>
  </si>
  <si>
    <t>444-0811</t>
  </si>
  <si>
    <t>愛知県岡崎市大西町字渕田19-1</t>
  </si>
  <si>
    <t>0564-65-5445</t>
  </si>
  <si>
    <t>0564-65-5446</t>
  </si>
  <si>
    <t>ﾒｲﾃﾂｶﾝｺｳﾊﾞｽｶﾌﾞｼｷｶｲｼｬ</t>
  </si>
  <si>
    <t>株式会社エヌ・ティ・ティネオメイト</t>
  </si>
  <si>
    <t>ＩＴビジネス本部</t>
  </si>
  <si>
    <t>ｶﾌﾞｼｷｶﾞｲｼｬｴﾇ･ﾃｨ･ﾃｨﾈｵﾒｲﾄ</t>
  </si>
  <si>
    <t>541-0059</t>
  </si>
  <si>
    <t>大阪府大阪市中央区博労町2-1-23 ＵＮ本町ビル５Ｆ</t>
  </si>
  <si>
    <t>06-4301-4566</t>
  </si>
  <si>
    <t>上山 圭司</t>
  </si>
  <si>
    <t>ｳｴﾔﾏ ｹｲｼﾞ</t>
  </si>
  <si>
    <t>ｶ)ｴﾇﾃｨﾃｨﾈｵﾒｲﾄ</t>
  </si>
  <si>
    <t>ルートインジャパン株式会社</t>
  </si>
  <si>
    <t>140-0014</t>
  </si>
  <si>
    <t>東京都品川区大井１丁目３５番３号</t>
  </si>
  <si>
    <t>ﾙｰﾄｲﾝｼﾞｬﾊﾟﾝ(ｶ</t>
  </si>
  <si>
    <t>ｶﾌﾞｼｷｶﾞｲｼｬｺｳﾍﾞｾｲｺｳｼｮ</t>
  </si>
  <si>
    <t>651-0072</t>
  </si>
  <si>
    <t>神戸市中央区脇浜町2丁目10番26号（神鋼ビル4F）</t>
  </si>
  <si>
    <t>078-261-7722</t>
  </si>
  <si>
    <t>078-261-7737</t>
  </si>
  <si>
    <t>(ｶﾌﾞ)ｺｳﾍﾞｾｲｺｳｼｮ</t>
  </si>
  <si>
    <t>有限会社小林洋文堂</t>
  </si>
  <si>
    <t>ｺﾊﾞﾔｼ</t>
  </si>
  <si>
    <t>㈲小林洋文堂</t>
  </si>
  <si>
    <t>194-0013</t>
  </si>
  <si>
    <t>東京都町田市原町田４－２３－２</t>
  </si>
  <si>
    <t>042-722-2030</t>
  </si>
  <si>
    <t>ﾕ)ｺﾊﾞﾔｼﾖｳﾌﾞﾝﾄﾞｳ</t>
  </si>
  <si>
    <t>公益社団法人 名古屋市シルバー人材センター</t>
  </si>
  <si>
    <t>ｼﾙﾊﾞｰ</t>
  </si>
  <si>
    <t>社）名古屋市シルバー人材センター</t>
  </si>
  <si>
    <t>462-0026</t>
  </si>
  <si>
    <t>愛知県名古屋市北区萩野通1-34</t>
  </si>
  <si>
    <t>052-938-3628</t>
  </si>
  <si>
    <t>052-934-7020</t>
  </si>
  <si>
    <t>ｼﾔ.ﾅｺﾞﾔｼｼﾙﾊﾞｰｼﾞﾝｻﾞｲｾﾝﾀｰ</t>
  </si>
  <si>
    <t>新日本法規出版株式会社</t>
  </si>
  <si>
    <t>ｼﾝﾆﾎﾝ</t>
  </si>
  <si>
    <t>460-8456</t>
  </si>
  <si>
    <t>愛知県名古屋市中区栄1-26-11</t>
  </si>
  <si>
    <t>052-211-5777</t>
  </si>
  <si>
    <t>052-232-5650</t>
  </si>
  <si>
    <t>ｼﾝﾆｯﾎﾟﾝﾎｳｷｼｭｯﾊﾟﾝ(ｶ</t>
  </si>
  <si>
    <t>電子システム事業部</t>
  </si>
  <si>
    <t>ﾀﾞｲｷﾝｺｳｷﾞﾖｳｶﾌﾞｼｷｶｲｼｬ</t>
  </si>
  <si>
    <t>108-0075</t>
  </si>
  <si>
    <t>東京都港区港南２－１８－１</t>
  </si>
  <si>
    <t>ＪＲ品川イーストビル１０階</t>
  </si>
  <si>
    <t>03-6716-0475</t>
  </si>
  <si>
    <t>03-6716-0240</t>
  </si>
  <si>
    <t>株式会社トッパ堂</t>
  </si>
  <si>
    <t>ﾄｯﾊﾟ</t>
  </si>
  <si>
    <t>441-8113</t>
  </si>
  <si>
    <t>豊橋市西幸町字浜池333番地の9</t>
  </si>
  <si>
    <t>豊橋サイエンスコア2F 204</t>
  </si>
  <si>
    <t>0532-39-7061</t>
  </si>
  <si>
    <t>0532-39-7062</t>
  </si>
  <si>
    <t>ｶ)ﾄｯﾊﾟﾄﾞｳ</t>
  </si>
  <si>
    <t>一般財団法人日本品質保証機構</t>
  </si>
  <si>
    <t>マネジメントシステム部門</t>
  </si>
  <si>
    <t>ｲｯﾊﾟﾝｻﾞｲﾀﾞﾝﾎｳｼﾞﾝ ﾆﾎﾝﾋﾝｼﾂﾎｼｮｳｷｺｳ</t>
  </si>
  <si>
    <t>JQA</t>
  </si>
  <si>
    <t>101-8555</t>
  </si>
  <si>
    <t>東京都千代田区神田須田町１丁目２５番地</t>
  </si>
  <si>
    <t>ＪＲ神田万世橋ビル</t>
  </si>
  <si>
    <t>03-4560-5700</t>
  </si>
  <si>
    <t>03-4560-5760</t>
  </si>
  <si>
    <t>ｻﾞｲﾀﾞﾝﾎｳｼﾞﾝ ﾆﾎﾝﾋﾝｼﾂﾎｼｮｳｷｺｳ</t>
  </si>
  <si>
    <t>日立キャピタルＮＢＬ株式会社</t>
  </si>
  <si>
    <t>ﾋﾀﾁｷｬﾋﾟﾀﾙｴﾇﾋﾞｰｴﾙ(ｶ</t>
  </si>
  <si>
    <t>812-0025</t>
  </si>
  <si>
    <t>福岡市博多区店屋町１番３５号</t>
  </si>
  <si>
    <t>博多三井ビルディング２号１０階</t>
  </si>
  <si>
    <t>092-281-2731</t>
  </si>
  <si>
    <t>富士警備保障株式会社</t>
  </si>
  <si>
    <t>ﾌｼﾞｹｲﾋﾞﾎｼｮｳ</t>
  </si>
  <si>
    <t>富士警備保障</t>
  </si>
  <si>
    <t>849-0937</t>
  </si>
  <si>
    <t>佐賀市鍋島二丁目5番21号</t>
  </si>
  <si>
    <t>0952-31-3251</t>
  </si>
  <si>
    <t>0952-32-1934</t>
  </si>
  <si>
    <t>宮﨑敏則</t>
  </si>
  <si>
    <t>ﾐﾔｻﾞｷﾄｼﾉﾘ</t>
  </si>
  <si>
    <t>ﾌｼﾞｹｲﾋﾞﾎｼｮｳ(ｶﾀﾞｲﾋｮｳﾄﾘｼﾏﾘﾔｸﾐﾔｻﾞｷﾄｼﾉﾘ</t>
  </si>
  <si>
    <t>41101000522-000</t>
  </si>
  <si>
    <t>日本興亜損害保険株式会社</t>
  </si>
  <si>
    <t>株式会社文教堂</t>
  </si>
  <si>
    <t>ﾌﾞﾝｷﾖｳ</t>
  </si>
  <si>
    <t>㈱文教堂</t>
  </si>
  <si>
    <t>213-8525</t>
  </si>
  <si>
    <t>神奈川県川崎市高津区久本3-3-17</t>
  </si>
  <si>
    <t>0123-27-4700</t>
  </si>
  <si>
    <t>ｶ)ﾌﾞﾝｷﾖｳﾄﾞｳﾎﾋﾞｰ</t>
  </si>
  <si>
    <t>名鉄観光サービス株式会社</t>
  </si>
  <si>
    <t>ﾒｲﾃﾂｶ</t>
  </si>
  <si>
    <t>名鉄観光サービス㈱</t>
  </si>
  <si>
    <t>福岡市博多区博多駅前１丁目２－５</t>
  </si>
  <si>
    <t>092-451-6531</t>
  </si>
  <si>
    <t>ﾒｲﾃﾂｶﾝｺｳｻｰﾋﾞｽ(ｶ ﾌｸｵｶｼﾃﾝﾁﾖｳｷﾀﾑﾗ</t>
  </si>
  <si>
    <t>株式会社喜文堂事務機</t>
  </si>
  <si>
    <t>ｷﾌﾞﾝﾄﾞｳｼﾞﾑｷ</t>
  </si>
  <si>
    <t>㈱喜文堂事務機</t>
  </si>
  <si>
    <t>500-8223</t>
  </si>
  <si>
    <t>岐阜市水海道３－２２－１４</t>
  </si>
  <si>
    <t>058-245-9343</t>
  </si>
  <si>
    <t>ｶ)ｷﾌﾞﾝﾄﾞｳｼﾞﾑｷ</t>
  </si>
  <si>
    <t>株式会社はまおん</t>
  </si>
  <si>
    <t>ﾊﾏｵﾝ</t>
  </si>
  <si>
    <t>はまおん</t>
  </si>
  <si>
    <t>431-3115</t>
  </si>
  <si>
    <t>浜松市東区西ケ崎町1086</t>
  </si>
  <si>
    <t>053-433-5131</t>
  </si>
  <si>
    <t>053-434-1760</t>
  </si>
  <si>
    <t>齋藤　真由美</t>
  </si>
  <si>
    <t>ｻｲﾄｳ ﾏﾕﾐ</t>
  </si>
  <si>
    <t>ｶ)ﾊﾏｵﾝ</t>
  </si>
  <si>
    <t>有限会社コバヤシ</t>
  </si>
  <si>
    <t>コバヤシ</t>
  </si>
  <si>
    <t>静岡市駿河区馬渕4-11-21</t>
  </si>
  <si>
    <t>054-285-2361</t>
  </si>
  <si>
    <t>054-281-8910</t>
  </si>
  <si>
    <t>ﾕｳ)ｺﾊﾞﾔｼ</t>
  </si>
  <si>
    <t>株式会社静岡コピーセンター</t>
  </si>
  <si>
    <t>ｼｽﾞｵｶｺﾋﾟｰｾﾝﾀｰ</t>
  </si>
  <si>
    <t>静岡コピーセンター</t>
  </si>
  <si>
    <t>420-0847</t>
  </si>
  <si>
    <t>静岡市葵区西千代田12-1</t>
  </si>
  <si>
    <t>054-245-6261</t>
  </si>
  <si>
    <t>054-247-9130</t>
  </si>
  <si>
    <t>ｶﾌﾞｼｷｶﾞｲｼｬ ｼｽﾞｵｶｺﾋﾟｰｾﾝﾀｰ</t>
  </si>
  <si>
    <t>エス・シー・ビルサービス株式会社</t>
  </si>
  <si>
    <t>ｴｽ･ｼｰ･ﾋﾞﾙｻｰﾋﾞｽ</t>
  </si>
  <si>
    <t>エス・シー・ビルサービス</t>
  </si>
  <si>
    <t>104-0053</t>
  </si>
  <si>
    <t>東京都中央区晴海1-8-8</t>
  </si>
  <si>
    <t>晴海トリトンスクエア　オフィスタワーＷ</t>
  </si>
  <si>
    <t>03-3533-7101</t>
  </si>
  <si>
    <t>03-3533-7106</t>
  </si>
  <si>
    <t>松田晋治</t>
  </si>
  <si>
    <t>ﾏﾂﾀﾞｼﾝｼﾞ</t>
  </si>
  <si>
    <t>ｴｽ.ｼｰ.ﾋﾞﾙｻｰﾋﾞｽ(ｶ</t>
  </si>
  <si>
    <t>株式会社アルファビジネス</t>
  </si>
  <si>
    <t>ｱﾙﾌｱﾋﾞ</t>
  </si>
  <si>
    <t>札幌市東区北6条東3丁目3番地1</t>
  </si>
  <si>
    <t>011-741-7998</t>
  </si>
  <si>
    <t>011-741-9091</t>
  </si>
  <si>
    <t>ｶ)ｱﾙﾌｱﾋﾞｼﾞﾈｽ</t>
  </si>
  <si>
    <t>株式会社ディエスジャパン岐阜店</t>
  </si>
  <si>
    <t>500-8283</t>
  </si>
  <si>
    <t>岐阜市茜部野瀬1丁目31番地1</t>
  </si>
  <si>
    <t>058-268-2670</t>
  </si>
  <si>
    <t>058-268-2690</t>
  </si>
  <si>
    <t>ｶ)ﾃﾞｲｴｽｼﾞﾔﾊﾟﾝ</t>
  </si>
  <si>
    <t>株式会社西日本宇佐美　東海支店</t>
  </si>
  <si>
    <t>ﾆｼﾆﾎﾝｳｻﾐﾄｳｶｲｼﾃﾝ</t>
  </si>
  <si>
    <t>㈱西日本宇佐美　東海支店</t>
  </si>
  <si>
    <t>496-8503</t>
  </si>
  <si>
    <t>愛知県津島市埋田町1-8</t>
  </si>
  <si>
    <t>0567-26-3151</t>
  </si>
  <si>
    <t>0567-26-5223</t>
  </si>
  <si>
    <t>ｶ)ﾆｼﾆﾎﾝｳｻﾐ ﾄｳｶｲｼﾃﾝ</t>
  </si>
  <si>
    <t>株式会社オーツーテレホン</t>
  </si>
  <si>
    <t>ｵｰﾂｰﾃﾚﾎﾝ</t>
  </si>
  <si>
    <t>246-0022</t>
  </si>
  <si>
    <t>横浜市瀬谷区三ツ境９０番地の一</t>
  </si>
  <si>
    <t>045-361-1551</t>
  </si>
  <si>
    <t>045-361-3344</t>
  </si>
  <si>
    <t>大坂文夫</t>
  </si>
  <si>
    <t>ｶ)ｵｰﾂｰﾃﾚﾎﾝ</t>
  </si>
  <si>
    <t>株式会社ニシノ産業</t>
  </si>
  <si>
    <t>ﾆｼﾉｻﾝｷﾞｮｳ</t>
  </si>
  <si>
    <t>ニシノ産業</t>
  </si>
  <si>
    <t>311-3116</t>
  </si>
  <si>
    <t>茨城県東茨城郡茨城町長岡3472-2</t>
  </si>
  <si>
    <t>029-219-2061</t>
  </si>
  <si>
    <t>029-292-7678</t>
  </si>
  <si>
    <t>西野 正</t>
  </si>
  <si>
    <t>ﾆｼﾉ ﾀﾀﾞｼ</t>
  </si>
  <si>
    <t>ｶﾌﾞｼｷｶﾞｲｼｬﾆｼﾉｻﾝｷﾞｮｳﾀﾞｲﾋｮｳﾄﾘｼﾏﾘﾔｸﾆｼﾉﾀﾀﾞｼ</t>
  </si>
  <si>
    <t>有限会社伊藤商店</t>
  </si>
  <si>
    <t>野洲事業所</t>
  </si>
  <si>
    <t>ﾕｳｹﾞﾝｶﾞｲｼｬｲﾄｳｼｮｳﾃﾝ</t>
  </si>
  <si>
    <t>伊藤商店</t>
  </si>
  <si>
    <t>520-2342</t>
  </si>
  <si>
    <t>滋賀県野洲市野洲1361番地1</t>
  </si>
  <si>
    <t>077-586-6388</t>
  </si>
  <si>
    <t>077-587-6970</t>
  </si>
  <si>
    <t>伊藤　政雄</t>
  </si>
  <si>
    <t>ｲﾄｳ ﾏｻｵ</t>
  </si>
  <si>
    <t>ﾕ)ｲﾄｳｼｮｳﾃﾝ</t>
  </si>
  <si>
    <t>三和事務機株式会社</t>
  </si>
  <si>
    <t>ｻﾝﾜｼﾞﾑｷ(ｶ</t>
  </si>
  <si>
    <t>三和事務機</t>
  </si>
  <si>
    <t>435-0054</t>
  </si>
  <si>
    <t>浜松市中区早出町1221-3</t>
  </si>
  <si>
    <t>053-464-3326</t>
  </si>
  <si>
    <t>053-464-2246</t>
  </si>
  <si>
    <t>溝口　正彦</t>
  </si>
  <si>
    <t>ﾐｿﾞｸﾞﾁ ﾏｻﾋｺ</t>
  </si>
  <si>
    <t>コトブキ環境株式会社</t>
  </si>
  <si>
    <t>ｺﾄﾌﾞｷｶﾝｷｮｳ</t>
  </si>
  <si>
    <t>コトブキ環境</t>
  </si>
  <si>
    <t>136-0082</t>
  </si>
  <si>
    <t>東京都江東区新木場2-11-3</t>
  </si>
  <si>
    <t>03-3522-5858</t>
  </si>
  <si>
    <t>03-3522-5870</t>
  </si>
  <si>
    <t>吉田昌美</t>
  </si>
  <si>
    <t>ﾖｼﾀﾞﾏｻﾐ</t>
  </si>
  <si>
    <t>ｺﾄﾌﾞｷｶﾝｷｮｳ(ｶ</t>
  </si>
  <si>
    <t>中部事務機株式会社</t>
  </si>
  <si>
    <t>ﾁｭｳﾌﾞｼﾞﾑｷｶﾌﾞｼｷｶﾞｲｼｬ</t>
  </si>
  <si>
    <t>500-8309</t>
  </si>
  <si>
    <t>岐阜市都通１丁目１５番地</t>
  </si>
  <si>
    <t>058-251-7191</t>
  </si>
  <si>
    <t>058-255-0011</t>
  </si>
  <si>
    <t>辻　慶一</t>
  </si>
  <si>
    <t>ﾂｼﾞ ｹｲｲﾁ</t>
  </si>
  <si>
    <t>ﾁｭｳﾌﾞｼﾞﾑｷ(ｶ</t>
  </si>
  <si>
    <t>サンキンエンジニアリング株式会社</t>
  </si>
  <si>
    <t>ｻﾝｷﾝ</t>
  </si>
  <si>
    <t>350-1335</t>
  </si>
  <si>
    <t>埼玉県狭山市柏原３１７</t>
  </si>
  <si>
    <t>0429-52-9250</t>
  </si>
  <si>
    <t>ｻﾝｷﾝｴﾝｼﾞﾆｱﾘﾝｸﾞ(ｶﾌﾞ)ｶﾝﾄｳｴｲｷﾞﾖｳｼﾖ</t>
  </si>
  <si>
    <t>瀧冨工業株式会社</t>
  </si>
  <si>
    <t>ﾀｷﾄﾐｺ</t>
  </si>
  <si>
    <t>名古屋市西区こも原町１４８番地</t>
  </si>
  <si>
    <t>052-501-3231</t>
  </si>
  <si>
    <t>ﾀｷﾄﾐｺｳｷﾞﾖｳ(ｶ</t>
  </si>
  <si>
    <t>株式会社トーエネック静岡支店</t>
  </si>
  <si>
    <t>ﾄｰｴﾈｯ</t>
  </si>
  <si>
    <t>420-0029</t>
  </si>
  <si>
    <t>静岡市葵区研屋町51番地</t>
  </si>
  <si>
    <t>054-273-4355</t>
  </si>
  <si>
    <t>054-273-4368</t>
  </si>
  <si>
    <t>ｶ)ﾄｰｴﾈｯｸｼｽﾞｵｶｼﾃﾝ</t>
  </si>
  <si>
    <t>株式会社日本協力</t>
  </si>
  <si>
    <t>ﾆﾎﾝｷｮ</t>
  </si>
  <si>
    <t>㈱日本協力</t>
  </si>
  <si>
    <t>135-0052</t>
  </si>
  <si>
    <t>東京都江東区潮見１－６－２</t>
  </si>
  <si>
    <t>03-3640-4777</t>
  </si>
  <si>
    <t>ｶ)ﾆﾎﾝｷﾖｳﾘﾖｸ</t>
  </si>
  <si>
    <t>ﾀｶｻｺﾞﾏﾙｾｲｴﾝｼﾞﾆｱﾘﾝｸﾞｻｰﾋﾞｽ</t>
  </si>
  <si>
    <t>高砂丸誠エンジニアリングサービス</t>
  </si>
  <si>
    <t>新潟県新潟市中央区笹口1-12-7</t>
  </si>
  <si>
    <t>ダイヤパレス笹口1F</t>
  </si>
  <si>
    <t>025-244-8911</t>
  </si>
  <si>
    <t>025-244-9194</t>
  </si>
  <si>
    <t>渋谷 正道</t>
  </si>
  <si>
    <t>ｼﾌﾞﾔ ﾏｻﾐﾁ</t>
  </si>
  <si>
    <t>ﾀｶｻｺﾞﾏﾙｾｲｴﾝｼﾞﾆｱﾘﾝｸﾞｻｰﾋﾞｽ(ｶ</t>
  </si>
  <si>
    <t>株式会社ファビルス熊本支社</t>
  </si>
  <si>
    <t>ｶﾌﾞｼｷｶｲｼｬ ﾌｧﾋﾞﾙｽｸﾏﾓﾄｼｼｬ</t>
  </si>
  <si>
    <t>ファビルス</t>
  </si>
  <si>
    <t>860-0804</t>
  </si>
  <si>
    <t>熊本市中央区辛島町6-7</t>
  </si>
  <si>
    <t>096-325-4722</t>
  </si>
  <si>
    <t>096-325-4763</t>
  </si>
  <si>
    <t>野田一彦</t>
  </si>
  <si>
    <t>ﾉﾀﾞ ｶｽﾞﾋｺ</t>
  </si>
  <si>
    <t>ｶﾌﾞｼｷｶｲｼｬﾌｧﾋﾞﾙｽｸﾏﾓﾄｼｼｬ ｼｼｬﾁｮｳﾉﾀﾞｶｽﾞﾋｺ</t>
  </si>
  <si>
    <t>株式会社アクティオ</t>
  </si>
  <si>
    <t>パワーシステム事業部ＰＳ受変電設備チーム</t>
  </si>
  <si>
    <t>ｱｸﾃｨｵ</t>
  </si>
  <si>
    <t>290-0068</t>
  </si>
  <si>
    <t>千葉県市原市八幡浦2-9</t>
  </si>
  <si>
    <t>0436-40-7911</t>
  </si>
  <si>
    <t>0436-40-7912</t>
  </si>
  <si>
    <t>宮﨑 研多</t>
  </si>
  <si>
    <t>ﾐﾔｻﾞｷ ｹﾝﾀ</t>
  </si>
  <si>
    <t>ｶ)ｱｸﾃｨｵ</t>
  </si>
  <si>
    <t>東邦ガス株式会社　三重支社</t>
  </si>
  <si>
    <t>営業部　都市エネルギー課</t>
  </si>
  <si>
    <t>ﾄｳﾎｳｶﾞｽｶﾌﾞｼｷｶﾞｲｼｬ ﾐｴｼｼｬ</t>
  </si>
  <si>
    <t>東邦ガス㈱</t>
  </si>
  <si>
    <t>514-0034</t>
  </si>
  <si>
    <t>三重県津市南丸之内４０－１０</t>
  </si>
  <si>
    <t>059-228-7161</t>
  </si>
  <si>
    <t>059-224-1918</t>
  </si>
  <si>
    <t>ﾄｳﾎｳｶﾞｽ(ｶ ﾂｴｲｷﾞｮｳｼｮ</t>
  </si>
  <si>
    <t>株式会社アメフレック</t>
  </si>
  <si>
    <t>ｱﾒﾌﾚｯｸ</t>
  </si>
  <si>
    <t>アメフレック</t>
  </si>
  <si>
    <t>335-0032</t>
  </si>
  <si>
    <t>埼玉県戸田市美女木東1-2-15</t>
  </si>
  <si>
    <t>048-423-1811</t>
  </si>
  <si>
    <t>048-423-1812</t>
  </si>
  <si>
    <t>ｶﾌﾞｼｷｶﾞｲｼｬｱﾒﾌﾚｯｸ</t>
  </si>
  <si>
    <t>日立アプライアンス株式会社</t>
  </si>
  <si>
    <t>栃木ｻｰﾋﾞｽｴﾝｼﾞﾆｱﾘﾝｸﾞｾﾝﾀ</t>
  </si>
  <si>
    <t>ﾋﾀﾁｱﾌﾟﾗｲｱﾝｽﾄﾁｷﾞｻｰﾋﾞｽｴﾝｼﾞﾆｱﾘﾝｸﾞｾﾝﾀ</t>
  </si>
  <si>
    <t>日立ｱﾌﾟﾗｲｱﾝｽ</t>
  </si>
  <si>
    <t>321-0924</t>
  </si>
  <si>
    <t>栃木県宇都宮市下栗1-17-1</t>
  </si>
  <si>
    <t>050-3189-9340</t>
  </si>
  <si>
    <t>028-612-1073</t>
  </si>
  <si>
    <t>ﾋﾀﾁｱﾌﾟﾗｲｱﾝｽ(ｶﾌﾞ</t>
  </si>
  <si>
    <t>ﾋﾀﾁｱﾌﾟﾗｲｱﾝｽ(ｶ</t>
  </si>
  <si>
    <t>390-0852</t>
  </si>
  <si>
    <t>長野県松本市大字島立1123-1</t>
  </si>
  <si>
    <t>0263-48-6811</t>
  </si>
  <si>
    <t>0263-48-6814</t>
  </si>
  <si>
    <t>811-2304</t>
  </si>
  <si>
    <t>福岡県糟屋郡粕屋町仲原２６４８</t>
  </si>
  <si>
    <t>092-622-0240</t>
  </si>
  <si>
    <t>092-622-0241</t>
  </si>
  <si>
    <t>ｴﾊﾞﾗﾚｲﾈﾂｼｽﾃﾑ(ｶ)</t>
  </si>
  <si>
    <t>ミソノサービス株式会社</t>
  </si>
  <si>
    <t>ﾐｿﾉｻｰﾋﾞｽ(ｶ</t>
  </si>
  <si>
    <t>ミソノサービス</t>
  </si>
  <si>
    <t>462-0819</t>
  </si>
  <si>
    <t>名古屋市北区平安二丁目15番56号</t>
  </si>
  <si>
    <t>052-916-6787</t>
  </si>
  <si>
    <t>052-916-8043</t>
  </si>
  <si>
    <t>ﾐｿﾉｻｰﾋﾞｽｶﾌﾞｼｷｶﾞｲｼｬ</t>
  </si>
  <si>
    <t>23101110440-000</t>
  </si>
  <si>
    <t>山陰パナソニック株式会社</t>
  </si>
  <si>
    <t>ｴﾝｼﾞﾆｱﾘﾝｸﾞｾﾝﾀｰ</t>
  </si>
  <si>
    <t>ｻﾝｲﾝﾅﾊﾟﾅｿﾆｯｸｶﾌﾞｼｷｶﾞｲｼｬ</t>
  </si>
  <si>
    <t>島根県松江市平成町182-14</t>
  </si>
  <si>
    <t>0852-25-0015</t>
  </si>
  <si>
    <t>0852-24-3157</t>
  </si>
  <si>
    <t>引野　直樹</t>
  </si>
  <si>
    <t>ﾋｷﾉ ﾅｵｷ</t>
  </si>
  <si>
    <t>エンジニアリングセンター長</t>
  </si>
  <si>
    <t>ｻﾝｲﾝﾊﾟﾅｿﾆｯｸ(ｶ</t>
  </si>
  <si>
    <t>株式会社大阪ガスファシリティーズ</t>
  </si>
  <si>
    <t>ｶﾌﾞｼｷｶﾞｲｼｬｵｵｻｶｶﾞｽﾌｧｼﾘﾃｨｰｽﾞ</t>
  </si>
  <si>
    <t>大阪ガスファシリティーズ</t>
  </si>
  <si>
    <t>537-0025</t>
  </si>
  <si>
    <t>大阪府大阪市東成区中道1-4-2</t>
  </si>
  <si>
    <t>森之宮スカイガーデンハウス4F</t>
  </si>
  <si>
    <t>06-6978-5850</t>
  </si>
  <si>
    <t>06-6978-5856</t>
  </si>
  <si>
    <t>迫間隆司</t>
  </si>
  <si>
    <t>ｻｺﾏﾘｭｳｼﾞ</t>
  </si>
  <si>
    <t>ＧＳ後藤設備</t>
  </si>
  <si>
    <t>ｼﾞｰｴｽｺﾞﾄｳｾﾂﾋﾞ</t>
  </si>
  <si>
    <t>804-0076</t>
  </si>
  <si>
    <t>北九州市戸畑区銀座1-8-6-1201</t>
  </si>
  <si>
    <t>093-883-3360</t>
  </si>
  <si>
    <t>後藤隆明</t>
  </si>
  <si>
    <t>ｺﾞﾄｳﾀｶｱｷ</t>
  </si>
  <si>
    <t>代表者</t>
  </si>
  <si>
    <t>ｼﾞｰｴｽｺﾞﾄｳｾﾂﾋﾞｺﾞﾄｳﾀｶｱｷ</t>
  </si>
  <si>
    <t>愛光会</t>
  </si>
  <si>
    <t>松　本　設　備</t>
  </si>
  <si>
    <t>ﾏﾂﾓﾄｾﾂﾋﾞ</t>
  </si>
  <si>
    <t>松本設備</t>
  </si>
  <si>
    <t>811-3425</t>
  </si>
  <si>
    <t>福岡県宗像市日の里6-28-22 B-201</t>
  </si>
  <si>
    <t>0940-55-3050</t>
  </si>
  <si>
    <t>松本吉一</t>
  </si>
  <si>
    <t>ﾏﾂﾓﾄﾖｼｶｽﾞ</t>
  </si>
  <si>
    <t>ﾏﾂﾓﾄｾﾂﾋﾞﾏﾂﾓﾄﾖｼｶｽﾞ</t>
  </si>
  <si>
    <t>福津市商工会</t>
  </si>
  <si>
    <t>伊藤忠プランテック株式会社</t>
  </si>
  <si>
    <t>ｲﾄｳﾁｭｳﾌﾟﾗﾝﾃｯｸ(ｶ</t>
  </si>
  <si>
    <t>伊藤忠</t>
  </si>
  <si>
    <t>107-0061</t>
  </si>
  <si>
    <t>東京都港区北青山1-2-3</t>
  </si>
  <si>
    <t>青山ビルヂング5階</t>
  </si>
  <si>
    <t>03-5414-7920</t>
  </si>
  <si>
    <t>株式会社きらめき</t>
  </si>
  <si>
    <t>ｷﾗﾒｷ</t>
  </si>
  <si>
    <t>951-8528</t>
  </si>
  <si>
    <t>新潟県新潟市中央区東堀前通</t>
  </si>
  <si>
    <t>　　　　　六番町１０６１番地</t>
  </si>
  <si>
    <t>025-228-7586</t>
  </si>
  <si>
    <t>025-224-5034</t>
  </si>
  <si>
    <t>吉田　憲一</t>
  </si>
  <si>
    <t>ﾖｼﾀﾞ ﾉﾘｶｽﾞ</t>
  </si>
  <si>
    <t>ｶﾝｷｮｳｦｻﾎﾟｰﾄｽﾙ ｶ)ｷﾗﾒｷ</t>
  </si>
  <si>
    <t>15101013271-000</t>
  </si>
  <si>
    <t>セーバー技研株式会社</t>
  </si>
  <si>
    <t>ｾｰﾊﾞｰｷﾞｹﾝ</t>
  </si>
  <si>
    <t>セーバー技研</t>
  </si>
  <si>
    <t>657-0862</t>
  </si>
  <si>
    <t>神戸市灘区浜田町1丁目1番31号</t>
  </si>
  <si>
    <t>078-854-7175</t>
  </si>
  <si>
    <t>078-854-7185</t>
  </si>
  <si>
    <t>中村拓郎</t>
  </si>
  <si>
    <t>ﾅｶﾑﾗﾀｸﾛｳ</t>
  </si>
  <si>
    <t>ｾｰﾊﾞｰｷﾞｹﾝ(ｶ</t>
  </si>
  <si>
    <t>株式会社セイコー</t>
  </si>
  <si>
    <t>ｾｲｺｰ</t>
  </si>
  <si>
    <t>セイコー</t>
  </si>
  <si>
    <t>名古屋市中村区名駅４丁目６番２３号</t>
  </si>
  <si>
    <t>052-581-5551</t>
  </si>
  <si>
    <t>052-565-1784</t>
  </si>
  <si>
    <t>勝野　隆</t>
  </si>
  <si>
    <t>ｶﾂﾉ ﾕﾀｶ</t>
  </si>
  <si>
    <t>ｶ)ｾｲｺｰ</t>
  </si>
  <si>
    <t>東京都中央区京橋2-8-10</t>
  </si>
  <si>
    <t>丸茶ビル</t>
  </si>
  <si>
    <t>03-3561-0461</t>
  </si>
  <si>
    <t>03-3561-3489</t>
  </si>
  <si>
    <t>神﨑 吉晴</t>
  </si>
  <si>
    <t>ｺｳｻﾞｷ ﾖｼﾊﾙ</t>
  </si>
  <si>
    <t>常務取締役</t>
  </si>
  <si>
    <t>ﾏﾙﾁｬ(ｶ</t>
  </si>
  <si>
    <t>協和産業株式会社</t>
  </si>
  <si>
    <t>ｷｮｳﾜｻﾝｷﾞｮｳ(ｶ</t>
  </si>
  <si>
    <t>167-0023</t>
  </si>
  <si>
    <t>東京都杉並区上井草２－２０－１２</t>
  </si>
  <si>
    <t>03-3395-5011</t>
  </si>
  <si>
    <t>03-3395-5133</t>
  </si>
  <si>
    <t>樋口　裕幸</t>
  </si>
  <si>
    <t>ﾋｸﾞﾁ ﾋﾛﾕｷ</t>
  </si>
  <si>
    <t>ｷｮｳﾜｻﾝｷﾞｮｳ(ｶ ﾀﾞｲﾋｮｳﾄﾘｼﾏﾘﾔｸ ﾋｸﾞﾁﾋﾛﾕｷ</t>
  </si>
  <si>
    <t>13-3-08-951280-144</t>
  </si>
  <si>
    <t>株式会社グローレフ</t>
  </si>
  <si>
    <t>ｶﾌﾞｼｷｶﾞｲｼｬｸﾞﾛｰﾚﾌ</t>
  </si>
  <si>
    <t>ｸﾞﾛｰﾚﾌ</t>
  </si>
  <si>
    <t>564-0052</t>
  </si>
  <si>
    <t>大阪府吹田市広芝町9番12号</t>
  </si>
  <si>
    <t>第11マイダビル505号室</t>
  </si>
  <si>
    <t>06-6155-6651</t>
  </si>
  <si>
    <t>06-6155-6674</t>
  </si>
  <si>
    <t>中村 元太郎</t>
  </si>
  <si>
    <t>ﾅｶﾑﾗｹﾞﾝﾀﾛｳ</t>
  </si>
  <si>
    <t>ｶﾌﾞｼｷｶﾞｲｼｬ ｸﾞﾛｰﾚﾌ</t>
  </si>
  <si>
    <t>東京警備保障株式会社</t>
  </si>
  <si>
    <t>ﾄｳｷｮｳｹｲﾋﾞﾎｼｮｳ(ｶ</t>
  </si>
  <si>
    <t>105-0021</t>
  </si>
  <si>
    <t>東京都港区東新橋２－１１－７</t>
  </si>
  <si>
    <t>住友東新橋ビル５号館</t>
  </si>
  <si>
    <t>03-5401-4111</t>
  </si>
  <si>
    <t>03-3433-7995</t>
  </si>
  <si>
    <t>英　政信</t>
  </si>
  <si>
    <t>ﾊﾅﾌﾞｻ ﾏｻﾉﾌﾞ</t>
  </si>
  <si>
    <t>13104231890-000</t>
  </si>
  <si>
    <t>三幸株式会社</t>
  </si>
  <si>
    <t>第一事業部</t>
  </si>
  <si>
    <t>ｻﾝｺｳ ﾀﾞｲｲﾁｼﾞｷﾞｮｳﾌﾞ</t>
  </si>
  <si>
    <t>東京都千代田区神田駿河台3-3-4</t>
  </si>
  <si>
    <t>03-5217-1628</t>
  </si>
  <si>
    <t>03-3233-8733</t>
  </si>
  <si>
    <t>橋本 有史</t>
  </si>
  <si>
    <t>ｻﾝｺｳｶﾌﾞｼｷｶﾞｲｼｬ</t>
  </si>
  <si>
    <t>川重冷熱工業株式会社東日本支社</t>
  </si>
  <si>
    <t>東京都江東区木場一丁目５番２５号</t>
  </si>
  <si>
    <t>深川ギャザリアタワーＳ棟５階</t>
  </si>
  <si>
    <t>03-3645-8191</t>
  </si>
  <si>
    <t>03-3649-1404</t>
  </si>
  <si>
    <t>西日本支社福岡支店</t>
  </si>
  <si>
    <t>ｶﾜｼﾞﾕ</t>
  </si>
  <si>
    <t>福岡市博多区博多駅前３丁目５－７</t>
  </si>
  <si>
    <t>博多センタ－ビル９Ｆ</t>
  </si>
  <si>
    <t>092-441-8181</t>
  </si>
  <si>
    <t>092-474-3229</t>
  </si>
  <si>
    <t>太田隆</t>
  </si>
  <si>
    <t>セイコーエアシステム株式会社</t>
  </si>
  <si>
    <t>ｾｲｺｰｴｱｼｽﾃﾑ(ｶ</t>
  </si>
  <si>
    <t>セイコーエア</t>
  </si>
  <si>
    <t>550-0014</t>
  </si>
  <si>
    <t>大阪市西区北堀江2丁目3番3号</t>
  </si>
  <si>
    <t>久竹ビルディング</t>
  </si>
  <si>
    <t>06-6538-1881</t>
  </si>
  <si>
    <t>06-6538-1882</t>
  </si>
  <si>
    <t>狩場　孝治</t>
  </si>
  <si>
    <t>ｶﾘﾊﾞ</t>
  </si>
  <si>
    <t>日立空調関東株式会社</t>
  </si>
  <si>
    <t>茨城営業本部</t>
  </si>
  <si>
    <t>ﾋﾀﾁｸｳﾁｮｳｶﾝﾄｳｶﾌﾞｼｷｶｲｼｬ</t>
  </si>
  <si>
    <t>312-0035</t>
  </si>
  <si>
    <t>茨城県ひたちなか市枝川196-1</t>
  </si>
  <si>
    <t>029-226-1611</t>
  </si>
  <si>
    <t>029-232-0367</t>
  </si>
  <si>
    <t>鈴木 孝司</t>
  </si>
  <si>
    <t>ｽｽﾞｷ ﾀｶｼ</t>
  </si>
  <si>
    <t>取締役茨城営業本部長</t>
  </si>
  <si>
    <t>ﾋﾀﾁｸｳﾁｮｳｶﾝﾄｳ(ｶ</t>
  </si>
  <si>
    <t>富士電機ＦＡサービス株式会社</t>
  </si>
  <si>
    <t>電子機器営業技術部西日本サービスセンター中国サービスステーション</t>
  </si>
  <si>
    <t>ﾃﾞﾝｼｷｷｴｲｷﾞｮｳｷﾞｼﾞｭﾂﾌﾞﾆｼﾆﾎﾝｻｰﾋﾞｽｾﾝﾀｰﾁｭｳｺﾞｸｻｰﾋﾞｽｽﾃｰｼｮﾝ</t>
  </si>
  <si>
    <t>富士電機ＦＡサービス</t>
  </si>
  <si>
    <t>730-0022</t>
  </si>
  <si>
    <t>広島県広島市中区銀山町14番18号</t>
  </si>
  <si>
    <t>082-247-4241</t>
  </si>
  <si>
    <t>082-247-4243</t>
  </si>
  <si>
    <t>増森 博</t>
  </si>
  <si>
    <t>ﾏｽﾓﾛ ﾋﾛｼ</t>
  </si>
  <si>
    <t>ﾌｼﾞﾃﾞﾝｷｴﾌｴｰｻｰﾋﾞｽｶﾌﾞｼｷｶﾞｲｼｬ</t>
  </si>
  <si>
    <t>有限会社さんてく</t>
  </si>
  <si>
    <t>ﾕｳｹﾞﾝｶｲｼｬｻﾝﾃｸ</t>
  </si>
  <si>
    <t>061-2284</t>
  </si>
  <si>
    <t>札幌市南区藤野4条5丁目3番15号</t>
  </si>
  <si>
    <t>011-594-2282</t>
  </si>
  <si>
    <t>浮須　尚史</t>
  </si>
  <si>
    <t>ｳｷｽ ﾋｻｼ</t>
  </si>
  <si>
    <t>ﾕｳｹﾞﾝｶｲｼｬｻﾝﾃｸ ﾀﾞｲﾋｮｳﾄﾘｼﾏﾘﾔｸｳｷｽﾋｻｼ</t>
  </si>
  <si>
    <t>勝井建設株式会社</t>
  </si>
  <si>
    <t>ｶﾂｲｹﾝｾﾂｶﾌﾞｼｷｶﾞｲｼｬ</t>
  </si>
  <si>
    <t>勝井建設</t>
  </si>
  <si>
    <t>740-0044</t>
  </si>
  <si>
    <t>山口県岩国市通津2396</t>
  </si>
  <si>
    <t>0827-38-1231</t>
  </si>
  <si>
    <t>0827-38-1249</t>
  </si>
  <si>
    <t>勝井 優</t>
  </si>
  <si>
    <t>ｶﾂｲ ﾏｻﾙ</t>
  </si>
  <si>
    <t>株式会社ラスペック</t>
  </si>
  <si>
    <t>ｶﾌﾞｼｷｶｲｼｬﾗｽﾍﾟｯｸ</t>
  </si>
  <si>
    <t>ラスペック</t>
  </si>
  <si>
    <t>063-0036</t>
  </si>
  <si>
    <t>札幌市西区西野6条８丁目5番33号106</t>
  </si>
  <si>
    <t>011-302-8801</t>
  </si>
  <si>
    <t>011-302-8802</t>
  </si>
  <si>
    <t>小林正広</t>
  </si>
  <si>
    <t>ｺﾊﾞﾔｼ ﾏｻﾋﾛ</t>
  </si>
  <si>
    <t>ｶﾌﾞｼｷｶｲｼｬﾗｽﾍﾟｯｸﾀﾞｲﾋｮｳﾄﾘｼﾏﾘﾔｸｺﾊﾞﾔｼﾏｻﾋﾛ</t>
  </si>
  <si>
    <t>有限会社西伯設備工業</t>
  </si>
  <si>
    <t>ﾕｳｹﾞﾝｶﾞｲｼｬｻｲﾊｸｾﾂﾋﾞｺｳｷﾞｮｳ</t>
  </si>
  <si>
    <t>ｻｲﾊｸｾﾂﾋﾞｺｳｷﾞｮｳ</t>
  </si>
  <si>
    <t>683-0351</t>
  </si>
  <si>
    <t>鳥取県西伯郡南部町法勝寺520-2</t>
  </si>
  <si>
    <t>0859-66-2646</t>
  </si>
  <si>
    <t>0859-66-5018</t>
  </si>
  <si>
    <t>浜本 纂</t>
  </si>
  <si>
    <t>ﾊﾏﾓﾄ ｱﾂﾑ</t>
  </si>
  <si>
    <t>31-932095-014-00</t>
  </si>
  <si>
    <t>南部町商工会</t>
  </si>
  <si>
    <t>西日本ビル管理株式会社</t>
  </si>
  <si>
    <t>ﾆｼﾆﾎﾝﾋﾞﾙｶﾝﾘｶﾌﾞｼｷｶﾞｲｼｬ</t>
  </si>
  <si>
    <t>西日本ビル管理</t>
  </si>
  <si>
    <t>761-8054</t>
  </si>
  <si>
    <t>香川県高松市東ハゼ町５番地６</t>
  </si>
  <si>
    <t>087-864-3333</t>
  </si>
  <si>
    <t>087-864-3111</t>
  </si>
  <si>
    <t>小原 康弘</t>
  </si>
  <si>
    <t>ｵﾊﾗ ﾔｽﾋﾛ</t>
  </si>
  <si>
    <t>北海道三建サービス工事株式会社</t>
  </si>
  <si>
    <t>ﾎｯｶｲﾄﾞｳｻﾝｹﾝｻｰﾋﾞｽｺｳｼﾞ(ｶﾌﾞ</t>
  </si>
  <si>
    <t>三建サービス工事</t>
  </si>
  <si>
    <t>011-0015</t>
  </si>
  <si>
    <t>札幌市北区北15条西2丁目1-1</t>
  </si>
  <si>
    <t>011-716-1388</t>
  </si>
  <si>
    <t>011-726-1811</t>
  </si>
  <si>
    <t>寺本明男</t>
  </si>
  <si>
    <t>ﾃﾗﾓﾄｱｷｵ</t>
  </si>
  <si>
    <t>ﾎｯｶｲﾄﾞｳｻﾝｹﾝｻｰﾋﾞｽｺｳｼﾞｶﾌﾞｼｷｶﾞｲｼｬﾀﾞｲﾋｮｳﾄﾘｼﾏﾘﾔｸﾃﾗﾓﾄｱｷｵ</t>
  </si>
  <si>
    <t>株式会社新潟ビルサービス</t>
  </si>
  <si>
    <t>ﾆｲｶﾞﾀﾋﾞﾙｻｰﾋﾞｽ</t>
  </si>
  <si>
    <t>951-8068</t>
  </si>
  <si>
    <t>新潟県新潟市中央区上大川前通九番町1268番地2</t>
  </si>
  <si>
    <t>025-228-3477</t>
  </si>
  <si>
    <t>025-228-1729</t>
  </si>
  <si>
    <t>鈴木 英介</t>
  </si>
  <si>
    <t>ｽｽﾞｷ ｴｲｽｹ</t>
  </si>
  <si>
    <t>ｶ)ﾆｲｶﾞﾀﾋﾞﾙｻｰﾋﾞｽ</t>
  </si>
  <si>
    <t>810-0051</t>
  </si>
  <si>
    <t>福岡市中央区大濠公園２－３９</t>
  </si>
  <si>
    <t>092-741-5034</t>
  </si>
  <si>
    <t>092-741-5030</t>
  </si>
  <si>
    <t>合同会社 crowd echo</t>
  </si>
  <si>
    <t>ｸﾗｳﾄﾞｴｺｰ</t>
  </si>
  <si>
    <t>crowd echo</t>
  </si>
  <si>
    <t>860-0814</t>
  </si>
  <si>
    <t>熊本県熊本市中央区琴平本町7-41-102号</t>
  </si>
  <si>
    <t>090-7169-1052</t>
  </si>
  <si>
    <t>096-300-3825</t>
  </si>
  <si>
    <t>甲斐 智哉</t>
  </si>
  <si>
    <t>ｶｲ ﾄﾓﾔ</t>
  </si>
  <si>
    <t>ｺﾞ)ｸﾗｳﾄﾞｴｺｰ</t>
  </si>
  <si>
    <t>熊本商工会議所</t>
  </si>
  <si>
    <t>中部放射線検査株式会社</t>
  </si>
  <si>
    <t>ﾁｭｳﾌﾞﾎｳｼｬｾﾝｹﾝｻ</t>
  </si>
  <si>
    <t>504-0934</t>
  </si>
  <si>
    <t>岐阜県各務原市大野町3-24-1</t>
  </si>
  <si>
    <t>058-380-7007</t>
  </si>
  <si>
    <t>058-380-7008</t>
  </si>
  <si>
    <t>藤川正勝</t>
  </si>
  <si>
    <t>ﾁｭｳﾌﾞﾎｳｼｬｾﾝｹﾝｻ(ｶﾌﾞ</t>
  </si>
  <si>
    <t>株式会社創新</t>
  </si>
  <si>
    <t>ｿｳｼﾝ</t>
  </si>
  <si>
    <t>創新</t>
  </si>
  <si>
    <t>814-0155</t>
  </si>
  <si>
    <t>福岡市城南区東油山4-8-15</t>
  </si>
  <si>
    <t>092-863-3336</t>
  </si>
  <si>
    <t>濵﨑　邦彦</t>
  </si>
  <si>
    <t>ﾊﾏｻｷ ｸﾆﾋｺ</t>
  </si>
  <si>
    <t>ｶ)ｿｳｼﾝ ﾀﾞｲﾋｮｳﾄﾘｼﾏﾘﾔｸ ﾊﾏｻｷ ｸﾆﾋｺ</t>
  </si>
  <si>
    <t>労働保険管理センター</t>
  </si>
  <si>
    <t>株式会社関東日立</t>
  </si>
  <si>
    <t>山梨支社</t>
  </si>
  <si>
    <t>ｶﾌﾞｼｷｶﾞｲｼｬｶﾝﾄｳﾋﾀﾁ</t>
  </si>
  <si>
    <t>関東日立山梨</t>
  </si>
  <si>
    <t>400-0845</t>
  </si>
  <si>
    <t>山梨県甲府市上今井町753番地</t>
  </si>
  <si>
    <t>055-241-5111</t>
  </si>
  <si>
    <t>055-241-8323</t>
  </si>
  <si>
    <t>ｶ)ｶﾝﾄｳﾋﾀﾁ</t>
  </si>
  <si>
    <t>株式会社三晃空調</t>
  </si>
  <si>
    <t>東京本店</t>
  </si>
  <si>
    <t>ｻﾝｺｳｸｳﾁｮｳ</t>
  </si>
  <si>
    <t>三晃空調</t>
  </si>
  <si>
    <t>163-0713</t>
  </si>
  <si>
    <t>東京都新宿区西新宿2-7-1</t>
  </si>
  <si>
    <t>小田急第一生命ビル</t>
  </si>
  <si>
    <t>03-3344-7911</t>
  </si>
  <si>
    <t>03-3344-7957</t>
  </si>
  <si>
    <t>山田 隆三</t>
  </si>
  <si>
    <t>ﾔﾏﾀﾞ ﾘｭｳｿﾞｳ</t>
  </si>
  <si>
    <t>取締役常務執行役員本店長</t>
  </si>
  <si>
    <t>ｶ)ｻﾝｺｳｸｳﾁﾖｳ</t>
  </si>
  <si>
    <t>株式会社九南</t>
  </si>
  <si>
    <t>福岡支店 空調管工事部</t>
  </si>
  <si>
    <t>ｷｭｳﾅﾝ</t>
  </si>
  <si>
    <t>九南</t>
  </si>
  <si>
    <t>811-1303</t>
  </si>
  <si>
    <t>福岡県福岡市南区折立町9-15</t>
  </si>
  <si>
    <t>092-584-3111</t>
  </si>
  <si>
    <t>092-584-3123</t>
  </si>
  <si>
    <t>永山馨</t>
  </si>
  <si>
    <t>ﾅｶﾞﾔﾏｶｵﾙ</t>
  </si>
  <si>
    <t>ｶ)ｷｭｳﾅﾝﾌｸｵｶｼﾃﾝ</t>
  </si>
  <si>
    <t>スミセイ損保㈱</t>
  </si>
  <si>
    <t>ﾊﾟﾅｿﾆｯｸｻﾝｷｼｽﾃﾑｽﾞ</t>
  </si>
  <si>
    <t>東京都墨田区押上１丁目１番２号</t>
  </si>
  <si>
    <t>東京スカイツリーイーストタワー22階</t>
  </si>
  <si>
    <t>長尾久和</t>
  </si>
  <si>
    <t>ﾅｶﾞｵﾋｻｶｽﾞ</t>
  </si>
  <si>
    <t>パナソニック産機システムズ</t>
  </si>
  <si>
    <t>福岡市博多区博多駅南４丁目６－２３</t>
  </si>
  <si>
    <t>092-411-4433</t>
  </si>
  <si>
    <t>092-411-4160</t>
  </si>
  <si>
    <t>株式会社三冷社</t>
  </si>
  <si>
    <t>中央区日本橋本町3丁目4番6号</t>
  </si>
  <si>
    <t>ニューカワイビル</t>
  </si>
  <si>
    <t>03-3231-3966</t>
  </si>
  <si>
    <t>ｶ)ｻﾝﾚｲｼﾔ</t>
  </si>
  <si>
    <t>新晃アトモス株式会社</t>
  </si>
  <si>
    <t>ｼﾝｺｳｱ</t>
  </si>
  <si>
    <t>135-0007</t>
  </si>
  <si>
    <t>東京都江東区新大橋１丁目１１番４号</t>
  </si>
  <si>
    <t>新晃アトモス新大橋ビル</t>
  </si>
  <si>
    <t>03-5638-3800</t>
  </si>
  <si>
    <t>03-5638-3801</t>
  </si>
  <si>
    <t>重松親英</t>
  </si>
  <si>
    <t>ｼｹﾞﾏﾂﾁｶﾌｻ</t>
  </si>
  <si>
    <t>株式会社新日本空調サービス福岡</t>
  </si>
  <si>
    <t>ｼﾝﾆﾎﾝｸｳﾁｮｳｻｰﾋﾞｽﾌｸｵｶ</t>
  </si>
  <si>
    <t>新日本空調</t>
  </si>
  <si>
    <t>810-0075</t>
  </si>
  <si>
    <t>福岡県福岡市中央区港３－１１－２７</t>
  </si>
  <si>
    <t>092-751-5626</t>
  </si>
  <si>
    <t>092-771-5346</t>
  </si>
  <si>
    <t>松尾 龍亮</t>
  </si>
  <si>
    <t>ｶ)ｼﾝﾆﾎﾝｸｳﾁｮｳｻｰﾋﾞｽﾌｸｵｶ</t>
  </si>
  <si>
    <t>相鉄企業株式会社</t>
  </si>
  <si>
    <t>神奈川営業部　営業一課</t>
  </si>
  <si>
    <t>ｶﾅｶﾞﾜｴｲｷﾞｮｳﾌﾞ ｴｲｷﾞｮｳｲｯｶ</t>
  </si>
  <si>
    <t>220-0004</t>
  </si>
  <si>
    <t>神奈川県横浜市西区北幸2-9-14</t>
  </si>
  <si>
    <t>相鉄本社ﾋﾞﾙ3階</t>
  </si>
  <si>
    <t>045-319-2206</t>
  </si>
  <si>
    <t>045-319-0506</t>
  </si>
  <si>
    <t>佐武　宏</t>
  </si>
  <si>
    <t>ｻﾀｹ ﾋﾛｼ</t>
  </si>
  <si>
    <t>ｿｳﾃﾂｷｷﾞｮｳｶﾌﾞｼｷｶｲｼｬ</t>
  </si>
  <si>
    <t>株式会社大気社</t>
  </si>
  <si>
    <t>東京支社営業部</t>
  </si>
  <si>
    <t>ｶﾌﾞｼｷｶｲｼﾔﾀｲｷｼﾔ</t>
  </si>
  <si>
    <t>164-0011</t>
  </si>
  <si>
    <t>東京都中野区中央1-38-1</t>
  </si>
  <si>
    <t>住友中野坂上ビル</t>
  </si>
  <si>
    <t>03-5348-7123</t>
  </si>
  <si>
    <t>03-5348-7133</t>
  </si>
  <si>
    <t>芝 利昭</t>
  </si>
  <si>
    <t>ｼﾊﾞ ﾄｼｱｷ</t>
  </si>
  <si>
    <t>ｶﾌﾞｼｷｶﾞｲｼｬﾀｲｷｼｬ</t>
  </si>
  <si>
    <t>ﾀﾞｲｷﾝｺｳｷﾞｮｳｶﾌﾞｼｷｶﾞｲｼｬ</t>
  </si>
  <si>
    <t>467-0831</t>
  </si>
  <si>
    <t>052-652-9716</t>
  </si>
  <si>
    <t>大成温調株式会社</t>
  </si>
  <si>
    <t>ﾀｲｾｲｵﾝﾁｮｳ(ｶ</t>
  </si>
  <si>
    <t>140-8515</t>
  </si>
  <si>
    <t>東京都品川区大井1-47-1</t>
  </si>
  <si>
    <t>03-5742-7301</t>
  </si>
  <si>
    <t>03-5742-4551</t>
  </si>
  <si>
    <t>山口　隆義</t>
  </si>
  <si>
    <t>ﾔﾏｸﾞﾁ ﾀｶﾉﾘ</t>
  </si>
  <si>
    <t>テスコ株式会社</t>
  </si>
  <si>
    <t>ﾃｽｺ(ｶ</t>
  </si>
  <si>
    <t>テスコ㈱</t>
  </si>
  <si>
    <t>東京都千代田区西神田1丁目4番5号</t>
  </si>
  <si>
    <t>東光電気工事ビル</t>
  </si>
  <si>
    <t>03-5244-5311</t>
  </si>
  <si>
    <t>03-5244-5661</t>
  </si>
  <si>
    <t>小林 千尋</t>
  </si>
  <si>
    <t>ｺﾊﾞﾔｼ ﾁﾋﾛ</t>
  </si>
  <si>
    <t>13-1-08-250058-000</t>
  </si>
  <si>
    <t>太平ビルサービス株式会社</t>
  </si>
  <si>
    <t>ﾀｲﾍｲﾋﾞﾙ</t>
  </si>
  <si>
    <t>169-0074</t>
  </si>
  <si>
    <t>東京都新宿区北新宿２－２１－１</t>
  </si>
  <si>
    <t>新宿フロントタワー１９Ｆ</t>
  </si>
  <si>
    <t>03-5386-2508</t>
  </si>
  <si>
    <t>03-5386-2811</t>
  </si>
  <si>
    <t>ﾀｲﾍｲﾋﾞﾙｻｰﾋﾞｽ(ｶ ﾄｳｷﾖｳｼﾃﾝ</t>
  </si>
  <si>
    <t>高砂熱学工業株式会社</t>
  </si>
  <si>
    <t>東北支店</t>
  </si>
  <si>
    <t>ﾀｶｻｺﾞﾈﾂｶﾞｸｺｳｷﾞｮｳ</t>
  </si>
  <si>
    <t>高砂熱学工業</t>
  </si>
  <si>
    <t>980-0811</t>
  </si>
  <si>
    <t>宮城県仙台市青葉区一番町2-4-1(興和ビル)</t>
  </si>
  <si>
    <t>022-227-9552</t>
  </si>
  <si>
    <t>022-266-0414</t>
  </si>
  <si>
    <t>大内 厚</t>
  </si>
  <si>
    <t>ｵｵｳﾁ ｱﾂｼ</t>
  </si>
  <si>
    <t>ﾀｶｻｺﾞﾈﾂｶﾞｸｺｳｷﾞｮｳ(ｶ)ﾄｳﾎｸｼﾃﾝ</t>
  </si>
  <si>
    <t>関信越支店</t>
  </si>
  <si>
    <t>埼玉県さいたま市大宮区桜木町1丁目10-16</t>
  </si>
  <si>
    <t>シーノ大宮ノースウィング</t>
  </si>
  <si>
    <t>048-637-3500</t>
  </si>
  <si>
    <t>048-637-3505</t>
  </si>
  <si>
    <t>山本　一人</t>
  </si>
  <si>
    <t>ﾔﾏﾓﾄ ｶｽﾞﾄ</t>
  </si>
  <si>
    <t>執行役員支店長</t>
  </si>
  <si>
    <t>ﾀｶｻｺﾞﾈﾂｶﾞｸｺｳｷﾞﾖｳ(ｶ ｶﾝｼﾝｴﾂｼﾃﾝ</t>
  </si>
  <si>
    <t>株式会社中部</t>
  </si>
  <si>
    <t>ﾁﾕｳﾌﾞ</t>
  </si>
  <si>
    <t>㈱中部</t>
  </si>
  <si>
    <t>豊橋市神野新田町字トノ割２８番地</t>
  </si>
  <si>
    <t>0532-31-1111</t>
  </si>
  <si>
    <t>ｶ)ﾁﾕｳﾌﾞ</t>
  </si>
  <si>
    <t>労働災害総合保険</t>
  </si>
  <si>
    <t>株式会社中部技術サービス</t>
  </si>
  <si>
    <t>ﾁﾕｳﾌｷ</t>
  </si>
  <si>
    <t>㈱中部技術サービス</t>
  </si>
  <si>
    <t>0532-32-9991</t>
  </si>
  <si>
    <t>ｶ)ﾁﾕｳﾌﾞｷﾞｼﾞﾕﾂｻ-ﾋﾞｽ</t>
  </si>
  <si>
    <t>ｶﾌﾞｼｷｶﾞｲｼｬﾁﾖﾀﾞﾃｸﾉﾙ</t>
  </si>
  <si>
    <t>チヨダテクノル</t>
  </si>
  <si>
    <t>吹田市江坂町2-1-43</t>
  </si>
  <si>
    <t>06-6369-1565</t>
  </si>
  <si>
    <t>06-6368-2057</t>
  </si>
  <si>
    <t>細田敏和</t>
  </si>
  <si>
    <t>ﾎｿﾀﾞﾄｼｶｽﾞ</t>
  </si>
  <si>
    <t>北海道札幌市中央区北一条東2-5-2 札幌泉第二ビル3階</t>
  </si>
  <si>
    <t>011-206-1291</t>
  </si>
  <si>
    <t>011-200-2030</t>
  </si>
  <si>
    <t>浜部 一到</t>
  </si>
  <si>
    <t>札幌営業所所長</t>
  </si>
  <si>
    <t>辻村工業株式会社</t>
  </si>
  <si>
    <t>ﾂｼﾞﾑﾗ</t>
  </si>
  <si>
    <t>445-0803</t>
  </si>
  <si>
    <t>西尾市桜町中新田６２番地</t>
  </si>
  <si>
    <t>0563-57-4124</t>
  </si>
  <si>
    <t>ﾂｼﾞﾑﾗｺｳｷﾞﾖｳ(ｶ</t>
  </si>
  <si>
    <t>株式会社テクノ菱和　名古屋支店</t>
  </si>
  <si>
    <t>ﾃｸﾉﾘﾖｳﾜ</t>
  </si>
  <si>
    <t>㈱テクノ菱和</t>
  </si>
  <si>
    <t>456-0053</t>
  </si>
  <si>
    <t>名古屋市熱田区一番２－１－４３</t>
  </si>
  <si>
    <t>052-655-0711</t>
  </si>
  <si>
    <t>ｶ)ﾃｸﾉﾘﾖｳﾜ</t>
  </si>
  <si>
    <t>株式会社テクノ菱和</t>
  </si>
  <si>
    <t>ﾃｸﾉﾘｮｳﾜ</t>
  </si>
  <si>
    <t>テクノ菱和</t>
  </si>
  <si>
    <t>260-0834</t>
  </si>
  <si>
    <t>千葉市中央区今井1丁目17番8号</t>
  </si>
  <si>
    <t>043-268-7411</t>
  </si>
  <si>
    <t>043-268-7343</t>
  </si>
  <si>
    <t>三枝正夫</t>
  </si>
  <si>
    <t>ｻｴｸﾞｻﾏｻｵ</t>
  </si>
  <si>
    <t>千葉支店　支店長</t>
  </si>
  <si>
    <t>ｶ)ﾃｸﾉﾘｮｳﾜﾁﾊﾞｼﾃﾝｼﾃﾝﾁｮｳｻｴｸﾞｻﾏｻｵ</t>
  </si>
  <si>
    <t>テクノ矢崎株式会社北関東支店</t>
  </si>
  <si>
    <t>ﾃｸﾉﾔｻﾞｷ</t>
  </si>
  <si>
    <t>テクノ矢崎北関東支店</t>
  </si>
  <si>
    <t>337-0001</t>
  </si>
  <si>
    <t>埼玉県さいたま市見沼区大字丸ケ崎１０４０－１</t>
  </si>
  <si>
    <t>048-682-6710</t>
  </si>
  <si>
    <t>048-682-6712</t>
  </si>
  <si>
    <t>ﾃｸﾉﾔｻﾞｷ(ｶ</t>
  </si>
  <si>
    <t>空調事業本部 サービス部筑波サービス営業所</t>
  </si>
  <si>
    <t>重工冷熱</t>
  </si>
  <si>
    <t>300-0843</t>
  </si>
  <si>
    <t>茨城県土浦市中村南６－５－３５</t>
  </si>
  <si>
    <t>029-842-8423</t>
  </si>
  <si>
    <t>029-843-1141</t>
  </si>
  <si>
    <t>ｶ)ﾄｳﾖｳｾｲｻｸｼﾖ</t>
  </si>
  <si>
    <t>長瀬ランダウァ株式会社</t>
  </si>
  <si>
    <t>ﾅｶｾﾗﾝ</t>
  </si>
  <si>
    <t>東京都中央区日本橋小舟町９－８</t>
  </si>
  <si>
    <t>03-3666-4300</t>
  </si>
  <si>
    <t>ﾅｶﾞｾﾗﾝﾀﾞｳｧ(ｶ)</t>
  </si>
  <si>
    <t>日本管財株式会社</t>
  </si>
  <si>
    <t>ﾆﾎﾝｶﾝｻﾞｲ</t>
  </si>
  <si>
    <t>日本管財</t>
  </si>
  <si>
    <t>103-0027</t>
  </si>
  <si>
    <t>東京都中央区日本橋2-1-10</t>
  </si>
  <si>
    <t>03-5299-0853</t>
  </si>
  <si>
    <t>03-5255-0233</t>
  </si>
  <si>
    <t>福田慎太郎</t>
  </si>
  <si>
    <t>ﾌｸﾀﾞｼﾝﾀﾛｳ</t>
  </si>
  <si>
    <t>ﾆﾎﾝｶﾝｻﾞｲ(ｶ</t>
  </si>
  <si>
    <t>関越支社栃木営業所</t>
  </si>
  <si>
    <t>日立ビル栃木</t>
  </si>
  <si>
    <t>321-0953</t>
  </si>
  <si>
    <t>栃木県宇都宮市東宿郷１－９－１５</t>
  </si>
  <si>
    <t>フローラビル７階</t>
  </si>
  <si>
    <t>028-636-3237</t>
  </si>
  <si>
    <t>028-637-3692</t>
  </si>
  <si>
    <t>ｶﾌﾞ)ﾋﾀﾁﾋﾞﾙｼｽﾃﾑｶﾝｴﾂｼｼｬ</t>
  </si>
  <si>
    <t>株式会社ベルテクノ</t>
  </si>
  <si>
    <t>ﾍﾞﾙﾃｸﾉ</t>
  </si>
  <si>
    <t>ベルテクノ</t>
  </si>
  <si>
    <t>812-0013</t>
  </si>
  <si>
    <t>福岡県福岡市博多区博多駅東3-11-28</t>
  </si>
  <si>
    <t>博多サンシティビルⅡ5階</t>
  </si>
  <si>
    <t>092-412-1554</t>
  </si>
  <si>
    <t>092-412-1555</t>
  </si>
  <si>
    <t>鈴木 洋</t>
  </si>
  <si>
    <t>ｶ)ﾍﾞﾙﾃｸﾉ</t>
  </si>
  <si>
    <t>滝川産業・医療営業所</t>
  </si>
  <si>
    <t>ﾎｯｶｲﾄﾞｳｴｱ･ｳｫｰﾀｰ</t>
  </si>
  <si>
    <t>北海道エアウォーター</t>
  </si>
  <si>
    <t>073-0025</t>
  </si>
  <si>
    <t>北海道滝川市流通団地２丁目２番３８号</t>
  </si>
  <si>
    <t>0125-22-4371</t>
  </si>
  <si>
    <t>0125-24-8674</t>
  </si>
  <si>
    <t>畑 順二</t>
  </si>
  <si>
    <t>ﾊﾀ ｼﾞｭﾝｼﾞ</t>
  </si>
  <si>
    <t>ﾎﾂｶｲﾄﾞｳｴｱ.ｳｵｰﾀｰ(ｶ</t>
  </si>
  <si>
    <t>関電ファシリティーズ株式会社</t>
  </si>
  <si>
    <t>ｶﾝﾃﾞﾝﾌｧｼﾘﾃｨｰｽﾞ</t>
  </si>
  <si>
    <t>関電ファシリティーズ</t>
  </si>
  <si>
    <t>大阪府大阪市中央区城見１丁目３番７号</t>
  </si>
  <si>
    <t>東京都品川区大井1丁目14番3号</t>
  </si>
  <si>
    <t>03-6429-4111</t>
  </si>
  <si>
    <t>03-5742-6501</t>
  </si>
  <si>
    <t>斉藤 明博</t>
  </si>
  <si>
    <t>ｻｲﾄｳ ｱｷﾋﾛ</t>
  </si>
  <si>
    <t>ｶﾝﾃﾞﾝﾌｧｼﾘｨﾃｨｰｽﾞｶﾌﾞｼｷｶﾞｲｼｬ</t>
  </si>
  <si>
    <t>栃木支店</t>
  </si>
  <si>
    <t>321-0102</t>
  </si>
  <si>
    <t>栃木県宇都宮市江曽島町１４２３－１</t>
  </si>
  <si>
    <t>028-684-2668</t>
  </si>
  <si>
    <t>028-684-2681</t>
  </si>
  <si>
    <t>ﾐｳﾗｺｳｷﾞﾖｳ(ｶﾌﾞ ﾄﾁｷﾞｼﾃﾝ</t>
  </si>
  <si>
    <t>福岡県福岡市博多区榎田１丁目３番６２号</t>
  </si>
  <si>
    <t>092-412-8961</t>
  </si>
  <si>
    <t>092-412-8968</t>
  </si>
  <si>
    <t>東日本冷熱部品販売センター</t>
  </si>
  <si>
    <t>ビルテクノ東日本部品販売</t>
  </si>
  <si>
    <t>116-0002</t>
  </si>
  <si>
    <t>東京都荒川区荒川７－１９－１</t>
  </si>
  <si>
    <t>03-3803-2493</t>
  </si>
  <si>
    <t>03-3891-7012</t>
  </si>
  <si>
    <t>経理部03-3803-7307　FAX03-3803-5279</t>
  </si>
  <si>
    <t>ﾐﾂﾋﾞｼﾃﾞﾝｷﾋﾞﾙﾃｸﾉｻ-ﾋﾞｽｶﾌﾞｼｷｶﾞｲｼﾔ</t>
  </si>
  <si>
    <t>東京東支社 経理部</t>
  </si>
  <si>
    <t>東京都荒川区荒川7丁目19番1号</t>
  </si>
  <si>
    <t>03-3803-5279</t>
  </si>
  <si>
    <t>ﾐﾂﾋﾞｼﾃﾞﾝｷﾋﾞﾙﾃｸﾉｻｰﾋﾞｽ(ｶ ﾄｳｷﾖｳ</t>
  </si>
  <si>
    <t>530-0042</t>
  </si>
  <si>
    <t>大阪市北区天満橋１－８－３０</t>
  </si>
  <si>
    <t>ＯＡＰタワー１８階，１９階</t>
  </si>
  <si>
    <t>06-6355-6132</t>
  </si>
  <si>
    <t>06-6355-6006</t>
  </si>
  <si>
    <t>ﾐﾂﾋﾞｼﾃﾞﾝｷﾋﾞﾙﾃｸﾉｻ-ﾋﾞｽ ｶ)ｵｵｻｶｼｼﾔ</t>
  </si>
  <si>
    <t>福岡市博多区住吉１丁目２番２５号</t>
  </si>
  <si>
    <t>092-272-5100</t>
  </si>
  <si>
    <t>092-272-3025</t>
  </si>
  <si>
    <t>西田敏英</t>
  </si>
  <si>
    <t>ﾆｼﾀﾞﾄｼﾋﾃﾞ</t>
  </si>
  <si>
    <t>役員理事九州支社長</t>
  </si>
  <si>
    <t>ﾐﾂﾋﾞｼﾃﾞﾝｷﾋﾞﾙﾃｸﾉｻ-ﾋﾞｽ)ｶ ｷﾕｳｼﾕｳｼ</t>
  </si>
  <si>
    <t>東関東支社</t>
  </si>
  <si>
    <t>ﾐﾂﾋﾞｼﾃﾞﾝﾋﾞﾙﾃｸﾉｻｰﾋﾞｽ</t>
  </si>
  <si>
    <t>ビルテクノ東関東</t>
  </si>
  <si>
    <t>260-0015</t>
  </si>
  <si>
    <t>千葉県千葉市中央区富士見2-3-1</t>
  </si>
  <si>
    <t>塚本大千葉ビル</t>
  </si>
  <si>
    <t>043-441-8863</t>
  </si>
  <si>
    <t>043-441-8864</t>
  </si>
  <si>
    <t>ﾐﾂﾋﾞｼﾃﾞﾝｷﾋﾞﾙﾃｸﾉｻ-ﾋﾞｽｶﾌﾞｼｷｶﾞｲｼﾔ ﾋｶﾞｼｶﾝﾄｳｼｼﾔ</t>
  </si>
  <si>
    <t>ﾐﾂﾋｼﾃ</t>
  </si>
  <si>
    <t>450-6045</t>
  </si>
  <si>
    <t>ＪＲセントラルタワーズ ４５階</t>
  </si>
  <si>
    <t>052-388-1112</t>
  </si>
  <si>
    <t>052-388-1122</t>
  </si>
  <si>
    <t>新潟県新潟市中央区東大通２－２－１８</t>
  </si>
  <si>
    <t>（タチバナビル内）</t>
  </si>
  <si>
    <t>025-241-0508</t>
  </si>
  <si>
    <t>025-243-1643</t>
  </si>
  <si>
    <t>安野　正行</t>
  </si>
  <si>
    <t>ﾔｽﾉ ﾏｻﾕｷ</t>
  </si>
  <si>
    <t>ﾐﾂﾋﾞｼﾃﾞﾝｷﾋﾞﾙﾃｸﾉｻｰﾋﾞｽ(ｶ ｶﾝｴﾂｼｼｬ</t>
  </si>
  <si>
    <t>株式会社菱熱</t>
  </si>
  <si>
    <t>ﾘﾖｳﾈﾂ</t>
  </si>
  <si>
    <t>㈱菱熱</t>
  </si>
  <si>
    <t>福岡市博多区博多駅南１丁目８番１３号</t>
  </si>
  <si>
    <t>092-411-5741</t>
  </si>
  <si>
    <t>092-473-5746</t>
  </si>
  <si>
    <t>清田均</t>
  </si>
  <si>
    <t>ｷﾖﾀﾋﾄｼ</t>
  </si>
  <si>
    <t>ｶ.ﾘﾖｳﾈﾂ</t>
  </si>
  <si>
    <t>財）建設業福祉共済団</t>
  </si>
  <si>
    <t>株式会社太平エンジニアリング</t>
  </si>
  <si>
    <t>ﾀｲﾍｲ ｴﾝｼﾞﾆｱﾘﾝｸﾞ</t>
  </si>
  <si>
    <t>大平エンジニアリング</t>
  </si>
  <si>
    <t>465-0028</t>
  </si>
  <si>
    <t>名古屋市名東区猪高台二丁目１１４番地</t>
  </si>
  <si>
    <t>052-777-2311</t>
  </si>
  <si>
    <t>ｶ)ﾀｲﾍｲｴﾝｼﾞﾆｱﾘﾝｸﾞﾅｺﾞﾔｼﾃﾝ</t>
  </si>
  <si>
    <t>イーテック・ジャパン株式会社</t>
  </si>
  <si>
    <t>ｲｰﾃｯｸ･ｼﾞｬﾊﾟﾝ</t>
  </si>
  <si>
    <t>イーテック</t>
  </si>
  <si>
    <t>135-8427</t>
  </si>
  <si>
    <t>東京都江東区潮見2-1-7</t>
  </si>
  <si>
    <t>7階</t>
  </si>
  <si>
    <t>03-5617-5261</t>
  </si>
  <si>
    <t>03-5617-5260</t>
  </si>
  <si>
    <t>吉田成司</t>
  </si>
  <si>
    <t>ﾖｼﾀﾞｼﾞｮｳｼﾞ</t>
  </si>
  <si>
    <t>ｲｰﾃｯｸ.ｼﾞｬﾊﾟﾝ(ｶ</t>
  </si>
  <si>
    <t>株式会社朝日工業社</t>
  </si>
  <si>
    <t>ｱｻﾋｺｳｷﾞｮｳｼｬ</t>
  </si>
  <si>
    <t>朝日工業社</t>
  </si>
  <si>
    <t>105-8543</t>
  </si>
  <si>
    <t>東京都港区浜松町1-25-7</t>
  </si>
  <si>
    <t>03-6452-8169</t>
  </si>
  <si>
    <t>03-6452-8172</t>
  </si>
  <si>
    <t>ｶ)ｱｻﾋｺｳｷﾞｮｳｼｬ</t>
  </si>
  <si>
    <t>東京ガス株式会社</t>
  </si>
  <si>
    <t>宇都宮支社</t>
  </si>
  <si>
    <t>ﾄｳｷｮｳｶﾞｽ</t>
  </si>
  <si>
    <t>東京ガス宇都宮</t>
  </si>
  <si>
    <t>栃木県宇都宮市東宿郷4-2-16</t>
  </si>
  <si>
    <t>028-634-1514</t>
  </si>
  <si>
    <t>ﾄｳｷﾖｳｶﾞｽ(ｶﾌﾞ</t>
  </si>
  <si>
    <t>三機テクノサポート株式会社</t>
  </si>
  <si>
    <t>ｻﾝｷﾃｸﾉｻﾎﾟｰﾄ</t>
  </si>
  <si>
    <t>三機テクノサポート</t>
  </si>
  <si>
    <t>814-0015</t>
  </si>
  <si>
    <t>福岡市早良区室見1丁目12番20号</t>
  </si>
  <si>
    <t>092-845-5001</t>
  </si>
  <si>
    <t>092-845-5009</t>
  </si>
  <si>
    <t>立藤壽</t>
  </si>
  <si>
    <t>ﾀﾃﾌｼﾞﾋｻｼ</t>
  </si>
  <si>
    <t>ｻﾝｷﾃｸﾉｻﾎﾟｰﾄ(ｶ</t>
  </si>
  <si>
    <t>蘇州日空山陽機電技術有限公司</t>
  </si>
  <si>
    <t>465-0042</t>
  </si>
  <si>
    <t>中国江蘇省蘇州市高新区華山路158号-12</t>
  </si>
  <si>
    <t>ﾆﾎﾝｸｳﾁｮｳｻｰﾋﾞｽ(ｶ</t>
  </si>
  <si>
    <t>東洋熱工業株式会社 名古屋支店</t>
  </si>
  <si>
    <t>ﾄｳﾖｳﾈﾂｺｳｷﾞｮｳｶﾌﾞｼｷｶﾞｲｼｬ ﾅｺﾞﾔｼﾃﾝ</t>
  </si>
  <si>
    <t>東洋熱工業</t>
  </si>
  <si>
    <t>453-0801</t>
  </si>
  <si>
    <t>名古屋市中村区太閤五丁目５－１</t>
  </si>
  <si>
    <t>052-451-7171</t>
  </si>
  <si>
    <t>052-451-6926</t>
  </si>
  <si>
    <t>ﾄｳﾖｳﾈﾂｺｳｷﾞｮｳｶﾌﾞｼｷｶﾞｲｼｬﾅｺﾞﾔｼﾃﾝ</t>
  </si>
  <si>
    <t>日空ビジネスサービス株式会社</t>
  </si>
  <si>
    <t>ﾆﾂｸｳﾋﾞｼﾞﾈｽｻｰﾋﾞｽ(ｶ</t>
  </si>
  <si>
    <t>名古屋市名東区照が丘239-2</t>
  </si>
  <si>
    <t>052-773-2428</t>
  </si>
  <si>
    <t>052-773-7249</t>
  </si>
  <si>
    <t>加藤　章司</t>
  </si>
  <si>
    <t>ｶﾄｳｼｮｳｼﾞ</t>
  </si>
  <si>
    <t>ﾆﾂｸｳﾋﾞｼﾞﾈｽｻ-ﾋﾞｽ(ｶ ﾀﾞｲﾋﾖｳﾄﾘｼﾏﾘﾔｸ ｶﾄｳｼﾖｳｼﾞ</t>
  </si>
  <si>
    <t>日本空調四国株式会社</t>
  </si>
  <si>
    <t>ﾆﾎﾝｸｳﾁｮｳｼｺｸｶﾌﾞｼｷｶﾞｲｼｬ</t>
  </si>
  <si>
    <t>ﾆﾎﾝｸｳﾁｮｳｼｺｸ</t>
  </si>
  <si>
    <t>760-0017</t>
  </si>
  <si>
    <t>香川県高松市番町1丁目6番6号 甲南アセット高松番町ビル304号</t>
  </si>
  <si>
    <t>087-813-0035</t>
  </si>
  <si>
    <t>087-813-0450</t>
  </si>
  <si>
    <t>渕野 壽士</t>
  </si>
  <si>
    <t>ﾌﾁﾉ ﾋｻｼ</t>
  </si>
  <si>
    <t>ﾆﾎﾝｸｳﾁｮｳｼｺｸｶﾌﾞｼｷｶﾞｲｼｬ ﾀﾞｲﾋｮｳﾄﾘｼﾏﾘﾔｸ ﾀﾅﾍﾞﾉﾘﾌﾐ</t>
  </si>
  <si>
    <t>株式会社日本空調岐阜</t>
  </si>
  <si>
    <t>ﾆﾎﾝｸｳ</t>
  </si>
  <si>
    <t>㈱日本空調岐阜</t>
  </si>
  <si>
    <t>岐阜市石長町6-5-2</t>
  </si>
  <si>
    <t>058-248-3567</t>
  </si>
  <si>
    <t>ｶ)ﾆﾎﾝｸｳﾁﾖｳｷﾞﾌ</t>
  </si>
  <si>
    <t>株式会社日本空調東海</t>
  </si>
  <si>
    <t>㈱日本空調東海</t>
  </si>
  <si>
    <t>431-3114</t>
  </si>
  <si>
    <t>浜松市東区積志町93番地</t>
  </si>
  <si>
    <t>0534-34-8211</t>
  </si>
  <si>
    <t>ｶ)ﾆﾎﾝｸｳﾁﾖｳﾄｳｶｲ</t>
  </si>
  <si>
    <t>ＮＡＣＳ　Ｓｉｎｇａｐｏｒｅ　Ｐｔｅ．　Ｌｔｄ．</t>
  </si>
  <si>
    <t>51 Ubi Avenue 1, #03-31, Paya Ubi Industrial Park</t>
  </si>
  <si>
    <t>Singapore 408933</t>
  </si>
  <si>
    <t>ＮＡＣＳ　ＢＤ　Ｃｏ．　　Ｌｔｄ．</t>
  </si>
  <si>
    <t>#5-A, House #54(Buruj), Road#08</t>
  </si>
  <si>
    <t>Block#D,Niketon, Gulshan 1, Dhaka 1212</t>
  </si>
  <si>
    <t>Bangladesh</t>
  </si>
  <si>
    <t>Ｅｖａｒ　Ａｉｒ－ｃｏｎｄｉｔｉｏｎｉｎｇ　＆　Ｅｎｇｉｎｅｅｒｉｎｇ　Ｐｔｅ　Ｌｔｄ</t>
  </si>
  <si>
    <t>日本空調システム株式会社</t>
  </si>
  <si>
    <t>461-0011</t>
  </si>
  <si>
    <t>名古屋市東区白壁１－９</t>
  </si>
  <si>
    <t>052-961-2661</t>
  </si>
  <si>
    <t>ﾆﾎﾝｸｳﾁﾖｳｼｽﾃﾑ(ｶ</t>
  </si>
  <si>
    <t>ＮＡＣＳ　ＴＰＳ　ＥＮＧＩＮＥＥＲＩＮＧ　ＣＯ．　　ＬＴＤ．</t>
  </si>
  <si>
    <t>22 The Enter Village, Soi 01 Kanchanapisek 39</t>
  </si>
  <si>
    <t>Partition10, Dhokmai, Prawet, Bangkok</t>
  </si>
  <si>
    <t>10250, Thailand</t>
  </si>
  <si>
    <t>ＮＩＰＰＯＮ　ＫＵＣＨＯ　ＳＥＲＶＩＣＥＳ　（Ｍ）　ＳＤＮ．ＢＨＤ．</t>
  </si>
  <si>
    <t>A-02-GF, Ground Floor, Garden Shoppe @One City</t>
  </si>
  <si>
    <t>Jalan USJ 25/1F, 47650 Subang Jaya</t>
  </si>
  <si>
    <t>Selangor</t>
  </si>
  <si>
    <t>ＮＡＣＳ　ＥＮＧＩＮＥＥＲＩＮＧ　ＶＩＥＴＮＡＭ　ＣＯ．　　ＬＴＤ．</t>
  </si>
  <si>
    <t>Unit 1719, Prime Building, 53 Quang Trung</t>
  </si>
  <si>
    <t>Nguyen Du ward, Hai Ba Trung district, Hanoi</t>
  </si>
  <si>
    <t>Vietnam</t>
  </si>
  <si>
    <t>ＮＡＣＳ　Ｅｎｇｉｎｅｅｒｉｎｇ　Ｍｙａｎｍａｒ　Ｃｏ．　　Ｌｔｄ．</t>
  </si>
  <si>
    <t>No.151/153, 4th Floor/Right, 34th Street</t>
  </si>
  <si>
    <t>2Quarter, Kyauktada Township</t>
  </si>
  <si>
    <t>Yangon, Myanmar</t>
  </si>
  <si>
    <t>一般社団法人日本ボイラ協会</t>
  </si>
  <si>
    <t>中部検査事務所</t>
  </si>
  <si>
    <t>ﾆﾎﾝﾎﾞｲﾗｷｮｳｶｲﾁｭｳﾌﾞｹﾝｻｼﾞﾑｼｮ</t>
  </si>
  <si>
    <t>日本ボイラ協会中部検査事務所</t>
  </si>
  <si>
    <t>名古屋市中村区名駅2丁目38番2号</t>
  </si>
  <si>
    <t>オーキッドビル4階</t>
  </si>
  <si>
    <t>052-583-4862</t>
  </si>
  <si>
    <t>ｲｯﾊﾟﾝｼｬﾀﾞﾝﾎｳｼﾞﾝﾆﾎﾝﾎﾞｲﾗｷｮｳｶｲﾁｭｳﾌﾞｹﾝｻｼﾞﾑｼｮ</t>
  </si>
  <si>
    <t>コニックス株式会社</t>
  </si>
  <si>
    <t>ｺﾆｯｸｽ</t>
  </si>
  <si>
    <t>コニックス</t>
  </si>
  <si>
    <t>446-0064</t>
  </si>
  <si>
    <t>安城市弁天町４－２７</t>
  </si>
  <si>
    <t>0566-76-3948</t>
  </si>
  <si>
    <t>ｺﾆｯｸｽ(ｶ</t>
  </si>
  <si>
    <t>有限会社東九設備サービス</t>
  </si>
  <si>
    <t>ﾄｳｷｭｳｾﾂﾋﾞｻｰﾋﾞｽ</t>
  </si>
  <si>
    <t>東九設備</t>
  </si>
  <si>
    <t>816-0088</t>
  </si>
  <si>
    <t>福岡市博多区板付７丁目7-40</t>
  </si>
  <si>
    <t>092-575-4681</t>
  </si>
  <si>
    <t>092-575-2611</t>
  </si>
  <si>
    <t>井元淳之</t>
  </si>
  <si>
    <t>ｲﾓﾄｱﾂｼ</t>
  </si>
  <si>
    <t>ﾕ)ﾄｳｷｭｳｾﾂﾋﾞｻｰﾋﾞｽ</t>
  </si>
  <si>
    <t>福岡商工会議所</t>
  </si>
  <si>
    <t>株式会社カンキョー</t>
  </si>
  <si>
    <t>ｶﾝｷﾖｳ</t>
  </si>
  <si>
    <t>㈱カンキョー</t>
  </si>
  <si>
    <t>514-0019</t>
  </si>
  <si>
    <t>三重県津市住吉町1-10</t>
  </si>
  <si>
    <t>059-223-1111</t>
  </si>
  <si>
    <t>059-227-9224</t>
  </si>
  <si>
    <t>ｶ)ｶﾝｷｮｰ</t>
  </si>
  <si>
    <t>462-0018</t>
  </si>
  <si>
    <t>名古屋市北区玄馬町１４９番地</t>
  </si>
  <si>
    <t>052-901-1861</t>
  </si>
  <si>
    <t>旭計装株式会社</t>
  </si>
  <si>
    <t>ｱｻﾋｹｲ</t>
  </si>
  <si>
    <t>870-0904</t>
  </si>
  <si>
    <t>大分市向原東１－６－７</t>
  </si>
  <si>
    <t>097-558-0045</t>
  </si>
  <si>
    <t>097-551-8390</t>
  </si>
  <si>
    <t>浅野康夫</t>
  </si>
  <si>
    <t>ｱｻﾉﾔｽｵ</t>
  </si>
  <si>
    <t>ｱｻﾋｹｲｿｳ(ｶ</t>
  </si>
  <si>
    <t>あいおい損保</t>
  </si>
  <si>
    <t>丸ノ内ビル管理㈱</t>
  </si>
  <si>
    <t>ﾏﾙﾉｳﾁ</t>
  </si>
  <si>
    <t>514-0033</t>
  </si>
  <si>
    <t>三重県津市丸ノ内９番１３号</t>
  </si>
  <si>
    <t>059-227-6151</t>
  </si>
  <si>
    <t>059-227-3115</t>
  </si>
  <si>
    <t>ﾏﾙﾉｳﾁﾋﾞﾙｶﾝﾘ(ｶ</t>
  </si>
  <si>
    <t>サンエス株式会社</t>
  </si>
  <si>
    <t>ｻﾝｴｽ</t>
  </si>
  <si>
    <t>サンエス</t>
  </si>
  <si>
    <t>500-8269</t>
  </si>
  <si>
    <t>岐阜市茜部中島３－４４</t>
  </si>
  <si>
    <t>058-276-8001</t>
  </si>
  <si>
    <t>ｻﾝｴｽ(ｶ</t>
  </si>
  <si>
    <t>大東株式会社</t>
  </si>
  <si>
    <t>ﾀﾞｲﾄｳ(ｶ</t>
  </si>
  <si>
    <t>500-8358</t>
  </si>
  <si>
    <t>岐阜市六条南3丁目14番1号</t>
  </si>
  <si>
    <t>058-276-6116</t>
  </si>
  <si>
    <t>058-273-5160</t>
  </si>
  <si>
    <t>渡部　勝裕</t>
  </si>
  <si>
    <t>株式会社ダイエイハービス</t>
  </si>
  <si>
    <t>ﾀﾞｲｴｲﾊｰﾋﾞｽ</t>
  </si>
  <si>
    <t>㈱ダイエイハービス</t>
  </si>
  <si>
    <t>509-1606</t>
  </si>
  <si>
    <t>岐阜県益田郡金山町祖師野1000-10</t>
  </si>
  <si>
    <t>0576-35-2069</t>
  </si>
  <si>
    <t>ｶ)ﾀﾞｲｴｲﾊ-ﾋﾞｽ</t>
  </si>
  <si>
    <t>日管株式会社</t>
  </si>
  <si>
    <t>ﾆｯｶﾝ</t>
  </si>
  <si>
    <t>430-0945</t>
  </si>
  <si>
    <t>浜松市中区池町2204</t>
  </si>
  <si>
    <t>053-459-3000</t>
  </si>
  <si>
    <t>053-459-3030</t>
  </si>
  <si>
    <t>ﾆｯｶﾝ(ｶ</t>
  </si>
  <si>
    <t>ヤマザキ・シー・エー株式会社</t>
  </si>
  <si>
    <t>ﾔﾏｻﾞｷ･ｼｰ･ｴｰ(ｶ</t>
  </si>
  <si>
    <t>433-8122</t>
  </si>
  <si>
    <t>浜松市中区上島二丁目19番20号</t>
  </si>
  <si>
    <t>053-472-0141</t>
  </si>
  <si>
    <t>053-474-2748</t>
  </si>
  <si>
    <t>山嵜　竹司郎</t>
  </si>
  <si>
    <t>ﾔﾏｻﾞｷ ﾀｹｼﾞﾛｳ</t>
  </si>
  <si>
    <t>ﾔﾏｻﾞｷ.ｼｰ.ｴｰ(ｶ</t>
  </si>
  <si>
    <t>有限会社筑波空調</t>
  </si>
  <si>
    <t>ﾂｸﾊﾞｸｳﾁｮｳ</t>
  </si>
  <si>
    <t>筑波空調</t>
  </si>
  <si>
    <t>300-1153</t>
  </si>
  <si>
    <t>茨城県稲敷郡阿見町実穀1675-103</t>
  </si>
  <si>
    <t>029-842-7733</t>
  </si>
  <si>
    <t>029-842-3247</t>
  </si>
  <si>
    <t>ﾕ)ﾂｸﾊﾞｸｳﾁｮｳﾀﾞｲﾋｮｳﾄﾘｼﾏﾘﾔｸﾉｸﾞﾁﾄﾓﾕｷ</t>
  </si>
  <si>
    <t>株式会社茨城エヤコン</t>
  </si>
  <si>
    <t>ｲﾊﾞﾗｷｴﾔｺﾝ</t>
  </si>
  <si>
    <t>茨城エヤコン</t>
  </si>
  <si>
    <t>310-0836</t>
  </si>
  <si>
    <t>茨城県水戸市元吉田1950-1</t>
  </si>
  <si>
    <t>029-240-0024</t>
  </si>
  <si>
    <t>029-240-0025</t>
  </si>
  <si>
    <t>ｶ)ｲﾊﾞﾗｷｴﾔｺﾝ</t>
  </si>
  <si>
    <t>有限会社清明エンジニアリング</t>
  </si>
  <si>
    <t>ｾｲﾒｲｴﾝｼﾞﾆｱﾘﾝｸﾞ</t>
  </si>
  <si>
    <t>清明エンジニアリング</t>
  </si>
  <si>
    <t>431-0102</t>
  </si>
  <si>
    <t>浜松市西区雄踏町宇布見9232-6</t>
  </si>
  <si>
    <t>053-596-4725</t>
  </si>
  <si>
    <t>053-596-3303</t>
  </si>
  <si>
    <t>鈴木　宏昭</t>
  </si>
  <si>
    <t>ｽｽﾞｷ ﾋﾛｱｷ</t>
  </si>
  <si>
    <t>ﾕ)ｾｲﾒｲｴﾝｼﾞﾆｱﾘﾝｸﾞ ﾀﾞｲﾋｮｳﾄﾘｼﾏﾘﾔｸ ｽｽﾞｷﾋﾛｱｷ</t>
  </si>
  <si>
    <t>22-1-02-930446-848</t>
  </si>
  <si>
    <t>静岡SRS経営労務センター</t>
  </si>
  <si>
    <t>つぼい工業株式会社</t>
  </si>
  <si>
    <t>ﾂﾎﾞｲｺｳｷﾞｮｳ</t>
  </si>
  <si>
    <t>433-8105</t>
  </si>
  <si>
    <t>浜松市北区三方原町874-5</t>
  </si>
  <si>
    <t>053-438-1111</t>
  </si>
  <si>
    <t>053-438-1118</t>
  </si>
  <si>
    <t>ﾂﾎﾞｲｺｳｷﾞｮｳ(ｶ</t>
  </si>
  <si>
    <t>南菱冷熱工業株式会社</t>
  </si>
  <si>
    <t>ﾅﾝﾘｮｳﾚｲﾈﾂｺｳｷﾞｮｳ(ｶ</t>
  </si>
  <si>
    <t>南菱冷熱</t>
  </si>
  <si>
    <t>891-0123</t>
  </si>
  <si>
    <t>鹿児島市卸本町５番４号</t>
  </si>
  <si>
    <t>099-260-2351</t>
  </si>
  <si>
    <t>099-260-1500</t>
  </si>
  <si>
    <t>大野光昭</t>
  </si>
  <si>
    <t>ｵｵﾉﾐﾂｱｷ</t>
  </si>
  <si>
    <t>東京海上日動火災保険株式会社</t>
  </si>
  <si>
    <t>興和エアコン株式会社</t>
  </si>
  <si>
    <t>ｺｳﾜｴｱｺﾝ</t>
  </si>
  <si>
    <t>161-0032</t>
  </si>
  <si>
    <t>東京都新宿区中落合3-6-13</t>
  </si>
  <si>
    <t>03-5996-1771</t>
  </si>
  <si>
    <t>03-5996-1774</t>
  </si>
  <si>
    <t>中川　博孝</t>
  </si>
  <si>
    <t>ﾅｶｶﾞﾜ ﾋﾛﾀｶ</t>
  </si>
  <si>
    <t>ｺｳﾜｴｱｺﾝ(ｶ</t>
  </si>
  <si>
    <t>有限会社 九州フォーテック</t>
  </si>
  <si>
    <t>ｷｭｳｼｭｳﾌｫｰﾃｯｸ</t>
  </si>
  <si>
    <t>九州フォーテック</t>
  </si>
  <si>
    <t>福岡県福岡市博多区豊１丁目８－２０</t>
  </si>
  <si>
    <t>092-483-1418</t>
  </si>
  <si>
    <t>092-483-2484</t>
  </si>
  <si>
    <t>高宮健</t>
  </si>
  <si>
    <t>ﾀｶﾐﾔﾀｹｼ</t>
  </si>
  <si>
    <t>ﾕ)ｷｭｳｼｭｳﾌｫｰﾃｯｸ</t>
  </si>
  <si>
    <t>大同生命保険㈱</t>
  </si>
  <si>
    <t>東洋クリーンエアー</t>
  </si>
  <si>
    <t>ﾄｳﾖｰｸﾘｰﾝｴｱｰ</t>
  </si>
  <si>
    <t>東洋クリーン</t>
  </si>
  <si>
    <t>803-0273</t>
  </si>
  <si>
    <t>福岡県北九州市小倉南区長行東1丁目14-26</t>
  </si>
  <si>
    <t>093-451-6710</t>
  </si>
  <si>
    <t>093-452-1732</t>
  </si>
  <si>
    <t>ﾄｳﾖｳｸﾘｰﾝｴｱｰ ﾀﾞｲﾋｮｳｼｬ ｶﾜｿｺｱｷｵ</t>
  </si>
  <si>
    <t>株式会社近藤商会</t>
  </si>
  <si>
    <t>ｺﾝﾄﾞｳｼﾖｳｶｲ</t>
  </si>
  <si>
    <t>近藤商会</t>
  </si>
  <si>
    <t>481-0045</t>
  </si>
  <si>
    <t>愛知県北名古屋市中之郷南１７９</t>
  </si>
  <si>
    <t>0568-25-6251</t>
  </si>
  <si>
    <t>0568-25-6250</t>
  </si>
  <si>
    <t>近藤　信夫</t>
  </si>
  <si>
    <t>ｺﾝﾄﾞｳﾉﾌﾞｵ</t>
  </si>
  <si>
    <t>ｶ)ｺﾝﾄﾞｳｼｮｳｶｲ</t>
  </si>
  <si>
    <t>ピー・エスエアシステム</t>
  </si>
  <si>
    <t>ﾋﾟｰ･ｴｽｴｱｼｽﾃﾑ</t>
  </si>
  <si>
    <t>ピー・エス</t>
  </si>
  <si>
    <t>813-0034</t>
  </si>
  <si>
    <t>福岡県福岡市東区多の津4-10-5</t>
  </si>
  <si>
    <t>ウエステリアグレイス302</t>
  </si>
  <si>
    <t>092-409-7652</t>
  </si>
  <si>
    <t>赤間秀一</t>
  </si>
  <si>
    <t>ｱｶﾏﾋﾃﾞｶｽﾞ</t>
  </si>
  <si>
    <t>ﾋﾟｰｴｽｴｱｼｽﾃﾑ</t>
  </si>
  <si>
    <t>40312952150-491</t>
  </si>
  <si>
    <t>井手設備サービス</t>
  </si>
  <si>
    <t>ｲﾃﾞｾﾂﾋﾞｻｰﾋﾞｽ</t>
  </si>
  <si>
    <t>井手設備</t>
  </si>
  <si>
    <t>849-0906</t>
  </si>
  <si>
    <t>佐賀県佐賀市金立町金立436</t>
  </si>
  <si>
    <t>0952-98-2974</t>
  </si>
  <si>
    <t>井手信義</t>
  </si>
  <si>
    <t>ｲﾃﾞﾉﾌﾞﾖｼ</t>
  </si>
  <si>
    <t>佐賀県建設労働保険事務組合</t>
  </si>
  <si>
    <t>有限会社Ｆ．Ｃ．サービス</t>
  </si>
  <si>
    <t>ｴﾌｼｰｻｰﾋﾞｽ</t>
  </si>
  <si>
    <t>ＦＣサービス</t>
  </si>
  <si>
    <t>300-0871</t>
  </si>
  <si>
    <t>茨城県土浦市荒川沖東２－１９－１３</t>
  </si>
  <si>
    <t>029-842-0026</t>
  </si>
  <si>
    <t>029-842-0288</t>
  </si>
  <si>
    <t>自宅電話 029-841-1229</t>
  </si>
  <si>
    <t>ﾕｳ)ｴﾌ.ｼｰ.ｻｰﾋﾞｽ</t>
  </si>
  <si>
    <t>茨城県労働保険事務組合</t>
  </si>
  <si>
    <t>九州特機株式会社</t>
  </si>
  <si>
    <t>ｷｭｳｼｭｳﾄｯｷ</t>
  </si>
  <si>
    <t>九州特機</t>
  </si>
  <si>
    <t>811-0104</t>
  </si>
  <si>
    <t>福岡県粕屋郡新宮町大字的野741-47</t>
  </si>
  <si>
    <t>092-962-2070</t>
  </si>
  <si>
    <t>092-962-2090</t>
  </si>
  <si>
    <t>宮永　修</t>
  </si>
  <si>
    <t>ﾐﾔﾅｶﾞ ｵｻﾑ</t>
  </si>
  <si>
    <t>ｷｭｳｼｭｳﾄｯｷ(ｶ</t>
  </si>
  <si>
    <t>株式会社エコベン</t>
  </si>
  <si>
    <t>ｴｺﾍﾞﾝ</t>
  </si>
  <si>
    <t>㈱エコベン</t>
  </si>
  <si>
    <t>105-0012</t>
  </si>
  <si>
    <t>東京都港区芝大門1-12-16</t>
  </si>
  <si>
    <t>住友芝大門ビル2号館2階</t>
  </si>
  <si>
    <t>03-5472-7124</t>
  </si>
  <si>
    <t>03-5472-5020</t>
  </si>
  <si>
    <t>上野　春紀</t>
  </si>
  <si>
    <t>ｳｴﾉ ﾊﾙｷ</t>
  </si>
  <si>
    <t>ｶﾌﾞｼｷｶﾞｲｼﾔ ｴｺﾍﾞﾝ</t>
  </si>
  <si>
    <t>株式会社綜合防災</t>
  </si>
  <si>
    <t>ｿｳｺﾞｳﾎﾞｳｻｲ</t>
  </si>
  <si>
    <t>211-0063</t>
  </si>
  <si>
    <t>神奈川県川崎市中原区小杉町3-26-11</t>
  </si>
  <si>
    <t>044-733-0196</t>
  </si>
  <si>
    <t>044-722-7555</t>
  </si>
  <si>
    <t>ｶ)ｿｳｺﾞｳﾎﾞｳｻｲ</t>
  </si>
  <si>
    <t>14104610764-000</t>
  </si>
  <si>
    <t>株式会社新百合冷熱サービス</t>
  </si>
  <si>
    <t>ｼﾝﾕﾘﾚｲﾈﾂｻｰﾋﾞｽ</t>
  </si>
  <si>
    <t>206-0811</t>
  </si>
  <si>
    <t>東京都稲城市押立876-2</t>
  </si>
  <si>
    <t>042-378-9747</t>
  </si>
  <si>
    <t>042-378-9748</t>
  </si>
  <si>
    <t>久保井 秀彦</t>
  </si>
  <si>
    <t>ｸﾎﾞｲ ﾋﾃﾞﾋｺ</t>
  </si>
  <si>
    <t>ｶ)ｼﾝﾕﾘﾚｲﾈﾂｻｰﾋﾞｽﾀﾞｲﾋｮｳﾄﾘｼﾏﾘﾔｸｸﾎﾞｲﾋﾃﾞﾋｺ</t>
  </si>
  <si>
    <t>13115-630473-000</t>
  </si>
  <si>
    <t>富士火災</t>
  </si>
  <si>
    <t>株式会社エヌビーイー</t>
  </si>
  <si>
    <t>ｴﾇﾋﾞｰ</t>
  </si>
  <si>
    <t>エヌビーイー</t>
  </si>
  <si>
    <t>161-0034</t>
  </si>
  <si>
    <t>東京都新宿区上落合１－２９－１３</t>
  </si>
  <si>
    <t>03-3361-7751</t>
  </si>
  <si>
    <t>ｶ)ｴﾇﾋﾞｰｲｰ</t>
  </si>
  <si>
    <t>株式会社アイイーシー</t>
  </si>
  <si>
    <t>ｱｲｲｰｼｰ</t>
  </si>
  <si>
    <t>ＩＥＣ</t>
  </si>
  <si>
    <t>300-1256</t>
  </si>
  <si>
    <t>茨城県つくば市森の里26-10</t>
  </si>
  <si>
    <t>029-886-3011</t>
  </si>
  <si>
    <t>029-886-3012</t>
  </si>
  <si>
    <t>ｶﾌﾞ)ｱｲｲｰｼｰ</t>
  </si>
  <si>
    <t>協和機電工業株式会社</t>
  </si>
  <si>
    <t>ｷｮｳﾜｷﾃﾞﾝｺｳｷﾞｮｳ</t>
  </si>
  <si>
    <t>協和機電</t>
  </si>
  <si>
    <t>852-8108</t>
  </si>
  <si>
    <t>長崎県長崎市川口町１０番２号</t>
  </si>
  <si>
    <t>長崎県西彼杵郡時津町久留里郷376-5</t>
  </si>
  <si>
    <t>095-848-7788</t>
  </si>
  <si>
    <t>095-843-6043</t>
  </si>
  <si>
    <t>yasuzi@kyowa-kk.co.jp</t>
  </si>
  <si>
    <t>坂井俊之</t>
  </si>
  <si>
    <t>ｻｶｲﾄｼﾕｷ</t>
  </si>
  <si>
    <t>ｷｮｳﾜｷﾃﾞﾝｺｳｷﾞｮｳｶ)</t>
  </si>
  <si>
    <t>㈱損害保険ジャパン</t>
  </si>
  <si>
    <t>株式会社大西熱学</t>
  </si>
  <si>
    <t>ｵｵﾆｼﾈﾂｶﾞｸ</t>
  </si>
  <si>
    <t>大西熱学</t>
  </si>
  <si>
    <t>西春日井郡豊山町場字幸田156番地</t>
  </si>
  <si>
    <t>0568-28-2565</t>
  </si>
  <si>
    <t>ｶ)ｵｵﾆｼﾈﾂｶﾞｸﾁﾕｳﾌﾞｼﾃﾝ</t>
  </si>
  <si>
    <t>株式会社テクネ</t>
  </si>
  <si>
    <t>ﾃｸﾈ</t>
  </si>
  <si>
    <t>テクネ</t>
  </si>
  <si>
    <t>816-0082</t>
  </si>
  <si>
    <t>福岡市博多区麦野1丁目13-6</t>
  </si>
  <si>
    <t>092-573-6660</t>
  </si>
  <si>
    <t>092-573-7446</t>
  </si>
  <si>
    <t>原正泰</t>
  </si>
  <si>
    <t>ﾊﾗﾏｻﾋﾛ</t>
  </si>
  <si>
    <t>ｶ)ﾃｸﾈ</t>
  </si>
  <si>
    <t>柴田設備</t>
  </si>
  <si>
    <t>ｼﾊﾞﾀｾﾂﾋﾞ</t>
  </si>
  <si>
    <t>424-0907</t>
  </si>
  <si>
    <t>静岡市清水区駒越東町2-46</t>
  </si>
  <si>
    <t>054-334-8658</t>
  </si>
  <si>
    <t>柴田肇一</t>
  </si>
  <si>
    <t>ｼﾊﾞﾀﾄｼｶｽﾞ</t>
  </si>
  <si>
    <t>ｼﾊﾞﾀ ﾄｼｶｽﾞ</t>
  </si>
  <si>
    <t>本田工業株式会社</t>
  </si>
  <si>
    <t>ﾎﾝﾀﾞｺｳｷﾞｮｳｶﾌﾞｼｷｶﾞｲｼｬ</t>
  </si>
  <si>
    <t>本田工業</t>
  </si>
  <si>
    <t>2112-0003</t>
  </si>
  <si>
    <t>神奈川県川崎市幸区小向町3番15号</t>
  </si>
  <si>
    <t>044-555-3741</t>
  </si>
  <si>
    <t>044-555-3711</t>
  </si>
  <si>
    <t>kkhonda＠poppy.ocn.ne.jp</t>
  </si>
  <si>
    <t>本田 耕貴</t>
  </si>
  <si>
    <t>ﾎﾝﾀﾞｺｳｷﾞｮｳ(ｶ</t>
  </si>
  <si>
    <t>平成エネルギー工業株式会社</t>
  </si>
  <si>
    <t>ﾍｲｾｲｴﾈﾙｷﾞｰｺｳｷﾞｮｳ</t>
  </si>
  <si>
    <t>平成エネルギー</t>
  </si>
  <si>
    <t>893-1602</t>
  </si>
  <si>
    <t>鹿児島県鹿屋市串良町有里4140番地</t>
  </si>
  <si>
    <t>0994-63-4177</t>
  </si>
  <si>
    <t>0994-63-4203</t>
  </si>
  <si>
    <t>朝倉耕二</t>
  </si>
  <si>
    <t>ｱｻｸﾗｺｳｼﾞ</t>
  </si>
  <si>
    <t>ﾍｲｾｲｴﾈﾙｷﾞｰｺｳｷﾞｮｳ(ｶ</t>
  </si>
  <si>
    <t>46103933106-013</t>
  </si>
  <si>
    <t>ﾀﾞｲｷﾝ製品工事総合補償制度</t>
  </si>
  <si>
    <t>株式会社シーエッチサービス</t>
  </si>
  <si>
    <t>ｼｰｴｯﾁｻｰﾋﾞｽ</t>
  </si>
  <si>
    <t>950-0209</t>
  </si>
  <si>
    <t>新潟県新潟市江南区横越東町１－１－２６</t>
  </si>
  <si>
    <t>025-385-3891</t>
  </si>
  <si>
    <t>025-385-3892</t>
  </si>
  <si>
    <t>上岡　國夫</t>
  </si>
  <si>
    <t>ｶﾐｵｶ ｸﾆｵ</t>
  </si>
  <si>
    <t>ｶ)ｼｰｴｯﾁｻｰﾋﾞｽ</t>
  </si>
  <si>
    <t>オリックス・ファシリティーズ株式会社</t>
  </si>
  <si>
    <t>中部営業部</t>
  </si>
  <si>
    <t>ｵﾘｯｸｽ･ﾌｧｼﾘﾃｨｰｽﾞ(ｶ</t>
  </si>
  <si>
    <t>愛知県名古屋市東区泉1丁目12番35号　1091ビル</t>
  </si>
  <si>
    <t>052-950-3871</t>
  </si>
  <si>
    <t>052-950-3875</t>
  </si>
  <si>
    <t>三宅　恒治</t>
  </si>
  <si>
    <t>ｵﾘﾂｸｽ.ﾌｱｼﾘﾃｲ-ｽﾞ(ｶ</t>
  </si>
  <si>
    <t>川重冷熱工業株式会社　中日本支社　静岡支店</t>
  </si>
  <si>
    <t>ｶﾜｼﾞｭｳﾚｲﾈﾂｺｳｷﾞｮｳ(ｶ)ﾅｶﾆﾎﾝｼｼｬ ｼｽﾞｵｶｼﾃﾝ</t>
  </si>
  <si>
    <t>川重冷熱工業株式会社中日本支社</t>
  </si>
  <si>
    <t>422-8037</t>
  </si>
  <si>
    <t>静岡市駿河区下島224番2</t>
  </si>
  <si>
    <t>054-237-5450</t>
  </si>
  <si>
    <t>054-237-7219</t>
  </si>
  <si>
    <t>大分空調管理株式会社</t>
  </si>
  <si>
    <t>ｵｵｲﾀｸｳﾁｮｳｶﾝﾘｶﾌﾞｼｷｶﾞｲｼｬ</t>
  </si>
  <si>
    <t>大分空調管理</t>
  </si>
  <si>
    <t>870-0883</t>
  </si>
  <si>
    <t>大分県大分市永興139-1</t>
  </si>
  <si>
    <t>097-545-8880</t>
  </si>
  <si>
    <t>097-545-8828</t>
  </si>
  <si>
    <t>長尾 和彦</t>
  </si>
  <si>
    <t>ﾅｶﾞｵ ｶｽﾞﾋｺ</t>
  </si>
  <si>
    <t>ｵｵｲﾀｸｳﾁｮｳｶﾝﾘ(ｶ</t>
  </si>
  <si>
    <t>44301930590-204</t>
  </si>
  <si>
    <t>大分SR経営労務センター</t>
  </si>
  <si>
    <t>セントラル工業有限会社</t>
  </si>
  <si>
    <t>ｾﾝﾄﾗﾙｺｳｷﾞｮｳﾕｳｹﾞﾝｶﾞｲｼｬ</t>
  </si>
  <si>
    <t>セントラル</t>
  </si>
  <si>
    <t>114-0034</t>
  </si>
  <si>
    <t>東京都北区上十条3-4-10-104</t>
  </si>
  <si>
    <t>03-6318-4404</t>
  </si>
  <si>
    <t>03-3488-3063</t>
  </si>
  <si>
    <t>小川智弘</t>
  </si>
  <si>
    <t>ｵｶﾞﾜﾄﾓﾋﾛ</t>
  </si>
  <si>
    <t>埼玉土建国民健康保険組合</t>
  </si>
  <si>
    <t>株式会社ギケン</t>
  </si>
  <si>
    <t>ｷﾞｹﾝ</t>
  </si>
  <si>
    <t>㈱ギケン</t>
  </si>
  <si>
    <t>千葉県柏市十余二５７２－５９</t>
  </si>
  <si>
    <t>0471-35-6300</t>
  </si>
  <si>
    <t>0471-32-6303</t>
  </si>
  <si>
    <t>富吉隆</t>
  </si>
  <si>
    <t>ﾄﾐﾖｼﾀｶ</t>
  </si>
  <si>
    <t>ｶﾌﾞｼｷｶﾞｲｼﾔｷﾞｹﾝ</t>
  </si>
  <si>
    <t>有限会社プランナーズ・ワン</t>
  </si>
  <si>
    <t>ﾕｳｹﾞﾝｶﾞｲｼｬﾌﾟﾗﾝﾅｰｽﾞ･ﾜﾝ</t>
  </si>
  <si>
    <t>069-0802</t>
  </si>
  <si>
    <t>北海道江別市野幌寿町31-6</t>
  </si>
  <si>
    <t>011-385-9250</t>
  </si>
  <si>
    <t>前田 政巳</t>
  </si>
  <si>
    <t>ﾏｴﾀﾞ ﾏｻﾐ</t>
  </si>
  <si>
    <t>ﾕｳｹﾞﾝｶﾞｲｼｬﾌﾟﾗﾝﾅｰｽﾞ.ﾜﾝﾀﾞｲﾋｮｳﾄﾘｼﾏﾘﾔｸﾏｴﾀﾞﾏｻﾐ</t>
  </si>
  <si>
    <t>株式会社サガレイ</t>
  </si>
  <si>
    <t>615-0932</t>
  </si>
  <si>
    <t>京都市右京区梅津上田町71-8</t>
  </si>
  <si>
    <t>075-882-1760</t>
  </si>
  <si>
    <t>075-882-1765</t>
  </si>
  <si>
    <t>山島 実</t>
  </si>
  <si>
    <t>ﾔﾏｼﾏ ﾐﾉﾙ</t>
  </si>
  <si>
    <t>ｶ)ｻｶﾞﾚｲ</t>
  </si>
  <si>
    <t>有限会社長崎機電サービス</t>
  </si>
  <si>
    <t>ﾅｶﾞｻｷｷﾃﾞﾝｻｰﾋﾞｽ</t>
  </si>
  <si>
    <t>852-8142</t>
  </si>
  <si>
    <t>長崎県長崎市三ツ山町114-4</t>
  </si>
  <si>
    <t>095-846-3135</t>
  </si>
  <si>
    <t>095-846-2642</t>
  </si>
  <si>
    <t>村岡紀明</t>
  </si>
  <si>
    <t>ﾑﾗｵｶﾉﾘｱｷ</t>
  </si>
  <si>
    <t>ﾕ)ﾅｶﾞｻｷｷﾃﾞﾝｻｰﾋﾞｽ</t>
  </si>
  <si>
    <t>株式会社住機</t>
  </si>
  <si>
    <t>ｼﾞｭｳｷ</t>
  </si>
  <si>
    <t>住機</t>
  </si>
  <si>
    <t>156-0054</t>
  </si>
  <si>
    <t>東京都世田谷区桜丘3-29-15</t>
  </si>
  <si>
    <t>03-3428-2461</t>
  </si>
  <si>
    <t>03-3428-5316</t>
  </si>
  <si>
    <t>朝倉　賢二</t>
  </si>
  <si>
    <t>ｱｻｸﾗ ｹﾝｼﾞ</t>
  </si>
  <si>
    <t>ｶ)ｼﾞｭｳｷ</t>
  </si>
  <si>
    <t>有限会社エイト・プリンス</t>
  </si>
  <si>
    <t>ｴｲﾄ･ﾌﾟﾘﾝｽ</t>
  </si>
  <si>
    <t>169-0073</t>
  </si>
  <si>
    <t>東京都新宿区百人町1-11-12</t>
  </si>
  <si>
    <t>03-3368-9771</t>
  </si>
  <si>
    <t>03-5937-4085</t>
  </si>
  <si>
    <t>河本　泰博</t>
  </si>
  <si>
    <t>ｶﾜﾓﾄ ﾔｽﾋﾛ</t>
  </si>
  <si>
    <t>ﾕ)ｴｲﾄ.ﾌﾟﾘﾝｽ</t>
  </si>
  <si>
    <t>13108-276646-000</t>
  </si>
  <si>
    <t>ＡＩＵ保険</t>
  </si>
  <si>
    <t>株式会社エフ・イー</t>
  </si>
  <si>
    <t>ｴﾌ･ｲｰ</t>
  </si>
  <si>
    <t>エフ・イー</t>
  </si>
  <si>
    <t>803-0842</t>
  </si>
  <si>
    <t>福岡県北九州市小倉北区泉台4丁目1-9</t>
  </si>
  <si>
    <t>093-654-2117</t>
  </si>
  <si>
    <t>093-654-2118</t>
  </si>
  <si>
    <t>末永一将</t>
  </si>
  <si>
    <t>ｽｴﾅｶﾞｶｽﾞﾏｻ</t>
  </si>
  <si>
    <t>ｶ)ｴﾌ.ｲｰ</t>
  </si>
  <si>
    <t>松江冷機株式会社</t>
  </si>
  <si>
    <t>ﾏﾂｴﾚｲｷｶﾌﾞｼｷｶﾞｲｼｬ</t>
  </si>
  <si>
    <t>690-0864</t>
  </si>
  <si>
    <t>島根県松江市東生馬町544-15</t>
  </si>
  <si>
    <t>0852-36-4333</t>
  </si>
  <si>
    <t>0852-36-5879</t>
  </si>
  <si>
    <t>永野清美</t>
  </si>
  <si>
    <t>ﾅｶﾞﾉｷﾖﾐ</t>
  </si>
  <si>
    <t>ﾏﾂｴﾚｲｷｶﾌﾞｼｷｶﾞｲｼｬﾀﾞｲﾋｮｳﾄﾘｼﾏｲﾘﾔｸﾅｶﾞﾉｷﾖﾐ</t>
  </si>
  <si>
    <t>32101930385-117</t>
  </si>
  <si>
    <t>島根労働基準協会</t>
  </si>
  <si>
    <t>テクノ・プロバイダー株式会社</t>
  </si>
  <si>
    <t>ﾃｸﾉ･ﾌﾟﾛﾊﾞｲﾀﾞｰｶﾌﾞｼｷｶﾞｲｼｬ</t>
  </si>
  <si>
    <t>ﾃｸﾉﾌﾟﾛﾊﾞｲﾀﾞｰ</t>
  </si>
  <si>
    <t>676-0816</t>
  </si>
  <si>
    <t>兵庫県高砂市金ヶ田町10-15</t>
  </si>
  <si>
    <t>079-490-3559</t>
  </si>
  <si>
    <t>井上哲孝</t>
  </si>
  <si>
    <t>ｲﾉｳｴﾉﾘﾀｶ</t>
  </si>
  <si>
    <t>ﾃｸﾉ.ﾌﾟﾛﾊﾞｲﾀﾞｰ(ｶ</t>
  </si>
  <si>
    <t>株式会社ニッシン工業</t>
  </si>
  <si>
    <t>ﾆｯｼﾝｺｳｷﾞｮｳ</t>
  </si>
  <si>
    <t>ニッシン工業</t>
  </si>
  <si>
    <t>252-0244</t>
  </si>
  <si>
    <t>神奈川県相模原市中央区田名4546</t>
  </si>
  <si>
    <t>042-762-8211</t>
  </si>
  <si>
    <t>042-762-8222</t>
  </si>
  <si>
    <t>佐藤安治</t>
  </si>
  <si>
    <t>ｻﾄｳﾔｽｼﾞ</t>
  </si>
  <si>
    <t>ｶ)ﾆｯｼﾝｺｳｷﾞｮｳ</t>
  </si>
  <si>
    <t>千悠冷設サービス</t>
  </si>
  <si>
    <t>ｾﾝﾕｳﾚｲｾﾂｻｰﾋﾞｽ</t>
  </si>
  <si>
    <t>愛知県春日井市味見白山町1丁目13番地44</t>
  </si>
  <si>
    <t>0568-34-8450</t>
  </si>
  <si>
    <t>ﾐｿﾞｸﾞﾁｱｷﾋﾛ</t>
  </si>
  <si>
    <t>東海建設自営業者組合</t>
  </si>
  <si>
    <t>有限会社キタザワ空調</t>
  </si>
  <si>
    <t>ﾕｳｹﾞﾝｶﾞｲｼｬｷﾀｻﾞﾜｸｳﾁｮｳ</t>
  </si>
  <si>
    <t>キタザワ空調</t>
  </si>
  <si>
    <t>541-0053</t>
  </si>
  <si>
    <t>大阪府大阪市中央区本町4丁目6-25</t>
  </si>
  <si>
    <t>06-6136-1401</t>
  </si>
  <si>
    <t>06-6136-1402</t>
  </si>
  <si>
    <t>北沢 徹</t>
  </si>
  <si>
    <t>ｷﾀｻﾞﾜ ﾄｵﾙ</t>
  </si>
  <si>
    <t>ﾕｳｹﾞﾝｶﾞｲｼｬｷﾀｻﾞﾜｸｳﾁｮｳ ﾀﾞｲﾋｮｳﾄﾘｼﾏﾘﾔｸｷﾀｻﾞﾜﾄｵﾙ</t>
  </si>
  <si>
    <t>大阪ＳＲ経営労務センター</t>
  </si>
  <si>
    <t>株式会社ソフィック</t>
  </si>
  <si>
    <t>ｶﾌﾞｼｷｶﾞｲｼｬｿﾌｨｯｸ</t>
  </si>
  <si>
    <t>570-0024</t>
  </si>
  <si>
    <t>大阪府守口市神木町3番12号</t>
  </si>
  <si>
    <t>06-6992-0282</t>
  </si>
  <si>
    <t>06-6992-0283</t>
  </si>
  <si>
    <t>西川 清孝</t>
  </si>
  <si>
    <t>ﾆｼｶﾜ ｷﾖﾀｶ</t>
  </si>
  <si>
    <t>27-3-02-937870-349</t>
  </si>
  <si>
    <t>九州ビルサービス株式会社</t>
  </si>
  <si>
    <t>ｷｭｳｼｭｳﾋﾞﾙｻｰﾋﾞｽ</t>
  </si>
  <si>
    <t>830-0048</t>
  </si>
  <si>
    <t>久留米市梅満町高海１６５０－１１</t>
  </si>
  <si>
    <t>0942-34-3131</t>
  </si>
  <si>
    <t>0942-39-6693</t>
  </si>
  <si>
    <t>古村勝</t>
  </si>
  <si>
    <t>ﾌﾙﾑﾗﾏｻﾙ</t>
  </si>
  <si>
    <t>ｷﾕｳｼﾕｳﾋﾞﾙｻ-ﾋﾞｽ)ｶ</t>
  </si>
  <si>
    <t>株式会社三好冷暖房</t>
  </si>
  <si>
    <t>ﾐﾖｼﾚｲﾀﾞﾝﾎﾞｳ</t>
  </si>
  <si>
    <t>三好冷暖房</t>
  </si>
  <si>
    <t>879-0103</t>
  </si>
  <si>
    <t>大分県中津市植野518番地の1</t>
  </si>
  <si>
    <t>0979-32-7722</t>
  </si>
  <si>
    <t>0979-32-7723</t>
  </si>
  <si>
    <t>三好 順一</t>
  </si>
  <si>
    <t>ﾐﾖｼ ｼﾞｭﾝｲﾁ</t>
  </si>
  <si>
    <t>ｶ)ﾐﾖｼﾚｲﾀﾞﾝﾎﾞｳ</t>
  </si>
  <si>
    <t>Macs株式会社</t>
  </si>
  <si>
    <t>ﾏｯｸｽｶﾌﾞｼｷｶｲｼｬ</t>
  </si>
  <si>
    <t>札幌市東区北２２条東１８丁目１番３号</t>
  </si>
  <si>
    <t>011-788-8651</t>
  </si>
  <si>
    <t>011-788-8652</t>
  </si>
  <si>
    <t>松島 弘輸</t>
  </si>
  <si>
    <t>ﾏﾂｼﾏ ﾋﾛﾂｸﾞ</t>
  </si>
  <si>
    <t>株式会社エアユニットサービス</t>
  </si>
  <si>
    <t>ｴｱﾕﾆｯﾄｻｰﾋﾞｽ</t>
  </si>
  <si>
    <t>174-0064</t>
  </si>
  <si>
    <t>東京都板橋区中台1-23-5-407</t>
  </si>
  <si>
    <t>03-5945-0888</t>
  </si>
  <si>
    <t>03-5945-0889</t>
  </si>
  <si>
    <t>小岩 祥昭</t>
  </si>
  <si>
    <t>ｺｲﾜ ﾖｼｱｷ</t>
  </si>
  <si>
    <t>ｶ)ｴｱﾕﾆｯﾄｻｰﾋﾞｽ</t>
  </si>
  <si>
    <t>労働保険組合東京土建板橋支部</t>
  </si>
  <si>
    <t>昭和公基株式会社</t>
  </si>
  <si>
    <t>ｼｮｳﾜｺｳｷ</t>
  </si>
  <si>
    <t>563-0025</t>
  </si>
  <si>
    <t>大阪府池田市城南1丁目5番22号</t>
  </si>
  <si>
    <t>072-752-3434</t>
  </si>
  <si>
    <t>072-752-8110</t>
  </si>
  <si>
    <t>谷口 浩</t>
  </si>
  <si>
    <t>ﾀﾆｸﾞﾁ ﾋﾛｼ</t>
  </si>
  <si>
    <t>ｼｮｳﾜｺｳｷ(ｶ ﾀﾞｲﾋｮｳﾄﾘｼﾏﾘﾔｸ ﾀﾆｸﾞﾁﾋﾛｼ</t>
  </si>
  <si>
    <t>株式会社協和設備</t>
  </si>
  <si>
    <t>ｷｮｳﾜｾ</t>
  </si>
  <si>
    <t>㈱協和設備</t>
  </si>
  <si>
    <t>136-0073</t>
  </si>
  <si>
    <t>東京都江東区北砂６丁目６番１１号</t>
  </si>
  <si>
    <t>03-3645-2810</t>
  </si>
  <si>
    <t>03-3645-2812</t>
  </si>
  <si>
    <t>斎藤　靖一</t>
  </si>
  <si>
    <t>ｻｲﾄｳ ﾔｽｲﾁ</t>
  </si>
  <si>
    <t>ｶ)ｷﾖｳﾜｾﾂﾋﾞ</t>
  </si>
  <si>
    <t>魚沼綜合ビル管理株式会社</t>
  </si>
  <si>
    <t>ｳｵﾇﾏｿｳｺﾞｳﾋﾞﾙｶﾝﾘ</t>
  </si>
  <si>
    <t>949-7302</t>
  </si>
  <si>
    <t>新潟県南魚沼市浦佐4630番地7</t>
  </si>
  <si>
    <t>025-777-3810</t>
  </si>
  <si>
    <t>025-777-3127</t>
  </si>
  <si>
    <t>大平 敏夫</t>
  </si>
  <si>
    <t>ｵｵﾀﾞｲﾗ ﾄｼｵ</t>
  </si>
  <si>
    <t>ｳｵﾇﾏｿｳｺﾞｳﾋﾞﾙｶﾝﾘ(ｶ)ﾀﾞｲﾋｮｳﾄﾘｼﾏﾘﾔｸ ｵｵﾀﾞｲﾗﾄｼｵ</t>
  </si>
  <si>
    <t>15-3-12-954030-081</t>
  </si>
  <si>
    <t>労働保険事務組合大和商工会</t>
  </si>
  <si>
    <t>新潟綜合警備保障株式会社</t>
  </si>
  <si>
    <t>ﾆｲｶﾞﾀｿｳｺﾞｳｹｲﾋﾞﾎｼｮｳ</t>
  </si>
  <si>
    <t>950-8633</t>
  </si>
  <si>
    <t>新潟県新潟市東区小金町1-17-20</t>
  </si>
  <si>
    <t>025-274-1965</t>
  </si>
  <si>
    <t>025-270-9547</t>
  </si>
  <si>
    <t>廣田 幹人</t>
  </si>
  <si>
    <t>ﾋﾛﾀ ﾐｷﾋﾄ</t>
  </si>
  <si>
    <t>ﾆｲｶﾞﾀｿｳｺﾞｳｹｲﾋﾞﾎｼｮｳ(ｶ</t>
  </si>
  <si>
    <t>スズカン株式会社</t>
  </si>
  <si>
    <t>ｽｽﾞｶﾝ</t>
  </si>
  <si>
    <t>510-0072</t>
  </si>
  <si>
    <t>三重県四日市市九の城町5番8号</t>
  </si>
  <si>
    <t>059-351-5131</t>
  </si>
  <si>
    <t>059-351-5112</t>
  </si>
  <si>
    <t>ｽｽﾞｶﾝｶﾌﾞｼｷｶﾞｲｼｬ ﾀﾞｲﾋｮｳﾄﾘｼﾏﾘﾔｸ ﾜｶﾊﾞﾔｼﾋﾛｷ</t>
  </si>
  <si>
    <t>北野電機株式会社</t>
  </si>
  <si>
    <t>ｷﾀﾉﾃﾞﾝｷ</t>
  </si>
  <si>
    <t>486-0968</t>
  </si>
  <si>
    <t>愛知県春日井市味美町２丁目68番地</t>
  </si>
  <si>
    <t>0568-34-5535</t>
  </si>
  <si>
    <t>0568-34-7737</t>
  </si>
  <si>
    <t>ｷﾀﾉﾃﾞﾝｷｶﾌﾞｼｷｶﾞｲｼｬ ﾀﾞｲﾋｮｳﾄﾘｼﾏﾘﾔｸ ｷﾀﾉﾖｼﾔ</t>
  </si>
  <si>
    <t>株式会社トータルクリーン田中</t>
  </si>
  <si>
    <t>京都営業所</t>
  </si>
  <si>
    <t>ｶﾌﾞｼｷｶﾞｲｼｬﾄｰﾀﾙｸﾘｰﾝﾀﾅｶ</t>
  </si>
  <si>
    <t>601-8106</t>
  </si>
  <si>
    <t>京都府京都市南区上鳥羽北中ノ坪町10</t>
  </si>
  <si>
    <t>075-681-1132</t>
  </si>
  <si>
    <t>075-681-1138</t>
  </si>
  <si>
    <t>田中 昭幸</t>
  </si>
  <si>
    <t>ﾀﾅｶ ｱｷﾕｷ</t>
  </si>
  <si>
    <t>取締役部長</t>
  </si>
  <si>
    <t>ｶﾌﾞｼｷｶﾞｲｼﾔﾄｰﾀﾙｸﾘｰﾝﾀﾅｶ ﾀﾞｲﾋﾖｳﾄﾘｼﾏﾘﾔｸ ﾀﾅｶﾅｵﾕｷ</t>
  </si>
  <si>
    <t>空調設備 広林空調</t>
  </si>
  <si>
    <t>ｸｳﾁｮｳｾﾂﾋﾞ ﾋﾛﾊﾞﾔｼｸｳﾁｮｳ</t>
  </si>
  <si>
    <t>601-8314</t>
  </si>
  <si>
    <t>京都府京都市南区吉祥院井ノ口町38-5</t>
  </si>
  <si>
    <t>075-661-6457</t>
  </si>
  <si>
    <t>廣林 茂</t>
  </si>
  <si>
    <t>ﾋﾛﾊﾞﾔｼ ｼｹﾞﾙ</t>
  </si>
  <si>
    <t>ﾋﾛﾊﾞﾔｼｼｹﾞﾙ</t>
  </si>
  <si>
    <t>26-1-02-932545-237</t>
  </si>
  <si>
    <t>京健労南労働保険事務組合</t>
  </si>
  <si>
    <t>スクエア株式会社</t>
  </si>
  <si>
    <t>ｽｸｴｱｶﾌﾞｼｷｶﾞｲｼｬ</t>
  </si>
  <si>
    <t>520-3005</t>
  </si>
  <si>
    <t>滋賀県栗東市御園802番地1</t>
  </si>
  <si>
    <t>077-575-9469</t>
  </si>
  <si>
    <t>077-575-9470</t>
  </si>
  <si>
    <t>安藤 宏史</t>
  </si>
  <si>
    <t>ｱﾝﾄﾞｳ ｺｳｼﾞ</t>
  </si>
  <si>
    <t>ｽｸｴｱｶﾌﾞｼｷｶﾞｲｼﾔ</t>
  </si>
  <si>
    <t>26-1-01-931875-063</t>
  </si>
  <si>
    <t>京都西経営労務協会</t>
  </si>
  <si>
    <t>テクノエナジーシステム株式会社</t>
  </si>
  <si>
    <t>ﾃｸﾉｴﾅｼﾞｰｼｽﾃﾑ</t>
  </si>
  <si>
    <t>テクノエナジーシステム</t>
  </si>
  <si>
    <t>862-0913</t>
  </si>
  <si>
    <t>熊本県熊本市尾ノ上1丁目43-8</t>
  </si>
  <si>
    <t>096-285-5896</t>
  </si>
  <si>
    <t>096-285-5898</t>
  </si>
  <si>
    <t>犬童 勝朗</t>
  </si>
  <si>
    <t>ｲﾇﾄﾞｳ ｶﾂﾛｳ</t>
  </si>
  <si>
    <t>ﾃｸﾉｴﾅｼﾞｰｼｽﾃﾑ(ｶ</t>
  </si>
  <si>
    <t>ツーエステック合同会社</t>
  </si>
  <si>
    <t>ﾂｰｴｽﾃｯｸ</t>
  </si>
  <si>
    <t>ツーエステック</t>
  </si>
  <si>
    <t>861-1104</t>
  </si>
  <si>
    <t>熊本県合志市御代志1662-39</t>
  </si>
  <si>
    <t>096-342-6357</t>
  </si>
  <si>
    <t>渡辺 宏樹</t>
  </si>
  <si>
    <t>ﾜﾀﾅﾍﾞ ﾋﾛｷ</t>
  </si>
  <si>
    <t>ﾂｰｴｽﾃｯｸｺﾞｳﾄﾞｳｶｲｼｬ</t>
  </si>
  <si>
    <t>日新火災海上保険株式会社</t>
  </si>
  <si>
    <t>株式会社洞口設備工業</t>
  </si>
  <si>
    <t>ﾎﾗｸﾞﾁｾﾂﾋﾞｺｳｷﾞｮｳ</t>
  </si>
  <si>
    <t>506-0825</t>
  </si>
  <si>
    <t>岐阜県高山市石浦町4-118</t>
  </si>
  <si>
    <t>0577-32-1316</t>
  </si>
  <si>
    <t>0577-35-0547</t>
  </si>
  <si>
    <t>洞口　直樹</t>
  </si>
  <si>
    <t>ﾎﾗｸﾞﾁﾅｵｷ</t>
  </si>
  <si>
    <t>ｶ)ﾎﾗｸﾞﾁｾﾂﾋﾞｺｳｷﾞﾖｳ</t>
  </si>
  <si>
    <t>株式会社青空空調</t>
  </si>
  <si>
    <t>ｱｵｿﾞﾗｸｳﾁｮｳ</t>
  </si>
  <si>
    <t>青空空調</t>
  </si>
  <si>
    <t>861-8035</t>
  </si>
  <si>
    <t>熊本県熊本市東区御領5丁目10-11</t>
  </si>
  <si>
    <t>096-389-2943</t>
  </si>
  <si>
    <t>096-389-3088</t>
  </si>
  <si>
    <t>西山 誠治</t>
  </si>
  <si>
    <t>ﾆｼﾔﾏ ｾｲｼﾞ</t>
  </si>
  <si>
    <t>ｶ)ｱｵｿﾞﾗｸｳﾁｮｳ ﾀﾞｲ)ﾆｼﾔﾏｾｲｼﾞ</t>
  </si>
  <si>
    <t>株式会社コイデン</t>
  </si>
  <si>
    <t>ｺｲﾃﾞﾝ</t>
  </si>
  <si>
    <t>946-0057</t>
  </si>
  <si>
    <t>新潟県魚沼市中島１２４－１</t>
  </si>
  <si>
    <t>025-792-0440</t>
  </si>
  <si>
    <t>025-792-6837</t>
  </si>
  <si>
    <t>横山 弘文</t>
  </si>
  <si>
    <t>ﾖｺﾔﾏ ﾋﾛﾌﾐ</t>
  </si>
  <si>
    <t>ｶ)ｺｲﾃﾞﾝ</t>
  </si>
  <si>
    <t>株式会社　ナオキ工業</t>
  </si>
  <si>
    <t>ｶﾌﾞｼｷｶｲｼｬ ﾅｵｷｺｳｷﾞｮｳ</t>
  </si>
  <si>
    <t>452-0962</t>
  </si>
  <si>
    <t>愛知県清須市春日白弓38</t>
  </si>
  <si>
    <t>052-401-0349</t>
  </si>
  <si>
    <t>052-401-0350</t>
  </si>
  <si>
    <t>田邊雅史</t>
  </si>
  <si>
    <t>ﾀﾅﾍﾞﾏｻｼ</t>
  </si>
  <si>
    <t>ｶ)ﾅｵｷｺｳｷﾞﾖｳ</t>
  </si>
  <si>
    <t>日立建機日本株式会社</t>
  </si>
  <si>
    <t>高山営業所</t>
  </si>
  <si>
    <t>ﾋﾀﾁｹﾝｷﾆｯﾎﾟﾝｶﾌﾞｼｷｶﾞｲｼｬ</t>
  </si>
  <si>
    <t>506-0808</t>
  </si>
  <si>
    <t>岐阜県高山市松本町253-3</t>
  </si>
  <si>
    <t>0577-34-2522</t>
  </si>
  <si>
    <t>0577-34-4409</t>
  </si>
  <si>
    <t>ﾋﾀﾁｹﾝｷﾆﾂﾎﾟﾝ(ｶ</t>
  </si>
  <si>
    <t>株式会社建光社</t>
  </si>
  <si>
    <t>ｹﾝｺｳｼｬ</t>
  </si>
  <si>
    <t>けんこうしゃ</t>
  </si>
  <si>
    <t>名古屋市東区白壁三丁目12番13号</t>
  </si>
  <si>
    <t>中産連ビル新館６階</t>
  </si>
  <si>
    <t>052-931-1687</t>
  </si>
  <si>
    <t>052-931-1689</t>
  </si>
  <si>
    <t>田中　宏</t>
  </si>
  <si>
    <t>ﾀﾅｶ ﾋﾛｼ</t>
  </si>
  <si>
    <t>ｶ)ｹﾝｺｳｼｬ</t>
  </si>
  <si>
    <t>三共空調株式会社</t>
  </si>
  <si>
    <t>575-0042</t>
  </si>
  <si>
    <t>大阪府四條畷市蔀屋本町１－３２</t>
  </si>
  <si>
    <t>072-878-1232</t>
  </si>
  <si>
    <t>072-878-4763</t>
  </si>
  <si>
    <t>ｻﾝｷﾖｳｸｳﾁﾖｳ(ｶ</t>
  </si>
  <si>
    <t>株式会社三工社</t>
  </si>
  <si>
    <t>ｻﾝｺｳｼ</t>
  </si>
  <si>
    <t>㈱三工社</t>
  </si>
  <si>
    <t>東京都港区芝大門１丁目１０－１１</t>
  </si>
  <si>
    <t>芝大門センタービル</t>
  </si>
  <si>
    <t>03-3433-2677</t>
  </si>
  <si>
    <t>03-3433-3886</t>
  </si>
  <si>
    <t>永倉　康義</t>
  </si>
  <si>
    <t>ﾅｶﾞｸﾗ ﾔｽﾖｼ</t>
  </si>
  <si>
    <t>ｶ)ｻﾝｺｳｼﾔ</t>
  </si>
  <si>
    <t>ジィエース株式会社</t>
  </si>
  <si>
    <t>ｼﾞｨｴｰｽ(ｶ</t>
  </si>
  <si>
    <t>501-6016</t>
  </si>
  <si>
    <t>羽島郡岐南町徳田1丁目290番地</t>
  </si>
  <si>
    <t>058-274-3626</t>
  </si>
  <si>
    <t>058-274-0709</t>
  </si>
  <si>
    <t>花村　直樹</t>
  </si>
  <si>
    <t>ﾊﾅﾑﾗ ﾅｵｷ</t>
  </si>
  <si>
    <t>㈱ジャックス・ワン</t>
  </si>
  <si>
    <t>ｼﾔﾂｸｽ</t>
  </si>
  <si>
    <t>津市高茶屋小森町２６０－７</t>
  </si>
  <si>
    <t>059-238-5090</t>
  </si>
  <si>
    <t>059-235-2229</t>
  </si>
  <si>
    <t>ｶ)ｼﾞｬｯｸｽﾜﾝ</t>
  </si>
  <si>
    <t>常陽メンテナンス株式会社</t>
  </si>
  <si>
    <t>ｼﾞｮｳﾖｳﾒﾝﾃﾅﾝｽ</t>
  </si>
  <si>
    <t>常陽メンテナンス㈱</t>
  </si>
  <si>
    <t>310-0842</t>
  </si>
  <si>
    <t>茨城県水戸市けやき台３－３５－１</t>
  </si>
  <si>
    <t>首都圏事業部 〒302-0004 取手市取手2-14-30取手ｼﾃｨﾊｲﾂﾔﾏｻﾞｷ1･2F</t>
  </si>
  <si>
    <t>0297-72-2423　FAX0297-73-3881</t>
  </si>
  <si>
    <t>029-248-6961</t>
  </si>
  <si>
    <t>029-246-0424</t>
  </si>
  <si>
    <t>ｼﾞｮｳﾖｳﾒﾝﾃﾅﾝｽ(ｶ ｼｭﾄｹﾝｼﾞｷﾞｮｳﾌﾞ</t>
  </si>
  <si>
    <t>セントラル空調株式会社</t>
  </si>
  <si>
    <t>ｾﾝﾄﾗﾙ</t>
  </si>
  <si>
    <t>東京都台東区台東２－２０－１２</t>
  </si>
  <si>
    <t>03-3837-3661</t>
  </si>
  <si>
    <t>03-3837-3663</t>
  </si>
  <si>
    <t>土方　勝</t>
  </si>
  <si>
    <t>ﾋｼﾞｶﾀ ﾏｻﾙ</t>
  </si>
  <si>
    <t>ｾﾝﾄﾗﾙｸｳﾁﾖｳ ｶﾌﾞ</t>
  </si>
  <si>
    <t>有限会社ダイワ空調サービス</t>
  </si>
  <si>
    <t>ﾀﾞｲﾜｸ</t>
  </si>
  <si>
    <t>ダイワ空調サービス</t>
  </si>
  <si>
    <t>870-0915</t>
  </si>
  <si>
    <t>大分市花高松３丁目６番３２号</t>
  </si>
  <si>
    <t>097-558-1003</t>
  </si>
  <si>
    <t>097-558-0549</t>
  </si>
  <si>
    <t>深井章</t>
  </si>
  <si>
    <t>ﾌｶｲｱｷﾗ</t>
  </si>
  <si>
    <t>ﾕｳ)ﾀﾞｲﾜｸｳﾁﾖｳｻｰﾋﾞｽ ﾀﾞｲﾋﾖｳﾄﾘｼﾏﾘﾔｸ ﾌｶｲ ｱｷﾗ</t>
  </si>
  <si>
    <t>富士火災海上保険㈱</t>
  </si>
  <si>
    <t>ダンレイ中央株式会社</t>
  </si>
  <si>
    <t>ﾀﾞﾝﾚｲﾁｭｳｵｳ(ｶ</t>
  </si>
  <si>
    <t>850-0012</t>
  </si>
  <si>
    <t>長崎県長崎市本河内町３丁目６番３７号</t>
  </si>
  <si>
    <t>095-827-3593</t>
  </si>
  <si>
    <t>095-827-0020</t>
  </si>
  <si>
    <t>danrei@vega.ocn.ne.jp</t>
  </si>
  <si>
    <t>木村操</t>
  </si>
  <si>
    <t>ｷﾑﾗｲｻｵ</t>
  </si>
  <si>
    <t>㈱千代田テクノル</t>
  </si>
  <si>
    <t>812-0038</t>
  </si>
  <si>
    <t>福岡県福岡市博多区祗園町1-28</t>
  </si>
  <si>
    <t>092-262-2233</t>
  </si>
  <si>
    <t>092-282-1256</t>
  </si>
  <si>
    <t>株式会社ツインデック</t>
  </si>
  <si>
    <t>ﾂｲﾝﾃﾞｯｸ</t>
  </si>
  <si>
    <t>㈱ツインデック</t>
  </si>
  <si>
    <t>870-0108</t>
  </si>
  <si>
    <t>大分市片島５５番地の1</t>
  </si>
  <si>
    <t>097-568-3033</t>
  </si>
  <si>
    <t>097-568-3022</t>
  </si>
  <si>
    <t>松井弘</t>
  </si>
  <si>
    <t>ﾏﾂｲﾋﾛｼ</t>
  </si>
  <si>
    <t>ﾕ)ﾂｲﾝﾃﾞﾂｸ</t>
  </si>
  <si>
    <t>東テク株式会社 長野営業所</t>
  </si>
  <si>
    <t>ﾄｳﾃｸ(ｶ ﾅｶﾞﾉｴｲｷﾞｮｳｼｮ</t>
  </si>
  <si>
    <t>長野県長野市大字栗田950-10</t>
  </si>
  <si>
    <t>026-229-6710</t>
  </si>
  <si>
    <t>026-229-6640</t>
  </si>
  <si>
    <t>小幡仁一</t>
  </si>
  <si>
    <t>ｵﾊﾞﾀﾋﾛｶｽﾞ</t>
  </si>
  <si>
    <t>ﾄｳﾃｸ(ｶ)ﾅｶﾞﾉｴｲｷﾞﾖｳｼﾖ ｼﾖﾁﾖｳ ｵﾊﾞﾀﾋﾛｶｽﾞ</t>
  </si>
  <si>
    <t>株式会社日栄工業</t>
  </si>
  <si>
    <t>ﾆﾁｴｲｺ</t>
  </si>
  <si>
    <t>㈱日栄工業</t>
  </si>
  <si>
    <t>059-1364</t>
  </si>
  <si>
    <t>苫小牧市沼ノ端２５８番地１３１</t>
  </si>
  <si>
    <t>0144-55-5303</t>
  </si>
  <si>
    <t>阿部　健二</t>
  </si>
  <si>
    <t>ｱﾍﾞ ｹﾝｼﾞ</t>
  </si>
  <si>
    <t>ｶ)ﾆﾁｴｲｺｳｷﾞﾖｳ</t>
  </si>
  <si>
    <t>日胆中小企業労働保険組合</t>
  </si>
  <si>
    <t>羽島空調サービス</t>
  </si>
  <si>
    <t>ﾊｼﾏｸｳﾁｮｳｻｰﾋﾞｽ</t>
  </si>
  <si>
    <t>891-1204</t>
  </si>
  <si>
    <t>鹿児島市花野光が丘２丁目１９－１</t>
  </si>
  <si>
    <t>099-228-1581</t>
  </si>
  <si>
    <t>羽島 慎一</t>
  </si>
  <si>
    <t>ﾊｼﾏ ｼﾝｲﾁ</t>
  </si>
  <si>
    <t>ﾊｼﾏｸｳﾁｮｳｻｰﾋﾞｽ ﾀﾞｲﾋｮｳｼｬ ﾊｼﾏｼﾝｲﾁ</t>
  </si>
  <si>
    <t>中部支社　浜松営業所</t>
  </si>
  <si>
    <t>ﾋﾀﾁﾋﾞﾙｼｽﾃﾑ ﾁｭｳﾌﾞｼｼｬ ﾊﾏﾏﾂｴｲｷﾞｮｳｼｮ</t>
  </si>
  <si>
    <t>日立ビルシステム</t>
  </si>
  <si>
    <t>430-0926</t>
  </si>
  <si>
    <t>浜松市中区砂山町325-34</t>
  </si>
  <si>
    <t>ニッセイ浜松駅前アネックス8階</t>
  </si>
  <si>
    <t>053-456-3785</t>
  </si>
  <si>
    <t>053-455-2367</t>
  </si>
  <si>
    <t>松本テクニコ株式会社</t>
  </si>
  <si>
    <t>ﾏﾂﾓﾄﾃ</t>
  </si>
  <si>
    <t>463-0038</t>
  </si>
  <si>
    <t>愛知県名古屋市守山区原境町917番地</t>
  </si>
  <si>
    <t>052-777-2411</t>
  </si>
  <si>
    <t>052-777-8211</t>
  </si>
  <si>
    <t>ﾏﾂﾓﾄﾃｸﾆｺ(ｶ</t>
  </si>
  <si>
    <t>中部支社　サービス部　岐阜サービスセンター</t>
  </si>
  <si>
    <t>ﾐﾂﾋﾞｼｼﾞｭｳｺｳﾚｲﾈﾂｶﾌﾞｼｷｶｲｼｬ</t>
  </si>
  <si>
    <t>500-8286</t>
  </si>
  <si>
    <t>岐阜市西鶉6-40</t>
  </si>
  <si>
    <t>058-271-4452</t>
  </si>
  <si>
    <t>058-278-1282</t>
  </si>
  <si>
    <t>三菱電機ビルテクノサービス株式会社中部支社浜松営業所</t>
  </si>
  <si>
    <t>430-7719</t>
  </si>
  <si>
    <t>浜松市中区板屋町111-2</t>
  </si>
  <si>
    <t>浜松ｱｸﾄﾀﾜｰ19階</t>
  </si>
  <si>
    <t>053-455-0836</t>
  </si>
  <si>
    <t>053-456-2529</t>
  </si>
  <si>
    <t>柳井電機工業株式会社</t>
  </si>
  <si>
    <t>ﾔﾅｲﾃﾞ</t>
  </si>
  <si>
    <t>柳井電機（株）</t>
  </si>
  <si>
    <t>870-0017</t>
  </si>
  <si>
    <t>大分市弁天２－７－１</t>
  </si>
  <si>
    <t>097-537-5385</t>
  </si>
  <si>
    <t>097-534-2781</t>
  </si>
  <si>
    <t>柳井智雄</t>
  </si>
  <si>
    <t>ﾔﾅｲﾄﾓｵ</t>
  </si>
  <si>
    <t>ﾔﾅｲﾃﾞﾝｷｺｳｷﾞﾖｳ(ｶ</t>
  </si>
  <si>
    <t>三井住友火災海上</t>
  </si>
  <si>
    <t>株式会社アイセイ社</t>
  </si>
  <si>
    <t>ｱｲｾｲｼｬ</t>
  </si>
  <si>
    <t>愛知県名古屋市中区新栄2丁目36番27号</t>
  </si>
  <si>
    <t>052-263-6358</t>
  </si>
  <si>
    <t>052-263-6375</t>
  </si>
  <si>
    <t>ｶ)ｱｲｾｲｼｬ</t>
  </si>
  <si>
    <t>日本計装技研株式会社</t>
  </si>
  <si>
    <t>ﾆｯﾎﾟﾝｹｲｿｳｷﾞｹﾝｶﾌﾞｼｷｶﾞｲｼｬ</t>
  </si>
  <si>
    <t>日本計装技研</t>
  </si>
  <si>
    <t>144-0051</t>
  </si>
  <si>
    <t>東京都大田区西蒲田6丁目36番11号</t>
  </si>
  <si>
    <t>03-3739-7561</t>
  </si>
  <si>
    <t>03-3739-7565</t>
  </si>
  <si>
    <t>須藤有司</t>
  </si>
  <si>
    <t>ｽﾄﾞｳ ﾕｳｼﾞ</t>
  </si>
  <si>
    <t>ネッツトヨタ三重㈱津店</t>
  </si>
  <si>
    <t>ﾈｯﾂﾄﾖﾀﾐｴ(ｶ)ﾂﾃﾝ</t>
  </si>
  <si>
    <t>ネッツトヨタ三重 津</t>
  </si>
  <si>
    <t>514-0821</t>
  </si>
  <si>
    <t>三重県津市垂水165番地</t>
  </si>
  <si>
    <t>059-224-1221</t>
  </si>
  <si>
    <t>059-223-1332</t>
  </si>
  <si>
    <t>マツオカ建機㈱</t>
  </si>
  <si>
    <t>ﾏﾂｵｶｹ</t>
  </si>
  <si>
    <t>510-0052</t>
  </si>
  <si>
    <t>三重県四日市市末広町13-1</t>
  </si>
  <si>
    <t>059-373-5534</t>
  </si>
  <si>
    <t>059-373-5528</t>
  </si>
  <si>
    <t>ﾏﾂｵｶｹﾝｷ(ｶ</t>
  </si>
  <si>
    <t>株式会社旭産業社</t>
  </si>
  <si>
    <t>ｱｻﾋｻﾝｷﾞｮｳｼｬ</t>
  </si>
  <si>
    <t>旭産業</t>
  </si>
  <si>
    <t>574-0044</t>
  </si>
  <si>
    <t>大東市諸福４-１-３</t>
  </si>
  <si>
    <t>072-873-6720</t>
  </si>
  <si>
    <t>072-872-7889</t>
  </si>
  <si>
    <t>ｶ)ｱｻﾋｻﾝｷﾞｮｳｼｬ</t>
  </si>
  <si>
    <t>寺岡オートドアシステム株式会社</t>
  </si>
  <si>
    <t>ﾃﾗｵｶｵｰﾄﾄﾞｱｼｽﾃﾑｶﾌﾞｼｷｶﾞｲｼｬ</t>
  </si>
  <si>
    <t>テラオカオートドア</t>
  </si>
  <si>
    <t>531-0071</t>
  </si>
  <si>
    <t>大阪府大阪市北区中津4-3-9</t>
  </si>
  <si>
    <t>06-6372-6066</t>
  </si>
  <si>
    <t>06-6372-6740</t>
  </si>
  <si>
    <t>小西 啓一</t>
  </si>
  <si>
    <t>ｺﾆｼ ｹｲｲﾁ</t>
  </si>
  <si>
    <t>取締役大阪支店長</t>
  </si>
  <si>
    <t>リ－ス部</t>
  </si>
  <si>
    <t>大阪市淀川区西中島４丁目10-6</t>
  </si>
  <si>
    <t>066-309-1816</t>
  </si>
  <si>
    <t>ガソリン</t>
  </si>
  <si>
    <t>大阪市淀川区西中島4丁目10番6号</t>
  </si>
  <si>
    <t>06-6309-1811</t>
  </si>
  <si>
    <t>ｶ)ｲﾁﾈﾝ ﾄﾘｼﾏﾘﾔｸｼﾔﾁﾖｳ ｸﾛﾀﾞ ﾔｽﾄｼ</t>
  </si>
  <si>
    <t>株式会社ジーエークレアス</t>
  </si>
  <si>
    <t>ｼﾞｰｴｰｸﾚｱｽ</t>
  </si>
  <si>
    <t>ジーエークレアス</t>
  </si>
  <si>
    <t>810-0041</t>
  </si>
  <si>
    <t>福岡市中央区大名2-12-12</t>
  </si>
  <si>
    <t>赤坂産業ビル2階</t>
  </si>
  <si>
    <t>092-724-7810</t>
  </si>
  <si>
    <t>092-724-7809</t>
  </si>
  <si>
    <t>ｶ)ｼﾞｰｴｰｸﾚｱｽ</t>
  </si>
  <si>
    <t>ダイコー株式会社</t>
  </si>
  <si>
    <t>ﾀﾞｲｺｰ(ｶ</t>
  </si>
  <si>
    <t>ﾀﾞｲｺｰ</t>
  </si>
  <si>
    <t>533-0033</t>
  </si>
  <si>
    <t>大阪市東淀川区東中島2丁目15番5号</t>
  </si>
  <si>
    <t>06-6322-7511</t>
  </si>
  <si>
    <t>06-6322-7560</t>
  </si>
  <si>
    <t>佐藤 準</t>
  </si>
  <si>
    <t>ｻﾄｳ ﾋﾄｼ</t>
  </si>
  <si>
    <t>ﾀﾞｲｺｰ(ｶ ｵｵｻｶｼﾃﾝ</t>
  </si>
  <si>
    <t>日本興亜損害保険</t>
  </si>
  <si>
    <t>旭通信工業株式会社</t>
  </si>
  <si>
    <t>ｱｻﾋﾂｳｼﾝｺｳｷﾞｮｳｶﾌﾞｼｷｶﾞｲｼｬ</t>
  </si>
  <si>
    <t>旭通信</t>
  </si>
  <si>
    <t>福岡県福岡市博多区博多駅南6丁目2-30</t>
  </si>
  <si>
    <t>092-473-5351</t>
  </si>
  <si>
    <t>ｱｻﾋﾂｳｼﾝｺｳｷﾞｮｳ(ｶ</t>
  </si>
  <si>
    <t>株式会社泰東商会</t>
  </si>
  <si>
    <t>ﾀｲﾄｳｼﾖｳｶｲ</t>
  </si>
  <si>
    <t>神奈川県横浜市神奈川区子安通３－２９５</t>
  </si>
  <si>
    <t>045-441-2135</t>
  </si>
  <si>
    <t>045-441-2139</t>
  </si>
  <si>
    <t>ｶ)ﾀｲﾄｳｼﾖｳｶｲ</t>
  </si>
  <si>
    <t>ＪＦＥエンジニアリング株式会社</t>
  </si>
  <si>
    <t>ｼﾞｪｲｴﾌｲｰｴﾝｼﾞﾆｱﾘﾝｸﾞ</t>
  </si>
  <si>
    <t>230-0045</t>
  </si>
  <si>
    <t>横浜市鶴見区末広町二丁目１番地</t>
  </si>
  <si>
    <t>045-505-7658</t>
  </si>
  <si>
    <t>045-505-7713</t>
  </si>
  <si>
    <t>堀田俊彦</t>
  </si>
  <si>
    <t>ﾎｯﾀﾄｼﾋｺ</t>
  </si>
  <si>
    <t>ガスエンジンシステム部長</t>
  </si>
  <si>
    <t>ｼﾞｪｲｴﾌｲｰｴﾝｼﾞﾆｱﾘﾝｸﾞ(ｶ</t>
  </si>
  <si>
    <t>株式会社杉孝</t>
  </si>
  <si>
    <t>ｶﾌﾞｼｷｶﾞｲｼｬｽｷﾞｺｳ</t>
  </si>
  <si>
    <t>杉孝</t>
  </si>
  <si>
    <t>314-0116</t>
  </si>
  <si>
    <t>茨城県神栖市奥野谷6170-49</t>
  </si>
  <si>
    <t>0299-95-1682</t>
  </si>
  <si>
    <t>0299-95-1683</t>
  </si>
  <si>
    <t>ｶ)ｽｷﾞｺｳ</t>
  </si>
  <si>
    <t>ｶ)ｼﾞｬｽﾄ</t>
  </si>
  <si>
    <t>225-0012</t>
  </si>
  <si>
    <t>神奈川県横浜市青葉区あざみ野南2-4-1</t>
  </si>
  <si>
    <t>045-911-0641</t>
  </si>
  <si>
    <t>045-911-8041</t>
  </si>
  <si>
    <t>安藤純二</t>
  </si>
  <si>
    <t>ｱﾝﾄﾞｳｼﾞｭﾝｼﾞ</t>
  </si>
  <si>
    <t>ｶﾌﾞｼｷｶﾞｲｼｬ ｼﾞｬｽﾄ</t>
  </si>
  <si>
    <t>ＡＬＳＯＫ双栄株式会社</t>
  </si>
  <si>
    <t>ｱﾙｿｯｸｿｳｴｲｶﾌﾞｼｷｶﾞｲｼｬ</t>
  </si>
  <si>
    <t>244-0812</t>
  </si>
  <si>
    <t>神奈川県横浜市戸塚区柏尾町560</t>
  </si>
  <si>
    <t>045-435-5411</t>
  </si>
  <si>
    <t>045-435-5463</t>
  </si>
  <si>
    <t>米子 幸夫</t>
  </si>
  <si>
    <t>ﾖﾅｺﾞ ﾕｷｵ</t>
  </si>
  <si>
    <t>ｱﾙｿｯｸｿｳｴｲｶﾌﾞｼｷｶﾞｲｼｬ ﾀﾞｲﾋｮｳﾄﾘｼﾏﾘﾔｸｼｬﾁｮｳ ﾖﾅｺﾞﾕｷｵ</t>
  </si>
  <si>
    <t>株式会社サン通信機器</t>
  </si>
  <si>
    <t>ｻﾝﾂｳｼﾝｷｷ</t>
  </si>
  <si>
    <t>（株）サン通信機器</t>
  </si>
  <si>
    <t>466-0842</t>
  </si>
  <si>
    <t>愛知県名古屋市昭和区檀渓通1丁目28</t>
  </si>
  <si>
    <t>052-834-2131</t>
  </si>
  <si>
    <t>052-833-5141</t>
  </si>
  <si>
    <t>仁田幹治</t>
  </si>
  <si>
    <t>ｶ)ｻﾝﾂｳｼﾝｷｷ</t>
  </si>
  <si>
    <t>愛知県引越専門協同組合 名古屋中央センター</t>
  </si>
  <si>
    <t>ｱｲﾁｹﾝﾋｯｺｼｾﾝﾓﾝｷｮｳﾄﾞｳｸﾐｱｲ   ﾅｺﾞﾔﾁｭｳｵｳｾﾝﾀｰ</t>
  </si>
  <si>
    <t>ひっこし専門</t>
  </si>
  <si>
    <t>愛知県名古屋市中区栄2丁目1-12</t>
  </si>
  <si>
    <t>052-201-8000</t>
  </si>
  <si>
    <t>052-201-8022</t>
  </si>
  <si>
    <t>ﾋｯｺｼｾﾝﾓﾝﾅｺﾞﾔﾁｭｳｵｳｾﾝﾀｰ</t>
  </si>
  <si>
    <t>日軽パネルシステム株式会社</t>
  </si>
  <si>
    <t>ﾆｯｹｲﾊﾟﾈﾙｼｽﾃﾑ</t>
  </si>
  <si>
    <t>日軽パネルシステム</t>
  </si>
  <si>
    <t>埼玉県さいたま市大宮区桜木町4-241-1</t>
  </si>
  <si>
    <t>荒井ビル3Ｆ</t>
  </si>
  <si>
    <t>048-647-0292</t>
  </si>
  <si>
    <t>048-647-0295</t>
  </si>
  <si>
    <t>昼間弘康</t>
  </si>
  <si>
    <t>ﾋﾙﾏﾋﾛﾔｽ</t>
  </si>
  <si>
    <t>ﾆｯｹｲﾊﾟﾈﾙｼｽﾃﾑ(ｶ</t>
  </si>
  <si>
    <t>一般財団法人中部微生物研究所</t>
  </si>
  <si>
    <t>ﾁｭｳﾌﾞﾋﾞｾｲﾌﾞﾂｹﾝｷｭｳｼｮ</t>
  </si>
  <si>
    <t>441-0316</t>
  </si>
  <si>
    <t>豊川市御津町赤根下川48</t>
  </si>
  <si>
    <t>0533-76-2228</t>
  </si>
  <si>
    <t>0533-76-3554</t>
  </si>
  <si>
    <t>ｻﾞｲﾀﾞﾝﾎｳｼﾞﾝﾁｭｳﾌﾞﾋﾞｾｲﾌﾞﾂｹﾝｷｭｳｼｮ</t>
  </si>
  <si>
    <t>高崎事務器株式会社</t>
  </si>
  <si>
    <t>ﾀｶｻｷｼﾞﾑｷ(ｶ</t>
  </si>
  <si>
    <t>高崎</t>
  </si>
  <si>
    <t>110-0015</t>
  </si>
  <si>
    <t>東京都台東区東上野6-1-7</t>
  </si>
  <si>
    <t>MSKﾋﾞﾙ8F</t>
  </si>
  <si>
    <t>03-3845-3031</t>
  </si>
  <si>
    <t>03-3845-3035</t>
  </si>
  <si>
    <t>天田勲</t>
  </si>
  <si>
    <t>ｱﾏﾀﾞｲｻｵ</t>
  </si>
  <si>
    <t>ﾀｶｻｷｼﾞﾑｷ(ｶ)ﾄｳｷｮｳｴｲｷﾞｮｳｼｮ</t>
  </si>
  <si>
    <t>株式会社ヤマシタコーポレーション</t>
  </si>
  <si>
    <t>ﾔﾏｼﾀｺｰﾎﾟﾚｰｼｮﾝ</t>
  </si>
  <si>
    <t>ｶﾌﾞｼｷｶﾞｲｼｬﾔﾏｼﾀｺｰﾎﾟﾚｰｼｮﾝ</t>
  </si>
  <si>
    <t>519-0166</t>
  </si>
  <si>
    <t>三重県亀山市布気町１５５９－１３</t>
  </si>
  <si>
    <t>0595-83-1177</t>
  </si>
  <si>
    <t>0595-84-0025</t>
  </si>
  <si>
    <t>富士ゼロックス愛知東株式会社</t>
  </si>
  <si>
    <t>ﾌｼﾞｾﾞﾛｯｸｽｱｲﾁﾋｶﾞｼｶﾌﾞｼｷｶｲｼｬ</t>
  </si>
  <si>
    <t>444-0044</t>
  </si>
  <si>
    <t>岡崎市康生通南3-31</t>
  </si>
  <si>
    <t>第2マルワビル7F</t>
  </si>
  <si>
    <t>0564-24-9511</t>
  </si>
  <si>
    <t>0564-24-9515</t>
  </si>
  <si>
    <t>大和写真工業株式会社</t>
  </si>
  <si>
    <t>ﾀﾞｲﾜｼｬｼﾝｺｳｷﾞｮｳｶﾌﾞｼｷｶﾞｲｼｬ</t>
  </si>
  <si>
    <t>大和写真</t>
  </si>
  <si>
    <t>561-0828</t>
  </si>
  <si>
    <t>豊中市三和町4-3-1</t>
  </si>
  <si>
    <t>06-6331-1807</t>
  </si>
  <si>
    <t>06-6332-4453</t>
  </si>
  <si>
    <t>鶴井純一郎</t>
  </si>
  <si>
    <t>ﾂﾙｲｼﾞｭﾝｲﾁﾛｳ</t>
  </si>
  <si>
    <t>ﾀﾞｲﾜｼｬｼﾝｺｳｷﾞｮｳ(ｶ</t>
  </si>
  <si>
    <t>株式会社ビルドコーポレーション(浄)</t>
  </si>
  <si>
    <t>ﾋﾞﾙﾄﾞｺｰﾎﾟﾚｰｼｮﾝ</t>
  </si>
  <si>
    <t>ビルドコーポレーション</t>
  </si>
  <si>
    <t>518-0843</t>
  </si>
  <si>
    <t>伊賀市久米町５４８番地の５</t>
  </si>
  <si>
    <t>0595-23-0104</t>
  </si>
  <si>
    <t>0593-23-0044</t>
  </si>
  <si>
    <t>ｶ)ﾋﾞﾙﾄﾞｺｰﾎﾟﾚｰｼｮﾝ ﾀﾞｲﾋｮｳﾄﾘｼﾏﾘﾔｸﾊｷﾞﾉﾄｼｱｷ</t>
  </si>
  <si>
    <t>株式会社博文堂事務機店</t>
  </si>
  <si>
    <t>ﾊｸﾌﾞﾝﾄﾞｳｼﾞﾑｷﾃﾝ</t>
  </si>
  <si>
    <t>446-0032</t>
  </si>
  <si>
    <t>安城市御幸本町8-8</t>
  </si>
  <si>
    <t>0566-75-8611</t>
  </si>
  <si>
    <t>0566-75-8614</t>
  </si>
  <si>
    <t>ｶﾌﾞｼｷｶｲｼｬﾊｸﾌﾞﾝﾄﾞｳｼﾞﾑｷﾃﾝ</t>
  </si>
  <si>
    <t>有限会社コピーセンター</t>
  </si>
  <si>
    <t>ｺﾋﾟｰｾﾝﾀｰ</t>
  </si>
  <si>
    <t>コピーセンター</t>
  </si>
  <si>
    <t>192-0046</t>
  </si>
  <si>
    <t>東京都八王子市明神町1-17-2</t>
  </si>
  <si>
    <t>042-646-3571</t>
  </si>
  <si>
    <t>ﾕ)ｺﾋﾟｰｾﾝﾀｰ</t>
  </si>
  <si>
    <t>株式会社保全</t>
  </si>
  <si>
    <t>ﾎｾﾞﾝ</t>
  </si>
  <si>
    <t>保全</t>
  </si>
  <si>
    <t>880-0913</t>
  </si>
  <si>
    <t>宮崎県宮崎市恒久4丁目8番4</t>
  </si>
  <si>
    <t>0985-51-2191</t>
  </si>
  <si>
    <t>0985-51-2291</t>
  </si>
  <si>
    <t>知名勝治</t>
  </si>
  <si>
    <t>ﾁﾅｶﾂｼﾞ</t>
  </si>
  <si>
    <t>ｶ)ﾎｾﾞﾝ</t>
  </si>
  <si>
    <t>45101010516-000</t>
  </si>
  <si>
    <t>AIU保険会社</t>
  </si>
  <si>
    <t>有限責任あずさ監査法人</t>
  </si>
  <si>
    <t>ﾕｳｹﾞﾝｾｷﾆﾝｱｽﾞｻｶﾝｻﾎｳｼﾞﾝ</t>
  </si>
  <si>
    <t>450-8565</t>
  </si>
  <si>
    <t>大名古屋ビル</t>
  </si>
  <si>
    <t>052-589-0500</t>
  </si>
  <si>
    <t>052-589-0510</t>
  </si>
  <si>
    <t>株式会社ときわコピー</t>
  </si>
  <si>
    <t>ﾄｷﾜｺﾋﾟｰ</t>
  </si>
  <si>
    <t>260-0007</t>
  </si>
  <si>
    <t>千葉県千葉市中央区祐光2-8-9</t>
  </si>
  <si>
    <t>043-224-3456</t>
  </si>
  <si>
    <t>ｶﾌﾞｼｷｶﾞｲｼｬﾄｷﾜｺﾋﾟｰ</t>
  </si>
  <si>
    <t>株式会社ダイヤモンド・ヒューマンリソース</t>
  </si>
  <si>
    <t>ｶ)ﾀﾞｲﾔﾓﾝﾄﾞ･ﾋｭｰﾏﾝﾘｿｰｽ</t>
  </si>
  <si>
    <t>㈱ﾀﾞｲﾔﾓﾝﾄﾞ･ﾋｭｰﾏﾝﾘｿｰｽ</t>
  </si>
  <si>
    <t>愛知県名古屋市中区錦1-11-20</t>
  </si>
  <si>
    <t>大永ビルディング</t>
  </si>
  <si>
    <t>052-218-1723</t>
  </si>
  <si>
    <t>052-203-3228</t>
  </si>
  <si>
    <t>筒井智之</t>
  </si>
  <si>
    <t>ｶ)ﾀﾞｲﾔﾓﾝﾄﾞﾋｭｰﾏﾝﾘｿｰｽ</t>
  </si>
  <si>
    <t>幸文堂ドリームウェイ株式会社</t>
  </si>
  <si>
    <t>ｺｳﾌﾞﾝﾄﾞｳﾄﾞﾘｰﾑｳｪｲ</t>
  </si>
  <si>
    <t>444-0116</t>
  </si>
  <si>
    <t>額田郡幸田町大字芦谷字幸田3</t>
  </si>
  <si>
    <t>0564-62-0148</t>
  </si>
  <si>
    <t>0564-62-2955</t>
  </si>
  <si>
    <t>ﾄﾞﾘｰﾑｳｪｲ(ｶ ﾀﾞｲﾋｮｳﾄﾘｼﾏﾘﾔｸ ｺﾀﾞﾏﾃﾂｼ</t>
  </si>
  <si>
    <t>淀川健康管理センター</t>
  </si>
  <si>
    <t>ﾖﾄﾞｶﾞﾜｹﾝｺｳｶﾝﾘｾﾝﾀｰ</t>
  </si>
  <si>
    <t>淀川健康管理</t>
  </si>
  <si>
    <t>532-0023</t>
  </si>
  <si>
    <t>大阪市淀川区十三東1-18-11</t>
  </si>
  <si>
    <t>06-6303-7281</t>
  </si>
  <si>
    <t>06-6303-0677</t>
  </si>
  <si>
    <t>二見芳孝</t>
  </si>
  <si>
    <t>ﾌﾀﾐﾖｼﾀｶ</t>
  </si>
  <si>
    <t>ｲﾘｮｳﾎｳｼﾞﾝ ｹﾝｼｮｳｶｲ</t>
  </si>
  <si>
    <t>アースサポート株式会社</t>
  </si>
  <si>
    <t>ｱｰｽｻﾎﾟｰﾄｶﾌﾞｼｷｶﾞｲｼｬ</t>
  </si>
  <si>
    <t>690-0025</t>
  </si>
  <si>
    <t>島根県松江市八幡町882番地2</t>
  </si>
  <si>
    <t>0852-37-2890</t>
  </si>
  <si>
    <t>0852-37-2892</t>
  </si>
  <si>
    <t>尾崎　俊也</t>
  </si>
  <si>
    <t>ｵｻﾞｷ  ﾄｼﾔ</t>
  </si>
  <si>
    <t>ｱｰｽｻﾎﾟｰﾄ(ｶﾌﾞ ﾀﾞｲﾋｮｳﾄﾘｼﾏﾘﾔｸ ｵｻﾞｷ ﾄｼﾔ</t>
  </si>
  <si>
    <t>パナソニックエコシステムズベンテック株式会社</t>
  </si>
  <si>
    <t>ﾊﾟﾅｿﾆｯｸｴｺｼｽﾃﾑｽﾞﾍﾞﾝﾃｯｸ(ｶ</t>
  </si>
  <si>
    <t>ﾊﾟﾅｿﾆｯｸｴｺｼｽﾃﾑｽﾞﾍﾞﾝﾃｯｸ</t>
  </si>
  <si>
    <t>486-8522</t>
  </si>
  <si>
    <t>愛知県春日井市鷹来町字下仲田4017番</t>
  </si>
  <si>
    <t>0568-81-0510</t>
  </si>
  <si>
    <t>0568-81-3155</t>
  </si>
  <si>
    <t>伊藤 康秀</t>
  </si>
  <si>
    <t>ｲﾄｳ ﾔｽﾋﾃﾞ</t>
  </si>
  <si>
    <t>大興工業株式会社</t>
  </si>
  <si>
    <t>ﾀｲｺｳｺｳｷﾞｮｳｶﾌﾞｼｷｶｲｼｬ</t>
  </si>
  <si>
    <t>大興工業</t>
  </si>
  <si>
    <t>740-0034</t>
  </si>
  <si>
    <t>山口県岩国市南岩国町3丁目28番25号</t>
  </si>
  <si>
    <t>0827-31-8161</t>
  </si>
  <si>
    <t>0827-31-8164</t>
  </si>
  <si>
    <t>小林英三</t>
  </si>
  <si>
    <t>ｺﾊﾞﾔｼｴｲｿﾞｳ</t>
  </si>
  <si>
    <t>ﾀｲｺｳｺｳｷﾞｮｳｶﾌﾞｼｷｶﾞｲｼｬ</t>
  </si>
  <si>
    <t>キンキ・パートナーズ株式会社</t>
  </si>
  <si>
    <t>キンキ</t>
  </si>
  <si>
    <t>630-8104</t>
  </si>
  <si>
    <t>奈良市奈良阪町2250-3</t>
  </si>
  <si>
    <t>0742-26-3721</t>
  </si>
  <si>
    <t>0742-22-1582</t>
  </si>
  <si>
    <t>有馬孝清</t>
  </si>
  <si>
    <t>ｱﾘﾏﾀｶｷﾖ</t>
  </si>
  <si>
    <t>ｷﾝｷ.ﾊﾟｰﾄﾅｰｽﾞ(ｶ</t>
  </si>
  <si>
    <t>ビィジョナリーアドバタイジング</t>
  </si>
  <si>
    <t>ﾋﾞｨｼﾞｮﾅﾘｰｱﾄﾞﾊﾞﾀｲｼﾞﾝｸﾞ</t>
  </si>
  <si>
    <t>ビィジョナリー</t>
  </si>
  <si>
    <t>名古屋市名東区社が丘3－1601</t>
  </si>
  <si>
    <t>052-788-7711</t>
  </si>
  <si>
    <t>052-788-7713</t>
  </si>
  <si>
    <t>立石謙輔</t>
  </si>
  <si>
    <t>ｶ)ﾋﾞｲｼﾞﾖﾅﾘ-ｱﾄﾞﾊﾞﾀｲｼﾞﾝｸﾞ</t>
  </si>
  <si>
    <t>株式会社　鈴六</t>
  </si>
  <si>
    <t>ｽｽﾞﾛｸ</t>
  </si>
  <si>
    <t>444-0007</t>
  </si>
  <si>
    <t>岡崎市大平町堤下73番地1</t>
  </si>
  <si>
    <t>0564-21-5305</t>
  </si>
  <si>
    <t>ｶﾌﾞｼｷｶｲｼｬｽｽﾞﾛｸ</t>
  </si>
  <si>
    <t>フェアトーン株式会社</t>
  </si>
  <si>
    <t>東京建装部</t>
  </si>
  <si>
    <t>ﾌｪｱﾄｰﾝ</t>
  </si>
  <si>
    <t>134-0015</t>
  </si>
  <si>
    <t>東京都江戸川区西瑞江4-14</t>
  </si>
  <si>
    <t>TSMビル4階</t>
  </si>
  <si>
    <t>03-5678-1881</t>
  </si>
  <si>
    <t>03-5607-3786</t>
  </si>
  <si>
    <t>大野　益男</t>
  </si>
  <si>
    <t>ｵｵﾉ ﾏｽｵ</t>
  </si>
  <si>
    <t>ﾌｴｱﾄｰﾝ(ｶ</t>
  </si>
  <si>
    <t>株式会社柴橋商会</t>
  </si>
  <si>
    <t>ｼﾊﾞﾊｼｼｮｳｶｲ</t>
  </si>
  <si>
    <t>東京都中央区京橋２－８－２０</t>
  </si>
  <si>
    <t>　京橋ビル5階</t>
  </si>
  <si>
    <t>03-5524-1143</t>
  </si>
  <si>
    <t>03-3567-6679</t>
  </si>
  <si>
    <t>柴橋　和弘</t>
  </si>
  <si>
    <t>ｼﾊﾞﾊｼ ｶｽﾞﾋﾛ</t>
  </si>
  <si>
    <t>ｶ)ｼﾊﾞﾊｼｼｮｳｶｲ</t>
  </si>
  <si>
    <t>14106033622-000</t>
  </si>
  <si>
    <t>株式会社 日高堂</t>
  </si>
  <si>
    <t>ﾋﾀﾞｶﾄﾞｳ</t>
  </si>
  <si>
    <t>472-0006</t>
  </si>
  <si>
    <t>知立市山町東並木北22番地1</t>
  </si>
  <si>
    <t>0566-81-0392</t>
  </si>
  <si>
    <t>0566-81-7384</t>
  </si>
  <si>
    <t>ｶﾌﾞｼｷｶｲｼｬﾋﾀﾞｶﾄﾞｳ</t>
  </si>
  <si>
    <t>株式会社ＮＲＳ</t>
  </si>
  <si>
    <t>ｴﾇｱｰﾙｴｽ</t>
  </si>
  <si>
    <t>㈱ＮＲＳ</t>
  </si>
  <si>
    <t>808-0021</t>
  </si>
  <si>
    <t>北九州市若松区響町1丁目７９－１</t>
  </si>
  <si>
    <t>093-752-6100</t>
  </si>
  <si>
    <t>093-752-6111</t>
  </si>
  <si>
    <t>中山卓</t>
  </si>
  <si>
    <t>ﾅｶﾔﾏｽｸﾞﾙ</t>
  </si>
  <si>
    <t>ｶ)NRS ﾀﾞｲﾋｮｳﾄﾘｼﾏﾘﾔｸ ﾅｶﾔﾏｽｸﾞﾙ</t>
  </si>
  <si>
    <t>福岡労働局</t>
  </si>
  <si>
    <t>茨木市レスリング連盟</t>
  </si>
  <si>
    <t>ｲﾊﾞﾗｷｼﾚｽﾘﾝｸﾞﾚﾝﾝﾒｲ</t>
  </si>
  <si>
    <t>茨木市</t>
  </si>
  <si>
    <t>567-0806</t>
  </si>
  <si>
    <t>茨木市庄２－１７－１２</t>
  </si>
  <si>
    <t>072-625-3387</t>
  </si>
  <si>
    <t>小中嘉治</t>
  </si>
  <si>
    <t>ｺﾅｶﾖｼﾊﾙ</t>
  </si>
  <si>
    <t>ｲﾊﾞﾗｷｼﾚｽﾘﾝｸﾞﾚﾝﾒｲｶｲﾁｮｳﾀﾑﾗﾋﾃﾞｱｷ</t>
  </si>
  <si>
    <t>株式会社旭花園</t>
  </si>
  <si>
    <t>ｶﾌﾞｼｷｶｲｼｬｱｻﾋｶｴﾝ</t>
  </si>
  <si>
    <t>旭花園</t>
  </si>
  <si>
    <t>542-0012</t>
  </si>
  <si>
    <t>大阪市中央区谷町7丁目5番15号</t>
  </si>
  <si>
    <t>06-6762-6850</t>
  </si>
  <si>
    <t>大森篤郎</t>
  </si>
  <si>
    <t>ｵｵﾓﾘｱﾂｵ</t>
  </si>
  <si>
    <t>ｶ)ｱｻﾋｶｴﾝ</t>
  </si>
  <si>
    <t>大手前企業情報センター</t>
  </si>
  <si>
    <t>オリックス・レンテック株式会社</t>
  </si>
  <si>
    <t>ｵﾘｯｸｽ</t>
  </si>
  <si>
    <t>福岡市博多駅前４丁目４番１５号</t>
  </si>
  <si>
    <t>博多駅前Ｈ-44ビル７Ｆ</t>
  </si>
  <si>
    <t>092-433-0690</t>
  </si>
  <si>
    <t>092-433-0694</t>
  </si>
  <si>
    <t>松永浩好</t>
  </si>
  <si>
    <t>ﾏﾂﾅｶﾞﾋﾛﾖｼ</t>
  </si>
  <si>
    <t>ｵﾘﾂｸｽ.ﾚﾝﾃﾂｸ)ｶ</t>
  </si>
  <si>
    <t>株式会社システムエグゼ</t>
  </si>
  <si>
    <t>ｼｽﾃﾑｴｸﾞｾﾞ</t>
  </si>
  <si>
    <t>東京都中央区新川２－３－１</t>
  </si>
  <si>
    <t>03-5542-5592</t>
  </si>
  <si>
    <t>03-5542-5594</t>
  </si>
  <si>
    <t>佐藤　勝康</t>
  </si>
  <si>
    <t>ｻﾄｳ ｶﾂﾔｽ</t>
  </si>
  <si>
    <t>ｶ)ｼｽﾃﾑｴｸﾞｾﾞ</t>
  </si>
  <si>
    <t>有限会社ヤマト消防機商会</t>
  </si>
  <si>
    <t>ﾔﾏﾄｼｮｳﾎﾞｳｷｼｮｳｶｲ</t>
  </si>
  <si>
    <t>ヤマト消防機商会</t>
  </si>
  <si>
    <t>804-0094</t>
  </si>
  <si>
    <t>北九州市戸畑区天神1-13-20</t>
  </si>
  <si>
    <t>093-884-1550</t>
  </si>
  <si>
    <t>093-871-9251</t>
  </si>
  <si>
    <t>米井良一</t>
  </si>
  <si>
    <t>ﾖﾈｲﾘｮｳｲﾁ</t>
  </si>
  <si>
    <t>ﾕ)ﾔﾏﾄｼｮｳﾎﾞｳｷｼｮｳｶｲ</t>
  </si>
  <si>
    <t>40106000778-000</t>
  </si>
  <si>
    <t>消防設備業総合保険（損保ジャパン）</t>
  </si>
  <si>
    <t>株式会社ヤマダ</t>
  </si>
  <si>
    <t>ｶﾌﾞｼｷｶﾞｲｼｬﾔﾏﾀﾞ</t>
  </si>
  <si>
    <t>ヤマダ</t>
  </si>
  <si>
    <t>712-8055</t>
  </si>
  <si>
    <t>倉敷市南畝6丁目14番19号</t>
  </si>
  <si>
    <t>086-455-3394</t>
  </si>
  <si>
    <t>086-455-1739</t>
  </si>
  <si>
    <t>光東株式会社</t>
  </si>
  <si>
    <t>ｺｳﾄｳｶﾌﾞｼｷｶﾞｲｼｬ</t>
  </si>
  <si>
    <t>光東</t>
  </si>
  <si>
    <t>744-0002</t>
  </si>
  <si>
    <t>山口県下松市東海岸通り１番7</t>
  </si>
  <si>
    <t>0833-41-6300</t>
  </si>
  <si>
    <t>0833-41-6310</t>
  </si>
  <si>
    <t>ｺｳﾄｳ(ｶ</t>
  </si>
  <si>
    <t>キヤノンＩＴソリューションズ株式会社</t>
  </si>
  <si>
    <t>ｿﾘｭｰｼｮﾝﾌﾟﾛﾀﾞｸﾄ事業部</t>
  </si>
  <si>
    <t>ｷﾔﾉﾝｱｲﾃｲｿﾘｭｰｼｮﾝｽﾞ</t>
  </si>
  <si>
    <t>東京都港区三田3-11-28</t>
  </si>
  <si>
    <t>三田Avanti</t>
  </si>
  <si>
    <t>03-6741-9527</t>
  </si>
  <si>
    <t>03-6741-9573</t>
  </si>
  <si>
    <t>佐藤 浩一</t>
  </si>
  <si>
    <t>ｻﾄｳ ｺｳｲﾁ</t>
  </si>
  <si>
    <t>事業部長</t>
  </si>
  <si>
    <t>ｷﾔﾉﾝｱｲﾃｲｿﾘｭｰｼｮﾝｽﾞ(ｶ</t>
  </si>
  <si>
    <t>株式会社黒田生々堂</t>
  </si>
  <si>
    <t>ｶﾌﾞｼｷｶﾞｲｼｬｸﾛﾀﾞｾｲｾｲﾄﾞｳ</t>
  </si>
  <si>
    <t>黒田生々堂</t>
  </si>
  <si>
    <t>大阪市中央区南久宝寺町1丁目4番9号</t>
  </si>
  <si>
    <t>06-6268-0251</t>
  </si>
  <si>
    <t>06-6268-0254</t>
  </si>
  <si>
    <t>黒田純司</t>
  </si>
  <si>
    <t>ｸﾛﾀﾞｼﾞｭﾝｼﾞ</t>
  </si>
  <si>
    <t>ｶ)ｸﾛﾀﾞｾｲｾｲﾄﾞｳ</t>
  </si>
  <si>
    <t>三共リース株式会社</t>
  </si>
  <si>
    <t>岩国東営業所</t>
  </si>
  <si>
    <t>ｻﾝｷｮｳﾘｰｽｶﾌﾞｼｷｶﾞｲｼｬ</t>
  </si>
  <si>
    <t>三共リース岩国東</t>
  </si>
  <si>
    <t>740-0001</t>
  </si>
  <si>
    <t>山口県岩国市装束町１丁目２－１</t>
  </si>
  <si>
    <t>岡山県岡山市北区青江４丁目５番１５号</t>
  </si>
  <si>
    <t>0827-35-6100</t>
  </si>
  <si>
    <t>0827-35-6101</t>
  </si>
  <si>
    <t>日笠保彦</t>
  </si>
  <si>
    <t>ﾋｶｻ ﾔｽﾋｺ</t>
  </si>
  <si>
    <t>株式会社丸吉商店</t>
  </si>
  <si>
    <t>ｶﾌﾞｼｷｶﾞｲｼｬﾏﾙﾖｼｼｮｳﾃﾝ</t>
  </si>
  <si>
    <t>丸吉商店</t>
  </si>
  <si>
    <t>740-0016</t>
  </si>
  <si>
    <t>山口県岩国市三笠町3丁目3-7</t>
  </si>
  <si>
    <t>0827-21-8238</t>
  </si>
  <si>
    <t>0827-23-6532</t>
  </si>
  <si>
    <t>吉良昭治</t>
  </si>
  <si>
    <t>ｷﾗｼｮｳｼﾞ</t>
  </si>
  <si>
    <t>ｶ)ﾏﾙﾖｼｼｮｳﾃﾝ</t>
  </si>
  <si>
    <t>株式会社カンノコピー</t>
  </si>
  <si>
    <t>ｶﾌﾞｼｷｶﾞｲｼｬｶﾝﾉｺﾋﾟｰ</t>
  </si>
  <si>
    <t>カ）カンノコピー</t>
  </si>
  <si>
    <t>206-0821</t>
  </si>
  <si>
    <t>東京都稲城市矢野口712番</t>
  </si>
  <si>
    <t>042-377-1348</t>
  </si>
  <si>
    <t>042-377-1294</t>
  </si>
  <si>
    <t>菅野晶彦</t>
  </si>
  <si>
    <t>ｶﾝﾉｱｷﾋｺ</t>
  </si>
  <si>
    <t>ｶ)ｶﾝﾉｺﾋﾟｰ</t>
  </si>
  <si>
    <t>有限会社小南機工</t>
  </si>
  <si>
    <t>ﾕ)ｺﾐﾅﾐｷｺｳ</t>
  </si>
  <si>
    <t>612-8484</t>
  </si>
  <si>
    <t>京都市伏見区羽束師鴨川町352-27</t>
  </si>
  <si>
    <t>075-922-3348</t>
  </si>
  <si>
    <t>075-921-4203</t>
  </si>
  <si>
    <t>小南　隆</t>
  </si>
  <si>
    <t>ｺﾐﾅﾐ ﾀｶｼ</t>
  </si>
  <si>
    <t>ヤマトロジスティックス株式会社</t>
  </si>
  <si>
    <t>機密文書セキュアソリューション事業部</t>
  </si>
  <si>
    <t>ﾔﾏﾄﾛｼﾞｽﾃｨｯｸｽｶﾌﾞｼｷｶﾞｲｼｬ</t>
  </si>
  <si>
    <t>123-0865</t>
  </si>
  <si>
    <t>東京都足立区新田1-9-1</t>
  </si>
  <si>
    <t>03-3927-3271</t>
  </si>
  <si>
    <t>03-3927-0843</t>
  </si>
  <si>
    <t>橋田宣幸</t>
  </si>
  <si>
    <t>ﾊｼﾀﾞﾉﾌﾞﾕｷ</t>
  </si>
  <si>
    <t>機密文書セキュアソリューション事業部長</t>
  </si>
  <si>
    <t>東芝テック株式会社</t>
  </si>
  <si>
    <t>神奈川支店</t>
  </si>
  <si>
    <t>ﾄｳｼﾊﾞﾃｯｸｶﾌﾞｼｷｶﾞｲｼｬ ｶﾅｶﾞﾜｼﾃﾝ</t>
  </si>
  <si>
    <t>東芝テック</t>
  </si>
  <si>
    <t>240-0005</t>
  </si>
  <si>
    <t>横浜市保土ヶ谷区神戸町134 横浜ビジネスパークウエストタワー４階</t>
  </si>
  <si>
    <t>045-339-5370</t>
  </si>
  <si>
    <t>045-339-5381</t>
  </si>
  <si>
    <t>中谷 晴弘</t>
  </si>
  <si>
    <t>ﾅｶﾀﾆ ﾊﾙﾋﾛ</t>
  </si>
  <si>
    <t>神奈川支店 支店長</t>
  </si>
  <si>
    <t>ﾄｳｼﾊﾞﾃｯｸ(ｶ</t>
  </si>
  <si>
    <t>汎アジア貿易株式会社</t>
  </si>
  <si>
    <t>ﾊﾝｱｼﾞｱﾎﾞｳｴｷｶﾌﾞｼｷｶﾞｲｼｬ</t>
  </si>
  <si>
    <t>汎アジア貿易</t>
  </si>
  <si>
    <t>神奈川県横浜市西区北幸2丁目7番地10</t>
  </si>
  <si>
    <t>高見澤ﾋﾞﾙ4-A</t>
  </si>
  <si>
    <t>045-410-1470</t>
  </si>
  <si>
    <t>045-410-1475</t>
  </si>
  <si>
    <t>相原哲也</t>
  </si>
  <si>
    <t>ｱｲﾊﾗﾃﾂﾔ</t>
  </si>
  <si>
    <t>株式会社平山商店</t>
  </si>
  <si>
    <t>ｶﾌﾞｼｷｶﾞｲｼｬﾋﾗﾔﾏｼｮｳﾃﾝ</t>
  </si>
  <si>
    <t>平山商店</t>
  </si>
  <si>
    <t>山口県岩国市装束町1丁目8番7号</t>
  </si>
  <si>
    <t>0827-21-1295</t>
  </si>
  <si>
    <t>0827-21-3600</t>
  </si>
  <si>
    <t>平山悦生</t>
  </si>
  <si>
    <t>ﾋﾗﾔﾏｴﾂｵ</t>
  </si>
  <si>
    <t>英和株式会社</t>
  </si>
  <si>
    <t>ｴｲﾜｶﾌﾞｼｷｶﾞｲｼｬ</t>
  </si>
  <si>
    <t>英和</t>
  </si>
  <si>
    <t>141-0031</t>
  </si>
  <si>
    <t>東京都品川区西五反田1-31-1</t>
  </si>
  <si>
    <t>日本生命五反田ビル10階</t>
  </si>
  <si>
    <t>03-3493-3541</t>
  </si>
  <si>
    <t>03-3493-3578</t>
  </si>
  <si>
    <t>阿部 健治</t>
  </si>
  <si>
    <t>ｴｲﾜ(ｶ</t>
  </si>
  <si>
    <t>富士産業株式会社</t>
  </si>
  <si>
    <t>ﾌｼﾞｻﾝｷﾞｮｳｶﾌﾞｼｷｶﾞｲｼｬ</t>
  </si>
  <si>
    <t>559-0034</t>
  </si>
  <si>
    <t>大阪市住之江区南港北２丁目１番１０号</t>
  </si>
  <si>
    <t>06-4703-2345</t>
  </si>
  <si>
    <t>06-4703-1188</t>
  </si>
  <si>
    <t>栗田 隆志</t>
  </si>
  <si>
    <t>ｸﾘﾀ ﾀｶｼ</t>
  </si>
  <si>
    <t>ﾌｼﾞｻﾝｷﾞｮｳ(ｶ</t>
  </si>
  <si>
    <t>株式会社サンユニティー</t>
  </si>
  <si>
    <t>ｶﾌﾞｼｷｶｲｼｬｻﾝﾕﾆﾃｨｰ</t>
  </si>
  <si>
    <t>サンユニティー</t>
  </si>
  <si>
    <t>735-0013</t>
  </si>
  <si>
    <t>広島県安芸郡府中町浜田2丁目1番17-101号</t>
  </si>
  <si>
    <t>082-299-0113</t>
  </si>
  <si>
    <t>津村英城</t>
  </si>
  <si>
    <t>ﾂﾑﾗﾋﾃﾞｷ</t>
  </si>
  <si>
    <t>ｶﾌﾞｼｷｶｲｼｬｻﾝﾕﾆﾃｨｰﾀﾞｲﾋｮｳﾄﾘｼﾏﾘﾔｸﾂﾑﾗﾋﾃﾞｷ</t>
  </si>
  <si>
    <t>AIU保険サンユニティー代表取締役津村英城</t>
  </si>
  <si>
    <t>日本システムバンク株式会社</t>
  </si>
  <si>
    <t>ﾆﾎﾝｼｽﾃﾑﾊﾞﾝｸ</t>
  </si>
  <si>
    <t>910-0006</t>
  </si>
  <si>
    <t>福井県福井市中央3丁目5-21</t>
  </si>
  <si>
    <t>0776-30-1800</t>
  </si>
  <si>
    <t>0776-30-1801</t>
  </si>
  <si>
    <t>野坂 信嘉</t>
  </si>
  <si>
    <t>ﾉｻｶ ﾉﾌﾞﾖｼ</t>
  </si>
  <si>
    <t>ﾆﾎﾝｼｽﾃﾑﾊﾞﾝｸ(ｶ</t>
  </si>
  <si>
    <t>ナカバヤシ株式会社</t>
  </si>
  <si>
    <t>ﾅｶﾊﾞﾔｼ</t>
  </si>
  <si>
    <t>174-8602</t>
  </si>
  <si>
    <t>東京都板橋区東坂下2-5-1</t>
  </si>
  <si>
    <t>03-3558-1250</t>
  </si>
  <si>
    <t>03-3558-8300</t>
  </si>
  <si>
    <t>岡野 秀生</t>
  </si>
  <si>
    <t>ｵｶﾉ ﾋﾃﾞｵ</t>
  </si>
  <si>
    <t>ﾅｶﾊﾞﾔｼ(ｶ ﾄｳｷｮｳﾎﾝｼｬ</t>
  </si>
  <si>
    <t>ジャパンギャランティサービス株式会社</t>
  </si>
  <si>
    <t>ｼﾞｬﾊﾟﾝｷﾞｬﾗﾝﾃｨｻｰﾋﾞｽ</t>
  </si>
  <si>
    <t>101-0022</t>
  </si>
  <si>
    <t>東京都千代田区神田練塀町三番地</t>
  </si>
  <si>
    <t>大東ビル8階</t>
  </si>
  <si>
    <t>03-3835-9521</t>
  </si>
  <si>
    <t>03-3835-9590</t>
  </si>
  <si>
    <t>小山 修</t>
  </si>
  <si>
    <t>ｺﾔﾏ ｵｻﾑ</t>
  </si>
  <si>
    <t>ｼﾞｬﾊﾟﾝｷﾞｬﾗﾝﾃｨｻｰﾋﾞｽ(ｶ</t>
  </si>
  <si>
    <t>大阪オフィス</t>
  </si>
  <si>
    <t>大阪府吹田市垂水町3-28-10 水川ビル</t>
  </si>
  <si>
    <t>06-6310-7330</t>
  </si>
  <si>
    <t>06-6310-7331</t>
  </si>
  <si>
    <t>池田 靖之</t>
  </si>
  <si>
    <t>ｲｹﾀﾞ ﾔｽﾕｷ</t>
  </si>
  <si>
    <t>ｶ)ｱｻﾋｾｲｻｸｼﾖ</t>
  </si>
  <si>
    <t>株式会社カナデン</t>
  </si>
  <si>
    <t>ｶﾅﾃﾞﾝ</t>
  </si>
  <si>
    <t>㈱カナデン</t>
  </si>
  <si>
    <t>105-8687</t>
  </si>
  <si>
    <t>東京都港区新橋５－１３－１</t>
  </si>
  <si>
    <t>新橋菊栄ビル８階</t>
  </si>
  <si>
    <t>03-3433-4887</t>
  </si>
  <si>
    <t>03-3433-1237</t>
  </si>
  <si>
    <t>ｶ)ｶﾅﾃﾞﾝ</t>
  </si>
  <si>
    <t>株式会社東京紙店</t>
  </si>
  <si>
    <t>ﾄｳｷｮｳｶﾐﾃﾝ</t>
  </si>
  <si>
    <t>135-0006</t>
  </si>
  <si>
    <t>東京都江東区常盤2-6-12</t>
  </si>
  <si>
    <t>03-3631-4579</t>
  </si>
  <si>
    <t>03-5600-8120</t>
  </si>
  <si>
    <t>武内次男</t>
  </si>
  <si>
    <t>ﾀｹｳﾁﾂｷﾞｵ</t>
  </si>
  <si>
    <t>ｶ)ﾄｳｷｮｳｶﾐﾃﾝ</t>
  </si>
  <si>
    <t>関西支店</t>
  </si>
  <si>
    <t>大阪市中央区本町3-4-8</t>
  </si>
  <si>
    <t>06-6266-7700</t>
  </si>
  <si>
    <t>06-6266-7707</t>
  </si>
  <si>
    <t>矢澤 進</t>
  </si>
  <si>
    <t>ﾔｻﾞﾜ ｽｽﾑ</t>
  </si>
  <si>
    <t>林興業株式会社</t>
  </si>
  <si>
    <t>ﾊﾔｼｺｳｷﾞｮｳ(ｶ</t>
  </si>
  <si>
    <t>林興業</t>
  </si>
  <si>
    <t>510-0051</t>
  </si>
  <si>
    <t>四日市市千歳3番地</t>
  </si>
  <si>
    <t>059-353-1171</t>
  </si>
  <si>
    <t>059-354-2886</t>
  </si>
  <si>
    <t>株式会社ディーエス産業</t>
  </si>
  <si>
    <t>ｶﾌﾞｼｷｶﾞｲｼｬﾃﾞｨｰｴｽｻﾝｷﾞｮｳ</t>
  </si>
  <si>
    <t>914-0054</t>
  </si>
  <si>
    <t>福井県敦賀市白銀町7－10梅島ビル</t>
  </si>
  <si>
    <t>0770-22-0578</t>
  </si>
  <si>
    <t>0770-22-2389</t>
  </si>
  <si>
    <t>塩濱　龍雄</t>
  </si>
  <si>
    <t>ｼｵﾊﾏ ﾀﾂｵ</t>
  </si>
  <si>
    <t>ｶ)ﾃﾞｲｰｴｽｻﾝｷﾞﾖｳ</t>
  </si>
  <si>
    <t>株式会社兵庫分析センター</t>
  </si>
  <si>
    <t>ﾋｮｳｺﾞﾌﾞﾝｾｷｾﾝﾀｰ</t>
  </si>
  <si>
    <t>兵庫分析センター</t>
  </si>
  <si>
    <t>671-1116</t>
  </si>
  <si>
    <t>兵庫県姫路市広畑区正門通4丁目10番地の8</t>
  </si>
  <si>
    <t>079-236-9446</t>
  </si>
  <si>
    <t>079-230-0220</t>
  </si>
  <si>
    <t>石井　哲人</t>
  </si>
  <si>
    <t>ｲｼｲ ﾃﾂﾋﾄ</t>
  </si>
  <si>
    <t>ｶ)ﾋｮｳｺﾞﾌﾞﾝｾｷｾﾝﾀｰﾀﾞｲﾋｮｳﾄﾘｼﾏﾘﾔｸｲｼｲﾃﾂﾋﾄ</t>
  </si>
  <si>
    <t>株式会社名鉄クリーニング</t>
  </si>
  <si>
    <t>ﾒｲﾃﾂｸﾘｰﾆﾝｸﾞ</t>
  </si>
  <si>
    <t>名鉄クリーニング</t>
  </si>
  <si>
    <t>452-0816</t>
  </si>
  <si>
    <t>名古屋市西区貴生町312</t>
  </si>
  <si>
    <t>052-501-5511</t>
  </si>
  <si>
    <t>052-501-5515</t>
  </si>
  <si>
    <t>ｶ)ﾒｲﾃﾂｸﾘｰﾆﾝｸﾞ</t>
  </si>
  <si>
    <t>有限会社岩国コレクトサービス</t>
  </si>
  <si>
    <t>ﾕｳｹﾞﾝｶﾞｲｼｬｲﾜｸﾆｺﾚｸﾄｻｰﾋﾞｽ</t>
  </si>
  <si>
    <t>岩国コレクトサービス</t>
  </si>
  <si>
    <t>740-0022</t>
  </si>
  <si>
    <t>山口県岩国市山手町4-4-20</t>
  </si>
  <si>
    <t>0827-23-2323</t>
  </si>
  <si>
    <t>0827-23-2320</t>
  </si>
  <si>
    <t>米田克己</t>
  </si>
  <si>
    <t>ﾖﾈﾀﾞｶﾂﾐ</t>
  </si>
  <si>
    <t>ﾕ)ｲﾜｸﾆｺﾚｸﾄｻｰﾋﾞｽ</t>
  </si>
  <si>
    <t>首都圏営業部</t>
  </si>
  <si>
    <t>ﾀﾞｲﾃｯｸ</t>
  </si>
  <si>
    <t>東京都品川区南大井6丁目16番19号</t>
  </si>
  <si>
    <t>大森ＭＨビル</t>
  </si>
  <si>
    <t>03-5762-3511</t>
  </si>
  <si>
    <t>03-5762-3515</t>
  </si>
  <si>
    <t>森田　勝憲</t>
  </si>
  <si>
    <t>ﾓﾘﾀ ｶﾂﾉﾘ</t>
  </si>
  <si>
    <t>株式会社オービック</t>
  </si>
  <si>
    <t>ｶﾌﾞｼｷｶﾞｲｼｬｵｰﾋﾞｯｸ</t>
  </si>
  <si>
    <t>オービック</t>
  </si>
  <si>
    <t>愛知県名古屋市東区東桜1-13-3</t>
  </si>
  <si>
    <t>ＮＨＫビル18Ｆ</t>
  </si>
  <si>
    <t>052-952-0112</t>
  </si>
  <si>
    <t>052-952-0131</t>
  </si>
  <si>
    <t>ｶ)ｵｰﾋﾞｯｸ ﾅｺﾞﾔｼﾃﾝ</t>
  </si>
  <si>
    <t>トヨタＬ＆Ｆ近畿株式会社</t>
  </si>
  <si>
    <t>守山支店</t>
  </si>
  <si>
    <t>ﾄﾖﾀｴﾙｱﾝﾄﾞｴﾌｷﾝｷｶﾌﾞｼｷｶﾞｲｼｬ</t>
  </si>
  <si>
    <t>トヨタＬ＆Ｆ近畿</t>
  </si>
  <si>
    <t>524-0052</t>
  </si>
  <si>
    <t>滋賀県守山市大門町女方336-1</t>
  </si>
  <si>
    <t>077-581-2211</t>
  </si>
  <si>
    <t>077-581-2220</t>
  </si>
  <si>
    <t>梶原　常義</t>
  </si>
  <si>
    <t>ｶｼﾞﾜﾗ ﾂﾈﾖｼ</t>
  </si>
  <si>
    <t>ﾄﾖﾀｴﾙｱﾝﾄﾞｴﾌｷﾝｷ(ｶ</t>
  </si>
  <si>
    <t>タイムズモビリティネットワークス株式会社</t>
  </si>
  <si>
    <t>マツダレンタカー潮見駅前店</t>
  </si>
  <si>
    <t>ﾀｲﾑｽﾞﾓﾋﾞﾘﾃｨﾈｯﾄﾜｰｸｽ</t>
  </si>
  <si>
    <t>タイムズモビリティネットワークス</t>
  </si>
  <si>
    <t>東京都江東区潮見2-8</t>
  </si>
  <si>
    <t>03-5635-5680</t>
  </si>
  <si>
    <t>03-5633-4105</t>
  </si>
  <si>
    <t>上西 清志</t>
  </si>
  <si>
    <t>ｳｴﾆｼ ｾｲｼ</t>
  </si>
  <si>
    <t>ﾀｲﾑｽﾞﾓﾋﾞﾘﾃｨﾈｯﾄﾜｰｸｽ(ｶ)</t>
  </si>
  <si>
    <t>有限会社涌喜寝具装飾店</t>
  </si>
  <si>
    <t>ﾕｳｹﾞﾝｶﾞｲｼｬﾕｷｼﾝｸﾞｿｳｼｮｸﾃﾝ</t>
  </si>
  <si>
    <t>涌喜寝具装飾店</t>
  </si>
  <si>
    <t>740-0012</t>
  </si>
  <si>
    <t>山口県岩国市元町3-6-20</t>
  </si>
  <si>
    <t>0827-21-1313</t>
  </si>
  <si>
    <t>0827-21-1314</t>
  </si>
  <si>
    <t>湧喜宣男</t>
  </si>
  <si>
    <t>ﾕｷﾉﾘｵ</t>
  </si>
  <si>
    <t>ﾕ)ﾕｷｼﾝｸﾞｿｳｼｮｸﾃﾝﾀﾞｲﾋｮｳｼｬﾕｷﾉﾘｵ</t>
  </si>
  <si>
    <t>株式会社サニクリーン中国</t>
  </si>
  <si>
    <t>岩国営業所</t>
  </si>
  <si>
    <t>ｶﾌﾞｼｷｶﾞｲｼｬｻﾆｸﾘｰﾝﾁｭｳｺﾞｸ</t>
  </si>
  <si>
    <t>サニクリーン中国</t>
  </si>
  <si>
    <t>740-0031</t>
  </si>
  <si>
    <t>山口県岩国市門前町4-7-2</t>
  </si>
  <si>
    <t>0827-32-3290</t>
  </si>
  <si>
    <t>0827-32-3291</t>
  </si>
  <si>
    <t>ﾚｽﾘー ｹﾝ ﾔﾏﾀﾞ</t>
  </si>
  <si>
    <t>ﾚｽﾘｰ ｹﾝ ﾔﾏﾀﾞ</t>
  </si>
  <si>
    <t>ｶ)ｻﾆｸﾘｰﾝﾁｭｳｺﾞｸ</t>
  </si>
  <si>
    <t>ＮＴＴスマートコネクト株式会社</t>
  </si>
  <si>
    <t>ｴﾇ･ﾃｨ･ﾃｨ･ｽﾏｰﾄｺﾈｸﾄ</t>
  </si>
  <si>
    <t>530-0005</t>
  </si>
  <si>
    <t>大阪府大阪市北区中之島3-3-3</t>
  </si>
  <si>
    <t>中之島三井ビルディング14階</t>
  </si>
  <si>
    <t>06-4803-8913</t>
  </si>
  <si>
    <t>06-4803-8937</t>
  </si>
  <si>
    <t>窪薗　竜二</t>
  </si>
  <si>
    <t>ｸﾎﾞｿﾞﾉ ﾘｭｳｼﾞ</t>
  </si>
  <si>
    <t>ｴﾇ.ﾃｨ.ﾃｨ.ｽﾏｰﾄｺﾈｸﾄ(ｶ ﾀﾞｲﾋｮｳﾄﾘｼﾏﾘﾔｸｼｬﾁｮｳ ｸﾎﾞｿﾞﾉﾘｭｳｼﾞ</t>
  </si>
  <si>
    <t>株式会社メディカルトラスト</t>
  </si>
  <si>
    <t>ｶ)ﾒﾃﾞｨｶﾙﾄﾗｽﾄ</t>
  </si>
  <si>
    <t>メディカルトラスト</t>
  </si>
  <si>
    <t>101-0064</t>
  </si>
  <si>
    <t>東京都千代田区猿楽町1-5-18</t>
  </si>
  <si>
    <t>千代田ビル5F</t>
  </si>
  <si>
    <t>03-5280-9600</t>
  </si>
  <si>
    <t>03-5280-9595</t>
  </si>
  <si>
    <t>森山典明</t>
  </si>
  <si>
    <t>ﾓﾘﾔﾏﾉﾘｱｷ</t>
  </si>
  <si>
    <t>有限会社南州開発</t>
  </si>
  <si>
    <t>ﾕｳｹﾞﾝｶﾞｲｼｬﾅﾝｼｭｳｶｲﾊﾂ</t>
  </si>
  <si>
    <t>ﾅﾝｼｭｳｶｲﾊﾂ</t>
  </si>
  <si>
    <t>591-8012</t>
  </si>
  <si>
    <t>大阪府堺市北区中村町425-1</t>
  </si>
  <si>
    <t>072-240-0800</t>
  </si>
  <si>
    <t>072-240-1771</t>
  </si>
  <si>
    <t>松本　浩介</t>
  </si>
  <si>
    <t>ﾏﾂﾓﾄ ｺｳｽｹ</t>
  </si>
  <si>
    <t>ﾕ)ﾅﾝｼｭｳｶｲﾊﾂ ﾄﾘｼﾏﾘﾔｸﾏﾂﾓﾄｺｳｽｹ</t>
  </si>
  <si>
    <t>株式会社福利厚生倶楽部中部</t>
  </si>
  <si>
    <t>ｶ)ﾌｸﾘｺｳｾｲｸﾗﾌﾞﾁｭｳﾌﾞ</t>
  </si>
  <si>
    <t>フクリコウセイクラブ</t>
  </si>
  <si>
    <t>456-0003</t>
  </si>
  <si>
    <t>愛知県名古屋市熱田区波寄町25-1</t>
  </si>
  <si>
    <t>名鉄金山第一ビル4階</t>
  </si>
  <si>
    <t>052-884-2297</t>
  </si>
  <si>
    <t>052-884-2295</t>
  </si>
  <si>
    <t>堀田　大祐</t>
  </si>
  <si>
    <t>ﾎｯﾀ ﾀﾞｲｽｹ</t>
  </si>
  <si>
    <t>バンドー・Ｉ・Ｃ・Ｓ株式会社</t>
  </si>
  <si>
    <t>ﾊﾞﾝﾄﾞｰｱｲｼｰｴｽ</t>
  </si>
  <si>
    <t>バンドーＩＣＳ</t>
  </si>
  <si>
    <t>愛知県名古屋市中区錦1-6-5</t>
  </si>
  <si>
    <t>名古屋錦シティビル5Ｆ</t>
  </si>
  <si>
    <t>052-857-0280</t>
  </si>
  <si>
    <t>052-857-0281</t>
  </si>
  <si>
    <t>渡辺 和成</t>
  </si>
  <si>
    <t>ﾜﾀﾅﾍﾞ ｶｽﾞﾅﾘ</t>
  </si>
  <si>
    <t>ﾊﾞﾝﾄﾞｰｱｲｼｰｴｽ(ｶ</t>
  </si>
  <si>
    <t>有限会社エビオ</t>
  </si>
  <si>
    <t>ﾕｳｹﾞﾝｶﾞｲｼｬｴﾋﾞｵ</t>
  </si>
  <si>
    <t>660-0892</t>
  </si>
  <si>
    <t>兵庫県尼崎市東難波町2-1-13</t>
  </si>
  <si>
    <t>06-4868-3810</t>
  </si>
  <si>
    <t>06-4868-3811</t>
  </si>
  <si>
    <t>仁保 めぐみ</t>
  </si>
  <si>
    <t>ﾆﾎ ﾒｸﾞﾐ</t>
  </si>
  <si>
    <t>ﾕ)ｴﾋﾞｵ</t>
  </si>
  <si>
    <t>アシックスジャパン株式会社</t>
  </si>
  <si>
    <t>ｱｼｯｸｽｼﾞｬﾊﾟﾝ</t>
  </si>
  <si>
    <t>アシックスジャパン</t>
  </si>
  <si>
    <t>136-8585</t>
  </si>
  <si>
    <t>東京都江東区新砂3-1-18</t>
  </si>
  <si>
    <t>03-6369-8880</t>
  </si>
  <si>
    <t>03-6369-8888</t>
  </si>
  <si>
    <t>松尾 和人</t>
  </si>
  <si>
    <t>ﾏﾂｵ ｶｽﾞﾄ</t>
  </si>
  <si>
    <t>ｱｼｯｸｽｼﾞｬﾊﾟﾝ(ｶ</t>
  </si>
  <si>
    <t>中外産業株式会社</t>
  </si>
  <si>
    <t>ﾁｭｳｶﾞｲｻﾝｷﾞｮｳ(ｶ</t>
  </si>
  <si>
    <t>460-0016</t>
  </si>
  <si>
    <t>愛知県名古屋市中区橘一丁目14番23号</t>
  </si>
  <si>
    <t>052-331-4371</t>
  </si>
  <si>
    <t>052-331-7493</t>
  </si>
  <si>
    <t>小林 富雄</t>
  </si>
  <si>
    <t>ｺﾊﾞﾔｼ ﾄﾐｵ</t>
  </si>
  <si>
    <t>ＪＸ金属苫小牧ケミカル株式会社</t>
  </si>
  <si>
    <t>ｼﾞｪｲｴｯｸｽｷﾝｿﾞｸﾄﾏｺﾏｲｹﾐｶﾙ(ｶ</t>
  </si>
  <si>
    <t>059-1372</t>
  </si>
  <si>
    <t>北海道苫小牧市字勇払152番地</t>
  </si>
  <si>
    <t>0144-56-0231</t>
  </si>
  <si>
    <t>0144-56-1864</t>
  </si>
  <si>
    <t>米田 寿一</t>
  </si>
  <si>
    <t>ﾖﾈﾀﾞ ｼﾞｭｳｲﾁ</t>
  </si>
  <si>
    <t>ｼﾞｪｲｴｯｸｽｷﾝｿﾞｸﾄﾏｺﾏｲｹﾐｶﾙ(ｶ)ﾀﾞｲﾋｮｳﾄﾘｼﾏﾘﾔｸｼｬﾁｮｳﾖﾈﾀﾞｼﾞｭｳｲﾁ</t>
  </si>
  <si>
    <t>有限会社エヌズトランス</t>
  </si>
  <si>
    <t>ﾕｳｹﾞﾝｶﾞｲｼｬｴﾇｽﾞﾄﾗﾝｽ</t>
  </si>
  <si>
    <t>ｴﾇｽﾞﾄﾗﾝｽ</t>
  </si>
  <si>
    <t>612-0028</t>
  </si>
  <si>
    <t>京都府京都市伏見区深草飯食町824番地</t>
  </si>
  <si>
    <t>075-641-8404</t>
  </si>
  <si>
    <t>075-641-4074</t>
  </si>
  <si>
    <t>仲瀬 保孝</t>
  </si>
  <si>
    <t>ﾅｶｾ ﾔｽﾀｶ</t>
  </si>
  <si>
    <t>ﾕ)ｴﾇｽﾞﾄﾗﾝｽ ﾀﾞｲﾋｮｳﾄﾘｼﾏﾘﾔｸ ﾅｶｾﾔｽﾀｶ</t>
  </si>
  <si>
    <t>26-1-03-014762-000</t>
  </si>
  <si>
    <t>株式会社ＣＩＣＳ</t>
  </si>
  <si>
    <t>ｼｰｱｲｼｰｴｽ</t>
  </si>
  <si>
    <t>CICS</t>
  </si>
  <si>
    <t>ＴＯＣ有明イーストタワー5Ｆ</t>
  </si>
  <si>
    <t>03-3529-6301</t>
  </si>
  <si>
    <t>03-3529-6303</t>
  </si>
  <si>
    <t>今掘良夫</t>
  </si>
  <si>
    <t>ｲﾏﾎﾘﾖｼｵ</t>
  </si>
  <si>
    <t>ｶ)CICS</t>
  </si>
  <si>
    <t>株式会社吉建</t>
  </si>
  <si>
    <t>ｶﾌﾞｼｷｶﾞｲｼｬﾖｼｹﾝ</t>
  </si>
  <si>
    <t>640-8404</t>
  </si>
  <si>
    <t>和歌山県和歌山市湊1丁目2番29号</t>
  </si>
  <si>
    <t>073-455-4149</t>
  </si>
  <si>
    <t>073-452-6840</t>
  </si>
  <si>
    <t>須磨 徳裕</t>
  </si>
  <si>
    <t>ｽﾏ ﾄｸﾋﾛ</t>
  </si>
  <si>
    <t>ムラカミ</t>
  </si>
  <si>
    <t>ﾑﾗｶﾐ</t>
  </si>
  <si>
    <t>652-0811</t>
  </si>
  <si>
    <t>兵庫県神戸市兵庫区新開地5-3-22</t>
  </si>
  <si>
    <t>078-575-0050</t>
  </si>
  <si>
    <t>078-575-0272</t>
  </si>
  <si>
    <t>村上一郎</t>
  </si>
  <si>
    <t>ﾑﾗｶﾐｲﾁﾛｳ</t>
  </si>
  <si>
    <t>奥村機械株式会社</t>
  </si>
  <si>
    <t>水口営業所</t>
  </si>
  <si>
    <t>ｵｸﾑﾗｷｶｲ</t>
  </si>
  <si>
    <t>528-0058</t>
  </si>
  <si>
    <t>滋賀県甲賀市水口町北泉1丁目39番地</t>
  </si>
  <si>
    <t>0748-65-6111</t>
  </si>
  <si>
    <t>0748-65-6113</t>
  </si>
  <si>
    <t>奥村 弘幸</t>
  </si>
  <si>
    <t>ｵｸﾑﾗ ﾋﾛﾕｷ</t>
  </si>
  <si>
    <t>ｵｸﾑﾗｷｶｲｶﾌﾞｼｷｶﾞｲｼｬ</t>
  </si>
  <si>
    <t>リコーソリューションズ中央株式会社</t>
  </si>
  <si>
    <t>ＭＡ営業部 第2ｸﾞﾙｰﾌﾟ</t>
  </si>
  <si>
    <t>ﾘｺｰｿﾘｭｰｼｮﾝｽﾞﾁｭｳｵｳ</t>
  </si>
  <si>
    <t>東京都港区芝公園1-3-12</t>
  </si>
  <si>
    <t>ｸﾛｰﾊﾞｰ芝公園ﾋﾞﾙ6階</t>
  </si>
  <si>
    <t>03-5733-1101</t>
  </si>
  <si>
    <t>03-5733-1620</t>
  </si>
  <si>
    <t>上 俊彦</t>
  </si>
  <si>
    <t>ｳｴ ﾄｼﾋｺ</t>
  </si>
  <si>
    <t>ﾘｰﾀﾞｰ</t>
  </si>
  <si>
    <t>ﾘｺｰｿﾘｭｰｼｮﾝｽﾞﾁｭｳｵｳ(ｶ</t>
  </si>
  <si>
    <t>株式会社マイナビ</t>
  </si>
  <si>
    <t>ｶﾌﾞｼｷｶﾞｲｼｬﾏｲﾅﾋﾞ</t>
  </si>
  <si>
    <t>100-0003</t>
  </si>
  <si>
    <t>東京都千代田区一ツ橋1丁目1番1号</t>
  </si>
  <si>
    <t>パレスサイドビル</t>
  </si>
  <si>
    <t>03-6267-4000</t>
  </si>
  <si>
    <t>03-6267-4011</t>
  </si>
  <si>
    <t>中川 信行</t>
  </si>
  <si>
    <t>ﾅｶｶﾞﾜ ﾉﾌﾞﾕｷ</t>
  </si>
  <si>
    <t>ｶ)ﾏｲﾅﾋﾞ</t>
  </si>
  <si>
    <t>藤田商事株式会社</t>
  </si>
  <si>
    <t>第二営業統括部</t>
  </si>
  <si>
    <t>ﾌｼﾞﾀｼｮｳｼﾞｶﾌﾞｼｷｶﾞｲｼｬ</t>
  </si>
  <si>
    <t>101-0042</t>
  </si>
  <si>
    <t>東京都千代田区神田東松下町23番地1</t>
  </si>
  <si>
    <t>フジタ神田ビル</t>
  </si>
  <si>
    <t>03-5297-0171</t>
  </si>
  <si>
    <t>03-5297-0170</t>
  </si>
  <si>
    <t>井上史明</t>
  </si>
  <si>
    <t>ｲﾉｳｴﾌﾐｱｷ</t>
  </si>
  <si>
    <t>リサイクルペーパーリープ</t>
  </si>
  <si>
    <t>ﾘｻｲｸﾙﾍﾟｰﾊﾟｰﾘｰﾌﾟ</t>
  </si>
  <si>
    <t>670-0051</t>
  </si>
  <si>
    <t>兵庫県姫路市名古山町373-1</t>
  </si>
  <si>
    <t>079-297-5646</t>
  </si>
  <si>
    <t>吉本 千鶴</t>
  </si>
  <si>
    <t>ﾖｼﾓﾄ ﾁﾂﾞﾙ</t>
  </si>
  <si>
    <t>ﾘｻｲｸﾙﾍﾟｰﾊﾟｰﾘｰﾌﾟ ﾖｼﾓﾄﾁﾂﾞﾙ</t>
  </si>
  <si>
    <t>株式会社クイック</t>
  </si>
  <si>
    <t>ｸｲｯｸ</t>
  </si>
  <si>
    <t>107-0052</t>
  </si>
  <si>
    <t>東京都港区赤坂2-11</t>
  </si>
  <si>
    <t>ＡＴＴ新館</t>
  </si>
  <si>
    <t>03-5561-1811</t>
  </si>
  <si>
    <t>03-5561-6266</t>
  </si>
  <si>
    <t>村中 謙太郎</t>
  </si>
  <si>
    <t>ﾑﾗﾅｶ ｹﾝﾀﾛｳ</t>
  </si>
  <si>
    <t>ｶ)ｸｲｯｸ</t>
  </si>
  <si>
    <t>株式会社サーバーワークス</t>
  </si>
  <si>
    <t>ｻｰﾊﾞｰﾜｰｸｽ</t>
  </si>
  <si>
    <t>162-0824</t>
  </si>
  <si>
    <t>東京都新宿区揚場町1番21号</t>
  </si>
  <si>
    <t>飯田橋升本ビル2階</t>
  </si>
  <si>
    <t>03-5579-8029</t>
  </si>
  <si>
    <t>大石 良</t>
  </si>
  <si>
    <t>ｵｵｲｼ ﾘｮｳ</t>
  </si>
  <si>
    <t>ｶ)ｻｰﾊﾞｰﾜｰｸｽ ﾀﾞｲﾋｮｳﾄﾘｼﾏﾘﾔｸ ｵｵｲｼﾘｮｳ</t>
  </si>
  <si>
    <t>株式会社ニチユウ</t>
  </si>
  <si>
    <t>ﾆﾁﾕｳ</t>
  </si>
  <si>
    <t>東京都港区白金台5丁目22番12号</t>
  </si>
  <si>
    <t>03-5420-1271</t>
  </si>
  <si>
    <t>03-5420-2147</t>
  </si>
  <si>
    <t>鈴木 新次</t>
  </si>
  <si>
    <t>ｽｽﾞｷ ｼﾝｼﾞ</t>
  </si>
  <si>
    <t>ｶ)ﾆﾁﾕｳ</t>
  </si>
  <si>
    <t>株式会社塵芥センター</t>
  </si>
  <si>
    <t>ｼﾞﾝｶｲｾﾝﾀｰ</t>
  </si>
  <si>
    <t>761-8084</t>
  </si>
  <si>
    <t>高松市一宮町1686番地6</t>
  </si>
  <si>
    <t>087-886-3040</t>
  </si>
  <si>
    <t>087-886-3026</t>
  </si>
  <si>
    <t>平尾範明</t>
  </si>
  <si>
    <t>ﾋﾗｵﾉﾘｱｷ</t>
  </si>
  <si>
    <t>ｶ)ｼﾞﾝｶｲｾﾝﾀｰ</t>
  </si>
  <si>
    <t>株式会社 ＢＲＳ</t>
  </si>
  <si>
    <t>ｶﾌﾞｼｷｶﾞｲｼｬ ﾋﾞｰｱｰﾙｴｽ</t>
  </si>
  <si>
    <t>ＢＲＳ</t>
  </si>
  <si>
    <t>921-8848</t>
  </si>
  <si>
    <t>石川県野々市市柳町115</t>
  </si>
  <si>
    <t>076-225-5711</t>
  </si>
  <si>
    <t>076-225-5722</t>
  </si>
  <si>
    <t>岡田 朗</t>
  </si>
  <si>
    <t>ｵｶﾀﾞ ｱｷﾗ</t>
  </si>
  <si>
    <t>株式会社アドプランナー</t>
  </si>
  <si>
    <t>ｶﾌﾞｼｷｶﾞｲｼｬｱﾄﾞﾌﾟﾗﾝﾅｰ</t>
  </si>
  <si>
    <t>467-0842</t>
  </si>
  <si>
    <t>愛知県名古屋市瑞穂区妙音通4-29</t>
  </si>
  <si>
    <t>052-852-0570</t>
  </si>
  <si>
    <t>052-852-1401</t>
  </si>
  <si>
    <t>佐藤一之</t>
  </si>
  <si>
    <t>ｻﾄｳｶｽﾞﾕｷ</t>
  </si>
  <si>
    <t>ｶ)ｱﾄﾞﾌﾟﾗﾝﾅｰ</t>
  </si>
  <si>
    <t>株式会社三幸クリーンサービスセンター</t>
  </si>
  <si>
    <t>ｻﾝｺｳｸﾘｰﾝｻｰﾋﾞｽｾﾝﾀｰ</t>
  </si>
  <si>
    <t>三幸クリーン</t>
  </si>
  <si>
    <t>770-0854</t>
  </si>
  <si>
    <t>徳島県徳島市徳島本町2丁目16番地</t>
  </si>
  <si>
    <t>088-625-8488</t>
  </si>
  <si>
    <t>088-623-8888</t>
  </si>
  <si>
    <t>中山満</t>
  </si>
  <si>
    <t>ﾅｶﾔﾏﾐﾂﾙ</t>
  </si>
  <si>
    <t>ｶ)ｻﾝｺｳｸﾘｰﾝｻｰﾋﾞｽｾﾝﾀｰ</t>
  </si>
  <si>
    <t>株式会社さくら開発</t>
  </si>
  <si>
    <t>ｶﾌﾞｼｷｶﾞｲｼｬｻｸﾗｶｲﾊﾂ</t>
  </si>
  <si>
    <t>632-0068</t>
  </si>
  <si>
    <t>奈良県天理市合場町77-1</t>
  </si>
  <si>
    <t>0743-69-5339</t>
  </si>
  <si>
    <t>0743-69-5349</t>
  </si>
  <si>
    <t>柴田 恵美</t>
  </si>
  <si>
    <t>ｼﾊﾞﾀ ｴﾐ</t>
  </si>
  <si>
    <t>ｶ)ｻｸﾗｶｲﾊﾂﾀﾞｲﾋﾖｳﾄﾘｼﾏﾘﾔｸｼﾊﾞﾀｴﾐ</t>
  </si>
  <si>
    <t>讃岐リース株式会社</t>
  </si>
  <si>
    <t>徳島東営業所</t>
  </si>
  <si>
    <t>ｻﾇｷﾘｰｽ</t>
  </si>
  <si>
    <t>770-8021</t>
  </si>
  <si>
    <t>徳島市雑賀町西開47-1</t>
  </si>
  <si>
    <t>088-636-3123</t>
  </si>
  <si>
    <t>088-636-3130</t>
  </si>
  <si>
    <t>谷　義博</t>
  </si>
  <si>
    <t>ﾀﾆﾖｼﾋﾛ</t>
  </si>
  <si>
    <t>ｻﾇｷﾘｰｽ(ｶ</t>
  </si>
  <si>
    <t>佐藤機械株式会社</t>
  </si>
  <si>
    <t>松山営業所</t>
  </si>
  <si>
    <t>ｻﾄｳｷｶｲ</t>
  </si>
  <si>
    <t>791-8015</t>
  </si>
  <si>
    <t>愛媛県松山市中央2丁目1234番地</t>
  </si>
  <si>
    <t>089-925-3043</t>
  </si>
  <si>
    <t>089-925-3055</t>
  </si>
  <si>
    <t>石川俊治</t>
  </si>
  <si>
    <t>ｲｼｶﾜｼｭﾝｼﾞ</t>
  </si>
  <si>
    <t>ｻﾄｳｷｶｲ(ｶ</t>
  </si>
  <si>
    <t>ソフトブレーン株式会社</t>
  </si>
  <si>
    <t>東京都中央区日本橋一丁目四－一日本橋一丁目三井ビルディング十九階</t>
  </si>
  <si>
    <t>03-6880-9500</t>
  </si>
  <si>
    <t>03-6880-9501</t>
  </si>
  <si>
    <t>ｿﾌﾄﾌﾞﾚｰﾝ(ｶ</t>
  </si>
  <si>
    <t>株式会社リブセンス</t>
  </si>
  <si>
    <t>ﾘﾌﾞｾﾝｽ</t>
  </si>
  <si>
    <t>141-0012</t>
  </si>
  <si>
    <t>東京都品川区上大崎2-25-2</t>
  </si>
  <si>
    <t>新目黒東急ビル5F</t>
  </si>
  <si>
    <t>03-6275-3330</t>
  </si>
  <si>
    <t>03-3490-1851</t>
  </si>
  <si>
    <t>村上 太一</t>
  </si>
  <si>
    <t>ﾑﾗｶﾐ ﾀｲﾁ</t>
  </si>
  <si>
    <t>ｶ)ﾘﾌﾞｾﾝｽ</t>
  </si>
  <si>
    <t>有限会社村上産業</t>
  </si>
  <si>
    <t>ﾑﾗｶﾐｻﾝｷﾞｮｳ</t>
  </si>
  <si>
    <t>792-0886</t>
  </si>
  <si>
    <t>愛媛県新居浜市郷5-1-28</t>
  </si>
  <si>
    <t>0897-32-9747</t>
  </si>
  <si>
    <t>0897-32-9771</t>
  </si>
  <si>
    <t>ﾕ)ﾑﾗｶﾐｻﾝｷﾞｮｳ</t>
  </si>
  <si>
    <t>株式会社トヨタレンタリース名古屋</t>
  </si>
  <si>
    <t>ﾄﾖﾀﾚﾝﾀﾘｰｽﾅｺﾞﾔ</t>
  </si>
  <si>
    <t>トヨタレンタリース名古屋</t>
  </si>
  <si>
    <t>456-0002</t>
  </si>
  <si>
    <t>愛知県名古屋市熱田区金山町一丁目3番3号</t>
  </si>
  <si>
    <t>052-671-0100</t>
  </si>
  <si>
    <t>052-681-5813</t>
  </si>
  <si>
    <t>ｶ)ﾄﾖﾀﾚﾝﾀﾘｰｽﾅｺﾞﾔ</t>
  </si>
  <si>
    <t>オムロンソーシアルソリューションズ株式会社</t>
  </si>
  <si>
    <t>ｵﾑﾛﾝｿｰｼｱﾙｿﾘｭｰｼｮﾝｽﾞ</t>
  </si>
  <si>
    <t>東京都港区港南2-3-13　品川フロントビル７F</t>
  </si>
  <si>
    <t>03-6718-3717</t>
  </si>
  <si>
    <t>03-6718-3708</t>
  </si>
  <si>
    <t>細井　俊夫</t>
  </si>
  <si>
    <t>ﾎｿｲ ﾄｼｵ</t>
  </si>
  <si>
    <t>ｵﾑﾛﾝｿｰｼｱﾙｿﾘｭｰｼｮﾝｽﾞ(ｶ)</t>
  </si>
  <si>
    <t>株式会社帝国データバンク情報システム</t>
  </si>
  <si>
    <t>107-8680</t>
  </si>
  <si>
    <t>東京都港区南青山2-5-20</t>
  </si>
  <si>
    <t>ｶ)ﾃｲｺｸﾃﾞｰﾀﾊﾞﾝｸｼﾞｮｳﾎｳｼｽﾃﾑ</t>
  </si>
  <si>
    <t>リュウテック昇降機株式会社</t>
  </si>
  <si>
    <t>熊本営業所</t>
  </si>
  <si>
    <t>ﾘｭｳﾃｯｸｼｮｳｺｳｷｶﾌﾞｼｷｶﾞｲｼｬ</t>
  </si>
  <si>
    <t>リュウテック</t>
  </si>
  <si>
    <t>861-8045</t>
  </si>
  <si>
    <t>熊本市東区小山7丁目3番10号</t>
  </si>
  <si>
    <t>096-380-0922</t>
  </si>
  <si>
    <t>096-380-0915</t>
  </si>
  <si>
    <t>黒田崇子</t>
  </si>
  <si>
    <t>ｸﾛﾀﾞ ﾀｶｺ</t>
  </si>
  <si>
    <t>福岡県企業共栄会</t>
  </si>
  <si>
    <t>株式会社樋口商店</t>
  </si>
  <si>
    <t>575-0001</t>
  </si>
  <si>
    <t>大阪府四条畷市砂4丁目4番37号</t>
  </si>
  <si>
    <t>072-877-2511</t>
  </si>
  <si>
    <t>072-876-5285</t>
  </si>
  <si>
    <t>樋口文三郎</t>
  </si>
  <si>
    <t>ｶ)ﾋｸﾞﾁｼﾖｳﾃﾝ</t>
  </si>
  <si>
    <t>東京ガスリース株式会社</t>
  </si>
  <si>
    <t>ﾄｳｷｮｳｶﾞｽﾘｰｽ</t>
  </si>
  <si>
    <t>163-1064</t>
  </si>
  <si>
    <t>東京都新宿区西新宿三丁目7番1号</t>
  </si>
  <si>
    <t>新宿ﾊﾟｰｸﾀﾜｰﾋﾞﾙ12階</t>
  </si>
  <si>
    <t>03-5322-1287</t>
  </si>
  <si>
    <t>03-5322-1160</t>
  </si>
  <si>
    <t>五領田　周司</t>
  </si>
  <si>
    <t>ｺﾞﾘｮｳﾀﾞ ｼｭｳｼﾞ</t>
  </si>
  <si>
    <t>ﾄｳｷﾖｳｶﾞｽﾘｰｽ(ｶ</t>
  </si>
  <si>
    <t>南建設　株式会社</t>
  </si>
  <si>
    <t>ﾐﾅﾐｹﾝｾﾂ</t>
  </si>
  <si>
    <t>南建設</t>
  </si>
  <si>
    <t>899-4351</t>
  </si>
  <si>
    <t>鹿児島県霧島市国分新町1丁目4番55号</t>
  </si>
  <si>
    <t>0995-45-1013</t>
  </si>
  <si>
    <t>0995-47-3594</t>
  </si>
  <si>
    <t>南　博人</t>
  </si>
  <si>
    <t>ﾐﾅﾐ ﾋﾛﾄ</t>
  </si>
  <si>
    <t>ﾐﾅﾐｹﾝｾﾂｶﾌﾞｼｷｶﾞｲｼｬﾀﾞｲﾋｮｳﾄﾘｼﾏﾘﾔｸﾐﾅﾐﾋﾛﾄ</t>
  </si>
  <si>
    <t>佐川急便株式会社</t>
  </si>
  <si>
    <t>名東営業所</t>
  </si>
  <si>
    <t>ｻｶﾞﾜｷｭｳﾋﾞﾝｶﾌﾞｼｷｶﾞｲｼｬ</t>
  </si>
  <si>
    <t>465-0045</t>
  </si>
  <si>
    <t>愛知県名古屋市名東区姫若町40番地</t>
  </si>
  <si>
    <t>052-704-0052</t>
  </si>
  <si>
    <t>052-704-0259</t>
  </si>
  <si>
    <t>荒木 秀夫</t>
  </si>
  <si>
    <t>ｱﾗｷ ﾋﾃﾞｵ</t>
  </si>
  <si>
    <t>ｻｶﾞﾜｷｭｳﾋﾞﾝｶﾌﾞｼｷｶｲｼｬ</t>
  </si>
  <si>
    <t>三和リース株式会社</t>
  </si>
  <si>
    <t>ｻﾝﾜﾘｰｽ</t>
  </si>
  <si>
    <t>861-4142</t>
  </si>
  <si>
    <t>熊本県下益城郡富合町杉島586</t>
  </si>
  <si>
    <t>096-320-0071</t>
  </si>
  <si>
    <t>096-320-1754</t>
  </si>
  <si>
    <t>ｻﾝﾜﾘ-ｽ(ｶ</t>
  </si>
  <si>
    <t>清水建設株式会社</t>
  </si>
  <si>
    <t>ｼﾐｽﾞｹﾝｾﾂ</t>
  </si>
  <si>
    <t>清水建設</t>
  </si>
  <si>
    <t>104-8370</t>
  </si>
  <si>
    <t>東京都中央区京橋2-16-1</t>
  </si>
  <si>
    <t>03-3561-3748</t>
  </si>
  <si>
    <t>03-3561-8631</t>
  </si>
  <si>
    <t>宮本　洋一</t>
  </si>
  <si>
    <t>ﾐﾔﾓﾄ ﾖｳｲﾁ</t>
  </si>
  <si>
    <t>ｼﾐｽﾞｹﾝｾﾂ(ｶ</t>
  </si>
  <si>
    <t>白木屋</t>
  </si>
  <si>
    <t>ｼﾗｷﾔ</t>
  </si>
  <si>
    <t>468-0056</t>
  </si>
  <si>
    <t>名古屋市天白区島田２－５１４</t>
  </si>
  <si>
    <t>052-803-6887</t>
  </si>
  <si>
    <t>ｼﾗｷﾔ ｻﾄｳｱｷﾗ</t>
  </si>
  <si>
    <t>株式会社セイワ地研</t>
  </si>
  <si>
    <t>ｾｲﾜﾁｹﾝ</t>
  </si>
  <si>
    <t>セイワ地研</t>
  </si>
  <si>
    <t>福岡市中央区大名2丁目8番17号</t>
  </si>
  <si>
    <t>092-713-5600</t>
  </si>
  <si>
    <t>092-713-7375</t>
  </si>
  <si>
    <t>次田和重</t>
  </si>
  <si>
    <t>ﾂｷﾞﾀｶｽﾞｼｹﾞ</t>
  </si>
  <si>
    <t>ｶ)ｾｲﾜﾁｹﾝﾀﾞｲﾋｮｳﾄﾘｼﾏﾘﾔｸﾂｷﾞﾀｶｽﾞｼｹﾞ</t>
  </si>
  <si>
    <t>太陽建機レンタル株式会社</t>
  </si>
  <si>
    <t>三重中央支店</t>
  </si>
  <si>
    <t>ﾀｲﾖｳｹﾝｷﾚﾝﾀﾙｶﾌﾞｼｷｶｲｼｬ</t>
  </si>
  <si>
    <t>太陽建機</t>
  </si>
  <si>
    <t>510-0303</t>
  </si>
  <si>
    <t>三重県津市河芸町東千里1211-1</t>
  </si>
  <si>
    <t>059-245-5455</t>
  </si>
  <si>
    <t>059-245-5477</t>
  </si>
  <si>
    <t>ﾀｲﾖｳｹﾝｷﾚﾝﾀﾙ(ｶ ﾐｴﾁｭｳｵｳｼﾃﾝ</t>
  </si>
  <si>
    <t>株式会社ダスキン垂水支店</t>
  </si>
  <si>
    <t>ﾀﾞｽｷﾝﾀﾙﾐｼﾃﾝ</t>
  </si>
  <si>
    <t>㈱ダスキン垂水支店</t>
  </si>
  <si>
    <t>吹田市垂水町３－３１－２</t>
  </si>
  <si>
    <t>06-6369-1132</t>
  </si>
  <si>
    <t>06-6369-0061</t>
  </si>
  <si>
    <t>竹内俊文</t>
  </si>
  <si>
    <t>ﾀｹｳﾁﾄｼﾌﾐ</t>
  </si>
  <si>
    <t>ｶ)ﾀﾞｽｷﾝ</t>
  </si>
  <si>
    <t>東海リース株式会社</t>
  </si>
  <si>
    <t>ﾄｳｶｲﾘ</t>
  </si>
  <si>
    <t>大阪市北区天神橋２丁目北２－６</t>
  </si>
  <si>
    <t>06-6352-0001</t>
  </si>
  <si>
    <t>ﾄｳｶｲﾘ-ｽ(ｶ</t>
  </si>
  <si>
    <t>凸版印刷株式会社</t>
  </si>
  <si>
    <t>西日本事業本部関西情報コミュニケーション事業部</t>
  </si>
  <si>
    <t>ﾄｯﾊﾟﾝｲﾝｻﾂｶﾌﾞｼｷｶﾞｲｼｬ</t>
  </si>
  <si>
    <t>凸版</t>
  </si>
  <si>
    <t>553-0001</t>
  </si>
  <si>
    <t>大阪市福島区海老江3丁目22-61</t>
  </si>
  <si>
    <t>06-6454-3218</t>
  </si>
  <si>
    <t>06-6454-3459</t>
  </si>
  <si>
    <t>長山芳幸</t>
  </si>
  <si>
    <t>ﾅｶﾞﾔﾏﾖｼﾕｷ</t>
  </si>
  <si>
    <t>専務取締役</t>
  </si>
  <si>
    <t>株式会社中西製作所</t>
  </si>
  <si>
    <t>ﾅｶﾆｼｾｲｻｸｼｮ</t>
  </si>
  <si>
    <t>224-0037</t>
  </si>
  <si>
    <t>神奈川県横浜市都筑区茅ヶ崎南４－１－１９</t>
  </si>
  <si>
    <t>045-942-8801</t>
  </si>
  <si>
    <t>045-942-8872</t>
  </si>
  <si>
    <t>西川　博明</t>
  </si>
  <si>
    <t>ﾅｶﾆｼ ﾋﾛｱｷ</t>
  </si>
  <si>
    <t>ｶ)ﾅｶﾆｼｾｲｻｸｼｮ</t>
  </si>
  <si>
    <t>西尾レントオール㈱</t>
  </si>
  <si>
    <t>ﾆｼｵﾚﾝﾄｵｰﾙ</t>
  </si>
  <si>
    <t>西尾レントオール</t>
  </si>
  <si>
    <t>510-1251</t>
  </si>
  <si>
    <t>三重郡菰野町千草5141-4</t>
  </si>
  <si>
    <t>059-394-7240</t>
  </si>
  <si>
    <t>059-394-7241</t>
  </si>
  <si>
    <t>ﾆｼｵﾚﾝﾄｵｰﾙ(ｶ</t>
  </si>
  <si>
    <t>西尾レントオール株式会社　南京都営業所</t>
  </si>
  <si>
    <t>ﾆｼｵﾚﾝﾄｵｰﾙ(ｶ) ﾐﾅﾐｷｮｳﾄｴｲｷﾞｮｳｼｮ</t>
  </si>
  <si>
    <t>ニシオレント</t>
  </si>
  <si>
    <t>614-8163</t>
  </si>
  <si>
    <t>京都府八幡市上奈良長池87</t>
  </si>
  <si>
    <t>075-983-0240</t>
  </si>
  <si>
    <t>075-983-1008</t>
  </si>
  <si>
    <t>泉妻　直彦</t>
  </si>
  <si>
    <t>西尾レントオール株式会社</t>
  </si>
  <si>
    <t>西条営業所</t>
  </si>
  <si>
    <t>793-0010</t>
  </si>
  <si>
    <t>愛媛県西条市飯岡1343-2</t>
  </si>
  <si>
    <t>0897-55-2404</t>
  </si>
  <si>
    <t>0897-55-2471</t>
  </si>
  <si>
    <t>森田孝浩</t>
  </si>
  <si>
    <t>ﾓﾘﾀﾀｶﾋﾛ</t>
  </si>
  <si>
    <t>請求書の振込先は自動印刷されるので無視してＯＫ</t>
  </si>
  <si>
    <t>東京都千代田区岩本町3-2-4</t>
  </si>
  <si>
    <t>岩本町ﾋﾞﾙ</t>
  </si>
  <si>
    <t>03-3862-4180</t>
  </si>
  <si>
    <t>03-3866-5529</t>
  </si>
  <si>
    <t>竹内 弘</t>
  </si>
  <si>
    <t>ﾀｹｳﾁ ﾋﾛｼ</t>
  </si>
  <si>
    <t>ﾆｯｼﾝﾎﾞｳｻｲ(ｶ</t>
  </si>
  <si>
    <t>日本通運株式会社</t>
  </si>
  <si>
    <t>千葉中央支店</t>
  </si>
  <si>
    <t>ﾆｯﾎﾟﾝﾂｳｳﾝ</t>
  </si>
  <si>
    <t>日本通運</t>
  </si>
  <si>
    <t>261-0002</t>
  </si>
  <si>
    <t>千葉県千葉市美浜区新港153番地</t>
  </si>
  <si>
    <t>043-247-0202</t>
  </si>
  <si>
    <t>043-247-0522</t>
  </si>
  <si>
    <t>ﾆｯﾎﾟﾝﾂｳｳﾝ(ｶ</t>
  </si>
  <si>
    <t>㈱広工</t>
  </si>
  <si>
    <t>ﾋﾛｺｳ</t>
  </si>
  <si>
    <t>730-0853</t>
  </si>
  <si>
    <t>広島市中区堺町１丁目３－８</t>
  </si>
  <si>
    <t>082-291-5211</t>
  </si>
  <si>
    <t>ｶ)ﾋﾛｺｳ</t>
  </si>
  <si>
    <t>ホーチキ株式会社 中国支店</t>
  </si>
  <si>
    <t>ﾎｰﾁｷｶﾌﾞｼｷｶｲｼｬ ﾁｭｳｺﾞｸｼﾃﾝ</t>
  </si>
  <si>
    <t>ホーチキ</t>
  </si>
  <si>
    <t>732-0819</t>
  </si>
  <si>
    <t>広島県広島市南区段原山崎一丁目10番1号</t>
  </si>
  <si>
    <t>082-535-4040</t>
  </si>
  <si>
    <t>082-535-4043</t>
  </si>
  <si>
    <t>金森 賢治</t>
  </si>
  <si>
    <t>ｶﾅﾓﾘ ｹﾝｼﾞ</t>
  </si>
  <si>
    <t>ﾎｰﾁｷｶﾌﾞｼｷ</t>
  </si>
  <si>
    <t>101-0025</t>
  </si>
  <si>
    <t>東京都千代田区神田佐久間町1-11</t>
  </si>
  <si>
    <t>産報佐久間ビル6階</t>
  </si>
  <si>
    <t>03-5295-1811</t>
  </si>
  <si>
    <t>03-5295-1814</t>
  </si>
  <si>
    <t>ﾐﾄﾞﾘｱﾝｾﾞﾝ(ｶ)ｹﾝｾﾂｼﾃﾝ</t>
  </si>
  <si>
    <t>ミドリ安全株式会社　八王子支店</t>
  </si>
  <si>
    <t>ﾐﾄﾞﾘｱﾝｾﾞﾝｶﾌﾞｼｷｶﾞｲｼｬﾊﾁｵｳｼﾞｼﾃﾝ</t>
  </si>
  <si>
    <t>ミドリ安全</t>
  </si>
  <si>
    <t>192-0902</t>
  </si>
  <si>
    <t>東京都八王子市上野町２９－２</t>
  </si>
  <si>
    <t>042-623-2161</t>
  </si>
  <si>
    <t>042-623-2162</t>
  </si>
  <si>
    <t>富永　健一</t>
  </si>
  <si>
    <t>ﾄﾐﾅｶﾞ ｹﾝｲﾁ</t>
  </si>
  <si>
    <t>ﾐﾄﾞﾘｱﾝｾﾞﾝ(ｶ)ﾊﾁｵｳｼﾞｼﾃﾝ</t>
  </si>
  <si>
    <t>株式会社レンタルのニッケン</t>
  </si>
  <si>
    <t>久留米営業所</t>
  </si>
  <si>
    <t>ﾚﾝﾀﾙﾉﾆｯｹﾝ</t>
  </si>
  <si>
    <t>839-0841</t>
  </si>
  <si>
    <t>福岡県久留米市御井旗崎2丁目25-48</t>
  </si>
  <si>
    <t>0942-45-2251</t>
  </si>
  <si>
    <t>0942-45-2252</t>
  </si>
  <si>
    <t>ｶ)ﾚﾝﾀﾙﾉﾆﾂｹﾝ</t>
  </si>
  <si>
    <t>南町田営業所</t>
  </si>
  <si>
    <t>ﾚﾝﾀﾙﾉﾆﾂｹﾝ</t>
  </si>
  <si>
    <t>194-0004</t>
  </si>
  <si>
    <t>町田市鶴間1038-2</t>
  </si>
  <si>
    <t>042-788-0322</t>
  </si>
  <si>
    <t>042-795-3471</t>
  </si>
  <si>
    <t>ｶ)ﾚﾝﾀﾙﾉﾆﾂｹﾝﾐﾅﾐﾏﾁﾀﾞｴｲｷﾞﾖｳｼﾖ</t>
  </si>
  <si>
    <t>鹿児島営業所</t>
  </si>
  <si>
    <t>ﾚﾝﾀﾙﾉﾆｯｹﾝｶｺﾞｼﾏ</t>
  </si>
  <si>
    <t>鹿児島市東開町4-4</t>
  </si>
  <si>
    <t>099-269-2201</t>
  </si>
  <si>
    <t>099-267-7326</t>
  </si>
  <si>
    <t>磯部次郎</t>
  </si>
  <si>
    <t>ｲｿﾍﾞｼﾞﾛｳ</t>
  </si>
  <si>
    <t>ｶ)ﾚﾝﾀﾙﾉﾆｯｹﾝ</t>
  </si>
  <si>
    <t>新木場営業所</t>
  </si>
  <si>
    <t>ﾚﾝﾀﾙﾉﾆｯｹﾝｼﾝｷﾊﾞｴｲｷﾞｮｳｼｮ</t>
  </si>
  <si>
    <t>東京都江東区新木場１－１０－２０</t>
  </si>
  <si>
    <t>03-5569-7053</t>
  </si>
  <si>
    <t>03-5569-1034</t>
  </si>
  <si>
    <t>百五リース株式会社</t>
  </si>
  <si>
    <t>ﾋｬｸｺﾞﾘｰｽ(ｶ</t>
  </si>
  <si>
    <t>ヒャクゴリース</t>
  </si>
  <si>
    <t>三重県津市栄町三丁目123番地1</t>
  </si>
  <si>
    <t>059-228-4455</t>
  </si>
  <si>
    <t>059-228-1721</t>
  </si>
  <si>
    <t>株式会社内藤一水社</t>
  </si>
  <si>
    <t>ﾅｲﾄｳｲｯｽｲｼｬ</t>
  </si>
  <si>
    <t>102-0083</t>
  </si>
  <si>
    <t>東京都千代田区麹町3-2</t>
  </si>
  <si>
    <t>03-3265-9111</t>
  </si>
  <si>
    <t>03-3265-9210</t>
  </si>
  <si>
    <t>内藤 好之</t>
  </si>
  <si>
    <t>ﾅｲﾄｳ ﾖｼﾕｷ</t>
  </si>
  <si>
    <t>ｶ)ﾅｲﾄｳｲﾂｽｲｼﾔﾀﾞｲﾋﾖｳﾄﾘｼ</t>
  </si>
  <si>
    <t>石油部</t>
  </si>
  <si>
    <t>066-309-1811</t>
  </si>
  <si>
    <t>関東検査事務所</t>
  </si>
  <si>
    <t>ﾆﾎﾝﾎﾞｲﾗｷｮｳｶｲ</t>
  </si>
  <si>
    <t>東京都港区新橋5-3-1</t>
  </si>
  <si>
    <t>JBAビル1F</t>
  </si>
  <si>
    <t>03-3434-0361</t>
  </si>
  <si>
    <t>03-3434-0365</t>
  </si>
  <si>
    <t>佐々木　淳</t>
  </si>
  <si>
    <t>ｻｻｷ ｼﾞｭﾝ</t>
  </si>
  <si>
    <t>ｼﾔ)ﾆﾎﾝﾎﾞｲﾗｷﾖｳｶｲ ｶﾝﾄｳｹﾝｻｼﾞﾑｼﾖ ｼﾖﾁﾖｳ ｻｻｷｼﾞﾕﾝ</t>
  </si>
  <si>
    <t>財団法人がん研究振興財団</t>
  </si>
  <si>
    <t>ｶﾞﾝｹﾝｷｭｳｼﾝｺｳｻﾞｲﾀﾞﾝ</t>
  </si>
  <si>
    <t>104-0045</t>
  </si>
  <si>
    <t>東京都中央区築地五丁目一番一号</t>
  </si>
  <si>
    <t>国立がん研究センター内（国際研究交流会館）</t>
  </si>
  <si>
    <t>03-3543-0332</t>
  </si>
  <si>
    <t>03-3546-7826</t>
  </si>
  <si>
    <t>髙山昭三</t>
  </si>
  <si>
    <t>ﾀｶﾔﾏｼｮｳｿﾞｳ</t>
  </si>
  <si>
    <t>ｶｲｶﾝｳﾝｴｲｶｲｹｲｻﾞｲﾀﾞﾝﾎｳｼﾞﾝｶﾞﾝｹﾝｷｭｳｼﾝｺｳｻﾞｲﾀﾞﾝ</t>
  </si>
  <si>
    <t>テンプスタッフ株式会社</t>
  </si>
  <si>
    <t>丸の内3課</t>
  </si>
  <si>
    <t>ﾃﾝﾌﾟｽﾀｯﾌｶﾌﾞｼｷｶﾞｲｼｬ</t>
  </si>
  <si>
    <t>ﾃﾝﾌﾟｽﾀｯﾌ</t>
  </si>
  <si>
    <t>100-0005</t>
  </si>
  <si>
    <t>東京都千代田区丸の内</t>
  </si>
  <si>
    <t>丸の内センタービルディング20F</t>
  </si>
  <si>
    <t>03-6831-2012</t>
  </si>
  <si>
    <t>03-6831-2021</t>
  </si>
  <si>
    <t>mariyas@tempstaff.co.jp</t>
  </si>
  <si>
    <t>水田 正道</t>
  </si>
  <si>
    <t>ﾐｽﾞﾀ ﾏｻﾐﾁ</t>
  </si>
  <si>
    <t>全国医師協同組合連合会</t>
  </si>
  <si>
    <t>ｾﾞﾝｺｸｲｼｷｮｳﾄﾞｳｸﾐｱｲﾚﾝｺﾞｳｶｲ</t>
  </si>
  <si>
    <t>全医協連</t>
  </si>
  <si>
    <t>東京都中央区京橋２－１１－８</t>
  </si>
  <si>
    <t>03-3562-4333</t>
  </si>
  <si>
    <t>03-3564-3039</t>
  </si>
  <si>
    <t>富士ゼロックス千葉株式会社</t>
  </si>
  <si>
    <t>ﾌｼﾞｾﾞﾛｯｸｽﾁﾊﾞ</t>
  </si>
  <si>
    <t>富士</t>
  </si>
  <si>
    <t>261-7106</t>
  </si>
  <si>
    <t>千葉県千葉市美浜区中瀬2丁目6番地</t>
  </si>
  <si>
    <t>ＷＢＧマリブ　イースト6階</t>
  </si>
  <si>
    <t>043-213-2202</t>
  </si>
  <si>
    <t>ﾌｼﾞｾﾞﾛｯｸｽﾁﾊﾞ(ｶ</t>
  </si>
  <si>
    <t>一般社団法人　浜松市薬剤師会　浜松環境衛生研究所</t>
  </si>
  <si>
    <t>ﾊﾏﾏﾂﾔｸｻﾞｲｼｶｲ ﾊﾏﾏﾂｶﾝｷｮｳｴｲｾｲｹﾝｷｭｳｼｮ</t>
  </si>
  <si>
    <t>浜松市薬剤師会</t>
  </si>
  <si>
    <t>432-8062</t>
  </si>
  <si>
    <t>浜松市南区増楽町1132番地の4</t>
  </si>
  <si>
    <t>053-445-2988</t>
  </si>
  <si>
    <t>053-445-2977</t>
  </si>
  <si>
    <t>品川　彰彦</t>
  </si>
  <si>
    <t>ｼﾅｶﾞﾜ ｱｷﾋｺ</t>
  </si>
  <si>
    <t>ｼｬ)ﾊﾏﾏﾂｼ ﾔｸｻﾞｲｼｶｲ</t>
  </si>
  <si>
    <t>茨城県医師協同組合</t>
  </si>
  <si>
    <t>ｲﾊﾞﾗｷﾞｹﾝｲｼｷｮｳﾄﾞｳｸﾐｱｲ</t>
  </si>
  <si>
    <t>茨城県医師協</t>
  </si>
  <si>
    <t>310-0852</t>
  </si>
  <si>
    <t>茨城県水戸市笠原町４８９</t>
  </si>
  <si>
    <t>029-243-5537</t>
  </si>
  <si>
    <t>ｲﾊﾞﾗｷﾞｹﾝｲｼｷｮｳﾄﾞｳｸﾐｱｲ ﾘｼﾞﾁｮｳ ﾊﾗﾅｶｶﾂﾕｷ</t>
  </si>
  <si>
    <t>有限会社浅野商店</t>
  </si>
  <si>
    <t>ｱｻﾉｼﾖｳﾃﾝ</t>
  </si>
  <si>
    <t>250-0003</t>
  </si>
  <si>
    <t>小田原市東町1-13-33</t>
  </si>
  <si>
    <t>0465-34-3121</t>
  </si>
  <si>
    <t>0465-34-3123</t>
  </si>
  <si>
    <t>ﾕ)ｱｻﾉｼﾖｳﾃﾝﾀﾞｲﾋﾖｳｱｻﾉﾋﾛｼ</t>
  </si>
  <si>
    <t>キャリアビジネス株式会社</t>
  </si>
  <si>
    <t>ｷｬﾘｱﾋﾞｼﾞﾈｽｶﾌﾞｼｷｶﾞｲｼｬ</t>
  </si>
  <si>
    <t>ｷｬﾘｱﾋﾞｼﾞ</t>
  </si>
  <si>
    <t>163-0630</t>
  </si>
  <si>
    <t>東京都新宿区西新宿1丁目25番1号 新宿センタービル30階</t>
  </si>
  <si>
    <t>03-3343-4435</t>
  </si>
  <si>
    <t>03-3340-4611</t>
  </si>
  <si>
    <t>松原重進</t>
  </si>
  <si>
    <t>ｷｬﾘｱﾋﾞｼﾞﾈｽ(ｶ</t>
  </si>
  <si>
    <t>株式会社夏空</t>
  </si>
  <si>
    <t>ﾅﾂｿﾞﾗ</t>
  </si>
  <si>
    <t>夏空</t>
  </si>
  <si>
    <t>870-0926</t>
  </si>
  <si>
    <t>大分市下郡町加納15組の2</t>
  </si>
  <si>
    <t>097-568-7800</t>
  </si>
  <si>
    <t>097-568-9500</t>
  </si>
  <si>
    <t>岡崎 達也</t>
  </si>
  <si>
    <t>ｵｶｻﾞｷ ﾀﾂﾔ</t>
  </si>
  <si>
    <t>ｶ)ﾅﾂｿﾞﾗﾀﾞｲﾋｮｳﾄﾘｼﾏﾘﾔｸｵｶｻﾞｷﾀﾂﾔ</t>
  </si>
  <si>
    <t>協）経営情報サービス</t>
  </si>
  <si>
    <t>ｹｲｴｲｼﾞｮｳﾎｳｻｰﾋﾞｽ</t>
  </si>
  <si>
    <t>大阪市淀川区宮原３－３－３４</t>
  </si>
  <si>
    <t>新大阪ＤＯＩビル４Ｆ</t>
  </si>
  <si>
    <t>06-6393-7884</t>
  </si>
  <si>
    <t>06-6393-7804</t>
  </si>
  <si>
    <t>小林伸二</t>
  </si>
  <si>
    <t>ｺﾊﾞﾔｼｼﾝｼﾞ</t>
  </si>
  <si>
    <t>代表理事</t>
  </si>
  <si>
    <t>ｷｮｳｸﾐ)ｹｲｴｲｼﾞｮｳﾎｳ</t>
  </si>
  <si>
    <t>エン・ジャパン株式会社</t>
  </si>
  <si>
    <t>ｴﾝ･ｼﾞｬﾊﾟﾝ(ｶ</t>
  </si>
  <si>
    <t>エン・ジャパン㈱</t>
  </si>
  <si>
    <t>愛知県名古屋市中区丸の内3-17-13</t>
  </si>
  <si>
    <t>いちご丸の内ビル7階</t>
  </si>
  <si>
    <t>052-959-3101</t>
  </si>
  <si>
    <t>052-959-3102</t>
  </si>
  <si>
    <t>ｴﾝ.ｼﾞｬﾊﾟﾝ(ｶ</t>
  </si>
  <si>
    <t>早来工営株式会社</t>
  </si>
  <si>
    <t>ﾊﾔｷﾀｺ</t>
  </si>
  <si>
    <t>061-3242</t>
  </si>
  <si>
    <t>北海道石狩市新港中央3丁目750番6</t>
  </si>
  <si>
    <t>0133-64-1311</t>
  </si>
  <si>
    <t>0133-64-1611</t>
  </si>
  <si>
    <t>ﾊﾔｷﾀｺｳｴｲ(ｶ</t>
  </si>
  <si>
    <t>アデコ株式会社</t>
  </si>
  <si>
    <t>営業統括本部</t>
  </si>
  <si>
    <t>ｱﾃﾞｺｶﾌﾞｼｷｶﾞｲｼｬ</t>
  </si>
  <si>
    <t>ｱﾃﾞｺ</t>
  </si>
  <si>
    <t>100-0013</t>
  </si>
  <si>
    <t>東京都千代田区霞ヶ関3-7-1</t>
  </si>
  <si>
    <t>霞ヶ関東急ビル 9F</t>
  </si>
  <si>
    <t>03-6743-8452</t>
  </si>
  <si>
    <t>03-6743-8468</t>
  </si>
  <si>
    <t>yuka.fukuhara@jp.adecco.com</t>
  </si>
  <si>
    <t>川崎 健一郎</t>
  </si>
  <si>
    <t>ｶﾜｻｷ ｹﾝｲﾁﾛｳ</t>
  </si>
  <si>
    <t>ｱﾃﾞｺ(ｶ</t>
  </si>
  <si>
    <t>ｵﾘｯｸｽ･ﾚﾝﾃｯｸ(ｶ</t>
  </si>
  <si>
    <t>大阪市西区西本町1-4-1</t>
  </si>
  <si>
    <t>オリックス本町ビル22F</t>
  </si>
  <si>
    <t>0120-941-085</t>
  </si>
  <si>
    <t>06-6578-1542</t>
  </si>
  <si>
    <t>岡本　雅之</t>
  </si>
  <si>
    <t>ｵｶﾓﾄ ﾏｻﾕｷ</t>
  </si>
  <si>
    <t>ｵﾘｯｸｽ.ﾚﾝﾃｯｸ(ｶ</t>
  </si>
  <si>
    <t>社団法人　岡崎市医師会</t>
  </si>
  <si>
    <t>ｵｶｻﾞｷｼｲｼｶｲ</t>
  </si>
  <si>
    <t>444-0875</t>
  </si>
  <si>
    <t>岡崎市竜美西1丁目9番地1</t>
  </si>
  <si>
    <t>0564-52-1571</t>
  </si>
  <si>
    <t>0564-53-9099</t>
  </si>
  <si>
    <t>ｼｬﾀﾞﾝﾎｳｼﾞﾝｵｶｻﾞｷｼｲｼｶｲ</t>
  </si>
  <si>
    <t>パーソルテンプスタッフ株式会社</t>
  </si>
  <si>
    <t>ﾊﾟｰｿﾙﾃﾝﾌﾟｽﾀｯﾌｶﾌﾞｼｷｶﾞｲｼｬ</t>
  </si>
  <si>
    <t>パーソルテンプスタッフ㈱</t>
  </si>
  <si>
    <t>460-8482</t>
  </si>
  <si>
    <t>愛知県名古屋市中区新栄町1-5</t>
  </si>
  <si>
    <t>日石栄ビルディング</t>
  </si>
  <si>
    <t>052-953-5001</t>
  </si>
  <si>
    <t>和田孝雄</t>
  </si>
  <si>
    <t>ﾜﾀﾞﾀｶｵ</t>
  </si>
  <si>
    <t>ﾊﾟｰｿﾙﾃﾝﾌﾟｽﾀｯﾌ(ｶ</t>
  </si>
  <si>
    <t>一般財団法人東京顕微鏡院</t>
  </si>
  <si>
    <t>立川研究所</t>
  </si>
  <si>
    <t>ﾄｳｷｮｳｹﾝﾋﾞｷｮｳｲﾝ</t>
  </si>
  <si>
    <t>東京顕微鏡院</t>
  </si>
  <si>
    <t>190-0011</t>
  </si>
  <si>
    <t>東京都立川市高松町1-100-38</t>
  </si>
  <si>
    <t>042-525-3176</t>
  </si>
  <si>
    <t>042-525-3645</t>
  </si>
  <si>
    <t>山田　匡通</t>
  </si>
  <si>
    <t>ﾔﾏﾀﾞ ﾏｻﾐﾁ</t>
  </si>
  <si>
    <t>ｻﾞｲﾀﾞﾝﾎｳｼﾞﾝﾄｳｷｮｳｹﾝﾋﾞｷｮｳｲﾝﾘｼﾞﾁｮｳﾔﾏﾀﾞﾏｻﾐﾁ</t>
  </si>
  <si>
    <t>三菱オートリース株式会社</t>
  </si>
  <si>
    <t>ﾐﾂﾋﾞｼｵｰﾄﾘｰｽｶﾌﾞｼｷｶﾞｲｼｬ</t>
  </si>
  <si>
    <t>108-8411</t>
  </si>
  <si>
    <t>東京都港区芝5丁目34番7号</t>
  </si>
  <si>
    <t>03-5476-0111</t>
  </si>
  <si>
    <t>03-3455-4715</t>
  </si>
  <si>
    <t>谷村信哉</t>
  </si>
  <si>
    <t>高瀬　理恵</t>
  </si>
  <si>
    <t>ﾀｶｾ ﾘｴ</t>
  </si>
  <si>
    <t>464-0818</t>
  </si>
  <si>
    <t>愛知県名古屋市千種区池園町1-13-1</t>
  </si>
  <si>
    <t>052-784-0535</t>
  </si>
  <si>
    <t>医師</t>
  </si>
  <si>
    <t>株式会社トヨタレンタリース愛知</t>
  </si>
  <si>
    <t>ｶﾌﾞｼｷｶﾞｲｼｬﾄﾖﾀﾚﾝﾀﾘｰｽｱｲﾁ</t>
  </si>
  <si>
    <t>466-0057</t>
  </si>
  <si>
    <t>愛知県名古屋市昭和区高辻町6番8号</t>
  </si>
  <si>
    <t>052-883-2111</t>
  </si>
  <si>
    <t>052-889-1234</t>
  </si>
  <si>
    <t>加納幹夫</t>
  </si>
  <si>
    <t>ｶ)ﾄﾖﾀﾚﾝﾀﾘｰｽｱｲﾁ</t>
  </si>
  <si>
    <t>株式会社プロットシステム</t>
  </si>
  <si>
    <t>ﾌﾟﾛｯﾄｼｽﾃﾑ</t>
  </si>
  <si>
    <t>プロットシステム</t>
  </si>
  <si>
    <t>510-0064</t>
  </si>
  <si>
    <t>三重県四日市市新正２丁目１５番６号</t>
  </si>
  <si>
    <t>059-353-0828</t>
  </si>
  <si>
    <t>ｶ)ﾌﾟﾛｯﾄｼｽﾃﾑ ﾀﾞｲﾋｮｳﾄﾘｼﾏﾘﾔｸ ｲﾜﾀﾊﾙｵ</t>
  </si>
  <si>
    <t>ニセコ運輸有限会社</t>
  </si>
  <si>
    <t>ﾆｾｺｳﾝﾕ</t>
  </si>
  <si>
    <t>044-0085</t>
  </si>
  <si>
    <t>北海道虻田郡倶知安町字峠下</t>
  </si>
  <si>
    <t>0136-22-0745</t>
  </si>
  <si>
    <t>0136-22-4653</t>
  </si>
  <si>
    <t>古谷 和之</t>
  </si>
  <si>
    <t>ﾌﾙﾔ ｶｽﾞﾕｷ</t>
  </si>
  <si>
    <t>ﾆｾｺｳﾝﾕﾕｳｹﾞﾝｶﾞｲｼｬ</t>
  </si>
  <si>
    <t>一般社団法人島根県冷凍空調工業会</t>
  </si>
  <si>
    <t>ｲｯﾊﾟﾝｼｬﾀﾞﾝﾎｳｼﾞﾝｼﾏﾈｹﾝﾚｲﾄｳｸｳﾁｮｳｺｳｷﾞｮｳｶｲ</t>
  </si>
  <si>
    <t>ｼﾏﾈｹﾝﾚｲﾄｳｸｳﾁｮｳｺｳｷﾞｮｳｶｲ</t>
  </si>
  <si>
    <t>690-0826</t>
  </si>
  <si>
    <t>島根県松江市学園南2丁目20番8号</t>
  </si>
  <si>
    <t>0852-24-1707</t>
  </si>
  <si>
    <t>0852-24-5090</t>
  </si>
  <si>
    <t>吉岡 彰</t>
  </si>
  <si>
    <t>ﾖｼｵｶ ｱｷﾗ</t>
  </si>
  <si>
    <t>マンパワーグループ株式会社</t>
  </si>
  <si>
    <t>ﾏﾝﾊﾟﾜｰｸﾞﾙｰﾌﾟｶﾌﾞｼｷｶﾞｲｼｬ</t>
  </si>
  <si>
    <t>530-0003</t>
  </si>
  <si>
    <t>大阪府大阪市北区堂島2-2-2 近鉄堂島ビル11階</t>
  </si>
  <si>
    <t>06-4795-8700</t>
  </si>
  <si>
    <t>06-4795-8720</t>
  </si>
  <si>
    <t>掛谷 祐一</t>
  </si>
  <si>
    <t>ｶｹﾔ ﾕｳｲﾁ</t>
  </si>
  <si>
    <t>ﾏﾝﾊﾟﾜｰｸﾞﾙｰﾌﾟｶﾌﾞｼｭｷｶﾞｲｼｬ</t>
  </si>
  <si>
    <t>株式会社リクルートホールディングス</t>
  </si>
  <si>
    <t>ﾘｸﾙｰﾄﾎｰﾙﾃﾞｨﾝｸﾞｽ</t>
  </si>
  <si>
    <t>100-6640</t>
  </si>
  <si>
    <t>東京都千代田区丸の内1-9-2</t>
  </si>
  <si>
    <t>03-6835-1111</t>
  </si>
  <si>
    <t>峰岸 真澄</t>
  </si>
  <si>
    <t>ﾐﾈｷﾞｼ ﾏｽﾐ</t>
  </si>
  <si>
    <t>ｶ)ﾘｸﾙｰﾄﾎｰﾙﾃﾞｨﾝｸﾞｽ</t>
  </si>
  <si>
    <t>株式会社大光通信社</t>
  </si>
  <si>
    <t>ﾀﾞｲｺｳﾂｳｼﾝｼｬ</t>
  </si>
  <si>
    <t>東京都千代田区神田神保町1-48</t>
  </si>
  <si>
    <t>第一矢部ビル5Ｆ</t>
  </si>
  <si>
    <t>03-3294-7288</t>
  </si>
  <si>
    <t>03-3294-7052</t>
  </si>
  <si>
    <t>沼田 弘市</t>
  </si>
  <si>
    <t>ﾇﾏﾀ ﾋﾛｲﾁ</t>
  </si>
  <si>
    <t>ｶ)ﾀﾞｲｺｳﾂｳｼﾝｼｬ</t>
  </si>
  <si>
    <t>株式会社プロット</t>
  </si>
  <si>
    <t>ﾌﾟﾛｯﾄ</t>
  </si>
  <si>
    <t>530-0001</t>
  </si>
  <si>
    <t>大阪府大阪市北区梅田三丁目3番20号</t>
  </si>
  <si>
    <t>明治安田生命 大阪梅田ビル23F</t>
  </si>
  <si>
    <t>06-6341-8360</t>
  </si>
  <si>
    <t>津島 裕</t>
  </si>
  <si>
    <t>ｶ)ﾌﾟﾛｯﾄ</t>
  </si>
  <si>
    <t>有限会社まつもと案内</t>
  </si>
  <si>
    <t>ﾏﾂﾓﾄｱﾝﾅｲ</t>
  </si>
  <si>
    <t>950-0971</t>
  </si>
  <si>
    <t>新潟県新潟市中央区近江2-10-15</t>
  </si>
  <si>
    <t>025-285-6611</t>
  </si>
  <si>
    <t>025-285-3331</t>
  </si>
  <si>
    <t>林 直子</t>
  </si>
  <si>
    <t>ﾊﾔｼ ﾅｵｺ</t>
  </si>
  <si>
    <t>ﾕ)ﾏﾂﾓﾄｱﾝﾅｲ ﾀﾞｲﾋｮｳﾄﾘｼﾏﾘﾔｸ ﾊﾔｼﾅｵｺ</t>
  </si>
  <si>
    <t>株式会社アイデム</t>
  </si>
  <si>
    <t>江東営業所</t>
  </si>
  <si>
    <t>ｱｲﾃﾞﾑ</t>
  </si>
  <si>
    <t>136-0071</t>
  </si>
  <si>
    <t>東京都江東区亀戸1-8-8</t>
  </si>
  <si>
    <t>三井生命亀戸ビル4Ｆ</t>
  </si>
  <si>
    <t>03-3683-3481</t>
  </si>
  <si>
    <t>03-5836-2728</t>
  </si>
  <si>
    <t>ﾏﾈｰｼﾞｬｰ</t>
  </si>
  <si>
    <t>ｶ)ｱｲﾃﾞﾑ</t>
  </si>
  <si>
    <t>株式会社東京薬品販売</t>
  </si>
  <si>
    <t>ﾄｳｷｮｳﾔｸﾋﾝﾊﾝﾊﾞｲ</t>
  </si>
  <si>
    <t>351-0114</t>
  </si>
  <si>
    <t>埼玉県和光市本町10-10-203</t>
  </si>
  <si>
    <t>048-450-6360</t>
  </si>
  <si>
    <t>048-450-6301</t>
  </si>
  <si>
    <t>小泉 徹</t>
  </si>
  <si>
    <t>ｺｲｽﾞﾐ ﾄｵﾙ</t>
  </si>
  <si>
    <t>ｶ)ﾄｳｷｮｳﾔｸﾋﾝﾊﾝﾊﾞｲ</t>
  </si>
  <si>
    <t>株式会社地域新聞社</t>
  </si>
  <si>
    <t>ﾁｲｷｼﾝﾌﾞﾝｼｬ</t>
  </si>
  <si>
    <t>276-0036</t>
  </si>
  <si>
    <t>千葉県八千代市高津678-2</t>
  </si>
  <si>
    <t>047-480-3010</t>
  </si>
  <si>
    <t>047-480-3131</t>
  </si>
  <si>
    <t>近間 之文</t>
  </si>
  <si>
    <t>ﾁｶﾏ ﾕｷﾕﾐ</t>
  </si>
  <si>
    <t>ｶ)ﾁｲｷｼﾝﾌﾞﾝｼｬ ﾀﾞｲﾋｮｳﾄﾘｼﾏﾘﾔｸ ﾁｶﾏ ﾕｷﾌﾐ</t>
  </si>
  <si>
    <t>公益社団法人 日本作業環境測定協会</t>
  </si>
  <si>
    <t>日本作業環境測定協会</t>
  </si>
  <si>
    <t>108-0014</t>
  </si>
  <si>
    <t>東京都港区芝4丁目4番5号</t>
  </si>
  <si>
    <t>03-3456-0443</t>
  </si>
  <si>
    <t>03-3456-5854</t>
  </si>
  <si>
    <t>ｺｳｴｷｼｬﾀﾞﾝﾎｳｼﾞﾝ ﾆﾎﾝｻｷﾞｮｳｶﾝｷｮｳｿｸﾃｲｷｮｳｶｲ</t>
  </si>
  <si>
    <t>株式会社ウィルズ</t>
  </si>
  <si>
    <t>ｶﾌﾞｼｷｶﾞｲｼｬｳｨﾙｽﾞ</t>
  </si>
  <si>
    <t>東京都港区虎ノ門三丁目2番2号</t>
  </si>
  <si>
    <t>虎ノ門30森ビル2Ｆ</t>
  </si>
  <si>
    <t>03-6435-8151</t>
  </si>
  <si>
    <t>03-6435-8150</t>
  </si>
  <si>
    <t>info@inv-net.co.jp</t>
  </si>
  <si>
    <t>杉本 光生</t>
  </si>
  <si>
    <t>ｽｷﾞﾓﾄ ﾐﾂｵ</t>
  </si>
  <si>
    <t>株式会社デルエフ</t>
  </si>
  <si>
    <t>ﾃﾞﾙｴﾌ</t>
  </si>
  <si>
    <t>デルエフ</t>
  </si>
  <si>
    <t>116-0013</t>
  </si>
  <si>
    <t>東京都荒川区西日暮里5-24-8</t>
  </si>
  <si>
    <t>金子ビル4Ｆ</t>
  </si>
  <si>
    <t>03-3891-2285</t>
  </si>
  <si>
    <t>03-3891-4377</t>
  </si>
  <si>
    <t>新井昭彦</t>
  </si>
  <si>
    <t>ｱﾗｲｱｷﾋｺ</t>
  </si>
  <si>
    <t>ｶ)ﾃﾞﾙｴﾌ</t>
  </si>
  <si>
    <t>野口株式会社</t>
  </si>
  <si>
    <t>ﾉｸﾞﾁ</t>
  </si>
  <si>
    <t>東京都江東区亀戸７丁目24-7</t>
  </si>
  <si>
    <t>03-3637-0611</t>
  </si>
  <si>
    <t>03-3637-6036</t>
  </si>
  <si>
    <t>野口　修</t>
  </si>
  <si>
    <t>ﾉｸﾞﾁ ｵｻﾑ</t>
  </si>
  <si>
    <t>ﾉｸﾞﾁ(ｶ ﾀﾞｲﾋﾖｳﾄﾘｼﾏﾘﾔｸ ﾉｸﾞﾁ ｵｻﾑ</t>
  </si>
  <si>
    <t>株式会社久我食販</t>
  </si>
  <si>
    <t>ｸｶﾞｼｮｸﾊﾝ</t>
  </si>
  <si>
    <t>東京都新宿区高田馬場2-5-2</t>
  </si>
  <si>
    <t>03-3209-8836</t>
  </si>
  <si>
    <t>03-3209-8832</t>
  </si>
  <si>
    <t>久我 正光</t>
  </si>
  <si>
    <t>ｸｶﾞ ﾏｻﾐﾂ</t>
  </si>
  <si>
    <t>ｶ)ｸｶﾞｼﾖｸﾊﾝ</t>
  </si>
  <si>
    <t>東洋リネンサプライ株式会社</t>
  </si>
  <si>
    <t>ﾄｳﾖｳﾘﾈﾝｻﾌﾟﾗｲ</t>
  </si>
  <si>
    <t>東京都江東区南砂5-16-5</t>
  </si>
  <si>
    <t>03-3640-6451</t>
  </si>
  <si>
    <t>03-3640-1380</t>
  </si>
  <si>
    <t>松本 光史</t>
  </si>
  <si>
    <t>ﾏﾂﾓﾄ ｺｳｼﾞ</t>
  </si>
  <si>
    <t>ﾄｳﾖｳﾘﾈﾝｻﾌﾌﾟﾗｲ(ｶ</t>
  </si>
  <si>
    <t>株式会社ティーケーピー</t>
  </si>
  <si>
    <t>ｶﾌﾞｼｷｶﾞｲｼｬﾃｨｰｹｰﾋﾟｰ</t>
  </si>
  <si>
    <t>東京都新宿区市谷八幡町８番地</t>
  </si>
  <si>
    <t>TKP市ヶ谷ビル2F</t>
  </si>
  <si>
    <t>03-5227-7321</t>
  </si>
  <si>
    <t>03-5227-7322</t>
  </si>
  <si>
    <t>河野 貴輝</t>
  </si>
  <si>
    <t>ｶﾜﾉ ﾀｶﾃﾙ</t>
  </si>
  <si>
    <t>ｶ)ﾃｨｰｹｰﾋﾟｰ</t>
  </si>
  <si>
    <t>シップヘルスケアリサーチ＆コンサルティング株式会社</t>
  </si>
  <si>
    <t>ｼｯﾌﾟﾍﾙｽｹｱﾘｻｰﾁｱﾝﾄﾞｺﾝｻﾙﾃｨﾝｸﾞ</t>
  </si>
  <si>
    <t>565-0854</t>
  </si>
  <si>
    <t>大阪府吹田市桃山台5-20-1</t>
  </si>
  <si>
    <t>06-6338-3378</t>
  </si>
  <si>
    <t>06-6338-3348</t>
  </si>
  <si>
    <t>多久 浩史</t>
  </si>
  <si>
    <t>ﾀｸ ﾋﾛｼ</t>
  </si>
  <si>
    <t>ｼﾂﾌﾟﾍﾙｽｹｱﾘｻｰﾁｱﾝﾄﾞｺﾝｻﾙﾃｲﾝｸﾞ(ｶ</t>
  </si>
  <si>
    <t>全電協株式会社</t>
  </si>
  <si>
    <t>ｾﾞﾝﾃﾞﾝｷｮｳ</t>
  </si>
  <si>
    <t>103-0025</t>
  </si>
  <si>
    <t>東京都中央区日本橋茅場町2丁目1-13</t>
  </si>
  <si>
    <t>03-3808-2411</t>
  </si>
  <si>
    <t>03-3249-6655</t>
  </si>
  <si>
    <t>山口 政雄</t>
  </si>
  <si>
    <t>ﾔﾏｸﾞﾁ ﾏｻｵ</t>
  </si>
  <si>
    <t>ｾﾞﾝﾃﾞﾝｷﾖｳ(ｶ</t>
  </si>
  <si>
    <t>日本空調サービス株式会社 中国支店</t>
  </si>
  <si>
    <t>ﾆﾎﾝｸｳﾁｮｳｻｰﾋﾞｽｶﾌﾞｼｷｶﾞｲｼｬ ﾁｭｳｺﾞｸｼﾃﾝ</t>
  </si>
  <si>
    <t>日本空調</t>
  </si>
  <si>
    <t>733-0003</t>
  </si>
  <si>
    <t>広島県広島市西区三篠町1-3-12</t>
  </si>
  <si>
    <t>082-962-4061</t>
  </si>
  <si>
    <t>082-962-4063</t>
  </si>
  <si>
    <t>新潟検査事務所</t>
  </si>
  <si>
    <t>951-8126</t>
  </si>
  <si>
    <t>新潟県新潟市中央区学校町通2-5293</t>
  </si>
  <si>
    <t>学校町ビル3Ｆ</t>
  </si>
  <si>
    <t>025-225-3858</t>
  </si>
  <si>
    <t>025-225-3860</t>
  </si>
  <si>
    <t>佐藤　博夫</t>
  </si>
  <si>
    <t>ｻﾄｳ ﾋﾛｵ</t>
  </si>
  <si>
    <t>ｼﾔ)ﾆﾎﾝﾎﾞｲﾗｷﾖｳｶｲ ﾆｲｶﾞﾀｹﾝｻｼﾞﾑｼﾖ</t>
  </si>
  <si>
    <t>公益社団法人ボイラ・クレーン安全協会</t>
  </si>
  <si>
    <t>東京事務所</t>
  </si>
  <si>
    <t>ﾎﾞｲﾗ･ｸﾚｰﾝｱﾝｾﾞﾝｷｮｳｶｲ</t>
  </si>
  <si>
    <t>社）ボイラ・クレーン安全協会</t>
  </si>
  <si>
    <t>東京都江東区亀戸1-28-6</t>
  </si>
  <si>
    <t>ﾀﾆﾋﾞﾙ5階</t>
  </si>
  <si>
    <t>03-3685-5445</t>
  </si>
  <si>
    <t>03-3685-5746</t>
  </si>
  <si>
    <t>須田文夫</t>
  </si>
  <si>
    <t>ｽﾀﾞﾌﾐｵ</t>
  </si>
  <si>
    <t>ｺｳｴｷｼｬﾀﾞﾝﾎｳｼﾞﾝﾎﾞｲﾗ.ｸﾚ-ﾝｱﾝｾﾞﾝｷﾖｳｶｲﾄｳｷｮｳｼﾞﾑｼｮｼｮﾁｮｳｽﾀﾞﾌﾐｵ</t>
  </si>
  <si>
    <t>千葉事務所</t>
  </si>
  <si>
    <t>260-0028</t>
  </si>
  <si>
    <t>千葉県千葉市中央区新町18-10</t>
  </si>
  <si>
    <t>千葉第一生命ビル2Ｆ</t>
  </si>
  <si>
    <t>043-247-5532</t>
  </si>
  <si>
    <t>043-247-5576</t>
  </si>
  <si>
    <t>治田　敏雄</t>
  </si>
  <si>
    <t>ﾊﾙﾀ ﾄｼｵ</t>
  </si>
  <si>
    <t>ｼﾔ)ﾎﾞｲﾗ.ｸﾚｰﾝｱﾝｾﾞﾝｷﾖｳｶｲ ﾁﾊﾞｼﾞﾑｼﾖ</t>
  </si>
  <si>
    <t>公益財団法人放射線計測協会</t>
  </si>
  <si>
    <t>ﾎｳｼｬ</t>
  </si>
  <si>
    <t>財）放射線計測協会</t>
  </si>
  <si>
    <t>319-1106</t>
  </si>
  <si>
    <t>茨城県那珂郡東海村白方白根２－４</t>
  </si>
  <si>
    <t>029-282-5546</t>
  </si>
  <si>
    <t>ｻﾞｲﾀﾞﾝﾎｳｼﾞﾝﾎｳｼﾔｾﾝｹｲｿｸｷﾖｳｶｲ</t>
  </si>
  <si>
    <t>有限会社ケイ・ビルテック</t>
  </si>
  <si>
    <t>ｹｲ･ﾋﾞﾙﾃｯｸ</t>
  </si>
  <si>
    <t>737-2518</t>
  </si>
  <si>
    <t>広島県呉市安浦町内海北2－8－23</t>
  </si>
  <si>
    <t>0823-84-2815</t>
  </si>
  <si>
    <t>0823-84-3764</t>
  </si>
  <si>
    <t>木村 文隆</t>
  </si>
  <si>
    <t>ｷﾑﾗ ﾌﾐﾀｶ</t>
  </si>
  <si>
    <t>ﾕ) ｹｲ.ﾋﾞﾙﾃﾂｸ</t>
  </si>
  <si>
    <t>有限会社フォワード急送</t>
  </si>
  <si>
    <t>ﾌｫﾜｰﾄﾞｷｭｳｿｳ</t>
  </si>
  <si>
    <t>㈲フォワード急送</t>
  </si>
  <si>
    <t>216-0022</t>
  </si>
  <si>
    <t>川崎市宮前区平6丁目4-41-202</t>
  </si>
  <si>
    <t>044-865-0582</t>
  </si>
  <si>
    <t>044-856-0095</t>
  </si>
  <si>
    <t>ﾕ)ﾌｵﾜｰﾄﾞｷﾕｳｿｳ</t>
  </si>
  <si>
    <t>株式会社アイアムエンタープライズ</t>
  </si>
  <si>
    <t>ｱｲｱﾑｴﾝﾀｰﾌﾟﾗｲｽﾞ</t>
  </si>
  <si>
    <t>㈱アイアムエンタープライズ</t>
  </si>
  <si>
    <t>500-8313</t>
  </si>
  <si>
    <t>岐阜市桜通１－９</t>
  </si>
  <si>
    <t>0582-51-0072</t>
  </si>
  <si>
    <t>ｶ)ｱｲｱﾑｴﾝﾀｰﾌﾟﾗｲｽﾞ</t>
  </si>
  <si>
    <t>三星カメラ</t>
  </si>
  <si>
    <t>ﾐﾂﾎﾞｼｶﾒﾗ</t>
  </si>
  <si>
    <t>500-8076</t>
  </si>
  <si>
    <t>岐阜市司町１７　三星商会ビル２階</t>
  </si>
  <si>
    <t>0582-46-7005</t>
  </si>
  <si>
    <t>有限会社コピーＳＳ</t>
  </si>
  <si>
    <t>ｺﾋｴｽｴ</t>
  </si>
  <si>
    <t>コピーＳＳ</t>
  </si>
  <si>
    <t>432-8038</t>
  </si>
  <si>
    <t>浜松市中区西伊場町44-25</t>
  </si>
  <si>
    <t>053-454-8853</t>
  </si>
  <si>
    <t>ﾕ)ｺﾋﾟ-ｴｽｴｽ</t>
  </si>
  <si>
    <t>神山産業株式会社</t>
  </si>
  <si>
    <t>ｶﾐﾔﾏｻﾝｷﾞｮｳｶﾌﾞｼｷｶﾞｲｼｬ</t>
  </si>
  <si>
    <t>神山産業㈱</t>
  </si>
  <si>
    <t>東京都港区新橋４－５－１－１２０３</t>
  </si>
  <si>
    <t>03-3431-1460</t>
  </si>
  <si>
    <t>ｶﾐﾔﾏｻﾝｷﾞｮｳ(ｶ</t>
  </si>
  <si>
    <t>株式会社日商</t>
  </si>
  <si>
    <t>ﾆｯｼｮｳ</t>
  </si>
  <si>
    <t>503-0947</t>
  </si>
  <si>
    <t>岐阜県大垣市浅草2-100-1</t>
  </si>
  <si>
    <t>0584-89-7007</t>
  </si>
  <si>
    <t>ｶ)ﾆﾂｼﾖｳ</t>
  </si>
  <si>
    <t>株式会社日進クリーナー</t>
  </si>
  <si>
    <t>ﾆｯｼﾝｸﾘｰﾅｰ</t>
  </si>
  <si>
    <t>日進クリーナー</t>
  </si>
  <si>
    <t>470-0118</t>
  </si>
  <si>
    <t>愛知県日進市米野木台5丁目1022番地</t>
  </si>
  <si>
    <t>0561-73-3228</t>
  </si>
  <si>
    <t>0561-73-3230</t>
  </si>
  <si>
    <t>ｶ)ﾆｯｼﾝｸﾘｰﾅｰ</t>
  </si>
  <si>
    <t>株式会社島根東亜建物管理</t>
  </si>
  <si>
    <t>ｶﾌﾞｼｷｶｲｼｬｼﾏﾈﾄｳｱﾀﾃﾓﾉｶﾝﾘ</t>
  </si>
  <si>
    <t>松江市浜乃木６-５-７</t>
  </si>
  <si>
    <t>0852-23-0263</t>
  </si>
  <si>
    <t>0852-23-0249</t>
  </si>
  <si>
    <t>ｶ)ｼﾏﾈﾄｳｱﾀﾃﾓﾉｶﾝﾘ</t>
  </si>
  <si>
    <t>コイケ酸商 株式会社</t>
  </si>
  <si>
    <t>ｺｲｹｻﾝｼｮｳ</t>
  </si>
  <si>
    <t>111-0021</t>
  </si>
  <si>
    <t>東京都台東区日本堤２－２０－１５</t>
  </si>
  <si>
    <t>03-3874-7421</t>
  </si>
  <si>
    <t>03-3874-7427</t>
  </si>
  <si>
    <t>知本 充</t>
  </si>
  <si>
    <t>ﾁﾓﾄ ﾐﾂﾙ</t>
  </si>
  <si>
    <t>ｺｲｹｻﾝｼﾖｳ(ｶ</t>
  </si>
  <si>
    <t>株式会社外薗運輸機工</t>
  </si>
  <si>
    <t>ﾎｶｿﾞﾉｳﾝﾕｷｺｳ</t>
  </si>
  <si>
    <t>外薗運輸機工</t>
  </si>
  <si>
    <t>895-0212</t>
  </si>
  <si>
    <t>鹿児島県薩摩川内市陽成町1466-1</t>
  </si>
  <si>
    <t>0996-30-1311</t>
  </si>
  <si>
    <t>0996-30-1308</t>
  </si>
  <si>
    <t>外薗輝蔵</t>
  </si>
  <si>
    <t>ﾎｶｿﾞﾉﾃﾙｿﾞｳ</t>
  </si>
  <si>
    <t>ｶ)ﾎｶｿﾞﾉｳﾝﾕｷｺｳ</t>
  </si>
  <si>
    <t>大阪造園土木株式会社</t>
  </si>
  <si>
    <t>ｵｵｻｶｿﾞｳｴﾝﾄﾞﾎﾞｸｶﾌﾞｼｷｶﾞｲｼｬ</t>
  </si>
  <si>
    <t>大阪造園土木</t>
  </si>
  <si>
    <t>530-0027</t>
  </si>
  <si>
    <t>大阪市北区堂山町14-20</t>
  </si>
  <si>
    <t>06-6361-0619</t>
  </si>
  <si>
    <t>06-6361-2134</t>
  </si>
  <si>
    <t>阪口昌行</t>
  </si>
  <si>
    <t>ｻｶｸﾞﾁﾏｻﾕｷ</t>
  </si>
  <si>
    <t>ｵｵｻｶｿﾞｳｴﾝﾄﾞﾎﾞｸ(ｶ</t>
  </si>
  <si>
    <t>（社）天満産業会</t>
  </si>
  <si>
    <t>株式会社中部シイアイシイ研究所</t>
  </si>
  <si>
    <t>ﾁｭｳﾌﾞｼｲｱｲｼ</t>
  </si>
  <si>
    <t>中部シイアイシイ</t>
  </si>
  <si>
    <t>441-8011</t>
  </si>
  <si>
    <t>愛知県豊橋市菰口町三丁目八番地</t>
  </si>
  <si>
    <t>0532-32-6882</t>
  </si>
  <si>
    <t>0532-32-5639</t>
  </si>
  <si>
    <t>ｶ)ﾁﾕｳﾌﾞｼｲｱｲｼｲｹﾝｷﾕｳｼﾞﾖ</t>
  </si>
  <si>
    <t>名古屋市中区栄2-6-1　白川ﾋﾞﾙ別館5F</t>
  </si>
  <si>
    <t>052-202-0450</t>
  </si>
  <si>
    <t>ｵﾘﾂｸｽ.ﾚﾝﾃﾂｸ(ｶ</t>
  </si>
  <si>
    <t>株式会社トキワ薬品化工</t>
  </si>
  <si>
    <t>ﾄｷﾜﾔｸﾋﾝｶｺｳ</t>
  </si>
  <si>
    <t>241-0802</t>
  </si>
  <si>
    <t>神奈川県横浜市旭区上川井町376番地</t>
  </si>
  <si>
    <t>045-921-3264</t>
  </si>
  <si>
    <t>045-921-8680</t>
  </si>
  <si>
    <t>伊丹重貴</t>
  </si>
  <si>
    <t>ｲﾀﾐｼｹﾞﾀｶ</t>
  </si>
  <si>
    <t>ｶ)ﾄｷﾜﾔｸﾋﾝｶｺｳ</t>
  </si>
  <si>
    <t>稲森電気株式会社</t>
  </si>
  <si>
    <t>ｲﾅﾓﾘﾃﾞﾝｷ</t>
  </si>
  <si>
    <t>213-0006</t>
  </si>
  <si>
    <t>神奈川県川崎市高津区下野毛3-3-3</t>
  </si>
  <si>
    <t>044-813-6951</t>
  </si>
  <si>
    <t>044-813-6954</t>
  </si>
  <si>
    <t>稲森明人</t>
  </si>
  <si>
    <t>ｲﾅﾓﾘ ｱｷﾄ</t>
  </si>
  <si>
    <t>ｲﾅﾓﾘﾃﾞﾝｷｶﾌﾞｼｷｶﾞｲｼｬ</t>
  </si>
  <si>
    <t>14-1-04-938415-884</t>
  </si>
  <si>
    <t>全建総連 神奈川土建川崎中央支部 労働保険事務組合</t>
  </si>
  <si>
    <t>株式会社メジャー</t>
  </si>
  <si>
    <t>ｶ)ﾒｼﾞｬｰ</t>
  </si>
  <si>
    <t>メジャー</t>
  </si>
  <si>
    <t>550-0003</t>
  </si>
  <si>
    <t>大阪府大阪市西区京町堀1丁目4番9号 京町橋八千代ビル7F</t>
  </si>
  <si>
    <t>06-6441-0708</t>
  </si>
  <si>
    <t>06-6441-0871</t>
  </si>
  <si>
    <t>三光株式会社</t>
  </si>
  <si>
    <t>ｻﾝｺｳｶﾌﾞｼｷｶｲｼｬ</t>
  </si>
  <si>
    <t>三光</t>
  </si>
  <si>
    <t>684-0034</t>
  </si>
  <si>
    <t>鳥取県境港市昭和町5番地-17</t>
  </si>
  <si>
    <t>0859-42-5533</t>
  </si>
  <si>
    <t>0859-47-4532</t>
  </si>
  <si>
    <t>三輪 陽通</t>
  </si>
  <si>
    <t>ﾐﾜ ﾊﾙﾐﾁ</t>
  </si>
  <si>
    <t>関東ユニフォームセンター株式会社</t>
  </si>
  <si>
    <t>ｶﾝﾄｳﾕﾆﾌｫｰﾑｾﾝﾀｰ</t>
  </si>
  <si>
    <t>東京都中央区東日本橋3-6-8</t>
  </si>
  <si>
    <t>03-3664-1129</t>
  </si>
  <si>
    <t>03-3664-1107</t>
  </si>
  <si>
    <t>佐藤 健</t>
  </si>
  <si>
    <t>ｻﾄｳ ｹﾝ</t>
  </si>
  <si>
    <t>ｶﾝﾄｳﾕﾆﾌｫｰﾑｾﾝﾀｰ(ｶ</t>
  </si>
  <si>
    <t>株式会社大勝</t>
  </si>
  <si>
    <t>ﾀﾞｲｶﾂ</t>
  </si>
  <si>
    <t>大勝</t>
  </si>
  <si>
    <t>131-0043</t>
  </si>
  <si>
    <t>東京都墨田区立花3-10-11</t>
  </si>
  <si>
    <t>03-3613-6561</t>
  </si>
  <si>
    <t>03-3613-5689</t>
  </si>
  <si>
    <t>小野寺和之</t>
  </si>
  <si>
    <t>ｵﾉﾃﾞﾗｶｽﾞﾕｷ</t>
  </si>
  <si>
    <t>ｶ)ﾀﾞｲｶﾂ</t>
  </si>
  <si>
    <t>株式会社レックス</t>
  </si>
  <si>
    <t>ﾚｯｸｽ</t>
  </si>
  <si>
    <t>662-0934</t>
  </si>
  <si>
    <t>兵庫県西宮市西宮浜3-29</t>
  </si>
  <si>
    <t>0798-38-6363</t>
  </si>
  <si>
    <t>0798-38-6300</t>
  </si>
  <si>
    <t>正垣 嘉之</t>
  </si>
  <si>
    <t>ｼｮｳｶﾞｷ ﾖｼﾕｷ</t>
  </si>
  <si>
    <t>ｶ)ﾚﾂｸｽ</t>
  </si>
  <si>
    <t>株式会社シー・アイ・シー住環</t>
  </si>
  <si>
    <t>ｼｰ･ｱｲ･ｼｰｼﾞｭｳｶﾝ</t>
  </si>
  <si>
    <t>124-0011</t>
  </si>
  <si>
    <t>東京都葛飾区四つ木4-12-19</t>
  </si>
  <si>
    <t>NSKﾋﾞﾙ2F</t>
  </si>
  <si>
    <t>03-5654-2822</t>
  </si>
  <si>
    <t>03-5654-2826</t>
  </si>
  <si>
    <t>植木 一平</t>
  </si>
  <si>
    <t>ｳｴｷ ｲｯﾍﾟｲ</t>
  </si>
  <si>
    <t>ｶ)ｼｰ ｱｲ ｼｰｼﾞﾕｳｶﾝ</t>
  </si>
  <si>
    <t>稲尾リース株式会社</t>
  </si>
  <si>
    <t>ｲﾅｵﾘｰｽ</t>
  </si>
  <si>
    <t>イナオリース</t>
  </si>
  <si>
    <t>885-0004</t>
  </si>
  <si>
    <t>宮崎県都城市都北町5387</t>
  </si>
  <si>
    <t>0986-38-1700</t>
  </si>
  <si>
    <t>0986-38-4579</t>
  </si>
  <si>
    <t>高見嘉智</t>
  </si>
  <si>
    <t>ﾀｶﾐﾖｼﾄﾓ</t>
  </si>
  <si>
    <t>ｲﾅｵﾘｰｽ(ｶ ﾐﾔｺﾉｼﾞｮｳｴｲｷﾞｮｳｼｮ</t>
  </si>
  <si>
    <t>損害保険ジャパン日本興亜㈱</t>
  </si>
  <si>
    <t>株式会社ティ･ユー･メタル</t>
  </si>
  <si>
    <t>ｶﾌﾞｼｷｶｲｼｬﾃｨ･ﾕｰﾒﾀﾙ</t>
  </si>
  <si>
    <t>498-0006</t>
  </si>
  <si>
    <t>愛知県弥富市佐古木二丁目２３７番地3</t>
  </si>
  <si>
    <t>0567-65-0754</t>
  </si>
  <si>
    <t>0567-65-0769</t>
  </si>
  <si>
    <t>ｶﾌﾞｼｷｶﾞｲｼｬﾃｨ.ﾕｰ.ﾒﾀﾙ</t>
  </si>
  <si>
    <t>リサイクルファクトリー株式会社</t>
  </si>
  <si>
    <t>千歳事業所</t>
  </si>
  <si>
    <t>ﾘｻｲｸﾙﾌｧｸﾄﾘｰｶﾌﾞｼｷｶﾞｲｼｬ</t>
  </si>
  <si>
    <t>リサイクルファクトリー</t>
  </si>
  <si>
    <t>066-0007</t>
  </si>
  <si>
    <t>北海道千歳市中央690-1</t>
  </si>
  <si>
    <t>0123-29-2030</t>
  </si>
  <si>
    <t>0123-29-2031</t>
  </si>
  <si>
    <t>黒田　早知子</t>
  </si>
  <si>
    <t>ｸﾛﾀﾞ ｻﾁｺ</t>
  </si>
  <si>
    <t>ﾘｻｲｸﾙﾌｱｸﾄﾘｰｶﾌﾞｼｷｶﾞｲｼﾔ</t>
  </si>
  <si>
    <t>株式会社ホーエー</t>
  </si>
  <si>
    <t>ｶﾌﾞｼｷｶﾞｲｼｬ ﾎｰｴｰ</t>
  </si>
  <si>
    <t>ホーエー</t>
  </si>
  <si>
    <t>747-0825</t>
  </si>
  <si>
    <t>山口県防府市大字新田374番地</t>
  </si>
  <si>
    <t>0835-22-5776</t>
  </si>
  <si>
    <t>0835-22-8680</t>
  </si>
  <si>
    <t>竹本　将典</t>
  </si>
  <si>
    <t>ﾀｹﾓﾄ ﾏｻﾉﾘ</t>
  </si>
  <si>
    <t>ｶ)ﾎｰｴｰ ﾀﾞｲﾋｮｳﾄﾘｼﾏﾘﾔｸ ﾀｹﾓﾄﾏｻﾉﾘ</t>
  </si>
  <si>
    <t>株式会社アーキ・ジャパン</t>
  </si>
  <si>
    <t>ｶﾌﾞｼｷｶﾞｲｼｬ ｱｰｷ･ｼﾞｬﾊﾟﾝ</t>
  </si>
  <si>
    <t>アーキ</t>
  </si>
  <si>
    <t>732-0052</t>
  </si>
  <si>
    <t>広島県広島市東区光町2-12-10日宝光町ビル2F</t>
  </si>
  <si>
    <t>東京都新宿区西新宿二丁目4-1新宿NSビル5F</t>
  </si>
  <si>
    <t>082-568-4337</t>
  </si>
  <si>
    <t>082-568-4338</t>
  </si>
  <si>
    <t>今井　雅巳</t>
  </si>
  <si>
    <t>ｲﾏｲ ﾏｻﾐ</t>
  </si>
  <si>
    <t>ｶﾌﾞｼｷｶﾞｲｼｬ ｱｰｷ.ｼﾞｬﾊﾟﾝ</t>
  </si>
  <si>
    <t>株式会社コスモ・ソフト</t>
  </si>
  <si>
    <t>ｺｽﾓ･ｿﾌﾄ</t>
  </si>
  <si>
    <t>東京都荒川区西日暮里2-40-3</t>
  </si>
  <si>
    <t>横山ビル4Ｆ</t>
  </si>
  <si>
    <t>03-3802-4264</t>
  </si>
  <si>
    <t>03-3807-3973</t>
  </si>
  <si>
    <t>椎原親徳</t>
  </si>
  <si>
    <t>ｼｲﾊﾗﾁｶﾉﾘ</t>
  </si>
  <si>
    <t>ｶ)ｺｽﾓ.ｿﾌﾄﾀﾞｲﾋｮｳﾄﾘｼﾏﾘﾔｸｼｲﾊﾗﾁｶﾉﾘ</t>
  </si>
  <si>
    <t>ﾀｲﾖｳｹﾝｷﾚﾝﾀﾙ</t>
  </si>
  <si>
    <t>太陽建機レンタル</t>
  </si>
  <si>
    <t>422-8046</t>
  </si>
  <si>
    <t>静岡市駿河区中島422</t>
  </si>
  <si>
    <t>054-284-5252</t>
  </si>
  <si>
    <t>054-280-0045</t>
  </si>
  <si>
    <t>ﾀｲﾖｳｹﾝｷﾚﾝﾀﾙ(ｶ</t>
  </si>
  <si>
    <t>太陽建機レンタル株式会社浜松支店</t>
  </si>
  <si>
    <t>太陽建機浜松支店</t>
  </si>
  <si>
    <t>435-0006</t>
  </si>
  <si>
    <t>浜松市東区下石田町1658-1</t>
  </si>
  <si>
    <t>053-422-2411</t>
  </si>
  <si>
    <t>053-423-0092</t>
  </si>
  <si>
    <t>ﾀｲﾖｳｹﾝｷﾚﾝﾀﾙ(ｶ)ﾊﾏﾏﾂｼﾃﾝ</t>
  </si>
  <si>
    <t>太陽建機レンタル株式会社岐阜支店</t>
  </si>
  <si>
    <t>ﾀｲﾖｳｹﾝｷﾚﾝﾀﾙ(ｶ)ｷﾞﾌｼﾃﾝ</t>
  </si>
  <si>
    <t>501-6004</t>
  </si>
  <si>
    <t>羽島郡岐南町野中2-77</t>
  </si>
  <si>
    <t>058-248-5250</t>
  </si>
  <si>
    <t>058-249-0074</t>
  </si>
  <si>
    <t>テクノレント株式会社</t>
  </si>
  <si>
    <t>ﾃｸﾉﾚﾝﾄｶﾌﾞｼｷｶﾞｲｼｬ</t>
  </si>
  <si>
    <t>108-8521</t>
  </si>
  <si>
    <t>東京都港区芝浦4丁目13番23号 MS芝浦ビル5階</t>
  </si>
  <si>
    <t>03-6858-9300</t>
  </si>
  <si>
    <t>03-6858-9323</t>
  </si>
  <si>
    <t>吉川　淳</t>
  </si>
  <si>
    <t>ﾖｼｶﾜ ｼﾞｭﾝ</t>
  </si>
  <si>
    <t>ﾃｸﾉﾚﾝﾄ(ｶ</t>
  </si>
  <si>
    <t>ﾄﾐﾅｶﾞﾃﾞﾝｷ</t>
  </si>
  <si>
    <t>名古屋市昭和区高辻3番5号</t>
  </si>
  <si>
    <t>052-871-9251</t>
  </si>
  <si>
    <t>ﾆｼｵﾚﾝﾄｵｰﾙ ｶﾌﾞｼｷｶｲｼｬ</t>
  </si>
  <si>
    <t>452-0832</t>
  </si>
  <si>
    <t>名古屋市西区平出町288（第2大協建設ビル1Ｆ）</t>
  </si>
  <si>
    <t>052-506-6240</t>
  </si>
  <si>
    <t>株式会社レント 堺営業所</t>
  </si>
  <si>
    <t>ｶﾌﾞｼｷｶｲｼｬ ｻｶｲｴｲｷﾞｮｳｼｮ</t>
  </si>
  <si>
    <t>593-8323</t>
  </si>
  <si>
    <t>大阪府堺市西区鳳町北町9-12</t>
  </si>
  <si>
    <t>072-268-7001</t>
  </si>
  <si>
    <t>072-268-7002</t>
  </si>
  <si>
    <t>向原 淳</t>
  </si>
  <si>
    <t>ﾑｺﾊﾗ ｼﾞｭﾝ</t>
  </si>
  <si>
    <t>ｶﾌﾞｼｷｶｲｼｬﾚﾝﾄｻｶｲｴｲｷﾞｮｳｼｮｼｮﾁｮｳﾑｺﾊﾗｱﾂｼ</t>
  </si>
  <si>
    <t>共実工業株式会社</t>
  </si>
  <si>
    <t>ｷｮｳｼﾞﾂ</t>
  </si>
  <si>
    <t>きょうじつ</t>
  </si>
  <si>
    <t>359-0002</t>
  </si>
  <si>
    <t>埼玉県所沢市中富３９９番地１２号</t>
  </si>
  <si>
    <t>04-2942-1190</t>
  </si>
  <si>
    <t>04-2942-1106</t>
  </si>
  <si>
    <t>藤倉成樹</t>
  </si>
  <si>
    <t>ﾌｼﾞｸﾗｼｹﾞｷ</t>
  </si>
  <si>
    <t>ｷｮｳｼﾞﾂｺｳｷﾞｮｳ(ｶ)ﾀﾞｲﾋｮｳﾄﾘｼﾏﾘﾔｸﾌｼﾞｸﾗｼｹﾞｷ</t>
  </si>
  <si>
    <t>株式会社ウカイ設備</t>
  </si>
  <si>
    <t>ｳｶｲｾﾂﾋﾞ</t>
  </si>
  <si>
    <t>486-0851</t>
  </si>
  <si>
    <t>愛知県春日井市篠木町2丁目1310の224</t>
  </si>
  <si>
    <t>0568-81-2905</t>
  </si>
  <si>
    <t>0568-81-8639</t>
  </si>
  <si>
    <t>鵜飼一彰</t>
  </si>
  <si>
    <t>ｳｶｲｶｽﾞｱｷ</t>
  </si>
  <si>
    <t>ｶﾌﾞｼｷｶﾞｲｼｬ ｳｶｲｾﾂﾋﾞ</t>
  </si>
  <si>
    <t>四国アセチレン工業株式会社</t>
  </si>
  <si>
    <t>徳島事業所</t>
  </si>
  <si>
    <t>ｼｺｸｱｾﾁﾚﾝｺｳｷﾞｮｳｶﾌﾞｼｷｶｲｼｬ</t>
  </si>
  <si>
    <t>779-3211</t>
  </si>
  <si>
    <t>徳島県名西郡石井町西覚円1100</t>
  </si>
  <si>
    <t>088-674-1711</t>
  </si>
  <si>
    <t>088-674-3478</t>
  </si>
  <si>
    <t>大橋 正明</t>
  </si>
  <si>
    <t>ｵｵﾊｼ ﾏｻｱｷ</t>
  </si>
  <si>
    <t xml:space="preserve">36101010739-000     </t>
  </si>
  <si>
    <t>株式会社 カニエ工作所</t>
  </si>
  <si>
    <t>ｶﾆｴｺｳｻｸｼｮ</t>
  </si>
  <si>
    <t>457-0068</t>
  </si>
  <si>
    <t>名古屋市南区南野2-82</t>
  </si>
  <si>
    <t>052-611-3225</t>
  </si>
  <si>
    <t>052-611-1837</t>
  </si>
  <si>
    <t>ｶﾌﾞｼｷｶｲｼｬｶﾆｴｺｳｻｸｼｮ</t>
  </si>
  <si>
    <t>株式会社三功工業所</t>
  </si>
  <si>
    <t>ｻﾝｺｳｺｳｷﾞｮｳｼｮ</t>
  </si>
  <si>
    <t>三功工業所</t>
  </si>
  <si>
    <t>143-0003</t>
  </si>
  <si>
    <t>東京都大田区京浜島２－７－６</t>
  </si>
  <si>
    <t>03-3790-3501</t>
  </si>
  <si>
    <t>03-3790-3506</t>
  </si>
  <si>
    <t>ｶ)ｻﾝｺｳｺｳｷﾞﾖｳｼﾖ</t>
  </si>
  <si>
    <t>有限会社照南空調</t>
  </si>
  <si>
    <t>ｼｮｳﾅﾝｸｳﾁｮｳ</t>
  </si>
  <si>
    <t>照南空調</t>
  </si>
  <si>
    <t>880-0122</t>
  </si>
  <si>
    <t>宮崎市大字塩路坂原903番地</t>
  </si>
  <si>
    <t>0985-39-0334</t>
  </si>
  <si>
    <t>0985-39-0495</t>
  </si>
  <si>
    <t>黒木章</t>
  </si>
  <si>
    <t>ｸﾛｷｱｷﾗ</t>
  </si>
  <si>
    <t>ﾕ)ｼｮｳﾅﾝｸｳﾁｮｳﾀﾞｲﾋｮｳﾄﾘｼﾏﾘﾔｸｸﾛｷｱｷﾗ</t>
  </si>
  <si>
    <t>株式会社オカザキ</t>
  </si>
  <si>
    <t>ｵｶｻｷ</t>
  </si>
  <si>
    <t>㈱オカザキ</t>
  </si>
  <si>
    <t>861-1116</t>
  </si>
  <si>
    <t>熊本県合志市福原3122-8</t>
  </si>
  <si>
    <t>096-248-7878</t>
  </si>
  <si>
    <t>096-248-7880</t>
  </si>
  <si>
    <t>岡崎誠</t>
  </si>
  <si>
    <t>ｵｶｻﾞｷﾏｺﾄ</t>
  </si>
  <si>
    <t>ﾕ)ｵｶｻﾞｷ</t>
  </si>
  <si>
    <t>43106n0005145</t>
  </si>
  <si>
    <t>ＡＩＵ</t>
  </si>
  <si>
    <t>株式会社橋詰空設</t>
  </si>
  <si>
    <t>ｶ)ﾊｼﾂﾞﾒｸｳｾﾂ</t>
  </si>
  <si>
    <t>601-1352</t>
  </si>
  <si>
    <t>京都市伏見区醍醐南里町45番地7</t>
  </si>
  <si>
    <t>075-573-2321</t>
  </si>
  <si>
    <t>075-573-2441</t>
  </si>
  <si>
    <t>橋詰善行</t>
  </si>
  <si>
    <t>ﾊｼﾂﾞﾒﾖｼﾕｷ</t>
  </si>
  <si>
    <t>梅崎設備</t>
  </si>
  <si>
    <t>ｳﾒｻﾞｷｾﾂﾋﾞ</t>
  </si>
  <si>
    <t>750-0075</t>
  </si>
  <si>
    <t>下関市彦島江の浦町5-2-3</t>
  </si>
  <si>
    <t>083-266-9487</t>
  </si>
  <si>
    <t>梅崎高素</t>
  </si>
  <si>
    <t>ｳﾒｻﾞｷﾀｶﾓﾄ</t>
  </si>
  <si>
    <t>全建総連山口県厚生協会</t>
  </si>
  <si>
    <t>株式会社森空調設備</t>
  </si>
  <si>
    <t>ｶ)ﾓﾘｸｳﾁｮｳｾﾂﾋﾞ</t>
  </si>
  <si>
    <t>森空調</t>
  </si>
  <si>
    <t>566-0042</t>
  </si>
  <si>
    <t>摂津市東別府3丁目3番12号</t>
  </si>
  <si>
    <t>06-6340-6334</t>
  </si>
  <si>
    <t>06-6340-6868</t>
  </si>
  <si>
    <t>森　陽一</t>
  </si>
  <si>
    <t>信輪冷断工業株式会社</t>
  </si>
  <si>
    <t>ｼﾝﾜﾚｲﾀﾞﾝｺｳｷﾞｮｳｶﾌﾞｼｷｶﾞｲｼｬ</t>
  </si>
  <si>
    <t>ｼﾝﾜﾚｲﾀﾞﾝｺｳｷﾞｮｳ</t>
  </si>
  <si>
    <t>683-0846</t>
  </si>
  <si>
    <t>鳥取県米子市安倍176-1</t>
  </si>
  <si>
    <t>0859-24-3393</t>
  </si>
  <si>
    <t>0859-24-3394</t>
  </si>
  <si>
    <t>増馬 健一</t>
  </si>
  <si>
    <t>ﾏｽﾏ ｹﾝｲﾁ</t>
  </si>
  <si>
    <t>ｼﾝﾜﾚｲﾀﾞﾝｺｳｷﾞﾖｳ ｶﾌﾞｼｷｶﾞｲｼﾔ ﾀﾞｲﾋﾖｳﾄﾘｼﾏﾘﾔｸ ﾏｽﾏ ｹﾝｲﾁ</t>
  </si>
  <si>
    <t>米子民主商工会労働保険事務組合</t>
  </si>
  <si>
    <t>幸成イクイップメント有限会社</t>
  </si>
  <si>
    <t>ｺｳｾｲｲｸｲｯﾌﾟﾒﾝﾄﾕｳｹﾞﾝｶﾞｲｼｬ</t>
  </si>
  <si>
    <t>幸成イクイップメント</t>
  </si>
  <si>
    <t>岡山県岡山市南区藤田331番地の1</t>
  </si>
  <si>
    <t>086-296-9777</t>
  </si>
  <si>
    <t>086-296-6662</t>
  </si>
  <si>
    <t>藤井 秀男</t>
  </si>
  <si>
    <t>ﾌｼﾞｲ ﾋﾃﾞｵ</t>
  </si>
  <si>
    <t>株式会社京和設備</t>
  </si>
  <si>
    <t>ｶﾌﾞｼｷｶﾞｲｼｬｷｮｳﾜｾﾂﾋﾞ</t>
  </si>
  <si>
    <t>617-0828</t>
  </si>
  <si>
    <t>京都府長岡京市馬場餅田７番地</t>
  </si>
  <si>
    <t>075-952-7736</t>
  </si>
  <si>
    <t>075-952-7737</t>
  </si>
  <si>
    <t>橋並　将人</t>
  </si>
  <si>
    <t>ﾊｼﾅﾐ ﾏｻﾄ</t>
  </si>
  <si>
    <t>ｶ)ｷｮｳﾜｾﾂﾋﾞ</t>
  </si>
  <si>
    <t>有限会社 クリアテック</t>
  </si>
  <si>
    <t>ｸﾘｱﾃｯｸ</t>
  </si>
  <si>
    <t>佐賀県鳥栖市今泉町２２４６</t>
  </si>
  <si>
    <t>0942-85-2093</t>
  </si>
  <si>
    <t>0942-85-2097</t>
  </si>
  <si>
    <t>古長 紀公</t>
  </si>
  <si>
    <t>ｺﾁｮｳ ﾉﾘﾄﾓ</t>
  </si>
  <si>
    <t>ﾕ.ｸﾘｱﾃﾂｸ</t>
  </si>
  <si>
    <t>有限会社古藤冷熱機工</t>
  </si>
  <si>
    <t>ｺﾄｳﾚｲ</t>
  </si>
  <si>
    <t>㈲古藤冷熱機工</t>
  </si>
  <si>
    <t>814-0176</t>
  </si>
  <si>
    <t>福岡市早良区四箇田団地17番104号</t>
  </si>
  <si>
    <t>092-407-5255</t>
  </si>
  <si>
    <t>092-407-5331</t>
  </si>
  <si>
    <t>古藤　輝雄</t>
  </si>
  <si>
    <t>ｺﾄｳ ﾃﾙｵ</t>
  </si>
  <si>
    <t>ﾕ)ｺﾄｳﾚｲﾈﾂｷｺｳ</t>
  </si>
  <si>
    <t>株式会社ササクラ</t>
  </si>
  <si>
    <t>ｻｻｸﾗ</t>
  </si>
  <si>
    <t>㈱ササクラ</t>
  </si>
  <si>
    <t>03-5566-1212</t>
  </si>
  <si>
    <t>03-5566-1233</t>
  </si>
  <si>
    <t>ｶ)ｻｻｸﾗ</t>
  </si>
  <si>
    <t>株式会社ハイマート産業</t>
  </si>
  <si>
    <t>ﾊｲﾏ-ﾄ</t>
  </si>
  <si>
    <t>㈱ハイマート産業</t>
  </si>
  <si>
    <t>福岡市博多区東比恵3丁目13-1</t>
  </si>
  <si>
    <t>092-441-5121</t>
  </si>
  <si>
    <t>092-474-0579</t>
  </si>
  <si>
    <t>中島民生</t>
  </si>
  <si>
    <t>ﾅｶｼﾏﾀﾐｵ</t>
  </si>
  <si>
    <t>ｶ)ﾊｲﾏ-ﾄｻﾝｷﾞﾖｳ</t>
  </si>
  <si>
    <t>日本生命</t>
  </si>
  <si>
    <t>ﾊｼﾓﾄｻ</t>
  </si>
  <si>
    <t>03-3257-7000</t>
  </si>
  <si>
    <t>03-3256-7330</t>
  </si>
  <si>
    <t>ﾊｼﾓﾄｻﾝｷﾞｮｳ(ｶ</t>
  </si>
  <si>
    <t>101-8605</t>
  </si>
  <si>
    <t>千代田区神田紺屋町３４</t>
  </si>
  <si>
    <t>03-3257-7022</t>
  </si>
  <si>
    <t>03-3257-7069</t>
  </si>
  <si>
    <t>橋本浩一</t>
  </si>
  <si>
    <t>ﾊｼﾓﾄｺｳｲﾁ</t>
  </si>
  <si>
    <t>株式会社メイク機材</t>
  </si>
  <si>
    <t>ﾒｲｸｷｻﾞｲ</t>
  </si>
  <si>
    <t>メイク機材</t>
  </si>
  <si>
    <t>751-0823</t>
  </si>
  <si>
    <t>下関市生野町２丁目２８番１６号</t>
  </si>
  <si>
    <t>083-255-9888</t>
  </si>
  <si>
    <t>083-255-9889</t>
  </si>
  <si>
    <t>中谷英生</t>
  </si>
  <si>
    <t>ﾅｶﾀﾆﾋﾃﾞｵ</t>
  </si>
  <si>
    <t>ｶﾌﾞｼｷｶﾞｲｼｬﾒｲｸｷｻﾞｲ</t>
  </si>
  <si>
    <t>35101006913-000</t>
  </si>
  <si>
    <t>株式会社エーオーアイ・ユニタン</t>
  </si>
  <si>
    <t>ｴｰｵｰｱｲ･ﾕﾆﾀﾝ</t>
  </si>
  <si>
    <t>エーオーアイ</t>
  </si>
  <si>
    <t>870-0953</t>
  </si>
  <si>
    <t>大分市下郡東１丁目７番２号</t>
  </si>
  <si>
    <t>097-568-2128</t>
  </si>
  <si>
    <t>097-568-2158</t>
  </si>
  <si>
    <t>此松隆敏</t>
  </si>
  <si>
    <t>ｺﾉﾏﾂﾀｶﾄｼ</t>
  </si>
  <si>
    <t>ｶ)ｴｰｵｰｱｲ.ﾕﾆﾀﾝ</t>
  </si>
  <si>
    <t>小川興業株式会社</t>
  </si>
  <si>
    <t>ｵｶﾞﾜｺｳｷﾞｮｳ</t>
  </si>
  <si>
    <t>小川興業</t>
  </si>
  <si>
    <t>309-1716</t>
  </si>
  <si>
    <t>茨城県笠間市住吉1568-5</t>
  </si>
  <si>
    <t>0296-77-3567</t>
  </si>
  <si>
    <t>0296-77-3740</t>
  </si>
  <si>
    <t>ｵｶﾞﾜｺｳｷﾞﾖｳｶﾌﾞｼｷｶﾞｲｼﾔﾀﾞｲﾋﾖｳｵｶﾞﾜﾊﾂｲ</t>
  </si>
  <si>
    <t>北九州ふよう株式会社</t>
  </si>
  <si>
    <t>ｷﾀｷｭｳｼｭｳﾌﾖｳｶﾌﾞｼｷｶｲｼｬ</t>
  </si>
  <si>
    <t>北九州ふよう</t>
  </si>
  <si>
    <t>802-0001</t>
  </si>
  <si>
    <t>北九州市小倉北区浅野2-14-1 ＫＭＭビル６Ｆ</t>
  </si>
  <si>
    <t>093-511-6460</t>
  </si>
  <si>
    <t>093-511-6462</t>
  </si>
  <si>
    <t>野田 武次郎</t>
  </si>
  <si>
    <t>ﾉﾀﾞ ﾀｹｼﾞﾛｳ</t>
  </si>
  <si>
    <t>有限会社アオイ空調</t>
  </si>
  <si>
    <t>ｱｵｲｸｳ</t>
  </si>
  <si>
    <t>㈲アオイ空調</t>
  </si>
  <si>
    <t>410-1107</t>
  </si>
  <si>
    <t>静岡県裾野市御宿１９２－４</t>
  </si>
  <si>
    <t>0559-93-3386</t>
  </si>
  <si>
    <t>ﾕｳｹﾞﾝｶﾞｲｼﾔｱｵｲｸｳﾁﾖｳ</t>
  </si>
  <si>
    <t>有限会社﨑空調</t>
  </si>
  <si>
    <t>ｻｷｸｳﾁｮｳ</t>
  </si>
  <si>
    <t>﨑空調</t>
  </si>
  <si>
    <t>津市河芸町東千里東番場1227-1</t>
  </si>
  <si>
    <t>059-244-1144</t>
  </si>
  <si>
    <t>059-244-1117</t>
  </si>
  <si>
    <t>ﾕ)ｻｷｸｳﾁｮｳ</t>
  </si>
  <si>
    <t>有限会社市川板金製作所</t>
  </si>
  <si>
    <t>ｲﾁｶﾜﾊ</t>
  </si>
  <si>
    <t>㈲市川板金製作所</t>
  </si>
  <si>
    <t>178-0062</t>
  </si>
  <si>
    <t>東京都練馬区大泉町３－６－６</t>
  </si>
  <si>
    <t>03-3921-1881</t>
  </si>
  <si>
    <t>市川勇雄</t>
  </si>
  <si>
    <t>ﾕ)ｲﾁｶﾜﾊﾞﾝｷﾝｾｲｻｸｼﾖｲﾁｶﾜｲｻﾑ</t>
  </si>
  <si>
    <t>有限会社ホンマ</t>
  </si>
  <si>
    <t>ﾎﾝﾏ</t>
  </si>
  <si>
    <t>001-0906</t>
  </si>
  <si>
    <t>札幌市北区新琴似6条14丁目7番9号</t>
  </si>
  <si>
    <t>011-762-7684</t>
  </si>
  <si>
    <t>ﾕ)ﾎﾝﾏ</t>
  </si>
  <si>
    <t>豊栄産業有限会社</t>
  </si>
  <si>
    <t>ﾎｳｴｲｻﾝｷﾞｮｳ</t>
  </si>
  <si>
    <t>豊栄産業</t>
  </si>
  <si>
    <t>440-0081</t>
  </si>
  <si>
    <t>愛知県豊橋市大村町字花次43番地</t>
  </si>
  <si>
    <t>0532-43-5278</t>
  </si>
  <si>
    <t>0532-56-2638</t>
  </si>
  <si>
    <t>ﾎｳｴｲｻﾝｷﾞｮｳ(ﾕ</t>
  </si>
  <si>
    <t>株式会社ハイテック・エアー・システムズ</t>
  </si>
  <si>
    <t>ﾊｲﾃｯｸ･ｴｱｰ･ｼｽﾃﾑｽﾞ</t>
  </si>
  <si>
    <t>ハイテック・エアー・システムズ</t>
  </si>
  <si>
    <t>870-0872</t>
  </si>
  <si>
    <t>大分市大字高崎1060-2</t>
  </si>
  <si>
    <t>097-549-5836</t>
  </si>
  <si>
    <t>097-549-5850</t>
  </si>
  <si>
    <t>佐藤洋一</t>
  </si>
  <si>
    <t>ｻﾄｳﾖｳｲﾁ</t>
  </si>
  <si>
    <t>ｶ)ﾊｲﾃｯｸｴｱｰｼｽﾃﾑｽﾞ</t>
  </si>
  <si>
    <t>山口空調</t>
  </si>
  <si>
    <t>ﾔﾏｸﾞﾁｸｳﾁｮｳ</t>
  </si>
  <si>
    <t>430-0834</t>
  </si>
  <si>
    <t>浜松市南区松島町169-1</t>
  </si>
  <si>
    <t>053-425-3799</t>
  </si>
  <si>
    <t>山口直記</t>
  </si>
  <si>
    <t>ﾔﾏｸﾞﾁﾅｵｷ</t>
  </si>
  <si>
    <t>22-1-01-932188-001-9</t>
  </si>
  <si>
    <t>浜松中央建設業労災組合（浜松商工会議所）</t>
  </si>
  <si>
    <t>811-2112</t>
  </si>
  <si>
    <t>福岡県糟屋郡須惠町大字植木1086-1</t>
  </si>
  <si>
    <t>092-957-8811</t>
  </si>
  <si>
    <t>092-957-8812</t>
  </si>
  <si>
    <t>松本学</t>
  </si>
  <si>
    <t>ﾏﾂﾓﾄﾏﾅﾌﾞ</t>
  </si>
  <si>
    <t>藤松空調</t>
  </si>
  <si>
    <t>ﾌｼﾞﾏﾂｸｳﾁｮｳ</t>
  </si>
  <si>
    <t>431-1209</t>
  </si>
  <si>
    <t>浜松市西区舘山寺町1424-4</t>
  </si>
  <si>
    <t>053-487-3455</t>
  </si>
  <si>
    <t>藤松厚二</t>
  </si>
  <si>
    <t>ﾌｼﾞﾏﾂｺｳｼﾞ</t>
  </si>
  <si>
    <t>東和設備工業株式会社</t>
  </si>
  <si>
    <t>ﾄｳﾜｾﾂﾋﾞｺｳｷﾞｮｳ.ｶ</t>
  </si>
  <si>
    <t>東和設備工業</t>
  </si>
  <si>
    <t>461-0003</t>
  </si>
  <si>
    <t>名古屋市東区筒井２丁目11番10号</t>
  </si>
  <si>
    <t>052-935-7795</t>
  </si>
  <si>
    <t>ロート・ルーターサービス株式会社千葉</t>
  </si>
  <si>
    <t>ﾛｰﾄ･ﾙｰﾀｰｻｰﾋﾞｽ(ｶ)ﾁﾊﾞ</t>
  </si>
  <si>
    <t>ロート</t>
  </si>
  <si>
    <t>262-0004</t>
  </si>
  <si>
    <t>千葉県千葉市花見川区大日町１２４０番１２</t>
  </si>
  <si>
    <t>043-257-3110</t>
  </si>
  <si>
    <t>043-258-5361</t>
  </si>
  <si>
    <t>田澤　幸成</t>
  </si>
  <si>
    <t>ﾀｻﾞﾜ ﾕｷﾅﾘ</t>
  </si>
  <si>
    <t>ﾛｰﾄ.ﾙｰﾀｰｻｰﾋﾞｽｶﾌﾞｼｷｶｲｼｬﾁﾊﾞ</t>
  </si>
  <si>
    <t>有限会社ウスイ機工</t>
  </si>
  <si>
    <t>ｳｽｲｷｺｳ</t>
  </si>
  <si>
    <t>(有)ｳｽｲ機工</t>
  </si>
  <si>
    <t>502-0002</t>
  </si>
  <si>
    <t>岐阜市粟野東5-669</t>
  </si>
  <si>
    <t>058-237-7956</t>
  </si>
  <si>
    <t>ﾕ)ｳｽｲｷｺｳ</t>
  </si>
  <si>
    <t>株式会社マエダ設備工業</t>
  </si>
  <si>
    <t>ﾏｴﾀﾞｾﾂﾋﾞｺｳｷﾞｮｳ</t>
  </si>
  <si>
    <t>マエダ設備工業</t>
  </si>
  <si>
    <t>448-0014</t>
  </si>
  <si>
    <t>刈谷市青山町2丁目162番地6</t>
  </si>
  <si>
    <t>0566-28-6996</t>
  </si>
  <si>
    <t>ｶ)ﾏｴﾀﾞｾﾂﾋﾞｺｳｷﾞｮｳﾀﾞｲﾋｮｳﾄﾘｼﾏﾘﾔｸﾏｴﾀﾞｶｽﾞｱｷ</t>
  </si>
  <si>
    <t>23-1-01-900095272</t>
  </si>
  <si>
    <t>日本高熱労務研究会</t>
  </si>
  <si>
    <t>有限会社システム空調</t>
  </si>
  <si>
    <t>ｼｽﾃﾑｸｳﾁｮｳ</t>
  </si>
  <si>
    <t>システム空調</t>
  </si>
  <si>
    <t>854-1112</t>
  </si>
  <si>
    <t>長崎県諌早市飯盛町開622-1</t>
  </si>
  <si>
    <t>0957-48-0669</t>
  </si>
  <si>
    <t>0957-48-1853</t>
  </si>
  <si>
    <t>下釜寿彦</t>
  </si>
  <si>
    <t>ｼﾓｶﾞﾏﾋｻﾋｺ</t>
  </si>
  <si>
    <t>ﾕｳ)ｼｽﾃﾑｸｳﾁｮｳﾀﾞｲﾋｮｳﾄﾘｼﾏﾘﾔｸｼﾓｶﾞﾏﾋｻﾋｺ</t>
  </si>
  <si>
    <t>42301930540-202</t>
  </si>
  <si>
    <t>長崎経営者労働福祉協会</t>
  </si>
  <si>
    <t>株式会社武井工業所</t>
  </si>
  <si>
    <t>ﾀｹｲｺｳｷﾞｮｳｼｮ</t>
  </si>
  <si>
    <t>646-0021</t>
  </si>
  <si>
    <t>和歌山県田辺市あけぼの22-44</t>
  </si>
  <si>
    <t>0739-24-0391</t>
  </si>
  <si>
    <t>0739-26-1213</t>
  </si>
  <si>
    <t>武井昭和</t>
  </si>
  <si>
    <t>ﾀｹｲｱｷｶｽﾞ</t>
  </si>
  <si>
    <t>ｶ)ﾀｹｲｺｳｷﾞｮｳｼｮ</t>
  </si>
  <si>
    <t>有限会社池田製作所</t>
  </si>
  <si>
    <t>ｲｹﾀﾞｾｲｻｸｼｮ</t>
  </si>
  <si>
    <t>891-2114</t>
  </si>
  <si>
    <t>鹿児島県垂水市新城5230-1</t>
  </si>
  <si>
    <t>0994-35-2711</t>
  </si>
  <si>
    <t>0994-35-2712</t>
  </si>
  <si>
    <t>池田繁美</t>
  </si>
  <si>
    <t>ｲｹﾀﾞｼｹﾞﾐ</t>
  </si>
  <si>
    <t>ﾕ)ｲｹﾀﾞｾｲｻｸｼｮﾀﾞｲﾋｮｳﾄﾘｼﾏﾘﾔｸｲｹﾀﾞｼｹﾞﾐ</t>
  </si>
  <si>
    <t>有限会社永和工業</t>
  </si>
  <si>
    <t>ｴｲﾜｺｳｷﾞｮｳ</t>
  </si>
  <si>
    <t>(有)永和工業</t>
  </si>
  <si>
    <t>505-0212</t>
  </si>
  <si>
    <t>岐阜県可児郡御嵩町中214</t>
  </si>
  <si>
    <t>0574-67-4474</t>
  </si>
  <si>
    <t>ﾕ)ｴｲﾜｺｳｷﾞﾖｳ</t>
  </si>
  <si>
    <t>有限会社久管工設備工業所</t>
  </si>
  <si>
    <t>ﾕｳｹﾞﾝｶﾞｲｼｬﾋｻｶﾝｺｳｾﾂﾋﾞｺｳｷﾞｮｳｼｮ</t>
  </si>
  <si>
    <t>久管工</t>
  </si>
  <si>
    <t>547-0001</t>
  </si>
  <si>
    <t>大阪市平野区加美北1-4-8</t>
  </si>
  <si>
    <t>06-6753-1732</t>
  </si>
  <si>
    <t>06-6753-1770</t>
  </si>
  <si>
    <t>鍵山明</t>
  </si>
  <si>
    <t>ｶｷﾞﾔﾏｱｷﾗ</t>
  </si>
  <si>
    <t>ﾕ)ﾋｻｶﾝｺｳｾﾂﾋﾞｺｳｷﾞｮｳｼｮﾀﾞｲﾋｮｳﾄﾘｼﾏﾘﾔｸｶｷﾞﾔﾏｱｷﾗ</t>
  </si>
  <si>
    <t>勝和空調</t>
  </si>
  <si>
    <t>ｼｮｳﾜｸｳﾁｮｳ</t>
  </si>
  <si>
    <t>436-0038</t>
  </si>
  <si>
    <t>静岡県掛川市領家935</t>
  </si>
  <si>
    <t>0537-23-3873</t>
  </si>
  <si>
    <t>ﾃﾗﾀﾞｶﾂｱｷ</t>
  </si>
  <si>
    <t>ダイニン工業株式会社</t>
  </si>
  <si>
    <t>ﾀﾞｲﾆﾝｺｳｷﾞｮｳｶﾌﾞｼｷｶﾞｲｼｬ</t>
  </si>
  <si>
    <t>ダイニン</t>
  </si>
  <si>
    <t>535-0002</t>
  </si>
  <si>
    <t>大阪府大阪市旭区大宮2-18-16</t>
  </si>
  <si>
    <t>06-6167-9655</t>
  </si>
  <si>
    <t>06-6167-9656</t>
  </si>
  <si>
    <t>松田憲治</t>
  </si>
  <si>
    <t>ﾏﾂﾀﾞｹﾝｼﾞ</t>
  </si>
  <si>
    <t>ﾀﾞｲﾆﾝｺｳｷﾞｮｳ(ｶ</t>
  </si>
  <si>
    <t>大阪府管工事業協同組合</t>
  </si>
  <si>
    <t>株式会社山口ダクト</t>
  </si>
  <si>
    <t>ﾔﾏｸﾞﾁﾀﾞｸﾄ</t>
  </si>
  <si>
    <t>242-0013</t>
  </si>
  <si>
    <t>神奈川県大和市深見台１－８－５</t>
  </si>
  <si>
    <t>0462-63-0051</t>
  </si>
  <si>
    <t>0462-62-5868</t>
  </si>
  <si>
    <t>山口達夫</t>
  </si>
  <si>
    <t>ﾔﾏｸﾞﾁﾀﾂｵ</t>
  </si>
  <si>
    <t>社長</t>
  </si>
  <si>
    <t>ｶ)ﾔﾏｸﾞﾁﾀﾞｸﾄ</t>
  </si>
  <si>
    <t>14101931015-041</t>
  </si>
  <si>
    <t>有限会社大津空調</t>
  </si>
  <si>
    <t>ｵｵﾂﾞｸ</t>
  </si>
  <si>
    <t>㈲大津空調</t>
  </si>
  <si>
    <t>869-1222</t>
  </si>
  <si>
    <t>熊本県菊池郡大津町岩坂１１１１</t>
  </si>
  <si>
    <t>096-293-8857</t>
  </si>
  <si>
    <t>096-293-8842</t>
  </si>
  <si>
    <t>永井基成</t>
  </si>
  <si>
    <t>ﾅｶﾞｲﾓﾄﾅﾘ</t>
  </si>
  <si>
    <t>ﾕｳｹﾞﾝｶﾞｲｼﾔ ｵｵﾂﾞｸｳﾁﾖｳ</t>
  </si>
  <si>
    <t>東京海上日動火災</t>
  </si>
  <si>
    <t>株式会社秋元設備</t>
  </si>
  <si>
    <t>ｱｷﾓﾄｾﾂﾋﾞｶﾌﾞｼｷｶﾞｲｼｬ</t>
  </si>
  <si>
    <t>アキモト</t>
  </si>
  <si>
    <t>664-0839</t>
  </si>
  <si>
    <t>伊丹市桑津1-1-1-29</t>
  </si>
  <si>
    <t>072-770-0564</t>
  </si>
  <si>
    <t>072-782-8826</t>
  </si>
  <si>
    <t>秋元啓義</t>
  </si>
  <si>
    <t>ｱｷﾓﾄﾋﾛﾖｼ</t>
  </si>
  <si>
    <t>ｶ)ｱｷﾓﾄｾﾂﾋﾞ</t>
  </si>
  <si>
    <t>シンコー産業株式会社</t>
  </si>
  <si>
    <t>ｼﾝｺｰｻﾝｷﾞｮｳｶﾌﾞｼｷｶﾞｲｼｬ</t>
  </si>
  <si>
    <t>130-0011</t>
  </si>
  <si>
    <t>東京都墨田区石原4-11-11</t>
  </si>
  <si>
    <t>03-3624-6151</t>
  </si>
  <si>
    <t>03-3624-6228</t>
  </si>
  <si>
    <t>森本和幸</t>
  </si>
  <si>
    <t>ﾓﾘﾓﾄｶｽﾞﾕｷ</t>
  </si>
  <si>
    <t>ｼﾝｺｰｻﾝｷﾞｮｳｶﾌﾞｼｷｶﾞｲｼｬ ﾀﾞｲﾋｮｳﾄﾘｼﾏﾘﾔｸ ﾓﾘﾓﾄｶｽﾞﾕｷ</t>
  </si>
  <si>
    <t>労働保険事務組合(協)すみだ建築センター</t>
  </si>
  <si>
    <t>有限会社松園工業所</t>
  </si>
  <si>
    <t>ﾏﾂｿﾞﾉｺｳｷﾞｮｳｼｮ</t>
  </si>
  <si>
    <t>950-0031</t>
  </si>
  <si>
    <t>新潟県新潟市東区船江町２－５－８</t>
  </si>
  <si>
    <t>025-273-6557</t>
  </si>
  <si>
    <t>025-271-2567</t>
  </si>
  <si>
    <t>松園　浩一</t>
  </si>
  <si>
    <t>ﾏﾂｿﾞﾉ ｺｳｲﾁ</t>
  </si>
  <si>
    <t>ﾕ)ﾏﾂｿﾞﾉｺｳｷﾞｮｳｼｮ</t>
  </si>
  <si>
    <t>15-3-01-930620-036</t>
  </si>
  <si>
    <t>勇進空調株式会社</t>
  </si>
  <si>
    <t>ﾕｳｼﾝｸｳﾁｮｳｶﾌﾞｼｷｶﾞｲｼｬ</t>
  </si>
  <si>
    <t>ユウシンクウチョウ</t>
  </si>
  <si>
    <t>350-0001</t>
  </si>
  <si>
    <t>埼玉県川越市古谷上6083-8 Q-6</t>
  </si>
  <si>
    <t>049-236-0379</t>
  </si>
  <si>
    <t>049-236-0219</t>
  </si>
  <si>
    <t>福本　義輝</t>
  </si>
  <si>
    <t>ﾌｸﾓﾄﾖｼﾃﾙ</t>
  </si>
  <si>
    <t>東京ＳＲ建設業労災福祉協会</t>
  </si>
  <si>
    <t>サント工業株式会社</t>
  </si>
  <si>
    <t>ｻﾝﾄｺｳｷﾞﾖｳ</t>
  </si>
  <si>
    <t>231-0851</t>
  </si>
  <si>
    <t>神奈川県横浜市中区山元町1-39</t>
  </si>
  <si>
    <t>045-512-6384</t>
  </si>
  <si>
    <t>ｻﾝﾄｺｳｷﾞﾖｳｶﾌﾞｼｷｶﾞｲｼｬ ﾀﾞｲﾋｮｳﾄﾘｼﾏﾘﾔｸ ｻﾄｳﾑﾈﾅｵ</t>
  </si>
  <si>
    <t>東京土建墨田支部</t>
  </si>
  <si>
    <t>日新工業有限会社</t>
  </si>
  <si>
    <t>ﾆｯｼﾝｺｳｷﾞｮｳﾕｳｹﾞﾝｶｲｼｬ</t>
  </si>
  <si>
    <t>日新工業</t>
  </si>
  <si>
    <t>680-0911</t>
  </si>
  <si>
    <t>鳥取市千代水1丁目73番地</t>
  </si>
  <si>
    <t>0857-21-5411</t>
  </si>
  <si>
    <t>0857-21-5431</t>
  </si>
  <si>
    <t>米山　保</t>
  </si>
  <si>
    <t>ﾆｯｼﾝｺｳｷﾞｮｳ(ﾕ ﾀﾞｲﾋｮｳﾄﾘｼﾏﾘﾔｸ ﾖﾈﾔﾏ ﾀﾓﾂ</t>
  </si>
  <si>
    <t>鈴木空調設備</t>
  </si>
  <si>
    <t>ｽｽﾞｷｸｳﾁｮｳｾﾂﾋﾞ</t>
  </si>
  <si>
    <t>410-0022</t>
  </si>
  <si>
    <t>静岡県沼津市大岡754-3</t>
  </si>
  <si>
    <t>055-963-9303</t>
  </si>
  <si>
    <t>055-957-9328</t>
  </si>
  <si>
    <t>鈴木　貴彦</t>
  </si>
  <si>
    <t>ｽｽﾞｷ ﾀｶﾋｺ</t>
  </si>
  <si>
    <t>22-1-03-935405-294</t>
  </si>
  <si>
    <t>岳南事務共同組合</t>
  </si>
  <si>
    <t>有限会社岸田設備工業</t>
  </si>
  <si>
    <t>ｷｼﾀﾞｾﾂﾋﾞｺｳｷﾞｮｳ</t>
  </si>
  <si>
    <t>岸田設備</t>
  </si>
  <si>
    <t>481-0004</t>
  </si>
  <si>
    <t>北名古屋市鹿田字合田１４４－４</t>
  </si>
  <si>
    <t>0568-22-3125</t>
  </si>
  <si>
    <t>0568-23-4113</t>
  </si>
  <si>
    <t>岸田　明</t>
  </si>
  <si>
    <t>ｷｼﾀﾞｱｷﾗ</t>
  </si>
  <si>
    <t>ﾕｳｹﾞﾝｶﾞｲｼﾔ ｷｼﾀﾞｾﾂﾋﾞｺｳｷﾞﾖｳ</t>
  </si>
  <si>
    <t>有限会社エアーズテクニカ</t>
  </si>
  <si>
    <t>ｴｱｰｽﾞﾃｸﾆｶ</t>
  </si>
  <si>
    <t>エアーズテクニカ</t>
  </si>
  <si>
    <t>803-0861</t>
  </si>
  <si>
    <t>北九州市小倉北区篠崎1丁目10-27</t>
  </si>
  <si>
    <t>093-592-5899</t>
  </si>
  <si>
    <t>093-592-6093</t>
  </si>
  <si>
    <t>三上 宏二</t>
  </si>
  <si>
    <t>ﾐｶﾐ ｺｳｼﾞ</t>
  </si>
  <si>
    <t>ﾕ)ｴｱｰｽﾞﾃｸﾆｶﾄﾘｼﾏﾘﾔｸﾐｶﾐｺｳｼﾞ</t>
  </si>
  <si>
    <t>労働保険事務組合ティグレ北九州</t>
  </si>
  <si>
    <t>有限会社森田ダクト工業</t>
  </si>
  <si>
    <t>ﾕｳｹﾞﾝｶｲｼｬﾓﾘﾀﾀﾞｸﾄｺｳｷﾞｮｳ</t>
  </si>
  <si>
    <t>505-0055</t>
  </si>
  <si>
    <t>美濃加茂市加茂野町稲辺1068-4</t>
  </si>
  <si>
    <t>0574-28-7997</t>
  </si>
  <si>
    <t>0574-28-7995</t>
  </si>
  <si>
    <t>森田義行</t>
  </si>
  <si>
    <t>ﾓﾘﾀﾖｼﾕｷ</t>
  </si>
  <si>
    <t>ﾕ)ﾓﾘﾀﾀﾞｸﾄｺｳｷﾞﾖｳ ﾀﾞｲﾋﾖｳﾄﾘｼﾏﾘﾔｸ ﾓﾘﾀ ﾖｼﾕｷ</t>
  </si>
  <si>
    <t>美濃加茂商工会議所</t>
  </si>
  <si>
    <t>有限会社泉製作所</t>
  </si>
  <si>
    <t>ﾕｳｹﾞﾝｶﾞｲｼｬｲｽﾞﾐｾｲｻｸｼｮ</t>
  </si>
  <si>
    <t>526-0835</t>
  </si>
  <si>
    <t>滋賀県長浜市室町400</t>
  </si>
  <si>
    <t>0749-63-3537</t>
  </si>
  <si>
    <t>0749-65-3947</t>
  </si>
  <si>
    <t>角田 安男</t>
  </si>
  <si>
    <t>ｽﾐﾀﾞ ﾔｽｵ</t>
  </si>
  <si>
    <t>ﾕ)ｲｽﾞﾐｾｲｻｸｼｮ</t>
  </si>
  <si>
    <t>彦根商工労務協議会</t>
  </si>
  <si>
    <t>有限会社福谷製作所</t>
  </si>
  <si>
    <t>ﾌｸﾀﾆｾｲｻｸｼｮ</t>
  </si>
  <si>
    <t>福谷製作所</t>
  </si>
  <si>
    <t>福岡県福岡市博多区吉塚4丁目9-28</t>
  </si>
  <si>
    <t>092-621-4177</t>
  </si>
  <si>
    <t>092-621-6457</t>
  </si>
  <si>
    <t>野瀬　久徳</t>
  </si>
  <si>
    <t>ﾉｾ ﾋｻﾉﾘ</t>
  </si>
  <si>
    <t>ﾕ)ﾌｸﾀﾆｾｲｻｸｼｮ</t>
  </si>
  <si>
    <t>九州三機安全衛生協力会労働保険事務組合</t>
  </si>
  <si>
    <t>有限会社誠和工業</t>
  </si>
  <si>
    <t>ﾕｳｹﾞﾝｶﾞｲｼｬｾｲﾜｺｳｷﾞｮｳ</t>
  </si>
  <si>
    <t>ｾｲﾜｺｳｷﾞｮｳ</t>
  </si>
  <si>
    <t>570-0043</t>
  </si>
  <si>
    <t>大阪府守口市南寺方東通1-4-10</t>
  </si>
  <si>
    <t>06-6991-6173</t>
  </si>
  <si>
    <t>06-6991-6174</t>
  </si>
  <si>
    <t>山下 敏也</t>
  </si>
  <si>
    <t>ﾔﾏｼﾀ ﾄｼﾔ</t>
  </si>
  <si>
    <t>ﾕｳｹﾞﾝｶﾞｲｼｬｾｲﾜｺｳｷﾞｮｳ ﾀﾞｲﾋｮｳﾄﾘｼﾏﾘﾔｸ ﾔﾏｼﾀﾄｼﾔ</t>
  </si>
  <si>
    <t>株式会社新富士空調</t>
  </si>
  <si>
    <t>ｼﾝﾌｼﾞｸｳﾁｮｳ</t>
  </si>
  <si>
    <t>新富士空調</t>
  </si>
  <si>
    <t>365-0042</t>
  </si>
  <si>
    <t>埼玉県鴻巣市松原1-1-12</t>
  </si>
  <si>
    <t>048-541-1551</t>
  </si>
  <si>
    <t>048-541-1555</t>
  </si>
  <si>
    <t>宮﨑雅晴</t>
  </si>
  <si>
    <t>ﾐﾔｻﾞｷﾏｻﾊﾙ</t>
  </si>
  <si>
    <t>ｶ)ｼﾝﾌｼﾞｸｳﾁｮｳ</t>
  </si>
  <si>
    <t>株式会社真輝工業</t>
  </si>
  <si>
    <t>ｶﾌﾞｼｷｶﾞｲｼｬｼﾝｷｺｳｷﾞｮｳ</t>
  </si>
  <si>
    <t>ｼﾝｷ</t>
  </si>
  <si>
    <t>601-1356</t>
  </si>
  <si>
    <t>京都府京都市伏見区醍醐南西裏町10-121</t>
  </si>
  <si>
    <t>075-573-5519</t>
  </si>
  <si>
    <t>松下 真</t>
  </si>
  <si>
    <t>ﾏﾂｼﾀ ﾏｺﾄ</t>
  </si>
  <si>
    <t>26-1-03-933245-02</t>
  </si>
  <si>
    <t>京都南第一経営労務協会</t>
  </si>
  <si>
    <t>協和工業株式会社</t>
  </si>
  <si>
    <t>ｷｮｳﾜｺ</t>
  </si>
  <si>
    <t>870-0000</t>
  </si>
  <si>
    <t>大分市大洲浜１－４－３４</t>
  </si>
  <si>
    <t>097-558-4747</t>
  </si>
  <si>
    <t>097-551-9562</t>
  </si>
  <si>
    <t>ｷﾖｳﾜｺｳｷﾞﾖｳ(ｶ</t>
  </si>
  <si>
    <t>サンワ工業株式会社</t>
  </si>
  <si>
    <t>サンワ</t>
  </si>
  <si>
    <t>578-0984</t>
  </si>
  <si>
    <t>東大阪市菱江2-9-14</t>
  </si>
  <si>
    <t>072-965-7881</t>
  </si>
  <si>
    <t>072-965-7882</t>
  </si>
  <si>
    <t>網本 信彦</t>
  </si>
  <si>
    <t>ｱﾐﾓﾄ ﾉﾌﾞﾋｺ</t>
  </si>
  <si>
    <t>ｻﾝﾜｺｳｷﾞｮｳｶﾌﾞｼｷｶﾞｲｼｬ</t>
  </si>
  <si>
    <t>タイホー設備工業</t>
  </si>
  <si>
    <t>ﾀｲﾎｰｾﾂﾋﾞｺｳｷﾞｮｳ</t>
  </si>
  <si>
    <t>661-0961</t>
  </si>
  <si>
    <t>兵庫県尼崎市戸ノ内町5丁目10-15</t>
  </si>
  <si>
    <t>06-6492-2790</t>
  </si>
  <si>
    <t>06-6492-2797</t>
  </si>
  <si>
    <t>安田泰吉</t>
  </si>
  <si>
    <t>ﾔｽﾀﾞﾀｲｷﾁ</t>
  </si>
  <si>
    <t>ﾀｲﾎｰｾﾂﾋﾞｺｳｷﾞﾖｳ ﾀﾞｲﾋﾖｳｼﾔ ﾔｽﾀﾞﾀｲｷﾁ</t>
  </si>
  <si>
    <t>28-1-03-935045-203</t>
  </si>
  <si>
    <t>労働保険事務組合尼崎商工会議所</t>
  </si>
  <si>
    <t>神尾工業株式会社</t>
  </si>
  <si>
    <t>ｶﾐｵｺｳｷﾞｮｳ</t>
  </si>
  <si>
    <t>799-1523</t>
  </si>
  <si>
    <t>今治市郷桜井4丁目5番46号</t>
  </si>
  <si>
    <t>0898-47-0123</t>
  </si>
  <si>
    <t>0898-47-0124</t>
  </si>
  <si>
    <t>神尾和弘</t>
  </si>
  <si>
    <t>ｶﾐｵｶｽﾞﾋﾛ</t>
  </si>
  <si>
    <t>ｶﾐｵｺｳｷﾞｮｳ(ｶ</t>
  </si>
  <si>
    <t>日東ダクト工事</t>
  </si>
  <si>
    <t>ﾆｯﾄｳﾀﾞｸﾄｺｳｼﾞ</t>
  </si>
  <si>
    <t>日東ダクト</t>
  </si>
  <si>
    <t>771-0215</t>
  </si>
  <si>
    <t>徳島県板野郡松茂町豊岡字豊岡開拓84-2</t>
  </si>
  <si>
    <t>088-699-3738</t>
  </si>
  <si>
    <t>088-699-6879</t>
  </si>
  <si>
    <t>東鬼保</t>
  </si>
  <si>
    <t>ｼﾉｷﾞﾀﾓﾂ</t>
  </si>
  <si>
    <t>36101930195026/徳島県板金工業組合</t>
  </si>
  <si>
    <t>株式会社綾川エアーシステム</t>
  </si>
  <si>
    <t>加茂工場</t>
  </si>
  <si>
    <t>ｱﾔｶﾞﾜｴｱｰｼｽﾃﾑ</t>
  </si>
  <si>
    <t>綾川エアーシステム</t>
  </si>
  <si>
    <t>762-0023</t>
  </si>
  <si>
    <t>香川県坂出市加茂町字下々所1238-1</t>
  </si>
  <si>
    <t>0877-47-0143</t>
  </si>
  <si>
    <t>0877-47-3664</t>
  </si>
  <si>
    <t>山下文雄</t>
  </si>
  <si>
    <t>ﾔﾏｼﾀﾌﾐｵ</t>
  </si>
  <si>
    <t>ｶ)ｱﾔｶﾞﾜｴｱｰｼｽﾃﾑ</t>
  </si>
  <si>
    <t>坂出商工会議所香川労働基準局</t>
  </si>
  <si>
    <t>株式会社やまき</t>
  </si>
  <si>
    <t>ﾔﾏｷ</t>
  </si>
  <si>
    <t>やまき</t>
  </si>
  <si>
    <t>901-0325</t>
  </si>
  <si>
    <t>沖縄県糸満市大里1094番地1</t>
  </si>
  <si>
    <t>098-852-3322</t>
  </si>
  <si>
    <t>098-852-3455</t>
  </si>
  <si>
    <t>屋宜　隆</t>
  </si>
  <si>
    <t>ﾔｷﾞ ﾀｶｼ</t>
  </si>
  <si>
    <t>ｶ)ﾔﾏｷ</t>
  </si>
  <si>
    <t>株式会社山内工業</t>
  </si>
  <si>
    <t>ｶﾌﾞｼｷｶﾞｲｼｬﾔﾏｳﾁｺｳｷﾞｮｳ</t>
  </si>
  <si>
    <t>愛知県名古屋市中村区高道町5丁目3-24</t>
  </si>
  <si>
    <t>052-756-2662</t>
  </si>
  <si>
    <t>052-756-2661</t>
  </si>
  <si>
    <t>山内　功基</t>
  </si>
  <si>
    <t>ﾔﾏｳﾁ ｺｳｷ</t>
  </si>
  <si>
    <t>ｶ)ﾔﾏｳﾁｺｳｷﾞｮｳ</t>
  </si>
  <si>
    <t>23-1-01-953035-141</t>
  </si>
  <si>
    <t>春日井市労働保険組合</t>
  </si>
  <si>
    <t>有限会社嵯峨板金工業所</t>
  </si>
  <si>
    <t>ｻｶﾞﾊﾞﾝｷﾝｺｳｷﾞｮｳｼｮ</t>
  </si>
  <si>
    <t>765-0013</t>
  </si>
  <si>
    <t>香川県善通寺市文京町4-3-4</t>
  </si>
  <si>
    <t>0877-62-0844</t>
  </si>
  <si>
    <t>0877-62-1047</t>
  </si>
  <si>
    <t>ﾕ)ｻｶﾞﾊﾞﾝｷﾝｺｳｷﾞｮｳｼｮ</t>
  </si>
  <si>
    <t>労働保険事務組合</t>
  </si>
  <si>
    <t>有限会社久保田板金工業</t>
  </si>
  <si>
    <t>ｸﾎﾞﾀﾊﾞﾝﾝｷﾝｺｳｷﾞｮｳ</t>
  </si>
  <si>
    <t>799-2435</t>
  </si>
  <si>
    <t>愛媛県松山市府中254番地</t>
  </si>
  <si>
    <t>089-993-0129</t>
  </si>
  <si>
    <t>089-993-2866</t>
  </si>
  <si>
    <t xml:space="preserve">ﾕ)ｸﾎﾞﾀﾊﾞﾝｷﾝｺｳｷﾞｮｳ </t>
  </si>
  <si>
    <t>松山中小企業労働保険協会</t>
  </si>
  <si>
    <t>株式会社マツムラ</t>
  </si>
  <si>
    <t>沖縄出張所</t>
  </si>
  <si>
    <t>ﾏﾂﾑﾗ</t>
  </si>
  <si>
    <t>901-0305</t>
  </si>
  <si>
    <t>沖縄県糸満市西崎町四丁目16番9</t>
  </si>
  <si>
    <t>098-995-2180</t>
  </si>
  <si>
    <t>098-995-2190</t>
  </si>
  <si>
    <t>松村 寛史</t>
  </si>
  <si>
    <t>ﾏﾂﾑﾗ ﾋﾛﾌﾐ</t>
  </si>
  <si>
    <t>ｶ)ﾏﾂﾑﾗ</t>
  </si>
  <si>
    <t>有限会社札幌空調</t>
  </si>
  <si>
    <t>ｻﾂﾎﾟﾛｸｳﾁｮｳ</t>
  </si>
  <si>
    <t>001-0909</t>
  </si>
  <si>
    <t>札幌市北区新琴似9条14丁目2番1号</t>
  </si>
  <si>
    <t>011-762-2581</t>
  </si>
  <si>
    <t>ﾕ)ｻﾂﾎﾟﾛｸｳﾁｮｳ ﾀﾞｲﾋｮｳﾄﾘｼﾏﾘﾔｸ ﾔﾏﾓﾄﾖｼｱｷ</t>
  </si>
  <si>
    <t>佐藤ダクト有限会社</t>
  </si>
  <si>
    <t>ｻﾄｳﾀﾞｸﾄﾕｳｹﾞﾝｶｲｼｬ</t>
  </si>
  <si>
    <t>佐藤ダクト</t>
  </si>
  <si>
    <t>480-0134</t>
  </si>
  <si>
    <t>愛知県丹羽郡大口町豊田２－５０</t>
  </si>
  <si>
    <t>0587-95-3518</t>
  </si>
  <si>
    <t>0587-95-5171</t>
  </si>
  <si>
    <t>ｻﾄｳﾀﾞｸﾄ(ﾕ</t>
  </si>
  <si>
    <t>江南商工会議所</t>
  </si>
  <si>
    <t>サンエアー株式会社</t>
  </si>
  <si>
    <t>ｻﾝｴｱ-</t>
  </si>
  <si>
    <t>308-0803</t>
  </si>
  <si>
    <t>茨城県筑西市直井４８０－１</t>
  </si>
  <si>
    <t>0296-25-2440</t>
  </si>
  <si>
    <t>0296-25-2850</t>
  </si>
  <si>
    <t>ｻﾝｴｱ-(ｶ</t>
  </si>
  <si>
    <t>株式会社三英空調工業</t>
  </si>
  <si>
    <t>ｻﾝｴｲ</t>
  </si>
  <si>
    <t>㈱三英空調工業</t>
  </si>
  <si>
    <t>224-0054</t>
  </si>
  <si>
    <t>神奈川県横浜市都筑区佐江戸町３５７</t>
  </si>
  <si>
    <t>045-938-0133</t>
  </si>
  <si>
    <t>045-938-0153</t>
  </si>
  <si>
    <t>ｶ)ｻﾝｴｲｸｳﾁﾖｳｺｳｷﾞﾖｳ</t>
  </si>
  <si>
    <t>14106-952-205-131</t>
  </si>
  <si>
    <t>株式会社ナスコ 東京営業所</t>
  </si>
  <si>
    <t>ﾅｽｺ ｼﾞｮｳﾄｳｴｲｷﾞｮｳｼｮ</t>
  </si>
  <si>
    <t>ナスコ</t>
  </si>
  <si>
    <t>135-0004</t>
  </si>
  <si>
    <t>東京都江東区森下2-31-14</t>
  </si>
  <si>
    <t>03-5669-7788</t>
  </si>
  <si>
    <t>03-5669-7799</t>
  </si>
  <si>
    <t>金井茂</t>
  </si>
  <si>
    <t>ｶﾅｲｼｹﾞﾙ</t>
  </si>
  <si>
    <t>ｶ)ﾅｽｺ</t>
  </si>
  <si>
    <t>株式会社関空調サービス</t>
  </si>
  <si>
    <t>ｾｷｸｳﾁｮｳｻｰﾋﾞｽ</t>
  </si>
  <si>
    <t>811-0102</t>
  </si>
  <si>
    <t>福岡県粕屋郡新宮町立花口１１８２－１</t>
  </si>
  <si>
    <t>092-962-2780</t>
  </si>
  <si>
    <t>092-962-6112</t>
  </si>
  <si>
    <t>関慶輔</t>
  </si>
  <si>
    <t>ｾｷｹｲｽｹ</t>
  </si>
  <si>
    <t>ｶ)ｾｷｸｳﾁｮｳｻｰﾋﾞｽ</t>
  </si>
  <si>
    <t>損保ジャパンひまわり生命保険㈱</t>
  </si>
  <si>
    <t>大東洗缶有限会社</t>
  </si>
  <si>
    <t>ﾀﾞｲﾄｳｾﾝｶﾝ</t>
  </si>
  <si>
    <t>大東洗缶</t>
  </si>
  <si>
    <t>870-0856</t>
  </si>
  <si>
    <t>大分市畑中４－３</t>
  </si>
  <si>
    <t>0975-43-4935</t>
  </si>
  <si>
    <t>小野健治</t>
  </si>
  <si>
    <t>ｵﾉｹﾝｼﾞ</t>
  </si>
  <si>
    <t>ﾀﾞｲﾄｳｾﾝｶﾝ(ﾕﾀﾞｲﾋｮｳﾄﾘｼﾏﾘﾔｸｵﾉﾉﾎﾞﾙ</t>
  </si>
  <si>
    <t>東海冷機工業株式会社</t>
  </si>
  <si>
    <t>ﾄｳｶｲﾚｲｷｺｳｷﾞｮｳｶﾌﾞｼｷｶｲｼｬ</t>
  </si>
  <si>
    <t>東海冷機工業㈱</t>
  </si>
  <si>
    <t>144-0052</t>
  </si>
  <si>
    <t>東京都大田区蒲田2-11-19</t>
  </si>
  <si>
    <t>03-3773-8761</t>
  </si>
  <si>
    <t>03-3733-8764</t>
  </si>
  <si>
    <t>ﾄｳｶｲﾚｲｷｺｳｷﾞｮｳ(ｶ</t>
  </si>
  <si>
    <t>有限会社トータリーシステム</t>
  </si>
  <si>
    <t>ﾄｰﾀﾘｰ</t>
  </si>
  <si>
    <t>トータリーシステム</t>
  </si>
  <si>
    <t>006-0003</t>
  </si>
  <si>
    <t>札幌市手稲区西宮の沢３条１丁目１２５－２６</t>
  </si>
  <si>
    <t>011-662-3450</t>
  </si>
  <si>
    <t>ﾕ)ﾄｰﾀﾘｰｼｽﾃﾑ ﾏﾂｼﾏﾀｹｼ</t>
  </si>
  <si>
    <t>西日本施設サービス株式会社</t>
  </si>
  <si>
    <t>ﾆｼﾆﾎﾝ</t>
  </si>
  <si>
    <t>862-0939</t>
  </si>
  <si>
    <t>熊本市東区長嶺南６丁目１７番３９号</t>
  </si>
  <si>
    <t>096-365-0711</t>
  </si>
  <si>
    <t>096-365-5311</t>
  </si>
  <si>
    <t>田澤秀男</t>
  </si>
  <si>
    <t>ﾀｻﾞﾜﾋﾃﾞｵ</t>
  </si>
  <si>
    <t>ﾆｼﾆﾎﾝｼｾﾂｻｰﾋﾞｽ(ｶ)</t>
  </si>
  <si>
    <t>ニッケイ株式会社</t>
  </si>
  <si>
    <t>ﾆｯｹｲ</t>
  </si>
  <si>
    <t>名古屋市東区東桜一丁目1番10号</t>
  </si>
  <si>
    <t>アーバンネット名古屋ビル19階</t>
  </si>
  <si>
    <t>052-228-6031</t>
  </si>
  <si>
    <t>052-228-6106</t>
  </si>
  <si>
    <t>ﾆﾂｹｲ(ｶ</t>
  </si>
  <si>
    <t>有限会社福岡マイクロ工業</t>
  </si>
  <si>
    <t>ﾌｸｵｶﾏｲｸﾛｺｳｷﾞｮｳ</t>
  </si>
  <si>
    <t>福岡マイクロ工業</t>
  </si>
  <si>
    <t>福岡県粕屋郡粕屋町大字仲原字川崎1772-1</t>
  </si>
  <si>
    <t>092-621-4000</t>
  </si>
  <si>
    <t>092-621-2526</t>
  </si>
  <si>
    <t>塘地順一</t>
  </si>
  <si>
    <t>ﾄｳﾁｼﾞｭﾝｲﾁ</t>
  </si>
  <si>
    <t>ﾕ)ﾌｸｵｶﾏｲｸﾛｺｳｷﾞﾖｳ</t>
  </si>
  <si>
    <t>中小企業経営労務研究会</t>
  </si>
  <si>
    <t>株式会社ホンダ</t>
  </si>
  <si>
    <t>ﾎﾝﾀﾊﾝ</t>
  </si>
  <si>
    <t>ホンダ</t>
  </si>
  <si>
    <t>江戸川区篠崎町2-32-6</t>
  </si>
  <si>
    <t>03-3676-1226</t>
  </si>
  <si>
    <t>03-3698-2112</t>
  </si>
  <si>
    <t>本田武男</t>
  </si>
  <si>
    <t>ﾎﾝﾀﾞﾀｹｵ</t>
  </si>
  <si>
    <t>ｶ)ﾎﾝﾀﾞ</t>
  </si>
  <si>
    <t>中小企業労働企画開発協会</t>
  </si>
  <si>
    <t>有限会社恵工業</t>
  </si>
  <si>
    <t>ﾒｸﾞﾐｺ</t>
  </si>
  <si>
    <t>㈲恵工業</t>
  </si>
  <si>
    <t>813-0062</t>
  </si>
  <si>
    <t>福岡市東区松島4-2-8</t>
  </si>
  <si>
    <t>092-611-7077</t>
  </si>
  <si>
    <t>092-611-7088</t>
  </si>
  <si>
    <t>ﾕ)ﾒｸﾞﾐｺｳｷﾞﾖｳ</t>
  </si>
  <si>
    <t>有限会社和興空調</t>
  </si>
  <si>
    <t>ﾜｺｳｸｳﾁｮｳ</t>
  </si>
  <si>
    <t>㈲和興空調</t>
  </si>
  <si>
    <t>739-0302</t>
  </si>
  <si>
    <t>広島県広島市安芸区上瀬野1-80</t>
  </si>
  <si>
    <t>082-894-2714</t>
  </si>
  <si>
    <t>082-894-2406</t>
  </si>
  <si>
    <t>日高博隆</t>
  </si>
  <si>
    <t>ﾋﾀﾞｶﾋﾛﾀｶ</t>
  </si>
  <si>
    <t>ﾕ)ﾜｺｳｸｳﾁﾖｳ</t>
  </si>
  <si>
    <t>イシグロ株式会社</t>
  </si>
  <si>
    <t>ｲｼｸﾞﾛ</t>
  </si>
  <si>
    <t>名古屋市中川区山王３－１６－５</t>
  </si>
  <si>
    <t>052-350-1900</t>
  </si>
  <si>
    <t>052-350-1910</t>
  </si>
  <si>
    <t>ｲｼｸﾞﾛ(ｶ</t>
  </si>
  <si>
    <t>株式会社アルファー</t>
  </si>
  <si>
    <t>福岡インター事業所</t>
  </si>
  <si>
    <t>ｱﾙﾌｧｰ</t>
  </si>
  <si>
    <t>アルファー</t>
  </si>
  <si>
    <t>811-2312</t>
  </si>
  <si>
    <t>福岡県糟屋郡粕屋町大字戸原746-4</t>
  </si>
  <si>
    <t>092-957-1050</t>
  </si>
  <si>
    <t>092-957-1051</t>
  </si>
  <si>
    <t>大石和秀</t>
  </si>
  <si>
    <t>ｵｵｲｼｶｽﾞﾋﾃﾞ</t>
  </si>
  <si>
    <t>ｶﾌﾞ)ｱﾙﾌｧｰ</t>
  </si>
  <si>
    <t>株式会社日本医化器械製作所</t>
  </si>
  <si>
    <t>ﾆﾎﾝｲｶ</t>
  </si>
  <si>
    <t>065-0028</t>
  </si>
  <si>
    <t>札幌市東区北28条東18丁目5番5号</t>
  </si>
  <si>
    <t>011-786-7203</t>
  </si>
  <si>
    <t>011-786-7204</t>
  </si>
  <si>
    <t>ｶ)ﾆﾎﾝｲｶｷｶｲｾｲｻｸｼﾖﾄｳｷﾖｳｼﾃﾝ ｼﾃﾝﾁﾖｳ ﾀﾆﾀﾞ ｾｲｺｳ</t>
  </si>
  <si>
    <t>有限会社　五和鉄工所</t>
  </si>
  <si>
    <t>ｲﾂﾜﾃｯｺｳｼｮ</t>
  </si>
  <si>
    <t>イツワテッコウショ</t>
  </si>
  <si>
    <t>866-0014</t>
  </si>
  <si>
    <t>熊本県八代市高島町4377-1</t>
  </si>
  <si>
    <t>0965-33-9270</t>
  </si>
  <si>
    <t>0965-33-9361</t>
  </si>
  <si>
    <t>中島ヨシエ</t>
  </si>
  <si>
    <t>ﾅｶｼﾏﾖｼｴ</t>
  </si>
  <si>
    <t>ﾕｳ)ｲﾂﾜﾃｯｺｳｼｮ ﾀﾞｲﾋｮｳﾄﾘｼﾏﾘﾔｸ ﾅｶｼﾏﾖｼｴ</t>
  </si>
  <si>
    <t>株式会社北海道熱供給公社</t>
  </si>
  <si>
    <t>北海道札幌市東区北七条東２丁目１番１０号</t>
  </si>
  <si>
    <t>011-741-1311</t>
  </si>
  <si>
    <t>011-731-3922</t>
  </si>
  <si>
    <t>梅村　卓司</t>
  </si>
  <si>
    <t>ｳﾒﾑﾗ ﾀｸｼﾞ</t>
  </si>
  <si>
    <t>ｶ)ﾎｯｶｲﾄﾞｳﾈﾂｷｮｳｷｭｳｺｳｼｬ ﾀﾞｲﾋｮｳﾄﾘｼﾏﾘﾔｸ ｳﾒﾑﾗ</t>
  </si>
  <si>
    <t>不二熱学工業株式会社</t>
  </si>
  <si>
    <t>ﾌｼﾞﾈﾂｶﾞｸｺｳｷﾞｮｳ</t>
  </si>
  <si>
    <t>福岡市中央区六本松2丁目12番25号</t>
  </si>
  <si>
    <t>092-737-5855</t>
  </si>
  <si>
    <t>092-737-5870</t>
  </si>
  <si>
    <t>伊藤 健</t>
  </si>
  <si>
    <t>ｲﾄｳ ﾀｹｼ</t>
  </si>
  <si>
    <t>九州支店長</t>
  </si>
  <si>
    <t>ﾌｼﾞﾈﾂｶﾞｸｺｳｷﾞｮｳ(ｶ</t>
  </si>
  <si>
    <t>明設備</t>
  </si>
  <si>
    <t>ｱｷﾗｾﾂﾋﾞ</t>
  </si>
  <si>
    <t>816-0855</t>
  </si>
  <si>
    <t>春日市天神山6-36</t>
  </si>
  <si>
    <t>092-573-8968</t>
  </si>
  <si>
    <t>斎藤明彦</t>
  </si>
  <si>
    <t>ｻｲﾄｳｱｷﾋｺ</t>
  </si>
  <si>
    <t>ｱｷﾗｾﾂﾋﾞﾀﾞｲﾋｮｳｼｬｻｲﾄｳｱｷﾋｺ</t>
  </si>
  <si>
    <t>株式会社 和晃</t>
  </si>
  <si>
    <t>ｶ)ﾜｺｳ</t>
  </si>
  <si>
    <t>529-1404</t>
  </si>
  <si>
    <t>滋賀県東近江市宮荘町773番地の2</t>
  </si>
  <si>
    <t>0748-48-3324</t>
  </si>
  <si>
    <t>0748-48-5188</t>
  </si>
  <si>
    <t>タカラ通商株式会社</t>
  </si>
  <si>
    <t>阪神営業所</t>
  </si>
  <si>
    <t>ﾀｶﾗﾂｳｼｮｳｶﾌﾞｼｷｶﾞｲｼｬ</t>
  </si>
  <si>
    <t>タカラ通商</t>
  </si>
  <si>
    <t>664-0842</t>
  </si>
  <si>
    <t>伊丹市森本2-166</t>
  </si>
  <si>
    <t>072-784-3443</t>
  </si>
  <si>
    <t>072-784-4010</t>
  </si>
  <si>
    <t>村上佳之</t>
  </si>
  <si>
    <t>ﾑﾗｶﾐﾖｼﾕｷ</t>
  </si>
  <si>
    <t>ﾀｶﾗﾂｳｼｮｳ(ｶ</t>
  </si>
  <si>
    <t>有限会社荻原商店</t>
  </si>
  <si>
    <t>ｵｷﾞﾜﾗｼｮｳﾃﾝ</t>
  </si>
  <si>
    <t>荻原</t>
  </si>
  <si>
    <t>338-0824</t>
  </si>
  <si>
    <t>さいたま市桜区上大久保994番地</t>
  </si>
  <si>
    <t>048-852-8830</t>
  </si>
  <si>
    <t>ﾕ)ｵｷﾞﾜﾗｼｮｳﾃﾝ</t>
  </si>
  <si>
    <t>有限会社フレンドエアコン</t>
  </si>
  <si>
    <t>ﾌﾚﾝﾄﾞｴｱｺﾝ</t>
  </si>
  <si>
    <t>フレンドエアコン</t>
  </si>
  <si>
    <t>201-0002</t>
  </si>
  <si>
    <t>東京都狛江市東野川1-6-13</t>
  </si>
  <si>
    <t>03-3489-7045</t>
  </si>
  <si>
    <t>03-3489-7097</t>
  </si>
  <si>
    <t>横山哲郎</t>
  </si>
  <si>
    <t>ﾖｺﾔﾏﾃﾂﾛｳ</t>
  </si>
  <si>
    <t>ﾕ)ﾌﾚﾝﾄﾞｴｱｺﾝﾀﾞｲﾋｮｳﾄﾘｼﾏﾘﾔｸﾖｺﾔﾏﾋﾃﾞｵ</t>
  </si>
  <si>
    <t>狛江市商工会労働保険事務組合</t>
  </si>
  <si>
    <t>株式会社ヤスキ</t>
  </si>
  <si>
    <t>ﾔｽｷ</t>
  </si>
  <si>
    <t>566-0022</t>
  </si>
  <si>
    <t>摂津市三島2丁目1－49－１階</t>
  </si>
  <si>
    <t>06-6170-7650</t>
  </si>
  <si>
    <t>06-6170-7651</t>
  </si>
  <si>
    <t>安来慎一</t>
  </si>
  <si>
    <t>ﾔｽｷｼﾝｲﾁ</t>
  </si>
  <si>
    <t>ｶ)ﾔｽｷ</t>
  </si>
  <si>
    <t>株式会社明奉工業</t>
  </si>
  <si>
    <t>ｶﾌﾞｼｷｶｲｼｬﾒｲﾎｳｺｳｷﾞｮｳ</t>
  </si>
  <si>
    <t>045-0023</t>
  </si>
  <si>
    <t>北海道岩内郡岩内町字相生183-2</t>
  </si>
  <si>
    <t>0135-63-1800</t>
  </si>
  <si>
    <t>meihou-da@sky.plala.or.jp</t>
  </si>
  <si>
    <t>小林大介</t>
  </si>
  <si>
    <t>ｺﾊﾞﾔｼﾀﾞｲｽｹ</t>
  </si>
  <si>
    <t>ｶ)ﾒｲﾎｳｺｳｷﾞｮｳ ﾀﾞｲﾋｮｳﾄﾘｼﾏﾘﾔｸｺﾊﾞﾔｼﾀﾞｲｽｹ</t>
  </si>
  <si>
    <t>株式会社キャプティ</t>
  </si>
  <si>
    <t>ｷｬﾌﾟﾃｨ</t>
  </si>
  <si>
    <t>㈱キャプティ</t>
  </si>
  <si>
    <t>141-8621</t>
  </si>
  <si>
    <t>東京都品川区東五反田５-２２-２７</t>
  </si>
  <si>
    <t>03-3443-9551</t>
  </si>
  <si>
    <t>03-3443-3318</t>
  </si>
  <si>
    <t>杉山昌樹</t>
  </si>
  <si>
    <t>ｽｷﾞﾔﾏﾏｻｷ</t>
  </si>
  <si>
    <t>ｶﾌﾞｼｷｶﾞｲｼｬｷｬﾌﾟﾃｨ</t>
  </si>
  <si>
    <t>エア・ウォーター防災株式会社</t>
  </si>
  <si>
    <t>セーフティーサービス部</t>
  </si>
  <si>
    <t>ｴｱ･ｳｫｰﾀｰﾎﾞｳｻｲｶﾌﾞｼｷｶｲｼｬ</t>
  </si>
  <si>
    <t>532-0004</t>
  </si>
  <si>
    <t>大阪市淀川区西宮原2丁目1番3号</t>
  </si>
  <si>
    <t>ＳＯＲＡ新大阪21ﾋﾞﾙ6階</t>
  </si>
  <si>
    <t>06-6394-9524</t>
  </si>
  <si>
    <t>06-6394-9532</t>
  </si>
  <si>
    <t>今井 圭介</t>
  </si>
  <si>
    <t>ｲﾏｲ ｹｲｽｹ</t>
  </si>
  <si>
    <t>ｴｱ.ｳｫｰﾀｰﾎﾞｳｻｲ(ｶ</t>
  </si>
  <si>
    <t>テリオコーエイ株式会社</t>
  </si>
  <si>
    <t>ﾃﾘｵｺｰｴｲ(ｶ</t>
  </si>
  <si>
    <t>007-0803</t>
  </si>
  <si>
    <t>北海道札幌市東区東苗穂3条1丁目3番22号</t>
  </si>
  <si>
    <t>011-782-3060</t>
  </si>
  <si>
    <t>011-782-3091</t>
  </si>
  <si>
    <t>川本欣夫</t>
  </si>
  <si>
    <t>ｶﾜﾓﾄﾖｼｵ</t>
  </si>
  <si>
    <t>ＡＣテクニカ株式会社</t>
  </si>
  <si>
    <t>ｴｰｼｰﾃｸﾆｶｶﾌﾞｼｷｶｲｼｬ</t>
  </si>
  <si>
    <t>北海道札幌市東区北28条東16丁目4-17-202</t>
  </si>
  <si>
    <t>011-214-1347</t>
  </si>
  <si>
    <t>工藤　徹</t>
  </si>
  <si>
    <t>ｸﾄﾞｳ ﾄｵﾙ</t>
  </si>
  <si>
    <t>ｴｰｼｰﾃｸﾆｶｶﾌﾞｼｷｶｲｼｬ ﾀﾞｲﾋｮｳﾄﾘｼﾏﾘﾔｸ ｸﾄﾞｳﾄｵﾙ</t>
  </si>
  <si>
    <t>株式会社造景</t>
  </si>
  <si>
    <t>ｶﾌﾞｼｷｶｲｼｬｿﾞｳｹｲ</t>
  </si>
  <si>
    <t>㈱造景</t>
  </si>
  <si>
    <t>065-0033</t>
  </si>
  <si>
    <t>北海道札幌市東区北三十三条東１０丁目１番３号</t>
  </si>
  <si>
    <t>011-299-9657</t>
  </si>
  <si>
    <t>011-299-9658</t>
  </si>
  <si>
    <t>清水裕一</t>
  </si>
  <si>
    <t>ｼﾐｽﾞﾕｳｲﾁ</t>
  </si>
  <si>
    <t>ｶ)ｿﾞｳｹｲ</t>
  </si>
  <si>
    <t>有限会社武内工業</t>
  </si>
  <si>
    <t>ﾕｳｹﾞﾝｶｲｼｬﾀｹｳﾁｺｳｷﾞｮｳ</t>
  </si>
  <si>
    <t>愛知県名古屋市南区南野2丁目16番地</t>
  </si>
  <si>
    <t>052-613-2594</t>
  </si>
  <si>
    <t>052-614-1109</t>
  </si>
  <si>
    <t>武内 悟</t>
  </si>
  <si>
    <t>ﾀｹｳﾁ ｻﾄﾙ</t>
  </si>
  <si>
    <t>株式会社ウエムラエナジー</t>
  </si>
  <si>
    <t>ｶﾌﾞｼｷｶﾞｲｼｬｳｴﾑﾗｴﾅｼﾞｰ</t>
  </si>
  <si>
    <t>741-0072</t>
  </si>
  <si>
    <t>山口県岩国市平田6丁目24-18</t>
  </si>
  <si>
    <t>0827-31-8181</t>
  </si>
  <si>
    <t>0827-32-2266</t>
  </si>
  <si>
    <t>上村 和三</t>
  </si>
  <si>
    <t>ｳｴﾑﾗ ｶｽﾞﾐ</t>
  </si>
  <si>
    <t>有限会社太誠冷機工業</t>
  </si>
  <si>
    <t>ﾀｲｾｲﾚｲｷｺｳｷﾞｮｳ</t>
  </si>
  <si>
    <t>太誠冷機工業</t>
  </si>
  <si>
    <t>441-8018</t>
  </si>
  <si>
    <t>愛知県豊橋市花田三番町98</t>
  </si>
  <si>
    <t>0532-31-6755</t>
  </si>
  <si>
    <t>0532-32-9139</t>
  </si>
  <si>
    <t>川合 太一</t>
  </si>
  <si>
    <t>ｶﾜｲ ﾀｲﾁ</t>
  </si>
  <si>
    <t>ﾕ)ﾀｲｾｲﾚｲｷｺｳｷﾞｮｳ</t>
  </si>
  <si>
    <t>イーシープランニング株式会社</t>
  </si>
  <si>
    <t>ｲｰｼｰﾌﾟﾗﾝﾆﾝｸﾞｶﾌﾞｼｷｶﾞｲｼｬ</t>
  </si>
  <si>
    <t>ｲｰｼｰﾌﾟﾗﾝﾆﾝｸﾞ</t>
  </si>
  <si>
    <t>650-0017</t>
  </si>
  <si>
    <t>兵庫県神戸市中央区楠町8丁目11-1</t>
  </si>
  <si>
    <t>078-371-1153</t>
  </si>
  <si>
    <t>078-341-8520</t>
  </si>
  <si>
    <t>前川 勝俊</t>
  </si>
  <si>
    <t>ﾏｴｶﾜ ｶﾂﾄｼ</t>
  </si>
  <si>
    <t>神戸親和民主商工会労働保険事務組合</t>
  </si>
  <si>
    <t>株式会社高正冷機</t>
  </si>
  <si>
    <t>ｺｳｾｲﾚｲｷ</t>
  </si>
  <si>
    <t>441-8019</t>
  </si>
  <si>
    <t>愛知県豊橋市花田町字絹田125番地の2</t>
  </si>
  <si>
    <t>0532-31-0143</t>
  </si>
  <si>
    <t>谷中 正人</t>
  </si>
  <si>
    <t>ﾔﾅｶ ﾏｻﾄ</t>
  </si>
  <si>
    <t>ｶ)ｺｳｾｲﾚｲｷ ﾀﾞｲﾋｮｳﾄﾘｼﾏﾘﾔｸ ﾔﾅｶﾏｻﾄ</t>
  </si>
  <si>
    <t>協立エアテック株式会社</t>
  </si>
  <si>
    <t>ｷｮｳﾘﾂ</t>
  </si>
  <si>
    <t>577-0053</t>
  </si>
  <si>
    <t>東大阪市高井田27番2号</t>
  </si>
  <si>
    <t>06-7176-1566</t>
  </si>
  <si>
    <t>06-6618-5265</t>
  </si>
  <si>
    <t>ｷﾖｳﾘﾂｴｱﾃﾂｸ(ｶ</t>
  </si>
  <si>
    <t>株式会社サガ工業</t>
  </si>
  <si>
    <t>ｶﾌﾞｼｷｶﾞｲｼｬｻｶﾞｺｳｷﾞｮｳ</t>
  </si>
  <si>
    <t>サガ工業</t>
  </si>
  <si>
    <t>733-0002</t>
  </si>
  <si>
    <t>広島県広島市西区楠木町二丁目2番27-101号</t>
  </si>
  <si>
    <t>082-237-6190</t>
  </si>
  <si>
    <t>082-237-3695</t>
  </si>
  <si>
    <t>辻 靖志</t>
  </si>
  <si>
    <t>ﾂｼﾞ ﾔｽｼ</t>
  </si>
  <si>
    <t>ｶ)ｻｶﾞｺｳｷﾞｮｳ</t>
  </si>
  <si>
    <t>つばさ会</t>
  </si>
  <si>
    <t>川崎工業株式会社</t>
  </si>
  <si>
    <t>茨木工場</t>
  </si>
  <si>
    <t>ｶﾜｻｷｺｳｷﾞｮｳｶﾌﾞｼｷｶｲｼｬ</t>
  </si>
  <si>
    <t>567-0878</t>
  </si>
  <si>
    <t>大阪府茨木市蔵垣内1丁目3-45</t>
  </si>
  <si>
    <t>072-622-0688</t>
  </si>
  <si>
    <t>072-622-0689</t>
  </si>
  <si>
    <t>川崎 厚夫</t>
  </si>
  <si>
    <t>ｶﾜｻｷ ｱﾂｵ</t>
  </si>
  <si>
    <t>ｶﾜｻｷｺｳｷﾞﾖｳ(ｶ</t>
  </si>
  <si>
    <t>山陰冷暖株式会社</t>
  </si>
  <si>
    <t>ｻﾝｲﾝﾚｲﾀﾞﾝｶﾌﾞｼｷｶﾞｲｼｬ</t>
  </si>
  <si>
    <t>山陰冷暖</t>
  </si>
  <si>
    <t>693-0001</t>
  </si>
  <si>
    <t>島根県出雲市今市町８４０番地３</t>
  </si>
  <si>
    <t>0853-21-3415</t>
  </si>
  <si>
    <t>0853-24-2198</t>
  </si>
  <si>
    <t>佐々木清文</t>
  </si>
  <si>
    <t>ｻｻｷｷﾖﾌﾐ</t>
  </si>
  <si>
    <t>株式会社永野設備工業</t>
  </si>
  <si>
    <t>ﾅｶﾞﾉｾﾂﾋﾞｺｳｷﾞｮｳ</t>
  </si>
  <si>
    <t>永野設備工業</t>
  </si>
  <si>
    <t>800-0201</t>
  </si>
  <si>
    <t>福岡県北九州市小倉南区上吉田5-1-5</t>
  </si>
  <si>
    <t>093-475-3351</t>
  </si>
  <si>
    <t>093-776-8529</t>
  </si>
  <si>
    <t>永野 上総</t>
  </si>
  <si>
    <t>ﾅｶﾞﾉ ｶｽﾞｻ</t>
  </si>
  <si>
    <t>ｶﾌﾞｼｷｶｲｼｬﾅｶﾞﾉｾﾂﾋﾞｺｳｷﾞｮｳ ﾀﾞｲﾋｮｳﾄﾘｼﾏﾘﾔｸ ﾅｶﾞﾉｶｽﾞｻ</t>
  </si>
  <si>
    <t>40306617756-000</t>
  </si>
  <si>
    <t>有限会社トーヨーエンジニアシステムサービス</t>
  </si>
  <si>
    <t>ﾕｳｹﾞﾝｶｲｼｬ ﾄｰﾖｰｴﾝｼﾞﾆｱｼｽﾃﾑｻｰﾋﾞｽ</t>
  </si>
  <si>
    <t>トーヨーエンジ</t>
  </si>
  <si>
    <t>006-0817</t>
  </si>
  <si>
    <t>北海道札幌市手稲区前田7条9丁目1番8号</t>
  </si>
  <si>
    <t>011-682-5107</t>
  </si>
  <si>
    <t>今村 暁</t>
  </si>
  <si>
    <t>ｲﾏﾑﾗｻﾄｼ</t>
  </si>
  <si>
    <t>ﾕｳｹﾞﾝｶｲｼｬﾄｰﾖｰｴﾝｼﾞﾆｱｼｽﾃﾑｻｰﾋﾞｽﾀﾞｲﾋｮｳﾄﾘｼﾏﾘﾔｸｲﾏﾑﾗｻﾄｼ</t>
  </si>
  <si>
    <t>村木鑿泉探鉱株式会社</t>
  </si>
  <si>
    <t>ﾑﾗｷｻｸｾﾝﾀﾝｺｳ</t>
  </si>
  <si>
    <t>村木鑿泉</t>
  </si>
  <si>
    <t>456-0063</t>
  </si>
  <si>
    <t>愛知県名古屋市熱田区西野町1-2</t>
  </si>
  <si>
    <t>052-671-4126</t>
  </si>
  <si>
    <t>052-681-4084</t>
  </si>
  <si>
    <t>村木 秀之</t>
  </si>
  <si>
    <t>ﾑﾗｷ ﾋﾃﾞﾕｷ</t>
  </si>
  <si>
    <t>ﾑﾗｷｻｸｾﾝﾀﾝｺｳ(ｶ</t>
  </si>
  <si>
    <t>有限会社丸勝設備</t>
  </si>
  <si>
    <t>ﾏﾙｼｮｳｾﾂﾋﾞ</t>
  </si>
  <si>
    <t>丸勝設備</t>
  </si>
  <si>
    <t>454-0981</t>
  </si>
  <si>
    <t>愛知県名古屋市中川区吉津2丁目1204</t>
  </si>
  <si>
    <t>052-439-0145</t>
  </si>
  <si>
    <t>052-439-0146</t>
  </si>
  <si>
    <t>村井　勝治</t>
  </si>
  <si>
    <t>ﾑﾗｲ ﾏｻﾊﾙ</t>
  </si>
  <si>
    <t>ﾕ)ﾏﾙｼｮｳｾﾂﾋﾞ ﾀﾞｲﾋｮｳﾄﾘｼﾏﾘﾔｸ ﾑﾗｲﾏｻﾊﾙ</t>
  </si>
  <si>
    <t>一般社団法人名北労働基準協会</t>
  </si>
  <si>
    <t>株式会社不二精工</t>
  </si>
  <si>
    <t>八千代営業所</t>
  </si>
  <si>
    <t>ﾌｼﾞｾｲｺｳ</t>
  </si>
  <si>
    <t>千葉県八千代市大和田新田312-13</t>
  </si>
  <si>
    <t>047-484-9051</t>
  </si>
  <si>
    <t>047-484-9054</t>
  </si>
  <si>
    <t>竹内 紀如</t>
  </si>
  <si>
    <t>ﾀｹｳﾁ ﾉﾘﾕｷ</t>
  </si>
  <si>
    <t>ｶ)ﾌｼﾞｾｲｺｳ</t>
  </si>
  <si>
    <t>株式会社ヤマサン</t>
  </si>
  <si>
    <t>ｶ)ﾔﾏｻﾝ</t>
  </si>
  <si>
    <t>ヤマサン</t>
  </si>
  <si>
    <t>574-0015</t>
  </si>
  <si>
    <t>大阪府大東市野崎4-3-11</t>
  </si>
  <si>
    <t>072-800-7018</t>
  </si>
  <si>
    <t>072-800-7017</t>
  </si>
  <si>
    <t>大村　宗夫</t>
  </si>
  <si>
    <t>ｵｵﾑﾗ ﾑﾈｵ</t>
  </si>
  <si>
    <t>有限会社キフネ</t>
  </si>
  <si>
    <t>ﾕｳｹﾞﾝｶﾞｲｼｬｷﾌﾈ</t>
  </si>
  <si>
    <t>キフネ</t>
  </si>
  <si>
    <t>003-0806</t>
  </si>
  <si>
    <t>北海道札幌市白石区菊水６条３丁目４番７号</t>
  </si>
  <si>
    <t>011-815-4608</t>
  </si>
  <si>
    <t>011-815-4609</t>
  </si>
  <si>
    <t>貴舩 衛</t>
  </si>
  <si>
    <t>ｷﾌﾈﾏﾓﾙ</t>
  </si>
  <si>
    <t>ﾕｳｹﾞﾝｶﾞｲｼｬ ｷﾌﾈ ﾀﾞｲﾋｮｳﾄﾘｼﾏﾘﾔｸ ｷﾌﾈﾏﾓﾙ</t>
  </si>
  <si>
    <t>01118931265-742</t>
  </si>
  <si>
    <t>労働保険事務組合労働事務指導協会</t>
  </si>
  <si>
    <t>株式会社センス</t>
  </si>
  <si>
    <t>ｶﾌﾞｼｷｶﾞｲｼｬｾﾝｽ</t>
  </si>
  <si>
    <t>センス</t>
  </si>
  <si>
    <t>065-0027</t>
  </si>
  <si>
    <t>札幌市東区北２７条東１９丁目２番１２号</t>
  </si>
  <si>
    <t>011-784-0238</t>
  </si>
  <si>
    <t>加藤　尚</t>
  </si>
  <si>
    <t>ｶﾄｳ ﾀｶｼ</t>
  </si>
  <si>
    <t>ｶﾌﾞｼｷｶﾞｲｼｬ ｾﾝｽ ﾀﾞｲﾋｮｳﾄﾘｼﾏﾘﾔｸ ｶﾄｳ ﾀｶｼ</t>
  </si>
  <si>
    <t>明和株式会社</t>
  </si>
  <si>
    <t>ﾒｲﾜ</t>
  </si>
  <si>
    <t>明和</t>
  </si>
  <si>
    <t>444-0843</t>
  </si>
  <si>
    <t>愛知県岡崎市江口3丁目5-13</t>
  </si>
  <si>
    <t>0564-51-0688</t>
  </si>
  <si>
    <t>惣卜　教夫</t>
  </si>
  <si>
    <t>ｿｳﾄ ﾉﾘｵ</t>
  </si>
  <si>
    <t>ﾒｲﾜ(ｶ ﾀﾞｲﾋｮｳﾄﾘｼﾏﾘﾔｸ ｿｳﾄﾉﾘｵ</t>
  </si>
  <si>
    <t>有限会社渡部電気工事</t>
  </si>
  <si>
    <t>ﾕｳｹﾞﾝｶﾞｲｼｬ ﾜﾀﾅﾍﾞﾃﾞﾝｷｺｳｼﾞ</t>
  </si>
  <si>
    <t>渡部電気</t>
  </si>
  <si>
    <t>693-0006</t>
  </si>
  <si>
    <t>島根県出雲市白枝町799-4</t>
  </si>
  <si>
    <t>0853-22-7159</t>
  </si>
  <si>
    <t>0853-22-6115</t>
  </si>
  <si>
    <t>渡部　三紀夫</t>
  </si>
  <si>
    <t>ﾜﾀﾅﾍﾞﾐｷｵ</t>
  </si>
  <si>
    <t>ﾕｳｹﾞﾝｶﾞｲｼｬ ﾜﾀﾅﾍﾞﾃﾞﾝｷｺｳｼﾞ ﾀﾞｲﾋｮｳﾄﾘｼﾏﾘﾔｸ ﾜﾀﾅﾍﾞﾐｷｵ</t>
  </si>
  <si>
    <t>東京ガスライフバル文京株式会社</t>
  </si>
  <si>
    <t>ﾄｳｷｮｳｶﾞｽﾗｲﾌﾊﾞﾙﾌﾞﾝｷｮｳ</t>
  </si>
  <si>
    <t>113-0023</t>
  </si>
  <si>
    <t>東京都文京区向丘２－３－６</t>
  </si>
  <si>
    <t>03-5689-1126</t>
  </si>
  <si>
    <t>03-5689-1133</t>
  </si>
  <si>
    <t>保谷 貴久</t>
  </si>
  <si>
    <t>ﾎﾔ ﾀｶﾋｻ</t>
  </si>
  <si>
    <t>ﾄｳｷﾖｳｶﾞｽﾗｲﾌﾊﾞﾙﾌﾞﾝｷﾖｳｶﾌﾞｼｷｶﾞｲｼﾔ</t>
  </si>
  <si>
    <t>アジア化工株式会社</t>
  </si>
  <si>
    <t>ｱｼﾞｱｶｺｳ</t>
  </si>
  <si>
    <t>アジア化工</t>
  </si>
  <si>
    <t>101-0041</t>
  </si>
  <si>
    <t>東京都千代田区神田須田町1-26</t>
  </si>
  <si>
    <t>芝信神田ビル</t>
  </si>
  <si>
    <t>03-3256-5951</t>
  </si>
  <si>
    <t>03-3258-1087</t>
  </si>
  <si>
    <t>ｱｼﾞｱｶｺｳ(ｶ) ﾀﾞｲﾋｮｳﾄﾘｼﾏﾘﾔｸ ﾔﾏﾓﾄﾘｭｳｲﾁ</t>
  </si>
  <si>
    <t>株式会社ウィンクル</t>
  </si>
  <si>
    <t>ｳｨﾝｸﾙ</t>
  </si>
  <si>
    <t>ウィンクル</t>
  </si>
  <si>
    <t>452-0811</t>
  </si>
  <si>
    <t>愛知県名古屋市西区砂原町425</t>
  </si>
  <si>
    <t>052-508-8270</t>
  </si>
  <si>
    <t>052-508-8271</t>
  </si>
  <si>
    <t>小川 賢治</t>
  </si>
  <si>
    <t>ｵｶﾞﾜ ｹﾝｼﾞ</t>
  </si>
  <si>
    <t>ｶ)ｳｨﾝｸﾙ ﾀﾞｲﾋｮｳﾄﾘｼﾏﾘﾔｸ ｵｶﾞﾜｹﾝｼﾞ</t>
  </si>
  <si>
    <t>株式会社ソエダ</t>
  </si>
  <si>
    <t>ｿｴﾀ</t>
  </si>
  <si>
    <t>㈱ソエダ</t>
  </si>
  <si>
    <t>452-0008</t>
  </si>
  <si>
    <t>清須市西枇杷島町古城1-2-7</t>
  </si>
  <si>
    <t>052-502-6258</t>
  </si>
  <si>
    <t>ｶ)ｿｴﾀﾞ</t>
  </si>
  <si>
    <t>株式会社　ナテック</t>
  </si>
  <si>
    <t>ﾅﾃｯｸ</t>
  </si>
  <si>
    <t>㈱ナテック</t>
  </si>
  <si>
    <t>463-0078</t>
  </si>
  <si>
    <t>名古屋市守山区大字瀬古２－５３１</t>
  </si>
  <si>
    <t>052-793-2233</t>
  </si>
  <si>
    <t>052-793-2649</t>
  </si>
  <si>
    <t>ntc@ceres.ocn.ne.jp</t>
  </si>
  <si>
    <t>ｶ)ﾅﾃﾂｸ</t>
  </si>
  <si>
    <t>110-8686</t>
  </si>
  <si>
    <t>東京都台東区入谷1丁目14番9号</t>
  </si>
  <si>
    <t>03-3872-6611</t>
  </si>
  <si>
    <t>03-3872-6615</t>
  </si>
  <si>
    <t>平沢 真也</t>
  </si>
  <si>
    <t>ﾋﾗｻﾜ ｼﾝﾔ</t>
  </si>
  <si>
    <t>丸水設備株式会社</t>
  </si>
  <si>
    <t>ﾏﾙﾐｽﾞｾﾂﾋﾞｶﾌﾞｼｷｶﾞｲｼｬ</t>
  </si>
  <si>
    <t>丸水設備</t>
  </si>
  <si>
    <t>486-0844</t>
  </si>
  <si>
    <t>愛知県春日井市鳥居松町7丁目53番地</t>
  </si>
  <si>
    <t>0568-81-2428</t>
  </si>
  <si>
    <t>0568-81-1733</t>
  </si>
  <si>
    <t>水野 正弘</t>
  </si>
  <si>
    <t>ﾐｽﾞﾉ ﾏｻﾋﾛ</t>
  </si>
  <si>
    <t>ﾏﾙﾐｽﾞｾﾂﾋﾞ(ｶ</t>
  </si>
  <si>
    <t>株式会社ダイユー</t>
  </si>
  <si>
    <t>ｶﾌﾞｼｷｶﾞｲｼｬﾀﾞｲﾕｰ</t>
  </si>
  <si>
    <t>ダイユー</t>
  </si>
  <si>
    <t>561-0813</t>
  </si>
  <si>
    <t>大阪府豊中市小曽根4丁目27-6</t>
  </si>
  <si>
    <t>06-6333-7182</t>
  </si>
  <si>
    <t>06-6334-2884</t>
  </si>
  <si>
    <t>山口 聡</t>
  </si>
  <si>
    <t>ﾔﾏｸﾞﾁｻﾄｼ</t>
  </si>
  <si>
    <t>ｶ)ﾀﾞｲﾕｰ</t>
  </si>
  <si>
    <t>27302937870-919</t>
  </si>
  <si>
    <t>大阪SR経営労務センター</t>
  </si>
  <si>
    <t>株式会社共進社工業所</t>
  </si>
  <si>
    <t>ｷｮｳｼﾝｼｬｺｳｷﾞｮｳｼｮ</t>
  </si>
  <si>
    <t>共進社工業所</t>
  </si>
  <si>
    <t>577-0047</t>
  </si>
  <si>
    <t>東大阪市西堤楠町３－２－１１</t>
  </si>
  <si>
    <t>06-6788-2223</t>
  </si>
  <si>
    <t>06-6977-2002</t>
  </si>
  <si>
    <t>ｶﾌﾞｼｷｶﾞｲｼｬｷｮｳｼﾝｼｬｺｳｷﾞｮｳｼｮ</t>
  </si>
  <si>
    <t>有限会社安芸設備</t>
  </si>
  <si>
    <t>ｱｷｾﾂﾋ</t>
  </si>
  <si>
    <t>892-0871</t>
  </si>
  <si>
    <t>鹿児島市吉野町５３８９－２</t>
  </si>
  <si>
    <t>099-244-6052</t>
  </si>
  <si>
    <t>099-244-6525</t>
  </si>
  <si>
    <t>ﾕ)ｱｷｾﾂﾋﾞ</t>
  </si>
  <si>
    <t>加藤設備工業所</t>
  </si>
  <si>
    <t>ｶﾄｳｾﾂ</t>
  </si>
  <si>
    <t>514-0101</t>
  </si>
  <si>
    <t>三重県津市白塚町字中起2831</t>
  </si>
  <si>
    <t>059-233-1378</t>
  </si>
  <si>
    <t>059-233-1380</t>
  </si>
  <si>
    <t>ｶﾄｳ ｷﾐﾉﾘ</t>
  </si>
  <si>
    <t>東報電産株式会社</t>
  </si>
  <si>
    <t>ﾄｳﾎｳﾃﾞﾝｻﾝ</t>
  </si>
  <si>
    <t>東報電産</t>
  </si>
  <si>
    <t>512-0902</t>
  </si>
  <si>
    <t>三重県四日市市小杉町329-5</t>
  </si>
  <si>
    <t>059-334-7185</t>
  </si>
  <si>
    <t>059-334-7184</t>
  </si>
  <si>
    <t>安達耕平</t>
  </si>
  <si>
    <t>ﾄｳﾎｳﾃﾞﾝｻﾝｶﾌﾞｼｷｶﾞｲｼｬ</t>
  </si>
  <si>
    <t>有限会社テクニカル水野</t>
  </si>
  <si>
    <t>ﾕｳｹﾞﾝｶﾞｲｼｬﾃｸﾆｶﾙﾐｽﾞﾉ</t>
  </si>
  <si>
    <t>500-8227</t>
  </si>
  <si>
    <t>岐阜県岐阜市北一色４丁目１４番３１号</t>
  </si>
  <si>
    <t>058-247-3728</t>
  </si>
  <si>
    <t>058-240-5577</t>
  </si>
  <si>
    <t>水野　忠</t>
  </si>
  <si>
    <t>ﾐｽﾞﾉ ﾀﾀﾞｼ</t>
  </si>
  <si>
    <t>ﾕ)ﾃｸﾆｶﾙﾐｽﾞﾉ</t>
  </si>
  <si>
    <t>有限会社ミヤジマ・コアー</t>
  </si>
  <si>
    <t>ﾐﾔｼﾞﾏ･ｺｱｰ</t>
  </si>
  <si>
    <t>(有)ミヤジマ・コアー</t>
  </si>
  <si>
    <t>507-0014</t>
  </si>
  <si>
    <t>岐阜県多治見市虎渓山長３－５０</t>
  </si>
  <si>
    <t>0572-23-5670</t>
  </si>
  <si>
    <t>ﾕ)ﾐﾔｼﾞﾏ.ｺｱｰ</t>
  </si>
  <si>
    <t>有限会社豊技管工</t>
  </si>
  <si>
    <t>ﾎｳｷﾞｶﾝｺｳ</t>
  </si>
  <si>
    <t>豊技管工</t>
  </si>
  <si>
    <t>名古屋市緑区大高町西丸根60番地</t>
  </si>
  <si>
    <t>052-622-3521</t>
  </si>
  <si>
    <t>052-622-3592</t>
  </si>
  <si>
    <t>ﾕｳｹﾞﾝｶﾞｲｼｬﾎｳｷﾞｶﾝｺｳ</t>
  </si>
  <si>
    <t>株式会社プラテック浜松</t>
  </si>
  <si>
    <t>ﾌﾟﾗﾃｯｸﾊﾏﾏﾂ</t>
  </si>
  <si>
    <t>プラテック浜松</t>
  </si>
  <si>
    <t>430-0814</t>
  </si>
  <si>
    <t>浜松市南区恩地町249-A棟</t>
  </si>
  <si>
    <t>053-425-5350</t>
  </si>
  <si>
    <t>053-425-5359</t>
  </si>
  <si>
    <t>山田福雄</t>
  </si>
  <si>
    <t>ﾔﾏﾀﾞﾌｸｵ</t>
  </si>
  <si>
    <t>ｶ)ﾌﾟﾗﾃｯｸﾊﾏﾏﾂ</t>
  </si>
  <si>
    <t>株式会社ソートマン山梨</t>
  </si>
  <si>
    <t>ｶ)ｿｰﾄﾏﾝﾔﾏﾅｼ</t>
  </si>
  <si>
    <t>ソートマン山梨</t>
  </si>
  <si>
    <t>400-0851</t>
  </si>
  <si>
    <t>山梨県甲府市住吉1-14-14</t>
  </si>
  <si>
    <t>055-237-6311</t>
  </si>
  <si>
    <t>055-237-6244</t>
  </si>
  <si>
    <t>大澤 洋</t>
  </si>
  <si>
    <t>ｵｵｻﾜ ﾋﾛｼ</t>
  </si>
  <si>
    <t>ｶ)ｿｰﾄﾏﾝﾔﾏﾅｼﾀﾞｲﾋｮｳﾄﾘｼﾏﾘﾔｸｵｵｻﾜﾋﾛｼ</t>
  </si>
  <si>
    <t>19101024052-000</t>
  </si>
  <si>
    <t>日本商工会議所</t>
  </si>
  <si>
    <t>有限会社常真工業</t>
  </si>
  <si>
    <t>ｼﾞｮｳｼﾝｺｳｷﾞｮｳ</t>
  </si>
  <si>
    <t>常真工業</t>
  </si>
  <si>
    <t>305-0071</t>
  </si>
  <si>
    <t>茨城県つくば市稲岡546-1</t>
  </si>
  <si>
    <t>029-839-1661</t>
  </si>
  <si>
    <t>029-839-1662</t>
  </si>
  <si>
    <t>ﾕｳ)ｼﾞｮｳｼﾝｺｳｷﾞｮｳﾀﾞｲﾋﾖｳｳﾂﾉｷﾐﾉﾘ</t>
  </si>
  <si>
    <t>つくば市商工会</t>
  </si>
  <si>
    <t>信和電気工事株式会社</t>
  </si>
  <si>
    <t>ｼﾝﾜﾃﾞﾝｷｺｳｼﾞｶﾌﾞｼｷｶﾞｲｼｬ</t>
  </si>
  <si>
    <t>信和電気</t>
  </si>
  <si>
    <t>831-0006</t>
  </si>
  <si>
    <t>福岡県大川市大字中古賀５８２</t>
  </si>
  <si>
    <t>0944-86-3257</t>
  </si>
  <si>
    <t>0944-88-0154</t>
  </si>
  <si>
    <t>有限会社岩田設備</t>
  </si>
  <si>
    <t>ｲﾜﾀｾﾂ</t>
  </si>
  <si>
    <t>㈲岩田設備</t>
  </si>
  <si>
    <t>496-0005</t>
  </si>
  <si>
    <t>津島市神守町字一丁目５７番地</t>
  </si>
  <si>
    <t>0567-28-8181</t>
  </si>
  <si>
    <t>0567-28-8147</t>
  </si>
  <si>
    <t>岩田　仁</t>
  </si>
  <si>
    <t>ｲﾜﾀﾋﾄｼ</t>
  </si>
  <si>
    <t>ﾕｳｹﾞﾝｶﾞｲｼﾔｲﾜﾀｾﾂﾋﾞ</t>
  </si>
  <si>
    <t>有限会社中西設備</t>
  </si>
  <si>
    <t>ﾅｶﾆｼｾﾂﾋﾞ</t>
  </si>
  <si>
    <t>中西設備</t>
  </si>
  <si>
    <t>421-0134</t>
  </si>
  <si>
    <t>静岡市駿河区青木814番地</t>
  </si>
  <si>
    <t>054-260-6710</t>
  </si>
  <si>
    <t>054-260-6714</t>
  </si>
  <si>
    <t>中西　徹平</t>
  </si>
  <si>
    <t>ﾅｶﾆｼ ﾃｯﾍﾟｲ</t>
  </si>
  <si>
    <t>ﾕ)ﾅｶﾆｼｾﾂﾋﾞ</t>
  </si>
  <si>
    <t>東海経営労務センター</t>
  </si>
  <si>
    <t>有限会社　亀崎空調設備</t>
  </si>
  <si>
    <t>ｶﾒｻｷｸｳﾁｮｳｾﾂﾋﾞ</t>
  </si>
  <si>
    <t>亀崎空調</t>
  </si>
  <si>
    <t>805-0017</t>
  </si>
  <si>
    <t>北九州市八幡東区山王１丁目２番１号</t>
  </si>
  <si>
    <t>093-662-3995</t>
  </si>
  <si>
    <t>093-662-5408</t>
  </si>
  <si>
    <t>亀崎　光</t>
  </si>
  <si>
    <t>ｶﾒｻｷ ﾋｶﾙ</t>
  </si>
  <si>
    <t>ﾕ)ｶﾒｻｷｸｳﾁｮｳｾﾂﾋﾞ</t>
  </si>
  <si>
    <t>401079433025-262</t>
  </si>
  <si>
    <t>有限会社英和設備</t>
  </si>
  <si>
    <t>ｴｲﾜｾﾂ</t>
  </si>
  <si>
    <t>㈲英和設備</t>
  </si>
  <si>
    <t>236-0038</t>
  </si>
  <si>
    <t>横浜市金沢区六浦南５－２－９</t>
  </si>
  <si>
    <t>045-787-4510</t>
  </si>
  <si>
    <t>045-787-4508</t>
  </si>
  <si>
    <t>ｴｲﾜｾﾂﾋﾞ</t>
  </si>
  <si>
    <t>有限会社中野設備工業</t>
  </si>
  <si>
    <t>ﾕ)ﾅｶﾉｾﾂﾋﾞｺｳｷﾞｮｳ</t>
  </si>
  <si>
    <t>中野設備工業</t>
  </si>
  <si>
    <t>510-0256</t>
  </si>
  <si>
    <t>鈴鹿市磯山2-3-28</t>
  </si>
  <si>
    <t>0593-87-5810</t>
  </si>
  <si>
    <t>0593-87-5851</t>
  </si>
  <si>
    <t>有限会社江頭ボイラ工業</t>
  </si>
  <si>
    <t>ｴｶｼﾗﾎ</t>
  </si>
  <si>
    <t>㈲江頭ボイラ工業</t>
  </si>
  <si>
    <t>841-0201</t>
  </si>
  <si>
    <t>佐賀県三養基郡基山町大字小倉４４０番地３</t>
  </si>
  <si>
    <t>0942-92-5023</t>
  </si>
  <si>
    <t>0942-92-5691</t>
  </si>
  <si>
    <t>ﾕ)ｴｶﾞｼﾗﾎﾞｲﾗｺｳｷﾞﾖｳ ｴｶﾞｼﾗｴｲｼﾞ</t>
  </si>
  <si>
    <t>知多高圧ガス株式会社　名古屋営業所</t>
  </si>
  <si>
    <t>ﾁﾀｺｳｱﾂｶﾞｽ(ｶ  ﾅｺﾞﾔｴｲｷﾞｮｳｼｮ</t>
  </si>
  <si>
    <t>知多高圧ガス</t>
  </si>
  <si>
    <t>名古屋市緑区大高町字三番割１９</t>
  </si>
  <si>
    <t>052-621-3511</t>
  </si>
  <si>
    <t>052-621-1932</t>
  </si>
  <si>
    <t>ﾁﾀｺｳｱﾂｶﾞｽｶﾌﾞｼｷｶﾞｲｼｬ</t>
  </si>
  <si>
    <t>有限会社丸山設備</t>
  </si>
  <si>
    <t>ﾏﾙﾔﾏｾﾂﾋﾞ</t>
  </si>
  <si>
    <t>丸山設備</t>
  </si>
  <si>
    <t>422-8043</t>
  </si>
  <si>
    <t>静岡市駿河区中田本町58-24</t>
  </si>
  <si>
    <t>054-282-9328</t>
  </si>
  <si>
    <t>054-288-8544</t>
  </si>
  <si>
    <t>丸山　英二</t>
  </si>
  <si>
    <t>ﾏﾙﾔﾏ ｴｲｼﾞ</t>
  </si>
  <si>
    <t>ﾕｳｹﾞﾝｶﾞｲｼｬ ﾏﾙﾔﾏｾﾂﾋﾞ</t>
  </si>
  <si>
    <t>22-930116-025</t>
  </si>
  <si>
    <t>静岡商工会</t>
  </si>
  <si>
    <t>株式会社　大賀</t>
  </si>
  <si>
    <t>ｵｵｶﾞ</t>
  </si>
  <si>
    <t>440-0838</t>
  </si>
  <si>
    <t>豊橋市三ノ輪町二丁目1番地</t>
  </si>
  <si>
    <t>0532-62-1616</t>
  </si>
  <si>
    <t>0532-62-1619</t>
  </si>
  <si>
    <t>ｶﾌﾞｼｷｶｲｼｬ ｵｵｶﾞ</t>
  </si>
  <si>
    <t>有限会社　エアー工業</t>
  </si>
  <si>
    <t>ｴｱｰｺｳｷﾞｮｳ</t>
  </si>
  <si>
    <t>エアー工業</t>
  </si>
  <si>
    <t>812-0068</t>
  </si>
  <si>
    <t>福岡市東区社領1丁目11-16</t>
  </si>
  <si>
    <t>092-626-2180</t>
  </si>
  <si>
    <t>092-626-2185</t>
  </si>
  <si>
    <t>酒井　保宏</t>
  </si>
  <si>
    <t>ｻｶｲ ﾔｽﾋﾛ</t>
  </si>
  <si>
    <t>ﾕ)ｴｱｰｺｳｷﾞｮｳ</t>
  </si>
  <si>
    <t>三井住友海上火災保険</t>
  </si>
  <si>
    <t>有限会社西窪空調サービス</t>
  </si>
  <si>
    <t>ﾆｼｸﾎﾞｸｳﾁｮｳｻｰﾋﾞｽ</t>
  </si>
  <si>
    <t>(有)西窪空調ｻｰﾋﾞｽ</t>
  </si>
  <si>
    <t>504-0943</t>
  </si>
  <si>
    <t>各務原市那加萱場長2-23-2</t>
  </si>
  <si>
    <t>0583-71-2785</t>
  </si>
  <si>
    <t>ﾕ)ﾆｼｸﾎﾞｸｳﾁﾖｳｻ-ﾋﾞｽ</t>
  </si>
  <si>
    <t>有限会社東海空調</t>
  </si>
  <si>
    <t>ﾄｳｶｲｸｳﾁﾖｳ</t>
  </si>
  <si>
    <t>194-0035</t>
  </si>
  <si>
    <t>東京都町田市忠生３－１９－１１</t>
  </si>
  <si>
    <t>042-792-0430</t>
  </si>
  <si>
    <t>042-792-3123</t>
  </si>
  <si>
    <t>ﾕ)ﾄｳｶｲｸｳﾁﾖｳ</t>
  </si>
  <si>
    <t>13119620001-000</t>
  </si>
  <si>
    <t>株式会社王子製作所</t>
  </si>
  <si>
    <t>ｵｳｼﾞｾ</t>
  </si>
  <si>
    <t>王子製作所</t>
  </si>
  <si>
    <t>114-0003</t>
  </si>
  <si>
    <t>東京都北区豊島６－９－１６</t>
  </si>
  <si>
    <t>03-3913-2181</t>
  </si>
  <si>
    <t>03-3914-0170</t>
  </si>
  <si>
    <t>ｶ)ｵｳｼﾞｾｲｻｸｼﾖ</t>
  </si>
  <si>
    <t>株式会社東名設備</t>
  </si>
  <si>
    <t>ﾄｳﾒｲｾﾂﾋﾞ</t>
  </si>
  <si>
    <t>東名設備</t>
  </si>
  <si>
    <t>488-0871</t>
  </si>
  <si>
    <t>尾張旭市平子町東289番1</t>
  </si>
  <si>
    <t>0561-55-7677</t>
  </si>
  <si>
    <t>0561-55-7667</t>
  </si>
  <si>
    <t>鈴木雅文</t>
  </si>
  <si>
    <t>ｽｽﾞｷ</t>
  </si>
  <si>
    <t>ｶﾌﾞｼｷｶﾞｲｼｬﾄｳﾒｲｾﾂﾋﾞ</t>
  </si>
  <si>
    <t>社）名北労働基準協会</t>
  </si>
  <si>
    <t>株式会社マイカン</t>
  </si>
  <si>
    <t>ﾏｲｶﾝ</t>
  </si>
  <si>
    <t>マイカン</t>
  </si>
  <si>
    <t>870-0906</t>
  </si>
  <si>
    <t>大分県大分市大州浜1丁目88番</t>
  </si>
  <si>
    <t>097-551-4000</t>
  </si>
  <si>
    <t>097-551-4001</t>
  </si>
  <si>
    <t>maikan@lapis.plala.or.jp</t>
  </si>
  <si>
    <t>安倍直</t>
  </si>
  <si>
    <t>ｱﾍﾞｽﾅｵ</t>
  </si>
  <si>
    <t>ｶ)ﾏｲｶﾝ</t>
  </si>
  <si>
    <t>大垣ガス株式会社</t>
  </si>
  <si>
    <t>ｵｵｶﾞｷｶﾞｽ</t>
  </si>
  <si>
    <t>大垣ガス㈱</t>
  </si>
  <si>
    <t>503-0865</t>
  </si>
  <si>
    <t>岐阜県大垣市寺内町3-67</t>
  </si>
  <si>
    <t>0584-78-9131</t>
  </si>
  <si>
    <t>0584-78-9135</t>
  </si>
  <si>
    <t>ｵｵｶﾞｷｶﾞｽ(ｶ</t>
  </si>
  <si>
    <t>アカツカ</t>
  </si>
  <si>
    <t>ｱｶﾂｶ</t>
  </si>
  <si>
    <t>501-6225</t>
  </si>
  <si>
    <t>岐阜県羽島市正木町新井1155-10</t>
  </si>
  <si>
    <t>058-391-2598</t>
  </si>
  <si>
    <t>ｱｶﾂｶﾋﾛﾕｷ</t>
  </si>
  <si>
    <t>藤栄工業株式会社</t>
  </si>
  <si>
    <t>ﾄｳｴｲｺｳｷﾞﾖｳｶﾌﾞｼｷｶｲｼﾔ</t>
  </si>
  <si>
    <t>145-0064</t>
  </si>
  <si>
    <t>東京都大田区上池台５丁目５番１０号</t>
  </si>
  <si>
    <t>03-3726-5555</t>
  </si>
  <si>
    <t>03-3727-7731</t>
  </si>
  <si>
    <t>ﾄｳｴｲｺｳｷﾞﾖｳ(ｶ</t>
  </si>
  <si>
    <t>有限会社日成管工</t>
  </si>
  <si>
    <t>ﾆｯｾｲｶﾝｺｳ</t>
  </si>
  <si>
    <t>日成管工</t>
  </si>
  <si>
    <t>890-0038</t>
  </si>
  <si>
    <t>鹿児島市向陽2丁目15番14号</t>
  </si>
  <si>
    <t>099-264-7797</t>
  </si>
  <si>
    <t>099-265-2205</t>
  </si>
  <si>
    <t>前田 寿</t>
  </si>
  <si>
    <t>ﾏｴﾀﾞﾋｻｼ</t>
  </si>
  <si>
    <t>ﾕ)ﾆｯｾｲｶﾝｺｳﾀﾞｲﾋｮｳﾄﾘｼﾏﾘﾔｸﾏｴﾀﾞﾋｻｼ</t>
  </si>
  <si>
    <t>鹿児島県労働保険協会</t>
  </si>
  <si>
    <t>内外冷熱工業所</t>
  </si>
  <si>
    <t>ﾅｲｶﾞｲﾚｲﾈﾂｺｳｷﾞｮｳｼｮ</t>
  </si>
  <si>
    <t>806-0043</t>
  </si>
  <si>
    <t>北九州市八幡西区青山2丁目9-6</t>
  </si>
  <si>
    <t>093-642-0793</t>
  </si>
  <si>
    <t>093-642-0940</t>
  </si>
  <si>
    <t>南陽太郎</t>
  </si>
  <si>
    <t>ﾐﾅﾐﾖｳﾀﾛｳ</t>
  </si>
  <si>
    <t>ﾅｲｶﾞｲﾚｲﾈﾂｺｳｷﾞｮｳｼｮﾐﾅﾐﾖｳﾀﾛｳ</t>
  </si>
  <si>
    <t>株式会社久冨設備</t>
  </si>
  <si>
    <t>ﾋｻﾄﾐｾﾂﾋﾞ</t>
  </si>
  <si>
    <t>久冨設備</t>
  </si>
  <si>
    <t>856-0015</t>
  </si>
  <si>
    <t>長崎県大村市宮代町2215-12</t>
  </si>
  <si>
    <t>0957-55-6315</t>
  </si>
  <si>
    <t>0957-46-8025</t>
  </si>
  <si>
    <t>hisatomi-t@kuf.biglobe.ne.jp</t>
  </si>
  <si>
    <t>久冨隆信</t>
  </si>
  <si>
    <t>ﾋｻﾄﾐﾀｶﾉﾌﾞ</t>
  </si>
  <si>
    <t>代表者取締役</t>
  </si>
  <si>
    <t>ｶ)ﾋｻﾄﾐｾﾂﾋﾞ</t>
  </si>
  <si>
    <t>長崎県建設産業労働組合</t>
  </si>
  <si>
    <t>株式会社エス・トラスト</t>
  </si>
  <si>
    <t>ｴｽ･ﾄﾗ</t>
  </si>
  <si>
    <t>064-0808</t>
  </si>
  <si>
    <t>札幌市中央区南8条西13丁目4番8号</t>
  </si>
  <si>
    <t>011-206-7911</t>
  </si>
  <si>
    <t>011-206-7913</t>
  </si>
  <si>
    <t>ｶ)ｴｽ.ﾄﾗｽﾄ</t>
  </si>
  <si>
    <t>岡崎住設株式会社</t>
  </si>
  <si>
    <t>ｵｶｻｷｼ</t>
  </si>
  <si>
    <t>444-0838</t>
  </si>
  <si>
    <t>岡崎市羽根西三丁目6-13</t>
  </si>
  <si>
    <t>0564-51-3611</t>
  </si>
  <si>
    <t>0564-52-7046</t>
  </si>
  <si>
    <t>大川賢司</t>
  </si>
  <si>
    <t>ｵｵｶﾜｹﾝｼﾞ</t>
  </si>
  <si>
    <t>ｵｶｻﾞｷｼﾞﾕｳｾﾂ(ｶ</t>
  </si>
  <si>
    <t>Ｔプロテクション一般傷害保険</t>
  </si>
  <si>
    <t>株式会社カレントサービス</t>
  </si>
  <si>
    <t>ｶﾚﾝﾄｻｰﾋﾞｽ</t>
  </si>
  <si>
    <t>カレントサービス</t>
  </si>
  <si>
    <t>435-0042</t>
  </si>
  <si>
    <t>浜松市東区篠ケ瀬町926-1</t>
  </si>
  <si>
    <t>053-571-8762</t>
  </si>
  <si>
    <t>053-571-8763</t>
  </si>
  <si>
    <t>current@cy.tnc.ne.jp</t>
  </si>
  <si>
    <t>内藤　彰吾</t>
  </si>
  <si>
    <t>ﾅｲﾄｳ ｼｮｳｺﾞ</t>
  </si>
  <si>
    <t>ｶ)ｶﾚﾝﾄｻｰﾋﾞｽ</t>
  </si>
  <si>
    <t>22101932655-581</t>
  </si>
  <si>
    <t>労働保険事務組合浜松商工会議所</t>
  </si>
  <si>
    <t>株式会社矢野電器</t>
  </si>
  <si>
    <t>ﾔﾉﾃﾞﾝｷ</t>
  </si>
  <si>
    <t>054-0211</t>
  </si>
  <si>
    <t>勇払郡むかわ町穂別46番地</t>
  </si>
  <si>
    <t>0145-45-2011</t>
  </si>
  <si>
    <t>0145-45-2013</t>
  </si>
  <si>
    <t>ｶ)ﾔﾉﾃﾞﾝｷ</t>
  </si>
  <si>
    <t>村瀬産業株式会社</t>
  </si>
  <si>
    <t>ﾑﾗｾｻﾝｷﾞｮｳ(ｶ</t>
  </si>
  <si>
    <t>村瀬産業</t>
  </si>
  <si>
    <t>455-0842</t>
  </si>
  <si>
    <t>名古屋市港区稲永四丁目２番21号</t>
  </si>
  <si>
    <t>052-381-1340</t>
  </si>
  <si>
    <t>052-389-1634</t>
  </si>
  <si>
    <t>コニー工業</t>
  </si>
  <si>
    <t>ｺﾆｰｺｳｷﾞｮｳ</t>
  </si>
  <si>
    <t>400-0825</t>
  </si>
  <si>
    <t>山梨県甲府市七沢町90-1</t>
  </si>
  <si>
    <t>055-224-2074</t>
  </si>
  <si>
    <t>小俣 二郎</t>
  </si>
  <si>
    <t>ｵﾏﾀｼﾞﾛｳ</t>
  </si>
  <si>
    <t>山梨ＳＲ経営労務センター</t>
  </si>
  <si>
    <t>東島断熱株式会社</t>
  </si>
  <si>
    <t>ﾄｳｼﾞﾏﾀﾞﾝﾈﾂｶﾌﾞｼｷｶﾞｲｼｬ</t>
  </si>
  <si>
    <t>東島</t>
  </si>
  <si>
    <t>534-0025</t>
  </si>
  <si>
    <t>大阪市都島区片町2-7-15</t>
  </si>
  <si>
    <t>06-6352-0515</t>
  </si>
  <si>
    <t>06-6352-0518</t>
  </si>
  <si>
    <t>原田靖章</t>
  </si>
  <si>
    <t>ﾊﾗﾀﾞﾔｽｱｷ</t>
  </si>
  <si>
    <t>社）経済福祉センター</t>
  </si>
  <si>
    <t>有限会社アイスコンフォート</t>
  </si>
  <si>
    <t>ｱｲｽｺﾝﾌｫｰﾄ</t>
  </si>
  <si>
    <t>アイスコンフォート</t>
  </si>
  <si>
    <t>337-0043</t>
  </si>
  <si>
    <t>埼玉県さいたま市見沼区中川105-2</t>
  </si>
  <si>
    <t>048-884-9917</t>
  </si>
  <si>
    <t>048-884-9918</t>
  </si>
  <si>
    <t>北出一成</t>
  </si>
  <si>
    <t>ｷﾀﾃﾞｶｽﾞﾅﾘ</t>
  </si>
  <si>
    <t>ﾕ)ｱｲｽｺﾝﾌｫｰﾄ</t>
  </si>
  <si>
    <t>有限会社小池設備工業</t>
  </si>
  <si>
    <t>ｺｲｹｾﾂﾋﾞｺｳｷﾞｮｳ</t>
  </si>
  <si>
    <t>小池設備工業</t>
  </si>
  <si>
    <t>410-0307</t>
  </si>
  <si>
    <t>沼津市青野48-2</t>
  </si>
  <si>
    <t>055-966-6615</t>
  </si>
  <si>
    <t>055-967-8859</t>
  </si>
  <si>
    <t>小池　康伸</t>
  </si>
  <si>
    <t>ｺｲｹ ﾔｽﾉﾌﾞ</t>
  </si>
  <si>
    <t>ﾕｳｹﾞﾝｶﾞｲｼｬ ｺｲｹｾﾂﾋﾞｺｳｷﾞｮｳ</t>
  </si>
  <si>
    <t>静岡SR経営労務センター</t>
  </si>
  <si>
    <t>株式会社トータルプランニング</t>
  </si>
  <si>
    <t>ｶﾌﾞｼｷｶﾞｲｼｬ ﾄｰﾀﾙﾌﾟﾗﾝﾆﾝｸﾞ</t>
  </si>
  <si>
    <t>ﾄｰﾀﾙﾌﾟﾗﾝﾆﾝｸﾞ</t>
  </si>
  <si>
    <t>513-0801</t>
  </si>
  <si>
    <t>三重県鈴鹿市神戸2丁目3-34</t>
  </si>
  <si>
    <t>059-382-8299</t>
  </si>
  <si>
    <t>059-382-8187</t>
  </si>
  <si>
    <t xml:space="preserve">ｶﾌﾞｼｷｶﾞｲｼｬ ﾄｰﾀﾙﾌﾟﾗﾝﾆﾝｸﾞ </t>
  </si>
  <si>
    <t>鈴鹿商工会議所　労働保険組合</t>
  </si>
  <si>
    <t>株式会社鹿児島ＧＨＰ</t>
  </si>
  <si>
    <t>ｶｺﾞｼﾏｼﾞｰｴｲﾁﾋﾟｰ</t>
  </si>
  <si>
    <t>鹿児島ＧＨＰ</t>
  </si>
  <si>
    <t>891-0133</t>
  </si>
  <si>
    <t>鹿児島市平川町982-1</t>
  </si>
  <si>
    <t>099-261-4300</t>
  </si>
  <si>
    <t>099-262-5202</t>
  </si>
  <si>
    <t>石澤正一</t>
  </si>
  <si>
    <t>ｲｼｻﾞﾜｼｮｳｲﾁ</t>
  </si>
  <si>
    <t>ｶ)ｶｺﾞｼﾏｼﾞｰｴｲﾁﾋﾟｰ</t>
  </si>
  <si>
    <t>有限会社北島設備工業</t>
  </si>
  <si>
    <t>ｷﾀｼﾞﾏｾﾂﾋﾞｺｳｷﾞｮｳ</t>
  </si>
  <si>
    <t>北島設備</t>
  </si>
  <si>
    <t>300-2622</t>
  </si>
  <si>
    <t>茨城県つくば市要130-1</t>
  </si>
  <si>
    <t>029-864-1696</t>
  </si>
  <si>
    <t>北嶋 好一</t>
  </si>
  <si>
    <t>ｷﾀｼﾞﾏ ｺｳｲﾁ</t>
  </si>
  <si>
    <t>ﾕｳｹﾞﾝｶﾞｲｼｬｷﾀｼﾞﾏｾﾂﾋﾞｺｳｷﾞｮｳ</t>
  </si>
  <si>
    <t>08103-936035-220</t>
  </si>
  <si>
    <t>つくば商工会</t>
  </si>
  <si>
    <t>株式会社広川設備</t>
  </si>
  <si>
    <t>ﾋﾛｶﾜｾﾂﾋﾞ</t>
  </si>
  <si>
    <t>950-0925</t>
  </si>
  <si>
    <t>新潟県新潟市中央区弁天橋通2-3-9</t>
  </si>
  <si>
    <t>025-286-0661</t>
  </si>
  <si>
    <t>025-286-2227</t>
  </si>
  <si>
    <t>清水龍也</t>
  </si>
  <si>
    <t>ｼﾐｽﾞﾀﾂﾔ</t>
  </si>
  <si>
    <t>ｶ)ﾋﾛｶﾜｾﾂﾋﾞﾀﾞｲﾋｮｳﾄﾘｼﾏﾘﾔｸｼﾐｽﾞﾀﾂﾔ</t>
  </si>
  <si>
    <t>15-1.01-930705-034</t>
  </si>
  <si>
    <t>労働保険事務組合経営ビジネス研究会金子社会保険労務士事務所</t>
  </si>
  <si>
    <t>渡辺設備</t>
  </si>
  <si>
    <t>ﾜﾀﾅﾍﾞｾﾂﾋﾞ</t>
  </si>
  <si>
    <t>419-0112</t>
  </si>
  <si>
    <t>静岡県田方郡函南町柏谷1242-3</t>
  </si>
  <si>
    <t>055-979-1607</t>
  </si>
  <si>
    <t>渡辺　友博</t>
  </si>
  <si>
    <t>ﾜﾀﾅﾍﾞ ﾄﾓﾋﾛ</t>
  </si>
  <si>
    <t>株式会社羚友設備</t>
  </si>
  <si>
    <t>ｶﾌﾞｼｷｶﾞｲｼｬﾘｮｳﾕｳｾﾂﾋﾞ</t>
  </si>
  <si>
    <t>羚友設備</t>
  </si>
  <si>
    <t>577-0016</t>
  </si>
  <si>
    <t>大阪府東大阪市長田西6丁目3番29号</t>
  </si>
  <si>
    <t>06-6746-5957</t>
  </si>
  <si>
    <t>06-6777-5977</t>
  </si>
  <si>
    <t>山内 敬三</t>
  </si>
  <si>
    <t>ﾔﾏｳﾁ ｹｲｿﾞｳ</t>
  </si>
  <si>
    <t>ｶ)ﾘｮｳﾕｳｾﾂﾋﾞﾀﾞｲﾋｮｳﾄﾘｼﾏﾘﾔｸﾔﾏｳﾁｹｲｿﾞｳ</t>
  </si>
  <si>
    <t>27104937856-241</t>
  </si>
  <si>
    <t>清水設備</t>
  </si>
  <si>
    <t>ｼﾐｽﾞｾﾂﾋﾞ</t>
  </si>
  <si>
    <t>335-0001</t>
  </si>
  <si>
    <t>埼玉県蕨市北町5-7-10</t>
  </si>
  <si>
    <t>048-433-1177</t>
  </si>
  <si>
    <t>清水　明</t>
  </si>
  <si>
    <t>ｼﾐｽﾞ ｱｷﾗ</t>
  </si>
  <si>
    <t>ｼﾐｽﾞｱｷﾗ</t>
  </si>
  <si>
    <t>富士冷熱株式会社</t>
  </si>
  <si>
    <t>ﾌｼﾞﾚｲﾈﾂ</t>
  </si>
  <si>
    <t>220-0041</t>
  </si>
  <si>
    <t>神奈川県横浜市西区戸部本町24-14</t>
  </si>
  <si>
    <t>045-321-8877</t>
  </si>
  <si>
    <t>045-321-8878</t>
  </si>
  <si>
    <t>津久井　正昭</t>
  </si>
  <si>
    <t>ﾂｸｲ ﾏｻｱｷ</t>
  </si>
  <si>
    <t>ﾌｼﾞﾚｲﾈﾂ(ｶ</t>
  </si>
  <si>
    <t>福岡住設株式会社</t>
  </si>
  <si>
    <t>ﾌｸｵｶｼﾞｭｳｾﾂ(ｶ</t>
  </si>
  <si>
    <t>福岡住設</t>
  </si>
  <si>
    <t>755-0025</t>
  </si>
  <si>
    <t>山口県宇部市野中5丁目3-60-1</t>
  </si>
  <si>
    <t>0836-36-4283</t>
  </si>
  <si>
    <t>福岡　剛</t>
  </si>
  <si>
    <t>ﾌｸｵｶ ﾀｹｼ</t>
  </si>
  <si>
    <t>35102935358-001(1242</t>
  </si>
  <si>
    <t>労働保健事務組合山口県建設労働組合</t>
  </si>
  <si>
    <t>有限会社エアーテック美濃</t>
  </si>
  <si>
    <t>ﾕ)ｴｱｰﾃｯｸﾐﾉ</t>
  </si>
  <si>
    <t>501-3744</t>
  </si>
  <si>
    <t>美濃市段町115</t>
  </si>
  <si>
    <t>0575-35-0651</t>
  </si>
  <si>
    <t>0575-35-2230</t>
  </si>
  <si>
    <t>遠藤喜之</t>
  </si>
  <si>
    <t>ｴﾝﾄﾞｳﾖｼﾕｷ</t>
  </si>
  <si>
    <t>ﾕ)ｴｱｰﾃﾂｸﾐﾉ</t>
  </si>
  <si>
    <t>株式会社竹下設備</t>
  </si>
  <si>
    <t>ﾀｹｼﾀｾﾂﾋﾞ</t>
  </si>
  <si>
    <t>竹下設備</t>
  </si>
  <si>
    <t>822-0031</t>
  </si>
  <si>
    <t>福岡県直方市植木1431-3</t>
  </si>
  <si>
    <t>0949-22-4880</t>
  </si>
  <si>
    <t>竹下秀隆</t>
  </si>
  <si>
    <t>ﾀｹｼﾀﾋﾃﾞﾀｶ</t>
  </si>
  <si>
    <t>ｶﾌﾞｼｷｶｲｼｬ ﾀｹｼﾀｾﾂﾋﾞ ﾀﾞｲﾋｮｳﾄﾘｼﾏﾘﾔｸ ﾀｹｼﾀﾋﾃﾞﾀｶ</t>
  </si>
  <si>
    <t>40308946192-016</t>
  </si>
  <si>
    <t>株式会社エーエスエム</t>
  </si>
  <si>
    <t>ｴｰｴｽｴﾑ</t>
  </si>
  <si>
    <t>エーエスエム</t>
  </si>
  <si>
    <t>420-0911</t>
  </si>
  <si>
    <t>静岡市葵区瀬名7丁目13-23</t>
  </si>
  <si>
    <t>054-264-6178</t>
  </si>
  <si>
    <t>054-297-3479</t>
  </si>
  <si>
    <t>rsr00801@nifty.com</t>
  </si>
  <si>
    <t>鈴木　啓之</t>
  </si>
  <si>
    <t>ｽｽﾞｷ ﾋﾛﾕｷ</t>
  </si>
  <si>
    <t>ｶ)ｴｰｴｽｴﾑ ﾀﾞｲﾋｮｳﾄﾘｼﾏﾘﾔｸ ｽｽﾞｷﾋﾛﾕｷ</t>
  </si>
  <si>
    <t>22-930265-383</t>
  </si>
  <si>
    <t>静岡青色申告会</t>
  </si>
  <si>
    <t>桃宇空調設備株式会社</t>
  </si>
  <si>
    <t>ﾓﾓｳｸｳﾁｮｳｾﾂﾋﾞｶﾌﾞｼｷｶｲｼｬ</t>
  </si>
  <si>
    <t>桃宇空調</t>
  </si>
  <si>
    <t>579-8062</t>
  </si>
  <si>
    <t>大阪府東大阪市上六万寺町13-59</t>
  </si>
  <si>
    <t>072-982-6421</t>
  </si>
  <si>
    <t>072-982-6426</t>
  </si>
  <si>
    <t>桃宇 信一</t>
  </si>
  <si>
    <t>ﾓﾓｳ ﾉﾌﾞｶｽﾞ</t>
  </si>
  <si>
    <t>ﾓﾓｳｸｳﾁｮｳｾﾂﾋﾞ(ｶ</t>
  </si>
  <si>
    <t>労働保険事務組合大林組災害防止協会大阪支部・㈱損害保険ｼﾞｬﾊﾟﾝ</t>
  </si>
  <si>
    <t>吉村工業株式会社</t>
  </si>
  <si>
    <t>ﾖｼﾑﾗｺｳｷﾞｮｳ</t>
  </si>
  <si>
    <t>吉村工業</t>
  </si>
  <si>
    <t>三重県津市垂水629番地</t>
  </si>
  <si>
    <t>059-234-7521</t>
  </si>
  <si>
    <t>059-234-8701</t>
  </si>
  <si>
    <t>吉村哲夫</t>
  </si>
  <si>
    <t>ﾖｼﾑﾗﾃﾂｵ</t>
  </si>
  <si>
    <t>ﾖｼﾑﾗｺｳｷﾞｮｳ(ｶﾀﾞｲﾋｮｳﾄﾘｼﾏﾘﾔｸﾖｼﾑﾗﾃﾂｵ</t>
  </si>
  <si>
    <t>シンコー株式会社</t>
  </si>
  <si>
    <t>ｼﾝｺｰ(ｶ</t>
  </si>
  <si>
    <t>シンコー</t>
  </si>
  <si>
    <t>513-0025</t>
  </si>
  <si>
    <t>四日市市新正4丁目15-2</t>
  </si>
  <si>
    <t>059-357-1096</t>
  </si>
  <si>
    <t>059-357-1098</t>
  </si>
  <si>
    <t>ｼﾝｺｰ(ｶ)ﾀﾞｲﾋｮｳﾄﾘｼﾏﾘﾔｸ ｲﾄｳﾋﾛﾐ</t>
  </si>
  <si>
    <t>株式会社ナンバ</t>
  </si>
  <si>
    <t>ｶﾌﾞｼｷｶﾞｲｼｬﾅﾝﾊﾞ</t>
  </si>
  <si>
    <t>㈱ナンバ</t>
  </si>
  <si>
    <t>531-0063</t>
  </si>
  <si>
    <t>大阪府大阪市北区長柄東3-1-23</t>
  </si>
  <si>
    <t>06-6881-0304</t>
  </si>
  <si>
    <t>難波二朗</t>
  </si>
  <si>
    <t>ﾅﾝﾊﾞｼﾞﾛｳ</t>
  </si>
  <si>
    <t>ｶ)ﾅﾝﾊﾞ</t>
  </si>
  <si>
    <t>社団法人都島産業会</t>
  </si>
  <si>
    <t>黒見設備</t>
  </si>
  <si>
    <t>ｸﾛﾐｾﾂﾋﾞ</t>
  </si>
  <si>
    <t>689-3514</t>
  </si>
  <si>
    <t>鳥取県米子市尾高101-40</t>
  </si>
  <si>
    <t>0859-21-4284</t>
  </si>
  <si>
    <t>0859-21-4287</t>
  </si>
  <si>
    <t>黒見篤寛</t>
  </si>
  <si>
    <t>ｸﾛﾐｱﾂﾋﾛ</t>
  </si>
  <si>
    <t>ｸﾛﾐｾﾂﾋﾞｸﾛﾐｱﾂﾋﾛ</t>
  </si>
  <si>
    <t>鳥取県西部建築連合会</t>
  </si>
  <si>
    <t>瀧本空調</t>
  </si>
  <si>
    <t>ﾀｷﾓﾄｸｳﾁｮｳ</t>
  </si>
  <si>
    <t>709-0856</t>
  </si>
  <si>
    <t>岡山県岡山市東区瀬戸町下100-21</t>
  </si>
  <si>
    <t>086-952-5567</t>
  </si>
  <si>
    <t>瀧本　睦</t>
  </si>
  <si>
    <t>ﾀｷﾓﾄ ｱﾂｼ</t>
  </si>
  <si>
    <t>ﾀｷﾓﾄｸｳﾁｮｳ  ﾀｷﾓﾄ ｱﾂｼ</t>
  </si>
  <si>
    <t>33104 933397 239</t>
  </si>
  <si>
    <t>岡山県建設労働組合東部総支部</t>
  </si>
  <si>
    <t>外山工業</t>
  </si>
  <si>
    <t>ﾄﾔﾏｺｳｷﾞｮｳ</t>
  </si>
  <si>
    <t>116-0003</t>
  </si>
  <si>
    <t>東京都荒川区南千住6-9-5</t>
  </si>
  <si>
    <t>03-3803-5994</t>
  </si>
  <si>
    <t>外山　一男</t>
  </si>
  <si>
    <t>ﾄﾔﾏ ｶｽﾞｵ</t>
  </si>
  <si>
    <t>ﾄﾔﾏｶｽﾞｵ</t>
  </si>
  <si>
    <t>末川工業株式会社</t>
  </si>
  <si>
    <t>ｽｴｶﾜｺｳｷﾞｮｳｶﾌﾞｼｷｶﾞｲｼｬ</t>
  </si>
  <si>
    <t>末川工業</t>
  </si>
  <si>
    <t>742-0301</t>
  </si>
  <si>
    <t>山口県岩国市周東町祖生1949</t>
  </si>
  <si>
    <t>0827-85-5073</t>
  </si>
  <si>
    <t>0827-85-5077</t>
  </si>
  <si>
    <t>末川 博之</t>
  </si>
  <si>
    <t>ｽｴｶﾜ ﾋﾛﾕｷ</t>
  </si>
  <si>
    <t>全建総連山口県厚生協会岩国支部</t>
  </si>
  <si>
    <t>有限会社斎藤管工</t>
  </si>
  <si>
    <t>ｻｲﾄｳ ｶﾝｺｳ</t>
  </si>
  <si>
    <t>斎藤管工</t>
  </si>
  <si>
    <t>411-0031</t>
  </si>
  <si>
    <t>静岡県三島市幸原町1-10-47</t>
  </si>
  <si>
    <t>055-986-2575</t>
  </si>
  <si>
    <t>055-943-9619</t>
  </si>
  <si>
    <t>斎藤　徹</t>
  </si>
  <si>
    <t>ｻｲﾄｳ ﾄｵﾙ</t>
  </si>
  <si>
    <t>ﾕｳｹﾞﾝｶﾞｲｼｬ ｻｲﾄｳｶﾝｺｳ</t>
  </si>
  <si>
    <t>静岡県中小企業労務協会</t>
  </si>
  <si>
    <t>株式会社オカゾエ製作所</t>
  </si>
  <si>
    <t>ｶﾌﾞｼｷｶﾞｲｼｬｵｶｿﾞｴｾｲｻｸｼｮ</t>
  </si>
  <si>
    <t>オカゾエセイサクショ</t>
  </si>
  <si>
    <t>569-0847</t>
  </si>
  <si>
    <t>大阪府高槻市西面南4-15-8</t>
  </si>
  <si>
    <t>大阪府摂津市鳥飼2丁目22番26号</t>
  </si>
  <si>
    <t>072-677-2951</t>
  </si>
  <si>
    <t>072-677-3451</t>
  </si>
  <si>
    <t>岡添 眞</t>
  </si>
  <si>
    <t>ｵｶｿﾞｴ ﾏｺﾄ</t>
  </si>
  <si>
    <t>ｶ)ｵｶｿﾞｴｾｲｻｸｼｮ</t>
  </si>
  <si>
    <t>富士火災海上</t>
  </si>
  <si>
    <t>有限会社神工製作所</t>
  </si>
  <si>
    <t>ｼﾝｺｳｾｲｻｸｼﾞｮ</t>
  </si>
  <si>
    <t>253-0101</t>
  </si>
  <si>
    <t>神奈川県高座郡寒川町倉見1800番地1</t>
  </si>
  <si>
    <t>0467-75-8989</t>
  </si>
  <si>
    <t>0467-75-9790</t>
  </si>
  <si>
    <t>千葉 務</t>
  </si>
  <si>
    <t>ﾁﾊﾞ ﾂﾄﾑ</t>
  </si>
  <si>
    <t>ﾕ)ｼﾝｺｳｾｲｻｸｼﾞｮ</t>
  </si>
  <si>
    <t>岡谷酸素株式会社</t>
  </si>
  <si>
    <t>ｵｶﾔｻﾝｿ</t>
  </si>
  <si>
    <t>394-8585</t>
  </si>
  <si>
    <t>長野県岡谷市幸町6-6</t>
  </si>
  <si>
    <t>0266-22-5531</t>
  </si>
  <si>
    <t>0266-22-6692</t>
  </si>
  <si>
    <t>野口　行敏</t>
  </si>
  <si>
    <t>ﾉｸﾞﾁ ﾕｷﾄｼ</t>
  </si>
  <si>
    <t>ｵｶﾔｻﾝｿ(ｶ</t>
  </si>
  <si>
    <t>株式会社エム・アイエンジニア</t>
  </si>
  <si>
    <t>533-0022</t>
  </si>
  <si>
    <t>大阪府大阪市東淀川区菅原四丁目2番16号</t>
  </si>
  <si>
    <t>06-7493-3336</t>
  </si>
  <si>
    <t>06-7493-3337</t>
  </si>
  <si>
    <t>岩池 正晴</t>
  </si>
  <si>
    <t>ｲﾜｲｹ ﾏｻﾊﾙ</t>
  </si>
  <si>
    <t>ｶﾌﾞｼｷｶﾞｲｼｬｴﾑ.ｱｲｴﾝｼﾞﾆｱ ﾀﾞｲﾋｮｳﾄﾘｼﾏﾘﾔｸ ｲﾜｲｹﾏｻﾊﾙ</t>
  </si>
  <si>
    <t>有限会社福井工業</t>
  </si>
  <si>
    <t>ﾕｳｹﾞﾝｶﾞｲｼｬﾌｸｲｺｳｷﾞｮｳ</t>
  </si>
  <si>
    <t>福井工業</t>
  </si>
  <si>
    <t>662-0922</t>
  </si>
  <si>
    <t>兵庫県西宮市東町1-13-5-902</t>
  </si>
  <si>
    <t>0798-34-0910</t>
  </si>
  <si>
    <t>06-6430-1321</t>
  </si>
  <si>
    <t>福井 章</t>
  </si>
  <si>
    <t>ﾌｸｲ ｱｷﾗ</t>
  </si>
  <si>
    <t>28106937405-046</t>
  </si>
  <si>
    <t>関西税務労務協会</t>
  </si>
  <si>
    <t>株式会社日工あかね工業</t>
  </si>
  <si>
    <t>佐賀出張所</t>
  </si>
  <si>
    <t>ﾆｯｺｳｱｶﾈｺｳｷﾞｮｳ</t>
  </si>
  <si>
    <t>ニッコウアカネ</t>
  </si>
  <si>
    <t>840-2105</t>
  </si>
  <si>
    <t>佐賀県佐賀市諸富町徳富1500</t>
  </si>
  <si>
    <t>0952-47-2361</t>
  </si>
  <si>
    <t>0952-47-3021</t>
  </si>
  <si>
    <t>山口 健吾</t>
  </si>
  <si>
    <t>ﾔﾏｸﾞﾁ ｹﾝｺﾞ</t>
  </si>
  <si>
    <t>ｶ)ﾆｯｺｳｱｶﾈｺｳｷﾞｮｳ</t>
  </si>
  <si>
    <t>株式会社デルタコーポレーション</t>
  </si>
  <si>
    <t>ﾃﾞﾙﾀｺｰﾎﾟﾚｰｼｮﾝ</t>
  </si>
  <si>
    <t>デルタコーポレーション</t>
  </si>
  <si>
    <t>230-0042</t>
  </si>
  <si>
    <t>神奈川県横浜市鶴見区仲通3-76-8</t>
  </si>
  <si>
    <t>045-505-2038</t>
  </si>
  <si>
    <t>045-505-2039</t>
  </si>
  <si>
    <t>安田 多賀夫</t>
  </si>
  <si>
    <t>ﾔｽﾀﾞ ﾀｶｵ</t>
  </si>
  <si>
    <t>ｶ)ﾃﾞﾙﾀｺｰﾎﾟﾚｰｼｮﾝ ﾀﾞｲ)ﾔｽﾀﾞﾀｶｵ</t>
  </si>
  <si>
    <t>14-1-02-955215-093</t>
  </si>
  <si>
    <t>全建総連神奈川土建横浜鶴見支部労働保険事務組合</t>
  </si>
  <si>
    <t>有限会社坂口設備</t>
  </si>
  <si>
    <t>ﾕ)ｻｶｸﾞﾁｾﾂﾋﾞ</t>
  </si>
  <si>
    <t>坂口設備</t>
  </si>
  <si>
    <t>387-0017</t>
  </si>
  <si>
    <t>長野県千曲市大字中233-3</t>
  </si>
  <si>
    <t>026-274-2236</t>
  </si>
  <si>
    <t>026-272-6159</t>
  </si>
  <si>
    <t>坂口 吉一</t>
  </si>
  <si>
    <t>ｻｶｸﾞﾁ ﾖｼｶｽﾞ</t>
  </si>
  <si>
    <t>長野SR経営労務センター</t>
  </si>
  <si>
    <t>株式会社松村工業</t>
  </si>
  <si>
    <t>ﾏﾂﾑﾗｺｳｷﾞｮｳ</t>
  </si>
  <si>
    <t>松村工業</t>
  </si>
  <si>
    <t>210-0851</t>
  </si>
  <si>
    <t>神奈川県川崎市川崎区浜町1-8-4</t>
  </si>
  <si>
    <t>044-322-5643</t>
  </si>
  <si>
    <t>044-322-5694</t>
  </si>
  <si>
    <t>松村 永暮</t>
  </si>
  <si>
    <t>ﾏﾂﾑﾗ ｴｲﾎﾞ</t>
  </si>
  <si>
    <t>ｶ)ﾏﾂﾑﾗｺｳｷﾞｮｳﾀﾞｲﾋｮｳﾄﾘｼﾏﾘﾔｸﾏﾂﾑﾗｴｲﾎﾞ</t>
  </si>
  <si>
    <t>株式会社パイプライン</t>
  </si>
  <si>
    <t>ﾊﾟｲﾌﾟﾗｲﾝ</t>
  </si>
  <si>
    <t>849-0932</t>
  </si>
  <si>
    <t>佐賀県佐賀市鍋島町八戸溝1274番地20</t>
  </si>
  <si>
    <t>0952-31-6191</t>
  </si>
  <si>
    <t>0952-31-6714</t>
  </si>
  <si>
    <t>田中秀子</t>
  </si>
  <si>
    <t>ﾀﾅｶﾋﾃﾞｺ</t>
  </si>
  <si>
    <t>ｶ)ﾊﾟｲﾌﾟﾗｲﾝ</t>
  </si>
  <si>
    <t>日本興亜損害保険㈱</t>
  </si>
  <si>
    <t>誠伸工業株式会社</t>
  </si>
  <si>
    <t>ｾｲｼﾝｺｳｷﾞｮｳ</t>
  </si>
  <si>
    <t>誠伸工業</t>
  </si>
  <si>
    <t>180-0023</t>
  </si>
  <si>
    <t>東京都武蔵野市境南町5-3-14-101</t>
  </si>
  <si>
    <t>0422-34-5774</t>
  </si>
  <si>
    <t>0422-34-5775</t>
  </si>
  <si>
    <t>鈴木正人</t>
  </si>
  <si>
    <t>ｽｽﾞｷﾏｻﾋﾄ</t>
  </si>
  <si>
    <t>ｾｲｼﾝｺｳｷﾞｮｳ(ｶ</t>
  </si>
  <si>
    <t>有限会社エム・エー・エス設備</t>
  </si>
  <si>
    <t>ｴﾑ･ｴｰ･ｴｽｾﾂﾋﾞ</t>
  </si>
  <si>
    <t>エム・エー・エス設備</t>
  </si>
  <si>
    <t>703-8227</t>
  </si>
  <si>
    <t>岡山県岡山市中区兼基142-8</t>
  </si>
  <si>
    <t>086-238-6770</t>
  </si>
  <si>
    <t>086-238-6720</t>
  </si>
  <si>
    <t>桝谷 公登</t>
  </si>
  <si>
    <t>ﾏｽﾀﾆ ｷﾐﾄ</t>
  </si>
  <si>
    <t>ﾕ)ｴﾑ.ｴｰ.ｴｽｾﾂﾋﾞ ﾀﾞｲﾋｮｳﾄﾘｼﾏﾘﾔｸ ﾏｽﾀﾆｷﾐﾄ</t>
  </si>
  <si>
    <t>府中工業株式会社</t>
  </si>
  <si>
    <t>ﾌﾁｭｳｺｳｷﾞｮｳｶﾌﾞｼｷｶｲｼｬ</t>
  </si>
  <si>
    <t>734-0021</t>
  </si>
  <si>
    <t>広島県広島市南区上東雲町19-6</t>
  </si>
  <si>
    <t>082-283-0531</t>
  </si>
  <si>
    <t>082-286-4314</t>
  </si>
  <si>
    <t>水原 勲三</t>
  </si>
  <si>
    <t>ﾐｽﾞﾊﾗ ｸﾝｿｳ</t>
  </si>
  <si>
    <t>有限会社　斉藤設備</t>
  </si>
  <si>
    <t>ｻｲﾄｳｾﾂﾋﾞ</t>
  </si>
  <si>
    <t>斉藤設備</t>
  </si>
  <si>
    <t>410-1121</t>
  </si>
  <si>
    <t>静岡県裾野市茶畑1577-17</t>
  </si>
  <si>
    <t>055-993-0233</t>
  </si>
  <si>
    <t>斉藤　貴</t>
  </si>
  <si>
    <t>ｻｲﾄｳ ﾀｶｼ</t>
  </si>
  <si>
    <t>(ﾕｳ)ｻｲﾄｳｾﾂﾋﾞ</t>
  </si>
  <si>
    <t>協同組合静岡県中小企業労務協会労働保険事務組合</t>
  </si>
  <si>
    <t>株式会社中村設備工業</t>
  </si>
  <si>
    <t>ﾅｶﾑﾗｾﾂﾋﾞｺｳｷﾞｮｳ</t>
  </si>
  <si>
    <t>中村設備</t>
  </si>
  <si>
    <t>308-0104</t>
  </si>
  <si>
    <t>茨城県筑西市木戸60-1</t>
  </si>
  <si>
    <t>0296-37-3484</t>
  </si>
  <si>
    <t>0296-37-3733</t>
  </si>
  <si>
    <t>中村聡志</t>
  </si>
  <si>
    <t>ﾅｶﾑﾗｻﾄｼ</t>
  </si>
  <si>
    <t>ｶ)ﾅｶﾑﾗｾﾂﾋﾞｺｳｷﾞｮｳ ﾀﾞｲﾋｮｳﾄﾘｼﾏﾘﾔｸﾅｶﾑﾗｻﾄｼ</t>
  </si>
  <si>
    <t>0803-614579-3</t>
  </si>
  <si>
    <t>労働保険事務組合茨城労働協会</t>
  </si>
  <si>
    <t>千束工業有限会社</t>
  </si>
  <si>
    <t>ﾁﾂﾞｶｺｳｷﾞｮｳﾕｳｹﾞﾝｶｲｼｬ</t>
  </si>
  <si>
    <t>ﾁﾂﾞｶｺｳｷﾞｮｳ</t>
  </si>
  <si>
    <t>641-0013</t>
  </si>
  <si>
    <t>和歌山県和歌山市内原851-6</t>
  </si>
  <si>
    <t>073-445-9439</t>
  </si>
  <si>
    <t>植田 進</t>
  </si>
  <si>
    <t>ｳｴﾀﾞ ｽｽﾑ</t>
  </si>
  <si>
    <t>ﾁﾂﾞｶｺｳｷﾞｮｳﾕｳｹﾞﾝｶｲｼｬ ﾀﾞｲﾋｮｳﾄﾘｼﾏﾘﾔｸ ｳｴﾀﾞｽｽﾑ</t>
  </si>
  <si>
    <t>京設工業株式会社</t>
  </si>
  <si>
    <t>ｷｮｳｾﾂｺｳｷﾞｮｳｶﾌﾞｼｷｶﾞｲｼｬ</t>
  </si>
  <si>
    <t>616-8266</t>
  </si>
  <si>
    <t>京都府京都市右京区梅ヶ畑中田町4-10</t>
  </si>
  <si>
    <t>075-881-7335</t>
  </si>
  <si>
    <t>075-862-1409</t>
  </si>
  <si>
    <t>加藤 友幸</t>
  </si>
  <si>
    <t>ｶﾄｳ ﾄﾓﾕｷ</t>
  </si>
  <si>
    <t>ｷｮｳｾﾂｺｳｷﾞｮｳ(ｶ ｶﾄｳﾄﾓﾕｷ</t>
  </si>
  <si>
    <t>株式会社悠紀設備</t>
  </si>
  <si>
    <t>ﾕｳｷｾﾂﾋﾞ</t>
  </si>
  <si>
    <t>525-0001</t>
  </si>
  <si>
    <t>滋賀県草津市下物町64番地15</t>
  </si>
  <si>
    <t>077-568-3527</t>
  </si>
  <si>
    <t>077-568-4086</t>
  </si>
  <si>
    <t>堀田 庄一</t>
  </si>
  <si>
    <t>ﾎｯﾀ ｼｮｳｲﾁ</t>
  </si>
  <si>
    <t>ｶ)ﾕｳｷｾﾂﾋﾞ ﾀﾞｲﾋｮｳﾄﾘｼﾏﾘﾔｸ ﾎｯﾀｼｮｳｲﾁ</t>
  </si>
  <si>
    <t>滋賀県SR経営労務協会</t>
  </si>
  <si>
    <t>株式会社古賀設備</t>
  </si>
  <si>
    <t>ｺｶﾞｾﾂﾋﾞ</t>
  </si>
  <si>
    <t>古賀設備</t>
  </si>
  <si>
    <t>811-2221</t>
  </si>
  <si>
    <t>福岡県糟屋郡須恵町旅石</t>
  </si>
  <si>
    <t>159-20</t>
  </si>
  <si>
    <t>092-719-1893</t>
  </si>
  <si>
    <t>092-719-1896</t>
  </si>
  <si>
    <t>kogasetubi@chime.ocn.ne.jp</t>
  </si>
  <si>
    <t>古賀孝次</t>
  </si>
  <si>
    <t>ｺｶﾞｺｳｼﾞ</t>
  </si>
  <si>
    <t>ｶ)ｺｶﾞｾﾂﾋﾞ</t>
  </si>
  <si>
    <t>労働保険事務組合福岡新建設協同組合</t>
  </si>
  <si>
    <t>イワタニ三重株式会社</t>
  </si>
  <si>
    <t>ｲﾜﾀﾆﾐｴｶﾌﾞｼｷｶﾞｲｼｬ</t>
  </si>
  <si>
    <t>510-0074</t>
  </si>
  <si>
    <t>三重県四日市市鵜の森一丁目1番18号　太陽生命四日市ビル7Ｆ</t>
  </si>
  <si>
    <t>059-355-5530</t>
  </si>
  <si>
    <t>059-355-5533</t>
  </si>
  <si>
    <t>有限会社三協設備</t>
  </si>
  <si>
    <t>ｻﾝｷｮｳｾﾂﾋﾞ</t>
  </si>
  <si>
    <t>三協設備</t>
  </si>
  <si>
    <t>216-0025</t>
  </si>
  <si>
    <t>神奈川県川崎市宮前区白幡台1-11-15-102</t>
  </si>
  <si>
    <t>044-977-5531</t>
  </si>
  <si>
    <t>044-977-5535</t>
  </si>
  <si>
    <t>三好 久</t>
  </si>
  <si>
    <t>ﾐﾖｼ ﾋｻｼ</t>
  </si>
  <si>
    <t>ﾕ)ｻﾝｷｮｳｾﾂﾋﾞ ﾀﾞｲﾋｮｳﾄﾘｼﾏﾘﾔｸ ﾐﾖｼﾋｻｼ</t>
  </si>
  <si>
    <t>株式会社共立製作所</t>
  </si>
  <si>
    <t>ｷﾖｳﾘﾂ</t>
  </si>
  <si>
    <t>共立製作所</t>
  </si>
  <si>
    <t>名古屋市中区栄５－９－１２</t>
  </si>
  <si>
    <t>052-262-2201</t>
  </si>
  <si>
    <t>052-261-7838</t>
  </si>
  <si>
    <t>ｶ)ｷﾖｳﾘﾂｾｲｻｸｼﾖ</t>
  </si>
  <si>
    <t>三協設備株式会社</t>
  </si>
  <si>
    <t>363-0008</t>
  </si>
  <si>
    <t>埼玉県桶川市坂田1367-5</t>
  </si>
  <si>
    <t>048-728-4807</t>
  </si>
  <si>
    <t>048-728-5497</t>
  </si>
  <si>
    <t>齋藤 博</t>
  </si>
  <si>
    <t>ｻｲﾄｳ ﾋﾛｼ</t>
  </si>
  <si>
    <t>ｻﾝｷｮｳｾﾂﾋﾞ(ｶ</t>
  </si>
  <si>
    <t>株式会社ワイエフ設備</t>
  </si>
  <si>
    <t>ﾜｲｴﾌｾﾂﾋﾞ</t>
  </si>
  <si>
    <t>東京都新宿区北新宿4-19-8</t>
  </si>
  <si>
    <t>北新宿ビル</t>
  </si>
  <si>
    <t>03-5337-2171</t>
  </si>
  <si>
    <t>03-5337-2184</t>
  </si>
  <si>
    <t>藤澤 要一</t>
  </si>
  <si>
    <t>ﾌｼﾞｻﾜ ﾖｳｲﾁ</t>
  </si>
  <si>
    <t>ｶ)ﾜｲｴﾌｾﾂﾋﾞ</t>
  </si>
  <si>
    <t>株式会社ミナミ住設</t>
  </si>
  <si>
    <t>ﾐﾅﾐｼﾞｭｳｾﾂ</t>
  </si>
  <si>
    <t>ミナミ住設</t>
  </si>
  <si>
    <t>158-0086</t>
  </si>
  <si>
    <t>東京都世田谷区尾山台1-2-17</t>
  </si>
  <si>
    <t>03-3704-5611</t>
  </si>
  <si>
    <t>03-3704-6006</t>
  </si>
  <si>
    <t>國生重治</t>
  </si>
  <si>
    <t>ｺｸｼｮｳｼｹﾞﾊﾙ</t>
  </si>
  <si>
    <t>ｶ)ﾐﾅﾐｼﾞｭｳｾﾂ</t>
  </si>
  <si>
    <t>中尾設備株式会社</t>
  </si>
  <si>
    <t>ﾅｶｵｾﾂﾋﾞ</t>
  </si>
  <si>
    <t>885-0017</t>
  </si>
  <si>
    <t>宮崎県都城市年見町28号5番1</t>
  </si>
  <si>
    <t>0986-24-0446</t>
  </si>
  <si>
    <t>0986-24-5879</t>
  </si>
  <si>
    <t>中尾隆</t>
  </si>
  <si>
    <t>ﾅｶｵﾀｶｼ</t>
  </si>
  <si>
    <t>ﾅｶｵｾﾂﾋﾞ(ｶ</t>
  </si>
  <si>
    <t>有限会社アルク企画</t>
  </si>
  <si>
    <t>ﾕ)ｱﾙｸｷｶｸ</t>
  </si>
  <si>
    <t>アルク企画</t>
  </si>
  <si>
    <t>252-0141</t>
  </si>
  <si>
    <t>神奈川県相模原市緑区相原2-18-6</t>
  </si>
  <si>
    <t>042-773-6771</t>
  </si>
  <si>
    <t>042-774-7026</t>
  </si>
  <si>
    <t>田口 政孝</t>
  </si>
  <si>
    <t>ﾀｸﾞﾁ ﾏｻﾀｶ</t>
  </si>
  <si>
    <t>13-1-14-966155-038</t>
  </si>
  <si>
    <t>江戸川経営者協会</t>
  </si>
  <si>
    <t>有限会社山本管業</t>
  </si>
  <si>
    <t>ﾔﾏﾓﾄｶﾝｷﾞｮｳ</t>
  </si>
  <si>
    <t>山本管業</t>
  </si>
  <si>
    <t>757-0012</t>
  </si>
  <si>
    <t>山口県山陽小野田市大字埴生3229番地の11</t>
  </si>
  <si>
    <t>0836-76-2230</t>
  </si>
  <si>
    <t>0836-76-1445</t>
  </si>
  <si>
    <t>山本 貢</t>
  </si>
  <si>
    <t>ﾔﾏﾓﾄ ﾐﾂｷﾞ</t>
  </si>
  <si>
    <t>ﾕ)ﾔﾏﾓﾄｶﾝｷﾞｮｳ</t>
  </si>
  <si>
    <t>有限会社丸栄工業</t>
  </si>
  <si>
    <t>ﾕｳｹﾞﾝｶｲｼｬﾏﾙｴｲｺｳｷﾞｮｳ</t>
  </si>
  <si>
    <t>ﾏﾙｴｲ</t>
  </si>
  <si>
    <t>661-0042</t>
  </si>
  <si>
    <t>兵庫県尼崎市常吉1-6-24</t>
  </si>
  <si>
    <t>06-6431-8354</t>
  </si>
  <si>
    <t>06-6431-8394</t>
  </si>
  <si>
    <t>仙石徹也</t>
  </si>
  <si>
    <t>ｾﾝｺﾞｸﾃﾂﾔ</t>
  </si>
  <si>
    <t>ﾕｳｹﾞﾝｶｲｼｬﾏﾙｴｲｺｳｷﾞｮｳ ﾀﾞｲﾋｮｳﾄﾘｼﾏﾘﾔｸ ｾﾝｺﾞｸﾃﾂﾔ</t>
  </si>
  <si>
    <t>27-1-04-937885-017</t>
  </si>
  <si>
    <t>関西配管工事業協同組合</t>
  </si>
  <si>
    <t>日隈工業株式会社</t>
  </si>
  <si>
    <t>ﾋﾉｸﾏｺｳｷﾞｮｳｶﾌﾞｼｷｶﾞｲｼｬ ﾌｸｵｶｴｲｷﾞｮｳｼｮ</t>
  </si>
  <si>
    <t>日隈工業</t>
  </si>
  <si>
    <t>810-0001</t>
  </si>
  <si>
    <t>福岡県福岡市中央区天神５丁目９－２ フェミール天神８０２号</t>
  </si>
  <si>
    <t>092-791-8931</t>
  </si>
  <si>
    <t>092-791-8934</t>
  </si>
  <si>
    <t>牟田裕二</t>
  </si>
  <si>
    <t>ﾑﾀﾕｳｼﾞ</t>
  </si>
  <si>
    <t>ﾋﾉｸﾏｺｳｷﾞｮｳ(ｶ</t>
  </si>
  <si>
    <t>唐津商工会議所</t>
  </si>
  <si>
    <t>有限会社ダイシンテック</t>
  </si>
  <si>
    <t>ﾀﾞｲｼﾝﾃｯｸ</t>
  </si>
  <si>
    <t>ダイシンテック</t>
  </si>
  <si>
    <t>421-1215</t>
  </si>
  <si>
    <t>静岡県静岡市葵区羽鳥5丁目10-17</t>
  </si>
  <si>
    <t>054-278-1076</t>
  </si>
  <si>
    <t>054-278-5668</t>
  </si>
  <si>
    <t>daishintec@triton.ocn.ne.jp</t>
  </si>
  <si>
    <t>大橋　伸一郎</t>
  </si>
  <si>
    <t>ｵｵﾊｼ ｼﾝｲﾁﾛｳ</t>
  </si>
  <si>
    <t>ﾕ)ﾀﾞｲｼﾝﾃｯｸ</t>
  </si>
  <si>
    <t>労働保険事務組合静岡商工会議所</t>
  </si>
  <si>
    <t>一色冷機サービス有限会社</t>
  </si>
  <si>
    <t>ｲｯｼｷﾚｲｷｻｰﾋﾞｽ</t>
  </si>
  <si>
    <t>790-0051</t>
  </si>
  <si>
    <t>愛媛県松山市生石町507-7</t>
  </si>
  <si>
    <t>089-934-8823</t>
  </si>
  <si>
    <t>089-934-9355</t>
  </si>
  <si>
    <t>一色康司</t>
  </si>
  <si>
    <t>ｲｯｼｷﾔｽｼ</t>
  </si>
  <si>
    <t>ｲｯｼｷﾚｲｷｻｰﾋﾞｽ(ﾕ</t>
  </si>
  <si>
    <t>38101930135204/労働保険事務組合</t>
  </si>
  <si>
    <t>有限会社塩川設備</t>
  </si>
  <si>
    <t>ｼｵｶﾜｾﾂﾋﾞ</t>
  </si>
  <si>
    <t>塩川設備</t>
  </si>
  <si>
    <t>811-1102</t>
  </si>
  <si>
    <t>福岡県福岡市早良区東入部2丁目37番5号</t>
  </si>
  <si>
    <t>092-804-4424</t>
  </si>
  <si>
    <t>092-804-7207</t>
  </si>
  <si>
    <t>塩川 清則</t>
  </si>
  <si>
    <t>ｼｵｶﾜ ｷﾖﾉﾘ</t>
  </si>
  <si>
    <t>ﾕ)ｼｵｶﾜｾﾂﾋﾞ</t>
  </si>
  <si>
    <t>福岡県経営労務福祉協会</t>
  </si>
  <si>
    <t>有限会社昌設備</t>
  </si>
  <si>
    <t>ﾕｳｹﾞﾝｶﾞｲｼｬ ﾏｻｾﾂﾋﾞ</t>
  </si>
  <si>
    <t>昌設備</t>
  </si>
  <si>
    <t>589-0013</t>
  </si>
  <si>
    <t>大阪府大阪狭山市茱萸木4丁目331-2</t>
  </si>
  <si>
    <t>072-368-1156</t>
  </si>
  <si>
    <t>072-368-1129</t>
  </si>
  <si>
    <t>橋本 昌篤</t>
  </si>
  <si>
    <t>ﾊｼﾓﾄ ﾏｻｱﾂ</t>
  </si>
  <si>
    <t>ﾕｳｹﾞﾝｶﾞｲｼﾔ ﾏｻｾﾂﾋﾞ</t>
  </si>
  <si>
    <t>27111963085-093</t>
  </si>
  <si>
    <t>大阪狭山市商工会労働保険事務組合</t>
  </si>
  <si>
    <t>株式会社ワイ・ケイ・プランニング</t>
  </si>
  <si>
    <t>ｶﾌﾞｼｷｶﾞｲｼｬﾜｲ･ｹｲ･ﾌﾟﾗﾝﾆﾝｸﾞ</t>
  </si>
  <si>
    <t>ワイ・ケイ・プランニング</t>
  </si>
  <si>
    <t>大阪府大阪市北区長柄東3-3-12</t>
  </si>
  <si>
    <t>06-6353-2745</t>
  </si>
  <si>
    <t>06-6353-2747</t>
  </si>
  <si>
    <t>芳田 須和子</t>
  </si>
  <si>
    <t>ﾖｼﾀﾞ ｽﾜｺ</t>
  </si>
  <si>
    <t>ｶ)ﾜｲ.ｹｲ.ﾌﾟﾗﾝﾆﾝｸﾞ</t>
  </si>
  <si>
    <t>27-1-04-951175-200</t>
  </si>
  <si>
    <t>中央労務協会</t>
  </si>
  <si>
    <t>まつばら設備</t>
  </si>
  <si>
    <t>ﾏﾂﾊﾞﾗｾﾂﾋﾞ</t>
  </si>
  <si>
    <t>502-0849</t>
  </si>
  <si>
    <t>岐阜県岐阜市栄新町2-21 グリーンアベニューA102</t>
  </si>
  <si>
    <t>058-297-4790</t>
  </si>
  <si>
    <t>matsubara_setsubi_3-21@ccn.aitai.ne.jp</t>
  </si>
  <si>
    <t>松原　健太</t>
  </si>
  <si>
    <t>ﾏﾂﾊﾞﾗ ｹﾝﾀ</t>
  </si>
  <si>
    <t>全建総連岐阜県建設労働保険組合</t>
  </si>
  <si>
    <t>株式会社セツメン</t>
  </si>
  <si>
    <t>ｶﾌﾞｼｷｶﾞｲｼｬｾﾂﾒﾝ</t>
  </si>
  <si>
    <t>セツメン</t>
  </si>
  <si>
    <t>660-0843</t>
  </si>
  <si>
    <t>兵庫県尼崎市東海岸町20-1</t>
  </si>
  <si>
    <t>06-6409-1331</t>
  </si>
  <si>
    <t>06-6409-1332</t>
  </si>
  <si>
    <t>南 博美</t>
  </si>
  <si>
    <t>ﾐﾅﾐ ﾋﾛﾐ</t>
  </si>
  <si>
    <t>ｶ)ｾﾂﾒﾝ</t>
  </si>
  <si>
    <t>日本ガスエンジニアリング株式会社 テクノコア</t>
  </si>
  <si>
    <t>ﾆﾎﾝｶﾞｽｴﾝｼﾞﾆｱﾘﾝｸﾞｶﾌﾞｼｷｶﾞｲｼｬ ﾃｸﾉｺｱ</t>
  </si>
  <si>
    <t>590-0057</t>
  </si>
  <si>
    <t>大阪府堺市堺区御陵通１番３号</t>
  </si>
  <si>
    <t>072-267-4300</t>
  </si>
  <si>
    <t>072-267-4314</t>
  </si>
  <si>
    <t>和田 博志</t>
  </si>
  <si>
    <t>ﾜﾀﾞ ﾋﾛｼ</t>
  </si>
  <si>
    <t>ﾆﾎﾝｶﾞｽｴﾝｼﾞﾆｱﾘﾝｸﾞｶﾌﾞｼｷｶﾞｲｼﾔ</t>
  </si>
  <si>
    <t>大阪西労務協会</t>
  </si>
  <si>
    <t>有限会社カナタニ</t>
  </si>
  <si>
    <t>ﾕｳｹﾞﾝｶﾞｲｼｬｶﾅﾀﾆ</t>
  </si>
  <si>
    <t>カナタニ</t>
  </si>
  <si>
    <t>671-1523</t>
  </si>
  <si>
    <t>兵庫県揖保郡太子町東南29-9</t>
  </si>
  <si>
    <t>079-276-5203</t>
  </si>
  <si>
    <t>079-276-6401</t>
  </si>
  <si>
    <t>金谷　昇</t>
  </si>
  <si>
    <t>ﾕｳｹﾞﾝｶﾞｲｼﾔｶﾅﾀﾆ ﾀﾞｲﾋﾖｳﾄﾘｼﾏﾘﾔｸ ｶﾅﾀﾆﾉﾎﾞﾙ</t>
  </si>
  <si>
    <t>有限会社濱村工業</t>
  </si>
  <si>
    <t>ﾕｳｹﾞﾝｶﾞｲｼｬﾊﾏﾑﾗｺｳｷﾞｮｳ</t>
  </si>
  <si>
    <t>濱村工業</t>
  </si>
  <si>
    <t>712-8014</t>
  </si>
  <si>
    <t>岡山県倉敷市連島中央５丁目２番１号</t>
  </si>
  <si>
    <t>086-486-1002</t>
  </si>
  <si>
    <t>086-486-1003</t>
  </si>
  <si>
    <t>濱村耕造</t>
  </si>
  <si>
    <t>ﾊﾏﾑﾗｺｳｿﾞｳ</t>
  </si>
  <si>
    <t>ﾕｳｹﾞﾝｶﾞｲｼｬﾊﾏﾑﾗｺｳｷﾞｮｳ ﾀﾞｲﾋｮｳﾄﾘｼﾏﾘﾔｸ ﾊﾏﾑﾗｺｳｿﾞｳ</t>
  </si>
  <si>
    <t>岡山県建設労働組合</t>
  </si>
  <si>
    <t>株式会社伊禮エンジニアリング</t>
  </si>
  <si>
    <t>ｲﾚｲｴﾝｼﾞﾆｱﾘﾝｸﾞ</t>
  </si>
  <si>
    <t>伊禮エンジニアリング</t>
  </si>
  <si>
    <t>904-2142</t>
  </si>
  <si>
    <t>沖縄県沖縄市登川2-17</t>
  </si>
  <si>
    <t>098-989-7720</t>
  </si>
  <si>
    <t>098-934-3078</t>
  </si>
  <si>
    <t>伊禮 浩</t>
  </si>
  <si>
    <t>ｲﾚｲﾋﾛｼ</t>
  </si>
  <si>
    <t>ｶ)ｲﾚｲｴﾝｼﾞﾆｱﾘﾝｸﾞ</t>
  </si>
  <si>
    <t>大成設備工業株式会社</t>
  </si>
  <si>
    <t>ﾀｲｾｲｾﾂﾋﾞｺｳｷﾞｮｳ</t>
  </si>
  <si>
    <t>大成設備工業</t>
  </si>
  <si>
    <t>903-0804</t>
  </si>
  <si>
    <t>沖縄県那覇市首里石嶺町4-444-6</t>
  </si>
  <si>
    <t>098-871-4031</t>
  </si>
  <si>
    <t>098-871-4032</t>
  </si>
  <si>
    <t>狩俣吉信</t>
  </si>
  <si>
    <t>ｶﾘﾏﾀﾖｼﾉﾌﾞ</t>
  </si>
  <si>
    <t>ﾀｲｾｲｾﾂﾋﾞｺｳｷﾞｮｳ(ｶ</t>
  </si>
  <si>
    <t>株式会社福岡工業</t>
  </si>
  <si>
    <t>ｶﾌﾞｼｷｶﾞｲｼｬﾌｸｵｶｺｳｷﾞｮｳ</t>
  </si>
  <si>
    <t>福岡工業</t>
  </si>
  <si>
    <t>640-8453</t>
  </si>
  <si>
    <t>和歌山県和歌山市木ノ本1139-5</t>
  </si>
  <si>
    <t>073-460-6943</t>
  </si>
  <si>
    <t>福岡昌尚</t>
  </si>
  <si>
    <t>ﾌｸｵｶﾏｻﾅｵ</t>
  </si>
  <si>
    <t>ｶ)ﾌｸｵｶｺｳｷﾞﾖｳ</t>
  </si>
  <si>
    <t>30301_930640079</t>
  </si>
  <si>
    <t>コーリツビジネス協会</t>
  </si>
  <si>
    <t>ヤマト設備</t>
  </si>
  <si>
    <t>ﾔﾏﾄｾﾂﾋﾞ</t>
  </si>
  <si>
    <t>949-7243</t>
  </si>
  <si>
    <t>新潟県南魚沼市大倉６１－１</t>
  </si>
  <si>
    <t>025-779-4107</t>
  </si>
  <si>
    <t>025-779-4733</t>
  </si>
  <si>
    <t>上村　賢司</t>
  </si>
  <si>
    <t>ｶﾐﾑﾗ ｹﾝｼﾞ</t>
  </si>
  <si>
    <t>ﾔﾏﾄｾﾂﾋﾞ ﾀﾞｲﾋﾖｳ ｶﾐﾑﾗｹﾝｼﾞ</t>
  </si>
  <si>
    <t>15-1-08-954035-184</t>
  </si>
  <si>
    <t>大和商工会</t>
  </si>
  <si>
    <t>株式会社かなめ商事</t>
  </si>
  <si>
    <t>文京営業所</t>
  </si>
  <si>
    <t>ｶﾅﾒｼｮｳｼﾞ</t>
  </si>
  <si>
    <t>112-0011</t>
  </si>
  <si>
    <t>東京都文京区千石４－４３－１２</t>
  </si>
  <si>
    <t>１Ｆ</t>
  </si>
  <si>
    <t>03-3944-9041</t>
  </si>
  <si>
    <t>03-3944-9061</t>
  </si>
  <si>
    <t>ｶﾌﾞｼｷｶﾞｲｼﾔｶﾅﾒｼﾖｳｼﾞ</t>
  </si>
  <si>
    <t>松末電機</t>
  </si>
  <si>
    <t>ﾏﾂｽｴﾃﾞﾝｷ</t>
  </si>
  <si>
    <t>799-2467</t>
  </si>
  <si>
    <t>愛媛県松山市磯河内29-1</t>
  </si>
  <si>
    <t>089-989-9825</t>
  </si>
  <si>
    <t>089-989-9826</t>
  </si>
  <si>
    <t>松末健一</t>
  </si>
  <si>
    <t>ﾏﾂｽｴｹﾝｲﾁ</t>
  </si>
  <si>
    <t>38101900145890/一般社団法人愛媛県中小建築業協会</t>
  </si>
  <si>
    <t>有限会社川島住設</t>
  </si>
  <si>
    <t>ｶﾜｼﾏｼﾞｭｳｾﾂ</t>
  </si>
  <si>
    <t>780-8040</t>
  </si>
  <si>
    <t>高知県高知市神田956-4</t>
  </si>
  <si>
    <t>088-833-2540</t>
  </si>
  <si>
    <t>088-833-2839</t>
  </si>
  <si>
    <t>ﾕ)ｶﾜｼﾏｼﾞｭｳｾﾂ</t>
  </si>
  <si>
    <t>ＡＳＡＤＡエンタープライズ</t>
  </si>
  <si>
    <t>ｱｻﾀﾞｴﾝﾀｰﾌﾟﾗｲｽﾞ</t>
  </si>
  <si>
    <t>181-0003</t>
  </si>
  <si>
    <t>東京都三鷹市北野３－７－２０－２０２</t>
  </si>
  <si>
    <t>0422-48-3347</t>
  </si>
  <si>
    <t>浅田尚明</t>
  </si>
  <si>
    <t>ｱｻﾀﾞﾋｻｱｷ</t>
  </si>
  <si>
    <t>ｱｻﾀﾞｴﾝﾀｰﾌﾟﾗｲｽﾞ ｱｻﾀﾞ ﾋｻｱｷ</t>
  </si>
  <si>
    <t>13-1-07-990575-193</t>
  </si>
  <si>
    <t>東京土建世田谷支部労働保険事務組合</t>
  </si>
  <si>
    <t>株式会社ＫＭＴコーポレーション</t>
  </si>
  <si>
    <t>ｶﾌﾞｼｷｶﾞｲｼｬｹｲｴﾑﾃｨｺｰﾎﾟﾚｰｼｮﾝ</t>
  </si>
  <si>
    <t>兵庫県尼崎市東難波町5丁目2番17号</t>
  </si>
  <si>
    <t>06-4868-4688</t>
  </si>
  <si>
    <t>06-4868-4668</t>
  </si>
  <si>
    <t>雑古 隆夫</t>
  </si>
  <si>
    <t>ｻﾞｺ ﾀｶｵ</t>
  </si>
  <si>
    <t>ｶ)ｹｲｴﾑﾃｲｺｰﾎﾟﾚｰｼﾖﾝ</t>
  </si>
  <si>
    <t>有限会社三水工業</t>
  </si>
  <si>
    <t>ｻﾝｽｲｺｳｷﾞｮｳ</t>
  </si>
  <si>
    <t>三水工業</t>
  </si>
  <si>
    <t>901-2113</t>
  </si>
  <si>
    <t>沖縄県浦添市大平１－２－５</t>
  </si>
  <si>
    <t>098-879-3722</t>
  </si>
  <si>
    <t>098-878-8283</t>
  </si>
  <si>
    <t>新垣健一</t>
  </si>
  <si>
    <t>ｱﾗｶｷｹﾝｲﾁ</t>
  </si>
  <si>
    <t>ﾕ)ｻﾝｽｲｺｳｷﾞｮｳ</t>
  </si>
  <si>
    <t>株式会社保坂工業所</t>
  </si>
  <si>
    <t>事業本部</t>
  </si>
  <si>
    <t>ﾎｻｶｺｳｷﾞｮｳｼｮ</t>
  </si>
  <si>
    <t>保坂工業所事業本部</t>
  </si>
  <si>
    <t>463-0046</t>
  </si>
  <si>
    <t>名古屋市守山区苗代一丁目1番29号</t>
  </si>
  <si>
    <t>052-791-1500</t>
  </si>
  <si>
    <t>052-791-1522</t>
  </si>
  <si>
    <t>ｶ)ﾎｻｶｺｳｷﾞｮｳｼｮ</t>
  </si>
  <si>
    <t>株式会社ティー・エス・エム</t>
  </si>
  <si>
    <t>ﾃｨｰｴｽｴﾑ</t>
  </si>
  <si>
    <t>神奈川県横浜市神奈川区新子安1-20-1</t>
  </si>
  <si>
    <t>サカエハイツ2F</t>
  </si>
  <si>
    <t>045-716-6481</t>
  </si>
  <si>
    <t>045-716-6483</t>
  </si>
  <si>
    <t>富士原 清司</t>
  </si>
  <si>
    <t>ﾌｼﾞﾜﾗ ｾｲｼ</t>
  </si>
  <si>
    <t>ｶ)ﾃｨｰｴｽｴﾑ</t>
  </si>
  <si>
    <t>神奈川SR経営労務センター</t>
  </si>
  <si>
    <t>株式会社リード</t>
  </si>
  <si>
    <t>ﾘｰﾄﾞ</t>
  </si>
  <si>
    <t>東京都荒川区西日暮里4-4-10</t>
  </si>
  <si>
    <t>03-3822-0220</t>
  </si>
  <si>
    <t>03-3822-1172</t>
  </si>
  <si>
    <t>中村 義浩</t>
  </si>
  <si>
    <t>ﾅｶﾑﾗ ﾖｼﾋﾛ</t>
  </si>
  <si>
    <t>ｶ)ﾘｰﾄﾞ</t>
  </si>
  <si>
    <t>ヤマテックサービス株式会社</t>
  </si>
  <si>
    <t>ﾔﾏﾃｯｸｻｰﾋﾞｽ</t>
  </si>
  <si>
    <t>761-8045</t>
  </si>
  <si>
    <t>香川県高松市西山崎町1034番地10</t>
  </si>
  <si>
    <t>087-887-3113</t>
  </si>
  <si>
    <t>山谷 知英</t>
  </si>
  <si>
    <t>ﾔﾏﾀﾆ ﾄﾓﾋﾃﾞ</t>
  </si>
  <si>
    <t>ﾔﾏﾃｯｸｻｰﾋﾞｽ(ｶ</t>
  </si>
  <si>
    <t>香川県建設労働組合高松支部</t>
  </si>
  <si>
    <t>株式会社ヒロ設</t>
  </si>
  <si>
    <t>ﾋﾛｾﾂ</t>
  </si>
  <si>
    <t>197-0003</t>
  </si>
  <si>
    <t>東京都福生市熊川778-15</t>
  </si>
  <si>
    <t>042-513-0785</t>
  </si>
  <si>
    <t>042-513-0786</t>
  </si>
  <si>
    <t>廣瀬　新一</t>
  </si>
  <si>
    <t>ﾋﾛｾ ｼﾝｲﾁ</t>
  </si>
  <si>
    <t>ｶﾌﾞｼｷｶｲｼｬﾋﾛｾﾂﾀﾞｲﾋｮｳﾄﾘｼﾏﾘﾔｸﾋﾛｾｼﾝｲﾁ</t>
  </si>
  <si>
    <t>三敬興業株式会社</t>
  </si>
  <si>
    <t>ｻﾝｹｲｺｳｷﾞｮｳ</t>
  </si>
  <si>
    <t>三敬興業</t>
  </si>
  <si>
    <t>329-1102</t>
  </si>
  <si>
    <t>栃木県宇都宮市白沢町５８０番地１０</t>
  </si>
  <si>
    <t>028-902-7216</t>
  </si>
  <si>
    <t>028-902-7217</t>
  </si>
  <si>
    <t>ｻﾝｹｲｺｳｷﾞｮｳ(ｶ)ﾀﾞｲﾋｮｳﾄﾘｼﾏﾘﾔｸｾｷﾈﾀｶｼ</t>
  </si>
  <si>
    <t>労働保険事務組合経営労務サポートセンター</t>
  </si>
  <si>
    <t>松栄設備株式会社</t>
  </si>
  <si>
    <t>ｼｮｳｴｲｾﾂﾋﾞｶﾌﾞｼｷｶﾞｲｼｬ</t>
  </si>
  <si>
    <t>松栄</t>
  </si>
  <si>
    <t>699-0108</t>
  </si>
  <si>
    <t>島根県松江市東出雲町出雲郷1643番地</t>
  </si>
  <si>
    <t>0852-52-5377</t>
  </si>
  <si>
    <t>0852-52-6355</t>
  </si>
  <si>
    <t>曽田　修</t>
  </si>
  <si>
    <t>ｿﾀ ｵｻﾑ</t>
  </si>
  <si>
    <t>ｼｮｳｴｲｾﾂﾋﾞｶﾌﾞｼｷｶﾞｲｼｬ ﾀﾞｲﾋｮｳﾄﾘｼﾏﾘﾔｸ ｿﾀｵｻﾑ</t>
  </si>
  <si>
    <t>労働保険事務組合東出雲町商工会</t>
  </si>
  <si>
    <t>株式会社アスナ工業</t>
  </si>
  <si>
    <t>062-0002</t>
  </si>
  <si>
    <t>北海道札幌市豊平区美園二条６丁目１番７－１０５号</t>
  </si>
  <si>
    <t>011-827-9394</t>
  </si>
  <si>
    <t>011-827-9395</t>
  </si>
  <si>
    <t>阿部　文彦</t>
  </si>
  <si>
    <t>ｱﾍﾞ ﾌﾐﾋｺ</t>
  </si>
  <si>
    <t>ｶ)ｱｽﾅｺｳｷﾞｮｳ ﾀﾞｲﾋｮｳﾄﾘｼﾏﾘﾔｸ ｱﾍﾞﾌﾐﾋｺ</t>
  </si>
  <si>
    <t>ながた社労士事務所</t>
  </si>
  <si>
    <t>三和機材株式会社</t>
  </si>
  <si>
    <t>神奈川県横浜市港北区新羽町564番地</t>
  </si>
  <si>
    <t>045-900-2000</t>
  </si>
  <si>
    <t>045-900-2009</t>
  </si>
  <si>
    <t>金子竜太郎</t>
  </si>
  <si>
    <t>ｶﾈｺ ﾘｭｳﾀﾛｳ</t>
  </si>
  <si>
    <t>ｻﾝﾜｷｻﾞｲ(ｶ</t>
  </si>
  <si>
    <t>株式会社田上空調設備</t>
  </si>
  <si>
    <t>ﾀｶﾞﾐｸｳﾁｮｳｾﾂﾋﾞ</t>
  </si>
  <si>
    <t>514-1131</t>
  </si>
  <si>
    <t>三重県津市久居西鷹跡町588番地6</t>
  </si>
  <si>
    <t>059-255-5099</t>
  </si>
  <si>
    <t>059-256-9191</t>
  </si>
  <si>
    <t>ｶﾌﾞｼｷｶﾞｲｼｬﾀｶﾞﾐｸｳﾁｮｳｾﾂﾋﾞ</t>
  </si>
  <si>
    <t>三重県建設労働組合中部支部</t>
  </si>
  <si>
    <t>エアテック株式会社</t>
  </si>
  <si>
    <t>ｴｱﾃｯｸ</t>
  </si>
  <si>
    <t>エアテック</t>
  </si>
  <si>
    <t>360-0805</t>
  </si>
  <si>
    <t>埼玉県熊谷市上奈良１２４７番地３</t>
  </si>
  <si>
    <t>048-598-6009</t>
  </si>
  <si>
    <t>安部　恒彦</t>
  </si>
  <si>
    <t>ｱﾍﾞ ﾂﾈﾋｺ</t>
  </si>
  <si>
    <t>ｴｱﾃｯｸ(ｶ</t>
  </si>
  <si>
    <t>小島設備工業株式会社</t>
  </si>
  <si>
    <t>ｺｼﾏｾﾂ</t>
  </si>
  <si>
    <t>456-0042</t>
  </si>
  <si>
    <t>名古屋市熱田区須賀町８０５</t>
  </si>
  <si>
    <t>052-682-4600</t>
  </si>
  <si>
    <t>ｺｼﾞﾏｾﾂﾋﾞｺｳｷﾞﾖｳ(ｶ</t>
  </si>
  <si>
    <t>有限会社小松工業</t>
  </si>
  <si>
    <t>ｺﾏﾂｺｳ</t>
  </si>
  <si>
    <t>㈲小松工業</t>
  </si>
  <si>
    <t>179-0075</t>
  </si>
  <si>
    <t>東京都練馬区高松６－１９－１４</t>
  </si>
  <si>
    <t>03-996-9510</t>
  </si>
  <si>
    <t>03-3996-9710</t>
  </si>
  <si>
    <t>小松茂夫</t>
  </si>
  <si>
    <t>ｺﾏﾂｼｹﾞｵ</t>
  </si>
  <si>
    <t>ﾕ)ｺﾏﾂｺｳｷﾞﾖｳ</t>
  </si>
  <si>
    <t>東京土建練馬支部労働保険事務</t>
  </si>
  <si>
    <t>有限会社佐々木設備</t>
  </si>
  <si>
    <t>ｻｻｷｾﾂﾋﾞ</t>
  </si>
  <si>
    <t>㈲佐々木設備</t>
  </si>
  <si>
    <t>818-0047</t>
  </si>
  <si>
    <t>筑紫野市大字古賀１１－８</t>
  </si>
  <si>
    <t>092-921-2000</t>
  </si>
  <si>
    <t>092-921-2001</t>
  </si>
  <si>
    <t>佐々木隆</t>
  </si>
  <si>
    <t>ｻｻｷﾀｶｼ</t>
  </si>
  <si>
    <t>ﾕ.ｻｻｷｾﾂﾋﾞ</t>
  </si>
  <si>
    <t>株式会社佐藤工業</t>
  </si>
  <si>
    <t>ｻﾄｳｺｳ</t>
  </si>
  <si>
    <t>佐藤工業</t>
  </si>
  <si>
    <t>240-0035</t>
  </si>
  <si>
    <t>神奈川県横浜市保土ケ谷区今井町７３７－１</t>
  </si>
  <si>
    <t>045-351-4167</t>
  </si>
  <si>
    <t>ｶ)ｻﾄｳｺｳｷﾞﾖｳﾀﾞｲﾋﾖｳﾄﾘｼﾏﾘﾔｸｻﾄｳﾘﾕｳﾏ</t>
  </si>
  <si>
    <t>01-04-01791</t>
  </si>
  <si>
    <t>神奈川土建横浜西支部</t>
  </si>
  <si>
    <t>山陰水道工業株式会社</t>
  </si>
  <si>
    <t>ｻﾝｲﾝ</t>
  </si>
  <si>
    <t>690-0886</t>
  </si>
  <si>
    <t>松江市母衣町83番地6</t>
  </si>
  <si>
    <t>0852-24-3849</t>
  </si>
  <si>
    <t>ｻﾝｲﾝｽｲﾄﾞｳｺｳｷﾞﾖｳ ｶﾌﾞ</t>
  </si>
  <si>
    <t>三友油設株式会社</t>
  </si>
  <si>
    <t>ｻﾝﾕｳﾕ</t>
  </si>
  <si>
    <t>492-8421</t>
  </si>
  <si>
    <t>稲沢市高重西町４６番地</t>
  </si>
  <si>
    <t>0587-32-1822</t>
  </si>
  <si>
    <t>ｻﾝﾕｳﾕｾﾂ(ｶ</t>
  </si>
  <si>
    <t>23-1-14-931155-219</t>
  </si>
  <si>
    <t>愛知経済福祉センター</t>
  </si>
  <si>
    <t>491-0837</t>
  </si>
  <si>
    <t>一宮市多加木１丁目７番５号</t>
  </si>
  <si>
    <t>0586-71-4047</t>
  </si>
  <si>
    <t>0586-72-4266</t>
  </si>
  <si>
    <t>ｼﾊﾞﾀｾﾂﾋﾞ ｼﾊﾞﾀﾉﾌﾞｼﾞ</t>
  </si>
  <si>
    <t>城山設備</t>
  </si>
  <si>
    <t>ｼﾛﾔﾏｺ</t>
  </si>
  <si>
    <t>739-1751</t>
  </si>
  <si>
    <t>広島市安佐北区深川１－４８－２８</t>
  </si>
  <si>
    <t>082-842-9396</t>
  </si>
  <si>
    <t>城山博宣</t>
  </si>
  <si>
    <t>ｼﾛﾔﾏ ﾋﾛﾉﾌﾞ</t>
  </si>
  <si>
    <t>労働保険事務所組合広島北民主商工会</t>
  </si>
  <si>
    <t>株式会社水興社</t>
  </si>
  <si>
    <t>ｽｲｺｳｼｬ</t>
  </si>
  <si>
    <t>東京都江東区深川２－８－１６</t>
  </si>
  <si>
    <t>03-3630-7124</t>
  </si>
  <si>
    <t>03-3630-7184</t>
  </si>
  <si>
    <t>青井　知雍</t>
  </si>
  <si>
    <t>ｱｵｲ ﾄﾓﾔｽ</t>
  </si>
  <si>
    <t>ｶ)ｽｲｺｳｼｬ</t>
  </si>
  <si>
    <t>13113260638-000</t>
  </si>
  <si>
    <t>株式会社ダイコウ空設</t>
  </si>
  <si>
    <t>ｶﾌﾞｼｷｶﾞｲｼｬﾀﾞｲｺｳｸｳｾﾂ</t>
  </si>
  <si>
    <t>大光空設</t>
  </si>
  <si>
    <t>599-8116</t>
  </si>
  <si>
    <t>堺市野尻町３７１－８</t>
  </si>
  <si>
    <t>072-286-6870</t>
  </si>
  <si>
    <t>072-281-7860</t>
  </si>
  <si>
    <t>赤瀬 昌永</t>
  </si>
  <si>
    <t>ｱｶｾ ﾏｻﾅｶﾞ</t>
  </si>
  <si>
    <t>清水建設㈱大阪災防協</t>
  </si>
  <si>
    <t>株式会社高橋管工舎</t>
  </si>
  <si>
    <t>ﾀｶﾊｼｶ</t>
  </si>
  <si>
    <t>㈱高橋管工舎</t>
  </si>
  <si>
    <t>051-0003</t>
  </si>
  <si>
    <t>室蘭市母恋南町４丁目７３－３７</t>
  </si>
  <si>
    <t>0143-23-0802</t>
  </si>
  <si>
    <t>ｶ)ﾀｶﾊｼｶﾝｺｳｼﾔ</t>
  </si>
  <si>
    <t>有限会社拓和工業所</t>
  </si>
  <si>
    <t>ﾀｸﾜｺｳｷﾞｮｳｼｮ</t>
  </si>
  <si>
    <t>550-0006</t>
  </si>
  <si>
    <t>大阪市西区江之子島２－２－８</t>
  </si>
  <si>
    <t>06-6443-1974</t>
  </si>
  <si>
    <t>06-6443-4478</t>
  </si>
  <si>
    <t>松岡良二</t>
  </si>
  <si>
    <t>ﾏﾂｵｶﾘｮｳｼﾞ</t>
  </si>
  <si>
    <t>ﾕｳ)ﾀｸﾜｺｳｷﾞﾖｳｼﾖ</t>
  </si>
  <si>
    <t>大阪府建設組合</t>
  </si>
  <si>
    <t>株式会社武山</t>
  </si>
  <si>
    <t>ﾀｹﾔﾏ</t>
  </si>
  <si>
    <t>㈱武山</t>
  </si>
  <si>
    <t>007-0807</t>
  </si>
  <si>
    <t>札幌市東区東雁来9条1丁目7－33</t>
  </si>
  <si>
    <t>011-791-6240</t>
  </si>
  <si>
    <t>011-791-6241</t>
  </si>
  <si>
    <t>ｶ)ﾀｹﾔﾏ</t>
  </si>
  <si>
    <t>有限会社田中空調</t>
  </si>
  <si>
    <t>ﾀﾅｶｸｳﾁｮｳ</t>
  </si>
  <si>
    <t>㈲田中空調</t>
  </si>
  <si>
    <t>300-2641</t>
  </si>
  <si>
    <t>茨城県つくば市今鹿島１３３０－３</t>
  </si>
  <si>
    <t>029-847-7392</t>
  </si>
  <si>
    <t>029-847-1013</t>
  </si>
  <si>
    <t>ﾕｳｹﾞﾝｶﾞｲｼﾔﾀﾅｶｸｳﾁﾖｳﾀﾞｲﾋﾖｳﾄﾘｼﾏﾘﾔｸﾀﾅｶｷﾖｼ</t>
  </si>
  <si>
    <t>茨城労働協会</t>
  </si>
  <si>
    <t>㈱中国冷熱サービス</t>
  </si>
  <si>
    <t>ﾁｭｳｺﾞ</t>
  </si>
  <si>
    <t>739-1733</t>
  </si>
  <si>
    <t>広島市安佐北区口田南１－７－３９</t>
  </si>
  <si>
    <t>082-843-3395</t>
  </si>
  <si>
    <t>ｶ)ﾁﾕｳｺﾞｸﾚｲﾈﾂｻ-ﾋﾞｽ</t>
  </si>
  <si>
    <t>東洋設備有限会社</t>
  </si>
  <si>
    <t>ﾄｳﾖｳｾ</t>
  </si>
  <si>
    <t>697-0006</t>
  </si>
  <si>
    <t>島根県浜田市下府町388番23</t>
  </si>
  <si>
    <t>0855-25-5232</t>
  </si>
  <si>
    <t>0855-25-5336</t>
  </si>
  <si>
    <t>ﾄｳﾖｳｾﾂﾋﾞ(ﾕ</t>
  </si>
  <si>
    <t>株式会社トーセツ</t>
  </si>
  <si>
    <t>ﾄｰｾﾂ</t>
  </si>
  <si>
    <t>133-0053</t>
  </si>
  <si>
    <t>東京都江戸川区北篠崎2-4-34</t>
  </si>
  <si>
    <t>03-3676-0007</t>
  </si>
  <si>
    <t>03-3676-0659</t>
  </si>
  <si>
    <t>前田 敦也</t>
  </si>
  <si>
    <t>ﾏｴﾀﾞ ｱﾂﾔ</t>
  </si>
  <si>
    <t>ｶ)ﾄｰｾﾂ</t>
  </si>
  <si>
    <t>13114-966516-150</t>
  </si>
  <si>
    <t>中小企業福利共済会</t>
  </si>
  <si>
    <t>エアコンディショニングサービスＴＲＹ吉川健治</t>
  </si>
  <si>
    <t>ﾄﾗｲ</t>
  </si>
  <si>
    <t>ＴＲＹ吉川健治</t>
  </si>
  <si>
    <t>501-6022</t>
  </si>
  <si>
    <t>岐阜県各務原市川島松倉町１１４３－３</t>
  </si>
  <si>
    <t>0586-89-5006</t>
  </si>
  <si>
    <t>ｴｱｺﾝﾃﾞｨｼﾖﾆﾝｸﾞｻｰﾋﾞｽﾄﾗｲ ﾖｼｶﾜｹﾝｼﾞ</t>
  </si>
  <si>
    <t>日和設備工業株式会社</t>
  </si>
  <si>
    <t>ﾆﾁﾜｾﾂ</t>
  </si>
  <si>
    <t>日和設備工業㈱</t>
  </si>
  <si>
    <t>063-0835</t>
  </si>
  <si>
    <t>札幌市西区発寒１５条４丁目４－３８</t>
  </si>
  <si>
    <t>011-661-4614</t>
  </si>
  <si>
    <t>ﾆﾁﾜｾﾂﾋﾞｺｳｷﾞﾖｳ(ｶ</t>
  </si>
  <si>
    <t>有限会社森田設備</t>
  </si>
  <si>
    <t>ﾓﾘﾀｾﾂ</t>
  </si>
  <si>
    <t>㈲森田設備</t>
  </si>
  <si>
    <t>名古屋市南区南野２－２２１</t>
  </si>
  <si>
    <t>052-612-0420</t>
  </si>
  <si>
    <t>ﾕ)ﾓﾘﾀｾﾂﾋﾞ</t>
  </si>
  <si>
    <t>竹内塗装株式会社</t>
  </si>
  <si>
    <t>ﾀｹｳﾁﾄｿｳｶﾌﾞｼｷｶｲｼｬ</t>
  </si>
  <si>
    <t>444-2136</t>
  </si>
  <si>
    <t>岡崎市上里1丁目18番地3</t>
  </si>
  <si>
    <t>0564-23-3500</t>
  </si>
  <si>
    <t>0564-25-2462</t>
  </si>
  <si>
    <t>株式会社ヤガミ 大阪支店</t>
  </si>
  <si>
    <t>ﾔｶﾞﾐ</t>
  </si>
  <si>
    <t>ヤガミ</t>
  </si>
  <si>
    <t>547-0035</t>
  </si>
  <si>
    <t>大阪市平野区西脇3丁目3-2</t>
  </si>
  <si>
    <t>06-6702-9991</t>
  </si>
  <si>
    <t>06-6702-9522</t>
  </si>
  <si>
    <t>高岡　康彦</t>
  </si>
  <si>
    <t>ﾀｶｵｶ ﾔｽﾋｺ</t>
  </si>
  <si>
    <t>大阪支店　支店長</t>
  </si>
  <si>
    <t>ｶ)ﾔｶﾞﾐ</t>
  </si>
  <si>
    <t>ウチヤマコーポレーション株式会社</t>
  </si>
  <si>
    <t>ｳﾁﾔﾏｺｰﾎﾟﾚｰｼｮﾝ</t>
  </si>
  <si>
    <t>大阪府大阪市西区京町堀1-6-2</t>
  </si>
  <si>
    <t>肥後橋ルーセントビル4F</t>
  </si>
  <si>
    <t>06-6444-0380</t>
  </si>
  <si>
    <t>06-6444-0379</t>
  </si>
  <si>
    <t>内山恵三</t>
  </si>
  <si>
    <t>ｳﾁﾔﾏｹｲｿﾞｳ</t>
  </si>
  <si>
    <t>ｳﾁﾔﾏｺｰﾎﾟﾚｰｼｮﾝ(ｶ</t>
  </si>
  <si>
    <t>日石工業株式会社</t>
  </si>
  <si>
    <t>宇部営業所</t>
  </si>
  <si>
    <t>ﾆｯｾｷｺｳｷﾞｮｳｶﾌﾞｼｷｶﾞｲｼｬ</t>
  </si>
  <si>
    <t>755-0064</t>
  </si>
  <si>
    <t>宇部市鍋倉町5-22</t>
  </si>
  <si>
    <t>0836-34-1555</t>
  </si>
  <si>
    <t>0836-22-1351</t>
  </si>
  <si>
    <t>上野 正和</t>
  </si>
  <si>
    <t>ｳｴﾉ ﾏｻｶｽﾞ</t>
  </si>
  <si>
    <t>株式会社 静勝</t>
  </si>
  <si>
    <t>ｶﾌﾞｼｷｶﾞｲｼｬ ｾｲｼｮｳ</t>
  </si>
  <si>
    <t>静勝</t>
  </si>
  <si>
    <t>412-0046</t>
  </si>
  <si>
    <t>静岡県御殿場市保土沢1157-207</t>
  </si>
  <si>
    <t>0550-80-1700</t>
  </si>
  <si>
    <t>0550-80-1701</t>
  </si>
  <si>
    <t>勝亦 豪志</t>
  </si>
  <si>
    <t>ｶﾂﾏﾀ ｺﾞｳｼ</t>
  </si>
  <si>
    <t>ｶﾌﾞｼｷｶﾞｲｼｬ ｾｲｼｮｳ ﾀﾞｲﾋｮｳﾄﾘｼﾏﾘﾔｸ ｶﾂﾏﾀｺﾞｳｼ</t>
  </si>
  <si>
    <t>黒上工業</t>
  </si>
  <si>
    <t>ｸﾛｶﾐｺｳｷﾞｮｳ</t>
  </si>
  <si>
    <t>807-1261</t>
  </si>
  <si>
    <t>福岡県北九州市八幡西区木屋瀬1-18-14-405</t>
  </si>
  <si>
    <t>093-617-9412</t>
  </si>
  <si>
    <t>093-617-9413</t>
  </si>
  <si>
    <t>黒上勝宏</t>
  </si>
  <si>
    <t>ｸﾛｶﾐｶﾂﾋﾛ</t>
  </si>
  <si>
    <t>有限会社住田板金工業</t>
  </si>
  <si>
    <t>ﾕｳｹﾞﾝｶｲｼｬｽﾐﾀﾞﾊﾞﾝｷﾝｺｳｷﾞｮｳ</t>
  </si>
  <si>
    <t>住田板金工業</t>
  </si>
  <si>
    <t>742-0417</t>
  </si>
  <si>
    <t>山口県岩国市周東町下久原603番地22</t>
  </si>
  <si>
    <t>0827-84-2078</t>
  </si>
  <si>
    <t>住田 貴史</t>
  </si>
  <si>
    <t>ｽﾐﾀﾞ ﾀｶｼ</t>
  </si>
  <si>
    <t>ﾕｳｹﾞﾝｶｲｼｬｽﾐﾀﾞﾊﾞﾝｷﾝｺｳｷﾞｮｳ ﾀﾞｲﾋｮｳﾄﾘｼﾏﾘﾔｸ ｽﾐﾀﾞﾀｶｼ</t>
  </si>
  <si>
    <t>35105944085-285</t>
  </si>
  <si>
    <t>岩国商工会議所</t>
  </si>
  <si>
    <t>野村保温工業</t>
  </si>
  <si>
    <t>ﾉﾑﾗﾎｵﾝｺｳｷﾞｮｳ</t>
  </si>
  <si>
    <t>002-0853</t>
  </si>
  <si>
    <t>北海道札幌市北区屯田3条7丁目6番18号</t>
  </si>
  <si>
    <t>011-772-0495</t>
  </si>
  <si>
    <t>野村 浩一</t>
  </si>
  <si>
    <t>ﾉﾑﾗ ｺｳｲﾁ</t>
  </si>
  <si>
    <t>ﾉﾑﾗﾎｵﾝｺｳｷﾞﾖｳﾀﾞｲﾋﾖｳ ﾉﾑﾗｺｳｲﾁ</t>
  </si>
  <si>
    <t>北海道社会労働保険協会</t>
  </si>
  <si>
    <t>有限会社　鳴門工業</t>
  </si>
  <si>
    <t>ﾅﾙﾄｺｳｷﾞｮｳ</t>
  </si>
  <si>
    <t>鳴門工業</t>
  </si>
  <si>
    <t>807-0075</t>
  </si>
  <si>
    <t>北九州市八幡西区下上津役3-5-11-4015</t>
  </si>
  <si>
    <t>093-613-2614</t>
  </si>
  <si>
    <t>片渕　努</t>
  </si>
  <si>
    <t>ｶﾀﾌﾁ ﾂﾄﾑ</t>
  </si>
  <si>
    <t>ﾕ)ﾅﾙﾄｺｳｷﾞｮｳ</t>
  </si>
  <si>
    <t>特殊防熱工事株式会社</t>
  </si>
  <si>
    <t>ﾄｸｼｭﾎﾞｳﾈﾂｺｳｼﾞｶﾌﾞｼｷｶﾞｲｼｬ</t>
  </si>
  <si>
    <t>特殊防熱工事</t>
  </si>
  <si>
    <t>381-2206</t>
  </si>
  <si>
    <t>長野県長野市青木島町綱島字梵天浦617-2</t>
  </si>
  <si>
    <t>026-284-1710</t>
  </si>
  <si>
    <t>026-284-1711</t>
  </si>
  <si>
    <t>労働保険事業組合長野県労働保険協会</t>
  </si>
  <si>
    <t>有限会社　サツマ断熱</t>
  </si>
  <si>
    <t>ｻﾂﾏﾀﾞﾝﾈﾂ</t>
  </si>
  <si>
    <t>サツマ断熱</t>
  </si>
  <si>
    <t>891-1304</t>
  </si>
  <si>
    <t>鹿児島県鹿児島市本名町1181-5</t>
  </si>
  <si>
    <t>099-294-2676</t>
  </si>
  <si>
    <t>099-294-4705</t>
  </si>
  <si>
    <t>成松　安男</t>
  </si>
  <si>
    <t>ﾅﾘﾏﾂ ﾔｽｵ</t>
  </si>
  <si>
    <t>(ﾕｳ)ｻﾂﾏﾀﾞﾝﾈﾂ</t>
  </si>
  <si>
    <t>労働保険事業組合建総連鹿児島建設組合</t>
  </si>
  <si>
    <t>株式会社白川製作所</t>
  </si>
  <si>
    <t>ｶﾌﾞｼｷｶｲｼｬｼﾗｶﾜｾｲｻｸｼｮ</t>
  </si>
  <si>
    <t>白川製作所</t>
  </si>
  <si>
    <t>802-0005</t>
  </si>
  <si>
    <t>福岡県北九州市小倉北区堺町2丁目1番1号</t>
  </si>
  <si>
    <t>ライズ小倉ビル10階</t>
  </si>
  <si>
    <t>093-522-7982</t>
  </si>
  <si>
    <t>093-522-7984</t>
  </si>
  <si>
    <t>白川大地</t>
  </si>
  <si>
    <t>ｼﾗｶﾜﾀﾞｲﾁ</t>
  </si>
  <si>
    <t>株式会社タマリ工業</t>
  </si>
  <si>
    <t>ﾀﾏﾘｺｳ</t>
  </si>
  <si>
    <t>㈱タマリ工業</t>
  </si>
  <si>
    <t>445-0802</t>
  </si>
  <si>
    <t>西尾市米津町雨堀３５</t>
  </si>
  <si>
    <t>0563-57-1171</t>
  </si>
  <si>
    <t>ｶ)ﾀﾏﾘｺｳｷﾞﾖｳ</t>
  </si>
  <si>
    <t>労働総合保険.労災補償保険</t>
  </si>
  <si>
    <t>ナイガイ株式会社</t>
  </si>
  <si>
    <t>ﾅｲｶﾞｲ</t>
  </si>
  <si>
    <t>130-8528</t>
  </si>
  <si>
    <t>東京都墨田区緑1-27-8</t>
  </si>
  <si>
    <t>03-3635-6211</t>
  </si>
  <si>
    <t>03-3635-6209</t>
  </si>
  <si>
    <t>黒瀬政義</t>
  </si>
  <si>
    <t>ｸﾛｾﾏｻﾖｼ</t>
  </si>
  <si>
    <t>ﾅｲｶﾞｲ(ｶ</t>
  </si>
  <si>
    <t>ﾅｲｶｲﾁ</t>
  </si>
  <si>
    <t>730-0812</t>
  </si>
  <si>
    <t>広島市中区加古町１番１１号</t>
  </si>
  <si>
    <t>082-241-8144</t>
  </si>
  <si>
    <t>ﾅｲｶﾞｲ(ｶ)ﾁﾕｳｺﾞｸｼﾃﾝ</t>
  </si>
  <si>
    <t>タカハシ保温株式会社</t>
  </si>
  <si>
    <t>ﾀｶﾊｼﾎｵﾝ</t>
  </si>
  <si>
    <t>タカハシ保温</t>
  </si>
  <si>
    <t>441-8006</t>
  </si>
  <si>
    <t>豊橋市高洲町小水尾85-1</t>
  </si>
  <si>
    <t>0532-32-2423</t>
  </si>
  <si>
    <t>0532-32-8154</t>
  </si>
  <si>
    <t>高橋  伸一</t>
  </si>
  <si>
    <t>ﾀｶﾊｼﾎｵﾝ(ｶ</t>
  </si>
  <si>
    <t>イケダ設備</t>
  </si>
  <si>
    <t>ｲｹﾀﾞｾﾂﾋﾞ</t>
  </si>
  <si>
    <t>196-0004</t>
  </si>
  <si>
    <t>東京都昭島市緑町2-22-13</t>
  </si>
  <si>
    <t>042-543-8645</t>
  </si>
  <si>
    <t>池田和久</t>
  </si>
  <si>
    <t>ｲｹﾀﾞｶｽﾞﾋｻ</t>
  </si>
  <si>
    <t>東栄保温工業株式会社</t>
  </si>
  <si>
    <t>ﾄｳｴｲﾎｵﾝｺｳｷﾞｮｳ</t>
  </si>
  <si>
    <t>東栄保温工業</t>
  </si>
  <si>
    <t>981-0121</t>
  </si>
  <si>
    <t>宮城県宮城郡利府町神谷沢字長田70-4</t>
  </si>
  <si>
    <t>022-781-5696</t>
  </si>
  <si>
    <t>022-781-5691</t>
  </si>
  <si>
    <t>桜井清貴</t>
  </si>
  <si>
    <t>ｻｸﾗｲｷﾖﾀｶ</t>
  </si>
  <si>
    <t>ﾄｳｴｲﾎｵﾝｺｳｷﾞｮｳ(ｶ</t>
  </si>
  <si>
    <t>㈲東海断熱</t>
  </si>
  <si>
    <t>ﾄｳｶｲﾀﾞﾝﾈﾂ</t>
  </si>
  <si>
    <t>東海断熱</t>
  </si>
  <si>
    <t>津市白塚町3453-1</t>
  </si>
  <si>
    <t>059-232-5137</t>
  </si>
  <si>
    <t>059-232-4555</t>
  </si>
  <si>
    <t>ﾕ)ﾄｳｶｲﾀﾞﾝﾈﾂ</t>
  </si>
  <si>
    <t>渡辺保温</t>
  </si>
  <si>
    <t>ﾜﾀﾅﾍﾞﾎｵﾝ</t>
  </si>
  <si>
    <t>510-8103</t>
  </si>
  <si>
    <t>三重郡朝日町大字柿3233</t>
  </si>
  <si>
    <t>059-336-5255</t>
  </si>
  <si>
    <t>ﾜﾀﾅﾍﾞ ｶｽﾞｵ</t>
  </si>
  <si>
    <t>有限会社池戸断熱工業</t>
  </si>
  <si>
    <t>ｲｹﾄﾞﾀﾞﾝﾈﾂｺｳｷﾞｮｳ</t>
  </si>
  <si>
    <t>㈲池戸断熱工業</t>
  </si>
  <si>
    <t>500-8364</t>
  </si>
  <si>
    <t>岐阜市本荘中野町４－３０</t>
  </si>
  <si>
    <t>0582-71-0946</t>
  </si>
  <si>
    <t>ﾕ)ｲｹﾄﾞﾀﾞﾝﾈﾂｺｳｷﾞﾖｳ</t>
  </si>
  <si>
    <t>ｱｲﾃﾂｸ</t>
  </si>
  <si>
    <t>003-0821</t>
  </si>
  <si>
    <t>札幌市白石区菊水元町1条1丁目1-10</t>
  </si>
  <si>
    <t>011-871-5378</t>
  </si>
  <si>
    <t>011-871-5390</t>
  </si>
  <si>
    <t>ｶ)ｱｲﾃﾂｸ</t>
  </si>
  <si>
    <t>株式会社大和</t>
  </si>
  <si>
    <t>ｶ)ﾀﾞｲﾜ</t>
  </si>
  <si>
    <t>大和</t>
  </si>
  <si>
    <t>東京都荒川区西日暮里5-2-15</t>
  </si>
  <si>
    <t>03-3803-1868</t>
  </si>
  <si>
    <t>03-3803-5137</t>
  </si>
  <si>
    <t>佐々木　茂一郎</t>
  </si>
  <si>
    <t>ｻｻｷ ｼｹﾞｲﾁﾛｳ</t>
  </si>
  <si>
    <t>有限会社栄徳工業</t>
  </si>
  <si>
    <t>ｴｲﾄｸｺ</t>
  </si>
  <si>
    <t>㈲栄徳工業</t>
  </si>
  <si>
    <t>314-0143</t>
  </si>
  <si>
    <t>茨城県鹿島郡神栖町神栖２－１６－２１</t>
  </si>
  <si>
    <t>0299-93-1540</t>
  </si>
  <si>
    <t>ﾕ)ｴｲﾄｸｺｳｷﾞﾖｳ ｳﾂﾐﾖｼｵ</t>
  </si>
  <si>
    <t>有限会社ニッタ保温工業</t>
  </si>
  <si>
    <t>ﾆｯﾀﾎｵﾝｺｳｷﾞｮｳ</t>
  </si>
  <si>
    <t>ニッタ保温工業</t>
  </si>
  <si>
    <t>496-0017</t>
  </si>
  <si>
    <t>愛知県津島市百町みどり台107</t>
  </si>
  <si>
    <t>0567-24-8776</t>
  </si>
  <si>
    <t>0567-24-8792</t>
  </si>
  <si>
    <t>新田雅通</t>
  </si>
  <si>
    <t>ﾆｯﾀﾏｻﾐﾁ</t>
  </si>
  <si>
    <t>ﾕ)ﾆｯﾀﾎｵﾝｺｳｷﾞｮｳ</t>
  </si>
  <si>
    <t>(社)名北労働基準協会労働保険事務組合</t>
  </si>
  <si>
    <t>有限会社真和冷熱</t>
  </si>
  <si>
    <t>ｼﾝﾜﾚｲﾈﾂ</t>
  </si>
  <si>
    <t>真和冷熱</t>
  </si>
  <si>
    <t>850-0976</t>
  </si>
  <si>
    <t>長崎市毛井首町1番地194</t>
  </si>
  <si>
    <t>095-878-8135</t>
  </si>
  <si>
    <t>久保和範</t>
  </si>
  <si>
    <t>ｸﾎﾞｶｽﾞﾉﾘ</t>
  </si>
  <si>
    <t>ﾕ)ｼﾝﾜﾚｲﾈﾂﾀﾞｲﾋｮｳﾄﾘｼﾏﾘﾔｸｸﾎﾞｶｽﾞﾉﾘ</t>
  </si>
  <si>
    <t>株式会社西村工業</t>
  </si>
  <si>
    <t>ﾆｼﾑﾗｺｳｷﾞｮｳ</t>
  </si>
  <si>
    <t>西村工業</t>
  </si>
  <si>
    <t>819-0021</t>
  </si>
  <si>
    <t>福岡市西区大町団地17-306</t>
  </si>
  <si>
    <t>092-891-7876</t>
  </si>
  <si>
    <t>092-986-0081</t>
  </si>
  <si>
    <t>西村新司</t>
  </si>
  <si>
    <t>ﾆｼﾑﾗｼﾝｼﾞ</t>
  </si>
  <si>
    <t>ｶ)ﾆｼﾑﾗｺｳｷﾞｮｳ</t>
  </si>
  <si>
    <t>野白保温有限会社</t>
  </si>
  <si>
    <t>ﾉｼﾗﾎｵﾝ(ﾕ</t>
  </si>
  <si>
    <t>699-0105</t>
  </si>
  <si>
    <t>島根県松江市東出雲町内馬1420-1</t>
  </si>
  <si>
    <t>0852-52-5602</t>
  </si>
  <si>
    <t>0852-52-5605</t>
  </si>
  <si>
    <t>野白 昇</t>
  </si>
  <si>
    <t>ﾉｼﾗ ﾉﾎﾞﾙ</t>
  </si>
  <si>
    <t>野村設備工業</t>
  </si>
  <si>
    <t>ﾉﾑﾗｾﾂﾋﾞｺｳｷﾞｮｳ</t>
  </si>
  <si>
    <t>573-0034</t>
  </si>
  <si>
    <t>枚方市岡山手町10番1-204号</t>
  </si>
  <si>
    <t>06-6444-4462</t>
  </si>
  <si>
    <t>野村義広</t>
  </si>
  <si>
    <t>ﾉﾑﾗﾖｼﾋﾛ</t>
  </si>
  <si>
    <t>ﾉﾑﾗｾﾂﾋﾞｺｳｷﾞｮｳ ﾉﾑﾗﾖｼﾋﾛ</t>
  </si>
  <si>
    <t>桜井断熱</t>
  </si>
  <si>
    <t>ｻｸﾗｲﾀﾞﾝﾈﾂ</t>
  </si>
  <si>
    <t>251-0001</t>
  </si>
  <si>
    <t>神奈川県藤沢市西富１－７－１３</t>
  </si>
  <si>
    <t>0466-47-2856</t>
  </si>
  <si>
    <t>0466-47-2857</t>
  </si>
  <si>
    <t>桜井　宗一</t>
  </si>
  <si>
    <t>ｻｸﾗｲ ｼｭｳｲﾁ</t>
  </si>
  <si>
    <t>14-1-08-848155-863</t>
  </si>
  <si>
    <t>三和保温</t>
  </si>
  <si>
    <t>ｻﾝﾜﾎｵﾝ</t>
  </si>
  <si>
    <t>411-0816</t>
  </si>
  <si>
    <t>三島市梅名470-13</t>
  </si>
  <si>
    <t>055-977-8873</t>
  </si>
  <si>
    <t>055-977-8871</t>
  </si>
  <si>
    <t>水地　一三</t>
  </si>
  <si>
    <t>ﾐｽﾞﾁ ｶｽﾞﾐ</t>
  </si>
  <si>
    <t>ｻﾝﾜﾎｵﾝﾀﾞｲﾋｮｳ ｽｲﾁｶｽﾞﾐ</t>
  </si>
  <si>
    <t>株式会社明専商工</t>
  </si>
  <si>
    <t>ﾒｲｾﾝｼｮｳｺｳ</t>
  </si>
  <si>
    <t>明専商工</t>
  </si>
  <si>
    <t>890-0008</t>
  </si>
  <si>
    <t>鹿児島市伊敷８丁目１８－１０</t>
  </si>
  <si>
    <t>099-228-8821</t>
  </si>
  <si>
    <t>099-228-8852</t>
  </si>
  <si>
    <t>大砂敏幸</t>
  </si>
  <si>
    <t>ｵｵｻｺﾄｼﾕｷ</t>
  </si>
  <si>
    <t>ｶ)ﾒｲｾﾝｼｮｳｺｳ</t>
  </si>
  <si>
    <t>有限会社ユタカ保温工業</t>
  </si>
  <si>
    <t>ﾕｳｹﾞﾝｶﾞｲｼｬﾕﾀｶﾎｵﾝｺｳｷﾞｮｳ</t>
  </si>
  <si>
    <t>ユタカ保温工業</t>
  </si>
  <si>
    <t>683-0008</t>
  </si>
  <si>
    <t>鳥取県米子市車尾南２丁目1番12号</t>
  </si>
  <si>
    <t>0859-34-7146</t>
  </si>
  <si>
    <t>0859-34-7155</t>
  </si>
  <si>
    <t>渡野正博</t>
  </si>
  <si>
    <t>ﾜﾀﾉﾏｻﾋﾛ</t>
  </si>
  <si>
    <t>ﾕ)ﾕﾀｶﾎｵﾝｺｳｷﾞﾖｳ ﾀﾞｲﾋﾖｳﾄﾘｼﾏﾘﾔｸ</t>
  </si>
  <si>
    <t>31-1-02-932495</t>
  </si>
  <si>
    <t>鳥取県西部労務管理協会</t>
  </si>
  <si>
    <t>有限会社東洋空研</t>
  </si>
  <si>
    <t>ﾄｳﾖｳｸｳｹﾝ</t>
  </si>
  <si>
    <t>240-0025</t>
  </si>
  <si>
    <t>神奈川県横浜市保土ヶ谷区狩場町100番 ＴＫ横浜ビル</t>
  </si>
  <si>
    <t>045-325-8200</t>
  </si>
  <si>
    <t>045-325-8202</t>
  </si>
  <si>
    <t>松村 直樹</t>
  </si>
  <si>
    <t>ﾏﾂﾑﾗ ﾅｵｷ</t>
  </si>
  <si>
    <t>ﾕ)ﾄｳﾖｳｸｳｹﾝ</t>
  </si>
  <si>
    <t>14-1-06-641213-000</t>
  </si>
  <si>
    <t>新潟保温工業株式会社</t>
  </si>
  <si>
    <t>ﾆｲｶﾞﾀﾎｵﾝｺｳｷﾞｮｳ</t>
  </si>
  <si>
    <t>950-2036</t>
  </si>
  <si>
    <t>新潟県新潟市西区新通西2-9-16</t>
  </si>
  <si>
    <t>025-263-3920</t>
  </si>
  <si>
    <t>025-263-2033</t>
  </si>
  <si>
    <t>早川 和之</t>
  </si>
  <si>
    <t>ﾊﾔｶﾜ ｶｽﾞﾕｷ</t>
  </si>
  <si>
    <t>ﾆｲｶﾞﾀﾎｵﾝｺｳｷﾞｮｳ(ｶ</t>
  </si>
  <si>
    <t>新潟ｽﾋﾟﾘｯﾄ</t>
  </si>
  <si>
    <t>有限会社サンアス</t>
  </si>
  <si>
    <t>ｻﾝｱｽ</t>
  </si>
  <si>
    <t>243-0426</t>
  </si>
  <si>
    <t>神奈川県海老名市門沢橋2丁目11番27号</t>
  </si>
  <si>
    <t>046-244-6888</t>
  </si>
  <si>
    <t>046-244-6855</t>
  </si>
  <si>
    <t>中村忠雄</t>
  </si>
  <si>
    <t>ﾅｶﾑﾗﾀﾀﾞｵ</t>
  </si>
  <si>
    <t>ﾕ)ｻﾝｱｽ</t>
  </si>
  <si>
    <t>有限会社大石保温</t>
  </si>
  <si>
    <t>ｵｵｲｼ ﾎｵﾝ</t>
  </si>
  <si>
    <t>大石保温</t>
  </si>
  <si>
    <t>420-0803</t>
  </si>
  <si>
    <t>静岡県静岡市葵区千代田3-9-15</t>
  </si>
  <si>
    <t>054-245-9266</t>
  </si>
  <si>
    <t>054-245-3329</t>
  </si>
  <si>
    <t>ohishihoon@mx1.s-cnet.ne.jp</t>
  </si>
  <si>
    <t>大石夫好</t>
  </si>
  <si>
    <t>ｵｵｲｼ ｶｽﾞﾖｼ</t>
  </si>
  <si>
    <t>ﾕｳｹﾞﾝｶﾞｲｼｬ ｵｵｲｼﾎｵﾝ</t>
  </si>
  <si>
    <t>22-1-02-930255-055</t>
  </si>
  <si>
    <t>静岡民主商工会</t>
  </si>
  <si>
    <t>株式会社晃保温</t>
  </si>
  <si>
    <t>ﾋｶﾙﾎｵﾝ</t>
  </si>
  <si>
    <t>晃保温</t>
  </si>
  <si>
    <t>010-0851</t>
  </si>
  <si>
    <t>秋田県秋田市手形字蛇野31番地</t>
  </si>
  <si>
    <t>018-838-7366</t>
  </si>
  <si>
    <t>018-893-6334</t>
  </si>
  <si>
    <t>角崎利之</t>
  </si>
  <si>
    <t>ﾂﾉｻﾞｷﾄｼﾕｷ</t>
  </si>
  <si>
    <t>ｶ)ﾋｶﾙﾎｵﾝ</t>
  </si>
  <si>
    <t>05-1-01-930565-065</t>
  </si>
  <si>
    <t>秋田労働局</t>
  </si>
  <si>
    <t>寺岡断熱株式会社</t>
  </si>
  <si>
    <t>ﾃﾗｵｶﾀﾞﾝﾈﾂｶﾌﾞｼｷｶｲｼｬ</t>
  </si>
  <si>
    <t>719-1131</t>
  </si>
  <si>
    <t>岡山県総社市中央6丁目13-126</t>
  </si>
  <si>
    <t>0866-92-1029</t>
  </si>
  <si>
    <t>寺岡義将</t>
  </si>
  <si>
    <t>ﾃﾗｵｶﾖｼﾏｻ</t>
  </si>
  <si>
    <t>ﾃﾗｵｶﾀﾞﾝﾈﾂ(ｶ ﾀﾞｲﾋｮｳﾄﾘｼﾏﾘﾔｸ ﾃﾗｵｶ ﾖｼﾏｻ</t>
  </si>
  <si>
    <t>労働保険事務組合岡山民主商工会</t>
  </si>
  <si>
    <t>池内工業</t>
  </si>
  <si>
    <t>ｲｹｳﾁｺｳｷﾞｮｳ</t>
  </si>
  <si>
    <t>527-0033</t>
  </si>
  <si>
    <t>滋賀県東近江市東沖野5丁目4-1</t>
  </si>
  <si>
    <t>0748-23-1672</t>
  </si>
  <si>
    <t>池内　実</t>
  </si>
  <si>
    <t>ｲｹｳﾁ ﾐﾉﾙ</t>
  </si>
  <si>
    <t>ｲｹｳﾁﾐﾉﾙ</t>
  </si>
  <si>
    <t>八日市商工会議所</t>
  </si>
  <si>
    <t>ハラテック</t>
  </si>
  <si>
    <t>ﾊﾗﾃｯｸ</t>
  </si>
  <si>
    <t>434-0046</t>
  </si>
  <si>
    <t>浜松市浜北区染地台3丁目23-33</t>
  </si>
  <si>
    <t>053-586-0165</t>
  </si>
  <si>
    <t>原田　正人</t>
  </si>
  <si>
    <t>ﾊﾗﾀﾞ ﾏｻﾋﾄ</t>
  </si>
  <si>
    <t>ﾊﾗﾃｯｸ ﾊﾗﾀﾞﾏｻﾋﾄ</t>
  </si>
  <si>
    <t>東海保温株式会社</t>
  </si>
  <si>
    <t>九州出張所</t>
  </si>
  <si>
    <t>ﾄｳｶｲﾎｵﾝ</t>
  </si>
  <si>
    <t>トウカイ</t>
  </si>
  <si>
    <t>840-2193</t>
  </si>
  <si>
    <t>佐賀県佐賀市諸富町諸富津450 味の素㈱内</t>
  </si>
  <si>
    <t>0952-47-2810</t>
  </si>
  <si>
    <t>矢川浩二</t>
  </si>
  <si>
    <t>ﾔｶﾞﾜｺｳｼﾞ</t>
  </si>
  <si>
    <t>ﾄｳｶｲﾎｵﾝ(ｶ</t>
  </si>
  <si>
    <t>オータ事務所労働保険協会</t>
  </si>
  <si>
    <t>有限会社九新熱工</t>
  </si>
  <si>
    <t>ｷｭｳｼﾝﾈﾂｺｳ</t>
  </si>
  <si>
    <t>㈲九新熱工</t>
  </si>
  <si>
    <t>福岡市博多区那珂５丁目９番７号</t>
  </si>
  <si>
    <t>092-586-0107</t>
  </si>
  <si>
    <t>092-586-0119</t>
  </si>
  <si>
    <t>平祐二</t>
  </si>
  <si>
    <t>ﾀｲﾗﾕｳｼﾞ</t>
  </si>
  <si>
    <t>ﾕ)ｷﾕｳｼﾝﾈﾂｺｳ</t>
  </si>
  <si>
    <t>関西保温工業株式会社</t>
  </si>
  <si>
    <t>和歌山出張所</t>
  </si>
  <si>
    <t>ｶﾝｻｲﾎｵﾝｺｳｷﾞｮｳｶﾌﾞｼｷｶｲｼｬ</t>
  </si>
  <si>
    <t>関西保温</t>
  </si>
  <si>
    <t>和歌山県和歌山市湊1850番地 新日鐵住金㈱和歌山製鐵所構内</t>
  </si>
  <si>
    <t>大阪市中央区南船場4丁目6番10号</t>
  </si>
  <si>
    <t>073-452-6460</t>
  </si>
  <si>
    <t>木下 孝男</t>
  </si>
  <si>
    <t>ｷﾉｼﾀ ﾀｶｵ</t>
  </si>
  <si>
    <t>和歌山出張所 所長</t>
  </si>
  <si>
    <t>ｶﾝｻｲﾎｵﾝｺｳｷﾞｮｳ(ｶ</t>
  </si>
  <si>
    <t>有限会社本田保温工業</t>
  </si>
  <si>
    <t>ﾎﾝﾀﾞﾎｵﾝｺｳｷﾞｮｳ</t>
  </si>
  <si>
    <t>790-0003</t>
  </si>
  <si>
    <t>松山市三番町1丁目6-28</t>
  </si>
  <si>
    <t>089-943-6287</t>
  </si>
  <si>
    <t>089-943-6377</t>
  </si>
  <si>
    <t>本田哲也</t>
  </si>
  <si>
    <t>ﾎﾝﾀﾞﾃﾂﾔ</t>
  </si>
  <si>
    <t>ﾕ)ﾎﾝﾀﾞﾎｵﾝｺｳｷﾞｮｳ</t>
  </si>
  <si>
    <t>1527069025（AIU）</t>
  </si>
  <si>
    <t>38101930045523/愛媛県建設厚生協会</t>
  </si>
  <si>
    <t>株式会社中家保温</t>
  </si>
  <si>
    <t>ﾅｶﾔﾎｵﾝ</t>
  </si>
  <si>
    <t>中家保温</t>
  </si>
  <si>
    <t>870-0822</t>
  </si>
  <si>
    <t>大分市大道町3丁目4-36-802</t>
  </si>
  <si>
    <t>097-546-3699</t>
  </si>
  <si>
    <t>中家正幸</t>
  </si>
  <si>
    <t>ﾅｶﾔﾏｻﾕｷ</t>
  </si>
  <si>
    <t>ｶ)ﾅｶﾔﾎｵﾝ</t>
  </si>
  <si>
    <t>44-3-01-930542-209</t>
  </si>
  <si>
    <t>建設連合大分建設組合</t>
  </si>
  <si>
    <t>アスク沖縄株式会社</t>
  </si>
  <si>
    <t>豊見城営業所</t>
  </si>
  <si>
    <t>ｱｽｸｵｷﾅﾜ</t>
  </si>
  <si>
    <t>アスク沖縄</t>
  </si>
  <si>
    <t>901-0222</t>
  </si>
  <si>
    <t>沖縄県豊見城市字渡橋名２８９－３６</t>
  </si>
  <si>
    <t>098-851-4844</t>
  </si>
  <si>
    <t>098-851-4816</t>
  </si>
  <si>
    <t>加藤正明</t>
  </si>
  <si>
    <t>ｶﾄｳﾏｻｱｷ</t>
  </si>
  <si>
    <t>ｱｽｸｵｷﾅﾜ(ｶ</t>
  </si>
  <si>
    <t>株式会社コーセイ</t>
  </si>
  <si>
    <t>ｺｰｾｲ</t>
  </si>
  <si>
    <t>㈱コーセイ</t>
  </si>
  <si>
    <t>474-0056</t>
  </si>
  <si>
    <t>大府市明成町３丁目２０５番地</t>
  </si>
  <si>
    <t>0562-44-8411</t>
  </si>
  <si>
    <t>ｶ)ｺｰｾｲ</t>
  </si>
  <si>
    <t>株式会社 新光ネクスト</t>
  </si>
  <si>
    <t>ｶﾌﾞｼｷｶﾞｲｼｬ ｼﾝｺｳﾈｸｽﾄ</t>
  </si>
  <si>
    <t>㈱新光</t>
  </si>
  <si>
    <t>大阪市西区京町堀２－１－２４</t>
  </si>
  <si>
    <t>06-6441-9251</t>
  </si>
  <si>
    <t>06-6441-9254</t>
  </si>
  <si>
    <t>ｶ)ｼﾝｺｳﾈｸｽﾄ</t>
  </si>
  <si>
    <t>有限会社田口保温</t>
  </si>
  <si>
    <t>ﾀｸﾞﾁﾎ</t>
  </si>
  <si>
    <t>㈲田口保温</t>
  </si>
  <si>
    <t>221-0005</t>
  </si>
  <si>
    <t>横浜市神奈川区松見町２－４６４－８</t>
  </si>
  <si>
    <t>045-431-1421</t>
  </si>
  <si>
    <t>045-431-1422</t>
  </si>
  <si>
    <t>ﾕｳｹﾞﾝｶﾞｲｼﾔ ﾀｸﾞﾁﾎｵﾝ</t>
  </si>
  <si>
    <t>東洋エーエス株式会社</t>
  </si>
  <si>
    <t>ﾄｳﾖｳｴ</t>
  </si>
  <si>
    <t>733-0001</t>
  </si>
  <si>
    <t>広島市西区大芝３－１２－１８</t>
  </si>
  <si>
    <t>082-238-8480</t>
  </si>
  <si>
    <t>082-238-8152</t>
  </si>
  <si>
    <t>ﾄｳﾖｳｴ-ｴｽ(ｶ</t>
  </si>
  <si>
    <t>有限会社中村断熱工業</t>
  </si>
  <si>
    <t>ﾅｶﾑﾗ</t>
  </si>
  <si>
    <t>中村断熱工業</t>
  </si>
  <si>
    <t>300-0061</t>
  </si>
  <si>
    <t>茨城県土浦市並木5-4819-1</t>
  </si>
  <si>
    <t>029-831-8945</t>
  </si>
  <si>
    <t>029-831-5083</t>
  </si>
  <si>
    <t>ﾕ)ﾅｶﾑﾗﾀﾞﾝﾈﾂｺｳｷﾞﾖｳﾀﾞｲﾋﾖｳﾄﾘｼﾏﾘﾔｸﾅｶﾑﾗﾃﾂﾔ</t>
  </si>
  <si>
    <t>有限会社福田保温工業所</t>
  </si>
  <si>
    <t>ﾌｸﾀﾞﾎ</t>
  </si>
  <si>
    <t>㈲福田保温工業所</t>
  </si>
  <si>
    <t>803-0844</t>
  </si>
  <si>
    <t>北九州市小倉北区真鶴１丁目４－３</t>
  </si>
  <si>
    <t>093-571-6298</t>
  </si>
  <si>
    <t>093-571-7199</t>
  </si>
  <si>
    <t>ﾕ)ﾌｸﾀﾞﾎｵﾝｺｳｷﾞﾖｳｼﾖ</t>
  </si>
  <si>
    <t>株式会社ミヤデラ断熱</t>
  </si>
  <si>
    <t>ﾐﾔﾃﾞﾗ</t>
  </si>
  <si>
    <t>ミヤデラ</t>
  </si>
  <si>
    <t>140-0004</t>
  </si>
  <si>
    <t>東京都品川区南品川５－３－１０</t>
  </si>
  <si>
    <t>03-3474-3620</t>
  </si>
  <si>
    <t>03-3474-3626</t>
  </si>
  <si>
    <t>宮寺力也</t>
  </si>
  <si>
    <t>ﾐﾔﾃﾞﾗﾘｷﾔ</t>
  </si>
  <si>
    <t>ｶﾌﾞｼｷｶｲｼﾔﾐﾔﾃﾞﾗﾀﾞﾝﾈﾂ</t>
  </si>
  <si>
    <t>株式会社三輪塗装工業所</t>
  </si>
  <si>
    <t>ﾐﾜﾄｿｳｺｳｷﾞｮｳｼｮ</t>
  </si>
  <si>
    <t>㈱三輪塗装工業所</t>
  </si>
  <si>
    <t>532-0024</t>
  </si>
  <si>
    <t>大阪市淀川区十三本町1丁目12番20号</t>
  </si>
  <si>
    <t>06-6309-2541</t>
  </si>
  <si>
    <t>06-6309-2543</t>
  </si>
  <si>
    <t>三輪勇蔵</t>
  </si>
  <si>
    <t>ﾐﾜﾕｳｿﾞｳ</t>
  </si>
  <si>
    <t>ｶ)ﾐﾜﾄｿｳｺｳｷﾞｮｳｼｮ</t>
  </si>
  <si>
    <t>カヲル興業株式会社</t>
  </si>
  <si>
    <t>ｶｦﾙｺｳｷﾞｮｳ(ｶ</t>
  </si>
  <si>
    <t>カヲル</t>
  </si>
  <si>
    <t>260-0018</t>
  </si>
  <si>
    <t>千葉市中央区院内2-14-1</t>
  </si>
  <si>
    <t>043-222-4060</t>
  </si>
  <si>
    <t>有限会社シーアール広島</t>
  </si>
  <si>
    <t>ﾕｳｹﾞﾝｶﾞｲｼｬｼｰｱｰﾙﾋﾛｼﾏ</t>
  </si>
  <si>
    <t>ｼｰｱｰﾙ広島</t>
  </si>
  <si>
    <t>732-0014</t>
  </si>
  <si>
    <t>広島市東区戸坂大上4丁目7番9号</t>
  </si>
  <si>
    <t>082-229-0955</t>
  </si>
  <si>
    <t>082-229-0699</t>
  </si>
  <si>
    <t>上牧 俊三</t>
  </si>
  <si>
    <t>ｳｴﾏｷ ｼｭﾝｿｳ</t>
  </si>
  <si>
    <t>ﾕｳｹﾞﾝｶﾞｲｼｬｼｰｱｰﾙﾋﾛｼﾏﾀﾞｲﾋｮｳﾄﾘｼﾏﾘﾔｸｳｴﾏｷｼｭﾝｿｳ</t>
  </si>
  <si>
    <t>34-1-01-930925-602</t>
  </si>
  <si>
    <t>ＡＩＵ保険会社経営保全任意労災プラン</t>
  </si>
  <si>
    <t>大平塗装株式会社</t>
  </si>
  <si>
    <t>ﾀｲﾍｲﾄｿｳｶﾌﾞｼｷｶﾞｲｼｬ</t>
  </si>
  <si>
    <t>岡山県倉敷市南畝7丁目8番13号</t>
  </si>
  <si>
    <t>086-455-9737</t>
  </si>
  <si>
    <t>086-455-9759</t>
  </si>
  <si>
    <t>平野 信義</t>
  </si>
  <si>
    <t>ﾋﾗﾉ ﾉﾌﾞﾖｼ</t>
  </si>
  <si>
    <t>ﾀｲﾍｲﾄｿｳ(ｶ</t>
  </si>
  <si>
    <t>清水塗装工業株式会社</t>
  </si>
  <si>
    <t>広島出張所</t>
  </si>
  <si>
    <t>ｼﾐｽﾞﾄｿｳｺｳｷﾞｮｳｶﾌﾞｼｷｶﾞｲｼｬ</t>
  </si>
  <si>
    <t>清水塗装工業</t>
  </si>
  <si>
    <t>740-0061</t>
  </si>
  <si>
    <t>山口県玖珂郡和木町和木6-1-2</t>
  </si>
  <si>
    <t>三井化学㈱構内</t>
  </si>
  <si>
    <t>0827-52-5703</t>
  </si>
  <si>
    <t>0827-52-5718</t>
  </si>
  <si>
    <t>坂井 末克</t>
  </si>
  <si>
    <t>ｻｶｲ ｽｴｶﾂ</t>
  </si>
  <si>
    <t>取締役 広島出張所長</t>
  </si>
  <si>
    <t>ｼﾐｽﾞﾄｿｳｺｳｷﾞｮｳｶﾌﾞｼｷｶﾞｲｼｬ ﾋﾛｼﾏｼｭｯﾁｮｳｼﾞｮ</t>
  </si>
  <si>
    <t>株式会社中部レキセイ</t>
  </si>
  <si>
    <t>ﾁｭｳﾌﾞﾚｷｾｲ</t>
  </si>
  <si>
    <t>中部レキセイ</t>
  </si>
  <si>
    <t>486-0842</t>
  </si>
  <si>
    <t>愛知県春日井市六軒屋町5丁目158番地の1</t>
  </si>
  <si>
    <t>0568-81-2120</t>
  </si>
  <si>
    <t>0568-81-3992</t>
  </si>
  <si>
    <t>古川　朋美</t>
  </si>
  <si>
    <t>ﾌﾙｶﾜ ﾄﾓﾐ</t>
  </si>
  <si>
    <t>ｶ)ﾁｭｳﾌﾞﾚｷｾｲ</t>
  </si>
  <si>
    <t>中京塗装株式会社</t>
  </si>
  <si>
    <t>ﾁｭｳｷｮｳﾄｿｳ</t>
  </si>
  <si>
    <t>452-0842</t>
  </si>
  <si>
    <t>名古屋市西区城町２９０番地</t>
  </si>
  <si>
    <t>052-503-6671</t>
  </si>
  <si>
    <t>ﾁﾕｳｷﾖｳﾄｿｳ(ｶ</t>
  </si>
  <si>
    <t>服部塗装店</t>
  </si>
  <si>
    <t>ﾊﾂﾄﾘﾄｿｳﾃﾝ</t>
  </si>
  <si>
    <t>津市白塚町1182-27</t>
  </si>
  <si>
    <t>059-232-4126</t>
  </si>
  <si>
    <t>059-231-4193</t>
  </si>
  <si>
    <t>ﾊｯﾄﾘ ﾉﾌﾞﾕｷ</t>
  </si>
  <si>
    <t>有限会社鶴田塗装</t>
  </si>
  <si>
    <t>ﾂﾙﾀﾄｿｳ</t>
  </si>
  <si>
    <t>鶴田塗装</t>
  </si>
  <si>
    <t>424-0003</t>
  </si>
  <si>
    <t>静岡市清水区蜂ヶ谷255番地の1</t>
  </si>
  <si>
    <t>0543-65-2238</t>
  </si>
  <si>
    <t>0543-65-3020</t>
  </si>
  <si>
    <t>ﾕｳｹﾞﾝｶﾞｲｼｬﾂﾙﾀﾄｿｳ</t>
  </si>
  <si>
    <t>株式会社 西部技研</t>
  </si>
  <si>
    <t>ｾｲﾌﾞｷﾞｹﾝ</t>
  </si>
  <si>
    <t>西部技研</t>
  </si>
  <si>
    <t>811-3134</t>
  </si>
  <si>
    <t>福岡県古賀市青柳3108-3</t>
  </si>
  <si>
    <t>092-942-3511</t>
  </si>
  <si>
    <t>092-942-3761</t>
  </si>
  <si>
    <t>ｶﾌﾞｼｷｶﾞｲｼﾔ ｾｲﾌﾞｷﾞｹﾝ</t>
  </si>
  <si>
    <t>加藤塗装株式会社</t>
  </si>
  <si>
    <t>ｶﾄｳﾄｿｳｶﾌﾞｼｷｶｲｼｬ</t>
  </si>
  <si>
    <t>加藤塗装</t>
  </si>
  <si>
    <t>静岡県浜松市南区松島町468－7</t>
  </si>
  <si>
    <t>053-425-5656</t>
  </si>
  <si>
    <t>053-425-5775</t>
  </si>
  <si>
    <t>山尾技工</t>
  </si>
  <si>
    <t>ﾔﾏｵｷﾞｺｳ</t>
  </si>
  <si>
    <t>503-0856</t>
  </si>
  <si>
    <t>岐阜県大垣市新田町4-74番地8</t>
  </si>
  <si>
    <t>0584-89-8123</t>
  </si>
  <si>
    <t>ｵｶｵ ﾕｳｼﾞ</t>
  </si>
  <si>
    <t>有限会社岡崎塗装</t>
  </si>
  <si>
    <t>ｵｶｻﾞｷﾄ</t>
  </si>
  <si>
    <t>㈲岡崎塗装</t>
  </si>
  <si>
    <t>007-0837</t>
  </si>
  <si>
    <t>札幌市東区北３７条東１０丁目１番８号</t>
  </si>
  <si>
    <t>011-752-3127</t>
  </si>
  <si>
    <t>ﾕ)ｵｶｻﾞｷﾄｿｳ</t>
  </si>
  <si>
    <t>コジマペイント株式会社</t>
  </si>
  <si>
    <t>ｺｼﾞﾏﾍﾟｲﾝﾄ</t>
  </si>
  <si>
    <t>コジマ</t>
  </si>
  <si>
    <t>佐賀県佐賀市諸富町大字徳富1500</t>
  </si>
  <si>
    <t>0952-47-4510</t>
  </si>
  <si>
    <t>古賀 良亮</t>
  </si>
  <si>
    <t>ｺｶﾞ ﾘｮｳｽｹ</t>
  </si>
  <si>
    <t>ｺｼﾞﾏﾍﾟｲﾝﾄ(ｶ</t>
  </si>
  <si>
    <t>清田塗装</t>
  </si>
  <si>
    <t>ｷﾖﾀﾄｿ</t>
  </si>
  <si>
    <t>861-2101</t>
  </si>
  <si>
    <t>熊本県熊本市東区桜木３丁目５－７</t>
  </si>
  <si>
    <t>096-365-2654</t>
  </si>
  <si>
    <t>ｷﾖﾀﾕｳｲﾁ</t>
  </si>
  <si>
    <t>栗田塗装株式会社</t>
  </si>
  <si>
    <t>ｸﾘﾀﾄｿ</t>
  </si>
  <si>
    <t>141-0001</t>
  </si>
  <si>
    <t>東京都品川区北品川５－９－３８</t>
  </si>
  <si>
    <t>03-3443-6581</t>
  </si>
  <si>
    <t>03-3443-0914</t>
  </si>
  <si>
    <t>小林宏臣</t>
  </si>
  <si>
    <t>ｺﾊﾞﾔｼﾋﾛﾐ</t>
  </si>
  <si>
    <t>ｸﾘﾀﾄｿｳ(ｶ</t>
  </si>
  <si>
    <t>株式会社熊野屋</t>
  </si>
  <si>
    <t>ｸﾏﾉﾔ</t>
  </si>
  <si>
    <t>熊野屋</t>
  </si>
  <si>
    <t>東京都中央区日本橋本町4-5-12</t>
  </si>
  <si>
    <t>03-3231-5240</t>
  </si>
  <si>
    <t>03-3231-5292</t>
  </si>
  <si>
    <t>ｶ)ｸﾏﾉﾔ</t>
  </si>
  <si>
    <t>雄山塗装</t>
  </si>
  <si>
    <t>ﾕｳｻﾞﾝﾄｿｳ</t>
  </si>
  <si>
    <t>雄山</t>
  </si>
  <si>
    <t>710-0834</t>
  </si>
  <si>
    <t>岡山県倉敷市笹沖88番地県営笹沖団地4-304号</t>
  </si>
  <si>
    <t>086-427-7036</t>
  </si>
  <si>
    <t>阿部　雄一</t>
  </si>
  <si>
    <t>ｱﾍﾞ ﾕｳｲﾁ</t>
  </si>
  <si>
    <t>ﾕｳｻﾞﾝﾄｿｳ ｱﾍﾞ ﾕｳｲﾁ</t>
  </si>
  <si>
    <t>全建総連岡山県労働保険組合</t>
  </si>
  <si>
    <t>安島工業株式会社</t>
  </si>
  <si>
    <t>ﾔｽｼﾞﾏｺｳｷﾞｮｳｶﾌﾞｼｷｶﾞｲｼｬ</t>
  </si>
  <si>
    <t>安島</t>
  </si>
  <si>
    <t>島根県松江市東津田町１２５６番地１</t>
  </si>
  <si>
    <t>0852-25-5151</t>
  </si>
  <si>
    <t>0852-25-5155</t>
  </si>
  <si>
    <t>安島　壮</t>
  </si>
  <si>
    <t>ﾔｽｼﾞﾏ ﾋﾛｼ</t>
  </si>
  <si>
    <t>島根県労働基準協会松江支部</t>
  </si>
  <si>
    <t>小林塗装店</t>
  </si>
  <si>
    <t>ｺﾊﾞﾔｼﾄｿｳﾃﾝ</t>
  </si>
  <si>
    <t>300-0042</t>
  </si>
  <si>
    <t>茨城県土浦市城北町１３－１５</t>
  </si>
  <si>
    <t>0298-23-0360</t>
  </si>
  <si>
    <t>ｺﾊﾞﾔｼﾄｿｳﾃﾝﾀﾞｲﾋﾖｳｺﾊﾞﾔｼｻｶｴ</t>
  </si>
  <si>
    <t>東京信技株式会社</t>
  </si>
  <si>
    <t>ﾄｳｷﾖｳ</t>
  </si>
  <si>
    <t>130-0024</t>
  </si>
  <si>
    <t>東京都墨田区菊川３－５－１</t>
  </si>
  <si>
    <t>03-5624-5911</t>
  </si>
  <si>
    <t>03-5624-5919</t>
  </si>
  <si>
    <t>小倉聡子</t>
  </si>
  <si>
    <t>ｵｸﾞﾗｻﾄｺ</t>
  </si>
  <si>
    <t>ﾄｳｷﾖｳｼﾝｷﾞ(ｶ</t>
  </si>
  <si>
    <t>能美工株式会社</t>
  </si>
  <si>
    <t>ﾉｳﾐｺｳ</t>
  </si>
  <si>
    <t>734-0041</t>
  </si>
  <si>
    <t>広島市南区黄金山町２４－９</t>
  </si>
  <si>
    <t>082-281-2717</t>
  </si>
  <si>
    <t>ﾉｳﾐｺｳ(ｶ</t>
  </si>
  <si>
    <t>水谷商会</t>
  </si>
  <si>
    <t>ﾐｽﾞﾀﾆ</t>
  </si>
  <si>
    <t>愛知県清須市西枇杷島町地領２丁目１３－５</t>
  </si>
  <si>
    <t>052-503-1231</t>
  </si>
  <si>
    <t>052-503-9061</t>
  </si>
  <si>
    <t>ﾐｽﾞﾀﾆｼﾖｳｶｲ ﾐｽﾞﾀﾆｱｷﾗ</t>
  </si>
  <si>
    <t>株式会社ヤマイチ</t>
  </si>
  <si>
    <t>ﾔﾏｲﾁ</t>
  </si>
  <si>
    <t>㈱ヤマイチ</t>
  </si>
  <si>
    <t>230-0077</t>
  </si>
  <si>
    <t>神奈川県横浜市鶴見区東寺尾２－２１－１６</t>
  </si>
  <si>
    <t>045-571-3549</t>
  </si>
  <si>
    <t>045-584-7098</t>
  </si>
  <si>
    <t>ｶﾌﾞｼｷｶﾞｲｼﾔﾔﾏｲﾁ</t>
  </si>
  <si>
    <t>株式会社太陽油化</t>
  </si>
  <si>
    <t>ﾀｲﾖｳﾕｳｶ</t>
  </si>
  <si>
    <t>㈱太陽油化</t>
  </si>
  <si>
    <t>175-0091</t>
  </si>
  <si>
    <t>東京都板橋区三園２－１２－２</t>
  </si>
  <si>
    <t>03-3938-0022</t>
  </si>
  <si>
    <t>ｶ)ﾀｲﾖｳﾕｳｶ</t>
  </si>
  <si>
    <t>イカリ消毒株式会社</t>
  </si>
  <si>
    <t>環境殺菌事業部 環境殺菌グループ</t>
  </si>
  <si>
    <t>ｲｶﾘｼｮｳﾄﾞｸ</t>
  </si>
  <si>
    <t>103-0015</t>
  </si>
  <si>
    <t>東京都中央区日本橋箱崎町5-4</t>
  </si>
  <si>
    <t>03-5843-6273</t>
  </si>
  <si>
    <t>03-3669-2110</t>
  </si>
  <si>
    <t>杉浦 彰彦</t>
  </si>
  <si>
    <t>ｽｷﾞｳﾗ ｱｷﾋｺ</t>
  </si>
  <si>
    <t>グループ長</t>
  </si>
  <si>
    <t>ｲｶﾘｼｮｳﾄﾞｸ(ｶ</t>
  </si>
  <si>
    <t>コスモ水空</t>
  </si>
  <si>
    <t>ｺｽﾓｽｲ</t>
  </si>
  <si>
    <t>津市栄町１丁目８００－６</t>
  </si>
  <si>
    <t>0592-28-7261</t>
  </si>
  <si>
    <t>ｺｽﾓｽｲｸｳ</t>
  </si>
  <si>
    <t>タカノ商事株式会社</t>
  </si>
  <si>
    <t>ﾀｶﾉｼｮｳｼﾞ</t>
  </si>
  <si>
    <t>タカノ商事</t>
  </si>
  <si>
    <t>三重県津市丸之内２４－１６</t>
  </si>
  <si>
    <t>0592-24-1181</t>
  </si>
  <si>
    <t>059-224-1184</t>
  </si>
  <si>
    <t>ﾀｶﾉｼｮｳｼﾞ(ｶ</t>
  </si>
  <si>
    <t>株式会社アサヒファシリティズ</t>
  </si>
  <si>
    <t>ｱｻﾋﾌｧｼﾘﾃｨｽﾞ</t>
  </si>
  <si>
    <t>アサヒファシリティズ</t>
  </si>
  <si>
    <t>東京都江東区南砂2-5-14</t>
  </si>
  <si>
    <t>東陽町インテス</t>
  </si>
  <si>
    <t>03-5683-1181</t>
  </si>
  <si>
    <t>(ｶ)ｱｻﾋﾌｧｼﾘﾃｨｽﾞﾄｳｷｮｳﾎﾝﾃﾝ</t>
  </si>
  <si>
    <t>タイガー総業株式会社</t>
  </si>
  <si>
    <t>ﾀｲｶﾞｰｿｳｷﾞｮｳｶﾌﾞｼｷｶﾞｲｼｬ</t>
  </si>
  <si>
    <t>タイガー総業㈱</t>
  </si>
  <si>
    <t>457-0005</t>
  </si>
  <si>
    <t>愛知県名古屋市南区桜台一丁目24番9号</t>
  </si>
  <si>
    <t>052-822-2611</t>
  </si>
  <si>
    <t>052-822-1898</t>
  </si>
  <si>
    <t>今村 孝治</t>
  </si>
  <si>
    <t>ｲﾏﾑﾗ ｺｳｼﾞ</t>
  </si>
  <si>
    <t>協栄クリーンサービス株式会社</t>
  </si>
  <si>
    <t>ｷﾖｳｴｲ</t>
  </si>
  <si>
    <t>協栄クリーンサービス㈱</t>
  </si>
  <si>
    <t>大阪府吹田市南金田2丁目12番31号</t>
  </si>
  <si>
    <t>06-6338-1588</t>
  </si>
  <si>
    <t>06-6384-3093</t>
  </si>
  <si>
    <t>坂本　数馬</t>
  </si>
  <si>
    <t>ｻｶﾓﾄ ｶｽﾞﾏ</t>
  </si>
  <si>
    <t>ｷｮｳｴｲｸﾘ-ﾝｻ-ﾋﾞｽ(ｶ</t>
  </si>
  <si>
    <t>株式会社ＯＳＧコーポレーション</t>
  </si>
  <si>
    <t>ＯＳＧ</t>
  </si>
  <si>
    <t>大阪府大阪市北区天満１丁目２６番３号</t>
  </si>
  <si>
    <t>06-6357-0101</t>
  </si>
  <si>
    <t>06-6357-0106</t>
  </si>
  <si>
    <t>ｶﾌﾞ)ｵｰｴｽｼﾞｰｺｰﾎﾟﾚｰｼﾖﾝ</t>
  </si>
  <si>
    <t>株式会社トーヨー</t>
  </si>
  <si>
    <t>ﾄｰﾖｰ</t>
  </si>
  <si>
    <t>192-0032</t>
  </si>
  <si>
    <t>東京都八王子市石川町2083-1</t>
  </si>
  <si>
    <t>042-644-2188</t>
  </si>
  <si>
    <t>042-644-2177</t>
  </si>
  <si>
    <t>藤田正夫</t>
  </si>
  <si>
    <t>ﾌｼﾞﾀﾏｻｵ</t>
  </si>
  <si>
    <t>ｶﾌﾞｼｷｶｲｼｬﾄｰﾖｰ</t>
  </si>
  <si>
    <t>グローブシップ株式会社 名古屋支店</t>
  </si>
  <si>
    <t>ｸﾞﾛｰﾌﾞｼｯﾌﾟ</t>
  </si>
  <si>
    <t>名古屋市中区錦2-13-30</t>
  </si>
  <si>
    <t>名古屋伏見ビル</t>
  </si>
  <si>
    <t>052-204-0070</t>
  </si>
  <si>
    <t>052-204-0072</t>
  </si>
  <si>
    <t>尾石良平</t>
  </si>
  <si>
    <t>ｸﾞﾛｰﾌﾞｼｯﾌﾟ(ｶ) ﾅｺﾞﾔｼﾃﾝ</t>
  </si>
  <si>
    <t>南栄産業株式会社</t>
  </si>
  <si>
    <t>ﾅﾝｴｲｻﾝｷﾞｮｳｶﾌﾞｼｷｶﾞｲｼｬ</t>
  </si>
  <si>
    <t>193-0934</t>
  </si>
  <si>
    <t>八王子市小比企町552番地3</t>
  </si>
  <si>
    <t>042-636-1113</t>
  </si>
  <si>
    <t>042-635-3455</t>
  </si>
  <si>
    <t>高藤弘志</t>
  </si>
  <si>
    <t>ﾀｶﾌｼﾞﾋﾛｼ</t>
  </si>
  <si>
    <t>ﾅﾝｴｲｻﾝｷﾞｮｳｶﾌﾞｼｷｶﾞｲｼｬﾀﾞｲﾋｮｳﾄｼﾏﾘﾔｸﾀｶﾌｼﾞﾋﾛｼ</t>
  </si>
  <si>
    <t>株式会社ダスキンサーブ東海北陸</t>
  </si>
  <si>
    <t>大口支店</t>
  </si>
  <si>
    <t>ﾀﾞｽｷﾝｻｰﾌﾞ</t>
  </si>
  <si>
    <t>ダスキンサーブ</t>
  </si>
  <si>
    <t>480-0132</t>
  </si>
  <si>
    <t>愛知県丹羽郡大口町大字秋田字東郷前１２</t>
  </si>
  <si>
    <t>0587-95-0761</t>
  </si>
  <si>
    <t>0587-95-0762</t>
  </si>
  <si>
    <t>豊吉　寿志</t>
  </si>
  <si>
    <t>ﾄﾖｼ ﾋｻｼ</t>
  </si>
  <si>
    <t>ｶ)ﾀﾞｽｷﾝｻｰﾌﾞﾄｳｶｲﾎｸﾘｸ</t>
  </si>
  <si>
    <t>株式会社環境整備産業</t>
  </si>
  <si>
    <t>ｶ)ｶﾝｷｮｳｾｲﾋﾞｻﾝｷﾞｮｳ</t>
  </si>
  <si>
    <t>㈱環境整備産業</t>
  </si>
  <si>
    <t>870-0941</t>
  </si>
  <si>
    <t>大分市大字下郡3260番地の10（下郡工業団地内）</t>
  </si>
  <si>
    <t>0975-69-0854</t>
  </si>
  <si>
    <t>0975-69-5693</t>
  </si>
  <si>
    <t>首藤治顕</t>
  </si>
  <si>
    <t>ｶﾌﾞｼｷｶﾞｲｼﾔ ｶﾝｷﾖｳｾｲﾋﾞｻﾝｷﾞﾖｳ</t>
  </si>
  <si>
    <t>管清工業株式会社</t>
  </si>
  <si>
    <t>東京本部</t>
  </si>
  <si>
    <t>ｶﾝｾｲｺｳｷﾞｮｳ</t>
  </si>
  <si>
    <t>管清工業</t>
  </si>
  <si>
    <t>158-0098</t>
  </si>
  <si>
    <t>東京都世田谷区上用賀1丁目7番3号</t>
  </si>
  <si>
    <t>03-3709-4691</t>
  </si>
  <si>
    <t>03-3709-4920</t>
  </si>
  <si>
    <t>長谷川　健司</t>
  </si>
  <si>
    <t>ﾊｾｶﾞﾜ ｹﾝｼﾞ</t>
  </si>
  <si>
    <t>ｶﾝｾｲｺｳｷﾞｮｳ(ｶ</t>
  </si>
  <si>
    <t>岩国衛生株式会社</t>
  </si>
  <si>
    <t>ｲﾜｸﾆｴｲｾｲｶﾌﾞｼｷｶﾞｲｼｬ</t>
  </si>
  <si>
    <t>岩国衛生</t>
  </si>
  <si>
    <t>741-0082</t>
  </si>
  <si>
    <t>山口県岩国市川西四丁目1番9号</t>
  </si>
  <si>
    <t>0827-43-3151</t>
  </si>
  <si>
    <t>0827-43-1203</t>
  </si>
  <si>
    <t>上杉 美里</t>
  </si>
  <si>
    <t>ｳｴｽｷﾞ ﾐｻﾄ</t>
  </si>
  <si>
    <t>ｲﾜｸﾆｴｲｾｲｶﾌﾞｼｷｶﾞｲｼｬ ｶﾝﾘﾌﾞ ﾀﾞｲﾋｮｳﾄﾘｼﾏﾘﾔｸ ｳｴｽｷﾞﾐｻﾄ</t>
  </si>
  <si>
    <t>名東テクノ</t>
  </si>
  <si>
    <t>名東テクノ栃木営業所</t>
  </si>
  <si>
    <t>ﾒｲﾄｳﾃｸﾉﾄﾁｷﾞｴｲｷﾞｮｳｼｮ</t>
  </si>
  <si>
    <t>名東テクノﾄﾁｷﾞｴｲｷﾞｮｳｼｮ</t>
  </si>
  <si>
    <t>324-0043</t>
  </si>
  <si>
    <t>栃木県大田原市浅香3-2-54　ﾋﾞｭｰﾗｰCITY106</t>
  </si>
  <si>
    <t>0287-47-6551</t>
  </si>
  <si>
    <t>櫻井　宏樹</t>
  </si>
  <si>
    <t>ｻｸﾗｲ ﾋﾛｷ</t>
  </si>
  <si>
    <t>ﾒｲﾄｳﾃｸﾉｻｸﾗｲﾋﾛｷ</t>
  </si>
  <si>
    <t>09-3-08-939040-248</t>
  </si>
  <si>
    <t>労働保険事務組合大田原商工会議所</t>
  </si>
  <si>
    <t>株式会社九州ビルサービス福岡</t>
  </si>
  <si>
    <t>ｷｭｳｼｭ</t>
  </si>
  <si>
    <t>㈱九州ビルサービス福岡</t>
  </si>
  <si>
    <t>810-0074</t>
  </si>
  <si>
    <t>福岡市中央区大手門２丁目１－１０</t>
  </si>
  <si>
    <t>西鉄大手門ビル３Ｆ</t>
  </si>
  <si>
    <t>092-781-4321</t>
  </si>
  <si>
    <t>092-711-7070</t>
  </si>
  <si>
    <t>眞鍋武典</t>
  </si>
  <si>
    <t>ﾏﾅﾍﾞﾀｹﾉﾘ</t>
  </si>
  <si>
    <t>ｶ)ｷﾕｳｼﾕｳﾋﾞﾙｻｰﾋﾞｽ.ﾌｸｵｶ</t>
  </si>
  <si>
    <t>北洋美装工業株式会社</t>
  </si>
  <si>
    <t>ﾎｸﾖｳﾋﾞｿｳｺｳｷﾞｮｳｶﾌﾞｼｷｶｲｼｬ</t>
  </si>
  <si>
    <t>北洋美装工業㈱</t>
  </si>
  <si>
    <t>007-0867</t>
  </si>
  <si>
    <t>北海道札幌市東区伏古七条2丁目4-24</t>
  </si>
  <si>
    <t>011-782-9291</t>
  </si>
  <si>
    <t>011-784-7015</t>
  </si>
  <si>
    <t>相馬 大志</t>
  </si>
  <si>
    <t>ｿｳﾏ ﾀﾞｲｼ</t>
  </si>
  <si>
    <t>きんぱね関西株式会社</t>
  </si>
  <si>
    <t>ｷﾝﾊﾟﾈｶﾝｻｲｶﾌﾞｼｷｶﾞｲｼｬ</t>
  </si>
  <si>
    <t>531-0074</t>
  </si>
  <si>
    <t>大阪市北区本庄東2丁目13番11号</t>
  </si>
  <si>
    <t>06-6359-6572</t>
  </si>
  <si>
    <t>06-6359-6587</t>
  </si>
  <si>
    <t>中川　学</t>
  </si>
  <si>
    <t>ﾅｶｶﾞﾜ ﾏﾅﾌﾞ</t>
  </si>
  <si>
    <t>ｷﾝﾊﾟﾈｶﾝｻｲ(ｶ</t>
  </si>
  <si>
    <t>株式会社東産業</t>
  </si>
  <si>
    <t>ｶﾌﾞｼｷｶﾞｲｼｬｱｽﾞﾏｻﾝｷﾞｮｳ</t>
  </si>
  <si>
    <t>㈱東産業</t>
  </si>
  <si>
    <t>510-0815</t>
  </si>
  <si>
    <t>三重県四日市市野田1丁目8番38号</t>
  </si>
  <si>
    <t>059-332-2324</t>
  </si>
  <si>
    <t>059-332-0818</t>
  </si>
  <si>
    <t>木室 浩一</t>
  </si>
  <si>
    <t>ｷﾑﾛ ｺｳｲﾁ</t>
  </si>
  <si>
    <t>ｶ)ｱｽﾞﾏｻﾝｷﾞｮｳ</t>
  </si>
  <si>
    <t>24101600039-000</t>
  </si>
  <si>
    <t>㈱損保保険ジャパン</t>
  </si>
  <si>
    <t>株式会社西部ビルメン</t>
  </si>
  <si>
    <t>ｶﾌﾞｼｷｶﾞｲｼｬｾｲﾌﾞﾋﾞﾙﾒﾝ</t>
  </si>
  <si>
    <t>740-0043</t>
  </si>
  <si>
    <t>山口県岩国市保津町2丁目12番24号</t>
  </si>
  <si>
    <t>0827-38-3111</t>
  </si>
  <si>
    <t>0827-38-3000</t>
  </si>
  <si>
    <t>藤中 英毅</t>
  </si>
  <si>
    <t>ﾌｼﾞﾅｶ ﾋﾃﾞｷ</t>
  </si>
  <si>
    <t>株式会社ニッシンテクノス</t>
  </si>
  <si>
    <t>ｶﾌﾞｼｷｶﾞｲｼｬﾆｯｼﾝﾃｸﾉｽ</t>
  </si>
  <si>
    <t>ﾆｯｼﾝﾃｸﾉｽ</t>
  </si>
  <si>
    <t>770-8076</t>
  </si>
  <si>
    <t>徳島県徳島市八万町内浜118-4</t>
  </si>
  <si>
    <t>088-679-7890</t>
  </si>
  <si>
    <t>088-679-7891</t>
  </si>
  <si>
    <t>峯田 忠志</t>
  </si>
  <si>
    <t>ﾐﾈﾀﾞ ﾀﾀﾞｼ</t>
  </si>
  <si>
    <t>ﾕｳｹﾞﾝｶﾞｲｼｬﾆｯｼﾝﾃｸﾉｽﾀﾞｲﾋｮｳﾄﾘｼﾏﾘﾔｸﾋﾉｴｲｼﾞ</t>
  </si>
  <si>
    <t>株式会社ホクドー</t>
  </si>
  <si>
    <t>ｶ)ﾎｸﾄﾞｰ</t>
  </si>
  <si>
    <t>ホクドー</t>
  </si>
  <si>
    <t>北海道札幌市西区八軒九条西10丁目4番28号</t>
  </si>
  <si>
    <t>011-641-7507</t>
  </si>
  <si>
    <t>011-644-9209</t>
  </si>
  <si>
    <t>永井雅晴</t>
  </si>
  <si>
    <t>ﾅｶﾞｲﾏｻﾊﾙ</t>
  </si>
  <si>
    <t>ｶ)ﾎｸﾄﾞｰ ﾀﾞｲﾋｮｳﾄﾘｼﾏﾘﾔｸﾅｶﾞｲﾏｻﾊﾙ</t>
  </si>
  <si>
    <t>日化メンテナンス株式会社</t>
  </si>
  <si>
    <t>ﾆｯｶﾒﾝﾃﾅﾝｽｶﾌﾞｼｷｶﾞｲｼｬ</t>
  </si>
  <si>
    <t>ﾆｯｶﾒﾝﾃﾅﾝｽ</t>
  </si>
  <si>
    <t>578-0911</t>
  </si>
  <si>
    <t>大阪府東大阪市中新開2-5-7</t>
  </si>
  <si>
    <t>072-960-0909</t>
  </si>
  <si>
    <t>072-960-0911</t>
  </si>
  <si>
    <t>芦沢 公三</t>
  </si>
  <si>
    <t>ｱｼｻﾞﾜ ｺｳｿﾞｳ</t>
  </si>
  <si>
    <t>有限会社 パイプフレンド</t>
  </si>
  <si>
    <t>ﾕｳｹﾞﾝｶﾞｲｼｬ ﾊﾟｲﾌﾟﾌﾚﾝﾄﾞ</t>
  </si>
  <si>
    <t>パイプフレンド</t>
  </si>
  <si>
    <t>680-0941</t>
  </si>
  <si>
    <t>鳥取県鳥取市湖山町北3丁目468</t>
  </si>
  <si>
    <t>0857-28-1324</t>
  </si>
  <si>
    <t>0857-28-2535</t>
  </si>
  <si>
    <t>千馬 幹男</t>
  </si>
  <si>
    <t>ﾁﾊﾞ ﾐｷｵ</t>
  </si>
  <si>
    <t>ﾕ)ﾊﾟｲﾌﾟﾌﾚﾝﾄﾞﾀﾞｲﾋﾖｳﾄﾘｼﾏﾘﾔｸ ﾁﾊﾞﾐｷｵ</t>
  </si>
  <si>
    <t>株式会社ライズクラン</t>
  </si>
  <si>
    <t>ｶﾌﾞｼｷｶﾞｲｼｬﾗｲｽﾞｸﾗﾝ</t>
  </si>
  <si>
    <t>ライズ</t>
  </si>
  <si>
    <t>大阪府大阪市平野区加美北7-7-45</t>
  </si>
  <si>
    <t>リブレ3号</t>
  </si>
  <si>
    <t>06-4302-4667</t>
  </si>
  <si>
    <t>06-4302-4668</t>
  </si>
  <si>
    <t>横田　光彦</t>
  </si>
  <si>
    <t>ﾖｺﾀ ﾐﾂﾋｺ</t>
  </si>
  <si>
    <t>ｶ)ﾗｲｽﾞｸﾗﾝ</t>
  </si>
  <si>
    <t>株式会社　北斗</t>
  </si>
  <si>
    <t>(ｶ)ﾎｸﾄ</t>
  </si>
  <si>
    <t>073-0141</t>
  </si>
  <si>
    <t>北海道砂川市西1条南3丁目1番10号</t>
  </si>
  <si>
    <t>0125-52-2918</t>
  </si>
  <si>
    <t>0125-52-6187</t>
  </si>
  <si>
    <t>中野　修</t>
  </si>
  <si>
    <t>ﾅｶﾉｵｻﾑ</t>
  </si>
  <si>
    <t>ｶﾌﾞｼｷｶｲｼﾔ ﾎｸﾄ ﾀﾞｲﾋﾖｳﾄﾘｼﾏﾘﾔｸ ﾅｶﾉｵｻﾑ</t>
  </si>
  <si>
    <t>荏原工業洗浄株式会社</t>
  </si>
  <si>
    <t>ｴﾊﾞﾗｺｳｷﾞｮｳｾﾝｼﾞｮｳ(ｶ</t>
  </si>
  <si>
    <t>荏原工業洗浄</t>
  </si>
  <si>
    <t>210-0823</t>
  </si>
  <si>
    <t>神奈川県川崎市川崎区江川1丁目4番1号</t>
  </si>
  <si>
    <t>044-288-1991</t>
  </si>
  <si>
    <t>044-266-9524</t>
  </si>
  <si>
    <t>塚原　重二</t>
  </si>
  <si>
    <t>ﾂｶﾊﾗ ｼｹﾞｼﾞ</t>
  </si>
  <si>
    <t>株式会社ジャパントーア 関西支店</t>
  </si>
  <si>
    <t>ｶﾌﾞｼｷｶﾞｲｼｬ ｼﾞｬﾊﾟﾝﾄｰｱ</t>
  </si>
  <si>
    <t>ジャパン</t>
  </si>
  <si>
    <t>561-0834</t>
  </si>
  <si>
    <t>大阪府豊中市庄内栄町1丁目1番3号</t>
  </si>
  <si>
    <t>06-6335-0780</t>
  </si>
  <si>
    <t>06-6335-0781</t>
  </si>
  <si>
    <t>樫森 孝幸</t>
  </si>
  <si>
    <t>ｶｼﾓﾘ ﾀｶﾕｷ</t>
  </si>
  <si>
    <t>関西支店長</t>
  </si>
  <si>
    <t>ｶ)ｼﾞｬﾊﾟﾝﾄｰｱ</t>
  </si>
  <si>
    <t>株式会社ルーキーズ</t>
  </si>
  <si>
    <t>空調事業部</t>
  </si>
  <si>
    <t>ﾙｰｷｰｽﾞ ｸｳﾁｮｳｼﾞｷﾞｮｳﾌﾞ</t>
  </si>
  <si>
    <t>名古屋市中川区八神町2丁目47-1</t>
  </si>
  <si>
    <t>052-352-1742</t>
  </si>
  <si>
    <t>ｶ)ﾙｰｷｰｽﾞ</t>
  </si>
  <si>
    <t>ﾀｲﾍｲﾋﾞﾙｻｰﾋﾞｽｷﾞﾌｼﾃﾝ</t>
  </si>
  <si>
    <t>太平ビルサービス岐阜</t>
  </si>
  <si>
    <t>500-8842</t>
  </si>
  <si>
    <t>岐阜県岐阜市金町4-30</t>
  </si>
  <si>
    <t>058-262-8262</t>
  </si>
  <si>
    <t>058-262-2725</t>
  </si>
  <si>
    <t>狩野　伸彌</t>
  </si>
  <si>
    <t>ｶﾘﾉ ｼﾝﾔ</t>
  </si>
  <si>
    <t>代表取締役会長兼社長</t>
  </si>
  <si>
    <t>ﾀｲﾍｲﾋﾞﾙｻｰﾋﾞｽ(ｶ)ｷﾞﾌｼﾃﾝ</t>
  </si>
  <si>
    <t>株式会社ダスキンヘルスケア</t>
  </si>
  <si>
    <t>ｶﾌﾞｼｷｶﾞｲｼｬﾀﾞｽｷﾝﾍﾙｽｹｱ</t>
  </si>
  <si>
    <t>ﾀﾞｽｷﾝﾍﾙｽｹｱ</t>
  </si>
  <si>
    <t>105-0014</t>
  </si>
  <si>
    <t>東京都港区芝1丁目6番10号</t>
  </si>
  <si>
    <t>03-5484-3640</t>
  </si>
  <si>
    <t>03-5484-3643</t>
  </si>
  <si>
    <t>田畑 孝</t>
  </si>
  <si>
    <t>ﾀﾊﾞﾀ ﾀｶｼ</t>
  </si>
  <si>
    <t>ｶ)ﾀﾞｽｷﾝﾍﾙｽｹｱ</t>
  </si>
  <si>
    <t>ﾄｳｻﾞｲｶｶﾞｸｻﾝｷﾞｮｳ</t>
  </si>
  <si>
    <t>東西化学宇都宮</t>
  </si>
  <si>
    <t>329-1411</t>
  </si>
  <si>
    <t>栃木県さくら市鷲宿4480</t>
  </si>
  <si>
    <t>028-686-4168</t>
  </si>
  <si>
    <t>028-686-4172</t>
  </si>
  <si>
    <t>ﾄｳｻﾞｲｶｶﾞｸｻﾝｷﾞﾖｳ(ｶﾌﾞｳﾂﾉﾐﾔｴｲｷﾞﾖｳｼﾖ</t>
  </si>
  <si>
    <t>大阪南オフィス</t>
  </si>
  <si>
    <t>カルミック</t>
  </si>
  <si>
    <t>590-0985</t>
  </si>
  <si>
    <t>大阪府堺市堺区戎島町四丁45-1</t>
  </si>
  <si>
    <t>ポルタスセンタービル</t>
  </si>
  <si>
    <t>072-225-1761</t>
  </si>
  <si>
    <t>072-225-1765</t>
  </si>
  <si>
    <t>松尾 大輔</t>
  </si>
  <si>
    <t>ﾏﾂｵ ﾀﾞｲｽｹ</t>
  </si>
  <si>
    <t>ﾆｯﾎﾟﾝｶﾙﾐｯｸｶﾌﾞｼｷｶﾞｲｼｬ</t>
  </si>
  <si>
    <t>13101020560-000</t>
  </si>
  <si>
    <t>株式会社ライトスタッフ</t>
  </si>
  <si>
    <t>ﾗｲﾄｽﾀｯﾌ</t>
  </si>
  <si>
    <t>171-0052</t>
  </si>
  <si>
    <t>東京都豊島区南長崎5-1-27</t>
  </si>
  <si>
    <t>03-6908-1037</t>
  </si>
  <si>
    <t>03-6908-1698</t>
  </si>
  <si>
    <t>石塚 博司</t>
  </si>
  <si>
    <t>ｲｼﾂﾞｶ ﾋﾛｼ</t>
  </si>
  <si>
    <t>ｶ)ﾗｲﾄｽﾀｯﾌ</t>
  </si>
  <si>
    <t>13109229424-000</t>
  </si>
  <si>
    <t>株式会社三越伊勢丹ヒューマン・ソリューションズ</t>
  </si>
  <si>
    <t>ﾐﾂｺｼｲｾﾀﾝﾋｭｰﾏﾝ･ｿﾘｭｰｼｮﾝｽﾞ</t>
  </si>
  <si>
    <t>東京都新宿区新宿6-27-30</t>
  </si>
  <si>
    <t>新宿イーストサイドスクエア15階</t>
  </si>
  <si>
    <t>03-6205-6100</t>
  </si>
  <si>
    <t>03-6205-6107</t>
  </si>
  <si>
    <t>川野辺 浩司</t>
  </si>
  <si>
    <t>ｶﾜﾉﾍﾞ ｺｳｼﾞ</t>
  </si>
  <si>
    <t>経営企画部長</t>
  </si>
  <si>
    <t>ｶ)ﾐﾂｺｼｲｾﾀﾝﾋﾕｰﾏﾝ.ｿﾘﾕｰｼﾖﾝｽﾞ</t>
  </si>
  <si>
    <t>株式会社愛岐汽缶サービス</t>
  </si>
  <si>
    <t>ｱｲｷﾞｷｶﾝｻｰﾋﾞｽ</t>
  </si>
  <si>
    <t>愛岐汽缶サービス</t>
  </si>
  <si>
    <t>453-0804</t>
  </si>
  <si>
    <t>名古屋市中村区黄金通３－２９</t>
  </si>
  <si>
    <t>052-482-4169</t>
  </si>
  <si>
    <t>山口静香</t>
  </si>
  <si>
    <t>ﾔﾏｸﾞﾁｼｽﾞｶ</t>
  </si>
  <si>
    <t>ｶ)ｱｲｷﾞｷｶﾝｻ-ﾋﾞｽ</t>
  </si>
  <si>
    <t>23302935350-667-0</t>
  </si>
  <si>
    <t>光洋ビル管理株式会社</t>
  </si>
  <si>
    <t>ｺｳﾖｳﾋﾞﾙｶﾝﾘ</t>
  </si>
  <si>
    <t>光洋ビル管理</t>
  </si>
  <si>
    <t>482-0023</t>
  </si>
  <si>
    <t>岩倉市中央町１－２２</t>
  </si>
  <si>
    <t>0587-37-5916</t>
  </si>
  <si>
    <t>0587-37-8430</t>
  </si>
  <si>
    <t>野牧　重光</t>
  </si>
  <si>
    <t>ﾉﾏｷｼｹﾞﾐﾂ</t>
  </si>
  <si>
    <t>ｺｳﾖｳﾋﾞﾙｶﾝﾘ(ｶ</t>
  </si>
  <si>
    <t>株式会社千代田</t>
  </si>
  <si>
    <t>ﾁﾖﾀﾞ</t>
  </si>
  <si>
    <t>千代田</t>
  </si>
  <si>
    <t>870-0913</t>
  </si>
  <si>
    <t>大分市松原町3丁目1番11号</t>
  </si>
  <si>
    <t>097-558-8696</t>
  </si>
  <si>
    <t>097-552-4754</t>
  </si>
  <si>
    <t>河野 政治</t>
  </si>
  <si>
    <t>ｶﾜﾉ ﾏｻﾊﾙ</t>
  </si>
  <si>
    <t>ｶ)ﾁﾖﾀﾞ</t>
  </si>
  <si>
    <t>アースクリン株式会社</t>
  </si>
  <si>
    <t>ｱｰｽｸﾘﾝ</t>
  </si>
  <si>
    <t>アースクリン</t>
  </si>
  <si>
    <t>813-0042</t>
  </si>
  <si>
    <t>福岡市東区舞松原２－１７－４３</t>
  </si>
  <si>
    <t>092-662-6264</t>
  </si>
  <si>
    <t>092-682-0800</t>
  </si>
  <si>
    <t>ｱｰｽｸﾘﾝ(ｶ</t>
  </si>
  <si>
    <t>赤門ウイレックス株式会社</t>
  </si>
  <si>
    <t>ｱｶﾓﾝｳｲﾚｯｸｽ</t>
  </si>
  <si>
    <t>赤門ウイレックス</t>
  </si>
  <si>
    <t>名古屋市中区栄１－３－３</t>
  </si>
  <si>
    <t>052-220-0039</t>
  </si>
  <si>
    <t>ｱｶﾓﾝｳｲﾝﾄﾝ(ｶ</t>
  </si>
  <si>
    <t>ｱｶﾓﾝｳ</t>
  </si>
  <si>
    <t>東京都中央区東日本橋2-28-5</t>
  </si>
  <si>
    <t>協和ビル２階</t>
  </si>
  <si>
    <t>03-5823-6577</t>
  </si>
  <si>
    <t>03-5823-6588</t>
  </si>
  <si>
    <t>山田幸司</t>
  </si>
  <si>
    <t>ﾔﾏﾀﾞｺｳｼﾞ</t>
  </si>
  <si>
    <t>ｱｶﾓﾝｳｲﾚｯｸｽｶﾌﾞｼｷｶﾞｲｼﾔ</t>
  </si>
  <si>
    <t>赤門ウイレックス㈱</t>
  </si>
  <si>
    <t>480-1124</t>
  </si>
  <si>
    <t>愛知県長久手市戸田谷１３２３番地</t>
  </si>
  <si>
    <t>0561-63-8428</t>
  </si>
  <si>
    <t>0561-61-0289</t>
  </si>
  <si>
    <t>ｱｶﾓﾝｳｲﾚｯｸｽ(ｶ</t>
  </si>
  <si>
    <t>サンエイ商事株式会社</t>
  </si>
  <si>
    <t>ｻﾝｴｲｼ</t>
  </si>
  <si>
    <t>サンエイ商事</t>
  </si>
  <si>
    <t>514-0819</t>
  </si>
  <si>
    <t>三重県津市高茶屋７丁目４番地４０号</t>
  </si>
  <si>
    <t>059-235-3818</t>
  </si>
  <si>
    <t>059-234-7797</t>
  </si>
  <si>
    <t>ｻﾝｴｲｼｮｳｼﾞ</t>
  </si>
  <si>
    <t>株式会社美装モリタ商会</t>
  </si>
  <si>
    <t>ﾋﾞｿｳﾓﾘﾀｼｮｳｶｲ</t>
  </si>
  <si>
    <t>㈱美装モリタ商会</t>
  </si>
  <si>
    <t>504-0838</t>
  </si>
  <si>
    <t>各務原市那加不動丘２－４６－１</t>
  </si>
  <si>
    <t>0583-83-2464</t>
  </si>
  <si>
    <t>ｶ)ﾋﾞｿｳﾓﾘﾀｼﾖｳｶｲ</t>
  </si>
  <si>
    <t>中日本産業株式会社</t>
  </si>
  <si>
    <t>ﾅｶﾆﾎﾝｻﾝｷﾞｮｳ ｶﾌﾞｼｷｶｲｼｬ</t>
  </si>
  <si>
    <t>中日本産業㈱</t>
  </si>
  <si>
    <t>岐阜市薮田南5丁目13-4</t>
  </si>
  <si>
    <t>0582-74-7789</t>
  </si>
  <si>
    <t>ﾅｶﾆﾎﾝｻﾝｷﾞﾖｳ(ｶ</t>
  </si>
  <si>
    <t>丸福サービス</t>
  </si>
  <si>
    <t>ﾏﾙﾌｸｻｰﾋﾞｽ</t>
  </si>
  <si>
    <t>484-0081</t>
  </si>
  <si>
    <t>犬山市大字犬山字相生４１－３</t>
  </si>
  <si>
    <t>0568-61-5347</t>
  </si>
  <si>
    <t>ﾏﾂﾊﾞﾗ ｷｲﾁ</t>
  </si>
  <si>
    <t>有限会社三晃設備</t>
  </si>
  <si>
    <t>ｻﾝｺｳｾﾂﾋﾞ</t>
  </si>
  <si>
    <t>三晃設備</t>
  </si>
  <si>
    <t>431-3122</t>
  </si>
  <si>
    <t>浜松市東区有玉南町2111</t>
  </si>
  <si>
    <t>053-522-7322</t>
  </si>
  <si>
    <t>053-522-7325</t>
  </si>
  <si>
    <t>高林文市</t>
  </si>
  <si>
    <t>ﾀｶﾊﾞﾔｼ ﾌﾐｲﾁ</t>
  </si>
  <si>
    <t>ﾕｳｹﾞﾝｶﾞｲｼｬ ｻﾝｺｳｾﾂﾋﾞ</t>
  </si>
  <si>
    <t>株式会社シンエー</t>
  </si>
  <si>
    <t>ｼﾝｴ-</t>
  </si>
  <si>
    <t>425-0091</t>
  </si>
  <si>
    <t>焼津市八楠4丁目11番16</t>
  </si>
  <si>
    <t>054-620-8000</t>
  </si>
  <si>
    <t>054-620-8010</t>
  </si>
  <si>
    <t>ｶﾌﾞｼｷｶﾞｲｼｬ ｼﾝｴｰ</t>
  </si>
  <si>
    <t>稲葉工業株式会社</t>
  </si>
  <si>
    <t>ｲﾅﾊﾞｺｳｷﾞｮｳｶﾌﾞｼｷｶﾞｲｼｬ</t>
  </si>
  <si>
    <t>305-0067</t>
  </si>
  <si>
    <t>茨城県つくば市館野576</t>
  </si>
  <si>
    <t>029-836-1662</t>
  </si>
  <si>
    <t>029-838-0632</t>
  </si>
  <si>
    <t>ｲﾅﾊﾞｺｳｷﾞﾖｳｶﾌﾞｼｷｶﾞｲｼﾔ</t>
  </si>
  <si>
    <t>株式会社明研</t>
  </si>
  <si>
    <t>ﾒｲｹﾝ</t>
  </si>
  <si>
    <t>171-0032</t>
  </si>
  <si>
    <t>東京都豊島区雑司が谷１丁目３３番８号</t>
  </si>
  <si>
    <t>フロンティアトーホー２階</t>
  </si>
  <si>
    <t>03-5396-9600</t>
  </si>
  <si>
    <t>03-5396-6691</t>
  </si>
  <si>
    <t>紺野　雄二</t>
  </si>
  <si>
    <t>ｺﾝﾉ ﾕｳｼﾞ</t>
  </si>
  <si>
    <t>ｶ)ﾒｲｹﾝ</t>
  </si>
  <si>
    <t>株式会社クリーンコーポレーション</t>
  </si>
  <si>
    <t>ｸﾘｰﾝｺ</t>
  </si>
  <si>
    <t>064-0922</t>
  </si>
  <si>
    <t>札幌市中央区南22条西6丁目2-25</t>
  </si>
  <si>
    <t>ｴﾑｽﾞ南22条第3ﾋﾞﾙ4F</t>
  </si>
  <si>
    <t>011-551-3250</t>
  </si>
  <si>
    <t>011-551-3224</t>
  </si>
  <si>
    <t>ｶ)ｸﾘｰﾝｺｰﾎﾟﾚｰｼﾖﾝ</t>
  </si>
  <si>
    <t>株式会社協同清美</t>
  </si>
  <si>
    <t>ｷｮｳﾄﾞｳｾｲﾋﾞ</t>
  </si>
  <si>
    <t>協同清美</t>
  </si>
  <si>
    <t>神奈川県横浜市保土ヶ谷区今井町８５９</t>
  </si>
  <si>
    <t>045-351-1100</t>
  </si>
  <si>
    <t>045-352-9000</t>
  </si>
  <si>
    <t>三澤孝至</t>
  </si>
  <si>
    <t>ﾐｻﾜﾀｶﾕｷ</t>
  </si>
  <si>
    <t>ｶ)ｷﾖｳﾄﾞｳｾｲﾋﾞ</t>
  </si>
  <si>
    <t>株式会社ホシカワ</t>
  </si>
  <si>
    <t>ﾎｼｶﾜ</t>
  </si>
  <si>
    <t>㈱ホシカワ</t>
  </si>
  <si>
    <t>東京都文京区本郷２－８－１</t>
  </si>
  <si>
    <t>03-3814-7155</t>
  </si>
  <si>
    <t>03-3816-4027</t>
  </si>
  <si>
    <t>星川泰博</t>
  </si>
  <si>
    <t>ﾎｼｶﾜﾔｽﾋﾛ</t>
  </si>
  <si>
    <t>ｶ)ﾎｼｶﾜ</t>
  </si>
  <si>
    <t>平石環境システム株式会社</t>
  </si>
  <si>
    <t>ﾋﾗｲｼｶﾝｷｮｳｼｽﾃﾑ</t>
  </si>
  <si>
    <t>平石環境ｼｽﾃﾑ</t>
  </si>
  <si>
    <t>321-0901</t>
  </si>
  <si>
    <t>栃木県宇都宮市平出町414番地</t>
  </si>
  <si>
    <t>028-661-3553</t>
  </si>
  <si>
    <t>028-661-3551</t>
  </si>
  <si>
    <t>ﾋﾗｲｼｶﾝｷﾖｳｼｽﾃﾑ(ｶﾌﾞ</t>
  </si>
  <si>
    <t>株式会社エコ・プラン</t>
  </si>
  <si>
    <t>ｴｺ･ﾌﾟﾗﾝ</t>
  </si>
  <si>
    <t>エコ　プラン</t>
  </si>
  <si>
    <t>465-0057</t>
  </si>
  <si>
    <t>名古屋市名東区陸前町3001</t>
  </si>
  <si>
    <t>052-704-7747</t>
  </si>
  <si>
    <t>052-704-7748</t>
  </si>
  <si>
    <t>ｶ)ｴｺ.ﾌﾟﾗﾝ</t>
  </si>
  <si>
    <t>アントメンテナンスサービス株式会社</t>
  </si>
  <si>
    <t>ｱﾝﾄﾒﾝﾃﾅﾝｽｻｰﾋﾞｽｶﾌﾞｼｷｶｲｼｬ</t>
  </si>
  <si>
    <t>アントメンテナンスサービス</t>
  </si>
  <si>
    <t>北九州市八幡西区木屋瀬2丁目５－４</t>
  </si>
  <si>
    <t>093-618-7507</t>
  </si>
  <si>
    <t>093-618-7537</t>
  </si>
  <si>
    <t>副島 英世</t>
  </si>
  <si>
    <t>ｿｴｼﾞﾏ ﾋﾃﾞﾖ</t>
  </si>
  <si>
    <t>ｱﾝﾄﾒﾝﾃﾅﾝｽｻｰﾋﾞｽ(ｶ</t>
  </si>
  <si>
    <t>40-1-06-938335-166</t>
  </si>
  <si>
    <t>中間・遠賀民主商工会</t>
  </si>
  <si>
    <t>エアコンセンター株式会社</t>
  </si>
  <si>
    <t>ｴｱｺﾝｾﾝﾀｰｶﾌﾞｼｷｶｲｼﾔ</t>
  </si>
  <si>
    <t>224-0053</t>
  </si>
  <si>
    <t>横浜市都筑区池辺町3489</t>
  </si>
  <si>
    <t>045-937-3424</t>
  </si>
  <si>
    <t>045-937-3428</t>
  </si>
  <si>
    <t>ｴｱｺﾝｾﾝﾀｰ(ｶ)ﾀﾞｲﾋﾖｳﾄﾘｼﾏﾘﾔｸﾖｼｵｶｹｲｽｹ</t>
  </si>
  <si>
    <t>株式会社　勝利商會</t>
  </si>
  <si>
    <t>ｼｮｳﾘｼｮｳｶｲ</t>
  </si>
  <si>
    <t>892-0817</t>
  </si>
  <si>
    <t>鹿児島市小川町２７番２号</t>
  </si>
  <si>
    <t>099-226-3123</t>
  </si>
  <si>
    <t>099-227-1838</t>
  </si>
  <si>
    <t>k-syouri@poem.ocn.ne.jp</t>
  </si>
  <si>
    <t>下田　トシ子</t>
  </si>
  <si>
    <t>ｼﾓﾀﾞ ﾄｼｺ</t>
  </si>
  <si>
    <t>ｶ)ｼｮｳﾘｼｮｳｶｲ</t>
  </si>
  <si>
    <t>九州大淀化工株式会社</t>
  </si>
  <si>
    <t>ｷｭｳｼｭｳｵｵﾖﾄﾞｶｺｳ</t>
  </si>
  <si>
    <t>九州大淀化工</t>
  </si>
  <si>
    <t>810-0022</t>
  </si>
  <si>
    <t>福岡市中央区薬院１－６－５</t>
  </si>
  <si>
    <t>092-751-5703</t>
  </si>
  <si>
    <t>092-751-5704</t>
  </si>
  <si>
    <t>白石 眞理</t>
  </si>
  <si>
    <t>ｼﾗｲｼ ﾏﾘ</t>
  </si>
  <si>
    <t>ｷｭｳｼｭｳｵｵﾖﾄﾞｶｺｳ(ｶﾀﾞｲﾋｮｳﾄﾘｼﾏﾘﾔｸｼﾗｲｼﾏﾘ</t>
  </si>
  <si>
    <t>40301930290-184</t>
  </si>
  <si>
    <t>株式会社アクト福栄</t>
  </si>
  <si>
    <t>ｱｸﾄﾌｸｴｲ</t>
  </si>
  <si>
    <t>㈱アクト福栄</t>
  </si>
  <si>
    <t>名古屋市北区下飯田4-26-3</t>
  </si>
  <si>
    <t>052-915-2671</t>
  </si>
  <si>
    <t>ｶ)ｱｸﾄﾌｸｴｲ</t>
  </si>
  <si>
    <t>トーノーテクニカルサービス</t>
  </si>
  <si>
    <t>ﾄｰﾉｰﾃｸﾆｶﾙｻｰﾋﾞｽ</t>
  </si>
  <si>
    <t>507-0068</t>
  </si>
  <si>
    <t>多治見市大薮町365番地</t>
  </si>
  <si>
    <t>スプリングコートⅡ　108号</t>
  </si>
  <si>
    <t>0572-20-0097</t>
  </si>
  <si>
    <t>0572-20-0098</t>
  </si>
  <si>
    <t>稲垣光康</t>
  </si>
  <si>
    <t>ﾄ-ﾉ-ﾃｸﾆｶﾙｻ-ﾋﾞｽ</t>
  </si>
  <si>
    <t>ゴトクプロジェクト株式会社</t>
  </si>
  <si>
    <t>ｺﾞﾄｸﾌﾟﾛｼﾞｪｸﾄ</t>
  </si>
  <si>
    <t>ゴトクプロジェクト</t>
  </si>
  <si>
    <t>福岡市博多区祇園町7番20号</t>
  </si>
  <si>
    <t>博多祇園センタープレイス２Ｆ</t>
  </si>
  <si>
    <t>092-281-7730</t>
  </si>
  <si>
    <t>092-281-7731</t>
  </si>
  <si>
    <t>林田淳</t>
  </si>
  <si>
    <t>ﾊﾔｼﾀﾞｼﾞｭﾝ</t>
  </si>
  <si>
    <t>ｺﾞﾄｸﾌﾟﾛｼﾞｪｸﾄ(ｶ</t>
  </si>
  <si>
    <t>有限会社ファーストコーポレーション</t>
  </si>
  <si>
    <t>ﾌｧｰｽﾄｺｰﾎﾟﾚｰｼｮﾝ</t>
  </si>
  <si>
    <t>ファースト</t>
  </si>
  <si>
    <t>321-3225</t>
  </si>
  <si>
    <t>栃木県宇都宮市満美穴町２５</t>
  </si>
  <si>
    <t>028-667-5430</t>
  </si>
  <si>
    <t>028-667-6853</t>
  </si>
  <si>
    <t>ﾕｳ)ﾌｱｰｽﾄｺｰﾎﾟﾚｰｼﾖﾝ</t>
  </si>
  <si>
    <t>有限会社エアーマックス</t>
  </si>
  <si>
    <t>ｴｱｰﾏｯｸｽ</t>
  </si>
  <si>
    <t>有限会社エア</t>
  </si>
  <si>
    <t>468-0055</t>
  </si>
  <si>
    <t>名古屋市天白区池場２丁目２５０１番地</t>
  </si>
  <si>
    <t>052-848-2980</t>
  </si>
  <si>
    <t>052-848-2981</t>
  </si>
  <si>
    <t>大島　透</t>
  </si>
  <si>
    <t>ｵｵｼﾏ ﾄｵﾙ</t>
  </si>
  <si>
    <t>ﾕｳｹﾞﾝｶｲｼｬ ｴｱｰﾏｯｸｽ ﾄﾘｼﾏﾘﾔｸ ｵｵｼﾏ ﾄｵﾙ</t>
  </si>
  <si>
    <t>株式会社丸大興業</t>
  </si>
  <si>
    <t>ﾏﾙﾀﾞｲｺｳｷﾞｮｳ</t>
  </si>
  <si>
    <t>㈱丸大興業</t>
  </si>
  <si>
    <t>506-0052</t>
  </si>
  <si>
    <t>岐阜県高山市岡本町1795-1</t>
  </si>
  <si>
    <t>0577-32-0574</t>
  </si>
  <si>
    <t>0577-32-6465</t>
  </si>
  <si>
    <t>ｶ)ﾏﾙﾀﾞｲｺｳｷﾞﾖｳ</t>
  </si>
  <si>
    <t>ブランチイン</t>
  </si>
  <si>
    <t>ﾌﾞﾗﾝﾁｲﾝ</t>
  </si>
  <si>
    <t>444-0124</t>
  </si>
  <si>
    <t>愛知県額田郡幸田町大字深溝字立石4-1</t>
  </si>
  <si>
    <t>0564-83-9077</t>
  </si>
  <si>
    <t>0564-83-9078</t>
  </si>
  <si>
    <t>ｲﾘｴﾀﾞｶｽﾞﾋﾛ</t>
  </si>
  <si>
    <t>有限会社有明環境整備</t>
  </si>
  <si>
    <t>ｱﾘｱｹｶﾝｷｮｳｾｲﾋﾞ</t>
  </si>
  <si>
    <t>有明環境整備</t>
  </si>
  <si>
    <t>852-8027</t>
  </si>
  <si>
    <t>長崎市城山台2-5-17</t>
  </si>
  <si>
    <t>095-864-1556</t>
  </si>
  <si>
    <t>095-864-1541</t>
  </si>
  <si>
    <t>池田秀彦</t>
  </si>
  <si>
    <t>ｲｹﾀﾞﾋﾃﾞﾋｺ</t>
  </si>
  <si>
    <t>ﾕ)ｱﾘｱｹｶﾝｷｮｳｾｲﾋﾞ</t>
  </si>
  <si>
    <t>4210024005-000</t>
  </si>
  <si>
    <t>有限会社弘富ビル管理センター</t>
  </si>
  <si>
    <t>ｺｳﾌﾋﾞﾙｶﾝﾘｾﾝﾀｰ</t>
  </si>
  <si>
    <t>弘富ビル管理センター</t>
  </si>
  <si>
    <t>鹿児島市吉野町3908番地105</t>
  </si>
  <si>
    <t>099-295-7771</t>
  </si>
  <si>
    <t>099-295-7772</t>
  </si>
  <si>
    <t>富山義昭</t>
  </si>
  <si>
    <t>ﾄﾔﾏﾖｼｱｷ</t>
  </si>
  <si>
    <t>ﾕ)ｺｳﾌﾋﾞﾙｶﾝﾘｾﾝﾀｰﾀﾞｲﾋｮｳﾄﾘｼﾏﾘﾔｸﾄﾔﾏﾖｼｱｷ</t>
  </si>
  <si>
    <t>かんぽ保険</t>
  </si>
  <si>
    <t>三柏株式会社</t>
  </si>
  <si>
    <t>ｻﾝﾊﾟｸ</t>
  </si>
  <si>
    <t>三泊㈱</t>
  </si>
  <si>
    <t>503-0915</t>
  </si>
  <si>
    <t>岐阜県大垣市北切石２丁目１番地</t>
  </si>
  <si>
    <t>0584-74-3161</t>
  </si>
  <si>
    <t>0584-74-3164</t>
  </si>
  <si>
    <t>ｻﾝﾊﾟｸ(ｶ</t>
  </si>
  <si>
    <t>有限会社クリンケア産業</t>
  </si>
  <si>
    <t>ｸﾘﾝｹｱｻﾝｷﾞｮｳ</t>
  </si>
  <si>
    <t>㈲クリンケア産業</t>
  </si>
  <si>
    <t>熊本市南区江越２丁目７－１２</t>
  </si>
  <si>
    <t>096-379-7011</t>
  </si>
  <si>
    <t>096-379-7022</t>
  </si>
  <si>
    <t>財津正晃</t>
  </si>
  <si>
    <t>ｻﾞｲﾂﾏｻｱｷ</t>
  </si>
  <si>
    <t>ﾕｳｹﾞﾝｶﾞｲｼｬ ｸﾘﾝｹｱｻﾝｷﾞｮｳ ﾄﾘｼﾏﾘﾔｸ ｻﾞｲﾂﾏｻｱｷ</t>
  </si>
  <si>
    <t>有限会社　洗　研</t>
  </si>
  <si>
    <t>ﾕｳｹﾞﾝｶﾞｲｼｬ ｾﾝｹﾝ</t>
  </si>
  <si>
    <t>洗　研</t>
  </si>
  <si>
    <t>738-0005</t>
  </si>
  <si>
    <t>広島県廿日市市桜尾本町12-36</t>
  </si>
  <si>
    <t>0829-32-1918</t>
  </si>
  <si>
    <t>0829-32-1930</t>
  </si>
  <si>
    <t>渡辺　徳人</t>
  </si>
  <si>
    <t>ﾕｳｹﾞﾝｶﾞｲｼﾔ ｾﾝｹﾝ</t>
  </si>
  <si>
    <t>34-4816</t>
  </si>
  <si>
    <t>労働保険事務組合広島企業経営者会</t>
  </si>
  <si>
    <t>Ｂ・Ｍトータル</t>
  </si>
  <si>
    <t>ﾋﾞｰｴﾑﾄｰﾀﾙ</t>
  </si>
  <si>
    <t>B･Mﾄｰﾀﾙ</t>
  </si>
  <si>
    <t>500-8281</t>
  </si>
  <si>
    <t>岐阜県岐阜市東鶉5-161-1</t>
  </si>
  <si>
    <t>ｱｰﾊﾞﾝｽﾃｰｼﾞ21　305</t>
  </si>
  <si>
    <t>058-272-3225</t>
  </si>
  <si>
    <t>中井　将</t>
  </si>
  <si>
    <t>ﾅｶｲ ﾏｻﾙ</t>
  </si>
  <si>
    <t>ﾅｶｲﾏｻﾙ</t>
  </si>
  <si>
    <t>株式会社ホワイト</t>
  </si>
  <si>
    <t>ﾎﾜｲﾄ</t>
  </si>
  <si>
    <t>㈱ホワイト</t>
  </si>
  <si>
    <t>愛知県名古屋市名東区本郷3-184</t>
  </si>
  <si>
    <t>052-776-0263</t>
  </si>
  <si>
    <t>052-776-0264</t>
  </si>
  <si>
    <t>ｶ)ﾎﾜｲﾄ</t>
  </si>
  <si>
    <t>日本エスシー株式会社　中部支社</t>
  </si>
  <si>
    <t>ﾆﾎﾝｴｽｼｰ</t>
  </si>
  <si>
    <t>日本エスシー㈱</t>
  </si>
  <si>
    <t>446-0059</t>
  </si>
  <si>
    <t>愛知県安城市三河安城本町1丁目31番地2</t>
  </si>
  <si>
    <t>ＮＣＤビル１Ｆ</t>
  </si>
  <si>
    <t>0566-72-5220</t>
  </si>
  <si>
    <t>0566-72-5221</t>
  </si>
  <si>
    <t>ﾆﾎﾝｴｽｼｰ(ｶ</t>
  </si>
  <si>
    <t>カンエイ実業株式会社</t>
  </si>
  <si>
    <t>ｶﾝｴｲｼﾞ</t>
  </si>
  <si>
    <t>札幌市中央区南７条西6丁目289-6</t>
  </si>
  <si>
    <t>011-511-7878</t>
  </si>
  <si>
    <t>011-521-7053</t>
  </si>
  <si>
    <t>ｶﾝｴｲｼﾞﾂｷﾞﾖｳｶﾌﾞｼｷｶｲｼﾔ</t>
  </si>
  <si>
    <t>株式会社エムズ</t>
  </si>
  <si>
    <t>ｴﾑｽﾞ</t>
  </si>
  <si>
    <t>エムズ</t>
  </si>
  <si>
    <t>111-0022</t>
  </si>
  <si>
    <t>東京都台東区清川2-8-7</t>
  </si>
  <si>
    <t>03-3871-8891</t>
  </si>
  <si>
    <t>03-6802-3244</t>
  </si>
  <si>
    <t>磯山 実</t>
  </si>
  <si>
    <t>ｲｿﾔﾏﾐﾉﾙ</t>
  </si>
  <si>
    <t>ｶ)ｴﾑｽﾞ</t>
  </si>
  <si>
    <t>中小企業福祉事業団</t>
  </si>
  <si>
    <t>ｶﾝｾｲｺ</t>
  </si>
  <si>
    <t>190-0021</t>
  </si>
  <si>
    <t>東京都立川市羽衣町3丁目11番地2号</t>
  </si>
  <si>
    <t>042-510-9646</t>
  </si>
  <si>
    <t>042-510-9863</t>
  </si>
  <si>
    <t>長谷川 健司</t>
  </si>
  <si>
    <t>ﾊｾｶﾞﾜ ﾂｶｻ</t>
  </si>
  <si>
    <t>ｶﾝｾｲｺｳｷﾞﾖｳ(ｶ)ﾆｼﾄｳｷｮｳｴｲｷﾞｮｳｼｮ</t>
  </si>
  <si>
    <t>管清工業株式会社茨城営業所</t>
  </si>
  <si>
    <t>310-0902</t>
  </si>
  <si>
    <t>茨城県水戸市渡里２７１０－６</t>
  </si>
  <si>
    <t>そえだビル２階</t>
  </si>
  <si>
    <t>029-224-1000</t>
  </si>
  <si>
    <t>029-224-1024</t>
  </si>
  <si>
    <t>ｶﾝｾｲｺｳｷﾞﾖｳ(ｶ</t>
  </si>
  <si>
    <t>株式会社浜松空調工業</t>
  </si>
  <si>
    <t>ﾊﾏﾏﾂｸｳﾁｮｳｺｳｷﾞｮｳ</t>
  </si>
  <si>
    <t>浜松空調</t>
  </si>
  <si>
    <t>432-8069</t>
  </si>
  <si>
    <t>浜松市西区志都呂1-23-6</t>
  </si>
  <si>
    <t>053-440-5111</t>
  </si>
  <si>
    <t>053-440-5131</t>
  </si>
  <si>
    <t>金原　邦彦</t>
  </si>
  <si>
    <t>ｷﾝﾊﾟﾗ ｸﾆﾋｺ</t>
  </si>
  <si>
    <t>ｶ)ﾊﾏﾏﾂｸｳﾁｮｳｺｳｷﾞｮｳ</t>
  </si>
  <si>
    <t>22 3 02 932181 231</t>
  </si>
  <si>
    <t>浜松商工会議所</t>
  </si>
  <si>
    <t>有限会社ガオテック</t>
  </si>
  <si>
    <t>ﾕｳｹﾞﾝｶﾞｲｼｬｶﾞｵﾃｯｸ</t>
  </si>
  <si>
    <t>ガオテック</t>
  </si>
  <si>
    <t>591-8037</t>
  </si>
  <si>
    <t>堺市北区百下鳥赤畑町3丁180-1-309</t>
  </si>
  <si>
    <t>072-240-1811</t>
  </si>
  <si>
    <t>072-240-1822</t>
  </si>
  <si>
    <t>今泉賀夫</t>
  </si>
  <si>
    <t>ｲﾏｲｽﾞﾐﾉﾘｵ</t>
  </si>
  <si>
    <t>堺労働保険協会前川労務管理事務所</t>
  </si>
  <si>
    <t>東都ビルサービス株式会社</t>
  </si>
  <si>
    <t>ﾄｳﾄﾋﾞﾙｻｰﾋﾞｽ(ｶ</t>
  </si>
  <si>
    <t>143-0016</t>
  </si>
  <si>
    <t>東京都大田区大森北6丁目30番16号</t>
  </si>
  <si>
    <t>03-3762-7641</t>
  </si>
  <si>
    <t>03-3762-0152</t>
  </si>
  <si>
    <t>佐々木聖人</t>
  </si>
  <si>
    <t>ｻｻｷｷﾖﾋﾄ</t>
  </si>
  <si>
    <t>ﾄｳﾄﾋﾞﾙｻｰﾋﾞｽ(ｶ)ﾀﾞｲﾋｮｳﾄﾘｼﾏﾘﾔｸｻｻｷｷﾖﾋﾄ</t>
  </si>
  <si>
    <t>株式会社アイケン</t>
  </si>
  <si>
    <t>ｱｲｹﾝ</t>
  </si>
  <si>
    <t>アイケン</t>
  </si>
  <si>
    <t>467-0014</t>
  </si>
  <si>
    <t>名古屋市瑞穂区白羽根町2丁目17番地</t>
  </si>
  <si>
    <t>052-842-1234</t>
  </si>
  <si>
    <t>052-842-1237</t>
  </si>
  <si>
    <t>ｶﾌﾞｼｷｶﾞｲｼｬｱｲｹﾝ</t>
  </si>
  <si>
    <t>株式会社下関大清社</t>
  </si>
  <si>
    <t>ｼﾓﾉｾｷﾀﾞｲｾｲｼｬ</t>
  </si>
  <si>
    <t>下関大清社</t>
  </si>
  <si>
    <t>750-0092</t>
  </si>
  <si>
    <t>下関市彦島迫町3-9-17</t>
  </si>
  <si>
    <t>083-267-6657</t>
  </si>
  <si>
    <t>083-267-4946</t>
  </si>
  <si>
    <t>野村典子</t>
  </si>
  <si>
    <t>ﾉﾑﾗﾉﾘｺ</t>
  </si>
  <si>
    <t>ｶ)ｼﾓﾉｾｷﾀﾞｲｾｲｼｬ</t>
  </si>
  <si>
    <t>有限会社リブライト</t>
  </si>
  <si>
    <t>ﾘﾌﾞﾗｲﾄ</t>
  </si>
  <si>
    <t>263-0004</t>
  </si>
  <si>
    <t>千葉県千葉市稲毛区六方町215-105</t>
  </si>
  <si>
    <t>043-312-2220</t>
  </si>
  <si>
    <t>043-312-2265</t>
  </si>
  <si>
    <t>魚住広貴</t>
  </si>
  <si>
    <t>ｳｵｽﾞﾐﾋﾛﾀｶ</t>
  </si>
  <si>
    <t>ﾕ)ﾘﾌﾞﾗｲﾄ</t>
  </si>
  <si>
    <t>アイエスケイ商会</t>
  </si>
  <si>
    <t>ｱｲｴｽｹｲｼｮｶｲ</t>
  </si>
  <si>
    <t>386-1213</t>
  </si>
  <si>
    <t>長野県上田市古安曽889-1</t>
  </si>
  <si>
    <t>0268-39-0177</t>
  </si>
  <si>
    <t>050-6864-6749</t>
  </si>
  <si>
    <t>小林久紀</t>
  </si>
  <si>
    <t>ｺﾊﾞﾔｼﾋｻﾉﾘ</t>
  </si>
  <si>
    <t>ｱｲｴｽｹｲｼｮｳｶｲｺﾊﾞﾔｼﾋｻﾉﾘ</t>
  </si>
  <si>
    <t>株式会社スナバ</t>
  </si>
  <si>
    <t>ｶﾌﾞｼｷｶﾞｲｼｬｽﾅﾊﾞ</t>
  </si>
  <si>
    <t>スナバ</t>
  </si>
  <si>
    <t>716-0022</t>
  </si>
  <si>
    <t>岡山県高梁市下町107番地</t>
  </si>
  <si>
    <t>0866-22-7372</t>
  </si>
  <si>
    <t>0866-22-7371</t>
  </si>
  <si>
    <t>高畠光則</t>
  </si>
  <si>
    <t>ﾀｶﾊﾞﾀｹﾐﾂﾉﾘ</t>
  </si>
  <si>
    <t>ｶ)ｽﾅﾊﾞﾀﾞｲﾋｮｳﾄﾘｼﾏﾘﾔｸﾀｶﾊﾞﾀｹﾐﾂﾉﾘ</t>
  </si>
  <si>
    <t>トーエイ株式会社</t>
  </si>
  <si>
    <t>ﾄｰｴｲ</t>
  </si>
  <si>
    <t>トーエイ</t>
  </si>
  <si>
    <t>470-2105</t>
  </si>
  <si>
    <t>知多郡東浦町大字藤江字ヤンチャ28-1</t>
  </si>
  <si>
    <t>0562-83-3880</t>
  </si>
  <si>
    <t>0562-83-8911</t>
  </si>
  <si>
    <t>ﾄｰｴｲ(ｶ</t>
  </si>
  <si>
    <t>サニー・マック株式会社</t>
  </si>
  <si>
    <t>ｻﾆｰ･ﾏｯｸ</t>
  </si>
  <si>
    <t>東京都杉並区上井草2丁目43番10号</t>
  </si>
  <si>
    <t>03-3301-3209</t>
  </si>
  <si>
    <t>03-3301-3206</t>
  </si>
  <si>
    <t>丸山　優次</t>
  </si>
  <si>
    <t>ﾏﾙﾔﾏ ﾕｳｼﾞ</t>
  </si>
  <si>
    <t>ｻﾆｰ.ﾏｯｸ(ｶ</t>
  </si>
  <si>
    <t>株式会社尾張クリーンパイプ</t>
  </si>
  <si>
    <t>ｵﾜﾘｸﾘｰﾝﾊﾟｲﾌﾟ</t>
  </si>
  <si>
    <t>尾張クリーンパイプ</t>
  </si>
  <si>
    <t>485-0016</t>
  </si>
  <si>
    <t>愛知県小牧市間々原新田1053番地</t>
  </si>
  <si>
    <t>0568-73-9933</t>
  </si>
  <si>
    <t>0568-75-7770</t>
  </si>
  <si>
    <t>ｶ)ｵﾜﾘｸﾘｰﾝﾊﾟｲﾌﾟ</t>
  </si>
  <si>
    <t>株式会社テイク・ビルシステム</t>
  </si>
  <si>
    <t>ﾃｲｸ･ﾋﾞﾙｼｽﾃﾑ</t>
  </si>
  <si>
    <t>214-0003</t>
  </si>
  <si>
    <t>神奈川県川崎市多摩区菅稲田堤3丁目20-2</t>
  </si>
  <si>
    <t>044-742-9081</t>
  </si>
  <si>
    <t>044-742-9082</t>
  </si>
  <si>
    <t>大嶽　彰</t>
  </si>
  <si>
    <t>ｵｵﾀｹ ｱｷﾗ</t>
  </si>
  <si>
    <t>ｶ)ﾃｲｸ.ﾋﾞﾙｼｽﾃﾑ ﾀﾞｲﾋｮｳﾄﾘｼﾏﾘﾔｸｵｵﾀｹｱｷﾗ</t>
  </si>
  <si>
    <t>労働保険事務組合ＴＳＣ神奈川</t>
  </si>
  <si>
    <t>株式会社建美</t>
  </si>
  <si>
    <t>ｹﾝﾋﾞ</t>
  </si>
  <si>
    <t>東京都北区神谷3-17-15</t>
  </si>
  <si>
    <t>03-3902-3972</t>
  </si>
  <si>
    <t>03-3902-3964</t>
  </si>
  <si>
    <t>斎藤　愛幸</t>
  </si>
  <si>
    <t>ｻｲﾄｳ ﾔｽﾕｷ</t>
  </si>
  <si>
    <t>ｶ)ｹﾝﾋﾞ</t>
  </si>
  <si>
    <t>中央労働福祉協会</t>
  </si>
  <si>
    <t>株式会社弘陽テクノリケア</t>
  </si>
  <si>
    <t>ｺｳﾖｳﾃｸﾉﾘｹｱ</t>
  </si>
  <si>
    <t>251-0043</t>
  </si>
  <si>
    <t>神奈川県藤沢市辻堂元町5-3-8</t>
  </si>
  <si>
    <t>0466-52-5030</t>
  </si>
  <si>
    <t>0466-52-5031</t>
  </si>
  <si>
    <t>嶋村 啓助</t>
  </si>
  <si>
    <t>ｼﾏﾑﾗ ｹｲｽｹ</t>
  </si>
  <si>
    <t>ｶ)ｺｳﾖｳﾃｸﾉﾘｹｱ</t>
  </si>
  <si>
    <t>九州三建サービス株式会社</t>
  </si>
  <si>
    <t>ｷｭｳｼｭｳｻﾝｹﾝｻｰﾋﾞｽ</t>
  </si>
  <si>
    <t>九州三建サービス</t>
  </si>
  <si>
    <t>810-0073</t>
  </si>
  <si>
    <t>福岡市中央区舞鶴２丁目４－５</t>
  </si>
  <si>
    <t>092-751-1112</t>
  </si>
  <si>
    <t>092-752-1690</t>
  </si>
  <si>
    <t>外峰勲男</t>
  </si>
  <si>
    <t>ﾎｶﾐﾈﾉﾘｵ</t>
  </si>
  <si>
    <t>ｷｭｳｼｭｳｻﾝｹﾝｻｰﾋﾞｽ(ｶ</t>
  </si>
  <si>
    <t>ニッセイ損保</t>
  </si>
  <si>
    <t>有限会社山正環境管理</t>
  </si>
  <si>
    <t>ﾔﾏｼｮｳｶﾝｷｮｳｶﾝﾘ</t>
  </si>
  <si>
    <t>509-7202</t>
  </si>
  <si>
    <t>岐阜県恵那市東野2200の9</t>
  </si>
  <si>
    <t>0573-26-5630</t>
  </si>
  <si>
    <t>0573-26-5632</t>
  </si>
  <si>
    <t>山田　三矢子</t>
  </si>
  <si>
    <t>ﾔﾏﾀﾞ ﾐﾔｺ</t>
  </si>
  <si>
    <t>ﾕ)ﾔﾏｼﾖｳｶﾝｷﾖｳｶﾝﾘ ﾀﾞｲﾋﾖｳﾄﾘｼﾏﾘﾔｸ ﾔﾏﾀﾞﾐﾔｺ</t>
  </si>
  <si>
    <t>静和ケミカルサービス株式会社</t>
  </si>
  <si>
    <t>エコテクノ事業部</t>
  </si>
  <si>
    <t>ｾｲﾜｹﾐｶﾙｻｰﾋﾞｽ(ｶ</t>
  </si>
  <si>
    <t>セイワケミ</t>
  </si>
  <si>
    <t>422-8027</t>
  </si>
  <si>
    <t>静岡県静岡市駿河区豊田2-7-9</t>
  </si>
  <si>
    <t>054-266-3210</t>
  </si>
  <si>
    <t>054-202-3735</t>
  </si>
  <si>
    <t>和波　剛</t>
  </si>
  <si>
    <t>ﾜﾅﾐ ﾂﾖｼ</t>
  </si>
  <si>
    <t>株式会社リサイクルクリーン</t>
  </si>
  <si>
    <t>ﾘｻｲｸﾙｸﾘｰﾝ</t>
  </si>
  <si>
    <t>リサイクルクリーン</t>
  </si>
  <si>
    <t>431-3314</t>
  </si>
  <si>
    <t>浜松市天竜区二俣町二俣41番地</t>
  </si>
  <si>
    <t>053-925-1366</t>
  </si>
  <si>
    <t>053-925-6030</t>
  </si>
  <si>
    <t>info@recycle-clean.co.jp</t>
  </si>
  <si>
    <t>藤城　太郎</t>
  </si>
  <si>
    <t>ﾌｼﾞｼﾛ ﾀﾛｳ</t>
  </si>
  <si>
    <t>ｶ)ﾘｻｲｸﾙｸﾘｰﾝ</t>
  </si>
  <si>
    <t>エヌ・エンジニアリング株式会社</t>
  </si>
  <si>
    <t>津営業所</t>
  </si>
  <si>
    <t>ｴﾇ･ｴﾝｼﾞﾆｱﾘﾝｸﾞ</t>
  </si>
  <si>
    <t>514-0826</t>
  </si>
  <si>
    <t>三重県津市野田21-536</t>
  </si>
  <si>
    <t>059-261-1288</t>
  </si>
  <si>
    <t>ｴﾇ.ｴﾝｼﾞﾆｱﾘﾝｸﾞ(ｶ</t>
  </si>
  <si>
    <t>SA01347597</t>
  </si>
  <si>
    <t>あいおいﾆｯｾｲ同和損保建設業総合保険</t>
  </si>
  <si>
    <t>株式会社シー・アイ・シー　岐阜営業所</t>
  </si>
  <si>
    <t>ｼｰ･ｱｲ･ｼｰ ｷﾞﾌｴｲｷﾞｮｳｼｮ</t>
  </si>
  <si>
    <t>500-8258</t>
  </si>
  <si>
    <t>岐阜県岐阜市西川手7-27</t>
  </si>
  <si>
    <t>058-278-2201</t>
  </si>
  <si>
    <t>058-275-6143</t>
  </si>
  <si>
    <t>芳賀　英吾</t>
  </si>
  <si>
    <t>ﾊｶﾞ ｴｲｺﾞ</t>
  </si>
  <si>
    <t>代表取締役　社長</t>
  </si>
  <si>
    <t>ｶ)ｼｰｱｲｼｰ</t>
  </si>
  <si>
    <t>有限会社アルファテック</t>
  </si>
  <si>
    <t>酒田事務所</t>
  </si>
  <si>
    <t>ｱﾙﾌｧﾃｯｸ</t>
  </si>
  <si>
    <t>アルファテック</t>
  </si>
  <si>
    <t>998-0864</t>
  </si>
  <si>
    <t>山形県酒田市新橋1-6-16</t>
  </si>
  <si>
    <t>0234-28-8484</t>
  </si>
  <si>
    <t>0234-28-8485</t>
  </si>
  <si>
    <t>大竹清志</t>
  </si>
  <si>
    <t>ｵｵﾀｹｷﾖｼ</t>
  </si>
  <si>
    <t>ﾕ)ｱﾙﾌｧﾃｯｸ</t>
  </si>
  <si>
    <t>04104939015-186</t>
  </si>
  <si>
    <t>角田市商工会</t>
  </si>
  <si>
    <t>株式会社高砂設備設計事務所</t>
  </si>
  <si>
    <t>ｶﾌﾞｼｷｶﾞｲｼｬﾀｶｻｺﾞｾﾂﾋﾞｾｯｹｲｼﾞﾑｼｮ</t>
  </si>
  <si>
    <t>676-0827</t>
  </si>
  <si>
    <t>兵庫県高砂市阿弥陀町阿弥陀2184番地の1</t>
  </si>
  <si>
    <t>079-448-0963</t>
  </si>
  <si>
    <t>小林聡次</t>
  </si>
  <si>
    <t>ｺﾊﾞﾔｼﾄｼﾂｸﾞ</t>
  </si>
  <si>
    <t>ｶ)ﾀｶｻｺﾞｾﾂﾋﾞｾﾂｹｲｼﾞﾑｼﾖ</t>
  </si>
  <si>
    <t>有限会社テックサービス</t>
  </si>
  <si>
    <t>ﾃｯｸｻｰﾋﾞｽ</t>
  </si>
  <si>
    <t>214-0005</t>
  </si>
  <si>
    <t>神奈川県川崎市多摩区寺尾台1-7-13</t>
  </si>
  <si>
    <t>044-959-1520</t>
  </si>
  <si>
    <t>044-959-1521</t>
  </si>
  <si>
    <t>中西　政一</t>
  </si>
  <si>
    <t>ﾅｶﾆｼ ｾｲｲﾁ</t>
  </si>
  <si>
    <t>ﾕ)ﾃﾂｸｻｰﾋﾞｽ ﾀﾞｲﾋﾖｳﾄﾘｼﾏﾘﾔｸ ﾅｶﾆｼ ｾｲｲﾁ</t>
  </si>
  <si>
    <t>株式会社クラコ</t>
  </si>
  <si>
    <t>ｶﾌﾞｼｷｶﾞｲｼｬｸﾗｺ</t>
  </si>
  <si>
    <t>㈱クラコ</t>
  </si>
  <si>
    <t>大阪市中央区平野町2丁目1番2号</t>
  </si>
  <si>
    <t>沢の鶴ビル</t>
  </si>
  <si>
    <t>06-6222-6711</t>
  </si>
  <si>
    <t>06-6222-6731</t>
  </si>
  <si>
    <t>ｶ)ｸﾗｺ</t>
  </si>
  <si>
    <t>有限会社三共管理</t>
  </si>
  <si>
    <t>ｻﾝｷｮｳｶﾝﾘ</t>
  </si>
  <si>
    <t>三共管理</t>
  </si>
  <si>
    <t>901-2104</t>
  </si>
  <si>
    <t>沖縄県浦添市当山1-11-8</t>
  </si>
  <si>
    <t>石原アパート205</t>
  </si>
  <si>
    <t>098-873-0747</t>
  </si>
  <si>
    <t>098-873-0748</t>
  </si>
  <si>
    <t>照屋和雄</t>
  </si>
  <si>
    <t>ﾃﾙﾔｶｽﾞｵ</t>
  </si>
  <si>
    <t>ﾕ)ｻﾝｷｮｳｶﾝﾘ</t>
  </si>
  <si>
    <t>47301930120-911</t>
  </si>
  <si>
    <t>沖縄中小企業労働福祉協会</t>
  </si>
  <si>
    <t>株式会社かまや</t>
  </si>
  <si>
    <t>ｶﾏﾔ</t>
  </si>
  <si>
    <t>110-0004</t>
  </si>
  <si>
    <t>東京都台東区下谷3丁目4-3</t>
  </si>
  <si>
    <t>03-3873-3838</t>
  </si>
  <si>
    <t>03-3873-3465</t>
  </si>
  <si>
    <t>小島 尚</t>
  </si>
  <si>
    <t>ｺｼﾞﾏ ﾋｻｼ</t>
  </si>
  <si>
    <t>ｶ)ｶﾏﾔ</t>
  </si>
  <si>
    <t>中小企業労務協力会</t>
  </si>
  <si>
    <t>有限会社洗研</t>
  </si>
  <si>
    <t>ｾﾝｹﾝ</t>
  </si>
  <si>
    <t>ﾕ)ｾﾝｹﾝ</t>
  </si>
  <si>
    <t>労働保険事務組合つばさ会</t>
  </si>
  <si>
    <t>ＡｉｒＬｉｆｅ株式会社</t>
  </si>
  <si>
    <t>ｴｱ-ﾗｲﾌ</t>
  </si>
  <si>
    <t>901-2313</t>
  </si>
  <si>
    <t>沖縄県中頭郡北中城村字熱田214</t>
  </si>
  <si>
    <t>098-935-2625</t>
  </si>
  <si>
    <t>098-800-1812</t>
  </si>
  <si>
    <t>島袋 貴大 クリストファー</t>
  </si>
  <si>
    <t>ｼﾏﾌﾞｸﾛ ﾀｶﾋﾛ ｸﾘｽﾄﾌｧｰ</t>
  </si>
  <si>
    <t>ｴｱ-ﾗｲﾌ(ｶ</t>
  </si>
  <si>
    <t>労働保険事務組合北中城村商工会</t>
  </si>
  <si>
    <t>株式会社ケイアールケミカル</t>
  </si>
  <si>
    <t>ｹｲｱｰﾙ</t>
  </si>
  <si>
    <t>㈱ケイアールケミカル</t>
  </si>
  <si>
    <t>177-0035</t>
  </si>
  <si>
    <t>東京都練馬区南田中５－１０－３８</t>
  </si>
  <si>
    <t>03-3997-7974</t>
  </si>
  <si>
    <t>03-3997-7596</t>
  </si>
  <si>
    <t>谷内黎治</t>
  </si>
  <si>
    <t>ﾔﾅｲﾚｲｼﾞ</t>
  </si>
  <si>
    <t>ｶ)ｹｲｱｰﾙｹﾐｶﾙ</t>
  </si>
  <si>
    <t>13-3-09-956510-399</t>
  </si>
  <si>
    <t>法廷（総合経営管理センター）</t>
  </si>
  <si>
    <t>晃栄化学工業株式会社</t>
  </si>
  <si>
    <t>ｺｳｴｲｶ</t>
  </si>
  <si>
    <t>816-0894</t>
  </si>
  <si>
    <t>福岡市博多区諸岡３丁目７－１</t>
  </si>
  <si>
    <t>092-574-6010</t>
  </si>
  <si>
    <t>092-572-0184</t>
  </si>
  <si>
    <t>ｺｳｴｲｶｶﾞｸｺｳｷﾞｮｳ(ｶﾀﾞｲﾋｮｳﾄﾘｼﾏﾘﾔｸｶﾜﾑﾗｹｲﾀﾛｳ</t>
  </si>
  <si>
    <t>三協サービス株式会社</t>
  </si>
  <si>
    <t>大阪市西区西本町1-13-6</t>
  </si>
  <si>
    <t>西本町第一魚矢ﾋﾞﾙ</t>
  </si>
  <si>
    <t>06-6534-6455</t>
  </si>
  <si>
    <t>06-6534-6458</t>
  </si>
  <si>
    <t>ｻﾝｷﾖｳｻ-ﾋﾞｽ(ｶ</t>
  </si>
  <si>
    <t>㈲三和サービス</t>
  </si>
  <si>
    <t>ｻﾝﾜｻﾋ</t>
  </si>
  <si>
    <t>広島市西区庚午中４丁目３－１１</t>
  </si>
  <si>
    <t>082-273-1939</t>
  </si>
  <si>
    <t>ﾕ)ｻﾝﾜｻ-ﾋﾞｽ</t>
  </si>
  <si>
    <t>株式会社ｼｰ・ｱｲ・ｼｰｱｸｱﾃｯｸ</t>
  </si>
  <si>
    <t>ｼｰ･ｱｲ･ｼｰｱｸｱﾃｯｸ</t>
  </si>
  <si>
    <t>㈱ｼｰ･ｱｲ･ｼｰｱｸｱﾃｯｸ</t>
  </si>
  <si>
    <t>124-0001</t>
  </si>
  <si>
    <t>東京都葛飾区小菅４－２０－２１</t>
  </si>
  <si>
    <t>03-3838-6571</t>
  </si>
  <si>
    <t>03-3838-6581</t>
  </si>
  <si>
    <t>ﾊｶﾞｴｲｺﾞ</t>
  </si>
  <si>
    <t>ｶ)ｼｰ.ｱｲ.ｼｰｱｸｱﾃｯｸ</t>
  </si>
  <si>
    <t>株式会社ジャパントーア</t>
  </si>
  <si>
    <t>ｼﾞｬﾊﾟ</t>
  </si>
  <si>
    <t>㈱ジャパントーア</t>
  </si>
  <si>
    <t>東京都荒川区西日暮里１－２８－２</t>
  </si>
  <si>
    <t>03-3807-9792</t>
  </si>
  <si>
    <t>03-3807-9794</t>
  </si>
  <si>
    <t>樫森　幸男</t>
  </si>
  <si>
    <t>ｶｼﾓﾘ ﾕｷｵ</t>
  </si>
  <si>
    <t>ｶ)ｼﾞﾔﾊﾟﾝﾄｰｱ</t>
  </si>
  <si>
    <t>株式会社ソクナ</t>
  </si>
  <si>
    <t>ｿｸﾅ</t>
  </si>
  <si>
    <t>名古屋市中区丸の内1-15-9　SUGAKICO第2ビル4F</t>
  </si>
  <si>
    <t>052-253-9381</t>
  </si>
  <si>
    <t>052-253-8949</t>
  </si>
  <si>
    <t>大山泰裕</t>
  </si>
  <si>
    <t>ｵｵﾔﾏﾔｽﾋﾛ</t>
  </si>
  <si>
    <t>ｶ)ｿｸﾅ</t>
  </si>
  <si>
    <t>第一ビル管理株式会社</t>
  </si>
  <si>
    <t>ﾀﾞｲｲﾁﾋﾞﾙｶﾝﾘ</t>
  </si>
  <si>
    <t>第一ビル管理</t>
  </si>
  <si>
    <t>880-0841</t>
  </si>
  <si>
    <t>宮崎県宮崎市吉村町大町甲1990</t>
  </si>
  <si>
    <t>0985-24-6667</t>
  </si>
  <si>
    <t>0985-26-7778</t>
  </si>
  <si>
    <t>柴田博文</t>
  </si>
  <si>
    <t>ｼﾊﾞﾀﾋﾛﾌﾐ</t>
  </si>
  <si>
    <t>ﾀﾞｲｲﾁﾋﾞﾙｶﾝﾘ(ｶ</t>
  </si>
  <si>
    <t>45-1-01-010984-000</t>
  </si>
  <si>
    <t>損保ジャパン</t>
  </si>
  <si>
    <t>大建設備保守株式会社</t>
  </si>
  <si>
    <t>ﾀｲｹﾝｾ</t>
  </si>
  <si>
    <t>452-0823</t>
  </si>
  <si>
    <t>名古屋市西区あし原町３６９番地の２</t>
  </si>
  <si>
    <t>アクティブあし原Ａ号</t>
  </si>
  <si>
    <t>052-504-9445</t>
  </si>
  <si>
    <t>052-504-9446</t>
  </si>
  <si>
    <t>上田　範男</t>
  </si>
  <si>
    <t>ｳｴﾀﾞﾉﾘｵ</t>
  </si>
  <si>
    <t>ﾀﾞｲｹﾝｾﾂﾋﾞﾎｼﾕ(ｶ</t>
  </si>
  <si>
    <t>労働者災害補償保険・東海労働協会</t>
  </si>
  <si>
    <t>大和商事株式会社</t>
  </si>
  <si>
    <t>ﾀﾞｲﾜｼｮｳｼﾞｶﾌﾞｼｷｶｲｼｬ</t>
  </si>
  <si>
    <t>501-6302</t>
  </si>
  <si>
    <t>羽島市舟橋町宮北一丁目６３番地</t>
  </si>
  <si>
    <t>058-393-0231</t>
  </si>
  <si>
    <t>058-393-0370</t>
  </si>
  <si>
    <t>ﾀﾞｲﾜｼﾖｳｼﾞｶﾌﾞｼｷｶﾞｲｼﾔ</t>
  </si>
  <si>
    <t>株式会社 東洋美装エスジー</t>
  </si>
  <si>
    <t>ﾄｳﾖｳﾋﾞｿｳｴｽｼﾞｰ</t>
  </si>
  <si>
    <t>東洋美装</t>
  </si>
  <si>
    <t>802-0814</t>
  </si>
  <si>
    <t>福岡県北九州市小倉南区蜷田若園２－２１</t>
  </si>
  <si>
    <t>093-931-3123</t>
  </si>
  <si>
    <t>093-931-3191</t>
  </si>
  <si>
    <t>赤木壽美雄</t>
  </si>
  <si>
    <t>ｱｶｷﾞｽﾐｵ</t>
  </si>
  <si>
    <t>ｶ)ﾄｳﾖｳﾋﾞｿｳｴｽｼﾞｰ</t>
  </si>
  <si>
    <t>株式会社ナゴヤ保缶化学工業社</t>
  </si>
  <si>
    <t>ﾅｺﾔﾎｶ</t>
  </si>
  <si>
    <t>㈱ナゴヤ保缶化学工業社</t>
  </si>
  <si>
    <t>462-0834</t>
  </si>
  <si>
    <t>名古屋市北区長田町２－１７</t>
  </si>
  <si>
    <t>052-911-9326</t>
  </si>
  <si>
    <t>ｶ)ﾅｺﾞﾔﾎｶﾝｶｶﾞｸｺｳｷﾞﾖｳｼﾔ</t>
  </si>
  <si>
    <t>パイプ技研工業株式会社</t>
  </si>
  <si>
    <t>ﾊﾟｲﾌﾟｷﾞｹ</t>
  </si>
  <si>
    <t>007-0826</t>
  </si>
  <si>
    <t>札幌市東区東雁来６条２丁目１番４３号</t>
  </si>
  <si>
    <t>011-787-0003</t>
  </si>
  <si>
    <t>011-787-0004</t>
  </si>
  <si>
    <t>藤井　光幸</t>
  </si>
  <si>
    <t>ﾌｼﾞｲ ﾐﾂﾕｷ</t>
  </si>
  <si>
    <t>ﾊﾟｲﾌﾟｷﾞｹﾝｺｳｷﾞﾖｳ(ｶ</t>
  </si>
  <si>
    <t>株式会社富士クリーン</t>
  </si>
  <si>
    <t>ﾌｼﾞｸﾘｰ</t>
  </si>
  <si>
    <t>㈱富士クリーン</t>
  </si>
  <si>
    <t>札幌市東区本町１条８丁目１－２２</t>
  </si>
  <si>
    <t>011-780-2511</t>
  </si>
  <si>
    <t>011-780-2514</t>
  </si>
  <si>
    <t>ｶ)ﾌｼﾞｸﾘｰﾝ</t>
  </si>
  <si>
    <t>有限会社北栄清管</t>
  </si>
  <si>
    <t>ﾎｸｴｲｾ</t>
  </si>
  <si>
    <t>㈲北栄清管</t>
  </si>
  <si>
    <t>札幌市東区本町２条１丁目</t>
  </si>
  <si>
    <t>011-785-2671</t>
  </si>
  <si>
    <t>ﾕ)ﾎｸｴｲｾｲｶﾝ</t>
  </si>
  <si>
    <t>株式会社三栄空調</t>
  </si>
  <si>
    <t>ｻﾝｴｲｸｳﾁｮｳ</t>
  </si>
  <si>
    <t>453-0866</t>
  </si>
  <si>
    <t>名古屋市中村区横井１丁目２０４番地</t>
  </si>
  <si>
    <t>052-413-8880</t>
  </si>
  <si>
    <t>052-419-2228</t>
  </si>
  <si>
    <t>分元良浩</t>
  </si>
  <si>
    <t>ﾌﾐﾓﾄﾖｼﾋﾛ</t>
  </si>
  <si>
    <t>ｶ)ｻﾝｴｲｸｳﾁｮｳ</t>
  </si>
  <si>
    <t>合資会社三河公益社</t>
  </si>
  <si>
    <t>ﾐｶﾜｺｳｴｷｼｬ</t>
  </si>
  <si>
    <t>三河公益社</t>
  </si>
  <si>
    <t>愛知県岡崎市大平町榎田3番地1</t>
  </si>
  <si>
    <t>0564-21-1889</t>
  </si>
  <si>
    <t>ｺﾞｳｼｶｲｼｬ)ﾐｶﾜｺｳｴｷｼﾔ</t>
  </si>
  <si>
    <t>有限会社村井設備</t>
  </si>
  <si>
    <t>ﾑﾗｲｾﾂﾋﾞ</t>
  </si>
  <si>
    <t>村井設備</t>
  </si>
  <si>
    <t>444-3523</t>
  </si>
  <si>
    <t>岡崎市藤川町中町北３５番地</t>
  </si>
  <si>
    <t>0564-48-8147</t>
  </si>
  <si>
    <t>佐川　誠</t>
  </si>
  <si>
    <t>ｻｶﾞﾜ ﾏｺﾄ</t>
  </si>
  <si>
    <t>ﾕ)ﾑﾗｲｾﾂﾋﾞ ﾀﾞｲﾋｮｳﾄﾘｼﾏﾘﾔｸ ｻｶﾞﾜﾏｺﾄ</t>
  </si>
  <si>
    <t>愛知県中部建設業福祉協会</t>
  </si>
  <si>
    <t>八原サービス</t>
  </si>
  <si>
    <t>ﾔﾊﾗｻｰﾋﾞｽ</t>
  </si>
  <si>
    <t>494-0001</t>
  </si>
  <si>
    <t>一宮市開明畑添８番地７</t>
  </si>
  <si>
    <t>0586-61-1513</t>
  </si>
  <si>
    <t>ﾀｹﾈ ﾐﾂｷﾞ</t>
  </si>
  <si>
    <t>有限会社山口化学</t>
  </si>
  <si>
    <t>ﾔﾏｸﾞﾁ</t>
  </si>
  <si>
    <t>㈲山口化学</t>
  </si>
  <si>
    <t>753-0814</t>
  </si>
  <si>
    <t>山口市吉敷下東1丁目10番7号</t>
  </si>
  <si>
    <t>083-925-6080</t>
  </si>
  <si>
    <t>083-925-6081</t>
  </si>
  <si>
    <t>松澤 敏文</t>
  </si>
  <si>
    <t>ﾏﾂｻﾞﾜ ﾄｼﾌﾐ</t>
  </si>
  <si>
    <t>ﾕ)ﾔﾏｸﾞﾁｶｶﾞｸ</t>
  </si>
  <si>
    <t>陽光建物サービス株式会社</t>
  </si>
  <si>
    <t>ﾖｳｺｳﾀ</t>
  </si>
  <si>
    <t>名古屋市北区清水５丁目１９番１４号</t>
  </si>
  <si>
    <t>052-914-6500</t>
  </si>
  <si>
    <t>ﾖｳｺｳﾀﾃﾓﾉｻ-ﾋﾞｽ(ｶ</t>
  </si>
  <si>
    <t>株式会社ヨーダイ</t>
  </si>
  <si>
    <t>ﾖｰﾀﾞｲ</t>
  </si>
  <si>
    <t>㈱ヨーダイ</t>
  </si>
  <si>
    <t>811-2502</t>
  </si>
  <si>
    <t>福岡県粕屋郡久山町大字山田８８－１</t>
  </si>
  <si>
    <t>092-976-0464</t>
  </si>
  <si>
    <t>092-976-0604</t>
  </si>
  <si>
    <t>船越　亮平</t>
  </si>
  <si>
    <t>ﾌﾅｺｼ ﾘｮｳﾍｲ</t>
  </si>
  <si>
    <t>ｶ)ﾖ-ﾀﾞｲ</t>
  </si>
  <si>
    <t>熊本県害虫消毒協同組合</t>
  </si>
  <si>
    <t>ｸﾏﾓﾄｹﾝｶﾞｲﾁｭｳｼｮｳﾄﾞｸｷｮｳﾄﾞｳｸﾐｱｲ</t>
  </si>
  <si>
    <t>861-2102</t>
  </si>
  <si>
    <t>熊本県熊本市東区沼山津2丁目4番1号</t>
  </si>
  <si>
    <t>096-368-8900</t>
  </si>
  <si>
    <t>096-283-2255</t>
  </si>
  <si>
    <t>緒方　昭雄</t>
  </si>
  <si>
    <t>ｵｶﾞﾀ ｱｷｵ</t>
  </si>
  <si>
    <t>ｸﾏﾓﾄｹﾝｶﾞｲﾁｭｳｼｮｳﾄﾞｸｷｮｳﾄﾞｳｸﾐｱｲ ﾀﾞｲﾋｮｳﾘｼﾞ ﾏﾂﾅｶﾞﾐﾂｱｷ</t>
  </si>
  <si>
    <t>神鋼造機㈱</t>
  </si>
  <si>
    <t>東京都品川区北品川５－９－１２</t>
  </si>
  <si>
    <t>ＯＮビル７階</t>
  </si>
  <si>
    <t>03-5739-5134</t>
  </si>
  <si>
    <t>ｾｲｺｰﾀｲﾑｼｽﾃﾑｶﾌﾞｼｷｶﾞｲｼｬ</t>
  </si>
  <si>
    <t>135-8610</t>
  </si>
  <si>
    <t>東京都江東区福住２丁目４番３号</t>
  </si>
  <si>
    <t>03-5646-1601</t>
  </si>
  <si>
    <t>03-5646-1602</t>
  </si>
  <si>
    <t>セノー株式会社</t>
  </si>
  <si>
    <t>ｾﾉｰｶﾌﾞｼｷｶﾞｲｼｬ</t>
  </si>
  <si>
    <t>セノー</t>
  </si>
  <si>
    <t>555-0001</t>
  </si>
  <si>
    <t>大阪市西淀川区佃2-1-34</t>
  </si>
  <si>
    <t>06-6473-9101</t>
  </si>
  <si>
    <t>06-6473-9100</t>
  </si>
  <si>
    <t>能勢志彦</t>
  </si>
  <si>
    <t>ﾉｾﾕｷﾋｺ</t>
  </si>
  <si>
    <t>ｾﾉｰ(ｶ</t>
  </si>
  <si>
    <t>パナソニックシステムソリューションズジャパン株式会社</t>
  </si>
  <si>
    <t>公共システム本部　公共営業統括部</t>
  </si>
  <si>
    <t>ﾊﾟﾅｿﾆｯｸｼｽﾃﾑｿﾘｭｰｼｮﾝｽﾞｼﾞｬﾊﾟﾝ</t>
  </si>
  <si>
    <t>104-0061</t>
  </si>
  <si>
    <t>東京都中央区銀座8丁目21番1号</t>
  </si>
  <si>
    <t>03-5148-5437</t>
  </si>
  <si>
    <t>03-5148-5136</t>
  </si>
  <si>
    <t>片倉　達夫</t>
  </si>
  <si>
    <t>ｶﾀｸﾗ ﾀﾂｵ</t>
  </si>
  <si>
    <t>ﾊﾟﾅｿﾆｯｸｼｽﾃﾑｿﾘｭｰｼｮﾝｼﾞｬﾊﾟﾝｶﾌﾞｼｷｶﾞｲｼｬ</t>
  </si>
  <si>
    <t>中四国支社</t>
  </si>
  <si>
    <t>ﾐﾂﾋﾞｼﾃﾞﾝｷｼｽﾃﾑｻｰﾋﾞｽｶﾌﾞｼｷｶｲｼｬ</t>
  </si>
  <si>
    <t>三菱電機システムサービス</t>
  </si>
  <si>
    <t>732-0802</t>
  </si>
  <si>
    <t>広島市南区大洲4-3-26</t>
  </si>
  <si>
    <t>082-285-2311</t>
  </si>
  <si>
    <t>082-285-1958</t>
  </si>
  <si>
    <t>ﾐﾂﾋﾞｼﾃﾞﾝｷｼｽﾃﾑｻｰﾋﾞｽｶﾌﾞｼｷｶｲｼﾔ ﾁﾕｳｼｺｸｼｼﾔ</t>
  </si>
  <si>
    <t>株式会社日立製作所</t>
  </si>
  <si>
    <t>愛知県名古屋市中区栄3-17-12</t>
  </si>
  <si>
    <t>大津通電気ビル</t>
  </si>
  <si>
    <t>052-243-3111</t>
  </si>
  <si>
    <t>ｶ)ﾋﾀﾁｾｲｻｸｼﾖ ﾁﾕｳﾌﾞｼｼﾔ</t>
  </si>
  <si>
    <t>株式会社扇港電機 ＳＥ事業部</t>
  </si>
  <si>
    <t>ｾﾝｺｳﾃﾞﾝｷ ｼｽﾃﾑｴﾝｼﾞﾆｱﾘﾝｸﾞｼﾞｷﾞｮｳﾌﾞ</t>
  </si>
  <si>
    <t>扇港電機 ＳＥ事業部</t>
  </si>
  <si>
    <t>453-0822</t>
  </si>
  <si>
    <t>愛知県名古屋市中村区名西通1丁目1番</t>
  </si>
  <si>
    <t>052-486-7375</t>
  </si>
  <si>
    <t>052-486-7376</t>
  </si>
  <si>
    <t>稲森 禎</t>
  </si>
  <si>
    <t>ｲﾅﾓﾘ ﾀﾀﾞｼ</t>
  </si>
  <si>
    <t>取締役ＳＥ事業部統括部長</t>
  </si>
  <si>
    <t>ｶ)ｾﾝｺｳﾃﾞﾝｷ</t>
  </si>
  <si>
    <t>明光電気株式会社</t>
  </si>
  <si>
    <t>ﾒｲｺｳﾃﾞﾝｷｶﾌﾞｼｷｶｲｼｬ</t>
  </si>
  <si>
    <t>明光電気</t>
  </si>
  <si>
    <t>515-0812</t>
  </si>
  <si>
    <t>三重県松阪市船江町362番地の1</t>
  </si>
  <si>
    <t>0598-21-2860</t>
  </si>
  <si>
    <t>0598-21-7445</t>
  </si>
  <si>
    <t>24102934025-097</t>
  </si>
  <si>
    <t>松阪商工会議所労働保険事務組合</t>
  </si>
  <si>
    <t>株式会社別川製作所</t>
  </si>
  <si>
    <t>ﾍﾞﾂｶﾜｾｲｻｸｼｮ</t>
  </si>
  <si>
    <t>924-8560</t>
  </si>
  <si>
    <t>石川県白山市漆島町１１３６番地</t>
  </si>
  <si>
    <t>076-277-6700</t>
  </si>
  <si>
    <t>076-277-6731</t>
  </si>
  <si>
    <t>別川 稔</t>
  </si>
  <si>
    <t>ﾍﾞﾂｶﾜ ﾐﾉﾙ</t>
  </si>
  <si>
    <t>ｶ)ﾍﾞﾂｶﾜｾｲｻｸｼｮ</t>
  </si>
  <si>
    <t>株式会社かわでん</t>
  </si>
  <si>
    <t>ｴﾝｼﾞﾆｱﾘﾝｸﾞ部</t>
  </si>
  <si>
    <t>ｶﾜﾃﾞﾝ</t>
  </si>
  <si>
    <t>144-0035</t>
  </si>
  <si>
    <t>東京都大田区南蒲田2丁目16-2</t>
  </si>
  <si>
    <t>ﾃｸﾉﾎﾟｰﾄﾋﾞﾙC-5階</t>
  </si>
  <si>
    <t>03-5714-4334</t>
  </si>
  <si>
    <t>03-5714-4339</t>
  </si>
  <si>
    <t>片山 孝一</t>
  </si>
  <si>
    <t>ｶﾀﾔﾏ ｺｳｲﾁ</t>
  </si>
  <si>
    <t>ｶ)ｶﾜﾃﾞﾝ</t>
  </si>
  <si>
    <t>有限会社マルワ</t>
  </si>
  <si>
    <t>ﾏﾙﾜ</t>
  </si>
  <si>
    <t>㈲マルワ</t>
  </si>
  <si>
    <t>532-0012</t>
  </si>
  <si>
    <t>大阪府大阪市淀川区木川東2丁目4番10号</t>
  </si>
  <si>
    <t>ｼﾃｨﾋﾞﾙ三和601</t>
  </si>
  <si>
    <t>06-6889-3677</t>
  </si>
  <si>
    <t>06-6889-3678</t>
  </si>
  <si>
    <t>ﾕ)ﾏﾙﾜ</t>
  </si>
  <si>
    <t>教育産業株式会社</t>
  </si>
  <si>
    <t>ｷｮｳｲｸｻﾝｷﾞｮｳ ｶﾌﾞｼｷｶｲｼｬ</t>
  </si>
  <si>
    <t>教育産業</t>
  </si>
  <si>
    <t>名古屋市中区丸の内三丁目１８番２８号</t>
  </si>
  <si>
    <t>052-971-3011</t>
  </si>
  <si>
    <t>052-971-3099</t>
  </si>
  <si>
    <t>ｷｮｳｲｸｻﾝｷﾞｮｳ(ｶ</t>
  </si>
  <si>
    <t>山清エンジニアリング株式会社</t>
  </si>
  <si>
    <t>ｻﾝｾｲｴﾝｼﾞﾆｱﾘﾝｸﾞ</t>
  </si>
  <si>
    <t>山清エンジニアリング</t>
  </si>
  <si>
    <t>462-0007</t>
  </si>
  <si>
    <t>名古屋市北区如意5丁目111番地</t>
  </si>
  <si>
    <t>052-902-5686</t>
  </si>
  <si>
    <t>052-902-7535</t>
  </si>
  <si>
    <t>平賀 準一郎</t>
  </si>
  <si>
    <t>ﾋﾗｶﾞ ｼﾞｭﾝｲﾁﾛｳ</t>
  </si>
  <si>
    <t>ｻﾝｾｲｴﾝｼﾞﾆｱﾘﾝｸﾞ(ｶ</t>
  </si>
  <si>
    <t>株式会社中沢工業所</t>
  </si>
  <si>
    <t>ﾅｶｻﾞﾜｺｳｷﾞｮｳｼｮ</t>
  </si>
  <si>
    <t>中沢工業所</t>
  </si>
  <si>
    <t>332-0003</t>
  </si>
  <si>
    <t>埼玉県川口市東領家3-3-13</t>
  </si>
  <si>
    <t>048-224-2821</t>
  </si>
  <si>
    <t>048-224-9088</t>
  </si>
  <si>
    <t>平柳　一明</t>
  </si>
  <si>
    <t>ﾋﾗﾔﾅｷﾞｶｽﾞｱｷ</t>
  </si>
  <si>
    <t>ｶ)ﾅｶｻﾞﾜｺｳｷﾞｮｳｼｮ</t>
  </si>
  <si>
    <t>オーテック電子株式会社</t>
  </si>
  <si>
    <t>ｵｰﾃｯｸﾃﾞﾝｼ</t>
  </si>
  <si>
    <t>オーテック電子</t>
  </si>
  <si>
    <t>名古屋市千種区内山３丁目２９番１０号</t>
  </si>
  <si>
    <t>千種ＡＭビル８階</t>
  </si>
  <si>
    <t>052-733-6511</t>
  </si>
  <si>
    <t>052-733-6522</t>
  </si>
  <si>
    <t>ｵｰﾃｯｸﾃﾞﾝｼ(ｶ</t>
  </si>
  <si>
    <t>東芝インフラシステムズ株式会社</t>
  </si>
  <si>
    <t>ﾄｳｼﾊﾞﾃﾞﾝｷｻｰﾋﾞｽｶﾌﾞｼｷｶﾞｲｼｬ</t>
  </si>
  <si>
    <t>東京都新宿区西新宿6-24-1</t>
  </si>
  <si>
    <t>西新宿三井ﾋﾞﾙﾃﾞｨﾝｸﾞ8階</t>
  </si>
  <si>
    <t>03-5322-5052</t>
  </si>
  <si>
    <t>伊藤 紀一郎</t>
  </si>
  <si>
    <t>ｲﾄｳ ｷｲﾁﾛｳ</t>
  </si>
  <si>
    <t>ﾄｳｼﾊﾞｲﾝﾌﾗｼｽﾃﾑｽﾞ(ｶ</t>
  </si>
  <si>
    <t>13-1-08-268462-000</t>
  </si>
  <si>
    <t>CSｻｰﾋﾞｽ部</t>
  </si>
  <si>
    <t>ｹｱｺﾑ</t>
  </si>
  <si>
    <t>㈱ケアコム</t>
  </si>
  <si>
    <t>182-0025</t>
  </si>
  <si>
    <t>東京都調布市多摩川3-35-4</t>
  </si>
  <si>
    <t>042-485-7306</t>
  </si>
  <si>
    <t>042-485-7346</t>
  </si>
  <si>
    <t>福井　圭司</t>
  </si>
  <si>
    <t>ﾌｸｲ ｹｲｼﾞ</t>
  </si>
  <si>
    <t>ｶ)ｹｱｺﾑ</t>
  </si>
  <si>
    <t>愛知県名古屋市千種区内山3-8-10</t>
  </si>
  <si>
    <t>明治安田生命今池内山ビル8Ｆ</t>
  </si>
  <si>
    <t>052-731-5361</t>
  </si>
  <si>
    <t>052-731-5363</t>
  </si>
  <si>
    <t>池川　充洋</t>
  </si>
  <si>
    <t>ｲｹｶﾞﾜ ﾐﾂﾋﾛ</t>
  </si>
  <si>
    <t>ヤンマーエネルギーシステム株式会社　名古屋支店</t>
  </si>
  <si>
    <t>ﾔﾝﾏｰｴﾈﾙｷﾞｰｼｽﾃﾑ ｶﾌﾞｼｷｶｲｼｬ ﾅｺﾞﾔｼﾃﾝ</t>
  </si>
  <si>
    <t>名古屋市東区東桜二丁目13番30号</t>
  </si>
  <si>
    <t>トヨペットニッセイビル8階</t>
  </si>
  <si>
    <t>052-979-5211</t>
  </si>
  <si>
    <t>052-937-4881</t>
  </si>
  <si>
    <t>丸茂電機株式会社</t>
  </si>
  <si>
    <t>ﾏﾙﾓﾃﾞﾝｷ(ｶ</t>
  </si>
  <si>
    <t>丸茂電機</t>
  </si>
  <si>
    <t>東京都千代田区神田須田町１－２４</t>
  </si>
  <si>
    <t>03-3252-0321</t>
  </si>
  <si>
    <t>03-5256-9361</t>
  </si>
  <si>
    <t>丸茂　正俊</t>
  </si>
  <si>
    <t>ﾏﾙﾓ ﾏｻﾄｼ</t>
  </si>
  <si>
    <t>131-01-015804-000</t>
  </si>
  <si>
    <t>特機名古屋営業所</t>
  </si>
  <si>
    <t>452-0942</t>
  </si>
  <si>
    <t>愛知県清須市西田中蓮池95番地</t>
  </si>
  <si>
    <t>052-400-5273</t>
  </si>
  <si>
    <t>052-409-3370</t>
  </si>
  <si>
    <t>高橋祐二</t>
  </si>
  <si>
    <t>ﾀｶﾊｼﾕｳｼﾞ</t>
  </si>
  <si>
    <t>ﾐｳﾗｺｳｷﾞｮｳｶﾌﾞｼｷｶﾞｲｼｬ ﾄｯｷﾅｺﾞﾔｴｲｷﾞｮｳｼｮ</t>
  </si>
  <si>
    <t>株式会社貝出電機商会</t>
  </si>
  <si>
    <t>ｶｲﾃﾞﾃﾞﾝｷｼｮｳｶｲ</t>
  </si>
  <si>
    <t>名古屋市東区筒井一丁目14番2号</t>
  </si>
  <si>
    <t>052-935-6703</t>
  </si>
  <si>
    <t>052-935-2085</t>
  </si>
  <si>
    <t>ｶﾌﾞｼｷｶｲｼｬ ｶｲﾃﾞﾃﾞﾝｷｼｮｳｶｲ</t>
  </si>
  <si>
    <t>一般財団法人九州電気保安協会</t>
  </si>
  <si>
    <t>前原営業所</t>
  </si>
  <si>
    <t>ｷｭｳｼｭｳﾃﾞﾝｷﾎｱﾝｷｮｳｶｲ</t>
  </si>
  <si>
    <t>九州電気保安協会</t>
  </si>
  <si>
    <t>819-1105</t>
  </si>
  <si>
    <t>福岡県前原市大字潤字番田１１３番地６</t>
  </si>
  <si>
    <t>092-322-1772</t>
  </si>
  <si>
    <t>092-322-1281</t>
  </si>
  <si>
    <t>肥前 洋一</t>
  </si>
  <si>
    <t>ﾋｾﾞﾝ ﾖｳｲﾁ</t>
  </si>
  <si>
    <t>ｲｯﾊﾟﾝｻﾞｲﾀﾞﾝﾎｳｼﾞﾝ ｷｭｳｼｭｳﾃﾞﾝｷﾎｱﾝｷｮｳｶｲ</t>
  </si>
  <si>
    <t>三井住友海上火災</t>
  </si>
  <si>
    <t>熊本支部熊本営業所</t>
  </si>
  <si>
    <t>ｷｭｳｼｭｳﾃﾞﾝｷﾎｱﾝｷｮｳｶｲｸﾏﾓﾄｼﾌﾞｸﾏﾓﾄｴｲｷﾞｮｳｼｮ</t>
  </si>
  <si>
    <t>860-0823</t>
  </si>
  <si>
    <t>熊本市中央区世安町41番地1</t>
  </si>
  <si>
    <t>096-364-5188</t>
  </si>
  <si>
    <t>096-364-6216</t>
  </si>
  <si>
    <t>肥前洋一</t>
  </si>
  <si>
    <t>ﾋｾﾞﾝﾖｳｲﾁ</t>
  </si>
  <si>
    <t>ｲｯﾊﾟﾝｻﾞｲﾀﾞﾝﾎｳｼﾞﾝｷｭｳｼｭｳﾃﾞﾝｷﾎｱﾝｷｮｳｶｲ</t>
  </si>
  <si>
    <t>山野電気管理事務所</t>
  </si>
  <si>
    <t>ﾔﾏﾉﾃﾞﾝｷｶﾝﾘｼﾞﾑｼｮ</t>
  </si>
  <si>
    <t>690-0265</t>
  </si>
  <si>
    <t>松江市上大野町５１－２</t>
  </si>
  <si>
    <t>0852-88-2892</t>
  </si>
  <si>
    <t>0852-88-2879</t>
  </si>
  <si>
    <t>ﾔﾏﾉﾃﾞﾝｷｶﾝﾘｼﾞﾑｼｮﾔﾏﾉﾀﾀﾞｵ</t>
  </si>
  <si>
    <t>松江市建築組合</t>
  </si>
  <si>
    <t>西日本本部</t>
  </si>
  <si>
    <t>ﾐﾂﾋﾞｼﾃﾞﾝｷﾌﾟﾗﾝﾄｴﾝｼﾞﾆｱﾘﾝｸﾞｶﾌﾞｼｷｶﾞｲｼｬ</t>
  </si>
  <si>
    <t>大阪府大阪市北区堂島2-2-2</t>
  </si>
  <si>
    <t>近鉄堂島ビル7階～9階</t>
  </si>
  <si>
    <t>06-6131-7800</t>
  </si>
  <si>
    <t>06-6131-7005</t>
  </si>
  <si>
    <t>ﾐﾂﾋﾞｼﾃﾞﾝｷﾌﾟﾗﾝﾄｴﾝｼﾞﾆｱﾘﾝｸﾞ(ｶ)ﾆｼﾆﾎﾝﾎﾝﾌﾞ</t>
  </si>
  <si>
    <t>株式会社Ｓ＆Ｓエンジニアリング</t>
  </si>
  <si>
    <t>中部営業所</t>
  </si>
  <si>
    <t>ｴｽｱﾝﾄﾞｱｽｴﾝｼﾞﾆｱﾘﾝｸﾞ ﾁｭｳﾌﾞｴｲｷﾞｮｳｼｮ</t>
  </si>
  <si>
    <t>Ｓ＆Ｓエンジニアリング</t>
  </si>
  <si>
    <t>名古屋市中村区名駅２－４５－７</t>
  </si>
  <si>
    <t>松岡ビル３階</t>
  </si>
  <si>
    <t>052-541-3201</t>
  </si>
  <si>
    <t>052-561-0072</t>
  </si>
  <si>
    <t>小林秀行</t>
  </si>
  <si>
    <t>ｶ)ｴｽｱﾝﾄﾞｴｽｴﾝｼﾞﾆｱﾘﾝｸﾞ</t>
  </si>
  <si>
    <t>富士テレコム株式会社</t>
  </si>
  <si>
    <t>ﾌｼﾞﾃﾚｺﾑ(ｶ</t>
  </si>
  <si>
    <t>173-8648</t>
  </si>
  <si>
    <t>板橋区板橋１－５３－２</t>
  </si>
  <si>
    <t>ＴＭ２１ビル</t>
  </si>
  <si>
    <t>03-3962-0221</t>
  </si>
  <si>
    <t>03-3964-6812</t>
  </si>
  <si>
    <t>小山信雄</t>
  </si>
  <si>
    <t>ｺﾔﾏﾉﾌﾞｵ</t>
  </si>
  <si>
    <t>志村電設株式会社</t>
  </si>
  <si>
    <t>ｼﾑﾗﾃﾞﾝｾﾂ</t>
  </si>
  <si>
    <t>198-0042</t>
  </si>
  <si>
    <t>東京都青梅市東青梅４－２－３</t>
  </si>
  <si>
    <t>0428-23-1131</t>
  </si>
  <si>
    <t>0428-23-1141</t>
  </si>
  <si>
    <t>志村 実</t>
  </si>
  <si>
    <t>ｼﾑﾗﾃﾞﾝｾﾂ(ｶ</t>
  </si>
  <si>
    <t>13117600307-000</t>
  </si>
  <si>
    <t>田辺工業株式会社</t>
  </si>
  <si>
    <t>ﾀﾅﾍﾞｺｳｷﾞｮｳｶﾌﾞｼｷｶﾞｲｼｬ</t>
  </si>
  <si>
    <t>田辺工業</t>
  </si>
  <si>
    <t>299-0101</t>
  </si>
  <si>
    <t>千葉県市原市青柳北１丁目５番４号</t>
  </si>
  <si>
    <t>0436-23-0146</t>
  </si>
  <si>
    <t>ﾀﾅﾍﾞｺｳｷﾞｮｳ(ｶ)ﾁﾊﾞｼﾃﾝ</t>
  </si>
  <si>
    <t>春日井電気株式会社</t>
  </si>
  <si>
    <t>ｶｽｶﾞｲﾃﾞﾝｷ</t>
  </si>
  <si>
    <t>春日井電気</t>
  </si>
  <si>
    <t>春日井市鳥居松町五丁目５７番地</t>
  </si>
  <si>
    <t>0568-81-6438</t>
  </si>
  <si>
    <t>0568-83-2882</t>
  </si>
  <si>
    <t>小境　康照</t>
  </si>
  <si>
    <t>ｺｻﾞｶｲ ﾔｽﾃﾙ</t>
  </si>
  <si>
    <t>ｶｽｶﾞｲﾃﾞﾝｷｶﾌﾞｼｷｶﾞｲｼｬ</t>
  </si>
  <si>
    <t>国光施設工業株式会社</t>
  </si>
  <si>
    <t>ｺｯｺｳｼｾﾂｺｳｷﾞｮｳ</t>
  </si>
  <si>
    <t>東京都大田区羽田空港1-7-1</t>
  </si>
  <si>
    <t>空港施設㈱第二綜合ビル6階</t>
  </si>
  <si>
    <t>03-3747-7535</t>
  </si>
  <si>
    <t>03-3747-7537</t>
  </si>
  <si>
    <t>坂西　剛</t>
  </si>
  <si>
    <t>ｻｶﾆｼ ﾂﾖｼ</t>
  </si>
  <si>
    <t>ｺｯｺｳｼｾﾂｺｳｷﾞｮｳ(ｶ</t>
  </si>
  <si>
    <t>島根電工株式会社</t>
  </si>
  <si>
    <t>ｼﾏﾈﾃﾞﾝｺｳｶﾌﾞｼｷｶｲｼｬ</t>
  </si>
  <si>
    <t>島根電工</t>
  </si>
  <si>
    <t>690-0842</t>
  </si>
  <si>
    <t>松江市東本町5丁目63番地</t>
  </si>
  <si>
    <t>0852-26-2833</t>
  </si>
  <si>
    <t>0852-26-2835</t>
  </si>
  <si>
    <t>ｼﾏﾈﾃﾞﾝｺｳ(ｶﾌﾞ</t>
  </si>
  <si>
    <t>東芝エルティーエンジニアリング株式会社</t>
  </si>
  <si>
    <t>ﾄｳｼﾊﾞｴﾙﾃｨｰｴﾝｼﾞﾆｱﾘﾝｸﾞｶﾌﾞｼｷｶｲｼｬ</t>
  </si>
  <si>
    <t>810-0072</t>
  </si>
  <si>
    <t>福岡県福岡市中央区長浜2-4-1</t>
  </si>
  <si>
    <t>092-735-3124</t>
  </si>
  <si>
    <t>092-735-3125</t>
  </si>
  <si>
    <t>札元 茂</t>
  </si>
  <si>
    <t>ﾌﾀﾞﾓﾄ ｼｹﾞﾙ</t>
  </si>
  <si>
    <t>九州営業所 所長</t>
  </si>
  <si>
    <t>ﾄｳｼﾊﾞｴﾙﾃｨｰｴﾝｼﾞﾆｱﾘﾝｸﾞｶｸﾞｼｷｶﾞｲｼｬ</t>
  </si>
  <si>
    <t>株式会社白川電機製作所</t>
  </si>
  <si>
    <t>ｼﾗｶﾜﾃﾞﾝｷｾｲｻｸｼｮ</t>
  </si>
  <si>
    <t>白川電機</t>
  </si>
  <si>
    <t>152-0002</t>
  </si>
  <si>
    <t>東京都目黒区目黒本町2丁目7番1号</t>
  </si>
  <si>
    <t>03-3714-2131</t>
  </si>
  <si>
    <t>03-3715-5224</t>
  </si>
  <si>
    <t>白川龍弥</t>
  </si>
  <si>
    <t>ｼﾗｶﾜﾀﾂﾔ</t>
  </si>
  <si>
    <t>ｶ)ｼﾗｶﾜﾃﾞﾝｷｾｲｻｸｼｮ</t>
  </si>
  <si>
    <t>株式会社かんでんエンジニアリング</t>
  </si>
  <si>
    <t>大阪北支店</t>
  </si>
  <si>
    <t>ｶﾌﾞｼｷｶﾞｲｼｬｶﾝﾃﾞﾝｴﾝｼﾞﾆｱﾘﾝｸﾞ</t>
  </si>
  <si>
    <t>かんでんエンジ</t>
  </si>
  <si>
    <t>566-0055</t>
  </si>
  <si>
    <t>大阪府摂津市新在家２丁目２４番１号</t>
  </si>
  <si>
    <t>06-7507-1843</t>
  </si>
  <si>
    <t>06-7507-1865</t>
  </si>
  <si>
    <t>清水重行</t>
  </si>
  <si>
    <t>ｼﾐｽﾞｼｹﾞﾕｷ</t>
  </si>
  <si>
    <t>大阪北支店長</t>
  </si>
  <si>
    <t>ｶ)ｶﾝﾃﾞﾝｴﾝｼﾞﾆｱﾘﾝｸﾞ</t>
  </si>
  <si>
    <t>紫光電気株式会社</t>
  </si>
  <si>
    <t>ｼｺｳﾃﾞﾝｷ(ｶ</t>
  </si>
  <si>
    <t>142-0052</t>
  </si>
  <si>
    <t>東京都品川区東中延1-5-9</t>
  </si>
  <si>
    <t>03-3786-4511</t>
  </si>
  <si>
    <t>株式会社スイタ情報システム</t>
  </si>
  <si>
    <t>ｶﾌﾞｼｷｶﾞｲｼｬｽｲﾀｼﾞｮｳﾎｳｼｽﾃﾑ</t>
  </si>
  <si>
    <t>スイタ情報システム</t>
  </si>
  <si>
    <t>大阪市北区大淀中二丁目1番1号</t>
  </si>
  <si>
    <t>06-6453-9431</t>
  </si>
  <si>
    <t>06-6453-9421</t>
  </si>
  <si>
    <t>荒居新蔵</t>
  </si>
  <si>
    <t>ｱﾗｲｼﾝｿﾞｳ</t>
  </si>
  <si>
    <t>ｶ)ｽｲﾀｼﾞｮｳﾎｳｼｽﾃﾑ</t>
  </si>
  <si>
    <t>株式会社グリーンテック</t>
  </si>
  <si>
    <t>ｸﾞﾘｰﾝﾃｯｸ</t>
  </si>
  <si>
    <t>461-0012</t>
  </si>
  <si>
    <t>愛知県名古屋市東区相生町84番地</t>
  </si>
  <si>
    <t>052-930-3331</t>
  </si>
  <si>
    <t>052-930-3337</t>
  </si>
  <si>
    <t>高口 信吉</t>
  </si>
  <si>
    <t>ｺｳｸﾞﾁ ｼﾝｷﾁ</t>
  </si>
  <si>
    <t>ｶ)ｸﾞﾘｰﾝﾃｯｸ ﾀﾞｲﾋｮｳﾄﾘｼﾏﾘﾔｸ ｺｳｸﾞﾁｼﾝｷﾁ</t>
  </si>
  <si>
    <t>日本リーテック株式会社</t>
  </si>
  <si>
    <t>ﾆｯﾎﾟﾝﾘｰﾃｯｸ(ｶ</t>
  </si>
  <si>
    <t>日本リーテック</t>
  </si>
  <si>
    <t>116-0011</t>
  </si>
  <si>
    <t>東京都荒川区西尾久4-14-6</t>
  </si>
  <si>
    <t>03-5901-2822</t>
  </si>
  <si>
    <t>03-5901-2825</t>
  </si>
  <si>
    <t>田邊昭治</t>
  </si>
  <si>
    <t>ﾀﾅﾍﾞｼｮｳｼﾞ</t>
  </si>
  <si>
    <t>株式会社ユーテック</t>
  </si>
  <si>
    <t>ﾕｰﾃｯｸ</t>
  </si>
  <si>
    <t>156-0057</t>
  </si>
  <si>
    <t>東京都世田谷区上北沢５－５－１２</t>
  </si>
  <si>
    <t>03-3306-1981</t>
  </si>
  <si>
    <t>03-3306-1985</t>
  </si>
  <si>
    <t>中島 佳史</t>
  </si>
  <si>
    <t>ﾅｶｼﾞﾏ ﾖｼﾌﾐ</t>
  </si>
  <si>
    <t>ｶ)ﾕｰﾃｯｸ</t>
  </si>
  <si>
    <t>北陸電気工事株式会社</t>
  </si>
  <si>
    <t>ﾎｸﾘｸﾃﾞﾝｷｺｳｼﾞ</t>
  </si>
  <si>
    <t>北陸電気工事</t>
  </si>
  <si>
    <t>東京都文京区千石4-30-5</t>
  </si>
  <si>
    <t>03-5978-3061</t>
  </si>
  <si>
    <t>03-5978-3077</t>
  </si>
  <si>
    <t>松岡幸雄</t>
  </si>
  <si>
    <t>ﾏﾂｵｶﾕｷｵ</t>
  </si>
  <si>
    <t>ﾎｸﾘｸﾃﾞﾝｷｺｳｼﾞ(ｶ)ﾄｳｷｮｳｼﾃﾝ</t>
  </si>
  <si>
    <t>一般財団法人関西電気保安協会</t>
  </si>
  <si>
    <t>ｶﾝｻｲﾃ</t>
  </si>
  <si>
    <t>564-0042</t>
  </si>
  <si>
    <t>吹田市穂波町6番20号</t>
  </si>
  <si>
    <t>06-6386-4752</t>
  </si>
  <si>
    <t>06-6386-7880</t>
  </si>
  <si>
    <t>ｻﾞｲ)ｶﾝｻｲﾃﾞﾝｷﾎｱﾝｷｮｳｶｲ</t>
  </si>
  <si>
    <t>トータリゼータエンジニアリング株式会社</t>
  </si>
  <si>
    <t>関西事業所</t>
  </si>
  <si>
    <t>ﾄｰﾀﾘｾﾞｰﾀｴﾝｼﾞﾆｱﾘﾝｸﾞｶﾌﾞｼｷｶﾞｲｼｬ</t>
  </si>
  <si>
    <t>650-0044</t>
  </si>
  <si>
    <t>兵庫県神戸市中央区東川崎町1-7-4</t>
  </si>
  <si>
    <t>078-371-7571</t>
  </si>
  <si>
    <t>078-371-7573</t>
  </si>
  <si>
    <t>松本雅行</t>
  </si>
  <si>
    <t>ﾏﾂﾓﾄﾏｻﾕｷ</t>
  </si>
  <si>
    <t>ﾄｰﾀﾘｾﾞｰﾀｴﾝｼﾞﾆｱﾘﾝｸﾞ(ｶ</t>
  </si>
  <si>
    <t>株式会社明徳電工</t>
  </si>
  <si>
    <t>ｶﾌﾞｼｷｶｲｼｬﾒｲﾄｸﾃﾞﾝｺｳ</t>
  </si>
  <si>
    <t>明徳電工</t>
  </si>
  <si>
    <t>712-8043</t>
  </si>
  <si>
    <t>岡山県倉敷市広江6-2-8</t>
  </si>
  <si>
    <t>086-477-3546</t>
  </si>
  <si>
    <t>086-477-8696</t>
  </si>
  <si>
    <t>早川和徳</t>
  </si>
  <si>
    <t>ﾊﾔｶﾜｶｽﾞﾉﾘ</t>
  </si>
  <si>
    <t>ｶﾌﾞｼｷｶﾞｲｼｬﾒｲﾄｸﾃﾞﾝｺｳ</t>
  </si>
  <si>
    <t>岡山ＳＲ経営労務センター</t>
  </si>
  <si>
    <t>株式会社関電工</t>
  </si>
  <si>
    <t>ｶﾌﾞｼｷｶﾞｲｼｬｶﾝﾃﾞﾝｺｳﾔﾏﾅｼｼｼｬ</t>
  </si>
  <si>
    <t>関電工山梨</t>
  </si>
  <si>
    <t>400-0032</t>
  </si>
  <si>
    <t>山梨県甲府市中央4-12-25</t>
  </si>
  <si>
    <t>055-233-5111</t>
  </si>
  <si>
    <t>055-233-5117</t>
  </si>
  <si>
    <t>野原英男</t>
  </si>
  <si>
    <t>ﾉﾊﾗﾋﾃﾞｵ</t>
  </si>
  <si>
    <t>ｶ)ｶﾝﾃﾞﾝｺｳ</t>
  </si>
  <si>
    <t>Ｊ＆Ｋビジネスソリューション株式会社</t>
  </si>
  <si>
    <t>首都圏エンジニアリング部</t>
  </si>
  <si>
    <t>ｼﾞｪｲｱﾝﾄﾞｹｲﾋﾞｼﾞﾈｽｿﾘｭｰｼｮﾝ</t>
  </si>
  <si>
    <t>226-8525</t>
  </si>
  <si>
    <t>神奈川県横浜市緑区白山1-16-2</t>
  </si>
  <si>
    <t>045-939-7332</t>
  </si>
  <si>
    <t>045-939-7321</t>
  </si>
  <si>
    <t>髙橋 收</t>
  </si>
  <si>
    <t>ﾀｶﾊｼｵｻﾑ</t>
  </si>
  <si>
    <t>ｼﾞｪｲｱﾝﾄﾞｹｲﾋﾞｼﾞﾈｽｿﾘｭｰｮﾝ(ｶ</t>
  </si>
  <si>
    <t>株式会社赤坂無線</t>
  </si>
  <si>
    <t>ｶﾌﾞｼｷｶﾞｲｼｬｱｶｻｶﾑｾﾝ</t>
  </si>
  <si>
    <t>065-0013</t>
  </si>
  <si>
    <t>札幌市東区北13条東1丁目3番2号</t>
  </si>
  <si>
    <t>011-731-1203</t>
  </si>
  <si>
    <t>011-731-1205</t>
  </si>
  <si>
    <t>赤坂政昭</t>
  </si>
  <si>
    <t>ｱｶｻｶﾏｻｱｷ</t>
  </si>
  <si>
    <t>ｶ)ｱｶｻｶﾑｾﾝ</t>
  </si>
  <si>
    <t>北盛電設株式会社</t>
  </si>
  <si>
    <t>ﾎｸｾｲﾃﾞﾝｾﾂ(ｶﾌﾞ)</t>
  </si>
  <si>
    <t>060-0007</t>
  </si>
  <si>
    <t>札幌市中央区北７条西20丁目1番15号</t>
  </si>
  <si>
    <t>011-623-5131</t>
  </si>
  <si>
    <t>011-623-5181</t>
  </si>
  <si>
    <t>tsusin@hokusei-ds.co.jp</t>
  </si>
  <si>
    <t>稲津 亘</t>
  </si>
  <si>
    <t>ｲﾅﾂ ﾜﾀﾙ</t>
  </si>
  <si>
    <t>ﾎｸｾｲﾃﾞﾝｾﾂ(ｶ</t>
  </si>
  <si>
    <t>カンセイ電気設備メンテナンス株式会社</t>
  </si>
  <si>
    <t>ｶﾝｾｲﾃﾞﾝｷｾﾂﾋﾞﾒﾝﾃﾅﾝｽｶﾌﾞｼｷｶｲｼｬ</t>
  </si>
  <si>
    <t>066-0019</t>
  </si>
  <si>
    <t>千歳市流通1丁目3-6</t>
  </si>
  <si>
    <t>0123-26-6151</t>
  </si>
  <si>
    <t>松田　英樹</t>
  </si>
  <si>
    <t>ﾏﾂﾀﾞ ﾋﾃﾞｷ</t>
  </si>
  <si>
    <t>ｶﾝｾｲﾃﾞﾝｷｾﾂﾋﾞﾒﾝﾃﾅﾝｽ(ｶ</t>
  </si>
  <si>
    <t>緑屋電気株式会社</t>
  </si>
  <si>
    <t>ﾐﾄﾞﾘﾔﾃﾞﾝｷ</t>
  </si>
  <si>
    <t>緑屋電気</t>
  </si>
  <si>
    <t>103-8301</t>
  </si>
  <si>
    <t>東京都中央区日本橋室町一丁目二番六号</t>
  </si>
  <si>
    <t>03-5200-4600</t>
  </si>
  <si>
    <t>03-5200-4625</t>
  </si>
  <si>
    <t>黒羽　誠</t>
  </si>
  <si>
    <t>ｸﾛﾊ ﾏｺﾄ</t>
  </si>
  <si>
    <t>ﾐﾄﾞﾘﾔﾃﾞﾝｷ(ｶ</t>
  </si>
  <si>
    <t>司電機産業株式会社</t>
  </si>
  <si>
    <t>ﾂｶｻﾃﾞﾝｷｻﾝｷﾞｮｳｶﾌﾞｼｷｶﾞｲｼｬ</t>
  </si>
  <si>
    <t>573-0137</t>
  </si>
  <si>
    <t>大阪府枚方市春日北町1丁目13番6号</t>
  </si>
  <si>
    <t>072-858-5671</t>
  </si>
  <si>
    <t>072-858-4436</t>
  </si>
  <si>
    <t>三好國司</t>
  </si>
  <si>
    <t>ﾐﾖｼｸﾆｼ</t>
  </si>
  <si>
    <t>株式会社　明電エンジニアリング</t>
  </si>
  <si>
    <t>ﾒｲﾃﾞﾝｴﾝｼﾞﾆｱﾘﾝｸﾞ</t>
  </si>
  <si>
    <t>452-8602</t>
  </si>
  <si>
    <t>愛知県清須市西枇杷島町一反五畝割496-1</t>
  </si>
  <si>
    <t>052-504-8160</t>
  </si>
  <si>
    <t>052-503-4688</t>
  </si>
  <si>
    <t>ｶ)ﾒｲﾃﾞﾝｴﾝｼﾞﾆｱﾘﾝｸﾞ</t>
  </si>
  <si>
    <t>株式会社明電エンジニアリング</t>
  </si>
  <si>
    <t>関東支社神奈川支店</t>
  </si>
  <si>
    <t>神奈川県横浜市都筑区佐江戸町788</t>
  </si>
  <si>
    <t>045-937-1701</t>
  </si>
  <si>
    <t>045-937-1827</t>
  </si>
  <si>
    <t>戸張 正徳</t>
  </si>
  <si>
    <t>ﾄﾊﾞﾘ ﾏｻﾉﾘ</t>
  </si>
  <si>
    <t>株式会社九電工福岡支社博多地区営業所</t>
  </si>
  <si>
    <t>ｷｭｳﾃﾞﾝｺｳ</t>
  </si>
  <si>
    <t>九電工</t>
  </si>
  <si>
    <t>福岡市博多区博多駅前２丁目２－１</t>
  </si>
  <si>
    <t>福岡センタービル内１４Ｆ</t>
  </si>
  <si>
    <t>092-441-0419</t>
  </si>
  <si>
    <t>092-441-0469</t>
  </si>
  <si>
    <t>ｶ)ｷｭｳﾃﾞﾝｺｳﾌｸｵｶｼｼｬ</t>
  </si>
  <si>
    <t>株式会社九電工</t>
  </si>
  <si>
    <t>大分支店 中津営業所</t>
  </si>
  <si>
    <t>ｷｭｳﾃﾞﾝｺｳ ｵｵｲﾀｼﾃﾝ ﾅｶﾂｴｲｷﾞｮｳｼｮ</t>
  </si>
  <si>
    <t>九電工 中津</t>
  </si>
  <si>
    <t>871-0030</t>
  </si>
  <si>
    <t>中津市中殿町３丁目１６－５</t>
  </si>
  <si>
    <t>0979-22-0101</t>
  </si>
  <si>
    <t>0979-24-7863</t>
  </si>
  <si>
    <t>工藤 芳隆</t>
  </si>
  <si>
    <t>ｸﾄﾞｳ ﾖｼﾀｶ</t>
  </si>
  <si>
    <t>ｶ)ｷｭｳﾃﾞﾝｺｳ ﾅｶﾂｴｲｷﾞｮｳｼｮ</t>
  </si>
  <si>
    <t>野里電気工業株式会社</t>
  </si>
  <si>
    <t>ﾉｻﾞﾄﾃﾞﾝｷｺｳｷﾞｮｳｶﾌﾞｼｷｶﾞｲｼｬ</t>
  </si>
  <si>
    <t>555-0022</t>
  </si>
  <si>
    <t>大阪府大阪市西淀川区柏里2丁目4番1号</t>
  </si>
  <si>
    <t>06-6477-6000</t>
  </si>
  <si>
    <t>06-6472-0403</t>
  </si>
  <si>
    <t>告野 満彦</t>
  </si>
  <si>
    <t>ﾂｹﾞﾉ ﾐﾂﾋｺ</t>
  </si>
  <si>
    <t>ﾉｻﾞﾄﾃﾞﾝｷｺｳｷﾞｮｳ(ｶ</t>
  </si>
  <si>
    <t>株式会社エイムエンジニアリング</t>
  </si>
  <si>
    <t>ｶﾌﾞｼｷｶﾞｲｼｬｴｲﾑｴﾝｼﾞﾆｱﾘﾝｸﾞ</t>
  </si>
  <si>
    <t>741-0063</t>
  </si>
  <si>
    <t>山口県岩国市関戸1丁目106-1</t>
  </si>
  <si>
    <t>0827-28-2011</t>
  </si>
  <si>
    <t>0827-28-2012</t>
  </si>
  <si>
    <t>佐川 諭</t>
  </si>
  <si>
    <t>ｻｶﾞﾜ ｻﾄｼ</t>
  </si>
  <si>
    <t>35-1-08-930425-310</t>
  </si>
  <si>
    <t>あいおいニッセイ同和損害保険</t>
  </si>
  <si>
    <t>エネサーブ株式会社</t>
  </si>
  <si>
    <t>ｴﾈｻｰﾌﾞｶﾌﾞｼｷｶｲｼｬ</t>
  </si>
  <si>
    <t>エネサーブ</t>
  </si>
  <si>
    <t>520-2152</t>
  </si>
  <si>
    <t>滋賀県大津市月輪2-19-6</t>
  </si>
  <si>
    <t>077-543-6330</t>
  </si>
  <si>
    <t>077-543-6331</t>
  </si>
  <si>
    <t>木下 賀夫</t>
  </si>
  <si>
    <t>ｷﾉｼﾀ ﾖｼｵ</t>
  </si>
  <si>
    <t>パナソニックＥＳ防災システムズ株式会社</t>
  </si>
  <si>
    <t>東京支社ＣＳ部</t>
  </si>
  <si>
    <t>ﾊﾟﾅｿﾆｯｸｲｰｴｽﾎﾞｳｻｲｼｽﾃﾑｽﾞ</t>
  </si>
  <si>
    <t>東京都港区虎ノ門3-4-7</t>
  </si>
  <si>
    <t>虎ノ門36森ビル2階</t>
  </si>
  <si>
    <t>03-5405-2014</t>
  </si>
  <si>
    <t>03-5405-2012</t>
  </si>
  <si>
    <t>木下 勝公</t>
  </si>
  <si>
    <t>ｷﾉｼﾀ ﾏｻｷ</t>
  </si>
  <si>
    <t>執行役員支社長</t>
  </si>
  <si>
    <t>ﾊﾟﾅｿﾆｯｸｲｰｴｽﾎﾞｳｻｲｼｽﾃﾑｽﾞ(ｶ</t>
  </si>
  <si>
    <t>中京音機株式会社</t>
  </si>
  <si>
    <t>ﾁｭｳｷｮｳｵﾝｷｶﾌﾞｼｷｶﾞｲｼｬ</t>
  </si>
  <si>
    <t>中京音機㈱</t>
  </si>
  <si>
    <t>463-0087</t>
  </si>
  <si>
    <t>愛知県名古屋市守山区大永寺町48番地</t>
  </si>
  <si>
    <t>052-796-5091</t>
  </si>
  <si>
    <t>052-796-5093</t>
  </si>
  <si>
    <t>小出 清史</t>
  </si>
  <si>
    <t>ｺｲﾃﾞ ｷﾖｼ</t>
  </si>
  <si>
    <t>ﾁｭｳｷｮｳｵﾝｷｮｳｶﾌﾞｼｷｶﾞｲｼｬ</t>
  </si>
  <si>
    <t>23101935095-158</t>
  </si>
  <si>
    <t>(社)名北労働基準協会</t>
  </si>
  <si>
    <t>株式会社堀江電気</t>
  </si>
  <si>
    <t>ｶ)ﾎﾘｴﾃﾞﾝｷ</t>
  </si>
  <si>
    <t>ﾎﾘｴﾃﾞﾝｷ</t>
  </si>
  <si>
    <t>059-2121</t>
  </si>
  <si>
    <t>北海道沙流郡日高町門別本町198番地1</t>
  </si>
  <si>
    <t>01456-2-5243</t>
  </si>
  <si>
    <t>01456-2-5014</t>
  </si>
  <si>
    <t>堀江 徳男</t>
  </si>
  <si>
    <t>ﾎﾘｴ ﾄｸｵ</t>
  </si>
  <si>
    <t>ｶﾌﾞｼｷｶﾞｲｼｬﾎﾘｴﾃﾞﾝｷ</t>
  </si>
  <si>
    <t>平和電設株式会社</t>
  </si>
  <si>
    <t>ﾍｲﾜﾃﾞﾝｾﾂｶﾌﾞｼｷｶﾞｲｼｬ</t>
  </si>
  <si>
    <t>平和電設</t>
  </si>
  <si>
    <t>740-0018</t>
  </si>
  <si>
    <t>山口県岩国市麻里布町6丁目14番38号</t>
  </si>
  <si>
    <t>0827-21-2771</t>
  </si>
  <si>
    <t>0827-23-0206</t>
  </si>
  <si>
    <t>川本 利幸</t>
  </si>
  <si>
    <t>ｶﾜﾓﾄ ﾄｼﾕｷ</t>
  </si>
  <si>
    <t>株式会社エス技建</t>
  </si>
  <si>
    <t>ｶﾌﾞｼｷｶﾞｲｼｬｴｽｷﾞｹﾝ</t>
  </si>
  <si>
    <t>ｴｽｷﾞｹﾝ</t>
  </si>
  <si>
    <t>733-0021</t>
  </si>
  <si>
    <t>広島県広島市西区上天満町3番28号第2倉本ビル2Ｆ</t>
  </si>
  <si>
    <t>082-297-6856</t>
  </si>
  <si>
    <t>082-297-6857</t>
  </si>
  <si>
    <t>伊吹 稔</t>
  </si>
  <si>
    <t>ｲﾌﾞｷ ﾐﾉﾙ</t>
  </si>
  <si>
    <t>一般財団法人 四国電気保安協会</t>
  </si>
  <si>
    <t>香川支部</t>
  </si>
  <si>
    <t>ｲｯﾊﾟﾝｻﾞｲﾀﾞﾝﾎｳｼﾞﾝ ｼｺｸﾃﾞﾝｷﾎｱﾝｷｮｳｶｲ</t>
  </si>
  <si>
    <t>四国電気保安協会</t>
  </si>
  <si>
    <t>760-0066</t>
  </si>
  <si>
    <t>香川県高松市福岡町3丁目31番15号</t>
  </si>
  <si>
    <t>087-821-9611</t>
  </si>
  <si>
    <t>087-851-7104</t>
  </si>
  <si>
    <t>古川 正猛</t>
  </si>
  <si>
    <t>ﾌﾙｶﾜ ﾏｻﾀｹ</t>
  </si>
  <si>
    <t>支部長</t>
  </si>
  <si>
    <t>ｻﾞｲ)ｼｺｸﾃﾞﾝｷﾎｱﾝｷｮｳｶｲﾘｼﾞﾁｮｳｻｷﾀﾞｾｲｷ</t>
  </si>
  <si>
    <t>株式会社ＡＣＴ-1</t>
  </si>
  <si>
    <t>ｱｸﾄﾜﾝ</t>
  </si>
  <si>
    <t>ＡＣＴ-1</t>
  </si>
  <si>
    <t>486-0937</t>
  </si>
  <si>
    <t>愛知県春日井市細木町2丁目118番地</t>
  </si>
  <si>
    <t>0568-27-8577</t>
  </si>
  <si>
    <t>0568-27-8578</t>
  </si>
  <si>
    <t>森 秀樹</t>
  </si>
  <si>
    <t>ﾓﾘ ﾋﾃﾞｷ</t>
  </si>
  <si>
    <t>ｶ)ｱｸﾄ-ﾜﾝ</t>
  </si>
  <si>
    <t>全日本電気工事業工業組合</t>
  </si>
  <si>
    <t>株式会社八束電工</t>
  </si>
  <si>
    <t>ｶﾌﾞｼｷｶﾞｲｼｬﾔﾂｶﾃﾞﾝｺｳ</t>
  </si>
  <si>
    <t>ﾔﾂｶﾃﾞﾝｺｳ</t>
  </si>
  <si>
    <t>690-0863</t>
  </si>
  <si>
    <t>島根県松江市比津町281番地12</t>
  </si>
  <si>
    <t>0852-27-3022</t>
  </si>
  <si>
    <t>0852-26-5762</t>
  </si>
  <si>
    <t>大下 覚</t>
  </si>
  <si>
    <t>ｵｵｼﾀ ｻﾄﾙ</t>
  </si>
  <si>
    <t>松江商工会議所</t>
  </si>
  <si>
    <t>有限会社小池電気設備</t>
  </si>
  <si>
    <t>ﾕｳｹﾞﾝｶﾞｲｼｬｺｲｹﾃﾞﾝｷｾﾂﾋﾞ</t>
  </si>
  <si>
    <t>ｺｲｹﾃﾞﾝｷｾﾂﾋﾞ</t>
  </si>
  <si>
    <t>島根県松江市浜乃木1丁目16-21</t>
  </si>
  <si>
    <t>0852-33-7755</t>
  </si>
  <si>
    <t>0852-33-7765</t>
  </si>
  <si>
    <t>小池 正男</t>
  </si>
  <si>
    <t>ｺｲｹ ﾏｻｵ</t>
  </si>
  <si>
    <t>3546178284-135</t>
  </si>
  <si>
    <t>全中国電気工事組合連合会</t>
  </si>
  <si>
    <t>株式会社ミライト</t>
  </si>
  <si>
    <t>西日本支店</t>
  </si>
  <si>
    <t>ｶﾌﾞｼｷｶﾞｲｼｬﾐﾗｲﾄ</t>
  </si>
  <si>
    <t>ミライト</t>
  </si>
  <si>
    <t>大阪府大阪市西区京町堀3丁目8番1号</t>
  </si>
  <si>
    <t>06-4708-8031</t>
  </si>
  <si>
    <t>06-4708-8034</t>
  </si>
  <si>
    <t>鈴木 正俊</t>
  </si>
  <si>
    <t>ｽｽﾞｷ ﾏｻﾄｼ</t>
  </si>
  <si>
    <t>ｶ)ﾐﾗｲﾄ</t>
  </si>
  <si>
    <t>株式会社最上電技</t>
  </si>
  <si>
    <t>横浜事務所</t>
  </si>
  <si>
    <t>ｶﾌﾞｼｷｶﾞｲｼｬﾓｶﾞﾐﾃﾞﾝｷﾞ ﾖｺﾊﾏｼﾞﾑｼｮ</t>
  </si>
  <si>
    <t>ﾓｶﾞﾐﾃﾞﾝｷﾞ</t>
  </si>
  <si>
    <t>241-0804</t>
  </si>
  <si>
    <t>神奈川県横浜市旭区川井宿町8-4</t>
  </si>
  <si>
    <t>045-744-9075</t>
  </si>
  <si>
    <t>045-744-9076</t>
  </si>
  <si>
    <t>渡邊健二</t>
  </si>
  <si>
    <t>ﾜﾀﾅﾍﾞｹﾝｼﾞ</t>
  </si>
  <si>
    <t>ｶﾌﾞｼｷｶﾞｲｼｬﾓｶﾞﾐﾃﾞﾝｷﾞ</t>
  </si>
  <si>
    <t>法定（労災特別加入：全建総連）</t>
  </si>
  <si>
    <t>株式会社きんでん姫路支店</t>
  </si>
  <si>
    <t>ｷﾝﾃﾞﾝ</t>
  </si>
  <si>
    <t>きんでん</t>
  </si>
  <si>
    <t>670-0955</t>
  </si>
  <si>
    <t>姫路市安田４丁目１３３番地</t>
  </si>
  <si>
    <t>0792-88-1115</t>
  </si>
  <si>
    <t>0792-84-1355</t>
  </si>
  <si>
    <t>西英敏</t>
  </si>
  <si>
    <t>ﾆｼ ﾋﾃﾞﾄｼ</t>
  </si>
  <si>
    <t>ｶﾌﾞｼｷｶｲｼｬ ｷﾝﾃﾞﾝ</t>
  </si>
  <si>
    <t>パナソニック コンシューマーマーケティング株式会社</t>
  </si>
  <si>
    <t>ＳＥ社首都圏ＳＥセンター</t>
  </si>
  <si>
    <t>ﾊﾟﾅｿﾆｯｸ ｺﾝｼｭｰﾏｰﾏｰｹﾃｨﾝｸﾞ</t>
  </si>
  <si>
    <t>140-0002</t>
  </si>
  <si>
    <t>東京都品川区東品川3丁目31番8号</t>
  </si>
  <si>
    <t>03-5782-7860</t>
  </si>
  <si>
    <t>03-5782-7805</t>
  </si>
  <si>
    <t>吉良 寿文</t>
  </si>
  <si>
    <t>ｷﾗ ﾋｻﾌﾐ</t>
  </si>
  <si>
    <t>ｸﾞﾙｰﾌﾟﾏﾈｰｼﾞｬｰ</t>
  </si>
  <si>
    <t>ﾊﾟﾅｿﾆﾂｸｺﾝｼﾕｰﾏｰﾏｰｹﾃｲﾝｸﾞ(ｶ</t>
  </si>
  <si>
    <t>四国大亜工業株式会社</t>
  </si>
  <si>
    <t>ｼｺｸﾀﾞｲｱｺｳｷﾞｮｳ</t>
  </si>
  <si>
    <t>792-0022</t>
  </si>
  <si>
    <t>愛媛県新居浜市徳常町3-1</t>
  </si>
  <si>
    <t>0897-37-2425</t>
  </si>
  <si>
    <t>0897-37-2416</t>
  </si>
  <si>
    <t>下村智洋</t>
  </si>
  <si>
    <t>ｼﾓﾑﾗﾄｼﾋﾛ</t>
  </si>
  <si>
    <t>ｼｺｸﾀﾞｲｱｺｳｷﾞｮｳ(ｶ</t>
  </si>
  <si>
    <t>東京ガスＮｅｘｔ　ｏｎｅ株式会社</t>
  </si>
  <si>
    <t>ガス設備工事部</t>
  </si>
  <si>
    <t>ﾄｳｷｮｳｶﾞｽﾈｸｽﾄﾜﾝ</t>
  </si>
  <si>
    <t>東京ガスＮｅｘｔ　ｏｎｅ</t>
  </si>
  <si>
    <t>131-0032</t>
  </si>
  <si>
    <t>東京都墨田区東向島 5-3-1</t>
  </si>
  <si>
    <t>03-3619-4467</t>
  </si>
  <si>
    <t>03-3612-0013</t>
  </si>
  <si>
    <t>川岸　誠</t>
  </si>
  <si>
    <t>ｶﾜｷﾞｼ ﾏｺﾄ</t>
  </si>
  <si>
    <t>ﾄｳｷｮｳｶﾞｽﾈｸｽﾄﾜﾝ(ｶ</t>
  </si>
  <si>
    <t>ＫＡＺＵ電工株式会社</t>
  </si>
  <si>
    <t>ｶｽﾞﾃﾞﾝｺｳｶﾌﾞｼｷｶｲｼｬ</t>
  </si>
  <si>
    <t>カズデンコウ（カ</t>
  </si>
  <si>
    <t>059-1261</t>
  </si>
  <si>
    <t>北海道苫小牧市ときわ町４丁目７－６</t>
  </si>
  <si>
    <t>0144-67-7417</t>
  </si>
  <si>
    <t>0144-82-8684</t>
  </si>
  <si>
    <t>大森一夫</t>
  </si>
  <si>
    <t>ｵｵﾓﾘｶｽﾞｵ</t>
  </si>
  <si>
    <t>ヤマト電設株式会社</t>
  </si>
  <si>
    <t>ﾔﾏﾄﾃﾞﾝｾﾂｶﾌﾞｼｷｶｲｼｬ</t>
  </si>
  <si>
    <t>ヤマト電設</t>
  </si>
  <si>
    <t>069-0372</t>
  </si>
  <si>
    <t>北海道岩見沢市幌向南2条2丁目205番13号</t>
  </si>
  <si>
    <t>0126-26-5110</t>
  </si>
  <si>
    <t>山戸 満</t>
  </si>
  <si>
    <t>ﾔﾏﾄ ﾐﾂﾙ</t>
  </si>
  <si>
    <t>8904812718-650867986</t>
  </si>
  <si>
    <t>建設業総合保険</t>
  </si>
  <si>
    <t>ＳＳエンジニアリング</t>
  </si>
  <si>
    <t>ｻｶｲｼｽﾃﾑｴﾝｼﾞﾆｱﾘﾝｸﾞ</t>
  </si>
  <si>
    <t>861-2236</t>
  </si>
  <si>
    <t>熊本県上益城郡益城町広崎1304-19</t>
  </si>
  <si>
    <t>096-286-0676</t>
  </si>
  <si>
    <t>境　秀樹</t>
  </si>
  <si>
    <t>ｻｶｲ ﾋﾃﾞｷ</t>
  </si>
  <si>
    <t>熊本県建築労働組合東部支部</t>
  </si>
  <si>
    <t>株式会社ドリームライト</t>
  </si>
  <si>
    <t>ﾄﾞﾘｰﾑﾗｲﾄ</t>
  </si>
  <si>
    <t>ドリームライト</t>
  </si>
  <si>
    <t>503-0807</t>
  </si>
  <si>
    <t>岐阜県大垣市今宿6-52-16</t>
  </si>
  <si>
    <t>ソフトピアジャパン・ドリームコア313</t>
  </si>
  <si>
    <t>0584-77-3177</t>
  </si>
  <si>
    <t>0584-77-3178</t>
  </si>
  <si>
    <t>青川　英司</t>
  </si>
  <si>
    <t>ｱｵｶﾜ ｴｲｼﾞ</t>
  </si>
  <si>
    <t>ｶ)ﾄﾞﾘｰﾑﾗｲﾄ ﾀﾞｲﾋｮｳﾄﾘｼﾏﾘﾔｸ ｱｵｶﾜｴｲｼﾞ</t>
  </si>
  <si>
    <t>株式会社内村電機工務店</t>
  </si>
  <si>
    <t>ｶﾌﾞｼｷｶﾞｲｼｬ ｳﾁﾑﾗﾃﾞﾝｷｺｳﾑﾃﾝ</t>
  </si>
  <si>
    <t>内村電機</t>
  </si>
  <si>
    <t>島根県出雲市今市町１１５４－１０</t>
  </si>
  <si>
    <t>0853-23-1155</t>
  </si>
  <si>
    <t>0853-23-2147</t>
  </si>
  <si>
    <t>内村哲也</t>
  </si>
  <si>
    <t>ｳﾁﾑﾗﾃﾂﾔ</t>
  </si>
  <si>
    <t>ｶﾌﾞｼｷｶﾞｲｼｬ ｳﾁﾑﾗﾃﾞﾝｷｺｳﾑﾃﾝ ﾀﾞｲﾋｮｳﾄﾘｼﾏﾘﾔｸｼｬﾁｮｳ ｳﾁﾑﾗﾃﾂﾔ</t>
  </si>
  <si>
    <t>道央電建株式会社</t>
  </si>
  <si>
    <t>ﾄﾞｳｵｳﾃﾞﾝｹﾝ ｶﾌﾞｼｷｶｲｼｬ</t>
  </si>
  <si>
    <t>007-0805</t>
  </si>
  <si>
    <t>北海道札幌市東区東苗穂５条３丁目７－８</t>
  </si>
  <si>
    <t>011-784-4191</t>
  </si>
  <si>
    <t>011-781-4532</t>
  </si>
  <si>
    <t>douou@aria.ocn.ne.jp</t>
  </si>
  <si>
    <t>櫻井賢佐</t>
  </si>
  <si>
    <t>ｻｸﾗｲｹﾝｽｹ</t>
  </si>
  <si>
    <t>ﾄﾞｳｵｳﾃﾞﾝｹﾝ(ｶ)</t>
  </si>
  <si>
    <t>AIU損害保険株式会社</t>
  </si>
  <si>
    <t>愛建電工株式会社</t>
  </si>
  <si>
    <t>新居浜事業部</t>
  </si>
  <si>
    <t>ｱｲｹﾝﾃﾞﾝｺｳ</t>
  </si>
  <si>
    <t>792-0851</t>
  </si>
  <si>
    <t>愛媛県新居浜市観音原町乙93-71</t>
  </si>
  <si>
    <t>0897-43-2024</t>
  </si>
  <si>
    <t>0897-43-2025</t>
  </si>
  <si>
    <t>ｱｲｹﾝﾃﾞﾝｺｳ(ｶ</t>
  </si>
  <si>
    <t>六興通信工業株式会社</t>
  </si>
  <si>
    <t>工務部</t>
  </si>
  <si>
    <t>ｺｳﾑﾌﾞ</t>
  </si>
  <si>
    <t>札幌市東区東苗穂5条1丁目7番13号</t>
  </si>
  <si>
    <t>011-784-1171</t>
  </si>
  <si>
    <t>011-785-9945</t>
  </si>
  <si>
    <t>sad-hirai@rokkoh.co.jp</t>
  </si>
  <si>
    <t>永山忠将</t>
  </si>
  <si>
    <t>ﾅｶﾞﾔﾏﾀﾀﾞｼ</t>
  </si>
  <si>
    <t>ﾛｯｺｳﾂｳｼﾝｺｳｷﾞｮｳ(ｶ</t>
  </si>
  <si>
    <t>四国電気工業株式会社</t>
  </si>
  <si>
    <t>ｼｺｸﾃﾞﾝｷｺｳｷﾞｮｳ</t>
  </si>
  <si>
    <t>770-0021</t>
  </si>
  <si>
    <t>徳島県徳島市佐古一番町18番5号</t>
  </si>
  <si>
    <t>088-654-0235</t>
  </si>
  <si>
    <t>088-654-0239</t>
  </si>
  <si>
    <t>米林 修</t>
  </si>
  <si>
    <t>ﾖﾈﾊﾞﾔｼ ｵｻﾑ</t>
  </si>
  <si>
    <t>ｼｺｸﾃﾞﾝｷｺｳｷﾞﾖｳ(ｶ</t>
  </si>
  <si>
    <t>徳島県電気工事業工業組合</t>
  </si>
  <si>
    <t>株式会社須田電気工事</t>
  </si>
  <si>
    <t>004-0803</t>
  </si>
  <si>
    <t>札幌市清田区里塚3条1丁目6-22</t>
  </si>
  <si>
    <t>011-881-9765</t>
  </si>
  <si>
    <t>011-882-7977</t>
  </si>
  <si>
    <t>須田　則夫</t>
  </si>
  <si>
    <t>ｽﾀﾞﾉﾘｵ</t>
  </si>
  <si>
    <t>(ｶ ｽﾀﾞﾃﾞﾝｷｺｳｼﾞ</t>
  </si>
  <si>
    <t>株式会社ケーアイ</t>
  </si>
  <si>
    <t>ｹｰｱｲ</t>
  </si>
  <si>
    <t>179-0083</t>
  </si>
  <si>
    <t>東京都練馬区平和台2丁目22-11</t>
  </si>
  <si>
    <t>03-3550-7481</t>
  </si>
  <si>
    <t>03-3550-7483</t>
  </si>
  <si>
    <t>片桐 謙一</t>
  </si>
  <si>
    <t>ｶﾀｷﾞﾘ ｹﾝｲﾁ</t>
  </si>
  <si>
    <t>ｶ)ｹｰｱｲ</t>
  </si>
  <si>
    <t>向洋電機株式会社</t>
  </si>
  <si>
    <t>大阪府吹田市江の木町２０番１５号</t>
  </si>
  <si>
    <t>06-6385-5311</t>
  </si>
  <si>
    <t>06-6385-1713</t>
  </si>
  <si>
    <t>篠原　政治</t>
  </si>
  <si>
    <t>ｼﾉﾊﾗ ﾏｻﾊﾙ</t>
  </si>
  <si>
    <t>ｺｳﾖｳﾃﾞﾝｷ (ｶ</t>
  </si>
  <si>
    <t>株式会社日新電機製作所</t>
  </si>
  <si>
    <t>ｶﾌﾞｼｷｶﾞｲｼｬﾆｯｼﾝﾃﾞﾝｷｾｲｻｸｼﾞｮ</t>
  </si>
  <si>
    <t>日新電機製作所</t>
  </si>
  <si>
    <t>381-0022</t>
  </si>
  <si>
    <t>長野県長野市大豆島芹土277</t>
  </si>
  <si>
    <t>026-221-3535</t>
  </si>
  <si>
    <t>026-221-5094</t>
  </si>
  <si>
    <t>ｶ)ﾆｯｼﾝﾃﾞﾝｷｾｲｻｸｼﾞｮ</t>
  </si>
  <si>
    <t>住友電設株式会社</t>
  </si>
  <si>
    <t>ｽﾐﾄﾓﾃ</t>
  </si>
  <si>
    <t>108-8303</t>
  </si>
  <si>
    <t>東京都港区三田3-12-15</t>
  </si>
  <si>
    <t>03-3454-7311</t>
  </si>
  <si>
    <t>ｽﾐﾄﾓﾃﾞﾝｾﾂ(ｶ</t>
  </si>
  <si>
    <t>西部本部</t>
  </si>
  <si>
    <t>ｽﾐﾄﾓﾃﾞﾝｾﾂｶﾌﾞｼｷｶﾞｲｼｬ</t>
  </si>
  <si>
    <t>住電</t>
  </si>
  <si>
    <t>550-8550</t>
  </si>
  <si>
    <t>大阪市西区阿波座2丁目1番4号</t>
  </si>
  <si>
    <t>06-6537-3580</t>
  </si>
  <si>
    <t>06-6537-3599</t>
  </si>
  <si>
    <t>塩山　幸雄</t>
  </si>
  <si>
    <t>ｼｵﾔﾏ ﾕｷｵ</t>
  </si>
  <si>
    <t>常務執行役員本部長</t>
  </si>
  <si>
    <t>住友電設株式会社 北海道支店</t>
  </si>
  <si>
    <t>工事部</t>
  </si>
  <si>
    <t>ｽﾐﾄﾓﾃﾞﾝｾﾂ ﾎｯｶｲﾄﾞｳｼﾃﾝ</t>
  </si>
  <si>
    <t>住友電設</t>
  </si>
  <si>
    <t>北海道札幌市東区北十二条東14丁目9番地1</t>
  </si>
  <si>
    <t>011-741-5901</t>
  </si>
  <si>
    <t>011-741-5907</t>
  </si>
  <si>
    <t>遠藤 則夫</t>
  </si>
  <si>
    <t>ｴﾝﾄﾞｳ ﾉﾘｵ</t>
  </si>
  <si>
    <t>株式会社ジーエス・ユアサフィールディングス</t>
  </si>
  <si>
    <t>関西支店　営業部</t>
  </si>
  <si>
    <t>ｶﾌﾞｼｷｶﾞｲｼｬｼﾞｰｴｽ･ﾕｱｻﾌｨｰﾙﾃﾞｨﾝｸﾞｽ</t>
  </si>
  <si>
    <t>大阪市北区天満1-6-11</t>
  </si>
  <si>
    <t>ユアサ天満ビル4階</t>
  </si>
  <si>
    <t>06-6882-0001</t>
  </si>
  <si>
    <t>06-6882-0002</t>
  </si>
  <si>
    <t>湊屋聖</t>
  </si>
  <si>
    <t>ﾐﾅﾄﾔｷﾖｼ</t>
  </si>
  <si>
    <t>ｶ)ｼﾞｰｴｽ.ﾕｱｻﾌｨｰﾙﾃﾞｨﾝｸﾞｽ</t>
  </si>
  <si>
    <t>GSﾕｱｻ</t>
  </si>
  <si>
    <t>ＧＳユアサ</t>
  </si>
  <si>
    <t>名古屋市千種区今池5丁目1番5号</t>
  </si>
  <si>
    <t>名古屋センタープラザ9階</t>
  </si>
  <si>
    <t>052-741-4430</t>
  </si>
  <si>
    <t>052-733-8624</t>
  </si>
  <si>
    <t>ｶ)ｼﾞｰｴｽﾕｱｻﾌｨｰﾙﾃﾞｨﾝｸﾞｽﾁｭｳﾌﾞｼﾃﾝ</t>
  </si>
  <si>
    <t>株式会社ジーエス･ユアサフィールディングス</t>
  </si>
  <si>
    <t>ｼﾞｰｴｽ･ﾕｱｻﾌｨｰﾙﾃﾞｨﾝｸﾞｽ</t>
  </si>
  <si>
    <t>福岡県福岡市博多区豊１－１－１６</t>
  </si>
  <si>
    <t>092-433-1511</t>
  </si>
  <si>
    <t>092-433-1770</t>
  </si>
  <si>
    <t>田邊 晃</t>
  </si>
  <si>
    <t>ﾀﾅﾍﾞ ｱｷﾗ</t>
  </si>
  <si>
    <t>株式会社タデック</t>
  </si>
  <si>
    <t>ﾀﾃﾞｯｸ</t>
  </si>
  <si>
    <t>㈱タデック</t>
  </si>
  <si>
    <t>479-0828</t>
  </si>
  <si>
    <t>常滑市市場町１丁目６番地</t>
  </si>
  <si>
    <t>0569-35-2569</t>
  </si>
  <si>
    <t>0569-34-7948</t>
  </si>
  <si>
    <t>ｶ)ﾀﾃﾞﾂｸ</t>
  </si>
  <si>
    <t>中央電気工事株式会社</t>
  </si>
  <si>
    <t>ﾁｭｳｵｳ</t>
  </si>
  <si>
    <t>名古屋市中区栄３－１４－２２</t>
  </si>
  <si>
    <t>052-262-2151</t>
  </si>
  <si>
    <t>ﾁﾕｳｵｳﾃﾞﾝｷｺｳｼﾞｶﾌﾞｼｷｶﾞｲｼﾔ</t>
  </si>
  <si>
    <t>株式会社 中電工</t>
  </si>
  <si>
    <t>ｶﾌﾞｼｷｶﾞｲｼﾔ ﾁﾕｳﾃﾞﾝｺｳ</t>
  </si>
  <si>
    <t>中電工</t>
  </si>
  <si>
    <t>683-0802</t>
  </si>
  <si>
    <t>鳥取県米子市東福原3丁目8番14号</t>
  </si>
  <si>
    <t>0859-33-3771</t>
  </si>
  <si>
    <t>0859-35-5477</t>
  </si>
  <si>
    <t>ｶﾌﾞｼｷｶﾞｲｼﾔ ﾁﾕｳﾃﾞﾝｺｳ ﾖﾅｺﾞｼｼﾔ</t>
  </si>
  <si>
    <t>株式会社中電工 島根統括支社</t>
  </si>
  <si>
    <t>ｶﾌﾞｼｷｶｲｼｬﾁｭｳﾃﾞﾝｺｳ ｼﾏﾈﾄｳｶﾂｼｼｬ</t>
  </si>
  <si>
    <t>690-0017</t>
  </si>
  <si>
    <t>松江市西津田四丁目7番10号</t>
  </si>
  <si>
    <t>0852-23-2260</t>
  </si>
  <si>
    <t>0852-31-2801</t>
  </si>
  <si>
    <t>金坂弘一</t>
  </si>
  <si>
    <t>ｶﾈｻｶｺｳｲﾁ</t>
  </si>
  <si>
    <t>ｶ)ﾁｭｳﾃﾞﾝｺｳ ｼﾏﾈﾄｳｶﾂｼｼﾔ</t>
  </si>
  <si>
    <t>一般財団法人中部電気保安協会</t>
  </si>
  <si>
    <t>中川営業所</t>
  </si>
  <si>
    <t>ﾁｭｳﾌﾞﾃﾞﾝｷﾎｱﾝｷｮｳｶｲ</t>
  </si>
  <si>
    <t>中部電気保安協会</t>
  </si>
  <si>
    <t>454-0036</t>
  </si>
  <si>
    <t>名古屋市中川区二女子町７丁目９５番地</t>
  </si>
  <si>
    <t>052-354-3181</t>
  </si>
  <si>
    <t>ｲｯﾊﾟﾝｻﾞｲﾀﾞﾝﾎｳｼﾞﾝﾁﾕｳﾌﾞﾃﾞﾝｷﾎｱﾝｷﾖｳｶｲﾅｶｶﾞﾜｴｲｷﾞｮｳｼｮ</t>
  </si>
  <si>
    <t>444-0872</t>
  </si>
  <si>
    <t>岡崎市竜美新町２７</t>
  </si>
  <si>
    <t>0564-51-0522</t>
  </si>
  <si>
    <t>0564-51-0525</t>
  </si>
  <si>
    <t>ｲｯﾊﾟﾝｻﾞｲﾀﾞﾝﾎｳｼﾞﾝﾁﾕｳﾌﾞﾃﾞﾝｷﾎｱﾝｷﾖｳｶｲｵｶｻﾞｷｴｲｷﾞｮｳｼｮｼｮﾁｮｳﾀｶｲﾐﾂﾋﾛ</t>
  </si>
  <si>
    <t>名古屋北営業所</t>
  </si>
  <si>
    <t>451-0061</t>
  </si>
  <si>
    <t>名古屋市西区浄心1-6-7</t>
  </si>
  <si>
    <t>052-522-1415</t>
  </si>
  <si>
    <t>052-522-0552</t>
  </si>
  <si>
    <t>ｲｯﾊﾟﾝｻﾞｲﾀﾞﾝﾎｳｼﾞﾝﾁｭｳﾌﾞﾃﾞﾝｷﾎｱﾝｷｮｳｶｲﾅｺﾞﾔｷﾀｴｲｷﾞｮｳｼｮ</t>
  </si>
  <si>
    <t>小牧営業所</t>
  </si>
  <si>
    <t>ﾁｭｳﾌﾞﾃﾞﾝｷﾎｱﾝｷｮｳｶｲｺﾏｷ</t>
  </si>
  <si>
    <t>485-0083</t>
  </si>
  <si>
    <t>愛知県小牧市村中新町３</t>
  </si>
  <si>
    <t>0568-73-9211</t>
  </si>
  <si>
    <t>ｲｯﾊﾟﾝｻﾞｲﾀﾞﾝﾎｳｼﾞﾝﾁｭｳﾌﾞﾃﾞﾝｷﾎｱﾝｷｮｳｶｲｺﾏｷｴｲｷﾞｮｳｼｮｼｮﾁｮｳｽｷﾞｳﾗﾏｻﾋﾛ</t>
  </si>
  <si>
    <t>一般財団法人　中部電気保安協会名古屋南営業所</t>
  </si>
  <si>
    <t>468-0052</t>
  </si>
  <si>
    <t>名古屋市天白区井口1丁目606番地</t>
  </si>
  <si>
    <t>052-804-4581</t>
  </si>
  <si>
    <t>052-804-4640</t>
  </si>
  <si>
    <t>福手敏晴</t>
  </si>
  <si>
    <t>ｲｯﾊﾟﾝｻﾞｲﾀﾞﾝﾎｳｼﾞﾝ ﾁｭｳﾌﾞﾃﾞﾝｷﾎｱﾝｷｮｳｶｲ</t>
  </si>
  <si>
    <t>加茂営業所</t>
  </si>
  <si>
    <t>505-0022</t>
  </si>
  <si>
    <t>美濃加茂市川合町一丁目14番15号</t>
  </si>
  <si>
    <t>0574-26-6510</t>
  </si>
  <si>
    <t>0574-25-1818</t>
  </si>
  <si>
    <t>ｲｯﾊﾟﾝｻﾞｲﾀﾞﾝﾎｳｼﾞﾝﾁｭｳﾌﾞﾃﾞﾝｷﾎｱﾝｷｮｳｶｲｶﾓｴｲｷﾞｮｳｼｮ</t>
  </si>
  <si>
    <t>豊川営業所</t>
  </si>
  <si>
    <t>ﾁｭｳﾌﾞﾃﾞﾝｷﾎｱﾝｷｮｳｶｲ ﾄﾖｶﾜ</t>
  </si>
  <si>
    <t>中部電気保安協会豊川</t>
  </si>
  <si>
    <t>442-0026</t>
  </si>
  <si>
    <t>愛知県豊川市東新町25番地の1</t>
  </si>
  <si>
    <t>0533-85-3178</t>
  </si>
  <si>
    <t>0533-85-3179</t>
  </si>
  <si>
    <t>原田 照久</t>
  </si>
  <si>
    <t>ﾊﾗﾀﾞ ﾃﾙﾋｻ</t>
  </si>
  <si>
    <t>ｻﾞｲ)ﾁｭｳﾌﾞﾃﾞﾝｷﾎｱﾝｷｮｳｶｲ</t>
  </si>
  <si>
    <t>株式会社千代田組</t>
  </si>
  <si>
    <t>第一営業本部ビル施設システム営業部</t>
  </si>
  <si>
    <t>ﾁﾖﾀﾞｸﾞﾐ</t>
  </si>
  <si>
    <t>東京都港区西新橋1丁目2番9号</t>
  </si>
  <si>
    <t>日比谷セントラルビル</t>
  </si>
  <si>
    <t>03-3503-8122</t>
  </si>
  <si>
    <t>03-3503-8129</t>
  </si>
  <si>
    <t>大貫 洋</t>
  </si>
  <si>
    <t>ｵｵﾇｷ ﾋﾛｼ</t>
  </si>
  <si>
    <t>ｶ)ﾁﾖﾀﾞｸﾞﾐ</t>
  </si>
  <si>
    <t>都築電気株式会社</t>
  </si>
  <si>
    <t>ﾂﾂﾞｷﾃﾞﾝｷ</t>
  </si>
  <si>
    <t>都築電気</t>
  </si>
  <si>
    <t>名古屋市中区錦二丁目13番30号</t>
  </si>
  <si>
    <t>オリックス伏見ビル</t>
  </si>
  <si>
    <t>052-231-9101</t>
  </si>
  <si>
    <t>ﾂﾂﾞｷﾃﾞﾝｷ(ｶ) ﾅｺﾞﾔｼﾃﾝ</t>
  </si>
  <si>
    <t>東光電気工事株式会社 中部支社</t>
  </si>
  <si>
    <t>ﾄｳｺｳﾃﾞﾝｷｺｳｼﾞ</t>
  </si>
  <si>
    <t>東光電気工事 中部</t>
  </si>
  <si>
    <t>愛知県名古屋市中区錦一丁目19番32号 広小路ビル内</t>
  </si>
  <si>
    <t>052-201-1533</t>
  </si>
  <si>
    <t>052-201-1544</t>
  </si>
  <si>
    <t>ﾄｳｺｳﾃﾞﾝｷｺｳｼﾞ(ｶ ﾁｭｳﾌﾞｼｼｬ</t>
  </si>
  <si>
    <t>株式会社東芝</t>
  </si>
  <si>
    <t>451-8502</t>
  </si>
  <si>
    <t>名古屋市西区名西2丁目33番10号</t>
  </si>
  <si>
    <t>052-528-1667</t>
  </si>
  <si>
    <t>052-528-1622</t>
  </si>
  <si>
    <t>ｶ)ﾄｳｼﾊﾞ</t>
  </si>
  <si>
    <t>ﾄｴﾈﾂｸ</t>
  </si>
  <si>
    <t>㈱トーエネック</t>
  </si>
  <si>
    <t>名古屋市中区栄１－２０－３１</t>
  </si>
  <si>
    <t>052-221-1111</t>
  </si>
  <si>
    <t>ｶ)ﾄ-ｴﾈﾂｸ</t>
  </si>
  <si>
    <t>ナラサキ産業株式会社</t>
  </si>
  <si>
    <t>ﾅﾗｻｷｻﾝｷﾞｮｳｶﾌﾞｼｷｶﾞｲｼｬ</t>
  </si>
  <si>
    <t>ナラサキ</t>
  </si>
  <si>
    <t>104-8530</t>
  </si>
  <si>
    <t>東京都中央区入船3丁目3番8号</t>
  </si>
  <si>
    <t>UUR築地ﾋﾞﾙ</t>
  </si>
  <si>
    <t>03-6732-7350</t>
  </si>
  <si>
    <t>03-3206-0611</t>
  </si>
  <si>
    <t>ﾅﾗｻｷｻﾝｷﾞｮｳ(ｶ</t>
  </si>
  <si>
    <t>株式会社ニシケン</t>
  </si>
  <si>
    <t>ﾆｼｹﾝ</t>
  </si>
  <si>
    <t>㈱ニシケン</t>
  </si>
  <si>
    <t>839-0804</t>
  </si>
  <si>
    <t>久留米市宮ノ陣町若松１番９</t>
  </si>
  <si>
    <t>0942-35-5840</t>
  </si>
  <si>
    <t>ｶ)ﾆｼｹﾝ</t>
  </si>
  <si>
    <t>株式会社日本シューター大阪支店</t>
  </si>
  <si>
    <t>ﾆﾎﾝｼｭｰﾀｰｵｵｻｶｼﾃﾝ</t>
  </si>
  <si>
    <t>日本シューター</t>
  </si>
  <si>
    <t>大阪市西区阿波座2-2-18</t>
  </si>
  <si>
    <t>06-6532-4680</t>
  </si>
  <si>
    <t>06-6532-4688</t>
  </si>
  <si>
    <t>平岡秀一</t>
  </si>
  <si>
    <t>ﾋﾗｵｶｼｭｳｲﾁ</t>
  </si>
  <si>
    <t>ｶﾌﾞｼｷｶｲｼｬﾆｯﾎﾟﾝｼｭｰﾀｰｵｵｻｶｼﾃﾝ</t>
  </si>
  <si>
    <t>日本電技株式会社大阪支店</t>
  </si>
  <si>
    <t>ﾆﾎﾝﾃﾞﾝｷﾞｶﾌﾞｼｷｶﾞｲｼｬｵｵｻｶｼﾃﾝ</t>
  </si>
  <si>
    <t>日本電技</t>
  </si>
  <si>
    <t>大阪市北区中之島６－２－４０</t>
  </si>
  <si>
    <t>中之島インテス１２Ｆ</t>
  </si>
  <si>
    <t>06-6447-0721</t>
  </si>
  <si>
    <t>06-6447-5400</t>
  </si>
  <si>
    <t>ﾆﾎﾝﾃﾞﾝｷﾞ(ｶ</t>
  </si>
  <si>
    <t>日本電技株式会社</t>
  </si>
  <si>
    <t>福山営業所</t>
  </si>
  <si>
    <t>ﾆﾎﾝﾃﾝ</t>
  </si>
  <si>
    <t>721-0963</t>
  </si>
  <si>
    <t>広島県福山市南手城町</t>
  </si>
  <si>
    <t>0849-26-3856</t>
  </si>
  <si>
    <t>ﾆﾎﾝﾃﾞﾝｷﾞ(ｶ)ﾌｸﾔﾏ(ｴｲ</t>
  </si>
  <si>
    <t>日本電技株式会社 東京本店</t>
  </si>
  <si>
    <t>ﾆﾎﾝﾃﾞﾝｷﾞｶﾌﾞｼｷｶﾞｲｼｬﾄｳｷｮｳﾎﾝﾃﾝ</t>
  </si>
  <si>
    <t>ニホンデンギ</t>
  </si>
  <si>
    <t>130-8556</t>
  </si>
  <si>
    <t>東京都墨田区両国２－１０－１４</t>
  </si>
  <si>
    <t>両国シティコア５階</t>
  </si>
  <si>
    <t>03-5624-1000</t>
  </si>
  <si>
    <t>03-5624-1109</t>
  </si>
  <si>
    <t>島田良介</t>
  </si>
  <si>
    <t>ｼﾏﾀﾞﾘｮｳｽｹ</t>
  </si>
  <si>
    <t>ﾌｼﾞﾃﾞﾝｷｶﾌﾞｼｷｶﾞｲｼｬｶﾝｻｲｼｼｬ</t>
  </si>
  <si>
    <t>大阪府大阪市北区大深町3番1号 グランフロント大阪タワーB</t>
  </si>
  <si>
    <t>06-7166-7300</t>
  </si>
  <si>
    <t>06-7166-7399</t>
  </si>
  <si>
    <t>及川弘</t>
  </si>
  <si>
    <t>ｵｲｶﾜﾋﾛｼ</t>
  </si>
  <si>
    <t>関西支社長</t>
  </si>
  <si>
    <t>ﾌｼﾞﾃﾞﾝｷｶﾌﾞｼｷｶﾞｲｼｬ</t>
  </si>
  <si>
    <t>名古屋市中区新栄一丁目５番８号</t>
  </si>
  <si>
    <t>広小路アクアプレイス</t>
  </si>
  <si>
    <t>052-746-1001</t>
  </si>
  <si>
    <t>052-249-8780</t>
  </si>
  <si>
    <t>富士古河Ｅ＆Ｃ株式会社</t>
  </si>
  <si>
    <t>ﾌｼﾞﾌﾙｶﾜｲｰｱﾝﾄﾞｼｰ</t>
  </si>
  <si>
    <t>212-0013</t>
  </si>
  <si>
    <t>神奈川県川崎市幸区堀川町５８０</t>
  </si>
  <si>
    <t>044-548-4500</t>
  </si>
  <si>
    <t>044-548-4420</t>
  </si>
  <si>
    <t>小池　文章</t>
  </si>
  <si>
    <t>ｺｲｹ ﾌﾐｱｷ</t>
  </si>
  <si>
    <t>ﾌｼﾞﾌﾙｶﾜｲｰｱﾝﾄﾞｼｰ(ｶ</t>
  </si>
  <si>
    <t>14-1-03-201579-000</t>
  </si>
  <si>
    <t>扶桑電通株式会社</t>
  </si>
  <si>
    <t>ﾌｿｳﾃﾞﾝﾂｳｶﾌﾞｼｷｶﾞｲｼｬ</t>
  </si>
  <si>
    <t>東京都中央区中央区築地5丁目4番18号</t>
  </si>
  <si>
    <t>汐留イーストサイドビル</t>
  </si>
  <si>
    <t>03-3544-7211</t>
  </si>
  <si>
    <t>03-3544-7210</t>
  </si>
  <si>
    <t>藤井秀樹</t>
  </si>
  <si>
    <t>ﾌｼﾞｲﾋﾃﾞｷ</t>
  </si>
  <si>
    <t>北都電機株式会社</t>
  </si>
  <si>
    <t>ﾎｸﾄﾃﾞﾝ</t>
  </si>
  <si>
    <t>063-0832</t>
  </si>
  <si>
    <t>札幌市西区発寒12条12丁目2-50</t>
  </si>
  <si>
    <t>011-663-8397</t>
  </si>
  <si>
    <t>011-663-8389</t>
  </si>
  <si>
    <t>ﾎｸﾄﾃﾞﾝｷ(ｶ</t>
  </si>
  <si>
    <t>北海電気工事株式会社</t>
  </si>
  <si>
    <t>ﾎﾂｶｲﾃﾞ</t>
  </si>
  <si>
    <t>003-8531</t>
  </si>
  <si>
    <t>札幌市白石区菊水2条1丁目8番21号</t>
  </si>
  <si>
    <t>011-811-9411</t>
  </si>
  <si>
    <t>011-811-6753</t>
  </si>
  <si>
    <t>ﾎﾂｶｲﾃﾞﾝｷｺｳｼﾞ(ｶ</t>
  </si>
  <si>
    <t>一般財団法人北海道電気保安協会</t>
  </si>
  <si>
    <t>ｲｯﾊﾟﾝｻﾞｲﾀﾞﾝﾎｳｼﾞﾝﾎｯｶｲﾄﾞｳﾃﾞﾝｷﾎｱﾝｷｮｳｶｲ</t>
  </si>
  <si>
    <t>063-0826</t>
  </si>
  <si>
    <t>札幌市西区発寒6条12丁目6番11号</t>
  </si>
  <si>
    <t>011-555-5100</t>
  </si>
  <si>
    <t>011-555-5101</t>
  </si>
  <si>
    <t>富樫 泰治</t>
  </si>
  <si>
    <t>ﾄｶﾞｼ ﾔｽﾊﾙ</t>
  </si>
  <si>
    <t>ｲｯﾊﾟﾝｻﾞｲﾀﾞﾝﾎｳｼﾞﾝﾎｯｶｲﾄﾞｳﾃﾞﾝｷﾎｱﾝｷﾖｳｶｲﾘｼﾞﾁｮｳｵｵｳﾁﾀﾓﾂ</t>
  </si>
  <si>
    <t>ﾔﾝﾏｰｴﾈﾙｷﾞｰｼｽﾃﾑ(ｶ</t>
  </si>
  <si>
    <t>004-0004</t>
  </si>
  <si>
    <t>札幌市厚別区厚別東４条４丁目８番１号</t>
  </si>
  <si>
    <t>011-809-2200</t>
  </si>
  <si>
    <t>011-809-2201</t>
  </si>
  <si>
    <t>福山研二</t>
  </si>
  <si>
    <t>ﾌｸﾔﾏｹﾝｼﾞ</t>
  </si>
  <si>
    <t>中国・四国支店</t>
  </si>
  <si>
    <t>ﾊﾟﾅｿﾆｯｸｲｰｴｽｴﾝｼﾞﾆｱﾘﾝｸﾞｶﾌﾞｼｷｶﾞｲｼﾔ</t>
  </si>
  <si>
    <t>730-8577</t>
  </si>
  <si>
    <t>広島県広島市中区中町7-1</t>
  </si>
  <si>
    <t>082-247-3539</t>
  </si>
  <si>
    <t>082-247-3504</t>
  </si>
  <si>
    <t>太田太朗</t>
  </si>
  <si>
    <t>ｵｵﾀﾀﾛｳ</t>
  </si>
  <si>
    <t>ﾊﾟﾅｿﾆｯｸｲｰｴｽｴﾝｼﾞﾆｱﾘﾝｸﾞｶﾌﾞｼｷｶﾞｲｼｬﾁﾕｳｺﾞｸ.ｼｺｸｼﾃﾝ</t>
  </si>
  <si>
    <t>ﾊﾟﾅｿﾆｯｸｲｰｴｽｴﾝｼﾞﾆｱﾘﾝｸﾞ</t>
  </si>
  <si>
    <t>135-0064</t>
  </si>
  <si>
    <t>東京都江東区青海1-1-20</t>
  </si>
  <si>
    <t>ダイバーシティ東京オフィスタワー13階、14階</t>
  </si>
  <si>
    <t>03-4334-7891</t>
  </si>
  <si>
    <t>03-4334-7916</t>
  </si>
  <si>
    <t>大永　隆夫</t>
  </si>
  <si>
    <t>ﾊﾟﾅｿﾆｯｸｲｰｴｽｴﾝｼﾞﾆｱﾘﾝｸﾞ(ｶ ﾄｳｷｮｳｼﾃﾝ</t>
  </si>
  <si>
    <t>ﾊﾟﾅｿﾆｯｸES</t>
  </si>
  <si>
    <t>福岡市中央区薬院3-1-24</t>
  </si>
  <si>
    <t>092-523-9623</t>
  </si>
  <si>
    <t>092-523-9639</t>
  </si>
  <si>
    <t>秋月　伸也</t>
  </si>
  <si>
    <t>ｱｷﾂﾞｷ ｼﾝﾔ</t>
  </si>
  <si>
    <t>ﾊﾟﾅｿﾆｯｸｲｰｴｽｴﾝｼﾞﾆｱﾘﾝｸﾞ(ｶ</t>
  </si>
  <si>
    <t>有限会社　三井電機工業所</t>
  </si>
  <si>
    <t>ﾐｲﾃﾞﾝｷｺｳｷﾞｮｳｼｮ</t>
  </si>
  <si>
    <t>三井電機工業所</t>
  </si>
  <si>
    <t>830-0062</t>
  </si>
  <si>
    <t>福岡県久留米市荒木町白口1606-6</t>
  </si>
  <si>
    <t>0942-43-5464</t>
  </si>
  <si>
    <t>ﾐｲﾃﾞﾝｷｺｳｷﾞﾖｳｼﾖ ﾂﾙﾋｻｱﾂｼ</t>
  </si>
  <si>
    <t>東京都台東区東上野５－２４－８</t>
  </si>
  <si>
    <t>03-5827-6324</t>
  </si>
  <si>
    <t>03-5827-6380</t>
  </si>
  <si>
    <t>株式会社明電舎</t>
  </si>
  <si>
    <t>ﾒｲﾃﾞﾝｼｬ</t>
  </si>
  <si>
    <t>明電舎</t>
  </si>
  <si>
    <t>愛知県西春井郡西枇杷島町一反五畝割４９６－１</t>
  </si>
  <si>
    <t>052-504-8164</t>
  </si>
  <si>
    <t>ｶﾌﾞｼｷｶﾞｲｼｬﾒｲﾃﾞﾝｼｬ</t>
  </si>
  <si>
    <t>ビルシステムカンパニー九州支店</t>
  </si>
  <si>
    <t>ｱｽﾞﾋﾞﾙ</t>
  </si>
  <si>
    <t>812-0039</t>
  </si>
  <si>
    <t>福岡県福岡市博多区冷泉町２－１</t>
  </si>
  <si>
    <t>092-272-3114</t>
  </si>
  <si>
    <t>092-272-3217</t>
  </si>
  <si>
    <t>石坂芳人</t>
  </si>
  <si>
    <t>ビルシステムカンパニー北関東支店</t>
  </si>
  <si>
    <t>アズビル</t>
  </si>
  <si>
    <t>330-6012</t>
  </si>
  <si>
    <t>さいたま市中央区新都心11-2</t>
  </si>
  <si>
    <t>L.Aタワー12F</t>
  </si>
  <si>
    <t>048-600-6071</t>
  </si>
  <si>
    <t>048-601-2255</t>
  </si>
  <si>
    <t>中部社</t>
  </si>
  <si>
    <t>ﾊﾟﾅｿﾆｯｸｼｽﾃﾑｿﾘｭｰｼｮﾝｽﾞｼﾞｬﾊﾟﾝﾁｭｳﾌﾞｼｬ</t>
  </si>
  <si>
    <t>パナソニックシステムソリューションズジャパン中部社</t>
  </si>
  <si>
    <t>名古屋市東区東桜1丁目14番11号</t>
  </si>
  <si>
    <t>ＤＰスクエア東桜</t>
  </si>
  <si>
    <t>052-959-3230</t>
  </si>
  <si>
    <t>052-959-3234</t>
  </si>
  <si>
    <t>ﾊﾟﾅｿﾆｯｸｼｽﾃﾑｿﾘｭｰｼｮﾝｽﾞｼﾞｬﾊﾟﾝ(ｶ</t>
  </si>
  <si>
    <t>財団法人関東電気保安協会</t>
  </si>
  <si>
    <t>東京北事業本部　江東事業所</t>
  </si>
  <si>
    <t>ｻﾞｲﾀﾞﾝﾎｳｼﾞﾝｶﾝﾄｳﾃﾞﾝｷﾎｱﾝｷｮｳｶｲ</t>
  </si>
  <si>
    <t>関東電気保安</t>
  </si>
  <si>
    <t>135-0016</t>
  </si>
  <si>
    <t>東京都江東区東陽2-4-34</t>
  </si>
  <si>
    <t>氏橋宝仙共同ビル</t>
  </si>
  <si>
    <t>03-5606-0301</t>
  </si>
  <si>
    <t>ｻﾞｲ)ｶﾝﾄｳﾃﾞﾝｷﾎｱﾝｷｮｳｶｲ</t>
  </si>
  <si>
    <t>一般財団法人関東電気保安協会</t>
  </si>
  <si>
    <t>多摩事業本部</t>
  </si>
  <si>
    <t>ｶﾝﾄｳﾃﾞﾝｷﾎｱﾝｷｮｳｶｲ</t>
  </si>
  <si>
    <t>関東電気保安協会</t>
  </si>
  <si>
    <t>185-0024</t>
  </si>
  <si>
    <t>東京都国分寺市泉町3-37-23</t>
  </si>
  <si>
    <t>042-326-5111</t>
  </si>
  <si>
    <t>042-326-5117</t>
  </si>
  <si>
    <t>中村秋夫</t>
  </si>
  <si>
    <t>ﾅｶﾑﾗｱｷｵ</t>
  </si>
  <si>
    <t>(ｻﾞｲ)ｶﾝﾄｳﾃﾞﾝｷﾎｱﾝｷｮｳｶｲ</t>
  </si>
  <si>
    <t>ｲｯﾊﾟﾝｻﾞｲﾀﾞﾝﾎｳｼﾞﾝｶﾝｻｲﾃﾞﾝｷﾎｱﾝｷｮｳｶｲ</t>
  </si>
  <si>
    <t>522-0009</t>
  </si>
  <si>
    <t>彦根市外町319-1</t>
  </si>
  <si>
    <t>0749-23-0354</t>
  </si>
  <si>
    <t>株式会社千葉県電気保守協会</t>
  </si>
  <si>
    <t>ﾁﾊﾞｹﾝﾃﾞﾝｷﾎｼｭｷｮｳｶｲ</t>
  </si>
  <si>
    <t>千葉県電気保守協会</t>
  </si>
  <si>
    <t>292-0067</t>
  </si>
  <si>
    <t>千葉県木更津市中央1-16-12</t>
  </si>
  <si>
    <t>0438-20-6221</t>
  </si>
  <si>
    <t>0438-20-6225</t>
  </si>
  <si>
    <t>得永克之</t>
  </si>
  <si>
    <t>ﾄｸﾅｶﾞｶﾂﾕｷ</t>
  </si>
  <si>
    <t>ｶ)ﾁﾊﾞｹﾝﾃﾞﾝｷﾎｼｭｷｮｳｶｲ</t>
  </si>
  <si>
    <t>株式会社関東電気サービス</t>
  </si>
  <si>
    <t>ｶﾝﾄｳﾃﾞﾝｷｻｰﾋﾞｽ</t>
  </si>
  <si>
    <t>関東電気サービス</t>
  </si>
  <si>
    <t>東京都江東区東陽4-12-20-523</t>
  </si>
  <si>
    <t>03-5609-5158</t>
  </si>
  <si>
    <t>03-5609-5178</t>
  </si>
  <si>
    <t>齋藤瑞枝</t>
  </si>
  <si>
    <t>ｻｲﾄｳﾐｽﾞｴ</t>
  </si>
  <si>
    <t>ｶ)ｶﾝﾄｳﾃﾞﾝｷｻｰﾋﾞｽ</t>
  </si>
  <si>
    <t>細井電気保安管理事務所</t>
  </si>
  <si>
    <t>ﾎｿｲﾃﾞﾝｷ ﾎｱﾝｶﾝﾘｼﾞﾑｼｮ</t>
  </si>
  <si>
    <t>細井電気</t>
  </si>
  <si>
    <t>432-8063</t>
  </si>
  <si>
    <t>浜松市南区小沢渡町1310</t>
  </si>
  <si>
    <t>053-447-4772</t>
  </si>
  <si>
    <t>細井　良恭</t>
  </si>
  <si>
    <t>ﾎｿｲ ﾖｼﾔｽ</t>
  </si>
  <si>
    <t>アクテス株式会社</t>
  </si>
  <si>
    <t>ｱｸﾃｽｶﾌﾞｼｷｶｲｼｬ</t>
  </si>
  <si>
    <t>アクテス</t>
  </si>
  <si>
    <t>淀川区西中島７－１２－５</t>
  </si>
  <si>
    <t>大阪屋北２号館２階３号</t>
  </si>
  <si>
    <t>06-4805-3830</t>
  </si>
  <si>
    <t>06-4805-3826</t>
  </si>
  <si>
    <t>田渕</t>
  </si>
  <si>
    <t>三要電熱工業株式会社</t>
  </si>
  <si>
    <t>ｻﾝﾖｳﾃﾞﾝﾈﾂｺｳｷﾞﾖｳｶﾌﾞｼｷｶｲｼﾔ</t>
  </si>
  <si>
    <t>703-8282</t>
  </si>
  <si>
    <t>岡山県岡山市中区平井6丁目11番24号</t>
  </si>
  <si>
    <t>086-273-5161</t>
  </si>
  <si>
    <t>086-273-0607</t>
  </si>
  <si>
    <t>高戸 賢一</t>
  </si>
  <si>
    <t>ﾀｶﾄ ｹﾝｲﾁ</t>
  </si>
  <si>
    <t>坊園電気株式会社</t>
  </si>
  <si>
    <t>ﾎﾞｳｿﾞﾉﾃﾞﾝｷｶﾌﾞｼｷｶｲｼｬ</t>
  </si>
  <si>
    <t>坊園電気</t>
  </si>
  <si>
    <t>558-0011</t>
  </si>
  <si>
    <t>大阪市住吉区苅田２丁目１５－２２　コーポスタンレー１０７号</t>
  </si>
  <si>
    <t>06-6696-1020</t>
  </si>
  <si>
    <t>06-6303-5127</t>
  </si>
  <si>
    <t>坊園貞雄</t>
  </si>
  <si>
    <t>ﾎﾞｳｿﾞﾉｻﾀﾞｵ</t>
  </si>
  <si>
    <t>ﾎﾞｳｿﾞﾉﾃﾞﾝｷ(ｶ</t>
  </si>
  <si>
    <t>株式会社ツヅキ通信特機</t>
  </si>
  <si>
    <t>ﾂﾂﾞｷﾂｳｼﾝﾄｯｷ</t>
  </si>
  <si>
    <t>ツヅキ通信特機</t>
  </si>
  <si>
    <t>400-0857</t>
  </si>
  <si>
    <t>山梨県甲府市幸町２３－１８</t>
  </si>
  <si>
    <t>055-233-6666</t>
  </si>
  <si>
    <t>055-233-5665</t>
  </si>
  <si>
    <t>都築 要</t>
  </si>
  <si>
    <t>ﾂﾂﾞｷ ｶﾅﾒ</t>
  </si>
  <si>
    <t>ｶ)ﾂﾂﾞｷﾂｳｼﾝﾄｯｷ</t>
  </si>
  <si>
    <t>アキラ電設株式会社</t>
  </si>
  <si>
    <t>ｱｷﾗﾃﾞﾝｾﾂ(ｶ</t>
  </si>
  <si>
    <t>アキラ電設（株）</t>
  </si>
  <si>
    <t>123-0872</t>
  </si>
  <si>
    <t>東京都足立区江北７丁目２１－１９</t>
  </si>
  <si>
    <t>03-3856-6878</t>
  </si>
  <si>
    <t>03-3856-6865</t>
  </si>
  <si>
    <t>荒瀬彰</t>
  </si>
  <si>
    <t>ｱﾗｾｱｷﾗ</t>
  </si>
  <si>
    <t>東京経済福祉センター</t>
  </si>
  <si>
    <t>伊藤電気技術士事務所</t>
  </si>
  <si>
    <t>ｲﾄｳﾃﾞ</t>
  </si>
  <si>
    <t>510-0071</t>
  </si>
  <si>
    <t>四日市市西浦１丁目５－１０</t>
  </si>
  <si>
    <t>0593-51-7410</t>
  </si>
  <si>
    <t>0593-53-7210</t>
  </si>
  <si>
    <t>ｲﾄｳﾃﾞﾝｷｷﾞｼﾞｭﾂｼｼﾞﾑｼｮ</t>
  </si>
  <si>
    <t>株式会社関西エンジニアリング</t>
  </si>
  <si>
    <t>ｶﾌﾞｼｷｶﾞｲｼｬｶﾝｻｲｴﾝｼﾞﾆｱﾘﾝｸﾞ</t>
  </si>
  <si>
    <t>関西エンジ</t>
  </si>
  <si>
    <t>532-0022</t>
  </si>
  <si>
    <t>大阪市淀川区野中南1丁目5番17号</t>
  </si>
  <si>
    <t>06-6303-5260</t>
  </si>
  <si>
    <t>06-6309-0575</t>
  </si>
  <si>
    <t>和田昌</t>
  </si>
  <si>
    <t>ﾜﾀﾞﾏｻﾋﾛ</t>
  </si>
  <si>
    <t>日本興亜損保</t>
  </si>
  <si>
    <t>ｶﾌﾞｼｷｶﾞｲｼｬｶﾝｻｲｴﾝｼﾞﾆｱﾘﾝｸﾞﾀﾞｲﾋｮｳﾄﾘｼﾏﾘﾔｸﾜﾀﾞﾏｻﾋﾛ</t>
  </si>
  <si>
    <t>株式会社かわでん　静岡営業所</t>
  </si>
  <si>
    <t>ｶﾜﾃﾞﾝ ｼｽﾞｵｶｴｲｷﾞｮｳｼｮ</t>
  </si>
  <si>
    <t>かわでん</t>
  </si>
  <si>
    <t>422-8036</t>
  </si>
  <si>
    <t>静岡市駿河区敷地2-23-6</t>
  </si>
  <si>
    <t>054-236-5678</t>
  </si>
  <si>
    <t>054-238-1117</t>
  </si>
  <si>
    <t>佐藤　剛士</t>
  </si>
  <si>
    <t>ｻﾄｳ ﾀｹｼ</t>
  </si>
  <si>
    <t>ｶﾌﾞｼｷｶﾞｲｼｬ ｶﾜﾃﾞﾝ</t>
  </si>
  <si>
    <t>アプロ通信株式会社</t>
  </si>
  <si>
    <t>ｱﾌﾟﾛﾂｳｼﾝ</t>
  </si>
  <si>
    <t>アプロ通信㈱</t>
  </si>
  <si>
    <t>500-8268</t>
  </si>
  <si>
    <t>岐阜市茜部菱野４－１３４</t>
  </si>
  <si>
    <t>058-272-3016</t>
  </si>
  <si>
    <t>ｱﾌﾟﾛﾂｳｼﾝ(ｶ</t>
  </si>
  <si>
    <t>有限会社大桂</t>
  </si>
  <si>
    <t>ﾀｲｹｲ</t>
  </si>
  <si>
    <t>㈲大桂</t>
  </si>
  <si>
    <t>500-8408</t>
  </si>
  <si>
    <t>岐阜市住之江２－１０</t>
  </si>
  <si>
    <t>0582-62-7484</t>
  </si>
  <si>
    <t>ﾕ)ﾀｲｹｲ</t>
  </si>
  <si>
    <t>中島電気保安管理事務所</t>
  </si>
  <si>
    <t>ﾅｶｼﾞﾏﾃﾞﾝｷ ﾎｱﾝｶﾝﾘｼﾞﾑｼｮ</t>
  </si>
  <si>
    <t>中島電気</t>
  </si>
  <si>
    <t>433-8121</t>
  </si>
  <si>
    <t>浜松市中区萩丘四丁目7番16号</t>
  </si>
  <si>
    <t>053-472-1620</t>
  </si>
  <si>
    <t>053-472-1383</t>
  </si>
  <si>
    <t>中島　克彦</t>
  </si>
  <si>
    <t>ﾅｶｼﾞﾏ ｶﾂﾋｺ</t>
  </si>
  <si>
    <t>相互電池産業株式会社</t>
  </si>
  <si>
    <t>ｿｳｺﾞﾃﾞﾝﾁｻﾝｷﾞｮｳｶﾌﾞｼｷｶｲｼｬ</t>
  </si>
  <si>
    <t>457-0835</t>
  </si>
  <si>
    <t>名古屋市南区西又兵エ町3丁目3番地</t>
  </si>
  <si>
    <t>052-614-7551</t>
  </si>
  <si>
    <t>052-614-7555</t>
  </si>
  <si>
    <t>東海テクノセンター株式会社</t>
  </si>
  <si>
    <t>ﾄｳｶｲﾃｸﾉｾﾝﾀｰ</t>
  </si>
  <si>
    <t>東海テクノセンター</t>
  </si>
  <si>
    <t>名古屋市中区栄三丁目３４番１４号</t>
  </si>
  <si>
    <t>052-261-5898</t>
  </si>
  <si>
    <t>ﾄｳｶｲﾃｸﾉｾﾝﾀｰ(ｶ</t>
  </si>
  <si>
    <t>株式会社マイシステム</t>
  </si>
  <si>
    <t>ﾏｲｼｽﾃﾑ</t>
  </si>
  <si>
    <t>マイシステム</t>
  </si>
  <si>
    <t>489-0983</t>
  </si>
  <si>
    <t>愛知県瀬戸市苗場町108-3-602</t>
  </si>
  <si>
    <t>0561-42-5366</t>
  </si>
  <si>
    <t>ｶ)ﾏｲｼｽﾃﾑ</t>
  </si>
  <si>
    <t>三精テクノロジーズ株式会社</t>
  </si>
  <si>
    <t>ｻﾝｾｲﾃｸﾉﾛｼﾞｰｽﾞﾅｺﾞﾔｴｲｷﾞｮｳｼｮ</t>
  </si>
  <si>
    <t>三精テクノロジーズ名古屋</t>
  </si>
  <si>
    <t>愛知県名古屋市東区泉二丁目28番23号</t>
  </si>
  <si>
    <t>高岳KANAMEビル3階</t>
  </si>
  <si>
    <t>052-937-4891</t>
  </si>
  <si>
    <t>052-937-0502</t>
  </si>
  <si>
    <t>ｻﾝｾｲﾃｸﾉﾛｼﾞｰｽﾞ(ｶ</t>
  </si>
  <si>
    <t>27114200158-000</t>
  </si>
  <si>
    <t>ニッセイ同和損害保険㈱</t>
  </si>
  <si>
    <t>有限会社水島計装</t>
  </si>
  <si>
    <t>ﾐｽﾞｼﾏｹｲｿｳ</t>
  </si>
  <si>
    <t>ミズシマケイソウ</t>
  </si>
  <si>
    <t>横浜市瀬谷区三ツ境109-24</t>
  </si>
  <si>
    <t>045-360-3361</t>
  </si>
  <si>
    <t>045-360-3362</t>
  </si>
  <si>
    <t>水島剛</t>
  </si>
  <si>
    <t>ﾐｽﾞｼﾏﾀｹｼ</t>
  </si>
  <si>
    <t>ﾕ)ﾐｽﾞｼﾏｹｲｿｳ</t>
  </si>
  <si>
    <t>映電工業株式会社</t>
  </si>
  <si>
    <t>ｴｲﾃﾞﾝｺｳｷﾞｮｳｶﾌﾞｼｷｶﾞｲｼｬ</t>
  </si>
  <si>
    <t>映電工業㈱</t>
  </si>
  <si>
    <t>東京都世田谷区奥沢4-8-15-102</t>
  </si>
  <si>
    <t>03-6421-8995</t>
  </si>
  <si>
    <t>03-6421-8996</t>
  </si>
  <si>
    <t>片山　茂</t>
  </si>
  <si>
    <t>ｶﾀﾔﾏ ｼｹﾞﾙ</t>
  </si>
  <si>
    <t>ｴｲﾃﾞﾝｺｳｷﾞｮｳ(ｶ</t>
  </si>
  <si>
    <t>東電池株式会社</t>
  </si>
  <si>
    <t>ｱｽﾞﾏﾃﾞﾝﾁｶﾌﾞｼｷｶﾞｲｼｬ</t>
  </si>
  <si>
    <t>東電池</t>
  </si>
  <si>
    <t>東京都荒川区南千住６－５７－１２</t>
  </si>
  <si>
    <t>03-3891-9621</t>
  </si>
  <si>
    <t>03-38061683</t>
  </si>
  <si>
    <t>東　昭夫</t>
  </si>
  <si>
    <t>ｱｽﾞﾏ ｱｷｵ</t>
  </si>
  <si>
    <t>ｱｽﾞﾏﾃﾞﾝﾁ(ｶ</t>
  </si>
  <si>
    <t>13-3-08-990181-294</t>
  </si>
  <si>
    <t>有限会社テクノ・一宮</t>
  </si>
  <si>
    <t>ﾃｸﾉ･ｲﾁﾉﾐﾔ</t>
  </si>
  <si>
    <t>テクノ・一宮</t>
  </si>
  <si>
    <t>一宮市三ツ井七丁目6番8号</t>
  </si>
  <si>
    <t>0586-75-3174</t>
  </si>
  <si>
    <t>0586-75-3170</t>
  </si>
  <si>
    <t>ﾕｳｹﾞﾝｶﾞｲｼｬﾃｸﾉ.ｲﾁﾉﾐﾔ</t>
  </si>
  <si>
    <t>23-1-07-941435-031</t>
  </si>
  <si>
    <t>労働保健事務組合一宮商工会議所</t>
  </si>
  <si>
    <t>内田電機工業所</t>
  </si>
  <si>
    <t>岡崎市欠町字東通１２番地３</t>
  </si>
  <si>
    <t>0564-21-2983</t>
  </si>
  <si>
    <t>ｳﾁﾀﾞﾏｻﾀｶ</t>
  </si>
  <si>
    <t>株式会社パーソンズエンジニアリング</t>
  </si>
  <si>
    <t>ﾊﾟｰｿﾝｽﾞｴﾝｼﾞﾆｱﾘﾝｸﾞ</t>
  </si>
  <si>
    <t>パーソンズエンジニアリング</t>
  </si>
  <si>
    <t>465-0051</t>
  </si>
  <si>
    <t>愛知県名古屋市昭和区御器所3-6-9</t>
  </si>
  <si>
    <t>レジデンス光和105棟101号</t>
  </si>
  <si>
    <t>052-884-7802</t>
  </si>
  <si>
    <t>052-884-7803</t>
  </si>
  <si>
    <t>中谷　晴彦</t>
  </si>
  <si>
    <t>ﾅｶﾀﾆ ﾊﾙﾋｺ</t>
  </si>
  <si>
    <t>ｶ)ﾊﾟｰｿﾝｽﾞｴﾝｼﾞﾆｱﾘﾝｸﾞ</t>
  </si>
  <si>
    <t>日本電検株式会社</t>
  </si>
  <si>
    <t>ﾆﾎﾝﾃﾞﾝｹﾝｶﾌﾞｼｷｶｲｼｬ</t>
  </si>
  <si>
    <t>日本電検</t>
  </si>
  <si>
    <t>542-0072</t>
  </si>
  <si>
    <t>大阪市中央区高津1丁目3番5号</t>
  </si>
  <si>
    <t>06-6763-2838</t>
  </si>
  <si>
    <t>06-6763-3289</t>
  </si>
  <si>
    <t>奥本為義</t>
  </si>
  <si>
    <t>ｵｸﾔﾏﾀﾒﾖｼ</t>
  </si>
  <si>
    <t>ナニワ労務協会</t>
  </si>
  <si>
    <t>株式会社北斗総合電気サービス</t>
  </si>
  <si>
    <t>ﾎｸﾄﾃﾞﾝｷｻｰﾋﾞｽ</t>
  </si>
  <si>
    <t>北斗総合電気サービス</t>
  </si>
  <si>
    <t>734-0036</t>
  </si>
  <si>
    <t>広島市南区旭3-5-2</t>
  </si>
  <si>
    <t>082-255-0669</t>
  </si>
  <si>
    <t>082-255-0663</t>
  </si>
  <si>
    <t>ｶﾌﾞｼｷｶﾞｲｼﾔﾎｸﾄｿｳｺﾞｳﾃﾞﾝｷｻｰﾋﾞｽ</t>
  </si>
  <si>
    <t>ﾊﾟｰｿﾝｽﾞｴﾝｼﾞｱﾘﾝｸﾞ</t>
  </si>
  <si>
    <t>東京都中野区中央4丁目53番2号</t>
  </si>
  <si>
    <t>03-5342-6812</t>
  </si>
  <si>
    <t>03-5342-6813</t>
  </si>
  <si>
    <t>中谷晴彦</t>
  </si>
  <si>
    <t>ﾅｶﾀﾆﾊﾙﾋｺ</t>
  </si>
  <si>
    <t>協立電機株式会社</t>
  </si>
  <si>
    <t>ｷｮｳﾘﾂﾃﾞﾝｷ</t>
  </si>
  <si>
    <t>422-8686</t>
  </si>
  <si>
    <t>静岡市駿河区中田本町61-1</t>
  </si>
  <si>
    <t>054-288-8878</t>
  </si>
  <si>
    <t>054-285-1105</t>
  </si>
  <si>
    <t>ｷｮｳﾘﾂﾃﾞﾝｷ(ｶ</t>
  </si>
  <si>
    <t>サンテック株式会社</t>
  </si>
  <si>
    <t>ｻﾝﾃｯｸ(ｶ</t>
  </si>
  <si>
    <t>501-5121</t>
  </si>
  <si>
    <t>郡上市白鳥町白鳥1056番地1</t>
  </si>
  <si>
    <t>0575-82-3022</t>
  </si>
  <si>
    <t>0575-82-3570</t>
  </si>
  <si>
    <t>山口　里美</t>
  </si>
  <si>
    <t>ﾔﾏｸﾞﾁ ｻﾄﾐ</t>
  </si>
  <si>
    <t>ｻﾝﾃﾂｸ(ｶ ﾀﾞｲﾋﾖｳﾄﾘｼﾏﾘﾔｸ ﾔﾏｸﾞﾁｻﾄﾐ</t>
  </si>
  <si>
    <t>有限会社八木電設</t>
  </si>
  <si>
    <t>ﾔｷﾞﾃﾞﾝｾﾂ</t>
  </si>
  <si>
    <t>263-0053</t>
  </si>
  <si>
    <t>千葉県千葉市稲毛区柏台1番19棟912号</t>
  </si>
  <si>
    <t>043-284-6051</t>
  </si>
  <si>
    <t>八木 政弘</t>
  </si>
  <si>
    <t>ﾔｷﾞ ﾏｻﾋﾛ</t>
  </si>
  <si>
    <t>ﾕ)ﾔｷﾞﾃﾞﾝｾﾂ</t>
  </si>
  <si>
    <t>建設親方の会</t>
  </si>
  <si>
    <t>恵電機</t>
  </si>
  <si>
    <t>ﾒｸﾞﾐﾃﾞﾝｷ</t>
  </si>
  <si>
    <t>213-0033</t>
  </si>
  <si>
    <t>神奈川県川崎市高津区下作廷4-20-2</t>
  </si>
  <si>
    <t>044-877-6645</t>
  </si>
  <si>
    <t>ﾒｸﾞﾐﾃﾞﾝｷｶﾜｻｷﾀﾂﾛｳ</t>
  </si>
  <si>
    <t>株式会社エステック</t>
  </si>
  <si>
    <t>ｴｽﾃｯｸ</t>
  </si>
  <si>
    <t>福岡市博多区上牟田1丁目28番25号</t>
  </si>
  <si>
    <t>三弘エアポートビル２号室</t>
  </si>
  <si>
    <t>092-292-5111</t>
  </si>
  <si>
    <t>092-292-5112</t>
  </si>
  <si>
    <t>横田充洋</t>
  </si>
  <si>
    <t>ﾖｺﾀﾐﾂﾋﾛ</t>
  </si>
  <si>
    <t>ｶ)ｴｽﾃｯｸﾀﾞｲﾋｮｳﾄﾘｼﾏﾘﾔｸﾖｺﾀﾐﾂﾋﾛ</t>
  </si>
  <si>
    <t>福岡商工事務協会</t>
  </si>
  <si>
    <t>千代田興産株式会社</t>
  </si>
  <si>
    <t>ﾁﾖﾀﾞｺｳｻﾝｶﾌﾞｼｷｶﾞｲｼｬ</t>
  </si>
  <si>
    <t>東京都港区芝公園２－１１－１１</t>
  </si>
  <si>
    <t>03-3433-4791</t>
  </si>
  <si>
    <t>深見 晴男</t>
  </si>
  <si>
    <t>ﾌｶﾐ ﾊﾙｵ</t>
  </si>
  <si>
    <t>常務取締役東京支社長</t>
  </si>
  <si>
    <t>ﾁﾖﾀﾞｺｳｻﾝ(ｶﾄｳｷｮｳｼｼｬ</t>
  </si>
  <si>
    <t>40101003335-000</t>
  </si>
  <si>
    <t>秋吉電気株式会社</t>
  </si>
  <si>
    <t>ｱｷﾖｼﾃﾞﾝｷ</t>
  </si>
  <si>
    <t>秋吉電気</t>
  </si>
  <si>
    <t>大分市三佐6丁目12-10</t>
  </si>
  <si>
    <t>097-529-6129</t>
  </si>
  <si>
    <t>097-529-5486</t>
  </si>
  <si>
    <t>秋吉智治</t>
  </si>
  <si>
    <t>ｱｷﾖｼﾄﾓﾊﾙ</t>
  </si>
  <si>
    <t>ｱｷﾖｼﾃﾞﾝｷ(ｶ</t>
  </si>
  <si>
    <t>有限会社ヤマグチ電業</t>
  </si>
  <si>
    <t>ﾔﾏｸﾞﾁﾃﾞﾝｷﾞﾖｳ</t>
  </si>
  <si>
    <t>413-0006</t>
  </si>
  <si>
    <t>静岡県熱海市桃山町１０－１４</t>
  </si>
  <si>
    <t>0557-82-5527</t>
  </si>
  <si>
    <t>0557-81-7586</t>
  </si>
  <si>
    <t>ﾕ)ﾔﾏｸﾞﾁﾃﾞﾝｷﾞﾖｳ</t>
  </si>
  <si>
    <t>井上電気保安管理事務所</t>
  </si>
  <si>
    <t>ｲﾉｳｴﾃﾞﾝｷﾎｱﾝｶﾝﾘｼﾞﾑｼｮ</t>
  </si>
  <si>
    <t>井上電気保安管理</t>
  </si>
  <si>
    <t>514-2222</t>
  </si>
  <si>
    <t>三重県津市豊が丘5丁目28番6号</t>
  </si>
  <si>
    <t>059-230-2116</t>
  </si>
  <si>
    <t>059-230-0740</t>
  </si>
  <si>
    <t>株式会社ワイズ</t>
  </si>
  <si>
    <t>ﾜｲｽﾞ</t>
  </si>
  <si>
    <t>㈱ワイズ</t>
  </si>
  <si>
    <t>岐阜県大垣市外渕1-87-1</t>
  </si>
  <si>
    <t>0584-71-9177</t>
  </si>
  <si>
    <t>吉田浩二</t>
  </si>
  <si>
    <t>ﾖｼﾀﾞｺｳｼﾞ</t>
  </si>
  <si>
    <t>ｶ)ﾜｲｽﾞ</t>
  </si>
  <si>
    <t>満井電気計測株式会社</t>
  </si>
  <si>
    <t>ﾐﾂｲﾃﾞﾝｷｹｲｿｸ</t>
  </si>
  <si>
    <t>ミツイデンキケイソク</t>
  </si>
  <si>
    <t>807-1142</t>
  </si>
  <si>
    <t>福岡県北九州市八幡西区楠橋東1-2-18</t>
  </si>
  <si>
    <t>093-618-1110</t>
  </si>
  <si>
    <t>093-618-0846</t>
  </si>
  <si>
    <t>長追宏一</t>
  </si>
  <si>
    <t>ﾅｶﾞｻｺﾋﾛｶｽﾞ</t>
  </si>
  <si>
    <t>ﾐﾂｲﾃﾞﾝｷｹｲｿｸ(ｶﾀﾞｲﾋｮｳﾄﾘｼﾏﾘﾔｸﾊﾉﾄｼﾊﾙ</t>
  </si>
  <si>
    <t>有限会社八幡電気商会</t>
  </si>
  <si>
    <t>ﾔﾊﾀﾃﾞﾝｷｼｮｳｶｲ</t>
  </si>
  <si>
    <t>356-0031</t>
  </si>
  <si>
    <t>埼玉県ふじみ野市福岡中央２－１２－１３</t>
  </si>
  <si>
    <t>049-262-2879</t>
  </si>
  <si>
    <t>048-262-2879</t>
  </si>
  <si>
    <t>吉内 武敏</t>
  </si>
  <si>
    <t>ﾖｼｳﾁ ﾀｹﾄｼ</t>
  </si>
  <si>
    <t>ﾕ)ﾔﾊﾀﾃﾞﾝｷｼｮｳｶｲﾀﾞｲﾋｮｳﾄﾘｼﾏﾘﾔｸﾖｼｳﾁﾀｹﾄｼ</t>
  </si>
  <si>
    <t>990015-403</t>
  </si>
  <si>
    <t>企業厚済会</t>
  </si>
  <si>
    <t>名古屋出張所</t>
  </si>
  <si>
    <t>ｱｰﾄｻｰﾋﾞｽ ｶﾌﾞｼｷｲｶｼｬ</t>
  </si>
  <si>
    <t>アートサービス</t>
  </si>
  <si>
    <t>461-0040</t>
  </si>
  <si>
    <t>愛知県名古屋市東区矢田1-9-22</t>
  </si>
  <si>
    <t>1st麦ビル　3F</t>
  </si>
  <si>
    <t>052-857-1081</t>
  </si>
  <si>
    <t>052-857-6602</t>
  </si>
  <si>
    <t>ｱｰﾄｻｰﾋﾞｽｶﾌﾞｼｷｶｲｼｬﾀﾞｲﾋｮｳﾄﾘｼﾏﾘﾔｸｺﾏｶﾞﾀﾏﾂｵ</t>
  </si>
  <si>
    <t>輝水工業株式会社</t>
  </si>
  <si>
    <t>ｷｽｲｺｳｷﾞｮｳ</t>
  </si>
  <si>
    <t>輝水工業</t>
  </si>
  <si>
    <t>101-0047</t>
  </si>
  <si>
    <t>東京都千代田区内神田３－３－４</t>
  </si>
  <si>
    <t>03-3256-4524</t>
  </si>
  <si>
    <t>03-3256-4920</t>
  </si>
  <si>
    <t>ｷｽｲｺｳｷﾞﾖｳ(ｶﾌﾞ</t>
  </si>
  <si>
    <t>祥義電気工事</t>
  </si>
  <si>
    <t>ｱｷﾖｼﾃﾞ</t>
  </si>
  <si>
    <t>062-0054</t>
  </si>
  <si>
    <t>札幌市豊平区月寒東4条10丁目10-6</t>
  </si>
  <si>
    <t>011-855-9065</t>
  </si>
  <si>
    <t>ｱｷﾖｼﾃﾞﾝｷｺｳｼﾞ ﾀﾞｲﾋﾖｳ ｲｼﾔ ﾖｼﾉﾘ</t>
  </si>
  <si>
    <t>松岡電業株式会社</t>
  </si>
  <si>
    <t>ﾏﾂｵｶﾃﾞﾝｷﾞｮｳ</t>
  </si>
  <si>
    <t>120-0015</t>
  </si>
  <si>
    <t>東京都足立区足立四丁目40番3号</t>
  </si>
  <si>
    <t>ﾚｼﾞﾃﾞﾝｽﾀﾜｰ五反野201</t>
  </si>
  <si>
    <t>03-6277-3012</t>
  </si>
  <si>
    <t>03-6277-3013</t>
  </si>
  <si>
    <t>八重沢吾朗</t>
  </si>
  <si>
    <t>ﾔｴｻﾞﾜｺﾞﾛｳ</t>
  </si>
  <si>
    <t>ﾏﾂｵｶﾃﾞﾝｷﾞｮｳ(ｶ)ﾀﾞｲﾋｮｳﾄﾘｼﾏﾘﾔｸﾔｴｻﾞﾜｺﾞﾛｳ</t>
  </si>
  <si>
    <t>城北福祉改善事業団</t>
  </si>
  <si>
    <t>小林電気</t>
  </si>
  <si>
    <t>ｺﾊﾞﾔｼﾃﾞﾝｷ</t>
  </si>
  <si>
    <t>518-0818</t>
  </si>
  <si>
    <t>伊賀市荒水４１２－２番地</t>
  </si>
  <si>
    <t>0595-42-8816</t>
  </si>
  <si>
    <t>ｺﾊﾞﾔｼ ﾏｻｶｽﾞ</t>
  </si>
  <si>
    <t>有限会社村田電気</t>
  </si>
  <si>
    <t>ﾑﾗﾀﾃﾞﾝｷ</t>
  </si>
  <si>
    <t>村田電気</t>
  </si>
  <si>
    <t>福岡県北九州市小倉南区蜷田若園3丁目12-17</t>
  </si>
  <si>
    <t>093-923-4831</t>
  </si>
  <si>
    <t>093-923-4832</t>
  </si>
  <si>
    <t>村田法保</t>
  </si>
  <si>
    <t>ﾑﾗﾀﾉﾘﾔｽ</t>
  </si>
  <si>
    <t>ﾕ)ﾑﾗﾀﾃﾞﾝｷﾀﾞｲﾋｮｳﾄﾘｼﾏﾘﾔｸﾑﾗﾀﾉﾘﾔｽ</t>
  </si>
  <si>
    <t>小倉電気工事業協同組合</t>
  </si>
  <si>
    <t>株式会社鈴鹿電設</t>
  </si>
  <si>
    <t>ｶ)ｽｽﾞｶﾃﾞﾝｾﾂ</t>
  </si>
  <si>
    <t>鈴鹿電設</t>
  </si>
  <si>
    <t>513-0014</t>
  </si>
  <si>
    <t>鈴鹿市高岡町６５４－１</t>
  </si>
  <si>
    <t>059-369-3222</t>
  </si>
  <si>
    <t>059-369-3221</t>
  </si>
  <si>
    <t>ｶ)ｽｽﾞｶﾃﾞﾝｾﾂ ﾀﾞｲﾋｮｳﾄﾘｼﾏﾘﾔｸｾｺﾔｽﾋﾛ</t>
  </si>
  <si>
    <t>日新電設株式会社</t>
  </si>
  <si>
    <t>ﾆｯｼﾝﾃﾞﾝｾﾂ(ｶ</t>
  </si>
  <si>
    <t>日新</t>
  </si>
  <si>
    <t>大阪府大阪市淀川区木川東3丁目2番12号</t>
  </si>
  <si>
    <t>06-6889-1777</t>
  </si>
  <si>
    <t>06-6889-1778</t>
  </si>
  <si>
    <t>竹田仁茂</t>
  </si>
  <si>
    <t>丸本機電</t>
  </si>
  <si>
    <t>ﾏﾙﾓﾄｷﾃﾞﾝ</t>
  </si>
  <si>
    <t>731-3362</t>
  </si>
  <si>
    <t>広島市安佐北区安佐町久地166-52</t>
  </si>
  <si>
    <t>082-837-2608</t>
  </si>
  <si>
    <t>丸本 貴志</t>
  </si>
  <si>
    <t>ﾏﾙﾓﾄ ﾀｶｼ</t>
  </si>
  <si>
    <t>ﾏﾙﾓﾄｷﾃﾞﾝ ﾏﾙﾓﾄ ﾀｶｼ</t>
  </si>
  <si>
    <t>34 308942050 453</t>
  </si>
  <si>
    <t>広島安佐商工会</t>
  </si>
  <si>
    <t>清水電気工業株式会社</t>
  </si>
  <si>
    <t>ｼﾐｽﾞﾃﾞﾝｷｺｳｷﾞｮｳ</t>
  </si>
  <si>
    <t>862-0962</t>
  </si>
  <si>
    <t>熊本県熊本市南区田迎1丁目1番20号</t>
  </si>
  <si>
    <t>096-370-1212</t>
  </si>
  <si>
    <t>096-378-6713</t>
  </si>
  <si>
    <t>清水悦子</t>
  </si>
  <si>
    <t>ｼﾐｽﾞｴﾂｺ</t>
  </si>
  <si>
    <t>ｼﾐｽﾞﾃﾞﾝｷｺｳｷﾞｮｳ(ｶ</t>
  </si>
  <si>
    <t>財団法人建設業福祉共済団</t>
  </si>
  <si>
    <t>システム通信株式会社</t>
  </si>
  <si>
    <t>ｼｽﾃﾑﾂｳｼﾝ(ｶ</t>
  </si>
  <si>
    <t>システム通信</t>
  </si>
  <si>
    <t>861-5513</t>
  </si>
  <si>
    <t>熊本県熊本市北区鶴羽田町1115-1</t>
  </si>
  <si>
    <t>096-345-0555</t>
  </si>
  <si>
    <t>096-345-7404</t>
  </si>
  <si>
    <t>大津義彰</t>
  </si>
  <si>
    <t>ｵｵﾂﾖｼｱｷ</t>
  </si>
  <si>
    <t>ｼｽﾃﾑﾂｳｼﾝｶﾌﾞｼｷｶﾞｲｼｬ</t>
  </si>
  <si>
    <t>株式会社エネサーブ新潟</t>
  </si>
  <si>
    <t>ｴﾈｻｰﾌﾞﾆｲｶﾞﾀ</t>
  </si>
  <si>
    <t>950-0942</t>
  </si>
  <si>
    <t>新潟県新潟市中央区小張木３－１５－１０</t>
  </si>
  <si>
    <t>025-284-6941</t>
  </si>
  <si>
    <t>025-284-6942</t>
  </si>
  <si>
    <t>伊藤 博昭</t>
  </si>
  <si>
    <t>ｲﾄｳ ﾋﾛｱｷ</t>
  </si>
  <si>
    <t>ｶ)ｴﾈｻｰﾌﾞﾆｲｶﾞﾀ</t>
  </si>
  <si>
    <t>星野電気株式会社</t>
  </si>
  <si>
    <t>ﾎｼﾉﾃﾞﾝｷ</t>
  </si>
  <si>
    <t>新潟県新潟市中央区紫竹山３－２－７</t>
  </si>
  <si>
    <t>025-247-6277</t>
  </si>
  <si>
    <t>025-246-3037</t>
  </si>
  <si>
    <t>番場　幸彦</t>
  </si>
  <si>
    <t>ﾊﾞﾝﾊﾞ ﾕｷﾋｺ</t>
  </si>
  <si>
    <t>ﾎｼﾉﾃﾞﾝｷ(ｶ</t>
  </si>
  <si>
    <t>15-1-01-600411</t>
  </si>
  <si>
    <t>新晃電気株式会社</t>
  </si>
  <si>
    <t>ｼﾝｺｳﾃﾞﾝｷ(ｶ</t>
  </si>
  <si>
    <t>164-0014</t>
  </si>
  <si>
    <t>東京都中野区南台２－２４－２</t>
  </si>
  <si>
    <t>03-3208-5371</t>
  </si>
  <si>
    <t>03-3208-5318</t>
  </si>
  <si>
    <t>日柄 祐恵</t>
  </si>
  <si>
    <t>ﾋｶﾞﾗ ｻﾁｴ</t>
  </si>
  <si>
    <t>13-3-08-951420-706</t>
  </si>
  <si>
    <t>株式会社電気管理者連合</t>
  </si>
  <si>
    <t>ﾃﾞﾝｷｶﾝﾘｼｬﾚﾝｺﾞｳ</t>
  </si>
  <si>
    <t>ﾃﾞﾝｷｶﾝﾘｼｬ</t>
  </si>
  <si>
    <t>486-0852</t>
  </si>
  <si>
    <t>春日井市下市場町四丁目5番地11</t>
  </si>
  <si>
    <t>0568-37-2145</t>
  </si>
  <si>
    <t>0568-37-2146</t>
  </si>
  <si>
    <t>ｶﾌﾞｼｷｶﾞｲｼｬﾃﾞﾝｷｶﾝﾘｼｬﾚﾝｺﾞｳ</t>
  </si>
  <si>
    <t>横浜日電工業株式会社</t>
  </si>
  <si>
    <t>ﾖｺﾊﾏﾆﾁﾃﾞﾝｺｳｷﾞｮｳｶﾌﾞｼｷｶﾞｲｼｬ</t>
  </si>
  <si>
    <t>横浜日電工業</t>
  </si>
  <si>
    <t>221-0045</t>
  </si>
  <si>
    <t>横浜市神奈川区神奈川２－１３－４</t>
  </si>
  <si>
    <t>045-441-7295</t>
  </si>
  <si>
    <t>045-461-5782</t>
  </si>
  <si>
    <t>高橋　基樹</t>
  </si>
  <si>
    <t>ﾀｶﾊｼ ﾓﾄｷ</t>
  </si>
  <si>
    <t>14112931005-070</t>
  </si>
  <si>
    <t>社団法人全国労働保険事務組合連合会</t>
  </si>
  <si>
    <t>株式会社エアシス</t>
  </si>
  <si>
    <t>ｶﾌﾞｼｷｶﾞｲｼｬｴｱｼｽ</t>
  </si>
  <si>
    <t>エアシス</t>
  </si>
  <si>
    <t>651-2109</t>
  </si>
  <si>
    <t>神戸市西区前開南町2-14-9</t>
  </si>
  <si>
    <t>078-977-0522</t>
  </si>
  <si>
    <t>中島忠</t>
  </si>
  <si>
    <t>ﾅｶｼﾏﾀﾀﾞｼ</t>
  </si>
  <si>
    <t>ｶ)ｴｱｼｽﾀﾞｲﾋｮｳﾄﾘｼﾏﾘﾔｸﾅｶｼﾏﾀﾀﾞｼ</t>
  </si>
  <si>
    <t>社)神戸土木建築労働組合</t>
  </si>
  <si>
    <t>金子電気管理事務所</t>
  </si>
  <si>
    <t>ｶﾈｺﾃﾞﾝｷｶﾝﾘｼﾞﾑｼｮ</t>
  </si>
  <si>
    <t>金子電気</t>
  </si>
  <si>
    <t>167-0042</t>
  </si>
  <si>
    <t>東京都杉並区西荻北1-8-10</t>
  </si>
  <si>
    <t>03-3399-3062</t>
  </si>
  <si>
    <t>金子　幸弘</t>
  </si>
  <si>
    <t>ｶﾈｺﾕｷﾋﾛ</t>
  </si>
  <si>
    <t>NA55489056</t>
  </si>
  <si>
    <t>株式会社村田電機製作所</t>
  </si>
  <si>
    <t>埼玉支店</t>
  </si>
  <si>
    <t>村田電機</t>
  </si>
  <si>
    <t>364-0034</t>
  </si>
  <si>
    <t>埼玉県北本市高尾2-353-1</t>
  </si>
  <si>
    <t>048-590-5656</t>
  </si>
  <si>
    <t>048-590-5657</t>
  </si>
  <si>
    <t>ｶﾌﾞ)ﾑﾗﾀﾃﾞﾝｷｾｲｻｸｼﾖ</t>
  </si>
  <si>
    <t>株式会社西村商会</t>
  </si>
  <si>
    <t>ｶﾌﾞｼｷｶﾞｲｼｬﾆｼﾑﾗｼｮｳｶｲ</t>
  </si>
  <si>
    <t>西村電機</t>
  </si>
  <si>
    <t>672-8046</t>
  </si>
  <si>
    <t>兵庫県姫路市飾磨区都倉3丁目6番地</t>
  </si>
  <si>
    <t>079-255-8552</t>
  </si>
  <si>
    <t>西村智裕</t>
  </si>
  <si>
    <t>ﾆｼﾑﾗﾄﾓﾋﾛ</t>
  </si>
  <si>
    <t>ｶ)ﾆｼﾑﾗｼﾖｳｶｲ</t>
  </si>
  <si>
    <t>28102900015-214</t>
  </si>
  <si>
    <t>関西電気工事工業協同組合</t>
  </si>
  <si>
    <t>ＫＶＡシステム</t>
  </si>
  <si>
    <t>ｹｲﾌﾞｲｴｲｼｽﾃﾑ</t>
  </si>
  <si>
    <t>ＫＶＡ</t>
  </si>
  <si>
    <t>861-8039</t>
  </si>
  <si>
    <t>熊本県熊本市東区長嶺南1丁目7番19号</t>
  </si>
  <si>
    <t>096-386-5121</t>
  </si>
  <si>
    <t>096-386-5012</t>
  </si>
  <si>
    <t>續正雄</t>
  </si>
  <si>
    <t>ﾂﾂﾞｷﾏｻｵ</t>
  </si>
  <si>
    <t>熊本市託麻商工会</t>
  </si>
  <si>
    <t>喜田電気設備管理事務所</t>
  </si>
  <si>
    <t>ｷﾀﾞﾃﾞﾝｷｾﾂﾋﾞｶﾝﾘｼﾞﾑｼｮ</t>
  </si>
  <si>
    <t>喜田電気</t>
  </si>
  <si>
    <t>675-2337</t>
  </si>
  <si>
    <t>兵庫県加西市市村町154-1</t>
  </si>
  <si>
    <t>0790-42-5121</t>
  </si>
  <si>
    <t>喜田宏之</t>
  </si>
  <si>
    <t>ｷﾀﾞﾋﾛﾕｷ</t>
  </si>
  <si>
    <t>（社）関西電気管理技術者協会</t>
  </si>
  <si>
    <t>有限会社アオキエンジニアリング</t>
  </si>
  <si>
    <t>ｱｵｷｴﾝｼﾞﾆｱﾘﾝｸﾞ</t>
  </si>
  <si>
    <t>アオキエンジニアリング</t>
  </si>
  <si>
    <t>沼津市大岡2826番地の4</t>
  </si>
  <si>
    <t>055-923-1393</t>
  </si>
  <si>
    <t>055-925-4757</t>
  </si>
  <si>
    <t>青木　宥三</t>
  </si>
  <si>
    <t>ｱｵｷ ﾋﾛﾐﾂ</t>
  </si>
  <si>
    <t>ﾕ)ｱｵｷｴﾝｼﾞﾆｱﾘﾝｸﾞ</t>
  </si>
  <si>
    <t>有限会社大竹電気設備</t>
  </si>
  <si>
    <t>ｵｵﾀｹﾃﾞﾝｷｾﾂﾋﾞ</t>
  </si>
  <si>
    <t>256-0804</t>
  </si>
  <si>
    <t>神奈川県小田原市羽根尾4番地</t>
  </si>
  <si>
    <t>0465-43-2848</t>
  </si>
  <si>
    <t>大竹哲三郎</t>
  </si>
  <si>
    <t>ｵｵﾀｹﾃﾂｻﾌﾞﾛｳ</t>
  </si>
  <si>
    <t>ﾕ)ｵｵﾀｹﾃﾞﾝｷｾﾂﾋﾞﾀﾞｲﾋﾖｳﾄﾘｼﾏﾘﾔｸｵｵﾀｹﾃﾂｻﾌﾞﾛｳ</t>
  </si>
  <si>
    <t>株式会社Digital Max Japan.Inc.</t>
  </si>
  <si>
    <t>ﾃﾞｼﾞﾀﾙ ﾏｯｸｽ ｼﾞｬﾊﾟﾝ</t>
  </si>
  <si>
    <t>135-0022</t>
  </si>
  <si>
    <t>東京都江東区三好2-6-7</t>
  </si>
  <si>
    <t>1･2F</t>
  </si>
  <si>
    <t>03-6240-3400</t>
  </si>
  <si>
    <t>03-6684-0633</t>
  </si>
  <si>
    <t>鈴木　章</t>
  </si>
  <si>
    <t>ｽｽﾞｷ ｱｷﾗ</t>
  </si>
  <si>
    <t>ｶ)ﾃﾞｼﾞﾀﾙﾏｯｸｽｼﾞｬﾊﾟﾝ</t>
  </si>
  <si>
    <t>協和通信工業株式会社</t>
  </si>
  <si>
    <t>ｷｮｳﾜﾂｳｼﾝｺｳｷﾞｮｳｶﾌﾞｼｷｶﾞｲｼｬ</t>
  </si>
  <si>
    <t>島根県松江市平成町182-37</t>
  </si>
  <si>
    <t>0852-23-8650</t>
  </si>
  <si>
    <t>0852-23-8662</t>
  </si>
  <si>
    <t>岩石博信</t>
  </si>
  <si>
    <t>ｲﾜｲｼ ﾋﾛﾉﾌﾞ</t>
  </si>
  <si>
    <t>みやび電気</t>
  </si>
  <si>
    <t>ﾐﾔﾋﾞﾃﾞﾝｷ</t>
  </si>
  <si>
    <t>ミヤビデンキ</t>
  </si>
  <si>
    <t>503-0021</t>
  </si>
  <si>
    <t>岐阜県大垣市河間町2丁目363番地1</t>
  </si>
  <si>
    <t>0584-83-1295</t>
  </si>
  <si>
    <t>0584-83-1296</t>
  </si>
  <si>
    <t>小宅靖彦</t>
  </si>
  <si>
    <t>ﾐﾔﾋﾞﾃﾞﾝｷ ｵﾔｹﾔｽﾋｺ</t>
  </si>
  <si>
    <t>労働保険事務組合岐阜県経営協会</t>
  </si>
  <si>
    <t>西村電気管理事務所</t>
  </si>
  <si>
    <t>ﾆｼﾑﾗﾃﾞﾝｷｶﾝﾘｼﾞﾑｼｮ</t>
  </si>
  <si>
    <t>157-0073</t>
  </si>
  <si>
    <t>東京都世田谷区砧2-20-7</t>
  </si>
  <si>
    <t>03-5727-1236</t>
  </si>
  <si>
    <t>03-5727-1237</t>
  </si>
  <si>
    <t>西村 裕之</t>
  </si>
  <si>
    <t>ﾆｼﾑﾗ ﾋﾛﾕｷ</t>
  </si>
  <si>
    <t>ﾆｼﾑﾗﾃﾞﾝｷｶﾝﾘｼﾞﾑｼｮﾆｼﾑﾗﾋﾛﾕｷ</t>
  </si>
  <si>
    <t>東管協共済一人親方の会</t>
  </si>
  <si>
    <t>株式会社中日ＡＶシステム</t>
  </si>
  <si>
    <t>ﾁｭｳﾆﾁｴｲﾌﾞｲｼｽﾃﾑ</t>
  </si>
  <si>
    <t>㈱中日ＡＶシステム</t>
  </si>
  <si>
    <t>503-0923</t>
  </si>
  <si>
    <t>岐阜県大垣市船町５丁目２３番地</t>
  </si>
  <si>
    <t>0584-81-7192</t>
  </si>
  <si>
    <t>0584-74-3705</t>
  </si>
  <si>
    <t>info@cavsys.co.jp</t>
  </si>
  <si>
    <t>ｶ)ﾁﾕｳﾆﾁｴｲﾌﾞｲｼｽﾃﾑ ｶﾐﾔﾋﾄｼ</t>
  </si>
  <si>
    <t>中央ビルテクノ株式会社</t>
  </si>
  <si>
    <t>ﾁｭｳｵｳﾋﾞﾙﾃｸﾉ</t>
  </si>
  <si>
    <t>中央ビルテクノ㈱</t>
  </si>
  <si>
    <t>500-8865</t>
  </si>
  <si>
    <t>岐阜市昭和町２丁目１２番地</t>
  </si>
  <si>
    <t>058-251-3021</t>
  </si>
  <si>
    <t>058-251-3020</t>
  </si>
  <si>
    <t>ﾁﾕｳｵｳﾋﾞﾙﾃｸﾉ(ｶ</t>
  </si>
  <si>
    <t>AIU</t>
  </si>
  <si>
    <t>株式会社旭電気工業所</t>
  </si>
  <si>
    <t>ｱｻﾋﾃﾞﾝｷｺｳｷﾞｮｳｼｮ</t>
  </si>
  <si>
    <t>旭電気</t>
  </si>
  <si>
    <t>431-0303</t>
  </si>
  <si>
    <t>湖西市新居町浜名597-3</t>
  </si>
  <si>
    <t>053-594-0474</t>
  </si>
  <si>
    <t>053-594-3316</t>
  </si>
  <si>
    <t>疋田　貴之</t>
  </si>
  <si>
    <t>ﾋｷﾀﾞ ﾀｶﾕｷ</t>
  </si>
  <si>
    <t>ｶ)ｱｻﾋﾃﾞﾝｷｺｳｷﾞｮｳｼｮ ﾀﾞｲﾋｮｳﾄﾘｼﾏﾘﾔｸ ﾋｷﾀﾞﾀｶｱｷ</t>
  </si>
  <si>
    <t>浜松電気工事協同組合</t>
  </si>
  <si>
    <t>有限会社湘南電気</t>
  </si>
  <si>
    <t>ｼｮｳﾅﾝﾃﾞﾝｷ</t>
  </si>
  <si>
    <t>神奈川県藤沢市辻堂元町5-10-13</t>
  </si>
  <si>
    <t>0466-35-0011</t>
  </si>
  <si>
    <t>0466-35-0166</t>
  </si>
  <si>
    <t>杉原吉一</t>
  </si>
  <si>
    <t>ｽｷﾞﾊﾗﾖｼｶｽﾞ</t>
  </si>
  <si>
    <t>ﾕ)ｼｮｳﾅﾝﾃﾞﾝｷ</t>
  </si>
  <si>
    <t>内山電気商会</t>
  </si>
  <si>
    <t>ｳﾁﾔﾏﾃﾞﾝｷｼｮｳｶｲ</t>
  </si>
  <si>
    <t>319-1704</t>
  </si>
  <si>
    <t>茨城県北茨城市大津町北町1-7-4</t>
  </si>
  <si>
    <t>0293-46-1238</t>
  </si>
  <si>
    <t>内山 征夫</t>
  </si>
  <si>
    <t>ｳﾁﾔﾏ ﾕｷｵ</t>
  </si>
  <si>
    <t>ｳﾁﾔﾏﾕｷｵ</t>
  </si>
  <si>
    <t>08102-901065-065</t>
  </si>
  <si>
    <t>北茨城建設業同志会</t>
  </si>
  <si>
    <t>株式会社野口電気</t>
  </si>
  <si>
    <t>ﾉｸﾞﾁﾃﾞﾝｷ</t>
  </si>
  <si>
    <t>野口電気</t>
  </si>
  <si>
    <t>143-0023</t>
  </si>
  <si>
    <t>東京都大田区山王2丁目3番3号-401</t>
  </si>
  <si>
    <t>03-3765-0315</t>
  </si>
  <si>
    <t>03-3763-9124</t>
  </si>
  <si>
    <t>鈴木　茂賛</t>
  </si>
  <si>
    <t>ｽｽﾞｷ ｼｹﾞﾖｼ</t>
  </si>
  <si>
    <t>ｶ)ﾉｸﾞﾁﾃﾞﾝｷ</t>
  </si>
  <si>
    <t>エアロファシリティー株式会社</t>
  </si>
  <si>
    <t>ｴｱﾛﾌｧｼﾘﾃｨｰ</t>
  </si>
  <si>
    <t>エアロファシリティー</t>
  </si>
  <si>
    <t>東京都港区新橋四丁目9番1号</t>
  </si>
  <si>
    <t>03-5402-6884</t>
  </si>
  <si>
    <t>03-5402-6885</t>
  </si>
  <si>
    <t>木下幹巳</t>
  </si>
  <si>
    <t>ｷﾉｼﾀﾓﾄﾐ</t>
  </si>
  <si>
    <t>ｴｱﾛﾌｧｼﾘﾃｨｰ(ｶ</t>
  </si>
  <si>
    <t>株式会社脇電設</t>
  </si>
  <si>
    <t>ﾜｷﾃﾞﾝｾﾂ</t>
  </si>
  <si>
    <t>脇電設</t>
  </si>
  <si>
    <t>856-0025</t>
  </si>
  <si>
    <t>長崎県大村市小路口町769-19</t>
  </si>
  <si>
    <t>0957-53-4221</t>
  </si>
  <si>
    <t>0957-52-3882</t>
  </si>
  <si>
    <t>脇 壽也</t>
  </si>
  <si>
    <t>ﾜｷ ﾄｼﾔ</t>
  </si>
  <si>
    <t>ｶ)ﾜｷﾃﾞﾝｾﾂ</t>
  </si>
  <si>
    <t>太陽電気株式会社</t>
  </si>
  <si>
    <t>ﾀｲﾖｳﾃﾞﾝｷ(ｶ</t>
  </si>
  <si>
    <t>太陽電気</t>
  </si>
  <si>
    <t>513-0821</t>
  </si>
  <si>
    <t>三重県鈴鹿市地子町748番地</t>
  </si>
  <si>
    <t>059-382-3390</t>
  </si>
  <si>
    <t>059-383-3038</t>
  </si>
  <si>
    <t>ﾀｲﾖｳﾃﾞﾝｷ(ｶ) ﾀﾞｲﾋｮｳﾄﾘｼﾏﾘﾔｸﾌｼﾞｻﾜﾀﾂﾖｼ</t>
  </si>
  <si>
    <t>ﾌｼﾞﾃﾞﾝｷｴﾌｴｰｻｰﾋﾞｽ</t>
  </si>
  <si>
    <t>東京都港区港南2-4-13スターゼン品川ビル</t>
  </si>
  <si>
    <t>03-6717-0635</t>
  </si>
  <si>
    <t>03-6717-0594</t>
  </si>
  <si>
    <t>中村一法</t>
  </si>
  <si>
    <t>ﾅｶﾑﾗｶｽﾞﾉﾘ</t>
  </si>
  <si>
    <t>ﾌｼﾞﾃﾞﾝｷｴﾌｴｰｻｰﾋﾞｽ(ｶ</t>
  </si>
  <si>
    <t>福田電設株式会社</t>
  </si>
  <si>
    <t>ﾌｸﾀﾃﾞﾝｾﾂ</t>
  </si>
  <si>
    <t>441-3202</t>
  </si>
  <si>
    <t>豊橋市西七根町字北浜辺93-1</t>
  </si>
  <si>
    <t>0532-21-2025</t>
  </si>
  <si>
    <t>0532-21-1603</t>
  </si>
  <si>
    <t>福田光伸</t>
  </si>
  <si>
    <t>ﾌｸﾀﾐﾂﾉﾌﾞ</t>
  </si>
  <si>
    <t>ﾌｸﾀﾃﾞﾝｾﾂｶﾌﾞｼｷｶﾞｲｼｬ</t>
  </si>
  <si>
    <t>株式会社共栄通信</t>
  </si>
  <si>
    <t>ｷｮｳｴｲﾂｳｼﾝ</t>
  </si>
  <si>
    <t>803-0841</t>
  </si>
  <si>
    <t>北九州市小倉北区清水5-9-8</t>
  </si>
  <si>
    <t>093-592-2913</t>
  </si>
  <si>
    <t>093-561-7226</t>
  </si>
  <si>
    <t>栗山登喜夫</t>
  </si>
  <si>
    <t>ｸﾘﾔﾏﾄｷｵ</t>
  </si>
  <si>
    <t>ｶ)ｷｮｳｴｲﾂｳｼﾝ</t>
  </si>
  <si>
    <t>株式会社山田商会</t>
  </si>
  <si>
    <t>ﾔﾏﾀﾞｼｮｳｶｲ</t>
  </si>
  <si>
    <t>802-0066</t>
  </si>
  <si>
    <t>北九州市小倉北区萩崎町12-23</t>
  </si>
  <si>
    <t>093-922-2288</t>
  </si>
  <si>
    <t>093-922-2177</t>
  </si>
  <si>
    <t>福田 正昭</t>
  </si>
  <si>
    <t>ﾌｸﾀﾞ ﾏｻｱｷ</t>
  </si>
  <si>
    <t>ｶ)ﾔﾏﾀﾞｼｮｳｶｲ</t>
  </si>
  <si>
    <t>吉良電気株式会社</t>
  </si>
  <si>
    <t>ｷﾗﾃﾞﾝｷ</t>
  </si>
  <si>
    <t>吉良電気</t>
  </si>
  <si>
    <t>880-0930</t>
  </si>
  <si>
    <t>宮崎市花山手東3丁目4-6</t>
  </si>
  <si>
    <t>0985-69-0256</t>
  </si>
  <si>
    <t>吉良建也</t>
  </si>
  <si>
    <t>ｷﾗﾀﾂﾔ</t>
  </si>
  <si>
    <t>ｷﾗﾃﾞﾝｷｶﾌﾞｼｷｶﾞｲｼｬ</t>
  </si>
  <si>
    <t>宮崎県建設産業労働組合</t>
  </si>
  <si>
    <t>洞海電池電業株式会社</t>
  </si>
  <si>
    <t>ﾄﾞｳｶｲﾃﾞﾝﾁ</t>
  </si>
  <si>
    <t>北九州市小倉北区真鶴2-4-13</t>
  </si>
  <si>
    <t>093-581-1322</t>
  </si>
  <si>
    <t>093-581-3397</t>
  </si>
  <si>
    <t>松崎　和光</t>
  </si>
  <si>
    <t>ﾏﾂｻﾞｷ ｶｽﾞﾐﾂ</t>
  </si>
  <si>
    <t>ﾄﾞｳｶｲﾃﾞﾝﾁﾃﾞﾝｷﾞｮｳ(ｶ</t>
  </si>
  <si>
    <t>株式会社吉備総合電設</t>
  </si>
  <si>
    <t>ｶﾌﾞｼｷｶﾞｲｼｬｷﾋﾞｿｳｺﾞｳﾃﾞﾝｾﾂ</t>
  </si>
  <si>
    <t>吉備総合電設</t>
  </si>
  <si>
    <t>680-0803</t>
  </si>
  <si>
    <t>鳥取市田園町3丁目101番地</t>
  </si>
  <si>
    <t>0857-23-7311</t>
  </si>
  <si>
    <t>0857-24-4723</t>
  </si>
  <si>
    <t>岡田寿浩</t>
  </si>
  <si>
    <t>ｵｶﾀﾞﾄｼﾋﾛ</t>
  </si>
  <si>
    <t>ｶ)ｷﾋﾞｿｳｺﾞｳﾃﾞﾝｾﾂﾀﾞｲﾋｮｳﾄﾘｼﾏﾘﾔｸｵｶﾀﾞﾄｼﾋﾛ</t>
  </si>
  <si>
    <t>駒井電気工事株式会社</t>
  </si>
  <si>
    <t>ｺﾏｲﾃﾞﾝｷｺｳｼﾞｶﾌﾞｼｷｶﾞｲｼｬ</t>
  </si>
  <si>
    <t>駒井電気工事</t>
  </si>
  <si>
    <t>525-0012</t>
  </si>
  <si>
    <t>滋賀県草津市穴村町532-2</t>
  </si>
  <si>
    <t>077-568-0362</t>
  </si>
  <si>
    <t>077-568-1693</t>
  </si>
  <si>
    <t>駒井　邦彦</t>
  </si>
  <si>
    <t>ｺﾏｲ ｸﾆﾋｺ</t>
  </si>
  <si>
    <t>ｺﾏｲﾃﾞﾝｷｺｳｼﾞ(ｶ</t>
  </si>
  <si>
    <t>草津商工会議所</t>
  </si>
  <si>
    <t>明電ファシリティサービス株式会社</t>
  </si>
  <si>
    <t>ﾒｲﾃﾞﾝﾌｧｼﾘﾃｨｻｰﾋﾞｽｶﾌﾞｼｷｶﾞｲｼｬ</t>
  </si>
  <si>
    <t>452-0007</t>
  </si>
  <si>
    <t>052-505-1766</t>
  </si>
  <si>
    <t>重永英夫</t>
  </si>
  <si>
    <t>ｼｹﾞﾅｶﾞﾂﾈｵ</t>
  </si>
  <si>
    <t>ﾒｲﾃﾞﾝﾌｱｼﾘﾃｲｻ-ﾋﾞｽ(ｶ</t>
  </si>
  <si>
    <t>有限会社中川電気保全サービス</t>
  </si>
  <si>
    <t>ﾕｳｹﾞﾝｶﾞｲｼｬﾅｶｶﾞﾜﾃﾞﾝｷﾎｾﾞﾝｻｰﾋﾞｽ</t>
  </si>
  <si>
    <t>534-0021</t>
  </si>
  <si>
    <t>大阪府大阪市都島区都島本通5-12-13</t>
  </si>
  <si>
    <t>06-6927-6160</t>
  </si>
  <si>
    <t>06-6927-6150</t>
  </si>
  <si>
    <t>中川　登</t>
  </si>
  <si>
    <t>ﾅｶｶﾞﾜ ﾉﾎﾞﾙ</t>
  </si>
  <si>
    <t>ﾕ)ﾅｶｶﾞﾜﾃﾞﾝｷﾎｾﾞﾝｻｰﾋﾞｽ</t>
  </si>
  <si>
    <t>株式会社植田電機</t>
  </si>
  <si>
    <t>612-8279</t>
  </si>
  <si>
    <t>京都府京都市伏見区納所北城堀3-5</t>
  </si>
  <si>
    <t>075-631-1112</t>
  </si>
  <si>
    <t>075-631-3379</t>
  </si>
  <si>
    <t>植田　隆夫</t>
  </si>
  <si>
    <t>ｳｴﾀﾞ ﾀｶｵ</t>
  </si>
  <si>
    <t>ｶ)ｳｴﾀﾞﾃﾞﾝｷ</t>
  </si>
  <si>
    <t>2C-088</t>
  </si>
  <si>
    <t>(社)ＴＳＣ京都</t>
  </si>
  <si>
    <t>有限会社むとう冷機システム</t>
  </si>
  <si>
    <t>ﾕ)ﾑﾄｳﾚｲｷｼｽﾃﾑ</t>
  </si>
  <si>
    <t>名古屋市西区城西5丁目22-3</t>
  </si>
  <si>
    <t>052-522-9955</t>
  </si>
  <si>
    <t>052-522-9988</t>
  </si>
  <si>
    <t>武藤　義彦</t>
  </si>
  <si>
    <t>ﾑﾄｳ ﾖｼﾋｺ</t>
  </si>
  <si>
    <t>ﾕ)ﾑﾄｳﾚｲｷｼｽﾃﾑ ﾀﾞｲﾋﾖｳﾄﾘｼﾏﾘﾔｸ ﾑﾄｳﾖｼﾋｺ</t>
  </si>
  <si>
    <t>山陽電気工業株式会社</t>
  </si>
  <si>
    <t>ｻﾝﾖｳﾃﾞﾝｷｺｳｷﾞｮｳ</t>
  </si>
  <si>
    <t>154-0022</t>
  </si>
  <si>
    <t>東京都世田谷区梅丘1丁目59番11号</t>
  </si>
  <si>
    <t>03-3420-0171</t>
  </si>
  <si>
    <t>03-3420-0177</t>
  </si>
  <si>
    <t>瀬谷 博道</t>
  </si>
  <si>
    <t>ｾﾔ ﾋﾛﾐﾁ</t>
  </si>
  <si>
    <t>ｻﾝﾖｳﾃﾞﾝｷｺｳｷﾞｮｳ(ｶ</t>
  </si>
  <si>
    <t>株式会社シンワ</t>
  </si>
  <si>
    <t>城南工場</t>
  </si>
  <si>
    <t>ｼﾝﾜ</t>
  </si>
  <si>
    <t>143-0002</t>
  </si>
  <si>
    <t>東京都大田区城南島4-3-9</t>
  </si>
  <si>
    <t>03-3790-1211</t>
  </si>
  <si>
    <t>03-3799-5685</t>
  </si>
  <si>
    <t>石井 敏司</t>
  </si>
  <si>
    <t>ｲｼｲ ﾄｼｼﾞ</t>
  </si>
  <si>
    <t>ｶ)ｼﾝﾜ</t>
  </si>
  <si>
    <t>園山 憲司</t>
  </si>
  <si>
    <t>ｿﾉﾔﾏ ｹﾝｼﾞ</t>
  </si>
  <si>
    <t>630-8044</t>
  </si>
  <si>
    <t>奈良県奈良市六条西6-7-18</t>
  </si>
  <si>
    <t>0742-48-4944</t>
  </si>
  <si>
    <t>sonochan1951@kcn.jp</t>
  </si>
  <si>
    <t>ｿﾉﾔﾏｹﾝｼﾞ</t>
  </si>
  <si>
    <t>西日本発電機株式会社</t>
  </si>
  <si>
    <t>本部メンテナンス部</t>
  </si>
  <si>
    <t>ﾆｼﾆﾎﾝﾊﾂﾃﾞﾝｷ</t>
  </si>
  <si>
    <t>847-0831</t>
  </si>
  <si>
    <t>佐賀県唐津市千々賀140番地</t>
  </si>
  <si>
    <t>0955-78-1815</t>
  </si>
  <si>
    <t>0955-78-1616</t>
  </si>
  <si>
    <t>馬場崎 和久</t>
  </si>
  <si>
    <t>ﾊﾞﾊﾞｻｷ ｶｽﾞﾋｻ</t>
  </si>
  <si>
    <t>ﾆｼﾆﾎﾝﾊﾂﾃﾞﾝｷ(ｶ</t>
  </si>
  <si>
    <t>株式会社清和電設</t>
  </si>
  <si>
    <t>ｶﾌﾞｼｷｶﾞｲｼｬｼﾝﾜﾃﾞﾝｾﾂ</t>
  </si>
  <si>
    <t>660-0825</t>
  </si>
  <si>
    <t>兵庫県尼崎市南城内208-3</t>
  </si>
  <si>
    <t>06-6481-8196</t>
  </si>
  <si>
    <t>06-6482-8331</t>
  </si>
  <si>
    <t>友竹 納</t>
  </si>
  <si>
    <t>ﾄﾓﾀｹ ｵｻﾑ</t>
  </si>
  <si>
    <t>ｶﾌﾞｼｷｶﾞｲｼｬｼﾝﾜﾃﾞﾝｾﾂﾀﾞｲﾋｮｳﾄﾘｼﾏﾘﾔｸﾄﾓﾀｹｵｻﾑ</t>
  </si>
  <si>
    <t>株式会社通信設備エンジニアリング</t>
  </si>
  <si>
    <t>ﾂｳｼﾝｾﾂﾋﾞｴﾝｼﾞﾆｱﾘﾝｸﾞ</t>
  </si>
  <si>
    <t>221-0865</t>
  </si>
  <si>
    <t>神奈川県横浜市神奈川区片倉5丁目2-32</t>
  </si>
  <si>
    <t>045-413-3811</t>
  </si>
  <si>
    <t>045-413-5050</t>
  </si>
  <si>
    <t>工藤　樹</t>
  </si>
  <si>
    <t>ｸﾄﾞｳ ﾀﾂﾙ</t>
  </si>
  <si>
    <t>ｶ)ﾂｳｼﾝｾﾂﾋﾞｴﾝｼﾞﾆｱﾘﾝｸﾞ</t>
  </si>
  <si>
    <t>株式会社ホンマ電機</t>
  </si>
  <si>
    <t>ﾎﾝﾏﾃﾞﾝｷ</t>
  </si>
  <si>
    <t>神奈川県相模原市南区上鶴間1丁目12番1号</t>
  </si>
  <si>
    <t>042-746-1616</t>
  </si>
  <si>
    <t>042-747-3463</t>
  </si>
  <si>
    <t>本間 俊三</t>
  </si>
  <si>
    <t>ﾎﾝﾏ ﾄｼｿﾞｳ</t>
  </si>
  <si>
    <t>ｶ)ﾎﾝﾏﾃﾞﾝｷ</t>
  </si>
  <si>
    <t>株式会社シュアーテック</t>
  </si>
  <si>
    <t>ｶ)ｼｭｱｰﾃｯｸ</t>
  </si>
  <si>
    <t>シュアーテック</t>
  </si>
  <si>
    <t>400-0832</t>
  </si>
  <si>
    <t>山梨県甲府市増坪町105-3</t>
  </si>
  <si>
    <t>055-288-0661</t>
  </si>
  <si>
    <t>055-288-0740</t>
  </si>
  <si>
    <t>望月 哲哉</t>
  </si>
  <si>
    <t>ﾓﾁﾂﾞｷ ﾃﾂﾔ</t>
  </si>
  <si>
    <t>一般社団法人山梨県労働基準協会連合会</t>
  </si>
  <si>
    <t>豊田電気株式会社</t>
  </si>
  <si>
    <t>宮崎営業所</t>
  </si>
  <si>
    <t>ﾄﾖﾀﾃﾞﾝｷ</t>
  </si>
  <si>
    <t>豊田電気</t>
  </si>
  <si>
    <t>宮崎県都城市都北町3番</t>
  </si>
  <si>
    <t>0986-38-0653</t>
  </si>
  <si>
    <t>0986-38-1295</t>
  </si>
  <si>
    <t>永田 光徳</t>
  </si>
  <si>
    <t>ﾅｶﾞﾀ ﾐﾂﾉﾘ</t>
  </si>
  <si>
    <t>ﾄﾖﾀﾃﾞﾝｷ(ｶ</t>
  </si>
  <si>
    <t>株式会社コスモテック</t>
  </si>
  <si>
    <t>ｺｽﾓﾃｯｸ</t>
  </si>
  <si>
    <t>コスモテック</t>
  </si>
  <si>
    <t>大分県大分市新貝9番4号</t>
  </si>
  <si>
    <t>097-551-9595</t>
  </si>
  <si>
    <t>097-551-9593</t>
  </si>
  <si>
    <t>井上 洋一</t>
  </si>
  <si>
    <t>ｲﾉｳｴ ﾖｳｲﾁ</t>
  </si>
  <si>
    <t>ｶ)ｺｽﾓﾃｯｸ</t>
  </si>
  <si>
    <t>有限会社日界電商</t>
  </si>
  <si>
    <t>ﾆｯｶｲﾃﾞﾝｼｮｳ</t>
  </si>
  <si>
    <t>日界電商</t>
  </si>
  <si>
    <t>373-0036</t>
  </si>
  <si>
    <t>群馬県太田市由良町967-2</t>
  </si>
  <si>
    <t>0276-31-8546</t>
  </si>
  <si>
    <t>遠藤哲三</t>
  </si>
  <si>
    <t>ｴﾝﾄﾞｳﾃﾂｿﾞｳ</t>
  </si>
  <si>
    <t>ﾕ)ﾆｯｶｲﾃﾞﾝｼｮｳ ﾀﾞｲﾋｮｳﾄﾘｼﾏﾘﾔｸ ｴﾝﾄﾞｳﾃﾂｿﾞｳ</t>
  </si>
  <si>
    <t>10105-940085-029</t>
  </si>
  <si>
    <t>竹川労務改善研究会</t>
  </si>
  <si>
    <t>有限会社朝宮電気</t>
  </si>
  <si>
    <t>ﾕｳｹﾞﾝｶﾞｲｼｬｱｻﾐﾔﾃﾞﾝｷ</t>
  </si>
  <si>
    <t>529-1802</t>
  </si>
  <si>
    <t>滋賀県甲賀市信楽町黄瀬1020番地3</t>
  </si>
  <si>
    <t>0748-83-1168</t>
  </si>
  <si>
    <t>0748-83-0592</t>
  </si>
  <si>
    <t>洞 太</t>
  </si>
  <si>
    <t>ﾎﾗ ﾀｹｼ</t>
  </si>
  <si>
    <t>ﾕｳｹﾞﾝｶﾞｲｼｬｱｻﾐﾔﾃﾞﾝｷ ﾀﾞｲﾋｮｳﾄﾘｼﾏﾘﾔｸ ﾎﾗﾀｹｼ</t>
  </si>
  <si>
    <t>渡辺政電気商会</t>
  </si>
  <si>
    <t>503-0964</t>
  </si>
  <si>
    <t>大垣市上笠1丁目74番地</t>
  </si>
  <si>
    <t>0584-89-3518</t>
  </si>
  <si>
    <t>0584-89-3886</t>
  </si>
  <si>
    <t>渡邊孝司</t>
  </si>
  <si>
    <t>ﾜﾀﾅﾍﾞﾀｶｼ</t>
  </si>
  <si>
    <t>ﾜﾀﾅﾍﾞﾏｻﾃﾞﾝｷｼﾖｳｶｲ ﾜﾀﾅﾍﾞﾀｶｼ</t>
  </si>
  <si>
    <t>マエダ電気</t>
  </si>
  <si>
    <t>ﾏｴﾀﾞﾃﾞﾝｷ</t>
  </si>
  <si>
    <t>300-3255</t>
  </si>
  <si>
    <t>茨城県つくば市玉取2512-2</t>
  </si>
  <si>
    <t>029-879-0106</t>
  </si>
  <si>
    <t>029-879-0960</t>
  </si>
  <si>
    <t>前田 和宏</t>
  </si>
  <si>
    <t>ﾏｴﾀﾞ ｶｽﾞﾋﾛ</t>
  </si>
  <si>
    <t>ﾏｴﾀﾞﾃﾞﾝｷ ﾏｴﾀﾞｶｽﾞﾋﾛ</t>
  </si>
  <si>
    <t>08-936035-221-00</t>
  </si>
  <si>
    <t>株式会社東光高岳</t>
  </si>
  <si>
    <t>ｶﾌﾞｼｷｶﾞｲｼｬﾄｳｺｳﾀｶｵｶ</t>
  </si>
  <si>
    <t>愛知県名古屋市中区錦二丁目3番4号　名古屋錦フロントタワー2階</t>
  </si>
  <si>
    <t>052-211-6811</t>
  </si>
  <si>
    <t>052-211-6812</t>
  </si>
  <si>
    <t>山田哲郎</t>
  </si>
  <si>
    <t>ﾔﾏﾀﾞﾃﾂﾛｳ</t>
  </si>
  <si>
    <t>ｶ)ﾄｳｺｳﾀｶｵｶ</t>
  </si>
  <si>
    <t>汎光電気株式会社</t>
  </si>
  <si>
    <t>ﾊﾝｺｳﾃﾞﾝｷｶﾌﾞｼｷｶﾞｲｼｬ</t>
  </si>
  <si>
    <t>665-0035</t>
  </si>
  <si>
    <t>兵庫県宝塚市逆瀬川1丁目1番46-201号</t>
  </si>
  <si>
    <t>0797-74-1805</t>
  </si>
  <si>
    <t>0797-74-1807</t>
  </si>
  <si>
    <t>尾浦 愼亨</t>
  </si>
  <si>
    <t>ｵｳﾗ ｼﾝｽｹ</t>
  </si>
  <si>
    <t>株式会社エネサーブ神奈川</t>
  </si>
  <si>
    <t>ｴﾈｻｰﾌﾞｶﾅｶﾞﾜ</t>
  </si>
  <si>
    <t>246-0001</t>
  </si>
  <si>
    <t>神奈川県横浜市瀬谷区卸本町9279番地86</t>
  </si>
  <si>
    <t>045-923-1551</t>
  </si>
  <si>
    <t>045-923-1553</t>
  </si>
  <si>
    <t>藤原 正一</t>
  </si>
  <si>
    <t>ﾌｼﾞﾜﾗ ﾏｻｶｽﾞ</t>
  </si>
  <si>
    <t>ｶ)ｴﾈｻｰﾌﾞｶﾅｶﾞﾜ</t>
  </si>
  <si>
    <t>14309947200-997</t>
  </si>
  <si>
    <t>中小企業振興会</t>
  </si>
  <si>
    <t>株式会社エレックス極東</t>
  </si>
  <si>
    <t>ｴﾚｯｸｽｷｮｸﾄｳ</t>
  </si>
  <si>
    <t>エレックス極東</t>
  </si>
  <si>
    <t>名古屋市天白区島田３－６０８－１</t>
  </si>
  <si>
    <t>052-804-0480</t>
  </si>
  <si>
    <t>052-804-0483</t>
  </si>
  <si>
    <t>ｶ)ｴﾚｯｸｽｷｮｸﾄｳ</t>
  </si>
  <si>
    <t>三重センター</t>
  </si>
  <si>
    <t>ｶﾌﾞｼｷｶﾞｲｼｬｴﾚｯｸｽｷｮｸﾄｳ</t>
  </si>
  <si>
    <t>514-0032</t>
  </si>
  <si>
    <t>三重県津市中央2丁目18</t>
  </si>
  <si>
    <t>059-226-0077</t>
  </si>
  <si>
    <t>059-226-0087</t>
  </si>
  <si>
    <t>田口　稔彦</t>
  </si>
  <si>
    <t>ｶ)ｴﾚﾂｸｽｷﾖｸﾄｳ</t>
  </si>
  <si>
    <t>ラビテック</t>
  </si>
  <si>
    <t>ﾗﾋﾞﾃｯｸ</t>
  </si>
  <si>
    <t>462-0064</t>
  </si>
  <si>
    <t>名古屋市北区大我麻町161</t>
  </si>
  <si>
    <t>エステート楠401</t>
  </si>
  <si>
    <t>052-982-8260</t>
  </si>
  <si>
    <t>佐藤　久喜</t>
  </si>
  <si>
    <t>ｻﾄｳ ﾋｻｷ</t>
  </si>
  <si>
    <t>ﾗﾋﾞﾃﾂｸ ｻﾄｳﾋｻｷ</t>
  </si>
  <si>
    <t>菱高冷熱株式会社</t>
  </si>
  <si>
    <t>ﾘｮｳｺｳﾚｲﾈﾂｶﾌﾞｼｷｶﾞｲｼｬ</t>
  </si>
  <si>
    <t>676-0011</t>
  </si>
  <si>
    <t>兵庫県高砂市荒井町小松原4丁目150-3</t>
  </si>
  <si>
    <t>079-443-6085</t>
  </si>
  <si>
    <t>079-443-6089</t>
  </si>
  <si>
    <t>中川 新一</t>
  </si>
  <si>
    <t>ﾅｶｶﾞﾜ ｼﾝｲﾁ</t>
  </si>
  <si>
    <t>株式会社トクデン</t>
  </si>
  <si>
    <t>ﾄｸﾃﾞﾝ</t>
  </si>
  <si>
    <t>大垣市新田町5丁目13番地2</t>
  </si>
  <si>
    <t>0584-89-7640</t>
  </si>
  <si>
    <t>上田一徳</t>
  </si>
  <si>
    <t>ｳｴﾀﾞｶｽﾞﾉﾘ</t>
  </si>
  <si>
    <t>ｶ)ﾄｸﾃﾞﾝ ﾀﾞｲﾋｮｳﾄﾘｼﾏﾘﾔｸ ｳｴﾀﾞｶｽﾞﾉﾘ</t>
  </si>
  <si>
    <t>AIU損害保険㈱</t>
  </si>
  <si>
    <t>岡安電気株式会社</t>
  </si>
  <si>
    <t>ｵｶﾔｽﾃﾞﾝｷ(ｶ</t>
  </si>
  <si>
    <t>503-0008</t>
  </si>
  <si>
    <t>大垣市楽田町3丁目66番地</t>
  </si>
  <si>
    <t>0584-74-7377</t>
  </si>
  <si>
    <t>0584-74-7326</t>
  </si>
  <si>
    <t>岡安　浩一</t>
  </si>
  <si>
    <t>ｵｶﾔｽ ｺｳｲﾁ</t>
  </si>
  <si>
    <t>株式会社静新電設</t>
  </si>
  <si>
    <t>ｾｲｼﾝﾃﾞﾝｾﾂ</t>
  </si>
  <si>
    <t>静新</t>
  </si>
  <si>
    <t>421-1201</t>
  </si>
  <si>
    <t>静岡県静岡市葵区新間1305-6</t>
  </si>
  <si>
    <t>054-277-9389</t>
  </si>
  <si>
    <t>054-277-9329</t>
  </si>
  <si>
    <t>m-higuchi-seishin@aqua.plala.or.jp</t>
  </si>
  <si>
    <t>樋口　将人</t>
  </si>
  <si>
    <t>ﾋｸﾞﾁ ﾏｻﾄ</t>
  </si>
  <si>
    <t>ｶ)ｾｲｼﾝﾃﾞﾝｾﾂ ﾀﾞｲﾋｮｳﾄﾘｼﾏﾘﾔｸ ﾋｸﾞﾁﾏｻﾄ</t>
  </si>
  <si>
    <t>株式会社宝塚電業社</t>
  </si>
  <si>
    <t>ｶﾌﾞｼｷｶﾞｲｼｬﾀｶﾗﾂﾞｶﾃﾞﾝｷﾞｮｳｼｬ</t>
  </si>
  <si>
    <t>665-0033</t>
  </si>
  <si>
    <t>兵庫県宝塚市伊孑志3丁目2番28号</t>
  </si>
  <si>
    <t>0797-72-2286</t>
  </si>
  <si>
    <t>0797-73-7708</t>
  </si>
  <si>
    <t>北川洋司</t>
  </si>
  <si>
    <t>ｷﾀｶﾞﾜﾋﾛｼ</t>
  </si>
  <si>
    <t>ｶ)ﾀｶﾗﾂﾞｶﾃﾞﾝｷﾞﾖｳｼﾔ</t>
  </si>
  <si>
    <t>28106937225-005</t>
  </si>
  <si>
    <t>宝塚民主商工会労働保険事務組合</t>
  </si>
  <si>
    <t>南海電気工事 株式会社</t>
  </si>
  <si>
    <t>ﾅﾝｶｲﾃﾞﾝｷｺｳｼﾞ ｶﾌﾞｼｷｶﾞｲｼｬ</t>
  </si>
  <si>
    <t>南海電気</t>
  </si>
  <si>
    <t>640-8324</t>
  </si>
  <si>
    <t>和歌山県和歌山市吹屋町3丁目19番地の2</t>
  </si>
  <si>
    <t>073-424-6376</t>
  </si>
  <si>
    <t>073-424-6378</t>
  </si>
  <si>
    <t>中西 英貴</t>
  </si>
  <si>
    <t>ﾅｶﾆｼ ﾋﾃﾞﾀｶ</t>
  </si>
  <si>
    <t>ﾅﾝｶｲﾃﾞﾝｷｺｳｼﾞ(ｶﾌﾞ)</t>
  </si>
  <si>
    <t>30101071449-000</t>
  </si>
  <si>
    <t>和歌山労働局労働保険徴収室</t>
  </si>
  <si>
    <t>株式会社神奈川ケイテクノ</t>
  </si>
  <si>
    <t>ｶﾅｶﾞﾜｹｲﾃｸﾉ</t>
  </si>
  <si>
    <t>神奈川ケイテクノ</t>
  </si>
  <si>
    <t>231-0036</t>
  </si>
  <si>
    <t>神奈川県横浜市中区山田町7-11</t>
  </si>
  <si>
    <t>045-253-0260</t>
  </si>
  <si>
    <t>045-253-0262</t>
  </si>
  <si>
    <t>増田英雄</t>
  </si>
  <si>
    <t>ﾏｽﾀﾞﾋﾃﾞｵ</t>
  </si>
  <si>
    <t>ｶ)ｶﾅｶﾞﾜｹｲﾃｸﾉ</t>
  </si>
  <si>
    <t>中川電気設備管理事務所</t>
  </si>
  <si>
    <t>ﾅｶｶﾞﾜﾃﾞﾝｷｾﾂﾋﾞｶﾝﾘｼﾞﾑｼｮ</t>
  </si>
  <si>
    <t>526-0032</t>
  </si>
  <si>
    <t>滋賀県長浜市南高田町92-10　わかば荘8号室</t>
  </si>
  <si>
    <t>0749-65-1900</t>
  </si>
  <si>
    <t>中川　弥一郎</t>
  </si>
  <si>
    <t>ﾅｶｶﾞﾜ ﾔｲﾁﾛｳ</t>
  </si>
  <si>
    <t>ﾅｶｶﾞﾜﾃﾞﾝｷｾﾂﾋﾞｶﾝﾘｼﾞﾑｼﾖ ﾅｶｶﾞﾜﾔｲﾁﾛｳ</t>
  </si>
  <si>
    <t>中部電池販売株式会社</t>
  </si>
  <si>
    <t>ﾁｭｳﾌﾞﾃﾞﾝﾁﾊﾝﾊﾞｲ(ｶ</t>
  </si>
  <si>
    <t>中部電池</t>
  </si>
  <si>
    <t>静岡県静岡市駿河区馬渕1丁目12番6号</t>
  </si>
  <si>
    <t>054-280-5539</t>
  </si>
  <si>
    <t>054-285-8584</t>
  </si>
  <si>
    <t>小川　信雄</t>
  </si>
  <si>
    <t>ｵｶﾞﾜ ﾉﾌﾞｵ</t>
  </si>
  <si>
    <t>22102-930585-790</t>
  </si>
  <si>
    <t>労働保険事務組合静岡ＳＲ経営労務センター</t>
  </si>
  <si>
    <t>脇浜電業株式会社</t>
  </si>
  <si>
    <t>堺営業所</t>
  </si>
  <si>
    <t>ﾜｷﾊﾏﾃﾞﾝｷﾞｮｳｶﾌﾞｼｷｶﾞｲｼｬ</t>
  </si>
  <si>
    <t>脇浜</t>
  </si>
  <si>
    <t>592-8331</t>
  </si>
  <si>
    <t>大阪府堺市西区築港新町3丁目16番地</t>
  </si>
  <si>
    <t>072-245-2750</t>
  </si>
  <si>
    <t>072-245-2763</t>
  </si>
  <si>
    <t>小林 正樹</t>
  </si>
  <si>
    <t>ｺﾊﾞﾔｼ ﾏｻｷ</t>
  </si>
  <si>
    <t>堺営業所所長</t>
  </si>
  <si>
    <t>ﾜｷﾊﾏﾃﾞﾝｷﾞﾖｳｶﾌﾞｼｷｶﾞｲｼﾔ ﾀﾞｲﾋﾖｳﾄﾘｼﾏﾘﾔｸ ﾜｷﾊﾏｶｽﾞｷ</t>
  </si>
  <si>
    <t>富田電気工事株式会社</t>
  </si>
  <si>
    <t>ﾄﾐﾀﾃﾞﾝｷｺｳｼﾞ(ｶ</t>
  </si>
  <si>
    <t>富田電気</t>
  </si>
  <si>
    <t>430-0856</t>
  </si>
  <si>
    <t>静岡県浜松市中区中島一丁目10-7</t>
  </si>
  <si>
    <t>053-461-7056</t>
  </si>
  <si>
    <t>053-464-8280</t>
  </si>
  <si>
    <t>富田　三代治</t>
  </si>
  <si>
    <t>ﾄﾐﾀ ﾐﾖｼﾞ</t>
  </si>
  <si>
    <t>ﾄﾐﾀﾃﾞﾝｷｺｳｼﾞ(ｶﾌﾞ) ﾀﾞｲﾋｮｳﾄﾘｼﾏﾘﾔｸ ﾄﾐﾀﾐﾖｼﾞ</t>
  </si>
  <si>
    <t>22101932655-177</t>
  </si>
  <si>
    <t>株式会社阿形電気</t>
  </si>
  <si>
    <t>ｱｶﾞﾀﾃﾞﾝｷ</t>
  </si>
  <si>
    <t>阿形電気</t>
  </si>
  <si>
    <t>437-1612</t>
  </si>
  <si>
    <t>静岡県御前崎市池新田4811</t>
  </si>
  <si>
    <t>0537-86-2376</t>
  </si>
  <si>
    <t>0537-86-8403</t>
  </si>
  <si>
    <t>阿形　正好</t>
  </si>
  <si>
    <t>ｱｶﾞﾀ ﾏｻﾖｼ</t>
  </si>
  <si>
    <t>ｶ)ｱｶﾞﾀﾃﾞﾝｷ  ﾀﾞｲﾋｮｳﾄﾘｼﾏﾘﾔｸ ｱｶﾞﾀﾏｻﾖｼ</t>
  </si>
  <si>
    <t>労働省労働局中小企業主掛川福祉労務協会</t>
  </si>
  <si>
    <t>角田電気工業株式会社</t>
  </si>
  <si>
    <t>産業電器部</t>
  </si>
  <si>
    <t>ﾂﾉﾀﾞﾃﾞﾝｷｺｳｷﾞｮｳ</t>
  </si>
  <si>
    <t>110-0003</t>
  </si>
  <si>
    <t>東京都台東区根岸5-14-12</t>
  </si>
  <si>
    <t>03-3872-5116</t>
  </si>
  <si>
    <t>03-3874-1261</t>
  </si>
  <si>
    <t>重川孝志</t>
  </si>
  <si>
    <t>ｵﾓｶﾜ ﾀｶｼ</t>
  </si>
  <si>
    <t>ﾂﾉﾀﾞﾃﾞﾝｷｺｳｷﾞﾖｳ(ｶ</t>
  </si>
  <si>
    <t>一般財団法人東北電気保安協会</t>
  </si>
  <si>
    <t>新潟事業本部</t>
  </si>
  <si>
    <t>ﾄｳﾎｸﾃﾞﾝｷﾎｱﾝｷｮｳｶｲ</t>
  </si>
  <si>
    <t>950-2002</t>
  </si>
  <si>
    <t>新潟県新潟市西区青山一丁目17番1号</t>
  </si>
  <si>
    <t>025-230-6913</t>
  </si>
  <si>
    <t>025-230-6914</t>
  </si>
  <si>
    <t>山田　武</t>
  </si>
  <si>
    <t>ﾔﾏﾀﾞ ﾀｹｼ</t>
  </si>
  <si>
    <t>事業本部長</t>
  </si>
  <si>
    <t>ｲﾂﾊﾟﾝｻﾞｲﾀﾞﾝﾎｳｼﾞﾝﾄｳﾎｸﾃﾞﾝｷﾎｱﾝｷﾖｳｶｲ</t>
  </si>
  <si>
    <t>株式会社ＫＲＥＳＴ</t>
  </si>
  <si>
    <t>512-0913</t>
  </si>
  <si>
    <t>三重県四日市市西坂部町2017-15</t>
  </si>
  <si>
    <t>059-333-5032</t>
  </si>
  <si>
    <t>ｶﾌﾞｼｷｶｲｼｬ ｸﾚｽﾄ</t>
  </si>
  <si>
    <t>リニア電気工業株式会社</t>
  </si>
  <si>
    <t>ﾘﾆｱﾃﾞﾝｷｺｳｷﾞｮｳｶﾌﾞｼｷｶﾞｲｼｬ</t>
  </si>
  <si>
    <t>リニア</t>
  </si>
  <si>
    <t>390-0851</t>
  </si>
  <si>
    <t>長野県松本市大字島内4711-2</t>
  </si>
  <si>
    <t>0263-47-7662</t>
  </si>
  <si>
    <t>0263-47-6150</t>
  </si>
  <si>
    <t>間瀬 大吾</t>
  </si>
  <si>
    <t>ﾏｾ ﾀﾞｲｺﾞ</t>
  </si>
  <si>
    <t>ﾘﾆｱﾃﾞﾝｷｺｳｷﾞｮｳ(ｶ</t>
  </si>
  <si>
    <t>20-1-01-932195-521</t>
  </si>
  <si>
    <t>松本商工会議所</t>
  </si>
  <si>
    <t>倉持電気株式会社</t>
  </si>
  <si>
    <t>ｸﾗﾓﾁﾃﾞﾝｷｶﾌﾞｼｷｶｲｼｬ</t>
  </si>
  <si>
    <t>倉持電気</t>
  </si>
  <si>
    <t>300-2707</t>
  </si>
  <si>
    <t>茨城県常総市本石下5067</t>
  </si>
  <si>
    <t>0297-42-2457</t>
  </si>
  <si>
    <t>0297-42-4172</t>
  </si>
  <si>
    <t>ｸﾗﾓﾁﾃﾞﾝｷｶﾌﾞｼｷｶｲｼﾔ</t>
  </si>
  <si>
    <t>東神電池工業株式会社</t>
  </si>
  <si>
    <t>茨城事業所 電源システム事業部</t>
  </si>
  <si>
    <t>ﾄｳｼﾝﾃﾞﾝﾁｺｳｷﾞｮｳ</t>
  </si>
  <si>
    <t>東神電池</t>
  </si>
  <si>
    <t>310-0012</t>
  </si>
  <si>
    <t>茨城県水戸市城東1-4-4</t>
  </si>
  <si>
    <t>029-300-1313</t>
  </si>
  <si>
    <t>029-227-0569</t>
  </si>
  <si>
    <t>ﾄｳｼﾝﾃﾞﾝﾁｺｳｷﾞｮｳ(ｶ</t>
  </si>
  <si>
    <t>南部電設株式会社</t>
  </si>
  <si>
    <t>ﾅﾝﾌﾞﾃﾞﾝｾﾂ(ｶ</t>
  </si>
  <si>
    <t>南部電設</t>
  </si>
  <si>
    <t>431-0422</t>
  </si>
  <si>
    <t>静岡県湖西市岡崎1211-16</t>
  </si>
  <si>
    <t>053-577-0752</t>
  </si>
  <si>
    <t>053-577-2185</t>
  </si>
  <si>
    <t>伊藤　貞之</t>
  </si>
  <si>
    <t>ｲﾄｳ ｻﾀﾞﾕｷ</t>
  </si>
  <si>
    <t>22102930585-866</t>
  </si>
  <si>
    <t>静岡ＳＲ経営労務センター</t>
  </si>
  <si>
    <t>有限会社 神戸稲川電気商会</t>
  </si>
  <si>
    <t>ﾕｳｹﾞﾝｶﾞｲｼｬ ｺﾞｳﾄﾞｲﾅｶﾞﾜﾃﾞﾝｷｼｮｳｶｲ</t>
  </si>
  <si>
    <t>503-2305</t>
  </si>
  <si>
    <t>岐阜県安八郡神戸町大字神戸３２７番地１</t>
  </si>
  <si>
    <t>0584-27-2406</t>
  </si>
  <si>
    <t>0584-27-8496</t>
  </si>
  <si>
    <t>稲川　万規臣</t>
  </si>
  <si>
    <t>ｲﾅｶﾞﾜ ﾏｷｵ</t>
  </si>
  <si>
    <t>ﾕ)ｺﾞｳﾄﾞｲﾅｶﾞﾜﾃﾞﾝｷｼｮｳｶｲ ﾀﾞｲﾋｮｳﾄﾘｼﾏﾘﾔｸ ｲﾅｶﾞﾜﾏｷｵ</t>
  </si>
  <si>
    <t>西濃電気工事共同組合</t>
  </si>
  <si>
    <t>木村電気</t>
  </si>
  <si>
    <t>ｷﾑﾗﾃﾞﾝｷ</t>
  </si>
  <si>
    <t>352-0025</t>
  </si>
  <si>
    <t>埼玉県新座市片山3-14-3</t>
  </si>
  <si>
    <t>048-479-6923</t>
  </si>
  <si>
    <t>木村 智満</t>
  </si>
  <si>
    <t>ｷﾑﾗ ﾄﾓﾐﾂ</t>
  </si>
  <si>
    <t>ｷﾑﾗﾄﾓﾐﾂ</t>
  </si>
  <si>
    <t>埼玉土建新座支部労働保険事務組合</t>
  </si>
  <si>
    <t>株式会社服部</t>
  </si>
  <si>
    <t>西神営業所</t>
  </si>
  <si>
    <t>ﾊｯﾄﾘ</t>
  </si>
  <si>
    <t>651-2117</t>
  </si>
  <si>
    <t>兵庫県神戸市西区北別府5丁目24-8</t>
  </si>
  <si>
    <t>078-975-3660</t>
  </si>
  <si>
    <t>078-975-2870</t>
  </si>
  <si>
    <t>小林 美博</t>
  </si>
  <si>
    <t>ｺﾊﾞﾔｼ ﾖｼﾋﾛ</t>
  </si>
  <si>
    <t>ｶ)ﾊﾂﾄﾘ</t>
  </si>
  <si>
    <t>双葉電機株式会社</t>
  </si>
  <si>
    <t>ﾌﾀﾊﾞﾃﾞﾝｷｶﾌﾞｼｷｶﾞｲｼｬ</t>
  </si>
  <si>
    <t>双葉</t>
  </si>
  <si>
    <t>702-8022</t>
  </si>
  <si>
    <t>岡山県岡山市南区福成2丁目23番18号</t>
  </si>
  <si>
    <t>086-263-2828</t>
  </si>
  <si>
    <t>086-263-3011</t>
  </si>
  <si>
    <t>岡﨑 世作</t>
  </si>
  <si>
    <t>ｵｶｻﾞｷ ｾｲｻｸ</t>
  </si>
  <si>
    <t>日興電気工業株式会社</t>
  </si>
  <si>
    <t>ﾆｯｺｳﾃﾞﾝｷｺｳｷﾞｮｳ</t>
  </si>
  <si>
    <t>東京都大田区西蒲田７丁目50-6</t>
  </si>
  <si>
    <t>03-5703-2257</t>
  </si>
  <si>
    <t>03-5703-2373</t>
  </si>
  <si>
    <t>小松　勇</t>
  </si>
  <si>
    <t>ｺﾏﾂ ｲｻﾑ</t>
  </si>
  <si>
    <t>ﾆﾂｺｳﾃﾞﾝｷｺｳｷﾞﾖｳｶﾌﾞｼｷｶﾞｲｼﾔ</t>
  </si>
  <si>
    <t>河野電気株式会社</t>
  </si>
  <si>
    <t>ｶﾜﾉﾃﾞﾝｷ</t>
  </si>
  <si>
    <t>河野電気</t>
  </si>
  <si>
    <t>870-0816</t>
  </si>
  <si>
    <t>大分市田室町８番３３号</t>
  </si>
  <si>
    <t>097-544-3131</t>
  </si>
  <si>
    <t>097-543-7567</t>
  </si>
  <si>
    <t>南公憲</t>
  </si>
  <si>
    <t>ﾐﾅﾐｷﾐﾉﾘ</t>
  </si>
  <si>
    <t>ｶﾜﾉﾃﾞﾝｷ(ｶ</t>
  </si>
  <si>
    <t>岩本電気産業株式会社</t>
  </si>
  <si>
    <t>646-0028</t>
  </si>
  <si>
    <t>和歌山県田辺市高雄一丁目１番７号</t>
  </si>
  <si>
    <t>0739-22-4888</t>
  </si>
  <si>
    <t>0739-22-6824</t>
  </si>
  <si>
    <t>ｲﾜﾓﾄﾃﾞﾝｷｻﾝｷﾞﾖｳｶﾌﾞｼｷｶﾞｲｼﾔ</t>
  </si>
  <si>
    <t>国際電工株式会社</t>
  </si>
  <si>
    <t>ｺｸｻｲﾃﾞﾝｺｳ</t>
  </si>
  <si>
    <t>215-0012</t>
  </si>
  <si>
    <t>神奈川県川崎市麻生区東百合丘3-17-6</t>
  </si>
  <si>
    <t>044-953-8111</t>
  </si>
  <si>
    <t>044-953-8112</t>
  </si>
  <si>
    <t>佐藤　仙夫</t>
  </si>
  <si>
    <t>ｻﾄｳ ﾋｻｵ</t>
  </si>
  <si>
    <t>ｺｸｻｲﾃﾞﾝｺｳ(ｶ</t>
  </si>
  <si>
    <t>晃和電気株式会社</t>
  </si>
  <si>
    <t>ｺｳﾜﾃﾞﾝｷｶﾌﾞｼｷｶﾞｲｼｬ</t>
  </si>
  <si>
    <t>晃和電気</t>
  </si>
  <si>
    <t>670-0053</t>
  </si>
  <si>
    <t>姫路市南車崎2丁目3番34号</t>
  </si>
  <si>
    <t>079-297-8767</t>
  </si>
  <si>
    <t>079-297-7409</t>
  </si>
  <si>
    <t>今宿　良昭</t>
  </si>
  <si>
    <t>ｲﾏｼﾞｭｸ ﾖｼｱｷ</t>
  </si>
  <si>
    <t>ｺｳﾜﾃﾞﾝｷｶﾌﾞｼｷｶﾞｲｼﾔ</t>
  </si>
  <si>
    <t>松岡電機株式会社</t>
  </si>
  <si>
    <t>ﾏﾂｵｶﾃﾞﾝｷｶﾌﾞｼｷｶﾞｲｼｬ</t>
  </si>
  <si>
    <t>455-0801</t>
  </si>
  <si>
    <t>愛知県名古屋市港区小碓３－２４９</t>
  </si>
  <si>
    <t>052-382-5511</t>
  </si>
  <si>
    <t>052-382-6927</t>
  </si>
  <si>
    <t>ANB69673@nifty.com</t>
  </si>
  <si>
    <t>松岡拓次</t>
  </si>
  <si>
    <t>ﾏﾂｵｶﾀｸｼﾞ</t>
  </si>
  <si>
    <t>ﾏﾂｵｶﾃﾞﾝｷ(ｶ) ﾀﾞｲﾋｮｳﾄﾘｼﾏﾘﾔｸ ﾏﾂｵｶﾀｸｼﾞ</t>
  </si>
  <si>
    <t>労働保険事務組合愛知会</t>
  </si>
  <si>
    <t>明工産業株式会社</t>
  </si>
  <si>
    <t>ﾒｲｺｳｻﾝｷﾞｮｳ</t>
  </si>
  <si>
    <t>東京都千代田区神田神保町3丁目23-15</t>
  </si>
  <si>
    <t>03-3514-1600</t>
  </si>
  <si>
    <t>03-3514-1611</t>
  </si>
  <si>
    <t>小川 治之</t>
  </si>
  <si>
    <t>ｵｶﾞﾜ ﾊﾙﾕｷ</t>
  </si>
  <si>
    <t>ﾒｲｺｳｻﾝｷﾞﾖｳ(ｶ</t>
  </si>
  <si>
    <t>太陽電機工業株式会社</t>
  </si>
  <si>
    <t>ﾀｲﾖｳﾃﾞﾝｷｺｳｷﾞｮｳｶﾌﾞｼｷｶﾞｲｼｬ</t>
  </si>
  <si>
    <t>太陽電</t>
  </si>
  <si>
    <t>713-8103</t>
  </si>
  <si>
    <t>岡山県倉敷市玉島乙島7471番地</t>
  </si>
  <si>
    <t>086-526-2133</t>
  </si>
  <si>
    <t>086-525-0625</t>
  </si>
  <si>
    <t>兼信　英雄</t>
  </si>
  <si>
    <t>ｶﾈﾉﾌﾞ ﾋﾃﾞｵ</t>
  </si>
  <si>
    <t>有限会社荒井電気工事</t>
  </si>
  <si>
    <t>座間事務所</t>
  </si>
  <si>
    <t>ｱﾗｲﾃﾞﾝｷｺｳｼﾞ</t>
  </si>
  <si>
    <t>252-0003</t>
  </si>
  <si>
    <t>神奈川県座間市ひばりが丘1-2-7</t>
  </si>
  <si>
    <t>046-251-7977</t>
  </si>
  <si>
    <t>046-205-7772</t>
  </si>
  <si>
    <t>荒井 昭貴</t>
  </si>
  <si>
    <t>ｱﾗｲ ｱｷﾀｶ</t>
  </si>
  <si>
    <t>ﾕ)ｱﾗｲﾃﾞﾝｷｺｳｼﾞﾀﾞｲﾋﾖｳﾄﾘｼﾏ</t>
  </si>
  <si>
    <t>神奈川県電気工事工業組合　大和地区本部</t>
  </si>
  <si>
    <t>有限会社近藤計装</t>
  </si>
  <si>
    <t>ｺﾝﾄﾞｳ</t>
  </si>
  <si>
    <t>近藤計装</t>
  </si>
  <si>
    <t>191-0021</t>
  </si>
  <si>
    <t>東京都日野市大字石田３２７－１４</t>
  </si>
  <si>
    <t>日生ハイムＢ号棟１階</t>
  </si>
  <si>
    <t>042-594-9785</t>
  </si>
  <si>
    <t>042-594-9786</t>
  </si>
  <si>
    <t>内山　淳</t>
  </si>
  <si>
    <t>ｳﾁﾔﾏｼﾞｭﾝ</t>
  </si>
  <si>
    <t>ﾕ)ｺﾝﾄﾞｳｹｲｿｳ</t>
  </si>
  <si>
    <t>13115-970315-072</t>
  </si>
  <si>
    <t>多摩商工会議所労仂保険事務組合</t>
  </si>
  <si>
    <t>三王機工株式会社</t>
  </si>
  <si>
    <t>ｻﾝﾉｳｷ</t>
  </si>
  <si>
    <t>神戸市中央区楠町５－１－６</t>
  </si>
  <si>
    <t>078-382-0320</t>
  </si>
  <si>
    <t>078-382-0340</t>
  </si>
  <si>
    <t>ｻﾝﾉｳｷｺｳ(ｶ</t>
  </si>
  <si>
    <t>シンフォニアエンジニアリング株式会社</t>
  </si>
  <si>
    <t>ｼﾝﾌｫﾆｱｴﾝｼﾞﾆｱﾘﾝｸﾞｶﾌﾞｼｷｶﾞｲｼｬ</t>
  </si>
  <si>
    <t>シンフォニアエンジニアリング</t>
  </si>
  <si>
    <t>516-8553</t>
  </si>
  <si>
    <t>三重県伊勢市竹ケ鼻町９９番地９６</t>
  </si>
  <si>
    <t>0596-36-4472</t>
  </si>
  <si>
    <t>0596-36-6703</t>
  </si>
  <si>
    <t>ｼﾝﾌｫﾆｱｴﾝｼﾞﾆｱﾘﾝｸﾞ(ｶ</t>
  </si>
  <si>
    <t>大栄工事株式会社</t>
  </si>
  <si>
    <t>ﾀﾞｲｴｲ</t>
  </si>
  <si>
    <t>272-0822</t>
  </si>
  <si>
    <t>市川市宮久保１－３３－９</t>
  </si>
  <si>
    <t>047-371-1562</t>
  </si>
  <si>
    <t>047-372-8263</t>
  </si>
  <si>
    <t>高橋利治</t>
  </si>
  <si>
    <t>ﾀｶﾊｼﾄｼﾊﾙ</t>
  </si>
  <si>
    <t>ﾀﾞｲｴｲｺｳｼﾞｶﾌﾞｼｷｶﾞｲｼﾔ</t>
  </si>
  <si>
    <t>田中電設工業株式会社</t>
  </si>
  <si>
    <t>ﾀﾅｶﾃﾞ</t>
  </si>
  <si>
    <t>190-0023</t>
  </si>
  <si>
    <t>東京都立川市柴崎町６－１１－１</t>
  </si>
  <si>
    <t>042-524-3568</t>
  </si>
  <si>
    <t>ﾀﾅｶﾃﾞﾝｾﾂｺｳｷﾞﾖｳｶﾌﾞｼｷｶﾞｲｼﾔ</t>
  </si>
  <si>
    <t>東京都電気工事工業組合</t>
  </si>
  <si>
    <t>丹陽電気株式会社</t>
  </si>
  <si>
    <t>ﾀﾝﾖｳﾃﾞﾝｷ</t>
  </si>
  <si>
    <t>丹陽電気</t>
  </si>
  <si>
    <t>491-0824</t>
  </si>
  <si>
    <t>一宮市丹陽町九日市場８４０－１</t>
  </si>
  <si>
    <t>0586-82-0852</t>
  </si>
  <si>
    <t>ﾀﾝﾖｳﾃﾞﾝｷ(ｶ</t>
  </si>
  <si>
    <t>春日井営業所</t>
  </si>
  <si>
    <t>ﾁﾕｳﾌﾃﾞﾝｷﾎｱﾝｷｮｳｶｲ</t>
  </si>
  <si>
    <t>487-0013</t>
  </si>
  <si>
    <t>春日井市高蔵寺町５－３－６</t>
  </si>
  <si>
    <t>0568-51-0551</t>
  </si>
  <si>
    <t>0568-51-0014</t>
  </si>
  <si>
    <t>ｻﾞｲ)ﾁｭｳﾌﾞﾃﾞﾝｷﾎｱﾝｷﾖｳｶｲｶｽｶﾞｲｴｲｷﾞｮｳｼｮｼｮﾁｮｳﾊﾔｶﾜﾀｶｱｷ</t>
  </si>
  <si>
    <t>ﾁｭｳﾌﾞﾃﾞﾝｷﾎｱﾝｷｮｳｶｲ ﾂ</t>
  </si>
  <si>
    <t>514-0042</t>
  </si>
  <si>
    <t>三重県津市新町二丁目4番50号</t>
  </si>
  <si>
    <t>059-225-8400</t>
  </si>
  <si>
    <t>059-224-0781</t>
  </si>
  <si>
    <t>ｲﾁｻﾞｲ)ﾁｭｳﾌﾞﾃﾞﾝｷﾎｱﾝｷｮｳｶｲ</t>
  </si>
  <si>
    <t>一般財団法人　中部電気保安協会　多治見営業所</t>
  </si>
  <si>
    <t>ｲｯﾊﾟﾝｻﾞｲﾀﾞﾝﾎｳｼﾞﾝ ﾁｭｳﾌﾞﾃﾞﾝｷﾎｱﾝｷｮｳｶｲ ﾀｼﾞﾐｴｲｷﾞｮｳｼｮ</t>
  </si>
  <si>
    <t>509-5142</t>
  </si>
  <si>
    <t>岐阜県土岐市泉町久尻6番地の9</t>
  </si>
  <si>
    <t>0572-55-1365</t>
  </si>
  <si>
    <t>0572-55-1366</t>
  </si>
  <si>
    <t>関谷　光雄</t>
  </si>
  <si>
    <t>ｾｷﾔ ﾐﾂｵ</t>
  </si>
  <si>
    <t>ｻﾞｲ) ﾁｭｳﾌﾞﾃﾞﾝｷﾎｱﾝｷｮｳｶｲ ﾀｼﾞﾐｴｲｷﾞｮｳｼｮ ｼｮﾁｮｳ ｾｷﾔﾐﾂｵ</t>
  </si>
  <si>
    <t>千代田計装株式会社</t>
  </si>
  <si>
    <t>ﾁﾖﾀﾞｹ</t>
  </si>
  <si>
    <t>814-0006</t>
  </si>
  <si>
    <t>福岡市早良区百道１丁目１８－２５</t>
  </si>
  <si>
    <t>092-844-6501</t>
  </si>
  <si>
    <t>092-852-1088</t>
  </si>
  <si>
    <t>谷川 雅幸</t>
  </si>
  <si>
    <t>ﾀﾆｶﾞﾜ ﾏｻﾕｷ</t>
  </si>
  <si>
    <t>ﾁﾖﾀﾞｹｲｿｳ(ｶ</t>
  </si>
  <si>
    <t>あいおい損保会社㈱</t>
  </si>
  <si>
    <t>手代木電設</t>
  </si>
  <si>
    <t>ﾃｼﾛｷﾞﾃﾞﾝｾﾂ</t>
  </si>
  <si>
    <t>305-0834</t>
  </si>
  <si>
    <t>茨城県つくば市手代木９６２</t>
  </si>
  <si>
    <t>029-836-2196</t>
  </si>
  <si>
    <t>ﾇﾏｼﾞﾘｼﾛｳ</t>
  </si>
  <si>
    <t>業務災害補償制度</t>
  </si>
  <si>
    <t>株式会社ＴＴＫ</t>
  </si>
  <si>
    <t>ﾃｨﾃｨｹｲ</t>
  </si>
  <si>
    <t>ＴＴＫ</t>
  </si>
  <si>
    <t>名古屋市東区東桜２丁目１５番７号</t>
  </si>
  <si>
    <t>052-931-8811</t>
  </si>
  <si>
    <t>藤田義明</t>
  </si>
  <si>
    <t>ﾌｼﾞﾀﾖｼｱｷ</t>
  </si>
  <si>
    <t>ｶ)ﾃｨﾃｨｹｲ</t>
  </si>
  <si>
    <t>株式会社トーエネックサービス</t>
  </si>
  <si>
    <t>ﾄｰｴﾈｯｸｻｰﾋﾞｽ</t>
  </si>
  <si>
    <t>420-0007</t>
  </si>
  <si>
    <t>静岡市葵区柳町222-2</t>
  </si>
  <si>
    <t>054-250-2255</t>
  </si>
  <si>
    <t>054-250-2258</t>
  </si>
  <si>
    <t>k-isigami@toenec-s.co.jp</t>
  </si>
  <si>
    <t>鈴木　直己</t>
  </si>
  <si>
    <t>ｽｽﾞｷ ﾅｵﾐ</t>
  </si>
  <si>
    <t>ｶﾌﾞｼｷｶﾞｲｼｬﾄｰｴﾈｯｸｻｰﾋﾞｽ ｼｽﾞｵｶｼﾃﾝ</t>
  </si>
  <si>
    <t>中電労組</t>
  </si>
  <si>
    <t>株式会社名古屋電設工業</t>
  </si>
  <si>
    <t>ﾅｺﾔﾃﾝ</t>
  </si>
  <si>
    <t>名古屋電設工業</t>
  </si>
  <si>
    <t>491-0375</t>
  </si>
  <si>
    <t>一宮市萩原町戸苅字落段111番地</t>
  </si>
  <si>
    <t>0586-64-7330</t>
  </si>
  <si>
    <t>0586-64-7310</t>
  </si>
  <si>
    <t>加藤　修</t>
  </si>
  <si>
    <t>ｶﾄｳｵｻﾑ</t>
  </si>
  <si>
    <t>ｶ)ﾅｺﾞﾔﾃﾞﾝｾﾂｺｳｷﾞﾖｳ</t>
  </si>
  <si>
    <t>労働者災害補償保険・愛知中央SR経営労務ｾﾝﾀｰ</t>
  </si>
  <si>
    <t>有限会社西日本防災システム</t>
  </si>
  <si>
    <t>㈲西日本防災システム</t>
  </si>
  <si>
    <t>862-0935</t>
  </si>
  <si>
    <t>熊本市東区御領５丁目２番８１号</t>
  </si>
  <si>
    <t>096-389-3880</t>
  </si>
  <si>
    <t>096-389-3897</t>
  </si>
  <si>
    <t>冨永義春</t>
  </si>
  <si>
    <t>ﾄﾐﾅｶﾞﾖｼﾊﾙ</t>
  </si>
  <si>
    <t>ﾕ)ﾆｼﾆﾎﾝﾎﾞｳｻｲｼｽﾃﾑ ﾀﾞｲ)ﾄﾐﾅｶﾞﾖｼﾊﾙ</t>
  </si>
  <si>
    <t>日本熱源システム株式会社</t>
  </si>
  <si>
    <t>ﾆﾎﾝﾈﾂｹﾞﾝｼｽﾃﾑ(ｶ</t>
  </si>
  <si>
    <t>日本熱源システム（株）</t>
  </si>
  <si>
    <t>160-0003</t>
  </si>
  <si>
    <t>東京都新宿区市谷本村町2-10</t>
  </si>
  <si>
    <t>新井ビル2階</t>
  </si>
  <si>
    <t>03-5579-8830</t>
  </si>
  <si>
    <t>03-5579-8831</t>
  </si>
  <si>
    <t>原田 昌彦</t>
  </si>
  <si>
    <t>ﾊﾗﾀﾞﾏｻﾋｺ</t>
  </si>
  <si>
    <t>ホーチキ株式会社 長野営業所</t>
  </si>
  <si>
    <t>ﾎｰﾁｷｶﾌﾞｼｷｶﾞｲｼｬ ﾅｶﾞﾉｴｲｷﾞｮｳｼｮ</t>
  </si>
  <si>
    <t>380-0906</t>
  </si>
  <si>
    <t>長野県長野市鶴賀751-6 大成第2ビル8F</t>
  </si>
  <si>
    <t>026-228-3622</t>
  </si>
  <si>
    <t>026-228-3651</t>
  </si>
  <si>
    <t>井澤　正文</t>
  </si>
  <si>
    <t>ｲｻﾞﾜ ﾏｻﾌﾐ</t>
  </si>
  <si>
    <t>ﾎｰﾁｷ(ｶ</t>
  </si>
  <si>
    <t>株式会社ホマレ電池</t>
  </si>
  <si>
    <t>ﾎﾏﾚﾃﾞﾝﾁ</t>
  </si>
  <si>
    <t>東京都千代田区神田佐久間町３－２１</t>
  </si>
  <si>
    <t>03-3861-1921</t>
  </si>
  <si>
    <t>03-3861-1960</t>
  </si>
  <si>
    <t>山永　久夫</t>
  </si>
  <si>
    <t>ｶ)ﾎﾏﾚﾃﾞﾝﾁ</t>
  </si>
  <si>
    <t>630444-000</t>
  </si>
  <si>
    <t>有限会社丸八電設</t>
  </si>
  <si>
    <t>ﾏﾙﾊﾁﾃ</t>
  </si>
  <si>
    <t>㈲丸八電設</t>
  </si>
  <si>
    <t>457-0021</t>
  </si>
  <si>
    <t>名古屋市南区鶴里町２－１６</t>
  </si>
  <si>
    <t>052-821-2526</t>
  </si>
  <si>
    <t>ﾕ)ﾏﾙﾊﾁﾃﾞﾝｾﾂ</t>
  </si>
  <si>
    <t>南九州向洋電機株式会社</t>
  </si>
  <si>
    <t>宮崎支店</t>
  </si>
  <si>
    <t>ﾐﾔｻｷｼ</t>
  </si>
  <si>
    <t>880-0901</t>
  </si>
  <si>
    <t>宮崎県宮崎市東大淀2丁目3番44号</t>
  </si>
  <si>
    <t>0985-54-6181</t>
  </si>
  <si>
    <t>0985-54-0459</t>
  </si>
  <si>
    <t>ﾐﾅﾐｷﾕｳｼﾕｳｺｳﾖｳﾃﾞﾝｷ(ｶﾌﾞ)ﾐﾔｻﾞｷｼﾃﾝ</t>
  </si>
  <si>
    <t>宮本電機サービス</t>
  </si>
  <si>
    <t>ﾐﾔﾐﾄﾃﾞﾝｷｻｰﾋﾞｽ</t>
  </si>
  <si>
    <t>860-0824</t>
  </si>
  <si>
    <t>熊本市中央区十禅寺１丁目２番１号</t>
  </si>
  <si>
    <t>096-324-1529</t>
  </si>
  <si>
    <t>宮本健一</t>
  </si>
  <si>
    <t>ﾐﾔﾓﾄｹﾝｲﾁ</t>
  </si>
  <si>
    <t>有限会社山中電気</t>
  </si>
  <si>
    <t>ﾔﾏﾅｶﾃﾞﾝｷ</t>
  </si>
  <si>
    <t>㈲山中電気</t>
  </si>
  <si>
    <t>300-1200</t>
  </si>
  <si>
    <t>茨城県つくば市上岩崎１２９３</t>
  </si>
  <si>
    <t>029-876-0228</t>
  </si>
  <si>
    <t>029-876-3530</t>
  </si>
  <si>
    <t>ﾕｳｹﾞﾝｶﾞｲｼﾔﾔﾏﾅｶﾃﾞﾝｷﾀﾞｲﾋﾖｳﾄﾘｼﾏﾘﾔｸﾔﾏﾅｶｱｷﾗ</t>
  </si>
  <si>
    <t>ジョンソンコントロールズ株式会社　長野営業所</t>
  </si>
  <si>
    <t>ｼﾞｮﾝｿﾝｺﾝﾄﾛｰﾙｽﾞ ﾅｶﾞﾉｴｲｷﾞｮｳｼｮ</t>
  </si>
  <si>
    <t>ｼﾞｮﾝｿﾝｺﾝﾄﾛｰﾙｽﾞ㈱長野(営)</t>
  </si>
  <si>
    <t>長野県長野市栗田1038-8</t>
  </si>
  <si>
    <t>ゆたかビル1F</t>
  </si>
  <si>
    <t>026-227-0111</t>
  </si>
  <si>
    <t>ｼﾞｮﾝｿﾝｺﾝﾄﾛｰﾙｽﾞ(ｶ</t>
  </si>
  <si>
    <t>六興電気株式会社</t>
  </si>
  <si>
    <t>ﾛｯｺｳﾃﾞﾝｷｶﾌﾞｼｷｶﾞｲｼｬ</t>
  </si>
  <si>
    <t>ロッコウデンキ</t>
  </si>
  <si>
    <t>410-0033</t>
  </si>
  <si>
    <t>静岡県沼津市杉崎町13番43号</t>
  </si>
  <si>
    <t>055-924-0479</t>
  </si>
  <si>
    <t>055-924-0613</t>
  </si>
  <si>
    <t>a_kawate@6kou.co.jp</t>
  </si>
  <si>
    <t>川手　明</t>
  </si>
  <si>
    <t>ｶﾜﾃ ｱｷﾗ</t>
  </si>
  <si>
    <t>沼津営業所長</t>
  </si>
  <si>
    <t>ﾛｯｺｳﾃﾞﾝｷ(ｶ) ｼｽﾞｵｶｼﾃﾝ</t>
  </si>
  <si>
    <t>22-1-02-603048</t>
  </si>
  <si>
    <t>静岡労働基準監督署</t>
  </si>
  <si>
    <t>マルイチエンジニアリング株式会社</t>
  </si>
  <si>
    <t>ﾏﾙｲﾁｴ</t>
  </si>
  <si>
    <t>マルイチエンジニアリング㈱</t>
  </si>
  <si>
    <t>534-0027</t>
  </si>
  <si>
    <t>大阪市都島区中野町１－３－２</t>
  </si>
  <si>
    <t>06-6354-9466</t>
  </si>
  <si>
    <t>06-6354-9465</t>
  </si>
  <si>
    <t>ﾏﾙｲﾁｴﾝｼﾞﾆｱﾘﾝｸﾞ(ｶ</t>
  </si>
  <si>
    <t>㈱オーテック</t>
  </si>
  <si>
    <t>ｵｰﾃｯｸ</t>
  </si>
  <si>
    <t>江東区東陽２－４－３９</t>
  </si>
  <si>
    <t>新東陽ビル</t>
  </si>
  <si>
    <t>03-3699-1325</t>
  </si>
  <si>
    <t>03-3699-5254</t>
  </si>
  <si>
    <t>橘田正忠</t>
  </si>
  <si>
    <t>ｷﾂﾀﾞﾏｻﾀﾀﾞ</t>
  </si>
  <si>
    <t>ｶ)ｵｰﾃﾂｸ</t>
  </si>
  <si>
    <t>株式会社オーテック</t>
  </si>
  <si>
    <t>220-0011</t>
  </si>
  <si>
    <t>横浜市西区高島２－５－１２</t>
  </si>
  <si>
    <t>横浜ＤＫビル７階</t>
  </si>
  <si>
    <t>045-450-5230</t>
  </si>
  <si>
    <t>045-451-0075</t>
  </si>
  <si>
    <t>大渕 学</t>
  </si>
  <si>
    <t>ｵｵﾌﾞﾁ ﾏﾅﾌﾞ</t>
  </si>
  <si>
    <t>ﾖｺﾊﾏｼﾃﾝ ｼﾃﾝﾁｮｳ</t>
  </si>
  <si>
    <t>ｴｱｼｽ</t>
  </si>
  <si>
    <t>兵庫県神戸市西区前開南町2丁目14-9</t>
  </si>
  <si>
    <t>078-976-6168</t>
  </si>
  <si>
    <t>代表取締役会長</t>
  </si>
  <si>
    <t>ｶ)ｴｱｼｽ</t>
  </si>
  <si>
    <t>28101930925065/労働保険事務組合神戸労働開発協会</t>
  </si>
  <si>
    <t>株式会社アクシオ</t>
  </si>
  <si>
    <t>ｱｸｼｵ</t>
  </si>
  <si>
    <t>105-6008</t>
  </si>
  <si>
    <t>東京都港区虎ノ門城山トラストタワー８階</t>
  </si>
  <si>
    <t>03-6430-0940</t>
  </si>
  <si>
    <t>03-6430-0954</t>
  </si>
  <si>
    <t>江西和彦</t>
  </si>
  <si>
    <t>ｴﾆｼｶｽﾞﾋｺ</t>
  </si>
  <si>
    <t>ｶ)ｱｸｼｵ</t>
  </si>
  <si>
    <t>アクトシステム</t>
  </si>
  <si>
    <t>ｱｸﾄｼｽﾃﾑ</t>
  </si>
  <si>
    <t>565-0855</t>
  </si>
  <si>
    <t>大阪府吹田市佐竹台2-4-20-111</t>
  </si>
  <si>
    <t>06-6834-7343</t>
  </si>
  <si>
    <t>平山　龍司</t>
  </si>
  <si>
    <t>ﾋﾗﾔﾏ ﾀﾂｼ</t>
  </si>
  <si>
    <t>ｱｸﾄｼｽﾃﾑ ﾋﾗﾔﾏﾀﾂｼ</t>
  </si>
  <si>
    <t>昱耕機株式会社</t>
  </si>
  <si>
    <t>ｱｷﾗｺｳｷ ﾐｴｼﾃﾝ</t>
  </si>
  <si>
    <t>昱耕機三重</t>
  </si>
  <si>
    <t>三重県津市栄町二丁目312</t>
  </si>
  <si>
    <t>059-226-7122</t>
  </si>
  <si>
    <t>059-226-7123</t>
  </si>
  <si>
    <t>泉谷 大輔</t>
  </si>
  <si>
    <t>ｲｽﾞﾐﾀﾆ ﾀﾞｲｽｹ</t>
  </si>
  <si>
    <t>ｱｷﾗｺｳｷ(ｶ</t>
  </si>
  <si>
    <t>共同電設株式会社</t>
  </si>
  <si>
    <t>山梨県甲府市中央2丁目10番8号</t>
  </si>
  <si>
    <t>055-235-7777</t>
  </si>
  <si>
    <t>055-235-3151</t>
  </si>
  <si>
    <t>jinguji@kyodo-dc.co.jp</t>
  </si>
  <si>
    <t>神宮寺 元</t>
  </si>
  <si>
    <t>ｼﾞﾝｸﾞｳｼﾞ ｹﾞﾝ</t>
  </si>
  <si>
    <t>ｷｮｳﾄﾞｳﾃﾞﾝｾﾂ(ｶ)ﾀﾞｲﾋｮｳﾄﾘｼﾏﾘﾔｸｼﾞﾝｸﾞｳｼﾞｹﾞﾝ</t>
  </si>
  <si>
    <t>トーテックアメニティ株式会社</t>
  </si>
  <si>
    <t>ﾄｰﾃｯｸ</t>
  </si>
  <si>
    <t>名古屋市西区名駅2-27-8</t>
  </si>
  <si>
    <t>名古屋プライムセントラルタワー7F</t>
  </si>
  <si>
    <t>052-533-6908</t>
  </si>
  <si>
    <t>052-533-6932</t>
  </si>
  <si>
    <t>ﾄｰﾃﾂｸｱﾒﾆﾃｨ)ｶﾌﾞ</t>
  </si>
  <si>
    <t>日機装株式会社</t>
  </si>
  <si>
    <t>ｲﾝﾀﾞｽﾄﾘｱﾙ事業本部　ｲﾝﾀﾞｽﾄﾘｱﾙ営業部　第3ｸﾞﾙｰﾌﾟ</t>
  </si>
  <si>
    <t>ﾆｯｷｿｳｶﾌﾞｼｷｶｲｼｬ</t>
  </si>
  <si>
    <t>ニッキソウ</t>
  </si>
  <si>
    <t>150-6022</t>
  </si>
  <si>
    <t>東京都渋谷区恵比寿4-20-3</t>
  </si>
  <si>
    <t>恵比寿ｶﾞｰﾃﾞﾝﾌﾟﾚｲｽﾀﾜｰ22階</t>
  </si>
  <si>
    <t>03-3440-3428</t>
  </si>
  <si>
    <t>03-5424-6511</t>
  </si>
  <si>
    <t>ﾆｯｷｿｳ(ｶ</t>
  </si>
  <si>
    <t>ﾆﾎﾝﾃﾞﾝｷﾞ</t>
  </si>
  <si>
    <t>460-0026</t>
  </si>
  <si>
    <t>名古屋市中区伊勢山二丁目11番33号</t>
  </si>
  <si>
    <t>NITTOビル３階</t>
  </si>
  <si>
    <t>052-339-5515</t>
  </si>
  <si>
    <t>052-331-9011</t>
  </si>
  <si>
    <t>大友　春久</t>
  </si>
  <si>
    <t>ｵｵﾄﾓ ﾊﾙﾋｻ</t>
  </si>
  <si>
    <t>取締役名古屋支店長</t>
  </si>
  <si>
    <t>ﾆﾎﾝﾃﾞﾝｷﾞｶﾌﾞｼｷｶｲｼｬ</t>
  </si>
  <si>
    <t>横浜市神奈川区新子安１－２－４</t>
  </si>
  <si>
    <t>オルトヨコハマ・ビジネスセンター３Ｆ</t>
  </si>
  <si>
    <t>045-438-1211</t>
  </si>
  <si>
    <t>045-438-1282</t>
  </si>
  <si>
    <t>ﾆﾎﾝﾃﾞﾝｷﾞｶﾌﾞｼｷｶﾞｲｼｬ</t>
  </si>
  <si>
    <t>ﾆﾎﾝﾃﾞﾝｷﾞｶﾌﾞｼｷｶﾞｲｼｬﾋﾛｼﾏｼﾃﾝ</t>
  </si>
  <si>
    <t>広島市西区観音新町1-20-24</t>
  </si>
  <si>
    <t>082-293-3421</t>
  </si>
  <si>
    <t>082-293-3429</t>
  </si>
  <si>
    <t>島田　良介</t>
  </si>
  <si>
    <t>ｼﾏﾀﾞ ﾘｮｳｽｹ</t>
  </si>
  <si>
    <t>131122610172-000</t>
  </si>
  <si>
    <t>㈱損害保険ｼﾞｬﾊﾟﾝ労働災害総合保険</t>
  </si>
  <si>
    <t>札幌市中央区大通西3丁目4番地</t>
  </si>
  <si>
    <t>011-280-2525</t>
  </si>
  <si>
    <t>011-280-2555</t>
  </si>
  <si>
    <t>稲葉　正之</t>
  </si>
  <si>
    <t>ｲﾅﾊﾞ ﾏｻﾕｷ</t>
  </si>
  <si>
    <t>日立造船株式会社 中部支社</t>
  </si>
  <si>
    <t>ﾋﾀﾁｿﾞｳｾﾝｶﾌﾞｼｷｶｲｼｬ ﾁｭｳﾌﾞｼｼｬ</t>
  </si>
  <si>
    <t>日立造船 中部支社</t>
  </si>
  <si>
    <t>名古屋市中村区名駅南1丁目24番30号</t>
  </si>
  <si>
    <t>052-581-0164</t>
  </si>
  <si>
    <t>052-582-6372</t>
  </si>
  <si>
    <t>金谷 孝之</t>
  </si>
  <si>
    <t>ｶﾅﾔ ﾀｶﾕｷ</t>
  </si>
  <si>
    <t>ﾋﾀﾁｿﾞｳｾﾝ(ｶ) ﾐｽﾞｼｮﾘ.ｻﾝｷﾞｮｳｿｳﾁﾎﾝﾌﾞ</t>
  </si>
  <si>
    <t>フィット電装株式会社</t>
  </si>
  <si>
    <t>ﾌｨｯﾄﾃﾞﾝｿｳ</t>
  </si>
  <si>
    <t>大田区大森北４－８－１</t>
  </si>
  <si>
    <t>ユアサ大森ビル４Ｆ</t>
  </si>
  <si>
    <t>03-3768-5801</t>
  </si>
  <si>
    <t>ﾌｨﾂﾄﾃﾞﾝｿｳ(ｶ</t>
  </si>
  <si>
    <t>ﾌｿｳﾃﾝ</t>
  </si>
  <si>
    <t>名古屋市中区錦二丁目２番１３号</t>
  </si>
  <si>
    <t>名古屋センタービル本館７階</t>
  </si>
  <si>
    <t>052-222-1721</t>
  </si>
  <si>
    <t>052-222-1720</t>
  </si>
  <si>
    <t>林　　耕拓</t>
  </si>
  <si>
    <t>専務取締役支店長</t>
  </si>
  <si>
    <t>ﾌｿｳﾃﾞﾝﾂｳ(ｶ</t>
  </si>
  <si>
    <t>ビルシステムカンパニー中四国支店</t>
  </si>
  <si>
    <t>ｱｽﾞﾋﾞﾙｶﾌﾞｼｷｶﾞｲｼｬ</t>
  </si>
  <si>
    <t>広島市東区光町1-10-19　日本生命広島光町ビル</t>
  </si>
  <si>
    <t>082-554-0700</t>
  </si>
  <si>
    <t>082-568-5901</t>
  </si>
  <si>
    <t>ビルシステムカンパニー東京本店</t>
  </si>
  <si>
    <t>東京都品川区北品川5-5-15</t>
  </si>
  <si>
    <t>大崎ブライトコア</t>
  </si>
  <si>
    <t>03-6432-5136</t>
  </si>
  <si>
    <t>03-3440-3169</t>
  </si>
  <si>
    <t>不破　慶一</t>
  </si>
  <si>
    <t>ﾌﾜｹｲｲﾁ</t>
  </si>
  <si>
    <t>ビルシステムカンパニー関西支社</t>
  </si>
  <si>
    <t>530-6038</t>
  </si>
  <si>
    <t>大阪市北区天満橋1-8-30</t>
  </si>
  <si>
    <t>OAPタワー38階</t>
  </si>
  <si>
    <t>06-6105-3980</t>
  </si>
  <si>
    <t>06-6105-3990</t>
  </si>
  <si>
    <t>石黒 巧</t>
  </si>
  <si>
    <t>ｲｼｸﾞﾛﾀｸﾐ</t>
  </si>
  <si>
    <t>ビルシステムカンパニー北海道支店</t>
  </si>
  <si>
    <t>060-0002</t>
  </si>
  <si>
    <t>札幌市中央区北2条西4丁目1番地</t>
  </si>
  <si>
    <t>札幌三井JPビルディング19階</t>
  </si>
  <si>
    <t>011-251-2432</t>
  </si>
  <si>
    <t>011-222-8242</t>
  </si>
  <si>
    <t>北浦幸也</t>
  </si>
  <si>
    <t>ｶ)ﾔﾏﾀｹ</t>
  </si>
  <si>
    <t>ビルシステムカンパニー 茨城支店</t>
  </si>
  <si>
    <t>ｱｽﾞﾋﾞﾙﾋﾞﾙｼｽﾃﾑｶﾝﾊﾟﾆｰｲﾊﾞﾗｷｼﾃﾝ</t>
  </si>
  <si>
    <t>茨城県つくば市竹園1-6-1</t>
  </si>
  <si>
    <t>つくば三井ビル9階</t>
  </si>
  <si>
    <t>029-856-6361</t>
  </si>
  <si>
    <t>029-856-6363</t>
  </si>
  <si>
    <t>東京都渋谷区笹塚1-50-1</t>
  </si>
  <si>
    <t>笹塚ＮＡビル</t>
  </si>
  <si>
    <t>03-5738-6100</t>
  </si>
  <si>
    <t>03-5738-6298</t>
  </si>
  <si>
    <t>ｼﾞﾖﾝｿﾝｺﾝﾄﾛ-ﾙｽﾞ(ｶ</t>
  </si>
  <si>
    <t>ｼﾖﾝｿﾝｺﾝﾄﾛｰﾙｽﾞ</t>
  </si>
  <si>
    <t>名古屋市中村区名駅南一丁目２４番３０号</t>
  </si>
  <si>
    <t>名古屋三井ビル本館９階</t>
  </si>
  <si>
    <t>052-533-3111</t>
  </si>
  <si>
    <t>052-533-3171</t>
  </si>
  <si>
    <t>ｼﾞﾖﾝｿﾝｺﾝﾄﾛ-ﾙｽﾞ(ｶ)</t>
  </si>
  <si>
    <t>ｼﾞｮﾝｿﾝｺﾝﾄﾛｰﾙｽﾞｶﾌﾞｼｷｶｲｼｬ</t>
  </si>
  <si>
    <t>545-6027</t>
  </si>
  <si>
    <t>大阪府大阪市阿倍野区阿倍野筋1-1-43</t>
  </si>
  <si>
    <t>あべのハルカス27階</t>
  </si>
  <si>
    <t>06-4560-7000</t>
  </si>
  <si>
    <t>06-6623-5133</t>
  </si>
  <si>
    <t>ｼﾞﾖﾝｿﾝｺﾝﾄﾛｰﾙｽﾞ(ｶ)</t>
  </si>
  <si>
    <t>ｼﾞｮﾝｿﾝｺﾝﾄﾛｰﾙ(ｶ</t>
  </si>
  <si>
    <t>730-0037</t>
  </si>
  <si>
    <t>広島市中区中町７－２２</t>
  </si>
  <si>
    <t>082-249-9401</t>
  </si>
  <si>
    <t>082-246-3487</t>
  </si>
  <si>
    <t>ｼﾞﾖﾝｿﾝｺﾝﾄﾛ-ﾙｽﾞ(ｶ ﾀﾞｲﾋｮｳﾄﾘｼﾏﾘﾔｸｼｬﾁｮｳ ﾏｰｸ.ｶﾄﾗｰ</t>
  </si>
  <si>
    <t>ｼﾞﾖﾝｿﾝ</t>
  </si>
  <si>
    <t>060-0034</t>
  </si>
  <si>
    <t>札幌市中央区北4条東2丁目8-2</t>
  </si>
  <si>
    <t>マルイト北4条ビル3階</t>
  </si>
  <si>
    <t>011-271-5911</t>
  </si>
  <si>
    <t>011-271-5950</t>
  </si>
  <si>
    <t>本間 正樹</t>
  </si>
  <si>
    <t>ﾎﾝﾏﾏｻｷ</t>
  </si>
  <si>
    <t>北海道支店長</t>
  </si>
  <si>
    <t>ｼﾞﾖﾝｿﾝｺﾝﾄﾛｰﾙｽﾞ(ｶ</t>
  </si>
  <si>
    <t>株式会社綜合電装</t>
  </si>
  <si>
    <t>ｶﾌﾞｼｷｶﾞｲｼｬｿｳｺﾞｳﾃﾞﾝｿｳ</t>
  </si>
  <si>
    <t>533-0031</t>
  </si>
  <si>
    <t>大阪市東淀川区西淡路1丁目3番26号</t>
  </si>
  <si>
    <t>弥生新大阪第一ビル801号</t>
  </si>
  <si>
    <t>06-6379-7565</t>
  </si>
  <si>
    <t>06-6379-7596</t>
  </si>
  <si>
    <t>忠津靖男</t>
  </si>
  <si>
    <t>ﾀﾀﾞﾂﾔｽｵ</t>
  </si>
  <si>
    <t>ｶ)ｿｳｺﾞｳﾃﾞﾝｿｳ</t>
  </si>
  <si>
    <t>淀川労務協会</t>
  </si>
  <si>
    <t>ｱﾙﾌｧ･ﾗﾊﾞﾙｶﾌﾞｼｷｶﾞｲｼｬ</t>
  </si>
  <si>
    <t>アルファ・ラバル</t>
  </si>
  <si>
    <t>東京都港区南2丁目12番23号</t>
  </si>
  <si>
    <t>名産高浜ビル10階</t>
  </si>
  <si>
    <t>03-5462-2442</t>
  </si>
  <si>
    <t>03-5462-2455</t>
  </si>
  <si>
    <t>ヤン・ヘデマン</t>
  </si>
  <si>
    <t>ﾔﾝ･ﾍﾃﾞﾏﾝ</t>
  </si>
  <si>
    <t>丸文通商株式会社</t>
  </si>
  <si>
    <t>ﾏﾙﾌﾞﾝﾂｳｼﾖｳｶﾌﾞｼｷｶﾞｲｼｬ</t>
  </si>
  <si>
    <t>丸文通商</t>
  </si>
  <si>
    <t>920-0385</t>
  </si>
  <si>
    <t>石川県金沢市松島一丁目40番地</t>
  </si>
  <si>
    <t>076-269-1880</t>
  </si>
  <si>
    <t>076-269-2522</t>
  </si>
  <si>
    <t>宮本 治郎</t>
  </si>
  <si>
    <t>ﾐﾔﾓﾄ ｼﾞﾛｳ</t>
  </si>
  <si>
    <t>ﾏﾙﾌﾞﾝﾂｳｼﾖｳｶﾌﾞｼｷｶﾞｲｼｬ ﾏﾂﾓﾄｼﾃﾝ</t>
  </si>
  <si>
    <t>ｵｵﾃｯｸ</t>
  </si>
  <si>
    <t>名古屋市瑞穂区神穂町２番２号</t>
  </si>
  <si>
    <t>052-824-8451</t>
  </si>
  <si>
    <t>052-824-8455</t>
  </si>
  <si>
    <t>ｶ)ｵ-ﾃｯｸ ｼｽﾃﾑｼﾞｷﾞｮｳﾎﾝﾌﾞ ﾁｭｳﾌﾞｼﾃﾝ ｼﾃﾝﾁｮｳ ﾋｷﾇﾏﾋﾛﾕｷ</t>
  </si>
  <si>
    <t>株式会社中央計装</t>
  </si>
  <si>
    <t>ﾁｭｳｵｳｹｲｿｳ</t>
  </si>
  <si>
    <t>中央計装</t>
  </si>
  <si>
    <t>802-0013</t>
  </si>
  <si>
    <t>北九州市小倉北区長浜6番10号</t>
  </si>
  <si>
    <t>093-522-0787</t>
  </si>
  <si>
    <t>093-522-0772</t>
  </si>
  <si>
    <t>岡田健二</t>
  </si>
  <si>
    <t>ｵｶﾀﾞｹﾝｼﾞ</t>
  </si>
  <si>
    <t>ｶ)ﾁｭｳｵｳｹｲｿｳ</t>
  </si>
  <si>
    <t>オーエヌオー・アクア株式会社</t>
  </si>
  <si>
    <t>ｵｰｴﾇｵｰ･ｱｸｱ ｶﾌﾞｼｷｶﾞｲｼｬ</t>
  </si>
  <si>
    <t>オーエヌオーアクア</t>
  </si>
  <si>
    <t>422-8021</t>
  </si>
  <si>
    <t>静岡市駿河区小鹿382</t>
  </si>
  <si>
    <t>サンハイム36Ｂ1Ｆ</t>
  </si>
  <si>
    <t>054-281-0709</t>
  </si>
  <si>
    <t>054-266-9955</t>
  </si>
  <si>
    <t>佐々木　均</t>
  </si>
  <si>
    <t>ｻｻｷ ﾋﾄｼ</t>
  </si>
  <si>
    <t>ｵｰｴﾇｵｰ.ｱｸｱ ｶﾌﾞｼｷｶﾞｲｼｬ</t>
  </si>
  <si>
    <t>22102930495-126</t>
  </si>
  <si>
    <t>静岡総合労務センター</t>
  </si>
  <si>
    <t>株式会社シーエス</t>
  </si>
  <si>
    <t>静岡出張所</t>
  </si>
  <si>
    <t>ｼｰｴｽ</t>
  </si>
  <si>
    <t>シーエス</t>
  </si>
  <si>
    <t>411-0951</t>
  </si>
  <si>
    <t>静岡県駿東郡長泉町桜堤2丁目15番地5</t>
  </si>
  <si>
    <t>055-999-0557</t>
  </si>
  <si>
    <t>055-999-0558</t>
  </si>
  <si>
    <t>tagata@cs-inc.co.jp</t>
  </si>
  <si>
    <t>木村　真二</t>
  </si>
  <si>
    <t>ｷﾑﾗ ｼﾝｼﾞ</t>
  </si>
  <si>
    <t>ｶﾌﾞｼｷｶﾞｲｼｬ ｼｰｴｽ</t>
  </si>
  <si>
    <t>23-1-15-945015-092</t>
  </si>
  <si>
    <t>労働保険事務組合豊田商工会議所</t>
  </si>
  <si>
    <t>旭陽電気株式会社</t>
  </si>
  <si>
    <t>ｷﾖｸﾖｳﾃﾞﾝｷ</t>
  </si>
  <si>
    <t>旭陽電気</t>
  </si>
  <si>
    <t>福岡市博多区東比恵3丁目15-27</t>
  </si>
  <si>
    <t>092-472-0261</t>
  </si>
  <si>
    <t>092-471-5589</t>
  </si>
  <si>
    <t>田口英徳</t>
  </si>
  <si>
    <t>ﾀｸﾞﾁﾋﾃﾞﾉﾘ</t>
  </si>
  <si>
    <t>ｷｮｸﾖｳﾃﾞﾝｷ(ｶﾀﾞｲﾋｮｳﾄﾘｼﾏﾘﾔｸﾀｸﾞﾁﾋﾃﾞﾉﾘ</t>
  </si>
  <si>
    <t>アイベステクノ株式会社</t>
  </si>
  <si>
    <t>ｱｲﾍﾞｽﾃｸﾉｶﾌﾞｼｷｶﾞｲｼｬ</t>
  </si>
  <si>
    <t>アイベステクノ</t>
  </si>
  <si>
    <t>672-8002</t>
  </si>
  <si>
    <t>兵庫県姫路市北原1133-1</t>
  </si>
  <si>
    <t>079-245-5855</t>
  </si>
  <si>
    <t>079-246-2056</t>
  </si>
  <si>
    <t>梅田 晶久</t>
  </si>
  <si>
    <t>ｳﾒﾀﾞ ｱｷﾋｻ</t>
  </si>
  <si>
    <t>ｱｲﾍﾞｽﾃｸﾉｶﾌﾞｼｷｶﾞｲｼﾔ</t>
  </si>
  <si>
    <t>28-3-05-938420-062</t>
  </si>
  <si>
    <t>労働保険事務組合経営労務協会</t>
  </si>
  <si>
    <t>株式会社沖縄計装</t>
  </si>
  <si>
    <t>ｵｷﾅﾜｹｲｿｳ</t>
  </si>
  <si>
    <t>沖縄計装</t>
  </si>
  <si>
    <t>900-0012</t>
  </si>
  <si>
    <t>沖縄県那覇市泊3-5-7</t>
  </si>
  <si>
    <t>098-863-6772</t>
  </si>
  <si>
    <t>098-862-7603</t>
  </si>
  <si>
    <t>洲鎌賢勇</t>
  </si>
  <si>
    <t>ｽｶﾞﾏｹﾝﾕｳ</t>
  </si>
  <si>
    <t>ｶ)ｵｷﾅﾜｹｲｿｳ</t>
  </si>
  <si>
    <t>有限会社港南電設</t>
  </si>
  <si>
    <t>ｺｳﾅﾝﾃ</t>
  </si>
  <si>
    <t>㈲港南電設</t>
  </si>
  <si>
    <t>241-0816</t>
  </si>
  <si>
    <t>横浜市旭区笹野台４－２１－２６</t>
  </si>
  <si>
    <t>045-363-5800</t>
  </si>
  <si>
    <t>045-366-4747</t>
  </si>
  <si>
    <t>ﾕｳ)ｺｳﾅﾝﾃﾞﾝｾﾂﾀﾞｲﾋﾖｳｺﾊﾞﾔｼﾋﾃﾞｵ</t>
  </si>
  <si>
    <t>14106-931135-347</t>
  </si>
  <si>
    <t>法廷</t>
  </si>
  <si>
    <t>株式会社サンエツ</t>
  </si>
  <si>
    <t>ｻﾝｴﾂ</t>
  </si>
  <si>
    <t>㈱サンエツ</t>
  </si>
  <si>
    <t>東京都中野区中野6-32-10</t>
  </si>
  <si>
    <t>オークビル中野2階</t>
  </si>
  <si>
    <t>03-3364-0071</t>
  </si>
  <si>
    <t>03-3364-9991</t>
  </si>
  <si>
    <t>川井勝勇</t>
  </si>
  <si>
    <t>ｶﾜｲｶﾂﾕｳ</t>
  </si>
  <si>
    <t>ｶ)ｻﾝｴﾂ</t>
  </si>
  <si>
    <t>13-5554</t>
  </si>
  <si>
    <t>法定(都労働安全福祉組合）</t>
  </si>
  <si>
    <t>システム計装株式会社</t>
  </si>
  <si>
    <t>ｼｽﾃﾑｹ</t>
  </si>
  <si>
    <t>730-0802</t>
  </si>
  <si>
    <t>広島市中区本川町２－２－２２</t>
  </si>
  <si>
    <t>082-291-3888</t>
  </si>
  <si>
    <t>ｼｽﾃﾑｹｲｿｳ ｶﾌﾞ</t>
  </si>
  <si>
    <t>株式会社ジョウ計装</t>
  </si>
  <si>
    <t>ｼﾞﾖｳｹｲ</t>
  </si>
  <si>
    <t>㈱ジョウ計装</t>
  </si>
  <si>
    <t>003-0829</t>
  </si>
  <si>
    <t>札幌市白石区菊水元町９条２丁目２番２８号</t>
  </si>
  <si>
    <t>011-872-1875</t>
  </si>
  <si>
    <t>ｶ)ｼﾞﾖｳｹｲｿｳ</t>
  </si>
  <si>
    <t>湘南テクノ株式会社</t>
  </si>
  <si>
    <t>ｼｮｳﾅﾝ</t>
  </si>
  <si>
    <t>251-0871</t>
  </si>
  <si>
    <t>藤沢市善行７－３－６</t>
  </si>
  <si>
    <t>藤和ビル２０１</t>
  </si>
  <si>
    <t>0466-80-1119</t>
  </si>
  <si>
    <t>0466-84-4461</t>
  </si>
  <si>
    <t>techno@pop02.odn.ne.jp</t>
  </si>
  <si>
    <t>ｼﾖｳﾅﾝﾃｸﾉ(ｶ</t>
  </si>
  <si>
    <t>14108-102991</t>
  </si>
  <si>
    <t>株式会社中部オーテックス</t>
  </si>
  <si>
    <t>ﾁｭｳﾌﾞ</t>
  </si>
  <si>
    <t>㈱中部オーテックス</t>
  </si>
  <si>
    <t>名古屋市中区栄１－２２－１６</t>
  </si>
  <si>
    <t xml:space="preserve">      ミナミ・栄ビル ４０６号</t>
  </si>
  <si>
    <t>052-221-7401</t>
  </si>
  <si>
    <t>052-221-7416</t>
  </si>
  <si>
    <t>ｶﾌﾞｼｷｶﾞｲｼﾔ ﾁﾕｳﾌﾞｵｰﾃﾂｸｽ</t>
  </si>
  <si>
    <t>東都計装株式会社</t>
  </si>
  <si>
    <t>ﾄｳﾄｹｲｿｳ</t>
  </si>
  <si>
    <t>東都計装</t>
  </si>
  <si>
    <t>310-0845</t>
  </si>
  <si>
    <t>茨城県水戸市吉沢町７１２－２</t>
  </si>
  <si>
    <t>029-247-0680</t>
  </si>
  <si>
    <t>029-247-9118</t>
  </si>
  <si>
    <t>ﾄｳﾄｹｲｿｳｶﾌﾞｼｷｶﾞｲｼﾔ</t>
  </si>
  <si>
    <t>日本電技株式会社浜松支店</t>
  </si>
  <si>
    <t>ﾆﾎﾝﾃﾞﾝｷﾞﾊﾏﾏﾂ</t>
  </si>
  <si>
    <t>日本電技株式会社　浜松支店</t>
  </si>
  <si>
    <t>430-0904</t>
  </si>
  <si>
    <t>浜松市中区田町226-16</t>
  </si>
  <si>
    <t>日本ｽｹｰﾙﾋﾞﾙ</t>
  </si>
  <si>
    <t>053-454-6251</t>
  </si>
  <si>
    <t>053-454-9064</t>
  </si>
  <si>
    <t>大和計装株式会社</t>
  </si>
  <si>
    <t>ﾔﾏﾄｹｲ</t>
  </si>
  <si>
    <t>242-0001</t>
  </si>
  <si>
    <t>大和市下鶴間４６０－１６</t>
  </si>
  <si>
    <t>0462-76-3251</t>
  </si>
  <si>
    <t>0462-76-5803</t>
  </si>
  <si>
    <t>ﾔﾏﾄｹｲｿｳｶﾌﾞｼｷｶｲｼﾔ</t>
  </si>
  <si>
    <t>14110017526-000</t>
  </si>
  <si>
    <t>株式会社ユウエイ</t>
  </si>
  <si>
    <t>ﾕｳｴｲ</t>
  </si>
  <si>
    <t>㈱ユウエイ</t>
  </si>
  <si>
    <t>359-0038</t>
  </si>
  <si>
    <t>埼玉県所沢市北秋津791-2</t>
  </si>
  <si>
    <t>増田ビル2F</t>
  </si>
  <si>
    <t>04-2937-6957</t>
  </si>
  <si>
    <t>04-2937-6958</t>
  </si>
  <si>
    <t>松山充祐</t>
  </si>
  <si>
    <t>ﾏﾂﾔﾏﾐﾂﾋﾛ</t>
  </si>
  <si>
    <t>ｶ)ﾕｳｴｲ ﾀﾞｲﾋﾖｳﾄﾘｼﾏﾘﾔｸ ﾏﾂﾔﾏﾐﾂﾋﾛ</t>
  </si>
  <si>
    <t>パーパス</t>
  </si>
  <si>
    <t>052-365-3215</t>
  </si>
  <si>
    <t>技研サービス株式会社</t>
  </si>
  <si>
    <t>ｷﾞｹﾝｻｰﾋﾞｽ</t>
  </si>
  <si>
    <t>570-0003</t>
  </si>
  <si>
    <t>大阪府守口市大日町1-15-4</t>
  </si>
  <si>
    <t>06-6906-3100</t>
  </si>
  <si>
    <t>06-6906-1900</t>
  </si>
  <si>
    <t>大岸哲</t>
  </si>
  <si>
    <t>ｵｵｷﾞｼ ｻﾄﾙ</t>
  </si>
  <si>
    <t>ｷﾞｹﾝｻｰﾋﾞｽ(ｶ</t>
  </si>
  <si>
    <t>労働保険事務組合 大阪ＳＲ経営労務センター</t>
  </si>
  <si>
    <t>株式会社亀山鉄工所</t>
  </si>
  <si>
    <t>ｶﾌﾞｼｷｶｲｼｬｶﾒﾔﾏﾃｯｺｳｼｮ</t>
  </si>
  <si>
    <t>亀山鉄工所</t>
  </si>
  <si>
    <t>東京都中央区日本橋3丁目-6-10</t>
  </si>
  <si>
    <t>くりはらビル</t>
  </si>
  <si>
    <t>03-3276-0621</t>
  </si>
  <si>
    <t>03-3276-0610</t>
  </si>
  <si>
    <t>長尾 文孝</t>
  </si>
  <si>
    <t>ﾅｶﾞｵ ﾌﾐﾀｶ</t>
  </si>
  <si>
    <t>㈲アイエス空調</t>
  </si>
  <si>
    <t>ｱｲｴｽｸ</t>
  </si>
  <si>
    <t>510-0871</t>
  </si>
  <si>
    <t>四日市市川尻町２３２３－２</t>
  </si>
  <si>
    <t>0593-45-0009</t>
  </si>
  <si>
    <t>0593-47-2637</t>
  </si>
  <si>
    <t>ﾕ)ｱｲｴｽｸｳﾁｮｳ</t>
  </si>
  <si>
    <t>東テク北海道株式会社</t>
  </si>
  <si>
    <t>技術部</t>
  </si>
  <si>
    <t>ﾄｳﾃｸﾎｯｶｲﾄﾞｳｶﾌﾞｼｷｶﾞｲｼｬ</t>
  </si>
  <si>
    <t>トウテクホッカイドウ</t>
  </si>
  <si>
    <t>007-0863</t>
  </si>
  <si>
    <t>札幌市東区伏古3条3丁目2番1号</t>
  </si>
  <si>
    <t>011-787-7441</t>
  </si>
  <si>
    <t>011-787-8640</t>
  </si>
  <si>
    <t>中川 英俊</t>
  </si>
  <si>
    <t>ﾅｶｶﾞﾜﾋﾃﾞﾄｼ</t>
  </si>
  <si>
    <t>ﾄｳﾃｸﾎｯｶｲﾄﾞｳ(ｶ</t>
  </si>
  <si>
    <t>株式会社　日本イトミック</t>
  </si>
  <si>
    <t>ｶﾌﾞｼｷｶｲｼｬ ﾆﾎﾝｲﾄﾐｯｸ</t>
  </si>
  <si>
    <t>ニホンイトミック</t>
  </si>
  <si>
    <t>名古屋市中区丸の内１丁目４番１２号 アレックスビル３Ｆ</t>
  </si>
  <si>
    <t>052-222-2561</t>
  </si>
  <si>
    <t>052-222-2559</t>
  </si>
  <si>
    <t>ｶﾌﾞｼｷｶﾞｲｼｬﾆﾎﾝｲﾄﾐｯｸ</t>
  </si>
  <si>
    <t>テクノ矢崎株式会社</t>
  </si>
  <si>
    <t>テクノ矢崎</t>
  </si>
  <si>
    <t>435-0015</t>
  </si>
  <si>
    <t>静岡県浜松市子安町１３７０</t>
  </si>
  <si>
    <t>矢崎総合株式会社空調機器事業部内</t>
  </si>
  <si>
    <t>092-477-6028</t>
  </si>
  <si>
    <t>092-477-6029</t>
  </si>
  <si>
    <t>ＴＯＴＯメンテナンス株式会社 名古屋支店</t>
  </si>
  <si>
    <t>ﾄｰﾄｰﾒﾝﾃﾅﾝｽ ﾅｺﾞﾔｼﾃﾝ</t>
  </si>
  <si>
    <t>ＴＯＴＯメンテナンス名古屋</t>
  </si>
  <si>
    <t>468-0015</t>
  </si>
  <si>
    <t>愛知県名古屋市天白区原4-204</t>
  </si>
  <si>
    <t>052-809-1072</t>
  </si>
  <si>
    <t>052-809-1045</t>
  </si>
  <si>
    <t>江向 博幸</t>
  </si>
  <si>
    <t>ｴﾑｶｲ ﾋﾛﾕｷ</t>
  </si>
  <si>
    <t>ﾄｰﾄｰﾒﾝﾃﾅﾝｽ(ｶ) ﾅｺﾞﾔｼﾃﾝ</t>
  </si>
  <si>
    <t>山村ポンプ株式会社</t>
  </si>
  <si>
    <t>ﾔﾏﾑﾗﾎ</t>
  </si>
  <si>
    <t>山村ポンプ㈱</t>
  </si>
  <si>
    <t>550-0012</t>
  </si>
  <si>
    <t>大阪市西区立売堀５－７－２８</t>
  </si>
  <si>
    <t>06-6538-3651</t>
  </si>
  <si>
    <t>06-6538-3611</t>
  </si>
  <si>
    <t>ﾔﾏﾑﾗﾎﾟﾝﾌﾟ(ｶ</t>
  </si>
  <si>
    <t>有限会社ダイテック</t>
  </si>
  <si>
    <t>ﾀｲﾃﾂｸ</t>
  </si>
  <si>
    <t>㈲ダイテック</t>
  </si>
  <si>
    <t>587-0063</t>
  </si>
  <si>
    <t>大阪府堺市東区石原町</t>
  </si>
  <si>
    <t>4丁290-1</t>
  </si>
  <si>
    <t>072-285-5586</t>
  </si>
  <si>
    <t>ﾕ)ﾀﾞｲﾃｯｸ</t>
  </si>
  <si>
    <t>綜合警備保障株式会社　中日本営業部</t>
  </si>
  <si>
    <t>ｿｳｺﾞｳｹｲﾋﾞﾎｼｮｳ</t>
  </si>
  <si>
    <t>綜合警備保障</t>
  </si>
  <si>
    <t>名古屋市中区栄4-1-1</t>
  </si>
  <si>
    <t>中日ビル</t>
  </si>
  <si>
    <t>052-261-8728</t>
  </si>
  <si>
    <t>052-251-5689</t>
  </si>
  <si>
    <t>ｿｳｺﾞｳｹｲﾋﾞﾎｼｮｳ(ｶ</t>
  </si>
  <si>
    <t>大同特殊鋼株式会社</t>
  </si>
  <si>
    <t>ﾀﾞｲﾄﾞｳﾄｸｼｭｺｳ(ｶ</t>
  </si>
  <si>
    <t>大同特殊鋼</t>
  </si>
  <si>
    <t>541-0043</t>
  </si>
  <si>
    <t>大阪市中央区高麗橋4-1-1興銀ビル</t>
  </si>
  <si>
    <t>06-6229-6539</t>
  </si>
  <si>
    <t>06-6229-3997</t>
  </si>
  <si>
    <t>ﾀﾞｲﾄﾞｳﾄｸｼｭｺｳｶﾌﾞｼｷｶﾞｲｼｬ</t>
  </si>
  <si>
    <t>ＮＥＣファシリティーズ株式会社</t>
  </si>
  <si>
    <t>営業本部 第三営業部</t>
  </si>
  <si>
    <t>ｴﾇｲｰｼｰﾌｧｼﾘﾃｨｰｽﾞｶﾌﾞｼｷｶﾞｲｼｬ</t>
  </si>
  <si>
    <t>ＮＥＣファシリティーズ</t>
  </si>
  <si>
    <t>東京都港区芝二丁目22番12号</t>
  </si>
  <si>
    <t>03-5730-6110</t>
  </si>
  <si>
    <t>03-5730-6149</t>
  </si>
  <si>
    <t>杉田 義夫</t>
  </si>
  <si>
    <t>ｽｷﾞﾀ ﾖｼｵ</t>
  </si>
  <si>
    <t>ｴﾇｲｰｼｰﾌｧｼﾘﾃｨｰｽﾞ(ｶ</t>
  </si>
  <si>
    <t>りんかいオフィス</t>
  </si>
  <si>
    <t>136-0075</t>
  </si>
  <si>
    <t>東京都江東区新砂1-6-35</t>
  </si>
  <si>
    <t>03-6660-2101</t>
  </si>
  <si>
    <t>03-3646-5705</t>
  </si>
  <si>
    <t>堀川 昌善</t>
  </si>
  <si>
    <t>ﾎﾘｶﾜ ﾏｻﾖｼ</t>
  </si>
  <si>
    <t>統括マネージャー</t>
  </si>
  <si>
    <t>ｶ)ｽﾀﾂﾌｻｰﾋﾞｽ</t>
  </si>
  <si>
    <t>株式会社荏原製作所</t>
  </si>
  <si>
    <t>東関東支店</t>
  </si>
  <si>
    <t>260-0032</t>
  </si>
  <si>
    <t>千葉県千葉市中央区登戸3-4-7</t>
  </si>
  <si>
    <t>043-245-2301</t>
  </si>
  <si>
    <t>043-245-2552</t>
  </si>
  <si>
    <t>新沢 美彦</t>
  </si>
  <si>
    <t>ｼﾝｻﾞﾜ ﾖｼﾋｺ</t>
  </si>
  <si>
    <t>ｴﾊﾞﾗｼ</t>
  </si>
  <si>
    <t>東京都中央区銀座７－１４－１</t>
  </si>
  <si>
    <t>03-5565-5065</t>
  </si>
  <si>
    <t>ｴﾊﾞﾗｼﾞﾂｷﾞﾖｳ(ｶ</t>
  </si>
  <si>
    <t>260-0013</t>
  </si>
  <si>
    <t>千葉県千葉市中央区中央1-1-3</t>
  </si>
  <si>
    <t>043-224-9311</t>
  </si>
  <si>
    <t>山上　浩</t>
  </si>
  <si>
    <t>ﾔﾏｶﾞﾐ ﾋﾛｼ</t>
  </si>
  <si>
    <t>13-1-01-291227</t>
  </si>
  <si>
    <t>305-0074</t>
  </si>
  <si>
    <t>茨城県つくば市高野台２－１３－１４</t>
  </si>
  <si>
    <t>029-839-2002</t>
  </si>
  <si>
    <t>029-839-2004</t>
  </si>
  <si>
    <t>ｶﾌﾞｼｷｶﾞｲｼﾔｵ-ﾃﾂｸ</t>
  </si>
  <si>
    <t>新明和アクアテクサービス株式会社</t>
  </si>
  <si>
    <t>関西センター</t>
  </si>
  <si>
    <t>ｼﾝﾒｲﾜｱｸｱﾃｸｻｰﾋﾞｽｶﾌﾞｼｷｶﾞｲｼｬ</t>
  </si>
  <si>
    <t>新明和アクアテク</t>
  </si>
  <si>
    <t>659-0022</t>
  </si>
  <si>
    <t>兵庫県芦屋市打出町7-18</t>
  </si>
  <si>
    <t>0797-25-1171</t>
  </si>
  <si>
    <t>0797-25-1178</t>
  </si>
  <si>
    <t>立助 政夫</t>
  </si>
  <si>
    <t>ﾘｭｳｽｹﾏｻｵ</t>
  </si>
  <si>
    <t>第一セントラル設備株式会社</t>
  </si>
  <si>
    <t>ﾀﾞｲｲﾁｾﾝﾄﾗﾙｾﾂﾋﾞ(ｶ</t>
  </si>
  <si>
    <t>272-0816</t>
  </si>
  <si>
    <t>千葉県市川市本北方1-35-5</t>
  </si>
  <si>
    <t>047-332-5206</t>
  </si>
  <si>
    <t>047-333-7928</t>
  </si>
  <si>
    <t>深山　浩一</t>
  </si>
  <si>
    <t>ﾐﾔﾏ ﾋﾛｶｽﾞ</t>
  </si>
  <si>
    <t>ﾀﾞｲｲﾁｾﾝﾄﾗﾙｾﾂﾋﾞ(ｶ)ﾀﾞｲﾋｮｳﾄﾘｼﾏﾘﾔｸﾐﾔﾏﾋﾛｶｽﾞ</t>
  </si>
  <si>
    <t>ｼﾝﾒｲﾜｺｳｷﾞｮｳ ｶﾌﾞｼｷｶﾞｲｼｬ</t>
  </si>
  <si>
    <t>456-0018</t>
  </si>
  <si>
    <t>愛知県名古屋市熱田区新尾頭1丁目8-9</t>
  </si>
  <si>
    <t>052-678-8111</t>
  </si>
  <si>
    <t>052-678-8110</t>
  </si>
  <si>
    <t>名古屋ＣＴサービス</t>
  </si>
  <si>
    <t>ﾅｺﾞﾔｼｰﾃｨｰｻｰﾋﾞｽ</t>
  </si>
  <si>
    <t>488-0043</t>
  </si>
  <si>
    <t>愛知県尾張旭市北本地ヶ原町4丁目15-5</t>
  </si>
  <si>
    <t>0561-52-8385</t>
  </si>
  <si>
    <t>加藤 勝美</t>
  </si>
  <si>
    <t>ｶﾄｳ ｶﾂﾐ</t>
  </si>
  <si>
    <t>ﾅｺﾞﾔｼｰﾃｨｰｻｰﾋﾞｽ ｶﾄｳｶﾂﾐ</t>
  </si>
  <si>
    <t>ｶﾜｼﾞｭｳｼｮｳｼﾞｶﾌﾞｼｷｶﾞｲｼｬ</t>
  </si>
  <si>
    <t>730-0013</t>
  </si>
  <si>
    <t>広島県広島市中区八丁堀3番33号</t>
  </si>
  <si>
    <t>082-212-0250</t>
  </si>
  <si>
    <t>082-211-5600</t>
  </si>
  <si>
    <t>山足 茂雄</t>
  </si>
  <si>
    <t>ﾔﾏｱｼ ｼｹﾞｵ</t>
  </si>
  <si>
    <t>西日本本部副本部長兼営業所所長</t>
  </si>
  <si>
    <t>表示営業部</t>
  </si>
  <si>
    <t>ﾄｰﾀﾘｾﾞｰﾀｴﾝｼﾞﾆｱﾘﾝｸﾞ</t>
  </si>
  <si>
    <t>東京都品川区南大井6-20-14</t>
  </si>
  <si>
    <t>イーストスクエア大森</t>
  </si>
  <si>
    <t>03-5762-5564</t>
  </si>
  <si>
    <t>03-5762-5570</t>
  </si>
  <si>
    <t>鈴木 政昭</t>
  </si>
  <si>
    <t>ｽｽﾞｷ ﾏｻｱｷ</t>
  </si>
  <si>
    <t>表示営業部長</t>
  </si>
  <si>
    <t>札幌通運株式会社</t>
  </si>
  <si>
    <t>営業本部札幌支店</t>
  </si>
  <si>
    <t>ｻｯﾎﾟﾛﾂｳｳﾝｶﾌﾞｼｷｶﾞｲｼｬ</t>
  </si>
  <si>
    <t>003-0030</t>
  </si>
  <si>
    <t>札幌市白石区流通センター2丁目1-3</t>
  </si>
  <si>
    <t>011-860-5060</t>
  </si>
  <si>
    <t>011-866-6008</t>
  </si>
  <si>
    <t>小野寺 修三</t>
  </si>
  <si>
    <t>ｵﾉﾃﾞﾗ ｼｭｳｿﾞｳ</t>
  </si>
  <si>
    <t>取締役札幌支店長</t>
  </si>
  <si>
    <t>ｻｯﾎﾟﾛﾂｳｳﾝ(ｶ ｻｯﾎﾟﾛｴｲｷﾞｮｳﾌﾞ</t>
  </si>
  <si>
    <t>有限会社中国システム空調</t>
  </si>
  <si>
    <t>ﾕｳｹﾞﾝｶﾞｲｼｬﾁｭｳｺﾞｸｼｽﾃﾑｸｳﾁｮｳ</t>
  </si>
  <si>
    <t>732-0024</t>
  </si>
  <si>
    <t>広島県広島市東区中山南1-21-4</t>
  </si>
  <si>
    <t>082-280-3237</t>
  </si>
  <si>
    <t>082-280-4617</t>
  </si>
  <si>
    <t>松本 和彦</t>
  </si>
  <si>
    <t>ﾏﾂﾓﾄ ｶｽﾞﾋｺ</t>
  </si>
  <si>
    <t>ﾕ)ﾁｭｳｺﾞｸｼｽﾃﾑｸｳﾁｮｳﾀﾞｲﾋｮｳﾄﾘｼﾏﾘﾔｸﾏﾂﾓﾄｶｽﾞﾋｺ</t>
  </si>
  <si>
    <t>東京瓦斯株式会社</t>
  </si>
  <si>
    <t>西部都市エネルギー部</t>
  </si>
  <si>
    <t>東京都杉並区西荻北5-8-22</t>
  </si>
  <si>
    <t>03-5310-5227</t>
  </si>
  <si>
    <t>03-5310-5230</t>
  </si>
  <si>
    <t>小中野 誠</t>
  </si>
  <si>
    <t>ｺﾅｶﾉ ﾏｺﾄ</t>
  </si>
  <si>
    <t>ﾄｳｷｮｳｶﾞｽ(ｶ</t>
  </si>
  <si>
    <t>名古屋市中村区名駅南1丁目19番1号</t>
  </si>
  <si>
    <t>カナデン名古屋ビル</t>
  </si>
  <si>
    <t>052-588-2003</t>
  </si>
  <si>
    <t>ｶ)ｶﾅﾃﾞﾝﾁﾕｳﾌﾞｼﾃﾝ</t>
  </si>
  <si>
    <t>株式会社巧成舎</t>
  </si>
  <si>
    <t>ｶﾌﾞｼｷｶﾞｲｼｬｺｳｾｲｼｬ</t>
  </si>
  <si>
    <t>003-0029</t>
  </si>
  <si>
    <t>札幌市白石区平和通10丁目北1番20号</t>
  </si>
  <si>
    <t>011-867-9089</t>
  </si>
  <si>
    <t>髙谷 一</t>
  </si>
  <si>
    <t>ﾀｶﾔ ﾊｼﾞﾒ</t>
  </si>
  <si>
    <t>ｶ)ｺｳｾｲｼｬﾀﾞｲﾋｮｳﾄﾘｼﾏﾘﾔｸﾀｶﾔﾊｼﾞﾒ</t>
  </si>
  <si>
    <t>株式会社サイエンス・サービス</t>
  </si>
  <si>
    <t>営業第一部</t>
  </si>
  <si>
    <t>ｶ)ｻｲｴﾝｽ･ｻｰﾋﾞｽ</t>
  </si>
  <si>
    <t>サイエンスサービス</t>
  </si>
  <si>
    <t>東京都千代田区神田佐久間町三丁目38番地</t>
  </si>
  <si>
    <t>第5東ビル4階</t>
  </si>
  <si>
    <t>03-5822-1781</t>
  </si>
  <si>
    <t>03-5820-2101</t>
  </si>
  <si>
    <t>伊集院 宗昭</t>
  </si>
  <si>
    <t>ｲｼﾞｭｳｲﾝ ﾑﾈｱｷ</t>
  </si>
  <si>
    <t>ｶ)ｻｲｴﾝｽ.ｻｰﾋﾞｽﾀﾞｲﾋｮｳﾄﾘｼﾏﾘﾔｸｼｬﾁｮｳｲｼﾞｭｳｲﾝﾑﾈｱｷ</t>
  </si>
  <si>
    <t>株式会社ＩＨＩトレーディング</t>
  </si>
  <si>
    <t>ｱｲｴｲﾁｱｲﾄﾚｰﾃﾞｨﾝｸﾞ</t>
  </si>
  <si>
    <t>ＩＨＩトレーディング</t>
  </si>
  <si>
    <t>名古屋市中村区名駅一丁目24番20号</t>
  </si>
  <si>
    <t>052-565-8166</t>
  </si>
  <si>
    <t>052-565-7709</t>
  </si>
  <si>
    <t>ｶ)ｱｲｴｲﾁｱｲﾄﾚｰﾃﾞｨﾝｸﾞ</t>
  </si>
  <si>
    <t>濱地空調</t>
  </si>
  <si>
    <t>ﾊﾏﾁﾞｸｳﾁｮｳ</t>
  </si>
  <si>
    <t>514-1118</t>
  </si>
  <si>
    <t>三重県津市久居新町2886-2</t>
  </si>
  <si>
    <t>059-256-6279</t>
  </si>
  <si>
    <t>濱地 智也</t>
  </si>
  <si>
    <t>ﾊﾏﾁﾞ ﾄﾓﾔ</t>
  </si>
  <si>
    <t>ﾊﾏﾁﾄﾓﾔ</t>
  </si>
  <si>
    <t>株式会社アオキ</t>
  </si>
  <si>
    <t>ｶﾌﾞｼｷｶﾞｲｼｬｱｵｷ</t>
  </si>
  <si>
    <t>ｱｵｷ</t>
  </si>
  <si>
    <t>564-0014</t>
  </si>
  <si>
    <t>大阪府吹田市吹東町66番1号</t>
  </si>
  <si>
    <t>06-6382-0221</t>
  </si>
  <si>
    <t>06-6382-4707</t>
  </si>
  <si>
    <t>青木　良彰</t>
  </si>
  <si>
    <t>ｱｵｷ ﾖｼｱｷ</t>
  </si>
  <si>
    <t>ｶ)ｱｵｷ</t>
  </si>
  <si>
    <t>石川金属工業株式会社</t>
  </si>
  <si>
    <t>ｲｼｶﾜｷﾝｿﾞｸｺｳｷﾞｮｳ</t>
  </si>
  <si>
    <t>802-0032</t>
  </si>
  <si>
    <t>福岡県北九州市小倉北区赤坂海岸2-1</t>
  </si>
  <si>
    <t>093-541-3331</t>
  </si>
  <si>
    <t>093-541-3260</t>
  </si>
  <si>
    <t>石川増太</t>
  </si>
  <si>
    <t>ｲｼｶﾜﾏｽﾀ</t>
  </si>
  <si>
    <t>ｲｼｶﾜｷﾝｿﾞｸｺｳｷﾞｮｳｶﾌﾞｼｷｶﾞｲｼｬ</t>
  </si>
  <si>
    <t>有限会社サトウ・エアークリニック</t>
  </si>
  <si>
    <t>ﾕ)ｻﾄｳ･ｴｱｰｸﾘﾆｯｸ</t>
  </si>
  <si>
    <t>560-0003</t>
  </si>
  <si>
    <t>大阪府豊中市東豊中町1丁目33番18号</t>
  </si>
  <si>
    <t>06-6849-7895</t>
  </si>
  <si>
    <t>06-6849-7875</t>
  </si>
  <si>
    <t>佐藤　武</t>
  </si>
  <si>
    <t>ﾕ)ｻﾄｳ.ｴｱｰｸﾘﾆｯｸ</t>
  </si>
  <si>
    <t>660-0805</t>
  </si>
  <si>
    <t>尼崎市西長洲町1丁目1番1号</t>
  </si>
  <si>
    <t>06-6487-4952</t>
  </si>
  <si>
    <t>06-6487-4957</t>
  </si>
  <si>
    <t>株式会社夢真ホールディングス</t>
  </si>
  <si>
    <t>東京営業部</t>
  </si>
  <si>
    <t>ﾕﾒｼﾝﾎｰﾙﾃﾞｨﾝｸﾞｽ</t>
  </si>
  <si>
    <t>夢真ホールディングス</t>
  </si>
  <si>
    <t>112-0012</t>
  </si>
  <si>
    <t>東京都文京区大塚3-11-6</t>
  </si>
  <si>
    <t>大塚三丁目ビル4F</t>
  </si>
  <si>
    <t>03-5981-0680</t>
  </si>
  <si>
    <t>03-5981-0675</t>
  </si>
  <si>
    <t>佐藤 真吾</t>
  </si>
  <si>
    <t>ｻﾄｳ ｼﾝｺﾞ</t>
  </si>
  <si>
    <t>ｶ)ﾕﾒｼﾝﾎｰﾙﾃﾞｨﾝｸﾞｽ</t>
  </si>
  <si>
    <t>有限会社野澤工業所</t>
  </si>
  <si>
    <t>ﾕ)ﾉｻﾞﾜｺｳｷﾞｮｳｼｮ</t>
  </si>
  <si>
    <t>458-0015</t>
  </si>
  <si>
    <t>愛知県名古屋市緑区篠の風3-100-2</t>
  </si>
  <si>
    <t>052-877-4677</t>
  </si>
  <si>
    <t>052-877-4884</t>
  </si>
  <si>
    <t>野澤 昌代</t>
  </si>
  <si>
    <t>ﾉｻﾞﾜ ﾏｻﾖ</t>
  </si>
  <si>
    <t>ﾕ)ﾉｻﾞﾜｺｳｷﾞｮｳｼｮ ﾀﾞｲﾋｮｳﾄﾘｼﾏﾘﾔｸ ﾉｻﾞﾜﾏｻﾖ</t>
  </si>
  <si>
    <t>愛知ボイラー工業会労働保険事務組合</t>
  </si>
  <si>
    <t>日電工業株式会社</t>
  </si>
  <si>
    <t>ﾆﾁﾃﾞﾝｺｳｷﾞｮｳｶﾌﾞｼｷｶﾞｲｼｬ</t>
  </si>
  <si>
    <t>香川県高松市番町二丁目10番1号</t>
  </si>
  <si>
    <t>087-822-4141</t>
  </si>
  <si>
    <t>087-822-1333</t>
  </si>
  <si>
    <t>小崎 俊雄</t>
  </si>
  <si>
    <t>ｺｻｷ ﾄｼｵ</t>
  </si>
  <si>
    <t>37101-600002</t>
  </si>
  <si>
    <t>四国工販株式会社</t>
  </si>
  <si>
    <t>ｼｺｸｺｳﾊﾝｶﾌﾞｼｷｶﾞｲｼｬ</t>
  </si>
  <si>
    <t>770-8054</t>
  </si>
  <si>
    <t>徳島県徳島市山城西三丁目51-5</t>
  </si>
  <si>
    <t>088-626-4531</t>
  </si>
  <si>
    <t>088-652-9280</t>
  </si>
  <si>
    <t>林 政憲</t>
  </si>
  <si>
    <t>ﾊﾔｼ ﾏｻﾉﾘ</t>
  </si>
  <si>
    <t>36-1-01-008130-000</t>
  </si>
  <si>
    <t>損害保険ジャパン</t>
  </si>
  <si>
    <t>ジーアイ電機サービス有限会社</t>
  </si>
  <si>
    <t>ｼﾞｰｱｲﾃﾞﾝｷｻｰﾋﾞｽﾕｳｹﾞﾝｶﾞｲｼｬ</t>
  </si>
  <si>
    <t>761-1703</t>
  </si>
  <si>
    <t>香川県高松市香川町浅野288-17</t>
  </si>
  <si>
    <t>087-888-1545</t>
  </si>
  <si>
    <t>087-888-1549</t>
  </si>
  <si>
    <t>稲毛 初己</t>
  </si>
  <si>
    <t>ｲﾅｹﾞ ﾊﾂﾐ</t>
  </si>
  <si>
    <t>37-1-01-930185-345</t>
  </si>
  <si>
    <t>株式会社エイジェック</t>
  </si>
  <si>
    <t>札幌雇用開発センター</t>
  </si>
  <si>
    <t>ｻｯﾎﾟﾛｺﾖｳｶｲﾊﾂｾﾝﾀｰ</t>
  </si>
  <si>
    <t>エイジェック</t>
  </si>
  <si>
    <t>060-0005</t>
  </si>
  <si>
    <t>北海道札幌市中央区北5条西6丁目2-2 札幌センタービル13階</t>
  </si>
  <si>
    <t>(本社)東京都新宿区西新宿1-25-1 新宿センタービル46F</t>
  </si>
  <si>
    <t>011-281-9077</t>
  </si>
  <si>
    <t>011-281-9078</t>
  </si>
  <si>
    <t>古後 昌彦</t>
  </si>
  <si>
    <t>ｺｺﾞ ﾏｻﾋｺ</t>
  </si>
  <si>
    <t>ｶ)ｴｲｼﾞｪｯｸ</t>
  </si>
  <si>
    <t>株式会社　京メンテナンス</t>
  </si>
  <si>
    <t>ｶﾌﾞｼｷｶﾞｲｼｬ ﾐﾔｺﾒﾝﾃﾅﾝｽ</t>
  </si>
  <si>
    <t>612-0835</t>
  </si>
  <si>
    <t>京都市伏見区桃山紅雪町141-3-206</t>
  </si>
  <si>
    <t>075-601-8715</t>
  </si>
  <si>
    <t>新谷　淳</t>
  </si>
  <si>
    <t>ｶ)ﾐﾔｺﾒﾝﾃﾅﾝｽ</t>
  </si>
  <si>
    <t>株式会社環境テクノ</t>
  </si>
  <si>
    <t>ｶﾌﾞｼｷｶｲｼｬｶﾝｷｮｳﾃｸﾉ</t>
  </si>
  <si>
    <t>環境テクノ</t>
  </si>
  <si>
    <t>703-8222</t>
  </si>
  <si>
    <t>岡山県岡山市中区下345-3</t>
  </si>
  <si>
    <t>086-279-4503</t>
  </si>
  <si>
    <t>086-279-1976</t>
  </si>
  <si>
    <t>西田 英弘</t>
  </si>
  <si>
    <t>ﾆｼﾀﾞ ﾋﾃﾞﾋﾛ</t>
  </si>
  <si>
    <t>ｶﾌﾞ)ｶﾝｷｮｳﾃｸﾉ</t>
  </si>
  <si>
    <t>33-3-01-930/70 516</t>
  </si>
  <si>
    <t>協同組合岡山労務協会</t>
  </si>
  <si>
    <t>西日本放送サービス株式会社</t>
  </si>
  <si>
    <t>ﾆｼﾆﾎﾝﾎｳｿｳｻｰﾋﾞｽｶﾌﾞｼｷｶﾞｲｼｬ</t>
  </si>
  <si>
    <t>761-8051</t>
  </si>
  <si>
    <t>香川県高松市西春日町大畑1737-1</t>
  </si>
  <si>
    <t>087-867-6677</t>
  </si>
  <si>
    <t>087-867-1147</t>
  </si>
  <si>
    <t>中村 卓朗</t>
  </si>
  <si>
    <t>ﾅｶﾑﾗ ﾀｸﾛｳ</t>
  </si>
  <si>
    <t>高松帝酸株式会社</t>
  </si>
  <si>
    <t>ﾀｶﾏﾂﾃｲｻﾝｶﾌﾞｼｷｶﾞｲｼｬ</t>
  </si>
  <si>
    <t>760-0065</t>
  </si>
  <si>
    <t>香川県高松市朝日町5丁目14-1</t>
  </si>
  <si>
    <t>087-822-5222</t>
  </si>
  <si>
    <t>087-822-4878</t>
  </si>
  <si>
    <t>荒木 聖文</t>
  </si>
  <si>
    <t>ｱﾗｷ ﾏｻﾌﾐ</t>
  </si>
  <si>
    <t>株式会社一安空調サービス</t>
  </si>
  <si>
    <t>ｶﾌﾞｼｷｶﾞｲｼｬｲﾁﾔｽｸｳﾁｮｳｻｰﾋﾞｽ</t>
  </si>
  <si>
    <t>732-0029</t>
  </si>
  <si>
    <t>広島県広島市東区福田1丁目473番地の15</t>
  </si>
  <si>
    <t>082-899-2330</t>
  </si>
  <si>
    <t>一安 信善</t>
  </si>
  <si>
    <t>ｲﾁﾔｽ ﾉﾌﾞﾖｼ</t>
  </si>
  <si>
    <t>株式会社トーカイ</t>
  </si>
  <si>
    <t>ｶﾌﾞｼｷｶﾞｲｼｬﾄｰｶｲ</t>
  </si>
  <si>
    <t>㈱トーカイ</t>
  </si>
  <si>
    <t>510-0944</t>
  </si>
  <si>
    <t>三重県四日市市大井の川町3-28</t>
  </si>
  <si>
    <t>059-346-5533</t>
  </si>
  <si>
    <t>059-346-5537</t>
  </si>
  <si>
    <t>森 勝幸</t>
  </si>
  <si>
    <t>ﾓﾘ ｶﾂﾕｷ</t>
  </si>
  <si>
    <t>24301-930120-410</t>
  </si>
  <si>
    <t>株式会社ヤナエ・ボイラ・サービス</t>
  </si>
  <si>
    <t>ｶﾌﾞｼｷｶﾞｲｼｬﾔﾅｴ･ﾎﾞｲﾗ･ｻｰﾋﾞｽ</t>
  </si>
  <si>
    <t>763-0004</t>
  </si>
  <si>
    <t>香川県丸亀市米屋町3-2</t>
  </si>
  <si>
    <t>0877-23-2511</t>
  </si>
  <si>
    <t>0877-23-2577</t>
  </si>
  <si>
    <t>井上 貞</t>
  </si>
  <si>
    <t>ｲﾉｳｴ ﾀﾀﾞｼ</t>
  </si>
  <si>
    <t>ｶﾌﾞｼｷｶﾞｲｼｬﾔﾅｴ.ﾎﾞｲﾗ.ｻｰﾋﾞｽ</t>
  </si>
  <si>
    <t>富士火災海上保険業務災害補償総合保険</t>
  </si>
  <si>
    <t>株式会社パシフィックソーワ</t>
  </si>
  <si>
    <t>ｶﾌﾞｼｷｶﾞｲｼｬﾊﾟｼﾌｨｯｸｿｰﾜ</t>
  </si>
  <si>
    <t>㈱ﾊﾟｼﾌｨｯｸｿｰﾜ</t>
  </si>
  <si>
    <t>名古屋市中区栄二丁目10番19号</t>
  </si>
  <si>
    <t>名古屋市商工会議所ビル6階</t>
  </si>
  <si>
    <t>052-218-1155</t>
  </si>
  <si>
    <t>052-218-1166</t>
  </si>
  <si>
    <t>川口 千広</t>
  </si>
  <si>
    <t>ｶﾜｸﾞﾁ ﾁﾋﾛ</t>
  </si>
  <si>
    <t>名古屋支店長</t>
  </si>
  <si>
    <t>ｶ)ﾊﾟｼﾌｨｯｸｿｰﾜ ﾅｺﾞﾔｼﾃﾝ</t>
  </si>
  <si>
    <t>株式会社損害保険ジャパン</t>
  </si>
  <si>
    <t>四国機電産業株式会社</t>
  </si>
  <si>
    <t>ｼｺｸｷﾃﾞﾝｻﾝｷﾞｮｳｶﾌﾞｼｷｶﾞｲｼｬ</t>
  </si>
  <si>
    <t>760-0077</t>
  </si>
  <si>
    <t>香川県高松市上福岡町768-15</t>
  </si>
  <si>
    <t>087-861-1777</t>
  </si>
  <si>
    <t>087-861-1779</t>
  </si>
  <si>
    <t>宮崎 政一</t>
  </si>
  <si>
    <t>ﾐﾔｻﾞｷ ﾏｻｶｽﾞ</t>
  </si>
  <si>
    <t>37301-930922-015</t>
  </si>
  <si>
    <t>損害保険ジャパン傷害総合保険</t>
  </si>
  <si>
    <t>四国医療器株式会社</t>
  </si>
  <si>
    <t>香川営業所</t>
  </si>
  <si>
    <t>ｼｺｸｲﾘｮｳｷｶﾌﾞｼｷｶﾞｲｼｬ</t>
  </si>
  <si>
    <t>761-1705</t>
  </si>
  <si>
    <t>香川県高松市香川町川東下277-1</t>
  </si>
  <si>
    <t>087-879-0055</t>
  </si>
  <si>
    <t>087-879-1616</t>
  </si>
  <si>
    <t>藤本 広一</t>
  </si>
  <si>
    <t>ﾌｼﾞﾓﾄ ｺｳｲﾁ</t>
  </si>
  <si>
    <t>株式会社コスモス電工</t>
  </si>
  <si>
    <t>ｶﾌﾞｼｷｶﾞｲｼｬｺｽﾓｽﾃﾞﾝｺｳ</t>
  </si>
  <si>
    <t>コスモス電工</t>
  </si>
  <si>
    <t>745-0831</t>
  </si>
  <si>
    <t>山口県周南市楠木１丁目１１番-17-2号</t>
  </si>
  <si>
    <t>0834-39-6716</t>
  </si>
  <si>
    <t>0834-39-6717</t>
  </si>
  <si>
    <t>田部 尚史</t>
  </si>
  <si>
    <t>ﾀﾍﾞ ﾅｵﾌﾐ</t>
  </si>
  <si>
    <t>ｶﾌﾞｼｷｶﾞｲｼｬ ｺｽﾓｽﾃﾞﾝｺｳ</t>
  </si>
  <si>
    <t>株式会社ゼロワン</t>
  </si>
  <si>
    <t>ｶﾌﾞｼｷｶﾞｲｼｬｾﾞﾛﾜﾝ</t>
  </si>
  <si>
    <t>733-0005</t>
  </si>
  <si>
    <t>広島県広島市西区三滝町9-24-1F</t>
  </si>
  <si>
    <t>082-846-4775</t>
  </si>
  <si>
    <t>082-846-4776</t>
  </si>
  <si>
    <t>兼清 高志</t>
  </si>
  <si>
    <t>ｶﾈｷﾖ ﾀｶｼ</t>
  </si>
  <si>
    <t>広島県建設労働組合保健事務組合</t>
  </si>
  <si>
    <t>三友電子株式会社</t>
  </si>
  <si>
    <t>ｻﾝﾕｳﾃﾞﾝｼ</t>
  </si>
  <si>
    <t>三友電子㈱</t>
  </si>
  <si>
    <t>451-0082</t>
  </si>
  <si>
    <t>愛知県名古屋市西区大金町5-13</t>
  </si>
  <si>
    <t>052-532-3151</t>
  </si>
  <si>
    <t>052-532-3157</t>
  </si>
  <si>
    <t>山田 恭郎</t>
  </si>
  <si>
    <t>ﾔﾏﾀﾞ ﾔｽｵ</t>
  </si>
  <si>
    <t>ｻﾝﾕｳﾃﾞﾝｼ(ｶ</t>
  </si>
  <si>
    <t>小松電機産業株式会社</t>
  </si>
  <si>
    <t>ｺﾏﾂﾃﾞﾝｷｻﾝｷﾞｮｳｶﾌﾞｼｷｶﾞｲｼｬ</t>
  </si>
  <si>
    <t>小松電機産業</t>
  </si>
  <si>
    <t>690-0046</t>
  </si>
  <si>
    <t>島根県松江市乃木福富町735-188</t>
  </si>
  <si>
    <t>050-3161-2490</t>
  </si>
  <si>
    <t>050-3161-3846</t>
  </si>
  <si>
    <t>小松 昭夫</t>
  </si>
  <si>
    <t>ｺﾏﾂ ｱｷｵ</t>
  </si>
  <si>
    <t>ｺﾏﾂﾃﾞﾝｷｻﾝｷﾞｮｳ(ｶ</t>
  </si>
  <si>
    <t>瀬戸内空調</t>
  </si>
  <si>
    <t>ｾﾄｳﾁｸｳﾁｮｳ</t>
  </si>
  <si>
    <t>719-0101</t>
  </si>
  <si>
    <t>岡山県浅口市金光町上竹1653</t>
  </si>
  <si>
    <t>0865-42-3765</t>
  </si>
  <si>
    <t>0865-42-3715</t>
  </si>
  <si>
    <t>西山 敏広</t>
  </si>
  <si>
    <t>ﾆｼﾔﾏ ﾄｼﾋﾛ</t>
  </si>
  <si>
    <t>ｾﾄｳﾁｸｳﾁｮｳ ﾀﾞｲﾋｮｳｼｬ ﾆｼﾔﾏﾄｼﾋﾛ</t>
  </si>
  <si>
    <t>有限会社エスエス商事</t>
  </si>
  <si>
    <t>ﾕｳｹﾞﾝｶﾞｲｼｬｴｽｴｽｼｮｳｼﾞ</t>
  </si>
  <si>
    <t>エスエス商事</t>
  </si>
  <si>
    <t>547-0024</t>
  </si>
  <si>
    <t>大阪府大阪市平野区瓜破2丁目5番55号</t>
  </si>
  <si>
    <t>06-6709-5090</t>
  </si>
  <si>
    <t>06-6700-5988</t>
  </si>
  <si>
    <t>鷺山 悦緒</t>
  </si>
  <si>
    <t>ｻｷﾞﾔﾏ ｴﾂｵ</t>
  </si>
  <si>
    <t>ﾕ)ｴｽｴｽｼｮｳｼﾞ</t>
  </si>
  <si>
    <t>株式会社Ｂ・Ｍ・Ｔ</t>
  </si>
  <si>
    <t>ﾋﾞｰｴﾑﾃｨ</t>
  </si>
  <si>
    <t>ＢＭＴ</t>
  </si>
  <si>
    <t>愛知県名古屋市南区南野3-95</t>
  </si>
  <si>
    <t>052-898-5787</t>
  </si>
  <si>
    <t>052-387-5434</t>
  </si>
  <si>
    <t>坂野 義治</t>
  </si>
  <si>
    <t>ﾊﾞﾝﾉ ﾖｼﾊﾙ</t>
  </si>
  <si>
    <t>ｶ)ﾋﾞｰｴﾑﾃｨ ﾀﾞｲﾋｮｳﾄﾘｼﾏﾘﾔｸ ﾊﾞﾝﾉﾖｼﾊﾙ</t>
  </si>
  <si>
    <t>名古屋西労働基準協会</t>
  </si>
  <si>
    <t>株式会社テクア技研</t>
  </si>
  <si>
    <t>ﾃｸｱｷﾞｹﾝ</t>
  </si>
  <si>
    <t>テクア技研</t>
  </si>
  <si>
    <t>444-2134</t>
  </si>
  <si>
    <t>愛知県岡崎市大樹寺3丁目9番14号</t>
  </si>
  <si>
    <t>0564-22-7768</t>
  </si>
  <si>
    <t>0564-25-1418</t>
  </si>
  <si>
    <t>羽原　篤史</t>
  </si>
  <si>
    <t>ﾊﾊﾞﾗ ｱﾂｼ</t>
  </si>
  <si>
    <t>ｶ)ﾃｸｱｷﾞｹﾝ ﾀﾞｲﾋｮｳﾄﾘｼﾏﾘﾔｸ ﾊﾊﾞﾗｱﾂｼ</t>
  </si>
  <si>
    <t>有限会社　フライト警備保障</t>
  </si>
  <si>
    <t>(ﾕ)ﾌﾗｲﾄｹｲﾋﾞﾎｼｮｳ</t>
  </si>
  <si>
    <t>001-0028</t>
  </si>
  <si>
    <t>北海道札幌市北区北28条西5丁目1番28号　ﾄｰｼﾝ北28条ﾋﾞﾙ3階</t>
  </si>
  <si>
    <t>011-738-5601</t>
  </si>
  <si>
    <t>011-738-5604</t>
  </si>
  <si>
    <t>清水孝紀</t>
  </si>
  <si>
    <t>ｼﾐｽﾞﾀｶﾉﾘ</t>
  </si>
  <si>
    <t>ﾕｳｹﾞﾝｶｲｼﾔ ﾌﾗｲﾄｹｲﾋﾞﾎｼﾖｳ</t>
  </si>
  <si>
    <t>羽生設備</t>
  </si>
  <si>
    <t>ﾊﾆｭｳｾﾂﾋﾞ</t>
  </si>
  <si>
    <t>ﾊﾆｭｳ</t>
  </si>
  <si>
    <t>580-0014</t>
  </si>
  <si>
    <t>大阪府松原市岡3丁目17-21</t>
  </si>
  <si>
    <t>090-9548-6891</t>
  </si>
  <si>
    <t>072-349-9367</t>
  </si>
  <si>
    <t>羽生　一彦</t>
  </si>
  <si>
    <t>ﾅﾆｭｳ ｶｽﾞﾋｺ</t>
  </si>
  <si>
    <t>ﾊﾆｭｳ ｶｽﾞﾋｺ</t>
  </si>
  <si>
    <t>有限会社クローバーメンテナンス</t>
  </si>
  <si>
    <t>ｸﾛｰﾊﾞｰﾒﾝﾃﾅﾝｽ</t>
  </si>
  <si>
    <t>571-0011</t>
  </si>
  <si>
    <t>大阪府門真市脇田町14-7</t>
  </si>
  <si>
    <t>072-884-6689</t>
  </si>
  <si>
    <t>072-884-7824</t>
  </si>
  <si>
    <t>出水　裕</t>
  </si>
  <si>
    <t>ﾃﾞﾐｽﾞ ﾕﾀｶ</t>
  </si>
  <si>
    <t>ﾕ)ｸﾛｰﾊﾞｰﾒﾝﾃﾅﾝｽ</t>
  </si>
  <si>
    <t>ｼﾃｨｽﾞ商工ｻｰﾋﾞｽｾﾝﾀｰ</t>
  </si>
  <si>
    <t>株式会社ＪＯＩＮＴＥＣＨ</t>
  </si>
  <si>
    <t>ｶﾌﾞｼｷｶｲｼｬｼﾞｮｲﾝﾃｯｸ</t>
  </si>
  <si>
    <t>ジョインテック</t>
  </si>
  <si>
    <t>982-0032</t>
  </si>
  <si>
    <t>宮城県仙台市太白区富沢二丁目１８番２２号</t>
  </si>
  <si>
    <t>022-748-7074</t>
  </si>
  <si>
    <t>022-748-7075</t>
  </si>
  <si>
    <t>重光　明秀</t>
  </si>
  <si>
    <t>ｼｹﾞﾐﾂ ｱｷﾋﾃﾞ</t>
  </si>
  <si>
    <t>ｶﾌﾞｼｷｶｲｼｬｼﾞｮｲﾝﾃｯｸﾀﾞｲﾋｮｳﾄﾘｼﾏﾘﾔｸｼｹﾞﾐﾂｱｷﾋﾃﾞ</t>
  </si>
  <si>
    <t>三栄工業株式会社</t>
  </si>
  <si>
    <t>ｻﾝｴｲｺｳｷﾞｮｳ</t>
  </si>
  <si>
    <t>900-0001</t>
  </si>
  <si>
    <t>沖縄県那覇市港町3-2-8</t>
  </si>
  <si>
    <t>098-868-0191</t>
  </si>
  <si>
    <t>098-862-4314</t>
  </si>
  <si>
    <t>中村 達</t>
  </si>
  <si>
    <t>ﾅｶﾑﾗ ﾀﾂｼ</t>
  </si>
  <si>
    <t>ｻﾝｴｲｺｳｷﾞｮｳ(ｶ</t>
  </si>
  <si>
    <t>住重アテックス株式会社</t>
  </si>
  <si>
    <t>放射線管理サービスセンター</t>
  </si>
  <si>
    <t>ﾎｳｼｬｾﾝｶﾝﾘｻｰﾋﾞｽｾﾝﾀｰ</t>
  </si>
  <si>
    <t>619-0237</t>
  </si>
  <si>
    <t>京都府相楽郡精華町光台3-6-2</t>
  </si>
  <si>
    <t>0774-98-3443</t>
  </si>
  <si>
    <t>0774-95-6028</t>
  </si>
  <si>
    <t>秋山正博</t>
  </si>
  <si>
    <t>ｱｷﾔﾏﾏｻﾋﾛ</t>
  </si>
  <si>
    <t>ｽﾐｼﾞﾕｳｱﾃﾂｸｽｶﾌﾞｼｷｶﾞｲｼﾔ</t>
  </si>
  <si>
    <t>株式会社小林工業所</t>
  </si>
  <si>
    <t>ｺﾊﾞﾔｼｺ</t>
  </si>
  <si>
    <t>㈱小林工業所</t>
  </si>
  <si>
    <t>369-0223</t>
  </si>
  <si>
    <t>埼玉県深谷市大字榛沢３２５</t>
  </si>
  <si>
    <t>048-585-2436</t>
  </si>
  <si>
    <t>048-585-4050</t>
  </si>
  <si>
    <t>小林正美</t>
  </si>
  <si>
    <t>ｺﾊﾞﾔｼﾏｻﾐ</t>
  </si>
  <si>
    <t>ｶ)ｺﾊﾞﾔｼｺｳｷﾞﾖｳｼﾖ</t>
  </si>
  <si>
    <t>埼玉土建一般労働組合深谷寄居支部</t>
  </si>
  <si>
    <t>ﾊﾟﾅｿﾆｯｸｲｰｴｽｻﾝｷｼｽﾃﾑｶﾌﾞｼｷｶﾞｲｼﾔ</t>
  </si>
  <si>
    <t>パナソニックＥＳ産機システム</t>
  </si>
  <si>
    <t>広島市西区商工センター４丁目９－９</t>
  </si>
  <si>
    <t>082-279-9801</t>
  </si>
  <si>
    <t>082-279-9805</t>
  </si>
  <si>
    <t>藤田 昇</t>
  </si>
  <si>
    <t>ﾌｼﾞﾀ ﾉﾎﾞﾙ</t>
  </si>
  <si>
    <t>中四国支店長</t>
  </si>
  <si>
    <t>ﾊﾟﾅｿﾆｯｸｻﾝｷｼｽﾃﾑｽﾞ(ｶﾌﾞ)</t>
  </si>
  <si>
    <t>三和シャッター工業株式会社</t>
  </si>
  <si>
    <t>関西メンテ支店 大阪メンテナンス1課</t>
  </si>
  <si>
    <t>ｻﾝﾜｼｬｯﾀｰｺｳｷﾞｮｳｶﾌﾞｼｷｶﾞｲｼｬ</t>
  </si>
  <si>
    <t>三和シャッター</t>
  </si>
  <si>
    <t>大阪府大阪市淀川区西中島５丁目５番１５号</t>
  </si>
  <si>
    <t>新大阪セントラルタワー北館７階</t>
  </si>
  <si>
    <t>06-6302-5335</t>
  </si>
  <si>
    <t>06-6302-5369</t>
  </si>
  <si>
    <t>木下和彦</t>
  </si>
  <si>
    <t>ｷﾉｼﾀｶｽﾞﾋｺ</t>
  </si>
  <si>
    <t>ｻﾝﾜｼｬｯﾀｰｺｳｷﾞｮｳ(ｶ</t>
  </si>
  <si>
    <t>株式会社スギヤマ計器工業所</t>
  </si>
  <si>
    <t>ｽｷﾔﾏｹ</t>
  </si>
  <si>
    <t>㈱スギヤマ計器工業所</t>
  </si>
  <si>
    <t>216-0032</t>
  </si>
  <si>
    <t>川崎市宮前区神木１－１－２１</t>
  </si>
  <si>
    <t>044-857-0200</t>
  </si>
  <si>
    <t>044-857-0201</t>
  </si>
  <si>
    <t>ｶ)ｽｷﾞﾔﾏｹｲｷｺｳｷﾞﾖｳｼﾖ</t>
  </si>
  <si>
    <t>スプレーイングシステムスジャパン合同会社</t>
  </si>
  <si>
    <t>ｽﾌﾟﾚｰｲﾝｸﾞｼｽﾃﾑｽｼﾞｬﾊﾟﾝ</t>
  </si>
  <si>
    <t>スプレーイング</t>
  </si>
  <si>
    <t>462-0854</t>
  </si>
  <si>
    <t>名古屋市北区若葉通１－３２</t>
  </si>
  <si>
    <t>052-910-8281</t>
  </si>
  <si>
    <t>ｽﾌﾟﾚｰｲﾝｸﾞｼｽﾃﾑｽｼﾞｬﾊﾟﾝ(ﾄﾞ</t>
  </si>
  <si>
    <t>株式会社大基横須賀支店</t>
  </si>
  <si>
    <t>㈱大基横須賀支店</t>
  </si>
  <si>
    <t>238-0013</t>
  </si>
  <si>
    <t>横須賀市平成町２－１４－１７</t>
  </si>
  <si>
    <t>エコフロンティアビル２階</t>
  </si>
  <si>
    <t>0468-26-4824</t>
  </si>
  <si>
    <t>046-826-4825</t>
  </si>
  <si>
    <t>川名　法人</t>
  </si>
  <si>
    <t>ｶﾜﾅ ﾉﾘﾄ</t>
  </si>
  <si>
    <t>ｶ)ﾀﾞｲｷﾖｺｽｶｼﾃﾝﾄﾘｼﾏﾘﾔｸｼﾃﾝﾁｮｳｶﾜﾅﾄｼﾅﾘ</t>
  </si>
  <si>
    <t>ﾀｲﾍｲ</t>
  </si>
  <si>
    <t>名古屋市中区栄５－１－３２</t>
  </si>
  <si>
    <t>久屋ワイエスビル４Ｆ</t>
  </si>
  <si>
    <t>052-262-3747</t>
  </si>
  <si>
    <t>ﾀｲﾍｲﾋﾞﾙｻｰﾋﾞｽ(ｶ</t>
  </si>
  <si>
    <t>摂津支店</t>
  </si>
  <si>
    <t>ﾀｲﾖｳｹﾝｷﾚﾝﾀﾙｶﾌﾞｼｷｶﾞｲｼｬ</t>
  </si>
  <si>
    <t>大阪府摂津市東別府２丁目２番２７号</t>
  </si>
  <si>
    <t>06-6349-2222</t>
  </si>
  <si>
    <t>06-6349-2200</t>
  </si>
  <si>
    <t>小河原　敏之</t>
  </si>
  <si>
    <t>ｵｶﾞﾜﾗ ﾄｼﾕｷ</t>
  </si>
  <si>
    <t>ﾀｲﾖｳｹﾝｷﾚﾝﾀﾙ(ｶ ｾｯﾂｼﾃﾝ</t>
  </si>
  <si>
    <t>有限会社暖冷サービス</t>
  </si>
  <si>
    <t>ﾀﾞﾝﾚｲ</t>
  </si>
  <si>
    <t>㈲暖冷サービス</t>
  </si>
  <si>
    <t>104-0043</t>
  </si>
  <si>
    <t>東京都中央区湊3-3-2</t>
  </si>
  <si>
    <t>前田セントラルビル6Ｆ</t>
  </si>
  <si>
    <t>03-3552-5721</t>
  </si>
  <si>
    <t>03-3552-5725</t>
  </si>
  <si>
    <t>ﾕｳｹﾞﾝｶﾞｲｼﾔ ﾀﾞﾝﾚｲｻｰﾋﾞｽ</t>
  </si>
  <si>
    <t>中央クリスタル</t>
  </si>
  <si>
    <t>ﾁｭｳｵｳｸﾘｽﾀﾙ</t>
  </si>
  <si>
    <t>533-0021</t>
  </si>
  <si>
    <t>大阪市東淀川区下新庄5-8-8</t>
  </si>
  <si>
    <t>06-6327-9177</t>
  </si>
  <si>
    <t>06-6325-3630</t>
  </si>
  <si>
    <t>ﾁｭｳｵｳｸﾘｽﾀﾙﾊﾔｼｼｹﾞﾐﾂ</t>
  </si>
  <si>
    <t>テラル株式会社</t>
  </si>
  <si>
    <t>立川営業所</t>
  </si>
  <si>
    <t>ﾃﾗﾙ</t>
  </si>
  <si>
    <t>190-0002</t>
  </si>
  <si>
    <t>東京都立川市幸町3-32-9</t>
  </si>
  <si>
    <t>042-536-2714</t>
  </si>
  <si>
    <t>042-538-7080</t>
  </si>
  <si>
    <t>窪谷 健</t>
  </si>
  <si>
    <t>ｸﾎﾞﾉﾔ ｹﾝ</t>
  </si>
  <si>
    <t>ﾃﾗﾙ(ｶ</t>
  </si>
  <si>
    <t>260-0815</t>
  </si>
  <si>
    <t>千葉県千葉市中央区今井町1493-4</t>
  </si>
  <si>
    <t>043-264-5252</t>
  </si>
  <si>
    <t>043-226-7353</t>
  </si>
  <si>
    <t>菅田博文</t>
  </si>
  <si>
    <t>ｽｶﾞﾀﾋﾛﾌﾐ</t>
  </si>
  <si>
    <t>ﾃﾗﾙ(ｶ)ﾁﾊﾞｴｲｷﾞｮｳｼｮ</t>
  </si>
  <si>
    <t>テラルテクノサービス株式会社</t>
  </si>
  <si>
    <t>ﾃﾗﾙﾃｸﾉｻｰﾋﾞｽ</t>
  </si>
  <si>
    <t>テラルテクノサービス</t>
  </si>
  <si>
    <t>名古屋市中区伊勢山一丁目一番十九号</t>
  </si>
  <si>
    <t>名古屋急送ビル六階</t>
  </si>
  <si>
    <t>052-339-0894</t>
  </si>
  <si>
    <t>052-331-5103</t>
  </si>
  <si>
    <t>松井　優自</t>
  </si>
  <si>
    <t>ﾏﾂｲ ﾕｳｼﾞ</t>
  </si>
  <si>
    <t>ﾃﾗﾙﾃｸﾉｻｰﾋﾞｽ(ｶ</t>
  </si>
  <si>
    <t>テクノ矢崎㈱</t>
  </si>
  <si>
    <t>226-0011</t>
  </si>
  <si>
    <t>横浜市緑区中山町1171番6</t>
  </si>
  <si>
    <t>045-938-6011</t>
  </si>
  <si>
    <t>045-938-6012</t>
  </si>
  <si>
    <t>テクノ矢崎茨城</t>
  </si>
  <si>
    <t>300-2436</t>
  </si>
  <si>
    <t>茨城県つくばみらい市絹の台2-20-1</t>
  </si>
  <si>
    <t>0297-25-2520</t>
  </si>
  <si>
    <t>0297-25-2521</t>
  </si>
  <si>
    <t>経理03-5783-1401 FAX03-5783-1402</t>
  </si>
  <si>
    <t>支払通知書FAX先は東京経理宛</t>
  </si>
  <si>
    <t>四国支店</t>
  </si>
  <si>
    <t>ﾄｳｼﾊﾞｴﾚﾍﾞｰﾀｶﾌﾞｼｷｶﾞｲｼｬ</t>
  </si>
  <si>
    <t>香川県高松市朝日町2-2-22 東芝高松ビル1階</t>
  </si>
  <si>
    <t>087-811-0101</t>
  </si>
  <si>
    <t>087-811-0606</t>
  </si>
  <si>
    <t>木村 仁吉</t>
  </si>
  <si>
    <t>ｷﾑﾗ ﾋﾄﾖｼ</t>
  </si>
  <si>
    <t>13105-250340</t>
  </si>
  <si>
    <t>建設業労働災害防止協会</t>
  </si>
  <si>
    <t>東テク株式会社　名古屋営業所</t>
  </si>
  <si>
    <t>東テク㈱</t>
  </si>
  <si>
    <t>名古屋プライムセントラルタワー　12F</t>
  </si>
  <si>
    <t>052-856-8001</t>
  </si>
  <si>
    <t>052-856-8003</t>
  </si>
  <si>
    <t>東芝キャリア株式会社</t>
  </si>
  <si>
    <t>730-0017</t>
  </si>
  <si>
    <t>広島県広島市中区鉄砲町7番18号　東芝フコク生命ビル4階</t>
  </si>
  <si>
    <t>082-577-1066</t>
  </si>
  <si>
    <t>082-511-5220</t>
  </si>
  <si>
    <t>堀田 忠宏</t>
  </si>
  <si>
    <t>ﾎｯﾀ ﾀﾀﾞﾋﾛ</t>
  </si>
  <si>
    <t>中四国支社長</t>
  </si>
  <si>
    <t>トーカイ</t>
  </si>
  <si>
    <t>704-8161</t>
  </si>
  <si>
    <t>岡山県岡山市東区九蟠800-1</t>
  </si>
  <si>
    <t>086-948-4654</t>
  </si>
  <si>
    <t>086-948-4633</t>
  </si>
  <si>
    <t>植松　浩伸</t>
  </si>
  <si>
    <t>ｳｴﾏﾂ ﾋﾛﾉﾌﾞ</t>
  </si>
  <si>
    <t>ﾅﾌﾞｺﾄﾞｱｶﾌﾞｼｷｶﾞｲｼｬ</t>
  </si>
  <si>
    <t>香川県高松市上福岡町2012-13</t>
  </si>
  <si>
    <t>087-802-0301</t>
  </si>
  <si>
    <t>087-831-1232</t>
  </si>
  <si>
    <t>真柴 保夫</t>
  </si>
  <si>
    <t>ﾏｼﾊﾞ ﾔｽｵ</t>
  </si>
  <si>
    <t>27105000318-000</t>
  </si>
  <si>
    <t>ﾆﾎﾝﾃﾞﾝｷﾞ(ｶ   ﾅｺﾞﾔｼﾃﾝ</t>
  </si>
  <si>
    <t>名古屋市中区伊勢山2丁目11-33 ＮＩＴＴＯビル３階</t>
  </si>
  <si>
    <t xml:space="preserve">ﾆﾎﾝﾃﾞﾝｷﾞ(ｶ </t>
  </si>
  <si>
    <t>日本ビソー株式会社</t>
  </si>
  <si>
    <t>本設ゴンドラ東京支店</t>
  </si>
  <si>
    <t>ﾆﾎﾝﾋﾞｿｰ</t>
  </si>
  <si>
    <t>東京都港区芝浦４－１５－３３</t>
  </si>
  <si>
    <t>03-5444-3890</t>
  </si>
  <si>
    <t>03-5444-6164</t>
  </si>
  <si>
    <t>田島 省三</t>
  </si>
  <si>
    <t>ﾀｼﾞﾏ ｼｮｳｿﾞｳ</t>
  </si>
  <si>
    <t>ﾆﾎﾝﾋﾞｿｰ(ｶ</t>
  </si>
  <si>
    <t>東関東支社 土浦営業所</t>
  </si>
  <si>
    <t>300-0053</t>
  </si>
  <si>
    <t>茨城県土浦市真鍋新町8-22</t>
  </si>
  <si>
    <t>セフィール土浦ビル内</t>
  </si>
  <si>
    <t>029-821-8922</t>
  </si>
  <si>
    <t>029-823-6684</t>
  </si>
  <si>
    <t>ｶﾌﾞｼｷｶﾞｲｼﾔﾋﾀﾁﾋﾞﾙｼｽﾃﾑﾋｶﾞｼｶﾝﾄｳｼｼﾔ</t>
  </si>
  <si>
    <t>横浜支社</t>
  </si>
  <si>
    <t>ﾋﾀﾁﾋﾞ</t>
  </si>
  <si>
    <t>神奈川県横浜市西区高島1-1-2</t>
  </si>
  <si>
    <t>横浜三井ビルディング6階</t>
  </si>
  <si>
    <t>045-651-1219</t>
  </si>
  <si>
    <t>045-651-1529</t>
  </si>
  <si>
    <t>住吉健一</t>
  </si>
  <si>
    <t>13-1-01-235020</t>
  </si>
  <si>
    <t>ﾏｴﾀﾃﾂｺｳｼﾖ</t>
  </si>
  <si>
    <t>120-0043</t>
  </si>
  <si>
    <t>東京都足立区千住宮元町13-13</t>
  </si>
  <si>
    <t>千住ＭＫビル2階</t>
  </si>
  <si>
    <t>03-3879-1206</t>
  </si>
  <si>
    <t>03-3879-1242</t>
  </si>
  <si>
    <t>半谷雅典</t>
  </si>
  <si>
    <t>ﾊﾝｶﾞｲﾏｻﾉﾘ</t>
  </si>
  <si>
    <t>ｶ)ﾏｴﾀﾞﾃﾂｺｳｼﾖ</t>
  </si>
  <si>
    <t>108-0074</t>
  </si>
  <si>
    <t>東京都港区高輪2-15-35</t>
  </si>
  <si>
    <t>三浦高輪ビル1Ｆ</t>
  </si>
  <si>
    <t>03-5793-1033</t>
  </si>
  <si>
    <t>03-5793-1063</t>
  </si>
  <si>
    <t>髙橋 祐二</t>
  </si>
  <si>
    <t>ﾀｶﾊｼ ﾕｳｼﾞ</t>
  </si>
  <si>
    <t>ﾐｳﾗｺｳｷﾞｮｳ(ｶ) ﾄｳｷｮｳｼﾃﾝ</t>
  </si>
  <si>
    <t>三浦工業株式会社 三重営業所</t>
  </si>
  <si>
    <t>ﾐｳﾗｺｳｷﾞｮｳ ﾐｴ</t>
  </si>
  <si>
    <t>三浦工業 三重</t>
  </si>
  <si>
    <t>514-0823</t>
  </si>
  <si>
    <t>三重県津市半田字池町783-9</t>
  </si>
  <si>
    <t>059-213-6890</t>
  </si>
  <si>
    <t>059-227-9151</t>
  </si>
  <si>
    <t>千葉支店 千葉営業所</t>
  </si>
  <si>
    <t>三浦</t>
  </si>
  <si>
    <t>264-0028</t>
  </si>
  <si>
    <t>千葉県千葉市若葉区桜木6-26-28</t>
  </si>
  <si>
    <t>043-232-5211</t>
  </si>
  <si>
    <t>043-232-5213</t>
  </si>
  <si>
    <t>ﾐｳﾗｺｳｷﾞｮｳｶﾌﾞｼｷｶｲｼｬﾁﾊﾞｼﾃﾝ</t>
  </si>
  <si>
    <t>中部支社三重営業所</t>
  </si>
  <si>
    <t>三菱重工冷熱株式会社中部支社三重営業所</t>
  </si>
  <si>
    <t>510-0076</t>
  </si>
  <si>
    <t>四日市市堀木２丁目１５－１６</t>
  </si>
  <si>
    <t>059-354-0061</t>
  </si>
  <si>
    <t>059-359-3071</t>
  </si>
  <si>
    <t>ﾐﾂﾋｼﾃﾞﾝｷﾋﾞﾙﾃｸﾉｻｰﾋﾞｽ</t>
  </si>
  <si>
    <t>広島市中区大手町2-11-10</t>
  </si>
  <si>
    <t>082-248-1456</t>
  </si>
  <si>
    <t>082-248-1457</t>
  </si>
  <si>
    <t>ﾐﾂﾋﾞｼﾃﾞﾝｷﾋﾞﾙﾃｸﾉｻ-ﾋﾞｽ(ｶﾌﾞ</t>
  </si>
  <si>
    <t>四国支社 香川支店</t>
  </si>
  <si>
    <t>ﾐﾂﾋﾞｼﾃﾞﾝｷﾋﾞﾙﾃｸﾉｻｰﾋﾞｽｶﾌﾞｼｷｶﾞｲｼｬ</t>
  </si>
  <si>
    <t>香川県高松市番町1-6-1 住友生命高松ビル内</t>
  </si>
  <si>
    <t>087-822-6061</t>
  </si>
  <si>
    <t>087-821-8963</t>
  </si>
  <si>
    <t>中西　伸和</t>
  </si>
  <si>
    <t>ﾅｶﾆｼ ﾉﾌﾞｶｽﾞ</t>
  </si>
  <si>
    <t>ﾐﾂﾋﾞｼﾃﾞﾝｷﾋﾞﾙﾃｸﾉｻｰﾋﾞｽｶﾌﾞｼｷｶﾞｲｼｬ ｼｺｸｼｼｬ</t>
  </si>
  <si>
    <t>461-0018</t>
  </si>
  <si>
    <t>名古屋市東区主税町２丁目９</t>
  </si>
  <si>
    <t>セコム名古屋ビル</t>
  </si>
  <si>
    <t>052-954-8400</t>
  </si>
  <si>
    <t>ｾｺﾑｶﾌﾞｼｷｶﾞｲｼｬ</t>
  </si>
  <si>
    <t>白冷社</t>
  </si>
  <si>
    <t>ﾊｸﾚｲｼｬ</t>
  </si>
  <si>
    <t>121-0076</t>
  </si>
  <si>
    <t>東京都足立区平野3-22-7</t>
  </si>
  <si>
    <t>03-3885-2654</t>
  </si>
  <si>
    <t>白倉光則</t>
  </si>
  <si>
    <t>ｼﾗｸﾗﾐﾂﾉﾘ</t>
  </si>
  <si>
    <t>東京土建足立支部労働保険事務組合</t>
  </si>
  <si>
    <t>リペア空調株式会社</t>
  </si>
  <si>
    <t>ﾘﾍﾟｱｸｳﾁｮｳｶﾌﾞｼｷｶﾞｲｼｬ</t>
  </si>
  <si>
    <t>080-0847</t>
  </si>
  <si>
    <t>北海道帯広市公園東町1丁目3番地19</t>
  </si>
  <si>
    <t>0155-20-7101</t>
  </si>
  <si>
    <t>0155-20-7102</t>
  </si>
  <si>
    <t>repair9618@mist.ocn.ne.jp</t>
  </si>
  <si>
    <t>黒岩　豊</t>
  </si>
  <si>
    <t>ｸﾛｲﾜ ﾕﾀｶ</t>
  </si>
  <si>
    <t>ﾘﾍﾟｱｸｳﾁｮｳ(ｶ ﾀﾞｲﾋｮｳﾄﾘｼﾏﾘﾔｸ ｸﾛｲﾜﾕﾀｶ</t>
  </si>
  <si>
    <t>株式会社プロフィールド</t>
  </si>
  <si>
    <t>ｶﾌﾞｼｷｶｲｼｬﾌﾟﾛﾌｨｰﾙﾄﾞ</t>
  </si>
  <si>
    <t>大阪府大阪市北区梅田1-11-4大阪駅前第4ビル20階</t>
  </si>
  <si>
    <t>06-7636-9665</t>
  </si>
  <si>
    <t>06-6341-1655</t>
  </si>
  <si>
    <t>近藤　聡実</t>
  </si>
  <si>
    <t>ｺﾝﾄﾞｳ ｻﾄﾐ</t>
  </si>
  <si>
    <t>ｶ)ﾌﾟﾛﾌｨｰﾙﾄﾞ</t>
  </si>
  <si>
    <t>ﾀｲﾍｲﾋﾞﾙｻｰﾋﾞｽ</t>
  </si>
  <si>
    <t>熊本県熊本市中央区辛島町3番20号 ＮＢＦ熊本ビル1Ｆ</t>
  </si>
  <si>
    <t>096-359-0808</t>
  </si>
  <si>
    <t>096-359-0809</t>
  </si>
  <si>
    <t>狩野 伸彌</t>
  </si>
  <si>
    <t>ﾀｲﾍｲﾋﾞﾙｻｰﾋﾞｽｶﾌﾞｼｷｶﾞｲｼｬ</t>
  </si>
  <si>
    <t>株式会社サポート・システム</t>
  </si>
  <si>
    <t>ｻﾎﾟｰﾄｼｽﾃﾑ</t>
  </si>
  <si>
    <t>101-0024</t>
  </si>
  <si>
    <t>東京都千代田区神田和泉町1-1-13</t>
  </si>
  <si>
    <t>蓼沼ビル4F</t>
  </si>
  <si>
    <t>03-5833-0155</t>
  </si>
  <si>
    <t>03-5833-0156</t>
  </si>
  <si>
    <t>松本 明</t>
  </si>
  <si>
    <t>ﾏﾂﾓﾄ ｱｷﾗ</t>
  </si>
  <si>
    <t>ｶ)ｻﾎﾟｰﾄｼｽﾃﾑ</t>
  </si>
  <si>
    <t>タケダ株式会社</t>
  </si>
  <si>
    <t>ﾀｹﾀﾞｶﾌﾞｼｷｶﾞｲｼｬ</t>
  </si>
  <si>
    <t>タケダ</t>
  </si>
  <si>
    <t>216-0011</t>
  </si>
  <si>
    <t>神奈川県川崎市宮前区犬蔵1-8-31</t>
  </si>
  <si>
    <t>044-976-1881</t>
  </si>
  <si>
    <t>044-977-9893</t>
  </si>
  <si>
    <t>佐藤 大</t>
  </si>
  <si>
    <t>ｻﾄｳ ﾋﾛｼ</t>
  </si>
  <si>
    <t>ﾀｹﾀﾞ(ｶ</t>
  </si>
  <si>
    <t>技研サービス</t>
  </si>
  <si>
    <t>811-2301</t>
  </si>
  <si>
    <t>福岡県糟屋郡粕屋町上大隈424-1</t>
  </si>
  <si>
    <t>092-938-7131</t>
  </si>
  <si>
    <t>092-938-7401</t>
  </si>
  <si>
    <t>ka_hatoyama@giken-service.co.jp</t>
  </si>
  <si>
    <t>鳩山和幸</t>
  </si>
  <si>
    <t>ﾊﾄﾔﾏ ｶｽﾞﾕｷ</t>
  </si>
  <si>
    <t>代表取締役九州中国地区担当</t>
  </si>
  <si>
    <t>ｷﾞｹﾝｻｰﾋﾞｽｶ)ｷｭｳｼｭｳｴｲｷﾞｮｳｼｮ</t>
  </si>
  <si>
    <t>有限会社伊東ボイラ</t>
  </si>
  <si>
    <t>ｲﾄｳﾎﾞｲﾗ</t>
  </si>
  <si>
    <t>伊東ボイラ</t>
  </si>
  <si>
    <t>三重県津市野田１６５１</t>
  </si>
  <si>
    <t>059-237-0693</t>
  </si>
  <si>
    <t>059-237-4866</t>
  </si>
  <si>
    <t>ﾕ)ｲﾄｳﾎﾞｲﾗ</t>
  </si>
  <si>
    <t>窪田エンジニアズ㈱</t>
  </si>
  <si>
    <t>ｸﾎﾀｴﾝ</t>
  </si>
  <si>
    <t>464-0851</t>
  </si>
  <si>
    <t>名古屋市千種区今池南１－２２</t>
  </si>
  <si>
    <t>052-733-5251</t>
  </si>
  <si>
    <t>052-731-0859</t>
  </si>
  <si>
    <t>ｸﾎﾞﾀｴﾝｼﾞﾆｱｽﾞ(ｶ</t>
  </si>
  <si>
    <t>コンサルトボイラーメンテナンス</t>
  </si>
  <si>
    <t>ｺﾝｻﾙﾄ</t>
  </si>
  <si>
    <t>512-0921</t>
  </si>
  <si>
    <t>四日市市尾平町２６５２</t>
  </si>
  <si>
    <t>0593-32-1390</t>
  </si>
  <si>
    <t>0593-32-8116</t>
  </si>
  <si>
    <t>村山俊男</t>
  </si>
  <si>
    <t>ｺﾝｻﾙﾄﾎﾞｲﾗｰﾒﾝﾃﾅﾝｽ ﾀﾞｲﾋｮｳｼｬﾑﾗﾔﾏﾄｼｵ</t>
  </si>
  <si>
    <t>鈴木工業所</t>
  </si>
  <si>
    <t>ｽｽｷｺｳ</t>
  </si>
  <si>
    <t>514-0304</t>
  </si>
  <si>
    <t>津市雲出本郷町１３９－３</t>
  </si>
  <si>
    <t>059-234-2557</t>
  </si>
  <si>
    <t>059-234-9027</t>
  </si>
  <si>
    <t>ｽｽﾞｷｺｳｷﾞｮｳｼｮ ｽｽﾞｷ ﾄﾓﾊﾙ</t>
  </si>
  <si>
    <t>双和化建株式会社</t>
  </si>
  <si>
    <t>ｿｳﾜｶｹﾝ(ｶ</t>
  </si>
  <si>
    <t>双和化建</t>
  </si>
  <si>
    <t>名古屋市西区城西５-２４-２１</t>
  </si>
  <si>
    <t>052-531-2551</t>
  </si>
  <si>
    <t>052-532-1770</t>
  </si>
  <si>
    <t>佐々木　清繁</t>
  </si>
  <si>
    <t>ｻｻｷｷﾖｼｹﾞ</t>
  </si>
  <si>
    <t>タナカテクノサービス㈱</t>
  </si>
  <si>
    <t>ﾀﾅｶﾃｸ</t>
  </si>
  <si>
    <t>510-0835</t>
  </si>
  <si>
    <t>三重県四日市市大井手三丁目</t>
  </si>
  <si>
    <t>１５番２号</t>
  </si>
  <si>
    <t>0593-53-0471</t>
  </si>
  <si>
    <t>0593-51-1393</t>
  </si>
  <si>
    <t>ﾀﾅｶﾃｸﾉｻｰﾋﾞｽ(ｶ</t>
  </si>
  <si>
    <t>有限会社旭冷熱機械</t>
  </si>
  <si>
    <t>ｱｻﾋﾚｲ</t>
  </si>
  <si>
    <t>㈲旭冷熱機械</t>
  </si>
  <si>
    <t>横浜市旭区川井宿町７－９</t>
  </si>
  <si>
    <t>045-951-1521</t>
  </si>
  <si>
    <t>ﾕｳｹﾞﾝｶﾞｲｼﾔｱｻﾋﾚｲﾈﾂｷｶｲ</t>
  </si>
  <si>
    <t>14112-603104</t>
  </si>
  <si>
    <t>株式会社東商会</t>
  </si>
  <si>
    <t>ｱｽﾞﾏ</t>
  </si>
  <si>
    <t>㈱東商会</t>
  </si>
  <si>
    <t>224-0042</t>
  </si>
  <si>
    <t>横浜市都筑区大熊町８５</t>
  </si>
  <si>
    <t>045-476-1748</t>
  </si>
  <si>
    <t>045-476-1749</t>
  </si>
  <si>
    <t>ｶﾌﾞｼｷｶﾞｲｼﾔｱｽﾞﾏｼﾖｳｶｲ</t>
  </si>
  <si>
    <t>14-3-03-937220-035</t>
  </si>
  <si>
    <t>㈲荒牧電気工業所</t>
  </si>
  <si>
    <t>ｱﾗﾏｷ</t>
  </si>
  <si>
    <t>253-0041</t>
  </si>
  <si>
    <t>神奈川県茅ケ崎市茅ケ崎２３０</t>
  </si>
  <si>
    <t>0467-51-1447</t>
  </si>
  <si>
    <t>ﾕ)ｱﾗﾏｷﾃﾞﾝｷｺｳｷﾞﾖｳ</t>
  </si>
  <si>
    <t>株式会社ホクトコーポレーション</t>
  </si>
  <si>
    <t>ﾎｸﾄｺｰﾎﾟﾚｰｼｮﾝ</t>
  </si>
  <si>
    <t>㈱ホクトコーポレーション</t>
  </si>
  <si>
    <t>453-0838</t>
  </si>
  <si>
    <t>名古屋市中村区向島町１－３３</t>
  </si>
  <si>
    <t>052-441-1811</t>
  </si>
  <si>
    <t>ｶ)ﾎｸﾄｺ-ﾎﾟﾚ-ｼﾖﾝ</t>
  </si>
  <si>
    <t>株式会社前川製作所　中部支社</t>
  </si>
  <si>
    <t>ﾏｴｶﾜｾｲｻｸｼｮﾁｭｳﾌﾞｼｼｬ</t>
  </si>
  <si>
    <t>㈱前川製作所</t>
  </si>
  <si>
    <t>名古屋市中区丸の内2-9-6</t>
  </si>
  <si>
    <t>052-218-3307</t>
  </si>
  <si>
    <t>052-218-3308</t>
  </si>
  <si>
    <t>ｶ)ﾏｴｶﾜｾｲｻｸｼﾖ</t>
  </si>
  <si>
    <t>コンサルス機電工業株式会社</t>
  </si>
  <si>
    <t>ｺﾝｻﾙｽｷﾃﾞﾝｺｳｷﾞｮｳ</t>
  </si>
  <si>
    <t>東京都墨田区石原1-32-7</t>
  </si>
  <si>
    <t>03-5608-3785</t>
  </si>
  <si>
    <t>03-5608-3786</t>
  </si>
  <si>
    <t>菊地 大輔</t>
  </si>
  <si>
    <t>ｷｸﾁ ﾀﾞｲｽｹ</t>
  </si>
  <si>
    <t>ｺﾝｻﾙｽｷﾃﾞﾝｺｳｷﾞﾖｳ(ｶ</t>
  </si>
  <si>
    <t>サンポット株式会社富山営業所</t>
  </si>
  <si>
    <t>939-8211</t>
  </si>
  <si>
    <t>富山県富山市二口町2-5-15</t>
  </si>
  <si>
    <t>076-420-2677</t>
  </si>
  <si>
    <t>076-420-2238</t>
  </si>
  <si>
    <t>ｻﾝﾎﾟﾂﾄ(ｶ)ﾄﾔﾏ(ｴｲ</t>
  </si>
  <si>
    <t>妹川建設株式会社</t>
  </si>
  <si>
    <t>ｲﾓｶﾜｹﾝｾﾂ</t>
  </si>
  <si>
    <t>830-0047</t>
  </si>
  <si>
    <t>久留米市津福本町７７１－２</t>
  </si>
  <si>
    <t>0942-34-8738</t>
  </si>
  <si>
    <t>0942-33-9674</t>
  </si>
  <si>
    <t>ｲﾓｶﾜｹﾝｾﾂ(ｶ</t>
  </si>
  <si>
    <t>東芝テクノ</t>
  </si>
  <si>
    <t>101-0021</t>
  </si>
  <si>
    <t>東京都千代田区外神田1丁目1番8号（東芝万世橋ビル4階）</t>
  </si>
  <si>
    <t>03-6370-7600</t>
  </si>
  <si>
    <t>03-6370-7605</t>
  </si>
  <si>
    <t>小林栄治</t>
  </si>
  <si>
    <t>ｺﾊﾞﾔｼｴｲｼﾞ</t>
  </si>
  <si>
    <t>サービス・ワン株式会社</t>
  </si>
  <si>
    <t>ｻｰﾋﾞｽ･ﾜﾝ(ｶ)</t>
  </si>
  <si>
    <t>152-0003</t>
  </si>
  <si>
    <t>東京都目黒区碑文谷６－１－１８</t>
  </si>
  <si>
    <t>２１０号室</t>
  </si>
  <si>
    <t>03-3714-8863</t>
  </si>
  <si>
    <t>岡本公一</t>
  </si>
  <si>
    <t>ｵｶﾓﾄｺｳｲﾁ</t>
  </si>
  <si>
    <t>ｻｰﾋﾞｽﾜﾝｶﾌﾞｼｷｶﾞｲｼｬ</t>
  </si>
  <si>
    <t>13105942105-709</t>
  </si>
  <si>
    <t>東京土建組合</t>
  </si>
  <si>
    <t>ｴｺﾌﾟﾗﾝ</t>
  </si>
  <si>
    <t>エコプラン</t>
  </si>
  <si>
    <t>東京都新宿区西新宿7-20-1</t>
  </si>
  <si>
    <t>住友不動産西新宿ビル22階</t>
  </si>
  <si>
    <t>03-3366-3700</t>
  </si>
  <si>
    <t>03-3366-3701</t>
  </si>
  <si>
    <t>三ツ廣修</t>
  </si>
  <si>
    <t>ﾐﾂﾋﾛｵｻﾑ</t>
  </si>
  <si>
    <t>ｶﾌﾞｼｷｶｲｼｬｴｺﾌﾟﾗﾝ</t>
  </si>
  <si>
    <t>ＪＹテクノサービス</t>
  </si>
  <si>
    <t>ｼﾞｪｲﾜｲﾃｸﾉｻｰﾋﾞｽ</t>
  </si>
  <si>
    <t>501-2100</t>
  </si>
  <si>
    <t>山形市大門956-93</t>
  </si>
  <si>
    <t>0581-36-2338</t>
  </si>
  <si>
    <t>ｼﾞｴｲﾜｲﾃｸﾉｻ-ﾋﾞｽ</t>
  </si>
  <si>
    <t>株式会社ダイヤモンド警備</t>
  </si>
  <si>
    <t>ﾀﾞｲﾔﾓﾝﾄﾞｹｲﾋﾞ</t>
  </si>
  <si>
    <t>㈱ダイヤモンド警備</t>
  </si>
  <si>
    <t>501-1175</t>
  </si>
  <si>
    <t>岐阜市下西郷1-170-1</t>
  </si>
  <si>
    <t>058-293-5115</t>
  </si>
  <si>
    <t>ｶ)ﾀﾞｲﾔﾓﾝﾄﾞｹｲﾋﾞ</t>
  </si>
  <si>
    <t>有限会社サンフィルタ総合メンテナンス</t>
  </si>
  <si>
    <t>ﾕｳｹﾞﾝｶﾞｲｼｬｻﾝﾌｨﾙﾀｿｳｺﾞｳﾒﾝﾃﾅﾝｽ</t>
  </si>
  <si>
    <t>566-0073</t>
  </si>
  <si>
    <t>大阪府摂津市鳥飼和道1-7-3</t>
  </si>
  <si>
    <t>072-653-4321</t>
  </si>
  <si>
    <t>072-653-4322</t>
  </si>
  <si>
    <t>石井 孝昌</t>
  </si>
  <si>
    <t>ｲｼｲ ﾀｶﾏｻ</t>
  </si>
  <si>
    <t>ﾕｳｹﾞﾝｶﾞｲｼｬｻﾝﾌｨﾙﾀｿｳｺﾞｳﾒﾝﾃﾅﾝｽ ﾀﾞｲﾋｮｳﾄﾘｼﾏﾘﾔｸ ｲｼｲﾀｶﾏｻ</t>
  </si>
  <si>
    <t>吹田商工協同組合労働保険事務組合</t>
  </si>
  <si>
    <t>株式会社チューブコーポレーション</t>
  </si>
  <si>
    <t>ﾁｭｰﾌﾞｺｰﾎﾟﾚｰｼｮﾝ</t>
  </si>
  <si>
    <t>チューブコーポレーション</t>
  </si>
  <si>
    <t>426-0042</t>
  </si>
  <si>
    <t>藤枝市兵太夫673の2</t>
  </si>
  <si>
    <t>054-635-0120</t>
  </si>
  <si>
    <t>ｶ)ﾁｭｰﾌﾞｺｰﾎﾟﾚｰｼｮﾝ</t>
  </si>
  <si>
    <t>SKエンジニアリング(有)</t>
  </si>
  <si>
    <t>ｴｽｹｰｴﾝｼﾞﾆｱﾘﾝｸﾞ(ﾕ</t>
  </si>
  <si>
    <t>SKエンジ</t>
  </si>
  <si>
    <t>515-0001</t>
  </si>
  <si>
    <t>松阪市大口町１５１０－１０</t>
  </si>
  <si>
    <t>0598-52-3100</t>
  </si>
  <si>
    <t>0598-52-2212</t>
  </si>
  <si>
    <t>株式会社ケイデン</t>
  </si>
  <si>
    <t>ｹｲﾃﾞﾝ</t>
  </si>
  <si>
    <t>ケイデン</t>
  </si>
  <si>
    <t>名古屋市中区千代田二丁目１７番３号</t>
  </si>
  <si>
    <t>052-262-5124</t>
  </si>
  <si>
    <t>052-262-5125</t>
  </si>
  <si>
    <t>ｶﾌﾞｼｷｶﾞｲｼｬｹｲﾃﾞﾝ</t>
  </si>
  <si>
    <t>株式会社コンフォール</t>
  </si>
  <si>
    <t>ｺﾝﾌｫｰﾙ</t>
  </si>
  <si>
    <t>㈱コンフォール</t>
  </si>
  <si>
    <t>390-0877</t>
  </si>
  <si>
    <t>長野県松本市沢村3-47</t>
  </si>
  <si>
    <t>0263-37-5670</t>
  </si>
  <si>
    <t>ｶ)ｺﾝﾌｵ-ﾙ ﾀﾞｲﾋﾖｳﾄﾘｼﾏﾘﾔｸ ﾊﾗﾌﾐﾉﾘ</t>
  </si>
  <si>
    <t>荏原商事株式会社　中部支社</t>
  </si>
  <si>
    <t>ｴﾊﾞﾗｼｮｳｼﾞ(ｶ)ﾁｭｳﾌﾞｼｼｬ</t>
  </si>
  <si>
    <t>450-6046</t>
  </si>
  <si>
    <t>名古屋市中村区名駅一丁目1番4号</t>
  </si>
  <si>
    <t>JRセントラルタワーズ46階</t>
  </si>
  <si>
    <t>052-561-3268</t>
  </si>
  <si>
    <t>052-561-5637</t>
  </si>
  <si>
    <t>ｴﾊﾞﾗｼｮｳｼﾞ(ｶ</t>
  </si>
  <si>
    <t>株式会社温調サービス</t>
  </si>
  <si>
    <t>ｵﾝﾁｮｳｻｰﾋﾞｽ</t>
  </si>
  <si>
    <t>温調サービス</t>
  </si>
  <si>
    <t>654-0103</t>
  </si>
  <si>
    <t>兵庫県神戸市須磨区白川台6丁目12-5</t>
  </si>
  <si>
    <t>078-791-4600</t>
  </si>
  <si>
    <t>078-791-4601</t>
  </si>
  <si>
    <t>ｶ)ｵﾝﾁｮｳｻｰﾋﾞｽ</t>
  </si>
  <si>
    <t>兵庫ＳＲ経営労務センター</t>
  </si>
  <si>
    <t>扶洋メンテナンスシステム株式会社</t>
  </si>
  <si>
    <t>ﾌﾖｳﾒﾝﾃﾅﾝｽｼｽﾃﾑｶﾌﾞｼｷｶﾞｲｼｬ</t>
  </si>
  <si>
    <t>556-0023</t>
  </si>
  <si>
    <t>大阪市浪速区稲荷二丁目2番16号</t>
  </si>
  <si>
    <t>06-6568-3455</t>
  </si>
  <si>
    <t>06-6568-7696</t>
  </si>
  <si>
    <t>横田　好明</t>
  </si>
  <si>
    <t>ﾖｺﾀ ﾖｼｱｷ</t>
  </si>
  <si>
    <t>ﾌﾖｳﾒﾝﾃﾅﾝｽｼｽﾃﾑｶﾌﾞｼｷｶﾞｲｼﾔ</t>
  </si>
  <si>
    <t>株式会社シンセン</t>
  </si>
  <si>
    <t>ｼﾝｾﾝ</t>
  </si>
  <si>
    <t>㈱シンセン</t>
  </si>
  <si>
    <t>503-2207</t>
  </si>
  <si>
    <t>岐阜県大垣市藤枝郷1-2-1</t>
  </si>
  <si>
    <t>0584-71-0224</t>
  </si>
  <si>
    <t>0584-71-4314</t>
  </si>
  <si>
    <t>ｶ)ｼﾝｾﾝ ﾀﾞｲﾋﾖｳﾄﾘｼﾏﾘﾔｸ ﾂﾎﾞｲﾀｶﾕｷ</t>
  </si>
  <si>
    <t>有限会社トラスト</t>
  </si>
  <si>
    <t>ﾄﾗｽﾄ</t>
  </si>
  <si>
    <t>茨城県つくば市要84-47</t>
  </si>
  <si>
    <t>029-864-7394</t>
  </si>
  <si>
    <t>ﾕｳ)ﾄﾗｽﾄ</t>
  </si>
  <si>
    <t>ユーテック</t>
  </si>
  <si>
    <t>481-0043</t>
  </si>
  <si>
    <t>愛知県北名古屋市沖村六反136ｿｱｰﾙｵｼｷﾘ301</t>
  </si>
  <si>
    <t>0568-24-0871</t>
  </si>
  <si>
    <t>ﾕ-ﾃﾂｸ ｻｺﾖｳｲﾁ</t>
  </si>
  <si>
    <t>有限会社新生産機</t>
  </si>
  <si>
    <t>ｼﾝｾｲｻﾝｷ</t>
  </si>
  <si>
    <t>(有)新生産機</t>
  </si>
  <si>
    <t>501-1113</t>
  </si>
  <si>
    <t>岐阜市大学西2-72-1</t>
  </si>
  <si>
    <t>058-239-4808</t>
  </si>
  <si>
    <t>058-239-4816</t>
  </si>
  <si>
    <t>ﾕ)ｼﾝｾｲｻﾝｷ</t>
  </si>
  <si>
    <t>小塩通信株式会社</t>
  </si>
  <si>
    <t>ｵｼﾞｵﾂｳｼﾝ</t>
  </si>
  <si>
    <t>小塩通信㈱</t>
  </si>
  <si>
    <t>500-8369</t>
  </si>
  <si>
    <t>岐阜市敷島町7-34</t>
  </si>
  <si>
    <t>058-253-0117</t>
  </si>
  <si>
    <t>058-253-0041</t>
  </si>
  <si>
    <t>ｵｼﾞｵﾂｳｼﾝ(ｶ</t>
  </si>
  <si>
    <t>有限会社成電工業</t>
  </si>
  <si>
    <t>ｾｲﾃﾞﾝｺｳｷﾞｮｳ</t>
  </si>
  <si>
    <t>870-1168</t>
  </si>
  <si>
    <t>大分市松ヶ丘69-8</t>
  </si>
  <si>
    <t>097-541-5110</t>
  </si>
  <si>
    <t>097-520-3883</t>
  </si>
  <si>
    <t>櫟尾恭治</t>
  </si>
  <si>
    <t>ｸﾇｷﾞｵｷｮｳｼﾞ</t>
  </si>
  <si>
    <t>ﾕ)ｾｲﾃﾞﾝｺｳｷﾞｮｳ</t>
  </si>
  <si>
    <t>労働保険事務組合建設連合大分建設組合</t>
  </si>
  <si>
    <t>伊藤鋼業</t>
  </si>
  <si>
    <t>ｲﾄｳｺｳｷﾞｮｳ</t>
  </si>
  <si>
    <t>503-1316</t>
  </si>
  <si>
    <t>岐阜県養老郡養老町押越531</t>
  </si>
  <si>
    <t>0584-34-1314</t>
  </si>
  <si>
    <t>0584-34-1436</t>
  </si>
  <si>
    <t>ｲﾄｳﾉﾘｵ</t>
  </si>
  <si>
    <t>株式会社加藤工機</t>
  </si>
  <si>
    <t>ｶﾄｳｺｳｷ</t>
  </si>
  <si>
    <t>加藤工機</t>
  </si>
  <si>
    <t>宮崎県宮崎市日ノ出町47</t>
  </si>
  <si>
    <t>0985-35-7110</t>
  </si>
  <si>
    <t>0985-26-4883</t>
  </si>
  <si>
    <t>加藤好孝</t>
  </si>
  <si>
    <t>ｶﾄｳﾖｼﾀｶ</t>
  </si>
  <si>
    <t>ｶ)ｶﾄｳｺｳｷ</t>
  </si>
  <si>
    <t>株式会社三勢</t>
  </si>
  <si>
    <t>ｻﾝｾｲ</t>
  </si>
  <si>
    <t>三勢</t>
  </si>
  <si>
    <t>862-0924</t>
  </si>
  <si>
    <t>熊本市中央区帯山3丁目8-44</t>
  </si>
  <si>
    <t>096-383-2341</t>
  </si>
  <si>
    <t>096-383-2393</t>
  </si>
  <si>
    <t>福原英喜</t>
  </si>
  <si>
    <t>ﾌｸﾊﾗｴｲｷ</t>
  </si>
  <si>
    <t>ｶ)ｻﾝｾｲ</t>
  </si>
  <si>
    <t>株式会社小川技研サービス</t>
  </si>
  <si>
    <t>ｵｶﾞﾜｷﾞｹ</t>
  </si>
  <si>
    <t>005-0849</t>
  </si>
  <si>
    <t>札幌市南区石山942番地6</t>
  </si>
  <si>
    <t>011-826-5173</t>
  </si>
  <si>
    <t>011-826-5174</t>
  </si>
  <si>
    <t>ｶ)ｵｶﾞﾜｷﾞｹﾝｻ-ﾋﾞｽ</t>
  </si>
  <si>
    <t>株式会社オーク</t>
  </si>
  <si>
    <t>ｵｰｸ</t>
  </si>
  <si>
    <t>㈱オーク</t>
  </si>
  <si>
    <t>063-0866</t>
  </si>
  <si>
    <t>札幌市西区八軒６条東２丁目２番２８号</t>
  </si>
  <si>
    <t>011-631-3391</t>
  </si>
  <si>
    <t>ｶ)ｵ-ｸ</t>
  </si>
  <si>
    <t>ポンプサービス秀</t>
  </si>
  <si>
    <t>ﾎﾟﾝﾌﾟｻｰﾋﾞｽﾋﾃﾞ</t>
  </si>
  <si>
    <t>683-0103</t>
  </si>
  <si>
    <t>鳥取県米子市富益町1108-1</t>
  </si>
  <si>
    <t>0859-28-5266</t>
  </si>
  <si>
    <t>0859-28-5267</t>
  </si>
  <si>
    <t>服部　秀之</t>
  </si>
  <si>
    <t>ﾊｯﾄﾘﾋﾃﾞﾕｷ</t>
  </si>
  <si>
    <t>ﾎﾟﾝﾌﾟｻｰﾋﾞｽﾋﾃﾞ ﾀﾞｲﾋﾖｳ ﾊﾂﾄﾘﾋﾃﾞﾕｷ</t>
  </si>
  <si>
    <t>31-932390-098</t>
  </si>
  <si>
    <t>ゆみはま労務管理協会</t>
  </si>
  <si>
    <t>株式会社エレベータシステムズ</t>
  </si>
  <si>
    <t>ｴﾚﾍﾞｰﾀｼｽﾃﾑｽﾞ</t>
  </si>
  <si>
    <t>171-0021</t>
  </si>
  <si>
    <t>東京都豊島区西池袋３－２９－９</t>
  </si>
  <si>
    <t>03-3982-7750</t>
  </si>
  <si>
    <t>03-3982-7787</t>
  </si>
  <si>
    <t>北渡瀬 郁夫</t>
  </si>
  <si>
    <t>ｷﾀﾜｾ ｲｸｵ</t>
  </si>
  <si>
    <t>ｶ)ｴﾚﾍﾞｰﾀｼｽﾃﾑｽﾞ</t>
  </si>
  <si>
    <t>13301931180-259</t>
  </si>
  <si>
    <t>名岐空調システム</t>
  </si>
  <si>
    <t>ﾒｲｷﾞｸｳﾁｮｳｼｽﾃﾑ</t>
  </si>
  <si>
    <t>504-0003</t>
  </si>
  <si>
    <t>各務原市尾崎南町2-50</t>
  </si>
  <si>
    <t>058-383-6363</t>
  </si>
  <si>
    <t>058-383-6303</t>
  </si>
  <si>
    <t>ﾒｲｷﾞｸｳﾁﾖｳｼｽﾃﾑ  ｵｵﾓﾘﾉﾘﾀｶ</t>
  </si>
  <si>
    <t>㈱タクリツ</t>
  </si>
  <si>
    <t>ﾀｸﾘ</t>
  </si>
  <si>
    <t>東京都江東区亀戸６－３４－５</t>
  </si>
  <si>
    <t>03-3636-3869</t>
  </si>
  <si>
    <t>ｶﾌﾞｼｷｶﾞｲｼﾔﾀｸﾘﾂ ﾀﾞｲﾋﾖｳﾄﾘｼﾏﾘﾔｸ ｻﾄｳｽｽﾑ</t>
  </si>
  <si>
    <t>株式会社ハイオート東海</t>
  </si>
  <si>
    <t>ﾊｲｵｰﾄﾄｳｶｲ</t>
  </si>
  <si>
    <t>454-0997</t>
  </si>
  <si>
    <t>名古屋市中川区万場1丁目806</t>
  </si>
  <si>
    <t>052-432-6333</t>
  </si>
  <si>
    <t>052-432-6334</t>
  </si>
  <si>
    <t>橋本勝治</t>
  </si>
  <si>
    <t>ﾊｼﾓﾄｶﾂﾊﾙ</t>
  </si>
  <si>
    <t>ｶﾌﾞｼｷｶﾞｲｼｬﾊｲｵｰﾄﾄｳｶｲ</t>
  </si>
  <si>
    <t>名空機器サービス</t>
  </si>
  <si>
    <t>ﾒｲｸｳｷｷｻｰﾋﾞｽ</t>
  </si>
  <si>
    <t>480-0102</t>
  </si>
  <si>
    <t>愛知県丹羽郡扶桑町高雄字犬堀９６番地</t>
  </si>
  <si>
    <t>0587-81-8033</t>
  </si>
  <si>
    <t>0587-81-8034</t>
  </si>
  <si>
    <t>ﾒｲｸｳｷｷｻ-ﾋﾞｽ ﾀﾞｲﾋﾖｳｼﾔﾁﾖｳﾀｹﾀﾞﾄﾓﾕｷ</t>
  </si>
  <si>
    <t>丸島産業株式会社</t>
  </si>
  <si>
    <t>ﾏﾙｼﾏｻﾝｷﾞｮｳｶﾌﾞｼｷｶﾞｲｼｬ</t>
  </si>
  <si>
    <t>丸島産業</t>
  </si>
  <si>
    <t>540-0012</t>
  </si>
  <si>
    <t>大阪市中央区谷町5丁目3番17号</t>
  </si>
  <si>
    <t>06-6766-2777</t>
  </si>
  <si>
    <t>06-6766-2788</t>
  </si>
  <si>
    <t>荻野 英彦</t>
  </si>
  <si>
    <t>ｵｷﾞﾉ ﾋﾃﾞﾋｺ</t>
  </si>
  <si>
    <t>協和エレック</t>
  </si>
  <si>
    <t>ｷｮｳﾜｴﾚｯｸ</t>
  </si>
  <si>
    <t>862-0616</t>
  </si>
  <si>
    <t>熊本市東区佐土原1-2-11-101</t>
  </si>
  <si>
    <t>096-288-9486</t>
  </si>
  <si>
    <t>山代和幸</t>
  </si>
  <si>
    <t>ﾔﾏｼﾛｶｽﾞﾕｷ</t>
  </si>
  <si>
    <t>川重冷熱工業株式会社　京滋支店</t>
  </si>
  <si>
    <t>ｶﾜｼﾞｭｳﾚｲﾈﾂｺｳｷﾞｮｳｶﾌﾞｼｷｶﾞｲｼｬｷｮｳｼﾞｼﾃﾝ</t>
  </si>
  <si>
    <t>川重冷熱工業㈱京滋支店</t>
  </si>
  <si>
    <t>525-0041</t>
  </si>
  <si>
    <t>滋賀県草津市青池町1000</t>
  </si>
  <si>
    <t>077-563-1111</t>
  </si>
  <si>
    <t>ミナモト通信株式会社</t>
  </si>
  <si>
    <t>ﾐﾅﾓﾄﾂｳｼﾝ</t>
  </si>
  <si>
    <t>名古屋市中村区名駅2丁目29番16号</t>
  </si>
  <si>
    <t>横山ﾋﾞﾙ</t>
  </si>
  <si>
    <t>052-588-3336</t>
  </si>
  <si>
    <t>052-588-3337</t>
  </si>
  <si>
    <t>高塚逸夫</t>
  </si>
  <si>
    <t>ﾀｶﾂｶｲﾂｵ</t>
  </si>
  <si>
    <t>ﾐﾅﾓﾄﾂｳｼﾝｶﾌﾞｼｷｶﾞｲｼｬ</t>
  </si>
  <si>
    <t>株式会社大日工業所</t>
  </si>
  <si>
    <t>ｶﾌﾞｼｷｶﾞｲｼｬﾀﾞｲﾆﾁｺｳｷﾞｮｳｼｮ</t>
  </si>
  <si>
    <t>大日</t>
  </si>
  <si>
    <t>670-0973</t>
  </si>
  <si>
    <t>兵庫県姫路市亀山187番12</t>
  </si>
  <si>
    <t>079-280-2176</t>
  </si>
  <si>
    <t>079-280-2190</t>
  </si>
  <si>
    <t>岩瀬昌之</t>
  </si>
  <si>
    <t>ｲﾜｾﾏｻﾕｷ</t>
  </si>
  <si>
    <t>ｶ)ﾀﾞｲﾆﾁｺｳｷﾞｮｳｼｮ</t>
  </si>
  <si>
    <t>株式会社サムソン</t>
  </si>
  <si>
    <t>ｻﾑｿﾝ</t>
  </si>
  <si>
    <t>サムソン</t>
  </si>
  <si>
    <t>461-0025</t>
  </si>
  <si>
    <t>名古屋市東区徳川１－９０１</t>
  </si>
  <si>
    <t>052-933-1258</t>
  </si>
  <si>
    <t>052-933-1259</t>
  </si>
  <si>
    <t>肥後　孝久</t>
  </si>
  <si>
    <t>ﾋｺﾞﾀｶﾋｻ</t>
  </si>
  <si>
    <t>ｶ)ｻﾑｿﾝ</t>
  </si>
  <si>
    <t>オープラス・ファシリティマネジメント株式会社</t>
  </si>
  <si>
    <t>ｵｰﾌﾟﾗｽ･ﾌｧｼﾘﾃｨﾏﾈｼﾞﾒﾝﾄ(ｶ</t>
  </si>
  <si>
    <t>オープラス</t>
  </si>
  <si>
    <t>東京都港区芝公園1丁目2番20号</t>
  </si>
  <si>
    <t>組田ビル4階</t>
  </si>
  <si>
    <t>03-5402-4291</t>
  </si>
  <si>
    <t>03-5402-4292</t>
  </si>
  <si>
    <t>大中 誠</t>
  </si>
  <si>
    <t>ｵｵﾅｶ ﾏｺﾄ</t>
  </si>
  <si>
    <t>ｵｰﾌﾟﾗｽ.ﾌｧｼﾘﾃｨﾏﾈｼﾞﾒﾝﾄ(ｶ)ﾀﾞｲﾋｮｳﾄﾘｼﾏﾘﾔｸｵｵﾅｶﾏｺﾄ</t>
  </si>
  <si>
    <t>ﾒｲﾄｳﾃｸﾉ</t>
  </si>
  <si>
    <t>114-0015</t>
  </si>
  <si>
    <t>東京都北区中里3丁目9-16</t>
  </si>
  <si>
    <t>サニーハイツ102</t>
  </si>
  <si>
    <t>03-3915-9706</t>
  </si>
  <si>
    <t>山根 真生</t>
  </si>
  <si>
    <t>ﾔﾏﾈ ﾏｻｷ</t>
  </si>
  <si>
    <t>ﾒｲﾄｳﾃｸﾉﾔﾏﾈﾏｻｷ</t>
  </si>
  <si>
    <t>伊藤冷熱サービス</t>
  </si>
  <si>
    <t>ｲﾄｳﾚｲﾈﾂｻｰﾋﾞｽ</t>
  </si>
  <si>
    <t>伊藤冷熱</t>
  </si>
  <si>
    <t>400-0111</t>
  </si>
  <si>
    <t>山梨県甲斐市竜王新町38</t>
  </si>
  <si>
    <t>055-276-0538</t>
  </si>
  <si>
    <t>伊藤 元成</t>
  </si>
  <si>
    <t>ｲﾄｳ ﾓﾄﾅﾘ</t>
  </si>
  <si>
    <t>ｲﾄｳﾚｲﾈﾂｻｰﾋﾞｽﾀﾞｲﾋｮｳｼｬｲﾄｳﾓﾄﾅﾘ</t>
  </si>
  <si>
    <t>19-1-01-930795-088</t>
  </si>
  <si>
    <t>有限会社共和技研</t>
  </si>
  <si>
    <t>ﾕ)ｷｮｳﾜｷﾞｹﾝ</t>
  </si>
  <si>
    <t>399-0035</t>
  </si>
  <si>
    <t>長野県松本市村井町北1-1-46</t>
  </si>
  <si>
    <t>0263-86-6640</t>
  </si>
  <si>
    <t>0263-86-6642</t>
  </si>
  <si>
    <t>白尾 卓三</t>
  </si>
  <si>
    <t>ｼﾗｵ ﾀｸｿﾞｳ</t>
  </si>
  <si>
    <t>松本商工会議所労働保険事務組合</t>
  </si>
  <si>
    <t>ながせ冷凍空調サービス</t>
  </si>
  <si>
    <t>ﾅｶﾞｾﾚｲﾄｳｸｳﾁｮｳｻｰﾋﾞｽ</t>
  </si>
  <si>
    <t>506-0041</t>
  </si>
  <si>
    <t>岐阜県高山市下切町438</t>
  </si>
  <si>
    <t>0577-35-1695</t>
  </si>
  <si>
    <t>長瀬　英男</t>
  </si>
  <si>
    <t>ﾅｶﾞｾ ﾋﾃﾞｵ</t>
  </si>
  <si>
    <t>ﾅｶﾞｾﾋﾃﾞｵ</t>
  </si>
  <si>
    <t>株式会社免震テクノサービス</t>
  </si>
  <si>
    <t>ﾒﾝｼﾝﾃｸﾉｻｰﾋﾞｽ</t>
  </si>
  <si>
    <t>245-0016</t>
  </si>
  <si>
    <t>神奈川県横浜市泉区和泉町3766-6</t>
  </si>
  <si>
    <t>045-805-2318</t>
  </si>
  <si>
    <t>045-805-2319</t>
  </si>
  <si>
    <t>古畑 雄策</t>
  </si>
  <si>
    <t>ﾌﾙﾊﾀ ﾕｳｻｸ</t>
  </si>
  <si>
    <t>ｶ)ﾒﾝｼﾝﾃｸﾉｻｰﾋﾞｽ</t>
  </si>
  <si>
    <t>アネモス</t>
  </si>
  <si>
    <t>ｱﾈﾓｽ</t>
  </si>
  <si>
    <t>277-0831</t>
  </si>
  <si>
    <t>千葉県柏市根戸410-3</t>
  </si>
  <si>
    <t>キャッスル北柏305号室</t>
  </si>
  <si>
    <t>04-7134-7216</t>
  </si>
  <si>
    <t>t-ikari-anemos.0113@cube.ocn.ne.jp</t>
  </si>
  <si>
    <t>碇 利彦</t>
  </si>
  <si>
    <t>ｲｶﾘ ﾄｼﾋｺ</t>
  </si>
  <si>
    <t>ｲｶﾘﾄｼﾋｺ</t>
  </si>
  <si>
    <t>12-1-03-906058-001</t>
  </si>
  <si>
    <t>労働保険事務組合千葉土建柏流山支部</t>
  </si>
  <si>
    <t>清水冷熱株式会社</t>
  </si>
  <si>
    <t>ｼﾐｽﾞﾚｲﾈﾂ(ｶ</t>
  </si>
  <si>
    <t>清水冷熱</t>
  </si>
  <si>
    <t>東京都江戸川区東葛西2-25-7</t>
  </si>
  <si>
    <t>03-3687-5828</t>
  </si>
  <si>
    <t>03-3687-7815</t>
  </si>
  <si>
    <t>清水欣一</t>
  </si>
  <si>
    <t>ｼﾐｽﾞｷﾝｲﾁ</t>
  </si>
  <si>
    <t>13-1-01-930925-061</t>
  </si>
  <si>
    <t>東京経営管理協会</t>
  </si>
  <si>
    <t>有限会社エムイーエム</t>
  </si>
  <si>
    <t>ﾕｳｹﾞﾝｶﾞｲｼｬｴﾑｲｰｴﾑ</t>
  </si>
  <si>
    <t>エムイーエム</t>
  </si>
  <si>
    <t>689-4403</t>
  </si>
  <si>
    <t>鳥取県日野郡江府町大字久連164</t>
  </si>
  <si>
    <t>0859-75-3357</t>
  </si>
  <si>
    <t>0859-75-2428</t>
  </si>
  <si>
    <t>水下裕義</t>
  </si>
  <si>
    <t>ﾐｽﾞｼﾀﾋﾛﾖｼ</t>
  </si>
  <si>
    <t>ﾕ)ｴﾑｲｰｴﾑﾀﾞｲﾋｮｳﾄﾘｼﾏﾘﾔｸﾐｽﾞｼﾀﾋﾛﾖｼ</t>
  </si>
  <si>
    <t>江府町商工会労働保険事務組合</t>
  </si>
  <si>
    <t>株式会社上組</t>
  </si>
  <si>
    <t>財務部財務課</t>
  </si>
  <si>
    <t>ｶﾐｸﾞﾐ</t>
  </si>
  <si>
    <t>651-0083</t>
  </si>
  <si>
    <t>兵庫県神戸市中央区浜辺通4-1-11</t>
  </si>
  <si>
    <t>078-271-5118</t>
  </si>
  <si>
    <t>078-271-5210</t>
  </si>
  <si>
    <t>深井義博</t>
  </si>
  <si>
    <t>ﾌｶｲﾖｼﾋﾛ</t>
  </si>
  <si>
    <t>ｶ)ｶﾐｸﾞﾐ</t>
  </si>
  <si>
    <t>44101-603986</t>
  </si>
  <si>
    <t>ニッセイ同和損保</t>
  </si>
  <si>
    <t>こすもす商事株式会社</t>
  </si>
  <si>
    <t>ｺｽﾓｽｼｮｳｼﾞ</t>
  </si>
  <si>
    <t>162-0801</t>
  </si>
  <si>
    <t>東京都新宿区山吹町263-2-706</t>
  </si>
  <si>
    <t>03-3268-2261</t>
  </si>
  <si>
    <t>03-5879-8440</t>
  </si>
  <si>
    <t>松崎　智仁</t>
  </si>
  <si>
    <t>ﾏﾂｻﾞｷ ﾄﾓﾋﾄ</t>
  </si>
  <si>
    <t>ｺｽﾓｽｼｮｳｼﾞ(ｶ</t>
  </si>
  <si>
    <t>有限会社高井電機工業</t>
  </si>
  <si>
    <t>ﾕ)ﾀｶｲﾃﾞﾝｷｺｳｷﾞｮｳ</t>
  </si>
  <si>
    <t>501-1183</t>
  </si>
  <si>
    <t>岐阜市則松2丁目16番地</t>
  </si>
  <si>
    <t>058-239-9905</t>
  </si>
  <si>
    <t>058-239-9085</t>
  </si>
  <si>
    <t>高井　良</t>
  </si>
  <si>
    <t>ﾀｶｲ ﾘｮｳ</t>
  </si>
  <si>
    <t>ﾕ)ﾀｶｲﾃﾞﾝｷｺｳｷﾞﾖｳ ﾀﾞｲﾋﾖｳﾄﾘｼﾏﾘﾔｸ ﾀｶｲﾖｼ</t>
  </si>
  <si>
    <t>和田産業株式会社</t>
  </si>
  <si>
    <t>ﾜﾀﾞｻﾝｷﾞｮｳ(ｶ</t>
  </si>
  <si>
    <t>和田産業</t>
  </si>
  <si>
    <t>391-0013</t>
  </si>
  <si>
    <t>長野県茅野市宮川字赤田1387-10</t>
  </si>
  <si>
    <t>0266-82-0082</t>
  </si>
  <si>
    <t>0266-82-0080</t>
  </si>
  <si>
    <t>和田　俊明</t>
  </si>
  <si>
    <t>ﾜﾀﾞ ﾄｼｱｷ</t>
  </si>
  <si>
    <t>有限会社アクス</t>
  </si>
  <si>
    <t>ｱｸｽ</t>
  </si>
  <si>
    <t>115-0052</t>
  </si>
  <si>
    <t>東京都北区赤羽北2-2-22</t>
  </si>
  <si>
    <t>03-5993-2553</t>
  </si>
  <si>
    <t>03-6657-5085</t>
  </si>
  <si>
    <t>野里　敦</t>
  </si>
  <si>
    <t>ﾉｻﾞﾄ ｱﾂｼ</t>
  </si>
  <si>
    <t>ﾕｳｹﾞﾝｶﾞｲｼｬｱｸｽ</t>
  </si>
  <si>
    <t>株式会社タダノテクノ東日本</t>
  </si>
  <si>
    <t>ﾀﾀﾞﾉﾃｸﾉﾋｶﾞｼﾆﾎﾝ</t>
  </si>
  <si>
    <t>285-0802</t>
  </si>
  <si>
    <t>千葉県佐倉市大作1丁目8番4号</t>
  </si>
  <si>
    <t>043-498-3535</t>
  </si>
  <si>
    <t>043-498-3540</t>
  </si>
  <si>
    <t>板野　晋也</t>
  </si>
  <si>
    <t>ｲﾀﾉ ｼﾝﾔ</t>
  </si>
  <si>
    <t>ｶ)ﾀﾀﾞﾉﾃｸﾉﾋｶﾞｼﾆﾎﾝ</t>
  </si>
  <si>
    <t>太田和明</t>
  </si>
  <si>
    <t>ｵｵﾀｶｽﾞｱｷ</t>
  </si>
  <si>
    <t>738-0038</t>
  </si>
  <si>
    <t>広島県廿日市市四季が丘11-2</t>
  </si>
  <si>
    <t>0829-39-5041</t>
  </si>
  <si>
    <t>廿日市商工会議所一人親方労災保険組合</t>
  </si>
  <si>
    <t>有限会社坂本システム</t>
  </si>
  <si>
    <t>ﾕｳｹﾞﾝｶﾞｲｼｬｻｶﾓﾄｼｽﾃﾑ</t>
  </si>
  <si>
    <t>坂本システム</t>
  </si>
  <si>
    <t>731-0136</t>
  </si>
  <si>
    <t>広島市安佐南区長束西２－２７－９</t>
  </si>
  <si>
    <t>082-230-5093</t>
  </si>
  <si>
    <t>082-230-5094</t>
  </si>
  <si>
    <t>茶山　太</t>
  </si>
  <si>
    <t>ﾁｬﾔﾏ ﾌﾄｼ</t>
  </si>
  <si>
    <t>ﾕｳｹﾞﾝｶﾞｲｼｬｻｶﾓﾄｼｽﾃﾑ ﾀﾞｲﾋｮｳﾄﾘｼﾏﾘﾔｸ ﾁｬﾔﾏﾌﾄｼ</t>
  </si>
  <si>
    <t>34301614011-000</t>
  </si>
  <si>
    <t>建設国保</t>
  </si>
  <si>
    <t>有限会社豊和電装機器</t>
  </si>
  <si>
    <t>ﾕｳｹﾞﾝｶﾞｲｼｬﾎｳﾜﾃﾞﾝｿｳｷｷ</t>
  </si>
  <si>
    <t>745-0851</t>
  </si>
  <si>
    <t>山口県周南市大字徳山5687-28</t>
  </si>
  <si>
    <t>0834-21-2835</t>
  </si>
  <si>
    <t>0834-21-0105</t>
  </si>
  <si>
    <t>弘中　敬</t>
  </si>
  <si>
    <t>ﾋﾛﾅｶ ﾀｶｼ</t>
  </si>
  <si>
    <t>ﾕ)ﾎｳﾜﾃﾞﾝｿｳｷｷ</t>
  </si>
  <si>
    <t>山口県SR経営労務ｾﾝﾀｰ労働保険事務組合</t>
  </si>
  <si>
    <t>富士ビル綜合株式会社</t>
  </si>
  <si>
    <t>ﾌｼﾞﾋﾞﾙｿｳｺﾞｳ</t>
  </si>
  <si>
    <t>富士ビル</t>
  </si>
  <si>
    <t>850-0056</t>
  </si>
  <si>
    <t>長崎市恵美須町4番7号</t>
  </si>
  <si>
    <t>095-827-2463</t>
  </si>
  <si>
    <t>095-827-2490</t>
  </si>
  <si>
    <t>諸岡　進</t>
  </si>
  <si>
    <t>ﾓﾛｵｶ ｽｽﾑ</t>
  </si>
  <si>
    <t>ﾌｼﾞﾋﾞﾙｿｳｺﾞｳ(ｶ</t>
  </si>
  <si>
    <t>株式会社ケアマスター</t>
  </si>
  <si>
    <t>ｶﾌﾞｼｷｶｲｼｬｹｱﾏｽﾀｰ</t>
  </si>
  <si>
    <t>ケアマスター</t>
  </si>
  <si>
    <t>590-0924</t>
  </si>
  <si>
    <t>堺市堺区桜之町東1丁目2番3号</t>
  </si>
  <si>
    <t>072-229-3033</t>
  </si>
  <si>
    <t>072-229-3319</t>
  </si>
  <si>
    <t>上田　稔</t>
  </si>
  <si>
    <t>ｳｴﾀﾞ ﾐﾉﾙ</t>
  </si>
  <si>
    <t>ｶ)ｹｱﾏｽﾀｰ</t>
  </si>
  <si>
    <t>ＡＩＲ－Ｓ</t>
  </si>
  <si>
    <t>ｴｱｰｽﾞ</t>
  </si>
  <si>
    <t>エアーズ</t>
  </si>
  <si>
    <t>875-0031</t>
  </si>
  <si>
    <t>大分県臼杵市坪江3組</t>
  </si>
  <si>
    <t>0972-66-5483</t>
  </si>
  <si>
    <t>篠田　直人</t>
  </si>
  <si>
    <t>ｼﾉﾀﾞ ﾅｵﾄ</t>
  </si>
  <si>
    <t>ｼﾉﾀﾞﾅｵﾄ</t>
  </si>
  <si>
    <t>全建総連大分建設労災保険組合</t>
  </si>
  <si>
    <t>ＩＴ空調サービス</t>
  </si>
  <si>
    <t>ｱｲﾃｨｸｳﾁｮｳｻｰﾋﾞｽ</t>
  </si>
  <si>
    <t>ｱｲﾃｨｸｳﾁｮｳ</t>
  </si>
  <si>
    <t>879-5405</t>
  </si>
  <si>
    <t>大分県由布市庄内町東長宝305-3</t>
  </si>
  <si>
    <t>097-582-3058</t>
  </si>
  <si>
    <t>岩本　剛</t>
  </si>
  <si>
    <t>ｲﾜﾓﾄ ﾂﾖｼ</t>
  </si>
  <si>
    <t>ｲﾜﾓﾄﾂﾖｼ</t>
  </si>
  <si>
    <t>石山産商株式会社</t>
  </si>
  <si>
    <t>エンジニアリング部</t>
  </si>
  <si>
    <t>ｲｼﾔﾏｻﾝｼｮｳ ｶﾌﾞｼｷｶﾞｲｼｬ</t>
  </si>
  <si>
    <t>石山産商</t>
  </si>
  <si>
    <t>422-8054</t>
  </si>
  <si>
    <t>静岡市駿河区南安倍3丁目11-21</t>
  </si>
  <si>
    <t>054-281-7581</t>
  </si>
  <si>
    <t>054-286-5607</t>
  </si>
  <si>
    <t>石山　藤満</t>
  </si>
  <si>
    <t>ｲｼﾔﾏ ﾌｼﾞﾐﾂ</t>
  </si>
  <si>
    <t>ｲｼﾔﾏｻﾝｼｮｳ(ｶ</t>
  </si>
  <si>
    <t>日本連合警備株式会社</t>
  </si>
  <si>
    <t>ﾆﾎﾝﾚﾝｺﾞｳｹｲﾋﾞ(ｶ</t>
  </si>
  <si>
    <t>日本連合警備</t>
  </si>
  <si>
    <t>870-1152</t>
  </si>
  <si>
    <t>大分県大分市大字上宗方124-1</t>
  </si>
  <si>
    <t>097-542-4711</t>
  </si>
  <si>
    <t>097-542-4710</t>
  </si>
  <si>
    <t>馬場 ヒロ子</t>
  </si>
  <si>
    <t>ﾊﾞﾊﾞ ﾋﾛｺ</t>
  </si>
  <si>
    <t>株式会社種田ポンプ</t>
  </si>
  <si>
    <t>ﾀﾈﾀﾞﾎﾟﾝﾌﾟ</t>
  </si>
  <si>
    <t>種田ポンプ</t>
  </si>
  <si>
    <t>鹿児島県鹿児島市吉野町5058-21</t>
  </si>
  <si>
    <t>099-243-5896</t>
  </si>
  <si>
    <t>種子田 繁</t>
  </si>
  <si>
    <t>ﾀﾈﾀﾞ ｼｹﾞﾙ</t>
  </si>
  <si>
    <t>ｶ)ﾀﾈﾀﾞﾎﾟﾝﾌﾟ</t>
  </si>
  <si>
    <t>ナンテック株式会社</t>
  </si>
  <si>
    <t>ﾅﾝﾃｯｸ</t>
  </si>
  <si>
    <t>ナンテック</t>
  </si>
  <si>
    <t>880-0121</t>
  </si>
  <si>
    <t>宮崎県宮崎市大字島之内境田6524番地22</t>
  </si>
  <si>
    <t>0985-39-1342</t>
  </si>
  <si>
    <t>0985-39-2542</t>
  </si>
  <si>
    <t>中園今朝男</t>
  </si>
  <si>
    <t>ﾅｶｿﾞﾉｹｻｵ</t>
  </si>
  <si>
    <t>ﾅﾝﾃｯｸ(ｶ</t>
  </si>
  <si>
    <t>宮崎中小企業振興会</t>
  </si>
  <si>
    <t>有限会社三栄設備機器サービス</t>
  </si>
  <si>
    <t>ｻﾝｴｲｾﾂﾋﾞｷｷｻｰﾋﾞｽ</t>
  </si>
  <si>
    <t>三栄設備機器サービス</t>
  </si>
  <si>
    <t>東京都杉並区上井草1-9-17</t>
  </si>
  <si>
    <t>03-3395-6565</t>
  </si>
  <si>
    <t>03-3397-8371</t>
  </si>
  <si>
    <t>渡辺俊男</t>
  </si>
  <si>
    <t>ﾜﾀﾅﾍﾞﾄｼｵ</t>
  </si>
  <si>
    <t>ﾕ)ｻﾝｴｲｾﾂﾋﾞｷｷｻｰﾋﾞｽ</t>
  </si>
  <si>
    <t>太陽技研株式会社</t>
  </si>
  <si>
    <t>管理部</t>
  </si>
  <si>
    <t>ﾀｲﾖｳｷﾞｹﾝ</t>
  </si>
  <si>
    <t>太陽技研</t>
  </si>
  <si>
    <t>410-2211</t>
  </si>
  <si>
    <t>静岡県伊豆の国市長岡428</t>
  </si>
  <si>
    <t>055-947-1844</t>
  </si>
  <si>
    <t>055-947-3105</t>
  </si>
  <si>
    <t>山口　保弘</t>
  </si>
  <si>
    <t>ﾔﾏｸﾞﾁ ﾔｽﾋﾛ</t>
  </si>
  <si>
    <t>課長代理</t>
  </si>
  <si>
    <t>ﾀｲﾖｳｷﾞｹﾝ(ｶ</t>
  </si>
  <si>
    <t>高木空調</t>
  </si>
  <si>
    <t>ﾀｶｷﾞｸｳﾁｮｳ</t>
  </si>
  <si>
    <t>520-2331</t>
  </si>
  <si>
    <t>滋賀県野洲市小篠原811-4　プラザエイト202</t>
  </si>
  <si>
    <t>077-588-2939</t>
  </si>
  <si>
    <t>高木　毅</t>
  </si>
  <si>
    <t>ﾀｶｷﾞ ﾂﾖｼ</t>
  </si>
  <si>
    <t>ﾀｶｷﾞﾂﾖｼ</t>
  </si>
  <si>
    <t>27101-480151-000</t>
  </si>
  <si>
    <t>労災センター関西</t>
  </si>
  <si>
    <t>荒川冷設サービス</t>
  </si>
  <si>
    <t>ｱﾗｶﾜﾚｲｾﾂｻｰﾋﾞｽ</t>
  </si>
  <si>
    <t>759-0207</t>
  </si>
  <si>
    <t>山口県宇部市大字際波194-89</t>
  </si>
  <si>
    <t>0836-44-2546</t>
  </si>
  <si>
    <t>荒川　頼三</t>
  </si>
  <si>
    <t>ｱﾗｶﾜ ﾖﾘﾐ</t>
  </si>
  <si>
    <t>ｱﾗｶﾜﾚｲｾﾂｻｰﾋﾞｽ ｱﾗｶﾜﾖﾘﾐ</t>
  </si>
  <si>
    <t>35102935358-001(1303</t>
  </si>
  <si>
    <t>労働保険事務組合山口県建設労働組合宇部支部</t>
  </si>
  <si>
    <t>株式会社ダイキンアプライドシステムズ　三島営業所</t>
  </si>
  <si>
    <t>411-0943</t>
  </si>
  <si>
    <t>静岡県駿東郡長泉町下土狩33-8　１階</t>
  </si>
  <si>
    <t>055-980-5101</t>
  </si>
  <si>
    <t>055-988-5185</t>
  </si>
  <si>
    <t>佐藤　隆行</t>
  </si>
  <si>
    <t>ｻﾄｳ ﾀｶﾕｷ</t>
  </si>
  <si>
    <t>13-1-04-620293-000</t>
  </si>
  <si>
    <t>サエキ・エンジニアリング</t>
  </si>
  <si>
    <t>ｻｴｷ･ｴﾝｼﾞﾆｱﾘﾝｸﾞ</t>
  </si>
  <si>
    <t>132-0013</t>
  </si>
  <si>
    <t>東京都江戸川区江戸川1-9-10</t>
  </si>
  <si>
    <t>03-6322-2022</t>
  </si>
  <si>
    <t>佐伯 直樹</t>
  </si>
  <si>
    <t>ｻｴｷ ﾅｵｷ</t>
  </si>
  <si>
    <t>13-1-08-651463-000</t>
  </si>
  <si>
    <t>東京建設部会</t>
  </si>
  <si>
    <t>株式会社マシンメンテナンス</t>
  </si>
  <si>
    <t>長野事業所</t>
  </si>
  <si>
    <t>ｶ)ﾏｼﾝﾒﾝﾃﾅﾝｽ</t>
  </si>
  <si>
    <t>マシンメンテナンス</t>
  </si>
  <si>
    <t>380-0915</t>
  </si>
  <si>
    <t>長野県長野市稲葉上千田沖342</t>
  </si>
  <si>
    <t>026-222-6791</t>
  </si>
  <si>
    <t>026-222-6792</t>
  </si>
  <si>
    <t>天野 正勝</t>
  </si>
  <si>
    <t>ｱﾏﾉ ﾀﾀﾞｶﾂ</t>
  </si>
  <si>
    <t>有限会社タニシステム</t>
  </si>
  <si>
    <t>ﾕ)ﾀﾆｼｽﾃﾑ</t>
  </si>
  <si>
    <t>タニシステム</t>
  </si>
  <si>
    <t>390-0304</t>
  </si>
  <si>
    <t>長野県松本市大村２４１－５</t>
  </si>
  <si>
    <t>0263-35-0769</t>
  </si>
  <si>
    <t>0263-34-6930</t>
  </si>
  <si>
    <t>大谷 裕</t>
  </si>
  <si>
    <t>ｵｵﾀﾆ ﾋﾛｼ</t>
  </si>
  <si>
    <t>ﾕ)ﾀﾆｼｽﾃﾑ ﾀﾞｲﾋｮｳﾄﾘｼﾏﾘﾔｸｵｵﾀﾆﾋﾛｼ</t>
  </si>
  <si>
    <t>20102930458-001</t>
  </si>
  <si>
    <t>長野ＳＲ建設業共済会</t>
  </si>
  <si>
    <t>有限会社アネットサービス</t>
  </si>
  <si>
    <t>ﾕｳｹﾞﾝｶﾞｲｼｬｱﾈｯﾄｻｰﾋﾞｽ</t>
  </si>
  <si>
    <t>062-0031</t>
  </si>
  <si>
    <t>北海道札幌市豊平区西岡一条３丁目２－１５</t>
  </si>
  <si>
    <t>011-858-7888</t>
  </si>
  <si>
    <t>011-858-7887</t>
  </si>
  <si>
    <t>anet@tkcnet.ne.jp</t>
  </si>
  <si>
    <t>谷 益盛</t>
  </si>
  <si>
    <t>ﾀﾆ ﾏｽﾓﾘ</t>
  </si>
  <si>
    <t>ﾕ)ｱﾈｯﾄｻｰﾋﾞｽ</t>
  </si>
  <si>
    <t>イケテック</t>
  </si>
  <si>
    <t>ｲｹﾃｯｸ</t>
  </si>
  <si>
    <t>672-8079</t>
  </si>
  <si>
    <t>兵庫県姫路市飾磨区今在家4丁目12-111</t>
  </si>
  <si>
    <t>079-235-9425</t>
  </si>
  <si>
    <t>池田 一樹</t>
  </si>
  <si>
    <t>ｲｹﾀﾞ ｶｽﾞｷ</t>
  </si>
  <si>
    <t>ｲｹﾀﾞｶｽﾞｷ</t>
  </si>
  <si>
    <t>28-1-02-007146-1339</t>
  </si>
  <si>
    <t>新潟ノーミ株式会社</t>
  </si>
  <si>
    <t>ﾆｲｶﾞﾀﾉｰﾐ</t>
  </si>
  <si>
    <t>950-0088</t>
  </si>
  <si>
    <t>新潟県新潟市中央区万代3丁目6番8号</t>
  </si>
  <si>
    <t>025-243-1123</t>
  </si>
  <si>
    <t>025-255-5876</t>
  </si>
  <si>
    <t>伏見 誠</t>
  </si>
  <si>
    <t>ﾌｼﾐ ﾏｺﾄ</t>
  </si>
  <si>
    <t>ﾆｲｶﾞﾀﾉｰﾐ(ｶ</t>
  </si>
  <si>
    <t>有限会社Ｍ.Ａ.システム</t>
  </si>
  <si>
    <t>ｴﾑｴｲｼｽﾃﾑ</t>
  </si>
  <si>
    <t>Ｍ.Ａ.システム</t>
  </si>
  <si>
    <t>125-0061</t>
  </si>
  <si>
    <t>東京都葛飾区亀有4-10-22</t>
  </si>
  <si>
    <t>03-3690-1001</t>
  </si>
  <si>
    <t>小林　光晴</t>
  </si>
  <si>
    <t>ｺﾊﾞﾔｼ ﾐﾂﾊﾙ</t>
  </si>
  <si>
    <t>ﾕｳｹﾞﾝｶﾞｲｼｬ M.A.ｼｽﾃﾑ ﾀﾞｲﾋｮｳﾄﾘｼﾏﾘﾔｸ ｺﾊﾞﾔｼﾐﾂﾊﾙ</t>
  </si>
  <si>
    <t>13-1-12-282169-000</t>
  </si>
  <si>
    <t>東京労働局</t>
  </si>
  <si>
    <t>共同メンテナンス株式会社</t>
  </si>
  <si>
    <t>ｷｮｳﾄﾞｳﾒﾝﾃﾅﾝｽ</t>
  </si>
  <si>
    <t>443-0038</t>
  </si>
  <si>
    <t>蒲郡市拾石町前田１３</t>
  </si>
  <si>
    <t>0533-68-7052</t>
  </si>
  <si>
    <t>0533-68-7045</t>
  </si>
  <si>
    <t>ｷﾖｳﾄﾞｳﾒﾝﾃﾅﾝｽ(ｶ</t>
  </si>
  <si>
    <t>共北設備工業株式会社</t>
  </si>
  <si>
    <t>ｷﾖｳﾎｸ</t>
  </si>
  <si>
    <t>041-0802</t>
  </si>
  <si>
    <t>函館市石川町344-29</t>
  </si>
  <si>
    <t>0138-46-7484</t>
  </si>
  <si>
    <t>0138-46-3791</t>
  </si>
  <si>
    <t>ｷﾖｳﾎｸｾﾂﾋﾞｺｳｷﾞﾖｳ(ｶ</t>
  </si>
  <si>
    <t>労働保険事務組合番号</t>
  </si>
  <si>
    <t>桑原工務店</t>
  </si>
  <si>
    <t>ｸﾜﾊﾞﾗｺｳﾑﾃﾝ</t>
  </si>
  <si>
    <t>949-6775</t>
  </si>
  <si>
    <t>新潟県南魚沼市宮587-1</t>
  </si>
  <si>
    <t>025-774-2241</t>
  </si>
  <si>
    <t>025-774-3070</t>
  </si>
  <si>
    <t>桑原 浩高</t>
  </si>
  <si>
    <t>ｸﾜﾊﾞﾗ ﾋﾛﾀｶ</t>
  </si>
  <si>
    <t>ｸﾜﾊﾞﾗｺｳﾑﾃﾝ ｸﾜﾊﾞﾗﾋﾛﾀｶ</t>
  </si>
  <si>
    <t>15-1-08-954025-013</t>
  </si>
  <si>
    <t>六日市商工会労働保険事務組合</t>
  </si>
  <si>
    <t>株式会社ニトロ</t>
  </si>
  <si>
    <t>ｶﾌﾞｼｷｶﾞｲｼｬﾆﾄﾛ</t>
  </si>
  <si>
    <t>739-1731</t>
  </si>
  <si>
    <t>広島市安佐北区落合5丁目18-3</t>
  </si>
  <si>
    <t>082-516-7701</t>
  </si>
  <si>
    <t>082-516-7791</t>
  </si>
  <si>
    <t>ｶﾌﾞｼｷｶﾞｲｼｬ ﾆﾄﾛ ﾀﾞｲﾋｮｳﾄﾘｼﾏﾘﾔｸ ｶﾈｷﾖﾀｶｼ</t>
  </si>
  <si>
    <t>高陽町商工会</t>
  </si>
  <si>
    <t>有限会社スリーエステック</t>
  </si>
  <si>
    <t>ﾕ)ｽﾘｰｴｽﾃｯｸ</t>
  </si>
  <si>
    <t>ｽﾘｰｴｽﾃｯｸ</t>
  </si>
  <si>
    <t>252-0243</t>
  </si>
  <si>
    <t>神奈川県相模原市中央区上溝5-9-31</t>
  </si>
  <si>
    <t>042-762-0964</t>
  </si>
  <si>
    <t>042-852-0965</t>
  </si>
  <si>
    <t>志村 健</t>
  </si>
  <si>
    <t>ｼﾑﾗ ﾀｹｼ</t>
  </si>
  <si>
    <t>ﾕｳｹﾞﾝｶﾞｲｼｬｽﾘｰｴｽﾃｯｸ ﾀﾞｲﾋｮｳﾄﾘｼﾏﾘﾔｸ ｼﾑﾗﾀｹｼ</t>
  </si>
  <si>
    <t>一般財団法人あんしん財団</t>
  </si>
  <si>
    <t>株式会社スターゲイザー</t>
  </si>
  <si>
    <t>ｽﾀｰｹﾞｲｻﾞｰ</t>
  </si>
  <si>
    <t>スターゲイザー</t>
  </si>
  <si>
    <t>033-0033</t>
  </si>
  <si>
    <t>青森県三沢市美野原3-14-2</t>
  </si>
  <si>
    <t>0176-58-0467</t>
  </si>
  <si>
    <t>堀切川　進</t>
  </si>
  <si>
    <t>ﾎﾘｷﾘｶﾞﾜ ｽｽﾑ</t>
  </si>
  <si>
    <t>ｶ)ｽﾀｰｹﾞｲｻﾞｰ</t>
  </si>
  <si>
    <t>鹿児島セールスデポ</t>
  </si>
  <si>
    <t>九州ビルサービス</t>
  </si>
  <si>
    <t>890-0056</t>
  </si>
  <si>
    <t>鹿児島県鹿児島市下荒田1丁目41-12</t>
  </si>
  <si>
    <t>099-253-2882</t>
  </si>
  <si>
    <t>099-257-3140</t>
  </si>
  <si>
    <t>樋口文雄</t>
  </si>
  <si>
    <t>ﾋｸﾞﾁ ﾌﾐｵ</t>
  </si>
  <si>
    <t>ｷｭｳｼｭｳﾋﾞﾙｻｰﾋﾞｽ(ｶ)ｶｺﾞｼﾏｾｰﾙｽﾃﾞﾎﾟ ｼｮﾁｮｳﾋｸﾞﾁﾌﾐｵ</t>
  </si>
  <si>
    <t>株式会社グッドフューチャー</t>
  </si>
  <si>
    <t>ｸﾞｯﾄﾞﾌｭｰﾁｬｰ</t>
  </si>
  <si>
    <t>503-0808</t>
  </si>
  <si>
    <t>大垣市三塚町1031-1</t>
  </si>
  <si>
    <t>0584-81-6505</t>
  </si>
  <si>
    <t>0584-62-7997</t>
  </si>
  <si>
    <t>中山　忍</t>
  </si>
  <si>
    <t>ﾅｶﾔﾏ ｼﾉﾌﾞ</t>
  </si>
  <si>
    <t>ｶ)ｸﾞｯﾄﾞﾌｭｰﾁｬｰ ﾀﾞｲﾋｮｳﾄﾘｼﾏﾘﾔｸ ﾅｶﾔﾏｼﾉﾌﾞ</t>
  </si>
  <si>
    <t>EK5165312</t>
  </si>
  <si>
    <t>共栄電工株式会社</t>
  </si>
  <si>
    <t>ｷｮｳｴｲﾃﾞﾝｺｳ</t>
  </si>
  <si>
    <t>共栄電工</t>
  </si>
  <si>
    <t>230-0035</t>
  </si>
  <si>
    <t>神奈川県横浜市鶴見区安善町1-2-5</t>
  </si>
  <si>
    <t>045-521-2760</t>
  </si>
  <si>
    <t>045-521-2746</t>
  </si>
  <si>
    <t>土田 伊智郎</t>
  </si>
  <si>
    <t>ﾂﾁﾀﾞ ｲﾁﾛｳ</t>
  </si>
  <si>
    <t>ｷｮｳｴｲﾃﾞﾝｺｳ(ｶ</t>
  </si>
  <si>
    <t>株式会社繁富工務店</t>
  </si>
  <si>
    <t>工事本部 泊事業所</t>
  </si>
  <si>
    <t>ｶﾌﾞｼｷｶﾞｲｼｬｼｹﾞﾄﾐｺｳﾑﾃﾝ</t>
  </si>
  <si>
    <t>ｼｹﾞﾄﾐｺｳﾑﾃﾝ</t>
  </si>
  <si>
    <t>045-0201</t>
  </si>
  <si>
    <t>北海道古宇郡泊村大字堀株村字ヘロカルウス789番地</t>
  </si>
  <si>
    <t>0135-75-3402</t>
  </si>
  <si>
    <t>0135-75-3407</t>
  </si>
  <si>
    <t>仁井義明</t>
  </si>
  <si>
    <t>ﾆｲﾖｼｱｷ</t>
  </si>
  <si>
    <t>泊事業所長</t>
  </si>
  <si>
    <t>ｶ)ｼｹﾞﾄﾐｺｳﾑﾃﾝ</t>
  </si>
  <si>
    <t>株式会社ツチモト工業</t>
  </si>
  <si>
    <t>ｶﾌﾞｼｷｶﾞｲｼｬﾂﾁﾓﾄｺｳｷﾞｮｳ</t>
  </si>
  <si>
    <t>大阪府大阪市東淀川区下新庄1丁目2番12号</t>
  </si>
  <si>
    <t>06-6322-6313</t>
  </si>
  <si>
    <t>06-6322-6308</t>
  </si>
  <si>
    <t>土本 徹</t>
  </si>
  <si>
    <t>ﾂﾁﾓﾄ ﾄｵﾙ</t>
  </si>
  <si>
    <t>ｶﾌﾞｼｷｶﾞｲｼﾔﾂﾁﾓﾄｺｳｷﾞﾖｳﾀﾞｲﾋﾖｳﾄﾘｼﾏﾘﾔｸﾂﾁﾓﾄﾄｵﾙ</t>
  </si>
  <si>
    <t>公益社団法人日本中小企業福祉事業財団</t>
  </si>
  <si>
    <t>株式会社ユキテクノ</t>
  </si>
  <si>
    <t>ｶﾌﾞｼｷｶﾞｲｼｬﾕｷﾃｸﾉ</t>
  </si>
  <si>
    <t>750-0076</t>
  </si>
  <si>
    <t>山口県下関市彦島弟子待町3丁目1番7号</t>
  </si>
  <si>
    <t>083-266-0770</t>
  </si>
  <si>
    <t>083-266-9998</t>
  </si>
  <si>
    <t>行天 邦博</t>
  </si>
  <si>
    <t>ｷﾞｮｳﾃﾝ ｸﾆﾋﾛ</t>
  </si>
  <si>
    <t>ｶ)ﾕｷﾃｸﾉ ﾀﾞｲﾋﾖｳﾄﾘｼﾏﾘﾔｸ ｷﾞﾖｳﾃﾝ ｸﾆﾋﾛ</t>
  </si>
  <si>
    <t>労働保険事務組合下関商工センター</t>
  </si>
  <si>
    <t>株式会社ヨシザワ建築構造設計</t>
  </si>
  <si>
    <t>ﾖｼｻﾞﾜｹﾝﾁｸｺｳｿﾞｳｾｯｹｲ</t>
  </si>
  <si>
    <t>ヨシザワ建築構造設計</t>
  </si>
  <si>
    <t>東京都中央区日本橋浜町2-13-6</t>
  </si>
  <si>
    <t>ＭＵＴＯＨ浜町ビル３階</t>
  </si>
  <si>
    <t>03-5641-4430</t>
  </si>
  <si>
    <t>03-5641-4431</t>
  </si>
  <si>
    <t>吉澤 宏泰</t>
  </si>
  <si>
    <t>ﾖｼｻﾞﾜ ﾋﾛﾔｽ</t>
  </si>
  <si>
    <t>ｶ)ﾖｼｻﾞﾜｹﾝﾁｸｺｳｿﾞｳｾｯｹｲ</t>
  </si>
  <si>
    <t>株式会社Ｋ＆Ｓ</t>
  </si>
  <si>
    <t>ｹｰｱﾝﾄﾞｴｽ</t>
  </si>
  <si>
    <t>ケーアンドエス</t>
  </si>
  <si>
    <t>416-0948</t>
  </si>
  <si>
    <t>静岡県富士市森島209-10</t>
  </si>
  <si>
    <t>0545-32-9831</t>
  </si>
  <si>
    <t>0545-32-9832</t>
  </si>
  <si>
    <t>川島　功次</t>
  </si>
  <si>
    <t>ｶﾜｼﾏ ｺｳｼﾞ</t>
  </si>
  <si>
    <t>ｶﾌﾞｼｷｶﾞｲｼｬｹｰｱﾝﾄﾞｴｽﾀﾞｲﾋｮｳﾄﾘｼﾏﾘﾔｸｶﾜｼﾏｺｳｼﾞ</t>
  </si>
  <si>
    <t>22106950035-652</t>
  </si>
  <si>
    <t>富士商工会議所労働保険事務組合</t>
  </si>
  <si>
    <t>日研空調株式会社</t>
  </si>
  <si>
    <t>ﾆｯｹﾝｸｳﾁｮｳｶﾌﾞｼｷｶﾞｲｼｬ</t>
  </si>
  <si>
    <t>日研空調</t>
  </si>
  <si>
    <t>745-0074</t>
  </si>
  <si>
    <t>山口県周南市今宿町３丁目４３番地</t>
  </si>
  <si>
    <t>0834-22-2445</t>
  </si>
  <si>
    <t>0834-31-6951</t>
  </si>
  <si>
    <t>佐藤 英樹</t>
  </si>
  <si>
    <t>ｻﾄｳ ﾋﾃﾞｷ</t>
  </si>
  <si>
    <t>ﾆｯｹﾝｸｳﾁｮｳｶﾌﾞｼｷｶﾞｲｼｬ ﾀﾞｲﾋｮｳﾄﾘｼﾏﾘﾔｸ ｻﾄｳ ﾋﾃﾞｷ</t>
  </si>
  <si>
    <t>株式会社ＳＭＬ</t>
  </si>
  <si>
    <t>ｴｽｴﾑｴﾙ</t>
  </si>
  <si>
    <t>ＳＭＬ</t>
  </si>
  <si>
    <t>350-0844</t>
  </si>
  <si>
    <t>埼玉県川越市鴨田1104-6</t>
  </si>
  <si>
    <t>049-226-5136</t>
  </si>
  <si>
    <t>飯島暢浩</t>
  </si>
  <si>
    <t>ｲｲｼﾞﾏﾉﾌﾞﾋﾛ</t>
  </si>
  <si>
    <t>ｶ)ｴｽｴﾑｴﾙ</t>
  </si>
  <si>
    <t>11304936018-661</t>
  </si>
  <si>
    <t>(一社)全国労働保険事務組合連合会</t>
  </si>
  <si>
    <t>株式会社ナガサト</t>
  </si>
  <si>
    <t>ｶﾌﾞｼｷｶﾞｲｼｬﾅｶﾞｻﾄ</t>
  </si>
  <si>
    <t>ナガサト</t>
  </si>
  <si>
    <t>557-0034</t>
  </si>
  <si>
    <t>大阪府大阪市西成区松2-6-3</t>
  </si>
  <si>
    <t>06-7500-6287</t>
  </si>
  <si>
    <t>06-7635-7369</t>
  </si>
  <si>
    <t>永里 武宣</t>
  </si>
  <si>
    <t>ﾅｶﾞｻﾄﾀｹﾉﾌﾞ</t>
  </si>
  <si>
    <t>ｶ)ﾅｶﾞｻﾄ</t>
  </si>
  <si>
    <t>労働保険センターＮＩＰＰＥ大阪</t>
  </si>
  <si>
    <t>株式会社メイジン</t>
  </si>
  <si>
    <t>横浜事業所</t>
  </si>
  <si>
    <t>ﾒｲｼﾞﾝ</t>
  </si>
  <si>
    <t>メイジン</t>
  </si>
  <si>
    <t>221-0844</t>
  </si>
  <si>
    <t>神奈川県横浜市神奈川区沢渡1-2</t>
  </si>
  <si>
    <t>菱興高島台第2ビル6Ｆ</t>
  </si>
  <si>
    <t>045-620-2306</t>
  </si>
  <si>
    <t>045-620-2307</t>
  </si>
  <si>
    <t>千葉知明</t>
  </si>
  <si>
    <t>ﾁﾊﾞﾄﾓｱｷ</t>
  </si>
  <si>
    <t>ｶ)ﾒｲｼﾞﾝ</t>
  </si>
  <si>
    <t>のざわ設備</t>
  </si>
  <si>
    <t>ﾉｻﾞﾜｾﾂﾋﾞ</t>
  </si>
  <si>
    <t>静岡市駿河区下島137番地の6</t>
  </si>
  <si>
    <t>054-237-3364</t>
  </si>
  <si>
    <t>野澤　親弘</t>
  </si>
  <si>
    <t>ﾉｻﾞﾜ ﾁｶﾋﾛ</t>
  </si>
  <si>
    <t>ﾉｻﾞﾜｾﾂﾋﾞ ﾉｻﾞﾜﾁｶﾋﾛ</t>
  </si>
  <si>
    <t>22102-930308-1534</t>
  </si>
  <si>
    <t>静岡県建設労災組合</t>
  </si>
  <si>
    <t>株式会社アイコス</t>
  </si>
  <si>
    <t>ｶﾌﾞｼｷｶﾞｲｼｬｱｲｺｽ</t>
  </si>
  <si>
    <t>ｱｲｺｽ</t>
  </si>
  <si>
    <t>168-0073</t>
  </si>
  <si>
    <t>東京都杉並区下高井戸2-10-3</t>
  </si>
  <si>
    <t>03-5355-3760</t>
  </si>
  <si>
    <t>03-5355-3799</t>
  </si>
  <si>
    <t>ｶ)ｱｲｺｽ</t>
  </si>
  <si>
    <t>有限会社ポステック</t>
  </si>
  <si>
    <t>ﾎﾟｽﾃｯｸ</t>
  </si>
  <si>
    <t>187-0032</t>
  </si>
  <si>
    <t>東京都小平市小川町1-427</t>
  </si>
  <si>
    <t>042-342-5320</t>
  </si>
  <si>
    <t>042-342-5352</t>
  </si>
  <si>
    <t>黒杭　俊彦</t>
  </si>
  <si>
    <t>ｸﾛｸｲ ﾄｼﾋｺ</t>
  </si>
  <si>
    <t>ﾕｳ)ﾎﾟｽﾃﾂｸ ﾀﾞｲﾋﾖｳﾄﾘｼﾏﾘﾔｸ ｸﾛｸｲﾄｼﾋｺ</t>
  </si>
  <si>
    <t>成興化工有限会社</t>
  </si>
  <si>
    <t>ｾｲｺｳｶｺｳ(ﾕ</t>
  </si>
  <si>
    <t>成興化工</t>
  </si>
  <si>
    <t>211-0051</t>
  </si>
  <si>
    <t>川崎市中原区宮内4-30-2</t>
  </si>
  <si>
    <t>044-799-5451</t>
  </si>
  <si>
    <t>044-799-5454</t>
  </si>
  <si>
    <t>内藤　美津雄</t>
  </si>
  <si>
    <t>ﾅｲﾄｳ ﾐﾂｵ</t>
  </si>
  <si>
    <t>セントラル・プラント株式会社</t>
  </si>
  <si>
    <t>631-0811</t>
  </si>
  <si>
    <t>奈良県奈良市秋篠町117-1</t>
  </si>
  <si>
    <t>0742-41-1043</t>
  </si>
  <si>
    <t>0742-41-1053</t>
  </si>
  <si>
    <t>植西　雅哉</t>
  </si>
  <si>
    <t>ｳｴﾆｼ ﾏｻﾔ</t>
  </si>
  <si>
    <t>ｾﾝﾄﾗﾙ ﾌﾟﾗﾝﾄ(ｶ</t>
  </si>
  <si>
    <t>株式会社沖城ポンプ</t>
  </si>
  <si>
    <t>ｵｷｼﾛﾎﾟﾝﾌﾟ</t>
  </si>
  <si>
    <t>901-1204</t>
  </si>
  <si>
    <t>沖縄県南城市大里字稲嶺2024-1 105号</t>
  </si>
  <si>
    <t>098-943-4941</t>
  </si>
  <si>
    <t>098-943-4947</t>
  </si>
  <si>
    <t>大城 充</t>
  </si>
  <si>
    <t>ｵｵｼﾛ ﾐﾂﾙ</t>
  </si>
  <si>
    <t>ｶ)ｵｷｼﾛﾎﾟﾝﾌﾟ</t>
  </si>
  <si>
    <t>琉球設備メンテナンス株式会社</t>
  </si>
  <si>
    <t>ﾘｭｳｷｭｳｾﾂﾋﾞﾒﾝﾃﾅﾝｽ</t>
  </si>
  <si>
    <t>900-0036</t>
  </si>
  <si>
    <t>沖縄県那覇市西2-2-2</t>
  </si>
  <si>
    <t>098-861-6161</t>
  </si>
  <si>
    <t>098-866-1077</t>
  </si>
  <si>
    <t>呉屋 伸</t>
  </si>
  <si>
    <t>ｺﾞﾔ ｼﾝ</t>
  </si>
  <si>
    <t>ﾘｭｳｷｭｳｾﾂﾋﾞﾒﾝﾃﾅﾝｽ(ｶ</t>
  </si>
  <si>
    <t>株式会社セントラル・エアック</t>
  </si>
  <si>
    <t>ｾﾝﾄﾗﾙｴｱｯｸ</t>
  </si>
  <si>
    <t>セントラルエアック</t>
  </si>
  <si>
    <t>444-0204</t>
  </si>
  <si>
    <t>岡崎市土井町字西善道28番地3</t>
  </si>
  <si>
    <t>0564-54-2288</t>
  </si>
  <si>
    <t>0564-54-2108</t>
  </si>
  <si>
    <t>木野瀬　正和</t>
  </si>
  <si>
    <t>ｷﾉｾ ﾏｻｶｽﾞ</t>
  </si>
  <si>
    <t>ｶ)ｾﾝﾄﾗﾙ ｴｱｯｸ ﾀﾞｲﾋｮｳﾄﾘｼﾏﾘﾔｸ ｷﾉｾﾏｻｶｽﾞ</t>
  </si>
  <si>
    <t>労働保険事務組合　岡崎市六ツ美商工会</t>
  </si>
  <si>
    <t>ＭＳＫ．Ｅｎｇｉｎｅｅｒｉｎｇ</t>
  </si>
  <si>
    <t>671-0243</t>
  </si>
  <si>
    <t>兵庫県姫路市四郷町本郷412-1　四郷町本郷倉庫B-101</t>
  </si>
  <si>
    <t>ﾏｽｺ ﾀﾀﾞﾕｷ</t>
  </si>
  <si>
    <t>ケイラインエンジニアリング株式会社</t>
  </si>
  <si>
    <t>茨木事業所</t>
  </si>
  <si>
    <t>ｹｲﾗｲﾝｴﾝｼﾞﾆｱﾘﾝｸﾞ</t>
  </si>
  <si>
    <t>567-0834</t>
  </si>
  <si>
    <t>大阪府茨木市学園南町6-9</t>
  </si>
  <si>
    <t>072-634-6061</t>
  </si>
  <si>
    <t>072-634-6006</t>
  </si>
  <si>
    <t>ｹｲﾗｲﾝｴﾝｼﾞﾆｱﾘﾝｸﾞ(ｶ)ｲﾊﾞﾗｷｴｲｷﾞﾖｳｸﾞﾁ</t>
  </si>
  <si>
    <t>東京都労働保険協会</t>
  </si>
  <si>
    <t>入交コーポレーション株式会社</t>
  </si>
  <si>
    <t>ｲﾘﾏｼﾞﾘｺｰﾎﾟﾚｰｼｮﾝ</t>
  </si>
  <si>
    <t>105-0013</t>
  </si>
  <si>
    <t>東京都港区浜松町2-7-19</t>
  </si>
  <si>
    <t>KDX浜松町ビル8F</t>
  </si>
  <si>
    <t>03-6809-2636</t>
  </si>
  <si>
    <t>03-6809-2640</t>
  </si>
  <si>
    <t>北川 直美</t>
  </si>
  <si>
    <t>ｷﾀｶﾞﾜ ﾅｵﾐ</t>
  </si>
  <si>
    <t>ｲﾘﾏｼﾞﾘｺｰﾎﾟﾚｰｼｮﾝ(ｶ</t>
  </si>
  <si>
    <t>三栄管財株式会社</t>
  </si>
  <si>
    <t>ｻﾝｴｲｶﾝｻﾞｲ</t>
  </si>
  <si>
    <t>東京都江東区東陽２丁目２番２０号</t>
  </si>
  <si>
    <t>03-3699-0511</t>
  </si>
  <si>
    <t>03-3699-0515</t>
  </si>
  <si>
    <t>前田麻輝男</t>
  </si>
  <si>
    <t>ﾏｴﾀﾞﾏｷｵ</t>
  </si>
  <si>
    <t>ｻﾝｴｲｶﾝｻﾞｲ(ｶ ﾀﾞｲﾋｮｳﾄﾘｼﾏﾘﾔｸﾏｴﾀﾞﾏｷｵ</t>
  </si>
  <si>
    <t>ミムラエンジニアリング</t>
  </si>
  <si>
    <t>ﾐﾑﾗｴﾝｼﾞﾆｱﾘﾝｸﾞ</t>
  </si>
  <si>
    <t>309-1725</t>
  </si>
  <si>
    <t>茨城県笠間市南小泉661-4</t>
  </si>
  <si>
    <t>0296-78-1317</t>
  </si>
  <si>
    <t>0296-73-4047</t>
  </si>
  <si>
    <t>三村 俊司</t>
  </si>
  <si>
    <t>ﾐﾑﾗ ｼｭﾝｼﾞ</t>
  </si>
  <si>
    <t>ﾐﾑﾗｼｭﾝｼﾞ</t>
  </si>
  <si>
    <t>全建総連 茨城県建築連合会</t>
  </si>
  <si>
    <t>株式会社小谷野製作所</t>
  </si>
  <si>
    <t>ｺﾔﾉｾｲ</t>
  </si>
  <si>
    <t>㈱小谷野製作所</t>
  </si>
  <si>
    <t>334-0012</t>
  </si>
  <si>
    <t>埼玉県川口市八幡木2-25-12</t>
  </si>
  <si>
    <t>048-282-5514</t>
  </si>
  <si>
    <t>048-282-0949</t>
  </si>
  <si>
    <t>小谷野浩</t>
  </si>
  <si>
    <t>ｺﾔﾉﾋﾛｼ</t>
  </si>
  <si>
    <t>ｶ)ｺﾔﾉｾｲｻｸｼﾖ</t>
  </si>
  <si>
    <t>有限会社桜木空調サービス</t>
  </si>
  <si>
    <t>ｻｸﾗｷｸ</t>
  </si>
  <si>
    <t>㈲桜木空調サービス</t>
  </si>
  <si>
    <t>492-8137</t>
  </si>
  <si>
    <t>稲沢市国府宮１－１５－１</t>
  </si>
  <si>
    <t>0587-32-5795</t>
  </si>
  <si>
    <t>ﾕｳｹﾞﾝｶﾞｲｼﾔｻｸﾗｷﾞｸｳﾁﾖｳｻ-ﾋﾞｽ</t>
  </si>
  <si>
    <t>愛知県建設厚生協会</t>
  </si>
  <si>
    <t>サツエー工機株式会社</t>
  </si>
  <si>
    <t>ｻﾂｴｰｺ</t>
  </si>
  <si>
    <t>003-0022</t>
  </si>
  <si>
    <t>札幌市白石区南郷通２１丁目南1-1</t>
  </si>
  <si>
    <t>011-861-5196</t>
  </si>
  <si>
    <t>011-862-7716</t>
  </si>
  <si>
    <t>小柳　聡也</t>
  </si>
  <si>
    <t>ｺﾔﾅｷﾞｿｳﾔ</t>
  </si>
  <si>
    <t>ｻﾂｴ-ｺｳｷ(ｶ</t>
  </si>
  <si>
    <t>時年化学株式会社</t>
  </si>
  <si>
    <t>ｼﾞﾈﾝｶｶﾞ</t>
  </si>
  <si>
    <t>003-0021</t>
  </si>
  <si>
    <t>札幌市白石区栄通２１丁目１５番２０号</t>
  </si>
  <si>
    <t>011-854-1952</t>
  </si>
  <si>
    <t>ｼﾞﾈﾝｶｶﾞｸ(ｶ</t>
  </si>
  <si>
    <t>島内機械製作所</t>
  </si>
  <si>
    <t>ｼﾏｳﾁｷ</t>
  </si>
  <si>
    <t>173-0022</t>
  </si>
  <si>
    <t>東京都板橋区仲町７－１２</t>
  </si>
  <si>
    <t>03-3956-7776</t>
  </si>
  <si>
    <t>ｼﾏｳﾁﾋﾃﾞﾕｷ</t>
  </si>
  <si>
    <t>昭栄設備工業株式会社</t>
  </si>
  <si>
    <t>ｼｮｳｴｲｾﾂﾋﾞｺｳｷﾞｮｳｶﾌﾞｼｷｶﾞｲｼｬ</t>
  </si>
  <si>
    <t>ｼｮｳｴｲｴﾂ</t>
  </si>
  <si>
    <t>041-0806</t>
  </si>
  <si>
    <t>函館市美原3丁目38番31号</t>
  </si>
  <si>
    <t>0138-46-1659</t>
  </si>
  <si>
    <t>0138-46-1837</t>
  </si>
  <si>
    <t>村田信吾</t>
  </si>
  <si>
    <t>ﾑﾗﾀ ｼﾝｺﾞ</t>
  </si>
  <si>
    <t>ｼﾖｳｴｲｾﾂﾋﾞｺｳｷﾞﾖｳ(ｶ</t>
  </si>
  <si>
    <t>株式会社ナスコ岐阜営業所</t>
  </si>
  <si>
    <t>ﾅｽｺ</t>
  </si>
  <si>
    <t>㈱ナスコ</t>
  </si>
  <si>
    <t>502-0908</t>
  </si>
  <si>
    <t>岐阜市近島５－１－５</t>
  </si>
  <si>
    <t>058-200-4610</t>
  </si>
  <si>
    <t>058-231-8630</t>
  </si>
  <si>
    <t>ｶ)ﾅｽｺ ﾀﾞｲﾋﾖｳﾄﾘｼﾏﾘﾔｸ ｶﾅｲ ｼｹﾞﾙ</t>
  </si>
  <si>
    <t>創美社</t>
  </si>
  <si>
    <t>ｿｳﾋﾞｼｬ</t>
  </si>
  <si>
    <t>454-0947</t>
  </si>
  <si>
    <t>名古屋市中川区助光三丁目905</t>
  </si>
  <si>
    <t>スカイプラザエイト201</t>
  </si>
  <si>
    <t>052-398-5755</t>
  </si>
  <si>
    <t>ﾋﾗｲﾜﾄｵﾙ</t>
  </si>
  <si>
    <t>株式会社大環サービス</t>
  </si>
  <si>
    <t>ﾀﾞｲｶﾝ</t>
  </si>
  <si>
    <t>㈱大環サービス</t>
  </si>
  <si>
    <t>242-0022</t>
  </si>
  <si>
    <t>神奈川県大和市柳橋４－２－１９</t>
  </si>
  <si>
    <t>046-265-6630</t>
  </si>
  <si>
    <t>046-265-6631</t>
  </si>
  <si>
    <t>ｶ)ﾀﾞｲｶﾝｻｰﾋﾞｽ</t>
  </si>
  <si>
    <t>14110011032-000</t>
  </si>
  <si>
    <t>株式会社テクノオカダ</t>
  </si>
  <si>
    <t>ﾃｸﾉｵｶﾀﾞ</t>
  </si>
  <si>
    <t>テクノオカダ</t>
  </si>
  <si>
    <t>455-0879</t>
  </si>
  <si>
    <t>名古屋市港区畑中一丁目1106番地</t>
  </si>
  <si>
    <t>052-302-6451</t>
  </si>
  <si>
    <t>052-302-6512</t>
  </si>
  <si>
    <t>ｶ)ﾃｸﾉｵｶﾀﾞ</t>
  </si>
  <si>
    <t>中国システック株式会社</t>
  </si>
  <si>
    <t>ﾁｭｳｺﾞｸｼｽﾃｯｸ</t>
  </si>
  <si>
    <t>732-0826</t>
  </si>
  <si>
    <t>広島市南区松川町３－２６</t>
  </si>
  <si>
    <t>082-261-3690</t>
  </si>
  <si>
    <t>082-261-8066</t>
  </si>
  <si>
    <t>ﾁﾕｳｺﾞｸｼｽﾃﾂｸ(ｶﾌﾞ</t>
  </si>
  <si>
    <t>労働局</t>
  </si>
  <si>
    <t>株式会社東洋システム</t>
  </si>
  <si>
    <t>ﾄｳﾖｳｼ</t>
  </si>
  <si>
    <t>㈱東洋システム</t>
  </si>
  <si>
    <t>814-0103</t>
  </si>
  <si>
    <t>福岡県福岡市城南区鳥飼5-13-31</t>
  </si>
  <si>
    <t>092-833-5333</t>
  </si>
  <si>
    <t>092-833-5334</t>
  </si>
  <si>
    <t>山田浩之</t>
  </si>
  <si>
    <t>ﾔﾏﾀﾞﾋﾛﾕｷ</t>
  </si>
  <si>
    <t>ｶ)ﾄｳﾖｳｼｽﾃﾑ</t>
  </si>
  <si>
    <t>ﾄｳｼﾊﾞｷﾔﾘｱ</t>
  </si>
  <si>
    <t>東芝キヤリア㈱</t>
  </si>
  <si>
    <t>501-6121</t>
  </si>
  <si>
    <t>岐阜市市橋4丁目6番7号</t>
  </si>
  <si>
    <t>058-277-0620</t>
  </si>
  <si>
    <t>058-277-0655</t>
  </si>
  <si>
    <t>三菱重工冷熱株式会社　京都サービス営業所</t>
  </si>
  <si>
    <t>ﾐﾂﾋﾞｼｼﾞｭｳｺｳﾚｲﾈﾂ(ｶ ｷｮｳﾄｻｰﾋﾞｽ(ｴｲ</t>
  </si>
  <si>
    <t>601-8141</t>
  </si>
  <si>
    <t>京都府京都市南区上鳥羽卯ノ花68番地</t>
  </si>
  <si>
    <t>075-681-0264</t>
  </si>
  <si>
    <t>075-671-6128</t>
  </si>
  <si>
    <t>鹿取永井工業株式会社</t>
  </si>
  <si>
    <t>ｶﾄﾘﾅｶﾞ</t>
  </si>
  <si>
    <t>071-8154</t>
  </si>
  <si>
    <t>旭川市東鷹栖4線10号3番地10</t>
  </si>
  <si>
    <t>0166-57-5193</t>
  </si>
  <si>
    <t>0166-57-5187</t>
  </si>
  <si>
    <t>鹿取良一</t>
  </si>
  <si>
    <t>ｶﾄﾘﾘｮｳｲﾁ</t>
  </si>
  <si>
    <t>ｶﾄﾘﾅｶﾞｲｺｳｷﾞﾖｳｶﾌﾞｼｷｶｲｼﾔ</t>
  </si>
  <si>
    <t>中澤エアコン</t>
  </si>
  <si>
    <t>ﾅｶｻﾞﾜｴｱｺﾝ</t>
  </si>
  <si>
    <t>300-2617</t>
  </si>
  <si>
    <t>茨城県つくば市吉沼５４１</t>
  </si>
  <si>
    <t>029-865-0610</t>
  </si>
  <si>
    <t>029-865-1982</t>
  </si>
  <si>
    <t>ﾅｶｻﾞﾜｴｱｺﾝ ﾅｶｻﾞﾜﾄｼｵ</t>
  </si>
  <si>
    <t>ﾆｯｸｳﾋ</t>
  </si>
  <si>
    <t>名古屋市名東区照が丘２３９－２</t>
  </si>
  <si>
    <t>日本空調サービス㈱内</t>
  </si>
  <si>
    <t>052-778-4554</t>
  </si>
  <si>
    <t>ﾆﾂｸｳﾋﾞｼﾞﾈｽｻｰﾋﾞｽｶﾌﾞｼｷｶﾞｲｼﾔ</t>
  </si>
  <si>
    <t>㈱ニッショウ</t>
  </si>
  <si>
    <t>ﾆﾂｼﾖｳ</t>
  </si>
  <si>
    <t>733-0012</t>
  </si>
  <si>
    <t>広島市西区中広町１－２０－６</t>
  </si>
  <si>
    <t>082-292-7261</t>
  </si>
  <si>
    <t>ｶ)ﾆﾂｼﾖｳﾋﾛｼﾏｼﾃﾝ</t>
  </si>
  <si>
    <t>株式会社熱技研通商</t>
  </si>
  <si>
    <t>657-0057</t>
  </si>
  <si>
    <t>神戸市灘区神ノ木通２－４－１</t>
  </si>
  <si>
    <t>078-881-4430</t>
  </si>
  <si>
    <t>078-881-4424</t>
  </si>
  <si>
    <t>田上　元秀</t>
  </si>
  <si>
    <t>ﾀｶﾞﾐ ﾓﾄﾋﾃﾞ</t>
  </si>
  <si>
    <t>ｶﾌﾞｼｷｶﾞｲｼｬﾈﾂｷﾞｹﾝﾂｳｼﾖｳ</t>
  </si>
  <si>
    <t>株式会社ハーテック・ミワ</t>
  </si>
  <si>
    <t>関西事業部</t>
  </si>
  <si>
    <t>ｶﾌﾞｼｷｶﾞｲｼｬﾊｰﾃｯｸ･ﾐﾜ</t>
  </si>
  <si>
    <t>ハーテック・ミワ</t>
  </si>
  <si>
    <t>567-0874</t>
  </si>
  <si>
    <t>大阪府茨木市奈良町13-37</t>
  </si>
  <si>
    <t>072-625-7978</t>
  </si>
  <si>
    <t>072-622-5385</t>
  </si>
  <si>
    <t>立田　憲</t>
  </si>
  <si>
    <t>ﾀﾂﾀ ｹﾝ</t>
  </si>
  <si>
    <t>ｶ)ﾊｰﾃｯｸ.ﾐﾜ</t>
  </si>
  <si>
    <t>株式会社バーナーインターナショナル</t>
  </si>
  <si>
    <t>ﾊﾞｰﾅｰｲﾝﾀｰﾅｼｮﾅﾙ</t>
  </si>
  <si>
    <t>㈱バーナーインターナショナル</t>
  </si>
  <si>
    <t>東京都新宿区新宿1-1-7</t>
  </si>
  <si>
    <t>コスモ新宿御苑ビル5階</t>
  </si>
  <si>
    <t>03-5312-5488</t>
  </si>
  <si>
    <t>03-5312-5489</t>
  </si>
  <si>
    <t>ｶ)ﾊﾞｰﾅｰｲﾝﾀｰﾅｼｮﾅﾙ</t>
  </si>
  <si>
    <t>名古屋市中村区名駅１－１－４ＪＲセントラルタワーズ２１階</t>
  </si>
  <si>
    <t>052-583-1801</t>
  </si>
  <si>
    <t>株式会社安川メカトレック</t>
  </si>
  <si>
    <t>ﾎｯｶｲﾄﾞｳｼｼｬ</t>
  </si>
  <si>
    <t>060-0033</t>
  </si>
  <si>
    <t>札幌市中央区北３条東８丁目３５２番地</t>
  </si>
  <si>
    <t>011-231-2105</t>
  </si>
  <si>
    <t>011-251-0524</t>
  </si>
  <si>
    <t>堀 壮彦</t>
  </si>
  <si>
    <t>ｶ)ﾔｽｶﾜﾒｶﾄﾚｯｸﾎｯｶｲﾄﾞｳｼｼｬ</t>
  </si>
  <si>
    <t>株式会社前川製作所　中部支店　浜松営業所</t>
  </si>
  <si>
    <t>ﾏｴｶﾜｾｲｻｸｼｮ ﾁｭｳﾌﾞｼﾃﾝ ﾊﾏﾏﾂｴｲｷﾞｮｳｼｮ</t>
  </si>
  <si>
    <t>前川製作所</t>
  </si>
  <si>
    <t>434-0043</t>
  </si>
  <si>
    <t>浜松市浜北区中条1554番地</t>
  </si>
  <si>
    <t>053-581-1800</t>
  </si>
  <si>
    <t>053-581-1801</t>
  </si>
  <si>
    <t>村岡　進太郎</t>
  </si>
  <si>
    <t>ﾑﾗｵｶ ｼﾝﾀﾛｳ</t>
  </si>
  <si>
    <t>営業所所長</t>
  </si>
  <si>
    <t>ｶ)ﾏｴｶﾜｾｲｻｸｼｮ</t>
  </si>
  <si>
    <t>三浦工業株式会社岐阜営業所</t>
  </si>
  <si>
    <t>ﾐｳﾗｺｳｷﾞｮｳ ｶﾌﾞｼｷｶｲｼｬ ｷﾞﾌｴｲｷﾞｮｳｼｮ</t>
  </si>
  <si>
    <t>三浦工業㈱岐阜営業所</t>
  </si>
  <si>
    <t>501-6001</t>
  </si>
  <si>
    <t>羽島郡岐南町徳田5丁目44番地</t>
  </si>
  <si>
    <t>058-278-3206</t>
  </si>
  <si>
    <t>058-273-1606</t>
  </si>
  <si>
    <t>ﾐｳﾗｺｳｷﾞﾖｳ(ｶ</t>
  </si>
  <si>
    <t>ミナト矢崎サービス株式会社</t>
  </si>
  <si>
    <t>ﾐﾅﾄﾔｻ</t>
  </si>
  <si>
    <t>168-0081</t>
  </si>
  <si>
    <t>杉並区宮前５－１６－４</t>
  </si>
  <si>
    <t>03-3332-1173</t>
  </si>
  <si>
    <t>03-3335-3685</t>
  </si>
  <si>
    <t>山口　孝二</t>
  </si>
  <si>
    <t>ﾔﾏｸﾞﾁ ﾀｶｼﾞ</t>
  </si>
  <si>
    <t>ﾐﾅﾄﾔｻﾞｷｻ-ﾋﾞｽ(ｶ</t>
  </si>
  <si>
    <t>ムサシノアロー株式会社</t>
  </si>
  <si>
    <t>ﾑｻｼﾉｱ</t>
  </si>
  <si>
    <t>ムサシノアローカブシキカイシャ</t>
  </si>
  <si>
    <t>184-0003</t>
  </si>
  <si>
    <t>東京都小金井市緑町5-21-23</t>
  </si>
  <si>
    <t>042-382-0111</t>
  </si>
  <si>
    <t>042-384-2155</t>
  </si>
  <si>
    <t>福平　良全</t>
  </si>
  <si>
    <t>ﾌｸﾋﾗ ﾖｼﾏｻ</t>
  </si>
  <si>
    <t>ﾑｻｼﾉｱﾛｰ(ｶ</t>
  </si>
  <si>
    <t>株式会社明光社</t>
  </si>
  <si>
    <t>ﾒｲｺｳ</t>
  </si>
  <si>
    <t>㈱明光社</t>
  </si>
  <si>
    <t>232-0012</t>
  </si>
  <si>
    <t>横浜市南区南吉田町１－１３－２</t>
  </si>
  <si>
    <t>明光社ビル</t>
  </si>
  <si>
    <t>045-242-9171</t>
  </si>
  <si>
    <t>045-242-3118</t>
  </si>
  <si>
    <t>ｶ)ﾒｲｺｳｼﾔ</t>
  </si>
  <si>
    <t>有限会社　よねぞの電器</t>
  </si>
  <si>
    <t>ﾖﾈｿﾞﾉﾃﾞﾝｷ</t>
  </si>
  <si>
    <t>よねぞの電器</t>
  </si>
  <si>
    <t>890-0014</t>
  </si>
  <si>
    <t>鹿児島市草牟田２丁目１６－５</t>
  </si>
  <si>
    <t>099-224-7181</t>
  </si>
  <si>
    <t>099-224-7182</t>
  </si>
  <si>
    <t>ﾕ)ﾖﾈｿﾞﾉﾃﾞﾝｷ</t>
  </si>
  <si>
    <t>Ｙ・Ａ・Ｓ安田幸昌</t>
  </si>
  <si>
    <t>ﾜｲｴｲｴ</t>
  </si>
  <si>
    <t>657-0836</t>
  </si>
  <si>
    <t>神戸市灘区城内通２－３－３</t>
  </si>
  <si>
    <t>光青マンション３０２号</t>
  </si>
  <si>
    <t>078-801-9963</t>
  </si>
  <si>
    <t>ﾜｲｴｰｴｽ ﾔｽﾀﾞﾕｷﾏｻ</t>
  </si>
  <si>
    <t>和光空調株式会社</t>
  </si>
  <si>
    <t>ﾜｺｳｸｳ</t>
  </si>
  <si>
    <t>横浜市旭区今宿東町１５０５－５</t>
  </si>
  <si>
    <t>045-955-4681</t>
  </si>
  <si>
    <t>045-955-4682</t>
  </si>
  <si>
    <t>ﾜｺｳｸｳﾁﾖｳ(ｶ)ﾀﾞｲﾋﾖｳﾄﾘｼﾏﾘﾔｸﾄｳｺﾞｳﾀﾀﾞｼ</t>
  </si>
  <si>
    <t>ワタヒキ工業有限会社</t>
  </si>
  <si>
    <t>ﾜﾀﾋｷｺｳｷﾞｮｳ</t>
  </si>
  <si>
    <t>ワタヒキ工業</t>
  </si>
  <si>
    <t>300-0214</t>
  </si>
  <si>
    <t>茨城県かすみがうら市坂１７５６－５</t>
  </si>
  <si>
    <t>029-896-1299</t>
  </si>
  <si>
    <t>ﾜﾀﾋｷｺｳｷﾞﾖｳ(ﾕｳ</t>
  </si>
  <si>
    <t>株式会社環境改善計画</t>
  </si>
  <si>
    <t>ｶﾝｷｮｳｶｲｾﾞﾝｹｲｶｸ</t>
  </si>
  <si>
    <t>環境改善計画</t>
  </si>
  <si>
    <t>東京都港区新橋5-33-11</t>
  </si>
  <si>
    <t>新橋ＮＨビル1階</t>
  </si>
  <si>
    <t>03-6459-0371</t>
  </si>
  <si>
    <t>03-6459-0378</t>
  </si>
  <si>
    <t>ｶ)ｶﾝｷﾖｳｶｲｾﾞﾝｹｲｶｸ</t>
  </si>
  <si>
    <t>アーパス技研工業株式会社</t>
  </si>
  <si>
    <t>ｱｰﾊﾟｽ</t>
  </si>
  <si>
    <t>東京都中央区日本橋小舟町４－４</t>
  </si>
  <si>
    <t>03-3664-0880</t>
  </si>
  <si>
    <t>03-3664-0884</t>
  </si>
  <si>
    <t>ｱｰﾊﾟｽｷﾞｹﾝｺｳｷﾞﾖｳ(ｶ)ﾀﾞｲﾋｮｳﾄﾘｼﾏﾘﾔｸｺﾀﾞﾏﾋﾛﾋｻ</t>
  </si>
  <si>
    <t>日立バッテリー販売サービス株式会社</t>
  </si>
  <si>
    <t>ﾋﾀﾁﾊﾞｯﾃﾘｰﾊﾝﾊﾞｲｻｰﾋﾞｽｶﾌﾞｼｷｶｲｼｬ</t>
  </si>
  <si>
    <t>日立バッテリー販売</t>
  </si>
  <si>
    <t>大阪市北区大淀北２－２－８</t>
  </si>
  <si>
    <t>06-6453-3321</t>
  </si>
  <si>
    <t>06-6453-4198</t>
  </si>
  <si>
    <t>北村幸康</t>
  </si>
  <si>
    <t>ﾋﾀﾁﾊﾞｯﾃﾘｰﾊﾝﾊﾞｲｻｰﾋﾞｽ(ｶ)ｶﾝｻｲ</t>
  </si>
  <si>
    <t>菱樹商事株式会社</t>
  </si>
  <si>
    <t>ﾘｮｳｼﾞｭｼｮｳｼﾞｶﾌﾞｼｷｶﾞｲｼｬ</t>
  </si>
  <si>
    <t>菱樹</t>
  </si>
  <si>
    <t>大阪市中央区伏見町４－１－１　明治安田生命大阪御堂筋ビル</t>
  </si>
  <si>
    <t>06-4706-8033</t>
  </si>
  <si>
    <t>06-4706-8035</t>
  </si>
  <si>
    <t>大道　正尚</t>
  </si>
  <si>
    <t>ｵｵﾐﾁ ﾏｻﾅｵ</t>
  </si>
  <si>
    <t>取締役　社長</t>
  </si>
  <si>
    <t>システム制御ＵＮＯ</t>
  </si>
  <si>
    <t>ｼｽﾃﾑｾｲｷﾞｮｳﾉ</t>
  </si>
  <si>
    <t>システム制御</t>
  </si>
  <si>
    <t>303-0002</t>
  </si>
  <si>
    <t>茨城県常総市相野谷町303-4</t>
  </si>
  <si>
    <t>0297-22-2706</t>
  </si>
  <si>
    <t>0297-22-2705</t>
  </si>
  <si>
    <t>ｼｽﾃﾑｾｲｷﾞﾖｳﾉ ｳﾉｶﾂﾖｼ</t>
  </si>
  <si>
    <t>08-1-04-934265-124</t>
  </si>
  <si>
    <t>労働保険事務組合種徳会</t>
  </si>
  <si>
    <t>ﾅﾌﾞｺｼｽﾃﾑ(ｶ</t>
  </si>
  <si>
    <t>ナブコシステム（株）</t>
  </si>
  <si>
    <t>東京都港区虎ノ門１丁目２２－１５</t>
  </si>
  <si>
    <t>03-3591-0725</t>
  </si>
  <si>
    <t>03-3593-0566</t>
  </si>
  <si>
    <t>茨城支店</t>
  </si>
  <si>
    <t>ﾅﾌﾞｺｼｽﾃﾑｲﾊﾞﾗｷｼﾃﾝ</t>
  </si>
  <si>
    <t>311-4152</t>
  </si>
  <si>
    <t>茨城県水戸市河和田２－２４－１</t>
  </si>
  <si>
    <t>029-254-3121</t>
  </si>
  <si>
    <t>029-254-1195</t>
  </si>
  <si>
    <t>株式会社イクス</t>
  </si>
  <si>
    <t>ｲｸｽ</t>
  </si>
  <si>
    <t>イクス</t>
  </si>
  <si>
    <t>東京都品川区西五反田2-7-12</t>
  </si>
  <si>
    <t>五反田第一生命ビル 別館6,7階</t>
  </si>
  <si>
    <t>03-5437-2050</t>
  </si>
  <si>
    <t>03-5437-2063</t>
  </si>
  <si>
    <t>井本眞義</t>
  </si>
  <si>
    <t>ｲﾓﾄﾏｻﾖｼ</t>
  </si>
  <si>
    <t>ｶ)ｲｸｽ</t>
  </si>
  <si>
    <t>電通工業株式会社</t>
  </si>
  <si>
    <t>ﾃﾞﾝﾂｳｺｳｷﾞｮｳ(ｶ</t>
  </si>
  <si>
    <t>電通工業（株）</t>
  </si>
  <si>
    <t>231-0012</t>
  </si>
  <si>
    <t>神奈川県横浜市中区相生町４丁目６９－３</t>
  </si>
  <si>
    <t>関内和孝ビル</t>
  </si>
  <si>
    <t>045-641-5986</t>
  </si>
  <si>
    <t>ﾃﾞﾝﾂｳｺｳｷﾞｮｳ(ｶ)ﾖｺﾊﾏｼﾃﾝ</t>
  </si>
  <si>
    <t>社団法人愛知県薬剤師会</t>
  </si>
  <si>
    <t>ｱｲﾁｹﾝ</t>
  </si>
  <si>
    <t>名古屋市中区丸の内２－３－１</t>
  </si>
  <si>
    <t>052-231-2261</t>
  </si>
  <si>
    <t>ｼﾔ)ｱｲﾁｹﾝﾔｸｻﾞｲｼｶｲ</t>
  </si>
  <si>
    <t>ﾀｲﾍｲｴﾝｼﾞﾆｱﾘﾝｸﾞ</t>
  </si>
  <si>
    <t>太平エンジニアリング</t>
  </si>
  <si>
    <t>福岡県福岡市博多区東那珂1丁目13番53号</t>
  </si>
  <si>
    <t>092-481-8877</t>
  </si>
  <si>
    <t>092-481-8857</t>
  </si>
  <si>
    <t>末竹 繁</t>
  </si>
  <si>
    <t>ｽｴﾀｹ ｼｹﾞﾙ</t>
  </si>
  <si>
    <t>九州支店支店長</t>
  </si>
  <si>
    <t>ｶ)ﾀｲﾍｲｴﾝｼﾞﾆｱﾘﾝｸﾞ</t>
  </si>
  <si>
    <t>株式会社よしみね</t>
  </si>
  <si>
    <t>ﾖｼﾐﾈ</t>
  </si>
  <si>
    <t>ヨシミネ</t>
  </si>
  <si>
    <t>東京都中央区湊１－８－１５　メイセイビル3階</t>
  </si>
  <si>
    <t>03-3297-3801</t>
  </si>
  <si>
    <t>03-3297-3805</t>
  </si>
  <si>
    <t>藤野　二郎</t>
  </si>
  <si>
    <t>ﾌｼﾞﾉ ｼﾞﾛｳ</t>
  </si>
  <si>
    <t>ｶ)ﾖｼﾐﾈ</t>
  </si>
  <si>
    <t>13101670280-000</t>
  </si>
  <si>
    <t>株式会社アイソテック</t>
  </si>
  <si>
    <t>ｱｲｿﾃｯｸ</t>
  </si>
  <si>
    <t>アイソテック</t>
  </si>
  <si>
    <t>東京都中央区新川１丁目２４番８号新川ビル４階</t>
  </si>
  <si>
    <t>03-3297-2361</t>
  </si>
  <si>
    <t>03-3297-2362</t>
  </si>
  <si>
    <t>ｶ)ｱｲｿﾃｯｸ</t>
  </si>
  <si>
    <t>クローバ株式会社</t>
  </si>
  <si>
    <t>ｸﾛｰﾊﾞｶﾌﾞｼｷｶﾞｲｼｬ</t>
  </si>
  <si>
    <t>クローバ㈱</t>
  </si>
  <si>
    <t>246-0038</t>
  </si>
  <si>
    <t>横浜市瀬谷区宮沢２丁目７１番地２</t>
  </si>
  <si>
    <t>045-301-0112</t>
  </si>
  <si>
    <t>045-302-5396</t>
  </si>
  <si>
    <t>岡田政夫</t>
  </si>
  <si>
    <t>ｵｶﾀﾞﾏｻｵ</t>
  </si>
  <si>
    <t>ｸﾛｰﾊﾞ(ｶ)ﾀﾞｲﾋﾖｳﾄﾘｼﾏﾘﾔｸｵｶﾀﾞﾏｻｵ</t>
  </si>
  <si>
    <t>14101-931605-031</t>
  </si>
  <si>
    <t>法定(神奈川ﾎﾞｲﾗｰ整備業協同組合労働保険事務組合)</t>
  </si>
  <si>
    <t>米子営業所</t>
  </si>
  <si>
    <t>ｲｶﾘｼｮｳﾄﾞｸｶﾌﾞｼｷｶﾞｲｼｬﾖﾅｺﾞｴｲｷﾞｮｳｼｮ</t>
  </si>
  <si>
    <t>イカリ消毒</t>
  </si>
  <si>
    <t>683-0009</t>
  </si>
  <si>
    <t>鳥取県米子市観音寺新町3-4-2（1Ｆ）</t>
  </si>
  <si>
    <t>0859-23-6166</t>
  </si>
  <si>
    <t>0859-23-6170</t>
  </si>
  <si>
    <t>今岡　弘</t>
  </si>
  <si>
    <t>ｲﾏｵｶ ﾋﾛｼ</t>
  </si>
  <si>
    <t>市川営業所</t>
  </si>
  <si>
    <t>272-0138</t>
  </si>
  <si>
    <t>千葉県市川市南行徳4丁目11番19号</t>
  </si>
  <si>
    <t>047-357-1963</t>
  </si>
  <si>
    <t>047-357-1966</t>
  </si>
  <si>
    <t>ichikawa@ikari.co.jp</t>
  </si>
  <si>
    <t>沓掛　正寛</t>
  </si>
  <si>
    <t>ｸﾂｶｹ ﾏｻﾋﾛ</t>
  </si>
  <si>
    <t>株式会社青井黒板製作所</t>
  </si>
  <si>
    <t>ｱｵｲｺｸ</t>
  </si>
  <si>
    <t>㈱青井黒板製作所</t>
  </si>
  <si>
    <t>名古屋市東区泉３丁目２０番１８号</t>
  </si>
  <si>
    <t>052-931-2740</t>
  </si>
  <si>
    <t>ｶ)ｱｵｲｺｸﾊﾞﾝｾｲｻｸｼﾞﾖ ﾅｺﾞﾔｼﾃﾝ</t>
  </si>
  <si>
    <t>株式会社ノーリツ</t>
  </si>
  <si>
    <t>ﾉｰﾘﾂ</t>
  </si>
  <si>
    <t>ノーリツ</t>
  </si>
  <si>
    <t>163-0237</t>
  </si>
  <si>
    <t>東京都新宿区西新宿2-6-1</t>
  </si>
  <si>
    <t>新宿住友ビル37F</t>
  </si>
  <si>
    <t>03-5908-3845</t>
  </si>
  <si>
    <t>03-3348-3216</t>
  </si>
  <si>
    <t>國井総一郎</t>
  </si>
  <si>
    <t>ｺｸｲｿｳｲﾁﾛｳ</t>
  </si>
  <si>
    <t>代表取締役社長兼代表執行役員</t>
  </si>
  <si>
    <t>ｶ)ﾉｰﾘﾂ</t>
  </si>
  <si>
    <t>秋田運送株式会社</t>
  </si>
  <si>
    <t>重機特作事業所</t>
  </si>
  <si>
    <t>ｱｷﾀｳﾝｿｳ</t>
  </si>
  <si>
    <t>秋田運送</t>
  </si>
  <si>
    <t>010-0802</t>
  </si>
  <si>
    <t>秋田県秋田市外旭川字水口69-1</t>
  </si>
  <si>
    <t>018-862-0124</t>
  </si>
  <si>
    <t>018-863-3954</t>
  </si>
  <si>
    <t>近藤俊一</t>
  </si>
  <si>
    <t>ｺﾝﾄﾞｳｼｭﾝｲﾁ</t>
  </si>
  <si>
    <t>ｱｷﾀｳﾝｿｳ(ｶ</t>
  </si>
  <si>
    <t>アクアス株式会社</t>
  </si>
  <si>
    <t>ｱｸｱｽ(ｶ</t>
  </si>
  <si>
    <t>アクアス</t>
  </si>
  <si>
    <t>300-2646</t>
  </si>
  <si>
    <t>つくば市緑ヶ原4-4 つくばテクノパーク豊里</t>
  </si>
  <si>
    <t>029-847-1321</t>
  </si>
  <si>
    <t>029-847-6075</t>
  </si>
  <si>
    <t>ｱｸｱｽｶﾌﾞｼｷｶﾞｲｼｬ ﾋｶﾞｼｶﾝﾄｳｼﾃﾝ</t>
  </si>
  <si>
    <t>㈱アクティオ</t>
  </si>
  <si>
    <t>福岡市博多区博多駅前3-2-8住友生命博多ビル６Ｆ</t>
  </si>
  <si>
    <t>092-434-3306</t>
  </si>
  <si>
    <t>092-434-3307</t>
  </si>
  <si>
    <t>中島嘉幸</t>
  </si>
  <si>
    <t>ﾅｶｼﾞﾏﾖｼﾕｷ</t>
  </si>
  <si>
    <t>アクティオ</t>
  </si>
  <si>
    <t>738-0034</t>
  </si>
  <si>
    <t>広島県廿日市市宮内字新屋敷３７９－１</t>
  </si>
  <si>
    <t>0829-38-3838</t>
  </si>
  <si>
    <t>0829-38-2700</t>
  </si>
  <si>
    <t>㈲栄青写真社　土佐明</t>
  </si>
  <si>
    <t>ｻｶｴｱｵ</t>
  </si>
  <si>
    <t>514-0008</t>
  </si>
  <si>
    <t>三重県津市上浜町６丁目</t>
  </si>
  <si>
    <t>２０１番地</t>
  </si>
  <si>
    <t>0592-25-4522</t>
  </si>
  <si>
    <t>ﾕ)ｻｶｴｱｵｼｬｼﾝｼｬ</t>
  </si>
  <si>
    <t>㈱アクアパル</t>
  </si>
  <si>
    <t>ｱｸｱﾊﾟﾙ</t>
  </si>
  <si>
    <t>515-0333</t>
  </si>
  <si>
    <t>多気郡明和町坂本１２１４－５</t>
  </si>
  <si>
    <t>05965-2-2338</t>
  </si>
  <si>
    <t>05965-2-2978</t>
  </si>
  <si>
    <t>ｶ)ｱｸｱﾊﾟﾙ</t>
  </si>
  <si>
    <t>㈱司</t>
  </si>
  <si>
    <t>ﾂｶｻ</t>
  </si>
  <si>
    <t>515-2102</t>
  </si>
  <si>
    <t>松阪市五主町１３１３番地</t>
  </si>
  <si>
    <t>0598-56-6153</t>
  </si>
  <si>
    <t>0598-56-4889</t>
  </si>
  <si>
    <t>ｶ)ﾂｶｻ ﾏﾂﾑﾗ ﾆｿﾞｳ</t>
  </si>
  <si>
    <t>児玉　宏寿</t>
  </si>
  <si>
    <t>ｺﾀﾞﾏﾋﾛﾋｻ</t>
  </si>
  <si>
    <t>ｱ-ﾊﾟｽｷﾞｹﾝｺｳｷﾞﾖｳ(ｶ</t>
  </si>
  <si>
    <t>アマノ株式会社</t>
  </si>
  <si>
    <t>ｱﾏﾉｶﾌﾞｼｷｶｲｼｬ</t>
  </si>
  <si>
    <t>471-0843</t>
  </si>
  <si>
    <t>豊田市清水町7丁目1番7号</t>
  </si>
  <si>
    <t>0565-25-3560</t>
  </si>
  <si>
    <t>0565-25-3561</t>
  </si>
  <si>
    <t>ｱﾏﾉｶﾌﾞｼｷｶｲｼｬﾄﾖﾀｼﾃﾝ</t>
  </si>
  <si>
    <t>465-0095</t>
  </si>
  <si>
    <t>愛知県名古屋市名東区高社二丁目252番地</t>
  </si>
  <si>
    <t>052-769-1571</t>
  </si>
  <si>
    <t>052-769-1572</t>
  </si>
  <si>
    <t>イクノ冷熱工業株式会社</t>
  </si>
  <si>
    <t>ｲｸﾉﾚｲﾈﾂｺｳｷﾞｮｳ</t>
  </si>
  <si>
    <t>イクノ冷熱工業</t>
  </si>
  <si>
    <t>福岡県久留米市荒木町白口1251-2</t>
  </si>
  <si>
    <t>0942-26-4951</t>
  </si>
  <si>
    <t>0942-26-4956</t>
  </si>
  <si>
    <t>井上 重敏</t>
  </si>
  <si>
    <t>ｲﾉｳｴ ｼｹﾞﾄｼ</t>
  </si>
  <si>
    <t>ｲｸﾉﾚｲﾈﾂｺｳｷﾞｮｳ(ｶ</t>
  </si>
  <si>
    <t>東洋紡エンジニアリング株式会社</t>
  </si>
  <si>
    <t>大阪テクニカルセンター</t>
  </si>
  <si>
    <t>東洋紡エンジニアリング</t>
  </si>
  <si>
    <t>595-0042</t>
  </si>
  <si>
    <t>大阪府泉大津市高津町5-11</t>
  </si>
  <si>
    <t>0725-32-0246</t>
  </si>
  <si>
    <t>0725-32-0255</t>
  </si>
  <si>
    <t>三好 文章</t>
  </si>
  <si>
    <t>ﾐﾖｼ ﾌﾐｱｷ</t>
  </si>
  <si>
    <t>ﾄｳﾖｳﾎﾞｳｴﾝｼﾞﾆｱﾘﾝｸﾞｶﾌﾞｼｷｶﾞｲｼｬ</t>
  </si>
  <si>
    <t>株式会社テクニカルサービス</t>
  </si>
  <si>
    <t>ｶﾌﾞｼｷｶﾞｲｼｬﾃｸﾆｶﾙｻｰﾋﾞｽ</t>
  </si>
  <si>
    <t>テクニカルサービス</t>
  </si>
  <si>
    <t>570-0082</t>
  </si>
  <si>
    <t>大阪府守口市豊秀町2丁目14番地1 山一壱番館</t>
  </si>
  <si>
    <t>06-6996-7060</t>
  </si>
  <si>
    <t>06-6996-7099</t>
  </si>
  <si>
    <t>大金 政彦</t>
  </si>
  <si>
    <t>ｵｵｶﾞﾈ ﾏｻﾋｺ</t>
  </si>
  <si>
    <t>大阪営業所長</t>
  </si>
  <si>
    <t>ｶﾌﾞｼｷｶﾞｲｼﾔﾃｸﾆｶﾙｻｰﾋﾞｽ ﾀﾞｲﾋﾖｳﾄﾘｼﾏﾘﾔｸ ﾏﾙﾔﾏ ﾖｼﾉﾘ</t>
  </si>
  <si>
    <t>11-3-10-945032-066</t>
  </si>
  <si>
    <t>八潮市商工会</t>
  </si>
  <si>
    <t>ﾀｲﾜ</t>
  </si>
  <si>
    <t>㈱大和</t>
  </si>
  <si>
    <t>573-0164</t>
  </si>
  <si>
    <t>大阪府枚方市長尾谷町3丁目11-1-206号</t>
  </si>
  <si>
    <t>072-807-8622</t>
  </si>
  <si>
    <t>072-807-8644</t>
  </si>
  <si>
    <t>山下　貴之</t>
  </si>
  <si>
    <t>ﾔﾏｼﾀ ﾀｶﾕｷ</t>
  </si>
  <si>
    <t>明星建工株式会社</t>
  </si>
  <si>
    <t>ﾒｲｾｲｹﾝｺｳｶﾌﾞｼｷｶﾞｲｼﾔ</t>
  </si>
  <si>
    <t>明星建工</t>
  </si>
  <si>
    <t>536-0022</t>
  </si>
  <si>
    <t>大阪市城東区永田2丁目13-22</t>
  </si>
  <si>
    <t>06-6965-6000</t>
  </si>
  <si>
    <t>06-6965-5977</t>
  </si>
  <si>
    <t>木俣郁雄</t>
  </si>
  <si>
    <t>ｷﾏﾀｲｸｵ</t>
  </si>
  <si>
    <t>セコム</t>
  </si>
  <si>
    <t>567-0032</t>
  </si>
  <si>
    <t>茨木市西駅前町5-10</t>
  </si>
  <si>
    <t>茨木大同生命ビル4F</t>
  </si>
  <si>
    <t>072-623-6163</t>
  </si>
  <si>
    <t>072-626-9998</t>
  </si>
  <si>
    <t>豊永哲三</t>
  </si>
  <si>
    <t>ﾄﾖﾅｶﾞﾃﾂｿﾞｳ</t>
  </si>
  <si>
    <t>株式会社和泉組</t>
  </si>
  <si>
    <t>ｲｽﾞﾐｸﾞﾐ</t>
  </si>
  <si>
    <t>㈱和泉組</t>
  </si>
  <si>
    <t>062-0904</t>
  </si>
  <si>
    <t>札幌市豊平区豊平４条８丁目</t>
  </si>
  <si>
    <t>011-811-1586</t>
  </si>
  <si>
    <t>ｶ)ｲｽﾞﾐｸﾞﾐ</t>
  </si>
  <si>
    <t>株式会社タツノ</t>
  </si>
  <si>
    <t>ﾀﾂﾉ</t>
  </si>
  <si>
    <t>広島市西区中広町1丁目2番23号</t>
  </si>
  <si>
    <t>050-9000-2311</t>
  </si>
  <si>
    <t>082-294-6105</t>
  </si>
  <si>
    <t>小嶋 務</t>
  </si>
  <si>
    <t>ｺｼﾞﾏ ﾂﾄﾑ</t>
  </si>
  <si>
    <t>ｶﾌﾞｼｷｶﾞｲｼｬﾀﾂﾉ</t>
  </si>
  <si>
    <t>株式会社ＮＴＴファシリティーズ</t>
  </si>
  <si>
    <t>ｶﾌﾞｼｷｶｲｼｬｴﾇﾃｨﾃｨﾌｧｼﾘﾃｨｰｽﾞ</t>
  </si>
  <si>
    <t>ＮＴＴファシリティーズ</t>
  </si>
  <si>
    <t>456-0016</t>
  </si>
  <si>
    <t>愛知県名古屋市熱田区五本松町7番30号 熱田ﾒﾃﾞｨｱｳｲﾝｸﾞ</t>
  </si>
  <si>
    <t>052-683-4655</t>
  </si>
  <si>
    <t>052-683-4550</t>
  </si>
  <si>
    <t>ｶﾌﾞｼｷｶｲｼｬ ｴﾇﾃｨﾃｨﾌｧｼﾘﾃｨｰｽﾞ</t>
  </si>
  <si>
    <t>株式会社市川環境エンジニアリング</t>
  </si>
  <si>
    <t>ｲﾁｶﾜｶﾝｷｮｳｴﾝｼﾞﾆｱﾘﾝｸﾞ</t>
  </si>
  <si>
    <t>272-0014</t>
  </si>
  <si>
    <t>千葉県市川市田尻２丁目１１番２５号</t>
  </si>
  <si>
    <t>047-376-1714</t>
  </si>
  <si>
    <t>047-376-1787</t>
  </si>
  <si>
    <t>石井　邦夫</t>
  </si>
  <si>
    <t>ｲｼｲ ｸﾆｵ</t>
  </si>
  <si>
    <t>ｶ)ｲﾁｶﾜｶﾝｷﾖｳｴﾝｼﾞﾆｱﾘﾝｸﾞ</t>
  </si>
  <si>
    <t>シチズンTIC株式会社大阪支店</t>
  </si>
  <si>
    <t>ｼﾁｽﾞﾝﾃｲｱｲｼｲｶﾌﾞｼｷｶﾞｲｼｬｵｵｻｶｼﾃﾝ</t>
  </si>
  <si>
    <t>536-0023</t>
  </si>
  <si>
    <t>大阪市城東区東中浜8-3-20</t>
  </si>
  <si>
    <t>06-6961-8663</t>
  </si>
  <si>
    <t>06-6961-8680</t>
  </si>
  <si>
    <t>増田順弘</t>
  </si>
  <si>
    <t>ﾏｽﾀﾞﾖｼﾋﾛ</t>
  </si>
  <si>
    <t>ｼﾁｽﾞﾝﾃｲｱｲｼｲ(ｶｵｵｻｶｼﾃﾝ</t>
  </si>
  <si>
    <t>シチズンＴＩＣ株式会社</t>
  </si>
  <si>
    <t>ｼﾁｽﾞﾝﾃｨｱｲｼｰ</t>
  </si>
  <si>
    <t>184-0013</t>
  </si>
  <si>
    <t>東京都小金井市前原町５－６－１２</t>
  </si>
  <si>
    <t>042-386-2263</t>
  </si>
  <si>
    <t>042-380-7426</t>
  </si>
  <si>
    <t>斎藤　貴道</t>
  </si>
  <si>
    <t>ｻｲﾄｳ ﾀｶﾐﾁ</t>
  </si>
  <si>
    <t>ｼﾁｽﾞﾝﾃｲｱｲｼｲ(ｶ</t>
  </si>
  <si>
    <t>株式会社ＬＩＸＩＬ鈴木シャッター</t>
  </si>
  <si>
    <t>ﾘｸｼﾙｽｽﾞｷｼｬｯﾀｰ</t>
  </si>
  <si>
    <t>170-0005</t>
  </si>
  <si>
    <t>東京都豊島区南大塚1-1-4</t>
  </si>
  <si>
    <t>03-3944-1121</t>
  </si>
  <si>
    <t>03-3944-4662</t>
  </si>
  <si>
    <t>牛尾 清明</t>
  </si>
  <si>
    <t>ｳｼｵ ｷﾖｱｷ</t>
  </si>
  <si>
    <t>ｶ)ﾘｸｼﾙｽｽﾞｷｼｬｯﾀｰ</t>
  </si>
  <si>
    <t>日本ゴンドラ株式会社</t>
  </si>
  <si>
    <t>ﾆﾎﾝｺﾞﾝﾄﾞﾗｶﾌﾞｼｷｶﾞｲｼｬ</t>
  </si>
  <si>
    <t>大阪市中央区平野町3-3-10浅野ビル</t>
  </si>
  <si>
    <t>06-6222-2291</t>
  </si>
  <si>
    <t>06-6222-2262</t>
  </si>
  <si>
    <t>迎野末吉</t>
  </si>
  <si>
    <t>ﾑｶｲﾉｽｴﾖｼ</t>
  </si>
  <si>
    <t>ﾆﾎﾝｺﾞﾝﾄﾞﾗｶﾌﾞｼｷｶﾞｲｼｬｵｵｻｶｴｲｷﾞｮｳｼｮ</t>
  </si>
  <si>
    <t>山梨営業所</t>
  </si>
  <si>
    <t>400-0855</t>
  </si>
  <si>
    <t>山梨県甲府市中小河原1-11-12</t>
  </si>
  <si>
    <t>055-242-2570</t>
  </si>
  <si>
    <t>055-242-2571</t>
  </si>
  <si>
    <t>菊地 敏之</t>
  </si>
  <si>
    <t>株式会社ＬＩＸＩＬトータルサービス</t>
  </si>
  <si>
    <t>中部支店名古屋営業所</t>
  </si>
  <si>
    <t>ｶﾌﾞｼｷｶﾞｲｼｬﾘｸｼﾙﾄｰﾀﾙｻｰﾋﾞｽ</t>
  </si>
  <si>
    <t>㈱ＬＩＸＩＬトータルサービス名古屋営業所</t>
  </si>
  <si>
    <t>464-0025</t>
  </si>
  <si>
    <t>名古屋市千種区桜が丘17</t>
  </si>
  <si>
    <t>052-310-1216</t>
  </si>
  <si>
    <t>052-310-1215</t>
  </si>
  <si>
    <t>水城 伸二</t>
  </si>
  <si>
    <t>ﾐｽﾞｷ ｼﾝｼﾞ</t>
  </si>
  <si>
    <t>ｶ)ﾘｸｼﾙﾄｰﾀﾙｻｰﾋﾞｽ</t>
  </si>
  <si>
    <t>ＮＥＣネッツエスアイ株式会社</t>
  </si>
  <si>
    <t>ｴﾇｲｰｼｰﾈｯﾂｴｽｱｲ</t>
  </si>
  <si>
    <t>140-8620</t>
  </si>
  <si>
    <t>東京都品川区東品川１－３９－９</t>
  </si>
  <si>
    <t>03-5484-4832</t>
  </si>
  <si>
    <t>03-5484-4833</t>
  </si>
  <si>
    <t>山本 正彦</t>
  </si>
  <si>
    <t>ｴﾇｲｰｼｰﾈｯﾂｴｽｱｲ(ｶ</t>
  </si>
  <si>
    <t>横浜エレベータ株式会社</t>
  </si>
  <si>
    <t>ﾖｺﾊﾏｴﾚﾍﾞｰﾀｶﾌﾞｼｷｶﾞｲｼｬ</t>
  </si>
  <si>
    <t>231-0025</t>
  </si>
  <si>
    <t>神奈川県横浜市中区松影町２－８－６</t>
  </si>
  <si>
    <t>045-662-1591</t>
  </si>
  <si>
    <t>勝　治雄</t>
  </si>
  <si>
    <t>ｶﾂ ﾊﾙｵ</t>
  </si>
  <si>
    <t>ﾖｺﾊﾏｴﾚﾍﾞｰﾀ(ｶ</t>
  </si>
  <si>
    <t>フジテック株式会社</t>
  </si>
  <si>
    <t>ﾌｼﾞﾃｯｸ</t>
  </si>
  <si>
    <t>108-8307</t>
  </si>
  <si>
    <t>東京都港区三田３－９－６</t>
  </si>
  <si>
    <t>三田Ｍ－ＳＱＵＡＲＥ</t>
  </si>
  <si>
    <t>03-4330-8200</t>
  </si>
  <si>
    <t>03-4330-8220</t>
  </si>
  <si>
    <t>原田　政佳</t>
  </si>
  <si>
    <t>東京営業統括部長</t>
  </si>
  <si>
    <t>ﾌｼﾞﾃｯｸ(ｶ</t>
  </si>
  <si>
    <t>フジテック株式会社　京都支店</t>
  </si>
  <si>
    <t>ﾌｼﾞﾃｯｸｶﾌﾞｼｷｶｲｼｬ</t>
  </si>
  <si>
    <t>600-8007</t>
  </si>
  <si>
    <t>京都市下京区四条通高倉西立売西町８２番地大和銀行京都ビル</t>
  </si>
  <si>
    <t>075-231-7144</t>
  </si>
  <si>
    <t>075-211-6156</t>
  </si>
  <si>
    <t>金澤秀晃</t>
  </si>
  <si>
    <t>ｶﾅｻﾞﾜﾋﾃﾞｱｷ</t>
  </si>
  <si>
    <t>綜合警備保障株式会社</t>
  </si>
  <si>
    <t>山口支社</t>
  </si>
  <si>
    <t>ｿｳｺﾞｳｹｲﾋﾞﾎｼｮｳｶﾌﾞｼｷｶﾞｲｼｬ</t>
  </si>
  <si>
    <t>745-0034</t>
  </si>
  <si>
    <t>山口県周南市御幸通2-18</t>
  </si>
  <si>
    <t>0834-31-3200</t>
  </si>
  <si>
    <t>0834-32-3087</t>
  </si>
  <si>
    <t>宮島 裕</t>
  </si>
  <si>
    <t>ﾐﾔｼﾞﾏ ﾕﾀｶ</t>
  </si>
  <si>
    <t>総合商社桂商店株式会社</t>
  </si>
  <si>
    <t>ｶﾂﾗｼｮｳﾃﾝｶﾌﾞｼｷｶﾞｲｼｬ</t>
  </si>
  <si>
    <t>桂商店</t>
  </si>
  <si>
    <t>266-0002</t>
  </si>
  <si>
    <t>千葉県千葉市緑区平山町９８０－３</t>
  </si>
  <si>
    <t>043-292-5205</t>
  </si>
  <si>
    <t>043-292-0950</t>
  </si>
  <si>
    <t>桂義雄</t>
  </si>
  <si>
    <t>ｶﾂﾗﾖｼｵ</t>
  </si>
  <si>
    <t>ｿｳｺﾞｳｼｮｳｼｬｶﾂﾗｼｮｳﾃﾝ(ｶ</t>
  </si>
  <si>
    <t>日東カストディアル・サービス株式会社</t>
  </si>
  <si>
    <t>ﾆﾂﾄｳｶｽﾄﾃﾞｲｱﾙ･ｻｰﾋﾞｽ</t>
  </si>
  <si>
    <t>173-0026</t>
  </si>
  <si>
    <t>東京都板橋区中丸町14-1</t>
  </si>
  <si>
    <t>池袋北ﾋﾞﾙ</t>
  </si>
  <si>
    <t>03-3530-1342</t>
  </si>
  <si>
    <t>03-3530-4095</t>
  </si>
  <si>
    <t>ﾆﾂﾄｳｶｽﾄﾃﾞｲｱﾙ.ｻｰﾋﾞｽ(ｶ</t>
  </si>
  <si>
    <t>セイブ化成株式会社</t>
  </si>
  <si>
    <t>ｾｲﾌﾞｶｾｲｶﾌﾞｼｷｶﾞｲｼｬ</t>
  </si>
  <si>
    <t>セイブ化成</t>
  </si>
  <si>
    <t>大阪市西区江戸堀１－４－２３</t>
  </si>
  <si>
    <t>06-6443-5394</t>
  </si>
  <si>
    <t>06-6447-1285</t>
  </si>
  <si>
    <t>ｾｲﾌﾞｶｾｲ(ｶ</t>
  </si>
  <si>
    <t>ﾀﾞｲｺｰｶﾌﾞｼｷｶﾞｲｼｬ</t>
  </si>
  <si>
    <t>ダイコー㈱</t>
  </si>
  <si>
    <t>東京都港区芝大門１－１－１</t>
  </si>
  <si>
    <t>03-3436-5101</t>
  </si>
  <si>
    <t>株式会社エス・エル</t>
  </si>
  <si>
    <t>ｴｽｴﾙ</t>
  </si>
  <si>
    <t>エスエル</t>
  </si>
  <si>
    <t>553-0005</t>
  </si>
  <si>
    <t>大阪市福島区野田５－１７－２２</t>
  </si>
  <si>
    <t>06-6468-7180</t>
  </si>
  <si>
    <t>06-6468-7104</t>
  </si>
  <si>
    <t>岸本進</t>
  </si>
  <si>
    <t>ｷｼﾓﾄｽｽﾑ</t>
  </si>
  <si>
    <t>ｶﾌﾞｼｷｶｲｼｬ ｴｽｴﾙ</t>
  </si>
  <si>
    <t>ｴｽ･ｴﾙ ﾄｳｷｮｳｼﾃﾝ</t>
  </si>
  <si>
    <t>エス・エル</t>
  </si>
  <si>
    <t>101-0031</t>
  </si>
  <si>
    <t>東京都千代田区東神田2-10-17</t>
  </si>
  <si>
    <t>東神田ＩＮビル4階</t>
  </si>
  <si>
    <t>03-5829-4490</t>
  </si>
  <si>
    <t>03-5829-4491</t>
  </si>
  <si>
    <t>ｶ)ｴｽ.ｴﾙﾄｳｷｮｳｼﾃﾝ</t>
  </si>
  <si>
    <t>鴻池ビルテクノ株式会社</t>
  </si>
  <si>
    <t>ｺｳﾉｲｹﾋﾞﾙﾃｸﾉ(ｶ</t>
  </si>
  <si>
    <t>コウノイケ</t>
  </si>
  <si>
    <t>東京都江東区南砂2丁目7番5号</t>
  </si>
  <si>
    <t>03-5857-8720</t>
  </si>
  <si>
    <t>大阪市北区堂島浜2-1-29</t>
  </si>
  <si>
    <t>06-6344-0017</t>
  </si>
  <si>
    <t>06-6344-0035</t>
  </si>
  <si>
    <t>青木繁光</t>
  </si>
  <si>
    <t>ｱｵｷﾄｼﾐﾂ</t>
  </si>
  <si>
    <t>関西サービスエンジニアリングセンタ</t>
  </si>
  <si>
    <t>ﾋﾀﾁｱﾌﾟﾗｲｱﾝｽｶﾌﾞｼｷｶﾞｲｼｬ</t>
  </si>
  <si>
    <t>大阪府大阪市淀川区野中南2-11-27</t>
  </si>
  <si>
    <t>06-6303-6159</t>
  </si>
  <si>
    <t>06-6306-1654</t>
  </si>
  <si>
    <t>前田 久敏</t>
  </si>
  <si>
    <t>ﾏｴﾀﾞ ﾋｻﾄｼ</t>
  </si>
  <si>
    <t>センタ長</t>
  </si>
  <si>
    <t>ﾋﾀﾁｱﾌﾟﾗｲｱﾝｽｶﾌﾞｼｷｶﾞｲｼｬｶﾝｻｲｼﾃﾝ</t>
  </si>
  <si>
    <t>松谷　正</t>
  </si>
  <si>
    <t>ﾏﾂﾀﾆ ﾀﾀﾞｼ</t>
  </si>
  <si>
    <t>666-0152</t>
  </si>
  <si>
    <t>兵庫県川西市丸山台３－３－７６</t>
  </si>
  <si>
    <t>0727-94-9100</t>
  </si>
  <si>
    <t>ﾏﾂﾀﾆﾀﾀﾞｼ</t>
  </si>
  <si>
    <t>ヤンマーエネルギーシステム株式会社大阪支社</t>
  </si>
  <si>
    <t>661-0976</t>
  </si>
  <si>
    <t>兵庫県尼崎市潮江１丁目３番３０号(ＫＤＩビル３階)</t>
  </si>
  <si>
    <t>06-4960-8121</t>
  </si>
  <si>
    <t>06-4960-8125</t>
  </si>
  <si>
    <t>坪内勝三</t>
  </si>
  <si>
    <t>取締役大阪支社長</t>
  </si>
  <si>
    <t>株式会社エフエスユニ</t>
  </si>
  <si>
    <t>ｶﾌﾞｼｷｶﾞｲｼｬｴﾌｴｽﾕﾆ</t>
  </si>
  <si>
    <t>612-8462</t>
  </si>
  <si>
    <t>京都府京都市伏見区中島秋ノ山町134番地</t>
  </si>
  <si>
    <t>075-604-6315</t>
  </si>
  <si>
    <t>075-604-6316</t>
  </si>
  <si>
    <t>鶴田　尚敏</t>
  </si>
  <si>
    <t>ﾂﾙﾀ ﾅｵﾄｼ</t>
  </si>
  <si>
    <t>ｶ)ｴﾌｴｽﾕﾆ</t>
  </si>
  <si>
    <t>三井物産フｫーサイト株式会社</t>
  </si>
  <si>
    <t>ﾌｧｼﾘﾃｨﾏﾈｼﾞﾒﾝﾄ第2事業本部 首都圏第2事業部</t>
  </si>
  <si>
    <t>ﾐﾂｲﾌﾞｯｻﾝﾌｫｰｻｲﾄ</t>
  </si>
  <si>
    <t>東京都品川区大崎一丁目6番1号</t>
  </si>
  <si>
    <t>ＴＯＣ大崎ビル4･6･7階</t>
  </si>
  <si>
    <t>03-5759-2787</t>
  </si>
  <si>
    <t>03-5434-1537</t>
  </si>
  <si>
    <t>村松 雅彦</t>
  </si>
  <si>
    <t>ﾑﾗﾏﾂ ﾏｻﾋｺ</t>
  </si>
  <si>
    <t>ﾐﾂｲﾌﾞﾂｻﾝﾌｵｰｻｲﾄ(ｶ</t>
  </si>
  <si>
    <t>マルゼン有限会社</t>
  </si>
  <si>
    <t>ﾏﾙｾﾞﾝ</t>
  </si>
  <si>
    <t>マルゼン</t>
  </si>
  <si>
    <t>514-0834</t>
  </si>
  <si>
    <t>津市大倉13-26</t>
  </si>
  <si>
    <t>059-228-9036</t>
  </si>
  <si>
    <t>059-226-7514</t>
  </si>
  <si>
    <t>ﾏﾙｾﾞﾝﾕｳｹﾞﾝｶﾞｲｼｬ</t>
  </si>
  <si>
    <t>コウノイケ・エンジニアリング株式会社</t>
  </si>
  <si>
    <t>ｺｳﾉｲｹｴﾝｼﾞﾆｱﾘﾝｸﾞｶﾌﾞｼｷｶﾞｲｼｬ</t>
  </si>
  <si>
    <t>455-0066</t>
  </si>
  <si>
    <t>名古屋市港区寛政町1-36-1</t>
  </si>
  <si>
    <t>052-651-7126</t>
  </si>
  <si>
    <t>052-651-5169</t>
  </si>
  <si>
    <t>落合 廣</t>
  </si>
  <si>
    <t>ｵﾁｱｲﾋﾛﾑ</t>
  </si>
  <si>
    <t>23-1-02-600904-000</t>
  </si>
  <si>
    <t>ｴﾊﾞﾗﾚｲﾈﾂｼｽﾃﾑ(</t>
  </si>
  <si>
    <t>荏原冷熱システム㈱</t>
  </si>
  <si>
    <t>222-0033</t>
  </si>
  <si>
    <t>横浜市港北区新横浜１－９－１</t>
  </si>
  <si>
    <t>045-471-9813</t>
  </si>
  <si>
    <t>045-471-9772</t>
  </si>
  <si>
    <t>13106231719-000</t>
  </si>
  <si>
    <t>043-243-5011</t>
  </si>
  <si>
    <t>043-245-2305</t>
  </si>
  <si>
    <t>ｴﾊﾞﾗﾚｲﾈﾂｼｽﾃﾑｶﾌﾞｼｷｶｲｼｬ</t>
  </si>
  <si>
    <t>大阪市西淀川区佃４－７－３</t>
  </si>
  <si>
    <t>06-6478-4045</t>
  </si>
  <si>
    <t>06-6478-4055</t>
  </si>
  <si>
    <t>近藤征男</t>
  </si>
  <si>
    <t>ｺﾝﾄﾞｳﾕｷｵ</t>
  </si>
  <si>
    <t>13-1-06-231719</t>
  </si>
  <si>
    <t>東京海上火災</t>
  </si>
  <si>
    <t>日本機器鋼業株式会社</t>
  </si>
  <si>
    <t>ﾆﾎﾝｷｷｺｳｷﾞｮｳ(ｶ</t>
  </si>
  <si>
    <t>日本機器鋼業</t>
  </si>
  <si>
    <t>東京都中央区日本橋1-2-19</t>
  </si>
  <si>
    <t>日本橋ﾌｧｰｽﾄﾋﾞﾙ4階</t>
  </si>
  <si>
    <t>03-3271-4521</t>
  </si>
  <si>
    <t>03-3271-7612</t>
  </si>
  <si>
    <t>相川 和宏</t>
  </si>
  <si>
    <t>ｱｲｶﾜ ｶｽﾞﾋﾛ</t>
  </si>
  <si>
    <t>13101029555-000</t>
  </si>
  <si>
    <t>大多喜ガス株式会社</t>
  </si>
  <si>
    <t>営業本部エネルギー営業部特需営業グループ</t>
  </si>
  <si>
    <t>ｵｵﾀｷｶﾞｽ</t>
  </si>
  <si>
    <t>266-0031</t>
  </si>
  <si>
    <t>千葉県千葉市緑区おゆみ野3丁目12番1号</t>
  </si>
  <si>
    <t>043-291-1563</t>
  </si>
  <si>
    <t>043-291-8166</t>
  </si>
  <si>
    <t>工藤 英晶</t>
  </si>
  <si>
    <t>ｸﾄﾞｳ ﾋﾃﾞｱｷ</t>
  </si>
  <si>
    <t>マネージャー</t>
  </si>
  <si>
    <t>ｵｵﾀｷｶﾞｽ(ｶ</t>
  </si>
  <si>
    <t>ｻﾝｾｲﾃｸﾉﾛｼﾞｰｽﾞ</t>
  </si>
  <si>
    <t>東京都新宿区新宿４－３－１７</t>
  </si>
  <si>
    <t>（ダヴィンチ新宿ビル７階）</t>
  </si>
  <si>
    <t>03-3356-5651</t>
  </si>
  <si>
    <t>03-3341-2091</t>
  </si>
  <si>
    <t>荻野 均</t>
  </si>
  <si>
    <t>ｵｷﾞﾉ ﾋﾄｼ</t>
  </si>
  <si>
    <t>サンセイテクノロジーズ</t>
  </si>
  <si>
    <t>福岡市中央区天神1丁目14番16号</t>
  </si>
  <si>
    <t>三栄ビル</t>
  </si>
  <si>
    <t>092-751-1824</t>
  </si>
  <si>
    <t>092-751-1820</t>
  </si>
  <si>
    <t>兒玉　秀隆</t>
  </si>
  <si>
    <t>ｺﾀﾞﾏ ﾋﾃﾞﾀｶ</t>
  </si>
  <si>
    <t>九州営業所所長</t>
  </si>
  <si>
    <t>ｻﾝｾｲﾃｸﾉﾛｼﾞｰｽﾞｶﾌﾞｼｷｶﾞｲｼｬｷｭｳｼｭｳｴｲｷﾞｮｳｼｮ</t>
  </si>
  <si>
    <t>ヴェオリア・ジェネッツ株式会社</t>
  </si>
  <si>
    <t>ｳﾞｪｵﾘｱ･ｼﾞｪﾈｯﾂ</t>
  </si>
  <si>
    <t>108-0022</t>
  </si>
  <si>
    <t>東京都港区海岸３－２０－２０</t>
  </si>
  <si>
    <t>03-6858-3300</t>
  </si>
  <si>
    <t>03-6858-3301</t>
  </si>
  <si>
    <t>ｸﾘｽﾁｬﾝ･ｼﾞｪﾙｻﾚ</t>
  </si>
  <si>
    <t>ｳﾞｴｵﾘｱ ｼﾞｴﾈﾂﾂ(ｶ</t>
  </si>
  <si>
    <t>ﾔﾝﾏｰｴﾈﾙｷﾞｰｼｽﾃﾑｶﾌﾞｼｷｶﾞｲｼｬ</t>
  </si>
  <si>
    <t>ヤンマーエネルギーシステム</t>
  </si>
  <si>
    <t xml:space="preserve">東京都千代田区外神田4-14-1 </t>
  </si>
  <si>
    <t>秋葉原UDX北ウイング18F</t>
  </si>
  <si>
    <t>03-6733-4220</t>
  </si>
  <si>
    <t>03-6733-4221</t>
  </si>
  <si>
    <t>宮根 澄夫</t>
  </si>
  <si>
    <t>ﾔﾝﾏｰｴﾈﾙｷﾞｰｼｽﾃﾑ(ｶ)ﾄｳｷｮｳｼｼｬ</t>
  </si>
  <si>
    <t>731-5145</t>
  </si>
  <si>
    <t>広島県広島市佐伯区隅の浜三丁目1番31号</t>
  </si>
  <si>
    <t>082-923-4476</t>
  </si>
  <si>
    <t>082-924-1614</t>
  </si>
  <si>
    <t>石井 満</t>
  </si>
  <si>
    <t>ｲｼｲ ﾐﾂﾙ</t>
  </si>
  <si>
    <t>ﾔﾝﾏｰｴﾈﾙｷﾞｰｼｽﾃﾑｶﾌﾞｼｷｶｲｼｬ ﾋﾛｼﾏｼﾃﾝ</t>
  </si>
  <si>
    <t>日本ドライケミカル株式会社</t>
  </si>
  <si>
    <t>ﾆｯﾎﾟﾝﾄﾞﾗｲｹﾐｶﾙ</t>
  </si>
  <si>
    <t>135-0091</t>
  </si>
  <si>
    <t>東京都港区台場二丁目3番1号</t>
  </si>
  <si>
    <t>03-3599-9509</t>
  </si>
  <si>
    <t>03-5530-3586</t>
  </si>
  <si>
    <t>粕谷　知久</t>
  </si>
  <si>
    <t>ｶｽﾔ ﾄﾓﾋｻ</t>
  </si>
  <si>
    <t>ﾆﾂﾎﾟﾝﾄﾞﾗｲｹﾐｶﾙ(ｶ</t>
  </si>
  <si>
    <t>日本メガケア株式会社</t>
  </si>
  <si>
    <t>ﾆﾎﾝﾒｶﾞｹｱ(ｶ</t>
  </si>
  <si>
    <t>日本メガケア㈱</t>
  </si>
  <si>
    <t>264-0037</t>
  </si>
  <si>
    <t>千葉県千葉市若葉区源町551-7</t>
  </si>
  <si>
    <t>043-284-0301</t>
  </si>
  <si>
    <t>043-284-4149</t>
  </si>
  <si>
    <t>遠山丈夫</t>
  </si>
  <si>
    <t>ﾄｵﾔﾏﾀｹｵ</t>
  </si>
  <si>
    <t>有限会社朋友機工</t>
  </si>
  <si>
    <t>ﾎｳﾕｳｷｺｳ</t>
  </si>
  <si>
    <t>朋友機工</t>
  </si>
  <si>
    <t>名古屋市中村区鳥森町6丁目179番地</t>
  </si>
  <si>
    <t>052-485-3221</t>
  </si>
  <si>
    <t>052-485-3223</t>
  </si>
  <si>
    <t>ﾕｳｹﾞﾝｶﾞｲｼｬﾎｳﾕｳｷｺｳ</t>
  </si>
  <si>
    <t>アース環境サービス株式会社　横浜支店</t>
  </si>
  <si>
    <t>ｱｰｽｶﾝｷｮｳｻｰﾋﾞｽ(ｶ)ﾖｺﾊﾏｼﾃﾝ</t>
  </si>
  <si>
    <t>アース</t>
  </si>
  <si>
    <t>221-0044</t>
  </si>
  <si>
    <t>神奈川県横浜市神奈川区東神奈川2-33-1　ベイ・イースト201</t>
  </si>
  <si>
    <t>045-442-0640</t>
  </si>
  <si>
    <t>045-442-0641</t>
  </si>
  <si>
    <t>原　佳之</t>
  </si>
  <si>
    <t>ﾊﾗﾖｼﾕｷ</t>
  </si>
  <si>
    <t>横浜支店長</t>
  </si>
  <si>
    <t>アース環境サービス</t>
  </si>
  <si>
    <t>114-0023</t>
  </si>
  <si>
    <t>東京都北区滝野川4丁目30番11号</t>
  </si>
  <si>
    <t>03-3907-6400</t>
  </si>
  <si>
    <t>03-3907-6441</t>
  </si>
  <si>
    <t>宮田拓郎</t>
  </si>
  <si>
    <t>ﾐﾔﾀ ﾀｸﾛｳ</t>
  </si>
  <si>
    <t>取締役東京支店長</t>
  </si>
  <si>
    <t>株式会社アルファ</t>
  </si>
  <si>
    <t>アルファ</t>
  </si>
  <si>
    <t>514-0013</t>
  </si>
  <si>
    <t>津市一身田大古曽836-1</t>
  </si>
  <si>
    <t>059-236-6111</t>
  </si>
  <si>
    <t>059-236-6112</t>
  </si>
  <si>
    <t>ｶﾌﾞｼｷｶﾞｲｼｬｱﾙﾌｧ</t>
  </si>
  <si>
    <t>株式会社カワサキマシンシステムズ</t>
  </si>
  <si>
    <t>ｶﾞｽﾀｰﾋﾞﾝ統括本部 サービス本部 西部事業所</t>
  </si>
  <si>
    <t>ｶﾞｽﾀｰﾋﾞﾝﾄｳｶﾂﾎﾝﾌﾞｻｰﾋﾞｽﾎﾝﾌﾞｾｲﾌﾞｼﾞｷﾞｮｳｼｮ</t>
  </si>
  <si>
    <t>カワサキ</t>
  </si>
  <si>
    <t>673-8666</t>
  </si>
  <si>
    <t>兵庫県明石市川崎町1番1号</t>
  </si>
  <si>
    <t>(川崎重工業㈱明石工場＃48工場5F)</t>
  </si>
  <si>
    <t>078-921-8580</t>
  </si>
  <si>
    <t>078-921-8581</t>
  </si>
  <si>
    <t>中村 浩巳</t>
  </si>
  <si>
    <t>ﾅｶﾑﾗ ﾋﾛﾐ</t>
  </si>
  <si>
    <t>サービス本部長</t>
  </si>
  <si>
    <t>ｶﾌﾞｼｷｶｲｼｬｶﾜｻｷﾏｼﾝｼｽﾃﾑｽﾞ</t>
  </si>
  <si>
    <t>ｶﾜｻｷﾏｼﾝｼｽﾃﾑｽﾞ</t>
  </si>
  <si>
    <t>カワサキマシン</t>
  </si>
  <si>
    <t>東京都台東区東上野５丁目１番５号</t>
  </si>
  <si>
    <t>03-5246-6501</t>
  </si>
  <si>
    <t>03-5246-6510</t>
  </si>
  <si>
    <t>金森　渉</t>
  </si>
  <si>
    <t>ｶﾅﾓﾘﾜﾀﾙ</t>
  </si>
  <si>
    <t>ｶ)ｶﾜｻｷﾏｼﾝｼｽﾃﾑｽﾞ</t>
  </si>
  <si>
    <t>株式会社第一テクノ</t>
  </si>
  <si>
    <t>ﾀﾞｲｲﾁﾃｸﾉ</t>
  </si>
  <si>
    <t>㈱第一テクノ</t>
  </si>
  <si>
    <t>東京都品川区南大井６－１３－１０</t>
  </si>
  <si>
    <t>03-5762-8004</t>
  </si>
  <si>
    <t>03-5762-8011</t>
  </si>
  <si>
    <t>高橋　正博</t>
  </si>
  <si>
    <t>ﾀｶﾊｼ ﾏｻﾋﾛ</t>
  </si>
  <si>
    <t>ｶ)ﾀﾞｲｲﾁﾃｸﾉ</t>
  </si>
  <si>
    <t>ビソー工業株式会社</t>
  </si>
  <si>
    <t>ﾋﾞｿｰ</t>
  </si>
  <si>
    <t>331-0049</t>
  </si>
  <si>
    <t>埼玉県さいたま市西新井505-121</t>
  </si>
  <si>
    <t>048-625-1691</t>
  </si>
  <si>
    <t>048-625-5245</t>
  </si>
  <si>
    <t>戸張四郎</t>
  </si>
  <si>
    <t>ﾄﾊﾞﾘｼﾛｳ</t>
  </si>
  <si>
    <t>ﾋﾞｿｰｺｳｷﾞｮｳ(ｶ</t>
  </si>
  <si>
    <t>ドリコ株式会社</t>
  </si>
  <si>
    <t>管理センター</t>
  </si>
  <si>
    <t>ﾄﾞﾘｺ</t>
  </si>
  <si>
    <t>ドリコ</t>
  </si>
  <si>
    <t>東京都中央区日本橋2-13-10</t>
  </si>
  <si>
    <t>日本橋サンライズビルディング3階</t>
  </si>
  <si>
    <t>03-6262-1424</t>
  </si>
  <si>
    <t>03-6262-1432</t>
  </si>
  <si>
    <t>桑田 雅之</t>
  </si>
  <si>
    <t>ｸﾜﾀ ﾏｻﾕｷ</t>
  </si>
  <si>
    <t>ﾄﾞﾘｺｶﾌﾞｼｷｶﾞｲｼｬ</t>
  </si>
  <si>
    <t>日建総業株式会社</t>
  </si>
  <si>
    <t>ﾆｯｹﾝｿｳｷﾞｮｳ(ｶ</t>
  </si>
  <si>
    <t>ﾆｯｹﾝ</t>
  </si>
  <si>
    <t>東京都豊島区西池袋3-33-19</t>
  </si>
  <si>
    <t>03-3971-3010</t>
  </si>
  <si>
    <t>03-3971-3068</t>
  </si>
  <si>
    <t>越川　淳</t>
  </si>
  <si>
    <t>ｺｼｶﾜ ｼﾞｭﾝ</t>
  </si>
  <si>
    <t>11101160025-000</t>
  </si>
  <si>
    <t>静岡営業所</t>
  </si>
  <si>
    <t>420-0053</t>
  </si>
  <si>
    <t>静岡市弥勒２－５－２８</t>
  </si>
  <si>
    <t>054-205-6711</t>
  </si>
  <si>
    <t>054-251-7255</t>
  </si>
  <si>
    <t>東京都大田区大森北３－２－１６</t>
  </si>
  <si>
    <t>050-3416-0835</t>
  </si>
  <si>
    <t>03-5493-0723</t>
  </si>
  <si>
    <t>アマノ株式会社大阪支店</t>
  </si>
  <si>
    <t>ｱﾏﾉｶﾌﾞｼｷｶｲｼｬｵｵｻｶｼﾃﾝ</t>
  </si>
  <si>
    <t>アマノ</t>
  </si>
  <si>
    <t>大阪市西区立売堀１－６－１７</t>
  </si>
  <si>
    <t>06-6531-9916</t>
  </si>
  <si>
    <t>06-6531-9826</t>
  </si>
  <si>
    <t>津田博之</t>
  </si>
  <si>
    <t>ﾂﾀﾞﾋﾛﾕｷ</t>
  </si>
  <si>
    <t>ｱﾏﾉｶﾌﾞｼｷｶｲｼｬ ｵｵｻｶｼﾃﾝ</t>
  </si>
  <si>
    <t>14-1-06-009519</t>
  </si>
  <si>
    <t>株式会社日比谷アメニス</t>
  </si>
  <si>
    <t>ﾋﾋﾞﾔｱﾒﾆｽ</t>
  </si>
  <si>
    <t>㈱日比谷アメニス</t>
  </si>
  <si>
    <t>東京都港区三田４－７－２７</t>
  </si>
  <si>
    <t>03-3453-2409</t>
  </si>
  <si>
    <t>03-3453-1359</t>
  </si>
  <si>
    <t>小林 定夫</t>
  </si>
  <si>
    <t>ｶ)ﾋﾋﾞﾔｱﾒﾆｽ</t>
  </si>
  <si>
    <t>13104-260061-000</t>
  </si>
  <si>
    <t>一般社団法人東京都食品衛生協会</t>
  </si>
  <si>
    <t>東京食品技術研究所</t>
  </si>
  <si>
    <t>ﾄｳｷｮｳﾄｼｮｸﾋﾝｴｲｾｲｷｮｳｶｲ</t>
  </si>
  <si>
    <t>175-0083</t>
  </si>
  <si>
    <t>東京都板橋区徳丸1丁目19番10号</t>
  </si>
  <si>
    <t>03-3934-5821</t>
  </si>
  <si>
    <t>03-3934-5827</t>
  </si>
  <si>
    <t>鈴木 達夫</t>
  </si>
  <si>
    <t>ｽｽﾞｷ ﾀﾂｵ</t>
  </si>
  <si>
    <t>ｼｬ)ﾄｳｷｮｳﾄｼｮｸﾋﾝｴｲｾｲｷｮｳｶｲ</t>
  </si>
  <si>
    <t>東京グラスロン株式会社</t>
  </si>
  <si>
    <t>ﾄｳｷﾖｳｸﾞﾗｽﾛﾝ(ｶ</t>
  </si>
  <si>
    <t>東京都千代田区神田佐久間町２－１５</t>
  </si>
  <si>
    <t>03-5823-5270</t>
  </si>
  <si>
    <t>03-5823-5275</t>
  </si>
  <si>
    <t>東京都中央区築地4丁目7番5号</t>
  </si>
  <si>
    <t>(築地KYﾋﾞﾙ8F)</t>
  </si>
  <si>
    <t>03-5565-6513</t>
  </si>
  <si>
    <t>03-5565-6514</t>
  </si>
  <si>
    <t>ｾｷｽｲｱｸｱｼｽﾃﾑ(ｶ)ﾄｳｷﾖｳｶﾝﾘﾌﾞﾁﾖｳﾀﾅｶﾄﾐｵ</t>
  </si>
  <si>
    <t>（有）アイ・ビー・ケイ</t>
  </si>
  <si>
    <t>ｱｲ･ﾋﾞｰ･ｹｲ</t>
  </si>
  <si>
    <t>アイ・ビー･ケイ</t>
  </si>
  <si>
    <t>517-0217</t>
  </si>
  <si>
    <t>三重県志摩郡磯部町山原１０８５－２</t>
  </si>
  <si>
    <t>0599-55-3876</t>
  </si>
  <si>
    <t>0599-55-3877</t>
  </si>
  <si>
    <t>ﾕ)ｱｲ.ﾋﾞｰ.ｹｲ</t>
  </si>
  <si>
    <t>株式会社須賀</t>
  </si>
  <si>
    <t>ｶﾌﾞｼｷｶﾞｲｼｬｽｶﾞ</t>
  </si>
  <si>
    <t>須賀</t>
  </si>
  <si>
    <t>369-0301</t>
  </si>
  <si>
    <t>埼玉県児玉郡上中里大字金久保１０９５</t>
  </si>
  <si>
    <t>0495-33-1691</t>
  </si>
  <si>
    <t>(ｶﾌﾞ)ｽｶﾞ</t>
  </si>
  <si>
    <t>内宮運輸機工株式会社</t>
  </si>
  <si>
    <t>ｳﾁﾐﾔｳ</t>
  </si>
  <si>
    <t>272-0127</t>
  </si>
  <si>
    <t>千葉県市川市塩浜3-15-5</t>
  </si>
  <si>
    <t>047-398-7711</t>
  </si>
  <si>
    <t>047-398-7911</t>
  </si>
  <si>
    <t>ｳﾁﾐﾔｳﾝﾕｷｺｳ ｶﾌﾞｼｷｶﾞｲｼﾔ</t>
  </si>
  <si>
    <t>有限会社彩巧舎</t>
  </si>
  <si>
    <t>ｻｲｺｳｼｬ</t>
  </si>
  <si>
    <t>彩巧舎</t>
  </si>
  <si>
    <t>486-0857</t>
  </si>
  <si>
    <t>愛知県春日井市浅山町２－９－８</t>
  </si>
  <si>
    <t>0568-81-7660</t>
  </si>
  <si>
    <t>0568-81-0392</t>
  </si>
  <si>
    <t>犬飼　英雄</t>
  </si>
  <si>
    <t>ｲﾇｶｲ ﾋﾃﾞｵ</t>
  </si>
  <si>
    <t>ﾕ)ｻｲｺｳｼｬ ｲﾇｶｲﾋﾃﾞｵ</t>
  </si>
  <si>
    <t>トースイ株式会社</t>
  </si>
  <si>
    <t>ﾄｰｽｲｶﾌﾞｼｷｶﾞｲｼｬ</t>
  </si>
  <si>
    <t>トースイ㈱</t>
  </si>
  <si>
    <t>102-0093</t>
  </si>
  <si>
    <t>東京都千代田区平河町１－７－７</t>
  </si>
  <si>
    <t>03-5276-1101</t>
  </si>
  <si>
    <t>03-5276-1117</t>
  </si>
  <si>
    <t>ﾄｰｽｲ(ｶ</t>
  </si>
  <si>
    <t>特機東東京メンテナンス課</t>
  </si>
  <si>
    <t>東京都港区高輪２－１５－３５</t>
  </si>
  <si>
    <t>三浦高輪ビル２階</t>
  </si>
  <si>
    <t>03-5793-1048</t>
  </si>
  <si>
    <t>03-5793-1050</t>
  </si>
  <si>
    <t>日野　功</t>
  </si>
  <si>
    <t>ﾋﾉ ｲｻｵ</t>
  </si>
  <si>
    <t>ﾐｳﾗｺｳｷﾞｮｳ(ｶﾄｯｷﾋｶﾞｼﾆﾎﾝｴｲｷﾞｮｳﾌﾞ</t>
  </si>
  <si>
    <t>富士ゼロックス多摩株式会社</t>
  </si>
  <si>
    <t>ﾌｼﾞｾﾞﾛｯｸｽﾀﾏ</t>
  </si>
  <si>
    <t>東京都八王子市明神町4-7-14</t>
  </si>
  <si>
    <t>八王子ＯＮビル5Ｆ</t>
  </si>
  <si>
    <t>042-631-1067</t>
  </si>
  <si>
    <t>042-645-4873</t>
  </si>
  <si>
    <t>石川譲二</t>
  </si>
  <si>
    <t>ｲｼｶﾜｼﾞｮｳｼﾞ</t>
  </si>
  <si>
    <t>ﾌｼﾞｾﾞﾛｯｸｽﾀﾏ(ｶ</t>
  </si>
  <si>
    <t>株式会社パイオニア風力機</t>
  </si>
  <si>
    <t>ﾊﾟｲｵﾆｱﾌｳﾘｮｸｷ</t>
  </si>
  <si>
    <t>パイオニア風力機</t>
  </si>
  <si>
    <t>458-0847</t>
  </si>
  <si>
    <t>名古屋市緑区浦里三丁目２５番地</t>
  </si>
  <si>
    <t>052-892-6855</t>
  </si>
  <si>
    <t>052-892-8803</t>
  </si>
  <si>
    <t>ｶ)ﾊﾟｲｵﾆｱﾌｳﾘｮｸｷ</t>
  </si>
  <si>
    <t>株式会社環境公害センター</t>
  </si>
  <si>
    <t>ｶ)ｶﾝｷｮｳｺｳｶﾞｲｾﾝﾀｰ</t>
  </si>
  <si>
    <t>環境公害センター</t>
  </si>
  <si>
    <t>463-0808</t>
  </si>
  <si>
    <t>愛知県名古屋市守山区花咲台2丁目201</t>
  </si>
  <si>
    <t>052-739-1350</t>
  </si>
  <si>
    <t>株式会社日野ヒューテック</t>
  </si>
  <si>
    <t>ﾋﾉﾋｭｰﾃｯｸ</t>
  </si>
  <si>
    <t>191-0003</t>
  </si>
  <si>
    <t>東京都日野市日野台１－９－５</t>
  </si>
  <si>
    <t>042-589-4355</t>
  </si>
  <si>
    <t>042-589-4360</t>
  </si>
  <si>
    <t>片山　通男</t>
  </si>
  <si>
    <t>ｶﾀﾔﾏ ﾐﾁｵ</t>
  </si>
  <si>
    <t>ｶ)ﾋﾉﾋｭｰﾃｯｸ</t>
  </si>
  <si>
    <t>裕幸計装株式会社</t>
  </si>
  <si>
    <t>ﾕｳｺｳｹｲｿｳ(ｶ</t>
  </si>
  <si>
    <t>231-0005</t>
  </si>
  <si>
    <t>横浜市中区本町6-52</t>
  </si>
  <si>
    <t>045-651-0325</t>
  </si>
  <si>
    <t>045-651-0326</t>
  </si>
  <si>
    <t>13-1-01-931806-020</t>
  </si>
  <si>
    <t>株式会社栄広プロビジョン</t>
  </si>
  <si>
    <t>第二事業部</t>
  </si>
  <si>
    <t>ｴｲｺｳﾌﾟﾛﾋﾞｼﾞｮﾝ ﾀﾞｲﾆｼﾞｷﾞｮｳﾌﾞ</t>
  </si>
  <si>
    <t>栄広プロビジョン</t>
  </si>
  <si>
    <t>横浜市神奈川区鶴屋町３－２９－１</t>
  </si>
  <si>
    <t>045-312-3951</t>
  </si>
  <si>
    <t>045-324-8390</t>
  </si>
  <si>
    <t>西津 英二</t>
  </si>
  <si>
    <t>ﾆｼﾂﾞ ｴｲｼﾞ</t>
  </si>
  <si>
    <t>ｶ)ｴｲｺｳﾌﾟﾛﾋﾞｼﾞﾖﾝ</t>
  </si>
  <si>
    <t>株式会社トータルメディア開発研究所</t>
  </si>
  <si>
    <t>ﾄｰﾀﾙﾒﾃﾞｨｱｶｲﾊﾂｹﾝｷｭｳｼｮ</t>
  </si>
  <si>
    <t>トータルメディア</t>
  </si>
  <si>
    <t>102-0094</t>
  </si>
  <si>
    <t>東京都千代田区紀尾井町3番23号</t>
  </si>
  <si>
    <t>03-3221-5558</t>
  </si>
  <si>
    <t>03-3221-5521</t>
  </si>
  <si>
    <t>澤田敏企</t>
  </si>
  <si>
    <t>ｻﾜﾀﾞﾄｼｷ</t>
  </si>
  <si>
    <t>ｶ)ﾄｰﾀﾙﾒﾃﾞｨｱｶｲﾊﾂｹﾝｷｭｳｼｮ</t>
  </si>
  <si>
    <t>株式会社 ガスター</t>
  </si>
  <si>
    <t>空調営業部</t>
  </si>
  <si>
    <t>ｶﾞｽﾀｰ</t>
  </si>
  <si>
    <t>東京都世田谷区新町３－１－９</t>
  </si>
  <si>
    <t>東京ガス世田谷ビル別棟</t>
  </si>
  <si>
    <t>03-5426-7392</t>
  </si>
  <si>
    <t>03-5426-7399</t>
  </si>
  <si>
    <t>ｶ)ｶﾞｽﾀｰｼﾞｰｴｲﾁﾋﾟｰ</t>
  </si>
  <si>
    <t>ジャパントータルサービス株式会社</t>
  </si>
  <si>
    <t>ｼﾞｬﾊﾟﾝﾄｰﾀﾙｻｰﾋﾞｽ(ｶ</t>
  </si>
  <si>
    <t>横浜市中区相生町２－４２－３</t>
  </si>
  <si>
    <t>横浜エクセレントＸⅦビル６Ｆ</t>
  </si>
  <si>
    <t>045-226-2411</t>
  </si>
  <si>
    <t>045-226-2413</t>
  </si>
  <si>
    <t>伸和サービス株式会社</t>
  </si>
  <si>
    <t>ｼﾝﾜｻｰﾋﾞｽｶﾌﾞｼｷｶｲｼｬ</t>
  </si>
  <si>
    <t>伸和サービス</t>
  </si>
  <si>
    <t>531-0041</t>
  </si>
  <si>
    <t>大阪市北区天神橋７－７－５</t>
  </si>
  <si>
    <t>06-6351-0065</t>
  </si>
  <si>
    <t>06-6357-5937</t>
  </si>
  <si>
    <t>寺氏昌子</t>
  </si>
  <si>
    <t>エスエス技研株式会社</t>
  </si>
  <si>
    <t>ｴｽｴｽｷ</t>
  </si>
  <si>
    <t>462-0065</t>
  </si>
  <si>
    <t>名古屋市北区落合町４８－３</t>
  </si>
  <si>
    <t>052-902-8410</t>
  </si>
  <si>
    <t>052-902-8415</t>
  </si>
  <si>
    <t>ss-giken@japan-net.ne.jp</t>
  </si>
  <si>
    <t>ｴｽｴｽｷﾞｹﾝ(ｶ</t>
  </si>
  <si>
    <t>株式会社　東洋環境分析センター</t>
  </si>
  <si>
    <t>ﾄｳﾖｳｶﾝｷｮｳﾌﾞﾝｾｷｾﾝﾀｰ</t>
  </si>
  <si>
    <t>東洋環境</t>
  </si>
  <si>
    <t>890-0005</t>
  </si>
  <si>
    <t>鹿児島市下伊敷町１丁目11-10</t>
  </si>
  <si>
    <t>099-806-1040</t>
  </si>
  <si>
    <t>099-806-1050</t>
  </si>
  <si>
    <t>桐山義範</t>
  </si>
  <si>
    <t>ｷﾘﾔﾏﾖｼﾉﾘ</t>
  </si>
  <si>
    <t>取締役執行役員</t>
  </si>
  <si>
    <t>ｶ)ﾄｳﾖｳｶﾝｷｮｳﾌﾞﾝｾｷｾﾝﾀｰ</t>
  </si>
  <si>
    <t>株式会社クリタス</t>
  </si>
  <si>
    <t>ｸﾘﾀｽ</t>
  </si>
  <si>
    <t>171-0022</t>
  </si>
  <si>
    <t>東京都豊島区南池袋１－１１－２２</t>
  </si>
  <si>
    <t>03-3590-0301</t>
  </si>
  <si>
    <t>03-3590-3396</t>
  </si>
  <si>
    <t>小川　満</t>
  </si>
  <si>
    <t>ｶ)ｸﾘﾀｽ</t>
  </si>
  <si>
    <t>株式会社ビケンテクノ</t>
  </si>
  <si>
    <t>ﾋﾞｹﾝﾃｸﾉ</t>
  </si>
  <si>
    <t>803-0277</t>
  </si>
  <si>
    <t>北九州市小倉南区徳吉東5-2-2</t>
  </si>
  <si>
    <t>093-962-2033</t>
  </si>
  <si>
    <t>093-962-2096</t>
  </si>
  <si>
    <t>後口　和以</t>
  </si>
  <si>
    <t>ｳｼﾛ ｶｽﾞｲ</t>
  </si>
  <si>
    <t>ｶ)ﾋﾞｹﾝﾃｸﾉ</t>
  </si>
  <si>
    <t>ＳＥＣエレベーター株式会社</t>
  </si>
  <si>
    <t>ｴｽ･ｲｰ･ｼｰ</t>
  </si>
  <si>
    <t>ＳＥＣ</t>
  </si>
  <si>
    <t>名古屋市中区錦一丁目17番26号</t>
  </si>
  <si>
    <t>ﾗｳﾝﾄﾞﾃﾗｽ伏見8階</t>
  </si>
  <si>
    <t>052-223-1214</t>
  </si>
  <si>
    <t>052-223-1217</t>
  </si>
  <si>
    <t>ｴｽ.ｲｰ.ｼｰｴﾚﾍﾞｰﾀｰ(ｶ</t>
  </si>
  <si>
    <t>エス・イー・シーエレベーター株式会社</t>
  </si>
  <si>
    <t>ｴｽｲｰｼｰ</t>
  </si>
  <si>
    <t>エス</t>
  </si>
  <si>
    <t>東京都台東区台東3-18-3</t>
  </si>
  <si>
    <t>ＳＥＣビル</t>
  </si>
  <si>
    <t>03-5256-1171</t>
  </si>
  <si>
    <t>03-3833-4330</t>
  </si>
  <si>
    <t>鈴木　孝夫</t>
  </si>
  <si>
    <t>ｽｽﾞｷ ﾀｶｵ</t>
  </si>
  <si>
    <t>ダイキあくしす</t>
  </si>
  <si>
    <t>663-8153</t>
  </si>
  <si>
    <t>兵庫県西宮市南甲子園1-1-8</t>
  </si>
  <si>
    <t>0798-47-1001</t>
  </si>
  <si>
    <t>0798-41-0545</t>
  </si>
  <si>
    <t>㈱ダイキアクシス</t>
  </si>
  <si>
    <t>812-0839</t>
  </si>
  <si>
    <t>福岡県福岡市博多区那珂４丁目14-28</t>
  </si>
  <si>
    <t>092-292-1560</t>
  </si>
  <si>
    <t>092-412-5611</t>
  </si>
  <si>
    <t>中山繁樹</t>
  </si>
  <si>
    <t>ﾅｶﾔﾏｼｹﾞｷ</t>
  </si>
  <si>
    <t>有限会社　エコアシスト</t>
  </si>
  <si>
    <t>ｴｺｱｼｽﾄ</t>
  </si>
  <si>
    <t>エコアシスト</t>
  </si>
  <si>
    <t>830-0111</t>
  </si>
  <si>
    <t>福岡県久留米市三潴町西牟田5251</t>
  </si>
  <si>
    <t>0942-54-6151</t>
  </si>
  <si>
    <t>0942-54-6165</t>
  </si>
  <si>
    <t>杉本　隆喜</t>
  </si>
  <si>
    <t>ｽｷﾞﾓﾄ ﾀｶｷ</t>
  </si>
  <si>
    <t>ﾕ)ｴｺｱｼｽﾄ</t>
  </si>
  <si>
    <t>あいおい損保㈱</t>
  </si>
  <si>
    <t>近畿エア・ウォーター株式会社</t>
  </si>
  <si>
    <t>ｷﾝｷｴｱ･ｳｫｰﾀｰｶﾌﾞｼｷｶﾞｲｼｬ</t>
  </si>
  <si>
    <t>紀州エア</t>
  </si>
  <si>
    <t>641-0062</t>
  </si>
  <si>
    <t>和歌山市雑賀崎2017番地の29</t>
  </si>
  <si>
    <t>073-448-1244</t>
  </si>
  <si>
    <t>073-448-1266</t>
  </si>
  <si>
    <t>ｷﾝｷｴｱ.ｳｫｰﾀｰｶﾌﾞｼｷｶﾞｲｼｬ</t>
  </si>
  <si>
    <t>144-8510</t>
  </si>
  <si>
    <t>東京都大田区羽田旭町11-1</t>
  </si>
  <si>
    <t>03-3743-6111</t>
  </si>
  <si>
    <t>03-5736-3101</t>
  </si>
  <si>
    <t>ｶﾌﾞｼｷｶｲｼｬ ｴﾊﾞﾗｾｲｻｸｼｮ</t>
  </si>
  <si>
    <t>コンタクトセンター室</t>
  </si>
  <si>
    <t>0120-348-188</t>
  </si>
  <si>
    <t>03-5737-0369</t>
  </si>
  <si>
    <t>前田 東一</t>
  </si>
  <si>
    <t>ﾏｴﾀﾞ ﾄｳｲﾁ</t>
  </si>
  <si>
    <t>株式会社林工務店</t>
  </si>
  <si>
    <t>ﾊﾔｼｺｳ</t>
  </si>
  <si>
    <t>073-0161</t>
  </si>
  <si>
    <t>砂川市西1条北15丁目1番29号</t>
  </si>
  <si>
    <t>0125-52-2476</t>
  </si>
  <si>
    <t>0125-52-5712</t>
  </si>
  <si>
    <t>峰田多喜男</t>
  </si>
  <si>
    <t>ﾐﾈﾀﾀｷｦ</t>
  </si>
  <si>
    <t>ｶ)ﾊﾔｼｺｳﾑﾃﾝ</t>
  </si>
  <si>
    <t>株式会社カネコ商会</t>
  </si>
  <si>
    <t>魚沼営業所</t>
  </si>
  <si>
    <t>ｶﾈｺｼﾖｳｶｲ</t>
  </si>
  <si>
    <t>946-0072</t>
  </si>
  <si>
    <t>新潟県魚沼市七日市新田字姥石369-1</t>
  </si>
  <si>
    <t>025-792-7156</t>
  </si>
  <si>
    <t>025-792-7157</t>
  </si>
  <si>
    <t>齋藤 康弘</t>
  </si>
  <si>
    <t>ｻｲﾄｳ ﾔｽﾋﾛ</t>
  </si>
  <si>
    <t>ｶ)ｶﾈｺｼｮｳｶｲ</t>
  </si>
  <si>
    <t>荏原商事株式会社</t>
  </si>
  <si>
    <t>東京支社産業システム部</t>
  </si>
  <si>
    <t>ｴﾊﾞﾗｼｮｳｼﾞ</t>
  </si>
  <si>
    <t>荏原商事</t>
  </si>
  <si>
    <t>東京都中央区日本橋茅場町３－９－１０</t>
  </si>
  <si>
    <t>茅場町ブロードスクエア４階</t>
  </si>
  <si>
    <t>03-5645-0171</t>
  </si>
  <si>
    <t>03-5645-0178</t>
  </si>
  <si>
    <t>島田　薫</t>
  </si>
  <si>
    <t>ｼﾏﾀﾞ ｶｵﾙ</t>
  </si>
  <si>
    <t>ｴﾊﾞﾗｼｮｳｼﾞ(ｶ)</t>
  </si>
  <si>
    <t>株式会社関根水道工業所</t>
  </si>
  <si>
    <t>ｶ)ｾｷﾈｽｲﾄﾞｳｺｳｷﾞｮｳｼｮ</t>
  </si>
  <si>
    <t>関根水道</t>
  </si>
  <si>
    <t>564-0045</t>
  </si>
  <si>
    <t>吹田市金田町５-１０</t>
  </si>
  <si>
    <t>06-6387-2008</t>
  </si>
  <si>
    <t>06-6330-3439</t>
  </si>
  <si>
    <t>代表取締役 橋本一郎</t>
  </si>
  <si>
    <t>有限会社ニシオ重機</t>
  </si>
  <si>
    <t>ﾆｼｵｼﾞｭｳｷ</t>
  </si>
  <si>
    <t>441-0303</t>
  </si>
  <si>
    <t>豊川市御津町新田洗出4</t>
  </si>
  <si>
    <t>0533-75-3204</t>
  </si>
  <si>
    <t>0533-76-2678</t>
  </si>
  <si>
    <t>ﾕｳｹﾞﾝｶｲｼｬﾆｼｵｼﾞｭｳｷ</t>
  </si>
  <si>
    <t>村田和助商店</t>
  </si>
  <si>
    <t>ﾑﾗﾀｶｽﾞｽｹｼｮｳﾃﾝ</t>
  </si>
  <si>
    <t>514-0027</t>
  </si>
  <si>
    <t>津市大門１０－１９</t>
  </si>
  <si>
    <t>059-228-2735</t>
  </si>
  <si>
    <t>ﾑﾗﾀﾊｼﾞﾒ</t>
  </si>
  <si>
    <t>アイホン株式会社</t>
  </si>
  <si>
    <t>修理受付センター</t>
  </si>
  <si>
    <t>ｱｲﾎﾝ</t>
  </si>
  <si>
    <t>470-0352</t>
  </si>
  <si>
    <t>愛知県豊田市篠原町敷田37-10</t>
  </si>
  <si>
    <t>0565-43-1350</t>
  </si>
  <si>
    <t>0565-43-1352</t>
  </si>
  <si>
    <t>武山　佳史</t>
  </si>
  <si>
    <t>ﾀｹﾔﾏ ﾖｼﾌﾐ</t>
  </si>
  <si>
    <t>ｱｲﾎﾝ(ｶ)ｼﾕｳﾘｳｹﾂｹｾﾝﾀｰ</t>
  </si>
  <si>
    <t>950-0983</t>
  </si>
  <si>
    <t>新潟県新潟市中央区神道寺3丁目10番地9号</t>
  </si>
  <si>
    <t>025-243-5166</t>
  </si>
  <si>
    <t>025-241-2832</t>
  </si>
  <si>
    <t>石川　直人</t>
  </si>
  <si>
    <t>ｲｼｶﾜ ﾅｵﾄ</t>
  </si>
  <si>
    <t>ｱｲﾎﾝ(ｶ</t>
  </si>
  <si>
    <t>ﾆｯﾎﾟﾝｵｰﾁｽ･ｴﾚﾍﾞﾀｶﾌﾞｼｷｶﾞｲｼｬ</t>
  </si>
  <si>
    <t>日本オーチス</t>
  </si>
  <si>
    <t>540-6110</t>
  </si>
  <si>
    <t>大阪市中央区城見２丁目1番６１号</t>
  </si>
  <si>
    <t>06-6949-1221</t>
  </si>
  <si>
    <t>06-6949-0891</t>
  </si>
  <si>
    <t>泉秀明</t>
  </si>
  <si>
    <t>ｲｽﾞﾐﾋﾃﾞｱｷ</t>
  </si>
  <si>
    <t>ﾆｯﾎﾟﾝｵｰﾁｽ.ｴﾚﾍﾞｰﾀｰ(ｶ</t>
  </si>
  <si>
    <t>167-0052</t>
  </si>
  <si>
    <t>東京都杉並区荻窪3-29-12</t>
  </si>
  <si>
    <t>03-3334-1661</t>
  </si>
  <si>
    <t>ｶﾌﾞｼｷｶﾞｲｼｬﾔﾏﾀﾞｼｮｳｶｲ</t>
  </si>
  <si>
    <t>山田商会</t>
  </si>
  <si>
    <t>456-0004</t>
  </si>
  <si>
    <t>名古屋市熱田区桜田町19番21号</t>
  </si>
  <si>
    <t>052-871-9823</t>
  </si>
  <si>
    <t>052-872-2878</t>
  </si>
  <si>
    <t>神田通信機株式会社</t>
  </si>
  <si>
    <t>ｶﾝﾀﾞﾂｳｼﾝｷ(ｶ</t>
  </si>
  <si>
    <t>101-0043</t>
  </si>
  <si>
    <t>東京都千代田区神田富山町２４番地</t>
  </si>
  <si>
    <t>03-3252-7731</t>
  </si>
  <si>
    <t>03-3252-9253</t>
  </si>
  <si>
    <t>松丸 美佐保</t>
  </si>
  <si>
    <t>ﾏﾂﾏﾙ ﾐｻﾎ</t>
  </si>
  <si>
    <t>13101010856-000</t>
  </si>
  <si>
    <t>中電不動産株式会社</t>
  </si>
  <si>
    <t>施設管理部名古屋施設管理グループ</t>
  </si>
  <si>
    <t>ﾁﾕｳﾃﾞﾝﾌﾄﾞｳｻﾝ</t>
  </si>
  <si>
    <t>中電不動産</t>
  </si>
  <si>
    <t>愛知県名古屋市中区栄二丁目2番5号</t>
  </si>
  <si>
    <t>電気文化会館8階</t>
  </si>
  <si>
    <t>052-204-1390</t>
  </si>
  <si>
    <t>052-204-1391</t>
  </si>
  <si>
    <t>野口 正司</t>
  </si>
  <si>
    <t>ﾉｸﾞﾁ ｼｮｳｼﾞ</t>
  </si>
  <si>
    <t>ﾁﾕｳﾃﾞﾝﾌﾄﾞｳｻﾝ(ｶ</t>
  </si>
  <si>
    <t>エネルギー事業部大阪エネルギー営業部</t>
  </si>
  <si>
    <t>ｵｵｻｶｶ</t>
  </si>
  <si>
    <t>550-0023</t>
  </si>
  <si>
    <t>大阪市西区千代崎３－南２－３７</t>
  </si>
  <si>
    <t>06-6586-3207</t>
  </si>
  <si>
    <t>06-6586-2267</t>
  </si>
  <si>
    <t>梶井英博</t>
  </si>
  <si>
    <t>ｶｼﾞｲ</t>
  </si>
  <si>
    <t>ｵｵｻｶｶﾞｽ(ｶ)ｵｵｻｶｴﾈﾙｷﾞｰｴｲｷﾞｮｳﾌﾞ</t>
  </si>
  <si>
    <t>日曹商事株式会社</t>
  </si>
  <si>
    <t>仙台出張所</t>
  </si>
  <si>
    <t>ﾆｯｿｳｼｮｳｼﾞ</t>
  </si>
  <si>
    <t>日曹商事</t>
  </si>
  <si>
    <t>980-0014</t>
  </si>
  <si>
    <t>宮城県仙台市青葉区本町2-1-29</t>
  </si>
  <si>
    <t>022-265-1161</t>
  </si>
  <si>
    <t>022-263-0789</t>
  </si>
  <si>
    <t>中村眞吾</t>
  </si>
  <si>
    <t>ﾅｶﾑﾗｼﾝｺﾞ</t>
  </si>
  <si>
    <t>ﾆｯｿｳｼｮｳｼﾞ(ｶ</t>
  </si>
  <si>
    <t>尼崎市西長洲町1-1-1</t>
  </si>
  <si>
    <t>06-6483-5675</t>
  </si>
  <si>
    <t>06-6483-5674</t>
  </si>
  <si>
    <t>岡 俊輔</t>
  </si>
  <si>
    <t>ｵｶ ｼｭﾝｽｹ</t>
  </si>
  <si>
    <t>小松ウオール工業株式会社</t>
  </si>
  <si>
    <t>ｺﾏﾂｳｵｰﾙｺｳｷﾞｮｳ</t>
  </si>
  <si>
    <t>小松ウオール</t>
  </si>
  <si>
    <t>861-8005</t>
  </si>
  <si>
    <t>熊本市北区龍田陳内3丁目12-1</t>
  </si>
  <si>
    <t>096-337-1711</t>
  </si>
  <si>
    <t>096-337-1744</t>
  </si>
  <si>
    <t>中田　和男</t>
  </si>
  <si>
    <t>ﾅｶﾀ ｶｽﾞｵ</t>
  </si>
  <si>
    <t>熊本営業所所長</t>
  </si>
  <si>
    <t>ｺﾏﾂｳｵｰﾙｺｳｷﾞｮｳ(ｶ</t>
  </si>
  <si>
    <t>ホシザキ東京株式会社</t>
  </si>
  <si>
    <t>目黒営業所</t>
  </si>
  <si>
    <t>ﾎｼｻﾞｷﾄｳｷｮｳ</t>
  </si>
  <si>
    <t>150-0041</t>
  </si>
  <si>
    <t>東京都渋谷区神南1-15-8</t>
  </si>
  <si>
    <t>兼仲ビル2F</t>
  </si>
  <si>
    <t>03-3462-1533</t>
  </si>
  <si>
    <t>03-3462-1552</t>
  </si>
  <si>
    <t>尾﨑 司</t>
  </si>
  <si>
    <t>ｵｻﾞｷ ﾂｶｻ</t>
  </si>
  <si>
    <t>ﾎｼｻﾞｷﾄｳｷﾖｳ(ｶﾀﾞｲﾋﾖｳﾄﾘｼﾏ</t>
  </si>
  <si>
    <t>株式会社環境総研</t>
  </si>
  <si>
    <t>ｶﾌﾞｼｷｶﾞｲｼｬｶﾝｷｮｳｿｳｹﾝ</t>
  </si>
  <si>
    <t>363-0027</t>
  </si>
  <si>
    <t>埼玉県桶川市川田谷字富士見１６４９番１</t>
  </si>
  <si>
    <t>048-789-2302</t>
  </si>
  <si>
    <t>048-789-2303</t>
  </si>
  <si>
    <t>ｶ)ｶﾝｷｮｳｿｳｹﾝ</t>
  </si>
  <si>
    <t>株式会社プラス</t>
  </si>
  <si>
    <t>ｶﾌﾞｼｷｶﾞｲｼｬﾌﾟﾗｽ</t>
  </si>
  <si>
    <t>プラス</t>
  </si>
  <si>
    <t>和歌山県田辺市宝来町17-12</t>
  </si>
  <si>
    <t>0739-25-4570</t>
  </si>
  <si>
    <t>0739-25-2851</t>
  </si>
  <si>
    <t>野田正史</t>
  </si>
  <si>
    <t>ﾉﾀﾞﾏｻﾌﾐ</t>
  </si>
  <si>
    <t>ｶ)ﾌﾟﾗｽ</t>
  </si>
  <si>
    <t>株式会社ビルドコーポレーション(産）</t>
  </si>
  <si>
    <t>ビルドコーポ</t>
  </si>
  <si>
    <t>伊賀市久米町５４８の５</t>
  </si>
  <si>
    <t>0595-23-0044</t>
  </si>
  <si>
    <t>ｶ)ﾋﾞﾙﾄﾞｺｰﾎﾟﾚｰｼｮﾝ ﾀﾞｲﾋｮｳﾄﾘｼﾏﾘﾔｸﾌｸﾀｱｹﾐ</t>
  </si>
  <si>
    <t>ウィズ株式会社</t>
  </si>
  <si>
    <t>ｳｨｽﾞ(ｶ</t>
  </si>
  <si>
    <t>ウィズ</t>
  </si>
  <si>
    <t>112-0013</t>
  </si>
  <si>
    <t>東京都文京区音羽1-24-10</t>
  </si>
  <si>
    <t>03-5319-1975</t>
  </si>
  <si>
    <t>03-3947-8926</t>
  </si>
  <si>
    <t>13308-990250651</t>
  </si>
  <si>
    <t>日精株式会社</t>
  </si>
  <si>
    <t>ﾆｯｾｲ</t>
  </si>
  <si>
    <t>日精</t>
  </si>
  <si>
    <t>105-8411</t>
  </si>
  <si>
    <t>東京都港区西新橋1丁目18番17号</t>
  </si>
  <si>
    <t>明産西新橋ビル</t>
  </si>
  <si>
    <t>03-3502-3471</t>
  </si>
  <si>
    <t>03-3501-0748</t>
  </si>
  <si>
    <t>滝澤正夫</t>
  </si>
  <si>
    <t>ﾀｷｻﾞﾜﾏｻｵ</t>
  </si>
  <si>
    <t>ﾆｯｾｲ(ｶ</t>
  </si>
  <si>
    <t>(ｶ)ｵｵﾂｶｼｮｳｶｲ ｻｯﾎﾟﾛｼﾃﾝ</t>
  </si>
  <si>
    <t>060-0001</t>
  </si>
  <si>
    <t>札幌市中央区北１西３－２</t>
  </si>
  <si>
    <t>井門札幌ビル３Ｆ</t>
  </si>
  <si>
    <t>011-281-9941</t>
  </si>
  <si>
    <t>011-281-3641</t>
  </si>
  <si>
    <t>T.Ikeda@otsuka-shokai.co.jp</t>
  </si>
  <si>
    <t>中浜康史</t>
  </si>
  <si>
    <t>ﾅｶﾊﾏﾔｽｼ</t>
  </si>
  <si>
    <t>ｶﾌﾞｼｷｶﾞｲｼｬｵｵﾂｶｼｮｳｶｲ</t>
  </si>
  <si>
    <t>キャノンライフケアソリューションズ株式会社</t>
  </si>
  <si>
    <t>カスタマーサポート部近畿東海サポートセンターSE課</t>
  </si>
  <si>
    <t>ｷｬﾉﾝﾗｲﾌｹｱｿﾘｭｰｼｮﾝｽﾞｶﾌﾞｼｷｶﾞｲｼｬ</t>
  </si>
  <si>
    <t>キャノン</t>
  </si>
  <si>
    <t>566-0012</t>
  </si>
  <si>
    <t>摂津市庄屋1-14-12</t>
  </si>
  <si>
    <t>06-6382-3781</t>
  </si>
  <si>
    <t>06-6382-6119</t>
  </si>
  <si>
    <t>田中英行</t>
  </si>
  <si>
    <t>ﾀﾅｶﾋﾃﾞﾕｷ</t>
  </si>
  <si>
    <t>ｷｬﾉﾝﾗｲﾌｹｱｿﾘｭｰｼｮﾝｽﾞ(ｶ</t>
  </si>
  <si>
    <t>プール事業推進部　西日本営業所</t>
  </si>
  <si>
    <t>ヤマハ発動機</t>
  </si>
  <si>
    <t>541-0052</t>
  </si>
  <si>
    <t>大阪市中央区安土町3-4-16</t>
  </si>
  <si>
    <t>06-6268-0520</t>
  </si>
  <si>
    <t>06-6268-0521</t>
  </si>
  <si>
    <t>中津　直茂</t>
  </si>
  <si>
    <t>ﾅｶﾂ ﾅｵｼｹﾞ</t>
  </si>
  <si>
    <t>ﾌｼﾞﾃｯｸｶﾌﾞｼｷｶﾞｲｼｬ</t>
  </si>
  <si>
    <t>フジテック</t>
  </si>
  <si>
    <t>567-8510</t>
  </si>
  <si>
    <t>大阪府茨木市ビッグフィット</t>
  </si>
  <si>
    <t>072-622-8391</t>
  </si>
  <si>
    <t>072-622-8405</t>
  </si>
  <si>
    <t>升本裕紳</t>
  </si>
  <si>
    <t>ﾏｽﾓﾄﾋﾛﾉﾌﾞ</t>
  </si>
  <si>
    <t>王子エンジニアリング株式会社</t>
  </si>
  <si>
    <t>ｵｳｼﾞｴﾝ</t>
  </si>
  <si>
    <t>067-0001</t>
  </si>
  <si>
    <t>江別市王子1番地</t>
  </si>
  <si>
    <t>011-389-3010</t>
  </si>
  <si>
    <t>011-385-3547</t>
  </si>
  <si>
    <t>ｵｳｼﾞｴﾝｼﾞﾆｱﾘﾝｸﾞ(ｶ</t>
  </si>
  <si>
    <t>株式会社松村電機製作所</t>
  </si>
  <si>
    <t>ﾏﾂﾑﾗﾃﾞﾝｷｾｲｻｸｼｮ</t>
  </si>
  <si>
    <t>松村電機</t>
  </si>
  <si>
    <t>福岡市博多区博多駅前1丁目15番20号</t>
  </si>
  <si>
    <t>092-451-3831</t>
  </si>
  <si>
    <t>092-451-3829</t>
  </si>
  <si>
    <t>松村秀一</t>
  </si>
  <si>
    <t>ﾏﾂﾑﾗｼｭｳｲﾁ</t>
  </si>
  <si>
    <t>ｶ)ﾏﾂﾑﾗﾃﾞﾝｷｾｲｻｸｼｮｷｭｳｼｭｳｼﾃﾝｼﾃﾝﾁｮｳﾊﾏﾀﾞﾉﾌﾞｶﾂ</t>
  </si>
  <si>
    <t>成和環境株式会社</t>
  </si>
  <si>
    <t>ｾｲﾜｶﾝｷｮｳｶﾌﾞｼｷｶﾞｲｼｬ</t>
  </si>
  <si>
    <t>ｾｲﾜｶﾝｷｮｳ</t>
  </si>
  <si>
    <t>440-0843</t>
  </si>
  <si>
    <t>豊橋市東幸町字東朋５番地</t>
  </si>
  <si>
    <t>0532-63-5131</t>
  </si>
  <si>
    <t>0532-63-5098</t>
  </si>
  <si>
    <t>株式会社ＦＥＳ</t>
  </si>
  <si>
    <t>ｴﾌｲｰｴｽ</t>
  </si>
  <si>
    <t>162-0825</t>
  </si>
  <si>
    <t>東京都新宿区神楽坂3-1</t>
  </si>
  <si>
    <t>03-3267-6528</t>
  </si>
  <si>
    <t>ｶ)ｴﾌｲｰｴｽ</t>
  </si>
  <si>
    <t>ｶﾌﾞｼｷｶﾞｲｼｬｴｽｱﾝﾄﾞｴｽｴﾝｼﾞﾆｱﾘﾝｸﾞ</t>
  </si>
  <si>
    <t>Ｓ＆Ｓ</t>
  </si>
  <si>
    <t>530-0047</t>
  </si>
  <si>
    <t>大阪市北区西天満4-11-22</t>
  </si>
  <si>
    <t>06-6364-4551</t>
  </si>
  <si>
    <t>06-6364-4556</t>
  </si>
  <si>
    <t>ｺﾊﾞﾔｼﾋﾃﾞﾕｷ</t>
  </si>
  <si>
    <t>日本シー・アイ・シー技研株式会社</t>
  </si>
  <si>
    <t>ﾆﾎﾝｼｰ･ｱｲ･ｼｰｷﾞｹﾝ</t>
  </si>
  <si>
    <t>146-0085</t>
  </si>
  <si>
    <t>東京都大田区久が原２－１４－２０</t>
  </si>
  <si>
    <t>03-3754-0896</t>
  </si>
  <si>
    <t>03-3754-8683</t>
  </si>
  <si>
    <t>小林　八郎</t>
  </si>
  <si>
    <t>ｺﾊﾞﾔｼ ﾊﾁﾛｳ</t>
  </si>
  <si>
    <t>ﾆｯﾎﾟﾝｼｰｱｲｼｰｷﾞｹﾝ(ｶ</t>
  </si>
  <si>
    <t>ソレキア株式会社</t>
  </si>
  <si>
    <t>ｿﾚｷｱ</t>
  </si>
  <si>
    <t>東京都大田区西蒲田８－３－３</t>
  </si>
  <si>
    <t>03-3732-1131</t>
  </si>
  <si>
    <t>03-3732-1138</t>
  </si>
  <si>
    <t>小林　義和</t>
  </si>
  <si>
    <t>ｺﾊﾞﾔｼ ﾖｼｶｽﾞ</t>
  </si>
  <si>
    <t>ｿﾚｷｱ(ｶ</t>
  </si>
  <si>
    <t>13106013810-000</t>
  </si>
  <si>
    <t>株式会社キョーワピーブイティー</t>
  </si>
  <si>
    <t>ｷｮｰﾜﾋﾟｰﾌﾞｲﾃｨｰ</t>
  </si>
  <si>
    <t>キョーワ</t>
  </si>
  <si>
    <t>東京都品川区大崎２－６－１５</t>
  </si>
  <si>
    <t>03-3493-6601</t>
  </si>
  <si>
    <t>03-3493-6682</t>
  </si>
  <si>
    <t>飯田和道</t>
  </si>
  <si>
    <t>ｲｲﾀﾞｶｽﾞﾐﾁ</t>
  </si>
  <si>
    <t>ｶ)ｷｮｰﾜﾋﾟｰﾌﾞｲﾃｨｰ</t>
  </si>
  <si>
    <t>ﾄｳｼﾊﾞｴﾙﾃｨｰｴﾝｼﾞﾆｱﾘﾝｸﾞ</t>
  </si>
  <si>
    <t>東芝エルティーエンジニアリング</t>
  </si>
  <si>
    <t>451-0064</t>
  </si>
  <si>
    <t>052-528-1542</t>
  </si>
  <si>
    <t>052-528-1545</t>
  </si>
  <si>
    <t>ﾄｳｼﾊﾞｴﾙﾃｨｰｴﾝｼﾞﾆｱﾘﾝｸﾞｶﾌﾞｼｷｶﾞｲｼｬ</t>
  </si>
  <si>
    <t>有限会社　リサイクリング産業</t>
  </si>
  <si>
    <t>ﾘｻｲｸﾘﾝｸﾞｻﾝｷﾞｮｳ</t>
  </si>
  <si>
    <t>440-0004</t>
  </si>
  <si>
    <t>豊橋市忠興三丁目3-17</t>
  </si>
  <si>
    <t>0532-62-6385</t>
  </si>
  <si>
    <t>0532-62-8798</t>
  </si>
  <si>
    <t>ﾕｳｹﾞﾝｶｲｼｬ ﾘｻｲｸﾘﾝｸﾞｻﾝｷﾞｮｳ</t>
  </si>
  <si>
    <t>ＭＡＫＩ空調</t>
  </si>
  <si>
    <t>ﾏｷｸｳﾁｮｳ</t>
  </si>
  <si>
    <t>663-8101</t>
  </si>
  <si>
    <t>西宮市松山町1-6-405</t>
  </si>
  <si>
    <t>0798-65-5127</t>
  </si>
  <si>
    <t>森真喜男</t>
  </si>
  <si>
    <t>ﾓﾘﾏｷｵ</t>
  </si>
  <si>
    <t>兵庫県建設業労災保険組合</t>
  </si>
  <si>
    <t>グッドエアー</t>
  </si>
  <si>
    <t>ｸﾞｯﾄﾞｴｱｰ</t>
  </si>
  <si>
    <t>131-0041</t>
  </si>
  <si>
    <t>東京都墨田区八広４－４６－１２－８０２</t>
  </si>
  <si>
    <t>03-3610-0072</t>
  </si>
  <si>
    <t>ｸﾞｯﾄﾞｴｱｰ ｸﾘｷﾉﾌﾞﾖｼ</t>
  </si>
  <si>
    <t>株式会社林鉄工</t>
  </si>
  <si>
    <t>ﾊﾔｼﾃｯｺｳ</t>
  </si>
  <si>
    <t>林鉄工</t>
  </si>
  <si>
    <t>838-0211</t>
  </si>
  <si>
    <t>福岡県朝倉郡筑前町下高場１６３５番地</t>
  </si>
  <si>
    <t>0946-42-0511</t>
  </si>
  <si>
    <t>0946-42-0512</t>
  </si>
  <si>
    <t>林 武男</t>
  </si>
  <si>
    <t>ﾊﾔｼ ﾀｹｵ</t>
  </si>
  <si>
    <t>ｶ)ﾊﾔｼﾃｯｺｳ</t>
  </si>
  <si>
    <t>40.1.03.020513-000</t>
  </si>
  <si>
    <t>久留米労働基準監督署</t>
  </si>
  <si>
    <t>株式会社サティライズ</t>
  </si>
  <si>
    <t>ｻﾃｲﾗｲｽﾞ</t>
  </si>
  <si>
    <t>サティライズ</t>
  </si>
  <si>
    <t>461-0002</t>
  </si>
  <si>
    <t>愛知県名古屋市東区代官町26-17</t>
  </si>
  <si>
    <t>052-932-3661</t>
  </si>
  <si>
    <t>052-932-3662</t>
  </si>
  <si>
    <t>遠藤 徹</t>
  </si>
  <si>
    <t>ｴﾝﾄﾞｳﾄｵﾙ</t>
  </si>
  <si>
    <t>ｶ)ｻﾃｲﾗｲｽﾞ</t>
  </si>
  <si>
    <t>ＪＸジュンテック株式会社</t>
  </si>
  <si>
    <t>ｼﾞｪｲｴｯｸｽｼﾞｭﾝﾃｯｸｶﾌﾞｼｷｶﾞｲｼｬ</t>
  </si>
  <si>
    <t>732-0824</t>
  </si>
  <si>
    <t>広島県広島市南区的場町1-2-19アーバス広島8Ｆ</t>
  </si>
  <si>
    <t>082-264-8640</t>
  </si>
  <si>
    <t>082-264-8965</t>
  </si>
  <si>
    <t>安達 修久</t>
  </si>
  <si>
    <t>ｱﾀﾞﾁ ﾉﾌﾞﾋｻ</t>
  </si>
  <si>
    <t>ｼﾞｪｲｴｯｸｽｼﾞｭﾝﾃｯｸ(ｶ)ﾁｭｳｺﾞｸ</t>
  </si>
  <si>
    <t>株式会社杉建</t>
  </si>
  <si>
    <t>ｶ)ｽｷﾞｹﾝ</t>
  </si>
  <si>
    <t>ｽｷﾞｹﾝ</t>
  </si>
  <si>
    <t>612-8495</t>
  </si>
  <si>
    <t>京都市伏見区久我森の宮町1-66</t>
  </si>
  <si>
    <t>075-925-0474</t>
  </si>
  <si>
    <t>075-925-0475</t>
  </si>
  <si>
    <t>杉山敏昭</t>
  </si>
  <si>
    <t>ｽｷﾞﾔﾏﾄｼｱｷ</t>
  </si>
  <si>
    <t>空調工業株式会社</t>
  </si>
  <si>
    <t>ｸｳﾁｮｳｺｳｷﾞｮｳｶﾌﾞｼｷｶﾞｲｼｬ</t>
  </si>
  <si>
    <t>空調工業</t>
  </si>
  <si>
    <t>山口県周南市今宿3丁目43番地</t>
  </si>
  <si>
    <t>0834-22-2449</t>
  </si>
  <si>
    <t>ｸｳﾁｮｳｺｳｷﾞｮｳ(ｶ</t>
  </si>
  <si>
    <t>都市クリエイト株式会社</t>
  </si>
  <si>
    <t>ﾄｼｸﾘｴｲﾄｶﾌﾞｼｷｶﾞｲｼｬ</t>
  </si>
  <si>
    <t>都市クリエイト</t>
  </si>
  <si>
    <t>569-0804</t>
  </si>
  <si>
    <t>高槻市紺屋町3-1-326</t>
  </si>
  <si>
    <t>グリーンプラザたかつき3号館</t>
  </si>
  <si>
    <t>072-681-0089</t>
  </si>
  <si>
    <t>072-681-0072</t>
  </si>
  <si>
    <t>前田晋二</t>
  </si>
  <si>
    <t>ﾏｴﾀﾞｼﾝｼﾞ</t>
  </si>
  <si>
    <t>ﾄｼｸﾘｴｲﾄ(ｶ</t>
  </si>
  <si>
    <t>ﾆﾎﾝｶﾝｷｮｳﾄﾘﾋｷｷｺｳ</t>
  </si>
  <si>
    <t>日本環境取引機構</t>
  </si>
  <si>
    <t>名古屋市中区丸の内3-9-16 丸の内YSビル6B</t>
  </si>
  <si>
    <t>向井 征二</t>
  </si>
  <si>
    <t>ｶ)ﾆﾎﾝｶﾝｷｮｳﾄﾘﾋｷｷｺｳ</t>
  </si>
  <si>
    <t>オイレスＥＣＯ株式会社</t>
  </si>
  <si>
    <t>ｵｲﾚｽｴｺ</t>
  </si>
  <si>
    <t>オイレスＥＣＯ</t>
  </si>
  <si>
    <t>名古屋市中村区名駅四丁目17番3号</t>
  </si>
  <si>
    <t>メイヨンビル5階</t>
  </si>
  <si>
    <t>052-569-2788</t>
  </si>
  <si>
    <t>052-569-2778</t>
  </si>
  <si>
    <t>田島義嗣</t>
  </si>
  <si>
    <t>ﾀｼﾞﾏ</t>
  </si>
  <si>
    <t>ｵｲﾚｽECO(ｶ</t>
  </si>
  <si>
    <t>03-3473-7561</t>
  </si>
  <si>
    <t>ｵﾘﾂｸｽ.ﾚﾝﾃﾂｸｶﾌﾞｼｷｶﾞｲｼﾔ</t>
  </si>
  <si>
    <t>神奈川県横浜市西区みなとみらい3-6-1</t>
  </si>
  <si>
    <t>みなとみらいセンタービル</t>
  </si>
  <si>
    <t>0120-941-062</t>
  </si>
  <si>
    <t>045-225-3601</t>
  </si>
  <si>
    <t>太田敏晶</t>
  </si>
  <si>
    <t>株式会社オオヨドコーポレーション</t>
  </si>
  <si>
    <t>ｵｵﾖﾄﾞｺｰﾎﾟﾚｰｼｮﾝ</t>
  </si>
  <si>
    <t>443-0048</t>
  </si>
  <si>
    <t>大阪府大東市浜町8-22</t>
  </si>
  <si>
    <t>072-872-1861</t>
  </si>
  <si>
    <t>072-872-1524</t>
  </si>
  <si>
    <t>ｶﾌﾞｼｷｶｲｼｬｵｵﾖﾄﾞｺｰﾎﾟﾚｰｼｮﾝ</t>
  </si>
  <si>
    <t>五光重量株式会社</t>
  </si>
  <si>
    <t>ｺﾞｺｳｼﾞｭｳﾘｮｳ</t>
  </si>
  <si>
    <t>五光重量</t>
  </si>
  <si>
    <t>481-0033</t>
  </si>
  <si>
    <t>北名古屋市西之保青野東１２３</t>
  </si>
  <si>
    <t>0568-23-5352</t>
  </si>
  <si>
    <t>石垣　龍二</t>
  </si>
  <si>
    <t>ｲｼｶﾞｷ ﾘｭｳｼﾞ</t>
  </si>
  <si>
    <t>ｺﾞｺｳｼﾞｭｳﾘｮｳ(ｶ</t>
  </si>
  <si>
    <t>労働者災害補償保険・木曽川尾北青色申告会</t>
  </si>
  <si>
    <t>環境システム本部サービス部関西営業所</t>
  </si>
  <si>
    <t>ｼﾝﾒｲﾜｺｳｷﾞｮｳｶﾌﾞｼｷｶｲｼｬ</t>
  </si>
  <si>
    <t>665-0052</t>
  </si>
  <si>
    <t>兵庫県宝塚市新明和町1番1号</t>
  </si>
  <si>
    <t>0798-54-5683</t>
  </si>
  <si>
    <t>0798-54-5686</t>
  </si>
  <si>
    <t>喜多山 説夫</t>
  </si>
  <si>
    <t>ｷﾀﾔﾏ ｾﾂｵ</t>
  </si>
  <si>
    <t>池田興業株式会社</t>
  </si>
  <si>
    <t>岩国支店</t>
  </si>
  <si>
    <t>ｲｹﾀﾞｺｳｷﾞｮｳｶﾌﾞｼｷｶﾞｲｼｬ</t>
  </si>
  <si>
    <t>池田興業</t>
  </si>
  <si>
    <t>740-0014</t>
  </si>
  <si>
    <t>山口県岩国市日の出町２番</t>
  </si>
  <si>
    <t>0827-21-5108</t>
  </si>
  <si>
    <t>0827-88-4192</t>
  </si>
  <si>
    <t>田口 裕幸</t>
  </si>
  <si>
    <t>ﾀｸﾞﾁ ﾋﾛﾕｷ</t>
  </si>
  <si>
    <t>ｲｹﾀﾞｺｳｷﾞｮｳｶﾌﾞｼｷｶﾞｲｼｬ ｲﾜｸﾆｼﾃﾝ</t>
  </si>
  <si>
    <t>ジャトー株式会社</t>
  </si>
  <si>
    <t>ｼﾞｬﾄｰ(ｶ</t>
  </si>
  <si>
    <t>ｼﾞｬﾄｰ</t>
  </si>
  <si>
    <t>530-0053</t>
  </si>
  <si>
    <t>大阪市北区末広町1番22号</t>
  </si>
  <si>
    <t>06-6313-1351</t>
  </si>
  <si>
    <t>06-6313-1356</t>
  </si>
  <si>
    <t>小野謙治</t>
  </si>
  <si>
    <t>ｼﾞｬﾄｰｶﾌﾞｼｷｶﾞｲｼｬ</t>
  </si>
  <si>
    <t>株式会社ＩＨＩ物流産業システム</t>
  </si>
  <si>
    <t>ｶﾌﾞｼｷｶﾞｲｼｬｱｲｴｲﾁｱｲﾌﾞﾂﾘｭｳｻﾝｷﾞｮｳｼｽﾃﾑ</t>
  </si>
  <si>
    <t>ｱｲｴｲﾁｱｲﾌﾞﾂﾘｭｳ</t>
  </si>
  <si>
    <t>135-0061</t>
  </si>
  <si>
    <t>東京都江東区豊洲3丁目1番1号(豊洲IHIビル)</t>
  </si>
  <si>
    <t>03-6204-8181</t>
  </si>
  <si>
    <t>03-6204-8855</t>
  </si>
  <si>
    <t>土田 剛</t>
  </si>
  <si>
    <t>ﾂﾁﾀﾞ ﾂﾖｼ</t>
  </si>
  <si>
    <t>ｶ)ｱｲｴｲﾁｱｲﾌﾞﾂﾘﾕｳｻﾝｷﾞﾖｳｼｽﾃﾑ</t>
  </si>
  <si>
    <t>有限会社海老田金属</t>
  </si>
  <si>
    <t>ﾕｳｹﾞﾝｶｲｼｬｴﾋﾞﾀｷﾝｿﾞｸ</t>
  </si>
  <si>
    <t>海老田金属</t>
  </si>
  <si>
    <t>683-0004</t>
  </si>
  <si>
    <t>鳥取県米子市上福原1329番地13</t>
  </si>
  <si>
    <t>0859-33-1534</t>
  </si>
  <si>
    <t>0859-22-5704</t>
  </si>
  <si>
    <t>海老田　英美</t>
  </si>
  <si>
    <t>ｴﾋﾞﾀ ﾋﾃﾞﾐ</t>
  </si>
  <si>
    <t>ﾕ)ｴﾋﾞﾀｷﾝｿﾞｸ ﾀﾞｲﾋﾖｳﾄﾘｼﾏﾘﾔｸ ｴﾋﾞﾀﾋﾃﾞﾐ</t>
  </si>
  <si>
    <t>社）鳥取県労働基準協会西部支部</t>
  </si>
  <si>
    <t>川崎重工業株式会社</t>
  </si>
  <si>
    <t>ｶﾜｻｷｼﾞｭｳｺｳｶﾌﾞｼｷｶﾞｲｼｬ</t>
  </si>
  <si>
    <t>川崎重工</t>
  </si>
  <si>
    <t>650-8680</t>
  </si>
  <si>
    <t>神戸市中央区東川崎３丁目１番１号</t>
  </si>
  <si>
    <t>078-371-9530</t>
  </si>
  <si>
    <t>078-371-9568</t>
  </si>
  <si>
    <t>長谷川 聰</t>
  </si>
  <si>
    <t>ﾊｾｶﾞﾜｻﾄｼ</t>
  </si>
  <si>
    <t>ｶﾜｻｷｼﾞｭｳｺｳｷﾞｮｳ(ｶ ﾌﾟﾗﾝﾄｸﾞﾁ</t>
  </si>
  <si>
    <t>ニッセイ同和</t>
  </si>
  <si>
    <t>有限会社サンキビニテック</t>
  </si>
  <si>
    <t>ﾕｳｹﾞﾝｶﾞｲｼｬｻﾝｷﾋﾞﾆﾃｯｸ</t>
  </si>
  <si>
    <t>サンキビニテック</t>
  </si>
  <si>
    <t>741-0092</t>
  </si>
  <si>
    <t>岩国市多田2丁目102－11</t>
  </si>
  <si>
    <t>0827-28-1055</t>
  </si>
  <si>
    <t>0827-28-1085</t>
  </si>
  <si>
    <t>竹本　幸生</t>
  </si>
  <si>
    <t>ﾀｹﾓﾄ ﾕｷｵ</t>
  </si>
  <si>
    <t>ﾕ)ｻﾝｷﾋﾞﾆﾃｯｸ ﾀﾞｲﾋｮｳﾄﾘｼﾏﾘﾔｸ ﾀｹﾓﾄﾕｷｵ</t>
  </si>
  <si>
    <t>田中機工建設株式会社</t>
  </si>
  <si>
    <t>水島事業所</t>
  </si>
  <si>
    <t>ﾀﾅｶｷｺｳｹﾝｾﾂｶﾌﾞｼｷｶｲｼｬ</t>
  </si>
  <si>
    <t>田中機工建設</t>
  </si>
  <si>
    <t>712-8054</t>
  </si>
  <si>
    <t>岡山県倉敷市潮通 3－13</t>
  </si>
  <si>
    <t>086-458-2892</t>
  </si>
  <si>
    <t>086-458-2893</t>
  </si>
  <si>
    <t>原田　克巳</t>
  </si>
  <si>
    <t>ﾊﾗﾀﾞ ｶﾂﾐ</t>
  </si>
  <si>
    <t>取締役所長</t>
  </si>
  <si>
    <t>ﾀﾅｶｷｺｳｹﾝｾﾂ(ｶﾌﾞ</t>
  </si>
  <si>
    <t>株式会社 城口</t>
  </si>
  <si>
    <t>ｶﾌﾞｼｷｶﾞｲｼｬｷｸﾞﾁ</t>
  </si>
  <si>
    <t>城口</t>
  </si>
  <si>
    <t>岡山市北区久米388-1</t>
  </si>
  <si>
    <t>086-241-9606</t>
  </si>
  <si>
    <t>086-244-4084</t>
  </si>
  <si>
    <t>ｶ)ｷｸﾞﾁ</t>
  </si>
  <si>
    <t>株式会社ハチオウ</t>
  </si>
  <si>
    <t>ﾊﾁｵｳ</t>
  </si>
  <si>
    <t>ハチオウ</t>
  </si>
  <si>
    <t>130-0004</t>
  </si>
  <si>
    <t>東京都墨田区本所４－２９－２</t>
  </si>
  <si>
    <t>03-3625-2080</t>
  </si>
  <si>
    <t>03-3829-2307</t>
  </si>
  <si>
    <t>森 裕子</t>
  </si>
  <si>
    <t>ﾓﾘ ﾋﾛｺ</t>
  </si>
  <si>
    <t>ｶ)ﾊﾁｵｳ</t>
  </si>
  <si>
    <t>有限会社ケイ・ピー・エス</t>
  </si>
  <si>
    <t>ﾕｳｹﾞﾝｶﾞｲｼｬ ｹｲ･ﾋﾟｰ･ｴｽ</t>
  </si>
  <si>
    <t>682-0036</t>
  </si>
  <si>
    <t>鳥取県倉吉市虹ヶ丘町１５９番地</t>
  </si>
  <si>
    <t>0858-26-7728</t>
  </si>
  <si>
    <t>丸岡　孝宏</t>
  </si>
  <si>
    <t>ﾏﾙｵｶ ﾀｶﾋﾛ</t>
  </si>
  <si>
    <t>ﾕ)ｹｲ.ﾋﾟｰ.ｴｽ ﾀﾞｲﾋﾖｳﾄﾘｼﾏﾘﾔｸ ﾏﾙｵｶ ﾀｶﾋﾛ</t>
  </si>
  <si>
    <t>34101-900685-145</t>
  </si>
  <si>
    <t>中国三機安全衛生協力会</t>
  </si>
  <si>
    <t>ｶﾝｷｮｳﾘｰｽｶﾌﾞｼｷｶﾞｲｼｬ</t>
  </si>
  <si>
    <t>三共リース㈱</t>
  </si>
  <si>
    <t>731-5107</t>
  </si>
  <si>
    <t>広島県広島市佐伯区石内上1丁目21-4</t>
  </si>
  <si>
    <t>082-841-5161</t>
  </si>
  <si>
    <t>082-941-3944</t>
  </si>
  <si>
    <t>中山 修史</t>
  </si>
  <si>
    <t>ﾅｶﾔﾏ ｼｭｳｼﾞ</t>
  </si>
  <si>
    <t>ｻﾝｷｮｳﾘｰｽ(ｶ</t>
  </si>
  <si>
    <t>川崎大正建機株式会社</t>
  </si>
  <si>
    <t>ｶﾜｻｷ</t>
  </si>
  <si>
    <t>216-0031</t>
  </si>
  <si>
    <t>川崎市宮前区神木本町５－１－７</t>
  </si>
  <si>
    <t>044-865-3531</t>
  </si>
  <si>
    <t>ｶﾜｻｷﾀｲｼﾖｳｹﾝｷｶﾌﾞｼｷｶﾞｲｼﾔ</t>
  </si>
  <si>
    <t>ｴｱ･ｳｫｰﾀｰﾎﾞｳｻｲｶﾌﾞｼｷｶﾞｲｼｬ</t>
  </si>
  <si>
    <t>エア･ウォーター</t>
  </si>
  <si>
    <t>東京都品川区西五反田2-12-3</t>
  </si>
  <si>
    <t>03-5435-7925</t>
  </si>
  <si>
    <t>03-5435-7915</t>
  </si>
  <si>
    <t>豊田喜久夫</t>
  </si>
  <si>
    <t>ﾄﾖﾀﾞｷｸｵ</t>
  </si>
  <si>
    <t>ｶﾜｼﾞｭﾚｲﾈﾂｺｳｷﾞｮｳｶﾌﾞｼｷｶｲｼｬ</t>
  </si>
  <si>
    <t>広島市中区本川町2丁目１－１２</t>
  </si>
  <si>
    <t>082-292-1192</t>
  </si>
  <si>
    <t>082-292-1194</t>
  </si>
  <si>
    <t>ｶﾜｼﾞﾕｳﾚｲﾈﾂｺｳｷﾞﾖｳ(ｶﾌﾞ</t>
  </si>
  <si>
    <t>川重冷熱工業株式会社西日本支社</t>
  </si>
  <si>
    <t>ｶﾜｼﾞｭｳﾚｲﾈﾂ</t>
  </si>
  <si>
    <t>大阪市東淀川区東中島１－１９－４</t>
  </si>
  <si>
    <t>06-6325-0305</t>
  </si>
  <si>
    <t>06-6325-0306</t>
  </si>
  <si>
    <t>川重冷熱工業（株）神戸支店</t>
  </si>
  <si>
    <t>ｶﾜｼﾞｭｳﾚｲﾈﾂｺｳｷﾞｮｳｶﾌﾞｼｷｶﾞｲｼｬｺｳﾍﾞｼﾃﾝ</t>
  </si>
  <si>
    <t>川重冷熱工業神戸支店</t>
  </si>
  <si>
    <t>652-0802</t>
  </si>
  <si>
    <t>神戸市兵庫区水木通7丁目1番18号</t>
  </si>
  <si>
    <t>メラード大開北館2階</t>
  </si>
  <si>
    <t>078-335-5231</t>
  </si>
  <si>
    <t>078-511-5777</t>
  </si>
  <si>
    <t>有限会社亀谷機工</t>
  </si>
  <si>
    <t>ﾕｳｹﾞﾝｶﾞｲｼｬｶﾒﾔｷｺｳ</t>
  </si>
  <si>
    <t>亀谷機工</t>
  </si>
  <si>
    <t>731-4314</t>
  </si>
  <si>
    <t>広島県安芸郡坂町坂西一丁目13-6</t>
  </si>
  <si>
    <t>082-884-0313</t>
  </si>
  <si>
    <t>082-884-0318</t>
  </si>
  <si>
    <t>佐々木 誠</t>
  </si>
  <si>
    <t>ｻｻｷ ﾏｺﾄ</t>
  </si>
  <si>
    <t>伸興建設株式会社</t>
  </si>
  <si>
    <t>ｼﾝｺｳｹﾝｾﾂ</t>
  </si>
  <si>
    <t>名古屋市名東区猪高台1-1323</t>
  </si>
  <si>
    <t>052-773-6611</t>
  </si>
  <si>
    <t>052-773-6612</t>
  </si>
  <si>
    <t>小澤英樹</t>
  </si>
  <si>
    <t>ｵｻﾞﾜﾋﾃﾞｷ</t>
  </si>
  <si>
    <t>ｼﾝｺｳｹﾝｾﾂｶﾌﾞｼｷｶﾞｲｼｬ</t>
  </si>
  <si>
    <t>大阪テクニカルヤード</t>
  </si>
  <si>
    <t>ｶﾝｾｲｺｳｷﾞｮｳｶﾌﾞｼｷｶﾞｲｼｬ</t>
  </si>
  <si>
    <t>574-0053</t>
  </si>
  <si>
    <t>大阪府大東市新田旭町1番12号</t>
  </si>
  <si>
    <t>072-392-8460</t>
  </si>
  <si>
    <t>072-392-8463</t>
  </si>
  <si>
    <t>高野 猛</t>
  </si>
  <si>
    <t>ﾀｶﾉﾀｹｼ</t>
  </si>
  <si>
    <t>ｶﾝｾｲｺｳｷﾞｮｳｶﾌﾞｼｷｶﾞｲｼｬ ｵｵｻｶｼﾃﾝ</t>
  </si>
  <si>
    <t>ミツワ産業株式会社</t>
  </si>
  <si>
    <t>ﾐﾂﾜｻﾝｷﾞｮｳ</t>
  </si>
  <si>
    <t>ミツワ産業</t>
  </si>
  <si>
    <t>広島市西区楠木町三丁目14番24号</t>
  </si>
  <si>
    <t>082-238-2770</t>
  </si>
  <si>
    <t>082-238-3504</t>
  </si>
  <si>
    <t>岡田正信</t>
  </si>
  <si>
    <t>ｵｶﾀﾞﾏｻﾉﾌﾞ</t>
  </si>
  <si>
    <t>ﾐﾂﾜｻﾝｷﾞｮｳｶﾌﾞｼｷｶﾞｲｼｬ</t>
  </si>
  <si>
    <t>有限会社岩垣ボイラ設備工業</t>
  </si>
  <si>
    <t>ﾕ)ｲﾜｶﾞｷﾎﾞｲﾗｾﾂﾋﾞｺｳｷﾞｮｳ</t>
  </si>
  <si>
    <t>イワガキ</t>
  </si>
  <si>
    <t>607-8308</t>
  </si>
  <si>
    <t>京都市山科区西野山桜ノ馬場町15番地の1</t>
  </si>
  <si>
    <t>075-591-1755</t>
  </si>
  <si>
    <t>075-591-3777</t>
  </si>
  <si>
    <t>岩垣　高広</t>
  </si>
  <si>
    <t>ｲﾜｶﾞｷ ﾀｶﾋﾛ</t>
  </si>
  <si>
    <t>西日本営業本部 関西支社</t>
  </si>
  <si>
    <t>ｶﾌﾞｼｷｶﾞｲｼｬｶﾝﾃﾞﾝｺｳ</t>
  </si>
  <si>
    <t>大阪府大阪市北区中之島2丁目3番18号</t>
  </si>
  <si>
    <t>中之島フェスティバルタワー20階</t>
  </si>
  <si>
    <t>06-7175-8610</t>
  </si>
  <si>
    <t>06-7175-8646</t>
  </si>
  <si>
    <t>水江 博</t>
  </si>
  <si>
    <t>ﾐｽﾞｴ ﾋﾛｼ</t>
  </si>
  <si>
    <t>有限会社みどり・エンタープライズ</t>
  </si>
  <si>
    <t>ﾐﾄﾞﾘｴﾝﾀｰﾌﾟﾗｲｽﾞ</t>
  </si>
  <si>
    <t>738-0042</t>
  </si>
  <si>
    <t>広島市廿日市市地御前1丁目20番八号</t>
  </si>
  <si>
    <t>0829-36-4145</t>
  </si>
  <si>
    <t>0829-36-4146</t>
  </si>
  <si>
    <t>緑 智昭</t>
  </si>
  <si>
    <t>ﾐﾄﾞﾘ ﾄﾓｱｷ</t>
  </si>
  <si>
    <t>ﾕｳｹﾞﾝｶﾞｲｼｬﾐﾄﾞﾘ.ｴﾝﾀｰﾌﾟﾗｲｽﾞﾀﾞｲﾋｮｳﾄﾘｼﾏﾘﾔｸﾐﾄﾞﾘﾄﾓｱｷ</t>
  </si>
  <si>
    <t>渡邊工業有限会社</t>
  </si>
  <si>
    <t>ﾜﾀﾅﾍﾞｺｳｷﾞｮｳﾕｳｹﾞﾝｶｲｼｬ</t>
  </si>
  <si>
    <t>渡邊工業</t>
  </si>
  <si>
    <t>741-0083</t>
  </si>
  <si>
    <t>山口県岩国市御庄３丁目117-7</t>
  </si>
  <si>
    <t>0827-45-1745</t>
  </si>
  <si>
    <t>0827-46-1621</t>
  </si>
  <si>
    <t>watanabe.kogyo.3737@vanilla.ocn.ne.jp</t>
  </si>
  <si>
    <t>渡邊新吾</t>
  </si>
  <si>
    <t>ﾜﾀﾅﾍﾞｼﾝｺﾞ</t>
  </si>
  <si>
    <t>ﾜﾀﾅﾍﾞｺｳｷﾞｮｳﾕｳｹﾞﾝｶﾞｲｼｬﾀﾞｲﾋｮｳﾄﾘｼﾏﾘﾔｸﾜﾀﾅﾍﾞｼﾝｺﾞ</t>
  </si>
  <si>
    <t>株式会社タイテック</t>
  </si>
  <si>
    <t>ｶﾌﾞｼｷｶﾞｲｼｬﾀｲﾃｯｸ</t>
  </si>
  <si>
    <t>カ）タイテック</t>
  </si>
  <si>
    <t>533-0013</t>
  </si>
  <si>
    <t>大阪市東淀川区豊里4丁目16番10号</t>
  </si>
  <si>
    <t>06-6320-4301</t>
  </si>
  <si>
    <t>06-6320-4530</t>
  </si>
  <si>
    <t>玉岡　茂</t>
  </si>
  <si>
    <t>ｶ)ﾀｲﾃｯｸ</t>
  </si>
  <si>
    <t>キッチンテクノ株式会社</t>
  </si>
  <si>
    <t>ｷｯﾁﾝﾃｸﾉ</t>
  </si>
  <si>
    <t>162-0052</t>
  </si>
  <si>
    <t>東京都新宿区戸山3-15-1</t>
  </si>
  <si>
    <t>03-5285-3301</t>
  </si>
  <si>
    <t>03-5285-3309</t>
  </si>
  <si>
    <t>平野 忍</t>
  </si>
  <si>
    <t>ﾋﾗﾉ ｼﾉﾌﾞ</t>
  </si>
  <si>
    <t>ｷﾂﾁﾝﾃｸﾉ(ｶ</t>
  </si>
  <si>
    <t>営業本部 中日本営業部</t>
  </si>
  <si>
    <t>ｶﾌﾞｼｷｶｲｼｬｻﾑｿﾝ</t>
  </si>
  <si>
    <t>大阪府吹田市江坂町2丁目1番43号</t>
  </si>
  <si>
    <t>KYUHO江坂ビル7F</t>
  </si>
  <si>
    <t>06-6319-8887</t>
  </si>
  <si>
    <t>06-6319-8846</t>
  </si>
  <si>
    <t>吉岡 龍示</t>
  </si>
  <si>
    <t>ﾖｼｵｶ ﾘｭｳｼﾞ</t>
  </si>
  <si>
    <t>株式会社イワサワ</t>
  </si>
  <si>
    <t>ｲﾜｻﾜ</t>
  </si>
  <si>
    <t>神奈川県横浜市神奈川区神奈川2-16-15</t>
  </si>
  <si>
    <t>045-461-1144</t>
  </si>
  <si>
    <t>045-450-1540</t>
  </si>
  <si>
    <t>岩澤 昌之</t>
  </si>
  <si>
    <t>ｲﾜｻﾜ ﾏｻﾕｷ</t>
  </si>
  <si>
    <t>ｶ)ｲﾜｻﾜ</t>
  </si>
  <si>
    <t>中国特殊株式会社</t>
  </si>
  <si>
    <t>ﾁｭｳｺﾞｸﾄｸｼｭｶﾌﾞｼｷｶﾞｲｼｬ</t>
  </si>
  <si>
    <t>中国特殊</t>
  </si>
  <si>
    <t>745-0801</t>
  </si>
  <si>
    <t>山口県周南市大字久米3078番地の1</t>
  </si>
  <si>
    <t>0834-26-0500</t>
  </si>
  <si>
    <t>0834-25-2856</t>
  </si>
  <si>
    <t>吉本 英子</t>
  </si>
  <si>
    <t>ﾖｼﾓﾄ ｴｲｺ</t>
  </si>
  <si>
    <t>株式会社関東ＬＧＳ</t>
  </si>
  <si>
    <t>ｶﾌﾞｼｷｶﾞｲｼｬｶﾝﾄｳｴﾙｼﾞｲｴｽ</t>
  </si>
  <si>
    <t>300-2337</t>
  </si>
  <si>
    <t>茨城県つくばみらい市谷井田2107番地</t>
  </si>
  <si>
    <t>0297-57-7650</t>
  </si>
  <si>
    <t>0297-57-7651</t>
  </si>
  <si>
    <t>小池 徹</t>
  </si>
  <si>
    <t>ｺｲｹ ﾄｵﾙ</t>
  </si>
  <si>
    <t>オーブ　スペイシャルデザインシステムズ</t>
  </si>
  <si>
    <t>ｵｰﾌﾞ ｽﾍﾟｲｼｬﾙﾃﾞｻﾞｲﾝｼｽﾃﾑｽﾞ</t>
  </si>
  <si>
    <t>ｵｰﾌﾞ ｽﾍﾟｲｼｬﾙ</t>
  </si>
  <si>
    <t>541-0057</t>
  </si>
  <si>
    <t>大阪市中央区北久宝寺町1-5-6</t>
  </si>
  <si>
    <t>堺筋本町アーバンライフ517号</t>
  </si>
  <si>
    <t>06-6271-5600</t>
  </si>
  <si>
    <t>06-6271-5601</t>
  </si>
  <si>
    <t>東本　敏</t>
  </si>
  <si>
    <t>フジ総業株式会社</t>
  </si>
  <si>
    <t>ﾌｼﾞｿｳｷﾞｮｳｶﾌﾞｼｷｶﾞｲｼｬ</t>
  </si>
  <si>
    <t>フジ総業</t>
  </si>
  <si>
    <t>山口県周南市大字徳山5041番地</t>
  </si>
  <si>
    <t>0834-31-9630</t>
  </si>
  <si>
    <t>0834-22-2244</t>
  </si>
  <si>
    <t>藤井 正一</t>
  </si>
  <si>
    <t>ﾌｼﾞｲ ｼｮｳｲﾁ</t>
  </si>
  <si>
    <t>ﾌｼﾞｿｳｷﾞｮｳｶﾌﾞｼｷｶﾞｲｼｬﾀﾞｲﾋｮｳﾄﾘｼﾏﾘﾔｸﾌｼﾞｲｼｮｳｲﾁ</t>
  </si>
  <si>
    <t>東京ガス山梨株式会社</t>
  </si>
  <si>
    <t>ﾄｳｷｮｳｶﾞｽﾔﾏﾅｼ(ｶ</t>
  </si>
  <si>
    <t>東京ガス山梨</t>
  </si>
  <si>
    <t>100-0024</t>
  </si>
  <si>
    <t>山梨県甲府市北口3-1-12</t>
  </si>
  <si>
    <t>055-253-1341</t>
  </si>
  <si>
    <t>055-253-1359</t>
  </si>
  <si>
    <t>田嶋 義明</t>
  </si>
  <si>
    <t>ﾀｼﾞﾏ ﾖｼｱｷ</t>
  </si>
  <si>
    <t>ﾄｳｷｮｳｶﾞｽﾔﾏﾅｼ(ｶ ﾀﾞｲﾋｮｳﾄﾘｼﾏﾘﾔｸ ﾀｼﾞﾏﾖｼｱｷ</t>
  </si>
  <si>
    <t>神鋼物流株式会社</t>
  </si>
  <si>
    <t>ｼﾝｺｳﾌﾞﾂﾘｭｳｶﾌﾞｼｷｶﾞｲｼｬ</t>
  </si>
  <si>
    <t>ｼﾝｺｳﾌﾞﾂﾘｭｳ</t>
  </si>
  <si>
    <t>651-0073</t>
  </si>
  <si>
    <t>兵庫県神戸市中央区脇浜海岸通2丁目2番4号</t>
  </si>
  <si>
    <t>078-262-3830</t>
  </si>
  <si>
    <t>078-262-3839</t>
  </si>
  <si>
    <t>吉田 裕信</t>
  </si>
  <si>
    <t>ﾖｼﾀﾞ ﾋﾛﾉﾌﾞ</t>
  </si>
  <si>
    <t>ｼﾝｺｳﾌﾞﾂﾘｭｳ(ｶ</t>
  </si>
  <si>
    <t>株式会社東和エンジニアリング</t>
  </si>
  <si>
    <t>首都圏サービス部</t>
  </si>
  <si>
    <t>ﾄｳﾜｴﾝｼﾞﾆｱﾘﾝｸﾞ</t>
  </si>
  <si>
    <t>110-8721</t>
  </si>
  <si>
    <t>東京都台東区秋葉原1-8</t>
  </si>
  <si>
    <t>03-3255-1665</t>
  </si>
  <si>
    <t>03-3253-3139</t>
  </si>
  <si>
    <t>信藤 隆</t>
  </si>
  <si>
    <t>ﾉﾌﾞﾄｳ ﾀｶｼ</t>
  </si>
  <si>
    <t>ｶ)ﾄｳﾜｴﾝｼﾞﾆｱﾘﾝｸﾞ</t>
  </si>
  <si>
    <t>株式会社カナモト</t>
  </si>
  <si>
    <t>千歳営業所</t>
  </si>
  <si>
    <t>ｶﾅﾓﾄ</t>
  </si>
  <si>
    <t>㈱カナモト</t>
  </si>
  <si>
    <t>066-0077</t>
  </si>
  <si>
    <t>千歳市上長都１１７１番地の７</t>
  </si>
  <si>
    <t>0123-26-1171</t>
  </si>
  <si>
    <t>ｶ)ｶﾅﾓﾄﾁﾄｾｴｲｷﾞﾖｳｼﾖ</t>
  </si>
  <si>
    <t>007-0883</t>
  </si>
  <si>
    <t>札幌市東区北丘珠3条3丁目1番80号</t>
  </si>
  <si>
    <t>011-782-6945</t>
  </si>
  <si>
    <t>011-782-6994</t>
  </si>
  <si>
    <t>ｶ)ｶﾅﾓﾄ</t>
  </si>
  <si>
    <t>北陸エアコン株式会社</t>
  </si>
  <si>
    <t>ﾎｸﾘｸｴｱｺﾝｶﾌﾞｼｷｶﾞｲｼｬ</t>
  </si>
  <si>
    <t>920-0356</t>
  </si>
  <si>
    <t>金沢市専光寺町夕6番地8</t>
  </si>
  <si>
    <t>076-267-3466</t>
  </si>
  <si>
    <t>076-267-5795</t>
  </si>
  <si>
    <t>山嵜　慎一</t>
  </si>
  <si>
    <t>ﾎｸﾘｸｴｱｺﾝ(ｶ</t>
  </si>
  <si>
    <t>ﾌｸｵｶｴｲｷﾞｮｳｼｮ</t>
  </si>
  <si>
    <t>エア・福岡</t>
  </si>
  <si>
    <t>812-0895</t>
  </si>
  <si>
    <t>福岡県福岡市博多区竹下４－７－２７</t>
  </si>
  <si>
    <t>092-483-7510</t>
  </si>
  <si>
    <t>092-483-7513</t>
  </si>
  <si>
    <t>中村 堅治</t>
  </si>
  <si>
    <t>ﾅｶﾑﾗ ｹﾝｼﾞ</t>
  </si>
  <si>
    <t>福岡営業所　所長</t>
  </si>
  <si>
    <t>ｴｱ ｳｵｰﾀｰﾎﾞｳｻｲ(ｶ</t>
  </si>
  <si>
    <t>株式会社水工エンジニアリング</t>
  </si>
  <si>
    <t>ｶﾌﾞｼｷｶﾞｲｼｬｽｲｺｳｴﾝｼﾞﾆｱﾘﾝｸﾞ</t>
  </si>
  <si>
    <t>福岡県福岡市中央区長浜1丁目2番6号</t>
  </si>
  <si>
    <t>天神スカイマンション804号</t>
  </si>
  <si>
    <t>092-762-5008</t>
  </si>
  <si>
    <t>092-741-1478</t>
  </si>
  <si>
    <t>高橋 尚武</t>
  </si>
  <si>
    <t>ﾀｶﾊｼ ｼｮｳﾌﾞ</t>
  </si>
  <si>
    <t>ｶ)ｽｲｺｳｴﾝｼﾞﾆｱﾘﾝｸﾞ</t>
  </si>
  <si>
    <t>北栄冷機工業株式会社</t>
  </si>
  <si>
    <t>ﾎｸｴｲﾚｲｷｺｳｷﾞｮｳｶﾌﾞｼｷｶｲｼｬ</t>
  </si>
  <si>
    <t>札幌市白石区平和通16丁目北2番8号</t>
  </si>
  <si>
    <t>011-861-1304</t>
  </si>
  <si>
    <t>011-864-7564</t>
  </si>
  <si>
    <t>塩入正勝</t>
  </si>
  <si>
    <t>ｼｵｲﾘﾏｻｶﾂ</t>
  </si>
  <si>
    <t>ﾎｸｴｲﾚｲｷｺｳｷﾞｮｳ(ｶ</t>
  </si>
  <si>
    <t>三菱電機ＦＡ産業機器株式会社</t>
  </si>
  <si>
    <t>ﾐﾂﾋﾞｼﾃﾞﾝｷｴﾌｴｰｻﾝｷﾞｮｳｷｷ</t>
  </si>
  <si>
    <t>東京都千代田区岩本町3-11-9</t>
  </si>
  <si>
    <t>03-3865-4281</t>
  </si>
  <si>
    <t>03-5833-9114</t>
  </si>
  <si>
    <t>笹本敏章</t>
  </si>
  <si>
    <t>ｻｻﾓﾄﾄｼｱｷ</t>
  </si>
  <si>
    <t>ﾐﾂﾋﾞｼﾃﾞﾝｷｴﾌｴｰｻﾝｷﾞｮｳｷｷ(ｶ</t>
  </si>
  <si>
    <t>本社営業部 空調特機課</t>
  </si>
  <si>
    <t>541-0005</t>
  </si>
  <si>
    <t>大阪市中央区上町Ａ番２３号</t>
  </si>
  <si>
    <t>050-3733-9099</t>
  </si>
  <si>
    <t>06-6764-0404</t>
  </si>
  <si>
    <t>ｷﾑﾗｺｳｷｶﾌﾞｼｷｶｲｼﾔ</t>
  </si>
  <si>
    <t>グリーンブルー株式会社</t>
  </si>
  <si>
    <t>ｸﾞﾘｰﾝﾌﾞﾙｰ</t>
  </si>
  <si>
    <t>221-0822</t>
  </si>
  <si>
    <t>神奈川県横浜市神奈川区西神奈川1-14-12</t>
  </si>
  <si>
    <t>045-322-3155</t>
  </si>
  <si>
    <t>045-410-3460</t>
  </si>
  <si>
    <t>谷學</t>
  </si>
  <si>
    <t>ﾀﾆﾏﾅﾌﾞ</t>
  </si>
  <si>
    <t>ｸﾞﾘｰﾝﾌﾞﾙｰ(ｶ</t>
  </si>
  <si>
    <t>株式会社星医療酸器</t>
  </si>
  <si>
    <t>千葉支店</t>
  </si>
  <si>
    <t>ﾎｼｲﾘｮｳｻﾝｷ</t>
  </si>
  <si>
    <t>263-0002</t>
  </si>
  <si>
    <t>千葉県千葉市稲毛区山王町305-10</t>
  </si>
  <si>
    <t>043-423-6111</t>
  </si>
  <si>
    <t>043-423-4420</t>
  </si>
  <si>
    <t>ikeda.seiichi@hosi.co.jp</t>
  </si>
  <si>
    <t>池田　清一</t>
  </si>
  <si>
    <t>ｲｹﾀﾞ ｾｲｲﾁ</t>
  </si>
  <si>
    <t>ｶ)ﾎｼｲﾘｮｳｻﾝｷ</t>
  </si>
  <si>
    <t>京葉瓦斯株式会社</t>
  </si>
  <si>
    <t>ｴﾈﾙｷﾞｰ開発部</t>
  </si>
  <si>
    <t>ｹｲﾖｳｶﾞｽ</t>
  </si>
  <si>
    <t>272-8580</t>
  </si>
  <si>
    <t>千葉県市川市市川南2-8-8</t>
  </si>
  <si>
    <t>047-325-3393</t>
  </si>
  <si>
    <t>047-325-4170</t>
  </si>
  <si>
    <t>丸山　京治</t>
  </si>
  <si>
    <t>ﾏﾙﾔﾏ ｷｮｳｼﾞ</t>
  </si>
  <si>
    <t>取締役ｴﾈﾙｷﾞｰ開発部長</t>
  </si>
  <si>
    <t>ｹｲﾖｳｶﾞｽｶﾌﾞｼｷｶﾞｲｼｬ</t>
  </si>
  <si>
    <t>ホシザキ関東株式会社</t>
  </si>
  <si>
    <t>ﾎｼｻﾞｷｶﾝﾄｳ</t>
  </si>
  <si>
    <t>千葉県市川市南行徳1-14-20</t>
  </si>
  <si>
    <t>グリース南行徳Ｂ1</t>
  </si>
  <si>
    <t>047-358-4741</t>
  </si>
  <si>
    <t>047-358-4736</t>
  </si>
  <si>
    <t>芹田　雄一郎</t>
  </si>
  <si>
    <t>ｾﾘﾀ ﾕｳｲﾁﾛｳ</t>
  </si>
  <si>
    <t>ﾎｼｻﾞｷｶﾝﾄｳ(ｶﾌﾞ)ｲﾁｶﾜｴｲｷﾞｮｳｼｮ</t>
  </si>
  <si>
    <t>株式会社タダノ</t>
  </si>
  <si>
    <t>ﾀﾀﾞﾉ</t>
  </si>
  <si>
    <t>816-0912</t>
  </si>
  <si>
    <t>福岡県大野城市御笠川3-2-14</t>
  </si>
  <si>
    <t>092-503-7821</t>
  </si>
  <si>
    <t>092-503-2510</t>
  </si>
  <si>
    <t>塩渕　智洋</t>
  </si>
  <si>
    <t>ｼｵﾌﾞﾁ ﾄﾓﾋﾛ</t>
  </si>
  <si>
    <t>ｶ)ﾀﾀﾞﾉ</t>
  </si>
  <si>
    <t>株式会社富永製作所</t>
  </si>
  <si>
    <t>ﾄﾐﾅｶﾞｾｲｻｸｼｮ</t>
  </si>
  <si>
    <t>富永製作所</t>
  </si>
  <si>
    <t>812-0053</t>
  </si>
  <si>
    <t>福岡市東区箱崎4-9-44</t>
  </si>
  <si>
    <t>092-651-3168</t>
  </si>
  <si>
    <t>092-651-3118</t>
  </si>
  <si>
    <t>吉田雅春</t>
  </si>
  <si>
    <t>ﾖｼﾀﾞﾏｻﾊﾙ</t>
  </si>
  <si>
    <t>ｶ)ﾄﾐﾅｶﾞｾｲｻｸｼｮ</t>
  </si>
  <si>
    <t>富士通フロンテック株式会社</t>
  </si>
  <si>
    <t>ﾌｼﾞﾂｳﾌﾛﾝﾃｯｸ</t>
  </si>
  <si>
    <t>東京都品川区南大井６－２０－１４</t>
  </si>
  <si>
    <t>03-5762-5507</t>
  </si>
  <si>
    <t>03-5762-5549</t>
  </si>
  <si>
    <t>利根　廣貞</t>
  </si>
  <si>
    <t>ﾄﾈ ﾋﾛｻﾀﾞ</t>
  </si>
  <si>
    <t>ﾌｼﾞﾂｳﾌﾛﾝﾃｯｸ(ｶ</t>
  </si>
  <si>
    <t>吹田市南金田2丁目19番35号</t>
  </si>
  <si>
    <t>06-6368-6526</t>
  </si>
  <si>
    <t>06-6170-3224</t>
  </si>
  <si>
    <t>松下　真一</t>
  </si>
  <si>
    <t>ﾏﾂｼﾀ ｼﾝｲﾁ</t>
  </si>
  <si>
    <t>日本地工株式会社</t>
  </si>
  <si>
    <t>ﾆﾎﾝﾁｺｳｶﾌﾞｼｷｶﾞｲｼｬ</t>
  </si>
  <si>
    <t>ﾆﾎﾝﾁｺｳ</t>
  </si>
  <si>
    <t>334-0075</t>
  </si>
  <si>
    <t>埼玉県川口市江戸袋2-1-2</t>
  </si>
  <si>
    <t>048-283-2066</t>
  </si>
  <si>
    <t>048-285-5577</t>
  </si>
  <si>
    <t>玄間　敏</t>
  </si>
  <si>
    <t>ｹﾞﾝﾏ ｻﾄｼ</t>
  </si>
  <si>
    <t>ﾆﾎﾝﾁｺｳ(ｶ ﾀﾞｲﾋｮｳﾄﾘｼﾏﾘﾔｸ ｹﾞﾝﾏｻﾄｼ</t>
  </si>
  <si>
    <t>株式会社日立プラントサービス</t>
  </si>
  <si>
    <t>尼崎事業所</t>
  </si>
  <si>
    <t>ｶﾌﾞｼｷｶﾞｲｼｬﾋﾀﾁﾌﾟﾗﾝﾄｻｰﾋﾞｽ</t>
  </si>
  <si>
    <t>日立プラントサービス</t>
  </si>
  <si>
    <t>661-8501</t>
  </si>
  <si>
    <t>兵庫県尼崎市下坂部3-4-1</t>
  </si>
  <si>
    <t>06-6499-4129</t>
  </si>
  <si>
    <t>06-6499-4695</t>
  </si>
  <si>
    <t>池田 徹</t>
  </si>
  <si>
    <t>ｲｹﾀﾞ ﾄｵﾙ</t>
  </si>
  <si>
    <t>山陰酸素工業株式会社</t>
  </si>
  <si>
    <t>ｻﾝｲﾝｻﾝｿｺｳｷﾞｮｳｶﾌﾞｼｷｶﾞｲｼｬ</t>
  </si>
  <si>
    <t>ｻﾝｲﾝｻﾝｿｺｳｷﾞｮｳ</t>
  </si>
  <si>
    <t>683-8516</t>
  </si>
  <si>
    <t>鳥取県米子市旗ヶ崎2201番地1</t>
  </si>
  <si>
    <t>0859-32-2300</t>
  </si>
  <si>
    <t>0859-22-5476</t>
  </si>
  <si>
    <t>並河 勉</t>
  </si>
  <si>
    <t>ﾅﾋﾞｶ ﾂﾄﾑ</t>
  </si>
  <si>
    <t>株式会社関根工務店</t>
  </si>
  <si>
    <t>ｶ)ｾｷﾈｺｳﾑﾃﾝ</t>
  </si>
  <si>
    <t>吹田市金田町5番10号</t>
  </si>
  <si>
    <t>06-6384-3636</t>
  </si>
  <si>
    <t>橋本　一郎</t>
  </si>
  <si>
    <t>ﾊｼﾓﾄ ｲﾁﾛｳ</t>
  </si>
  <si>
    <t>アルテックス株式会社</t>
  </si>
  <si>
    <t>ｱﾙﾃｯｸｽ(ｶ</t>
  </si>
  <si>
    <t>570-0054</t>
  </si>
  <si>
    <t>守口市大枝西町2-9</t>
  </si>
  <si>
    <t>06-6997-0343</t>
  </si>
  <si>
    <t>06-6997-0342</t>
  </si>
  <si>
    <t>山本　一浩</t>
  </si>
  <si>
    <t>環境未来株式会社</t>
  </si>
  <si>
    <t>山梨検査センター</t>
  </si>
  <si>
    <t>ｶﾝｷｮｳﾐﾗｲｶﾌﾞｼｷｶﾞｲｼｬ ﾔﾏﾅｼｹﾝｻｾﾝﾀｰ</t>
  </si>
  <si>
    <t>環境未来山梨</t>
  </si>
  <si>
    <t>409-3845</t>
  </si>
  <si>
    <t>山梨県中央市流通団地1-6-1</t>
  </si>
  <si>
    <t>055-274-0788</t>
  </si>
  <si>
    <t>055-274-0779</t>
  </si>
  <si>
    <t>ｶﾝｷｮｳﾐﾗｲｶﾌﾞｼｷｶﾞｲｼｬ</t>
  </si>
  <si>
    <t>株式会社一屋</t>
  </si>
  <si>
    <t>ｶﾌﾞｼｷｶﾞｲｼｬｲﾁﾔ</t>
  </si>
  <si>
    <t>山口県岩国市麻里布町6丁目6番13号</t>
  </si>
  <si>
    <t>0827-22-1800</t>
  </si>
  <si>
    <t>0827-22-1801</t>
  </si>
  <si>
    <t>手嶋 靜</t>
  </si>
  <si>
    <t>ﾃｼﾏ ｼｽﾞｶ</t>
  </si>
  <si>
    <t>ｶ)ｲﾁﾔ</t>
  </si>
  <si>
    <t>久保田美装株式会社</t>
  </si>
  <si>
    <t>ｸﾎﾞﾀﾋﾞｿｳｶﾌﾞｼｷｶﾞｲｼｬ</t>
  </si>
  <si>
    <t>広島県大竹市南栄1丁目12番8号</t>
  </si>
  <si>
    <t>0827-52-3325</t>
  </si>
  <si>
    <t>0827-28-4804</t>
  </si>
  <si>
    <t>久保田 直美</t>
  </si>
  <si>
    <t>ｸﾎﾞﾀ ﾅｵﾐ</t>
  </si>
  <si>
    <t>ｸﾎﾞﾀﾋﾞｿｳ(ｶ</t>
  </si>
  <si>
    <t>日本資源技術株式会社</t>
  </si>
  <si>
    <t>ﾆﾎﾝｼｹﾞﾝｷﾞｼﾞｭﾂｶﾌﾞｼｷｶｲｼｬ</t>
  </si>
  <si>
    <t>061-1274</t>
  </si>
  <si>
    <t>北海道北広島市大曲工業団地3丁目6-1</t>
  </si>
  <si>
    <t>011-376-4440</t>
  </si>
  <si>
    <t>011-376-4441</t>
  </si>
  <si>
    <t>宮本 正博</t>
  </si>
  <si>
    <t>ﾐﾔﾓﾄ ﾏｻﾋﾛ</t>
  </si>
  <si>
    <t>株式会社カワニシ</t>
  </si>
  <si>
    <t>ｶﾌﾞｼｷｶﾞｲｼｬｶﾜﾆｼ</t>
  </si>
  <si>
    <t>広島県広島市西区商工センター二丁目2番41号</t>
  </si>
  <si>
    <t>082-270-1121</t>
  </si>
  <si>
    <t>082-270-1120</t>
  </si>
  <si>
    <t>鳥越 謙司</t>
  </si>
  <si>
    <t>ﾄﾘｺﾞｴ ｹﾝｼﾞ</t>
  </si>
  <si>
    <t>株式会社北海道日新</t>
  </si>
  <si>
    <t>北海道札幌市白石区流通センター１丁目７番54号</t>
  </si>
  <si>
    <t>011-868-3131</t>
  </si>
  <si>
    <t>011-868-3150</t>
  </si>
  <si>
    <t>ｶ)ﾎｯｶｲﾄﾞｳﾆｯｼﾝ</t>
  </si>
  <si>
    <t>株式会社アサヒテクノリサーチ</t>
  </si>
  <si>
    <t>ｶﾌﾞｼｷｶﾞｲｼｬｱｻﾋﾃｸﾉﾘｻｰﾁ</t>
  </si>
  <si>
    <t>739-0622</t>
  </si>
  <si>
    <t>広島県大竹市晴海2丁目10番22号</t>
  </si>
  <si>
    <t>0827-59-1800</t>
  </si>
  <si>
    <t>0827-59-1805</t>
  </si>
  <si>
    <t>加藤 幹夫</t>
  </si>
  <si>
    <t>ｶﾄｳ ﾐｷｵ</t>
  </si>
  <si>
    <t>トウカ冷熱工業株式会社</t>
  </si>
  <si>
    <t>ﾄｳｶﾚｲﾈﾂｺｳｷﾞｮｳ</t>
  </si>
  <si>
    <t>703-8262</t>
  </si>
  <si>
    <t>岡山県岡山市中区福泊62-4</t>
  </si>
  <si>
    <t>086-206-3361</t>
  </si>
  <si>
    <t>086-206-3362</t>
  </si>
  <si>
    <t>福井 潤一</t>
  </si>
  <si>
    <t>ﾌｸｲ ｼﾞｭﾝｲﾁ</t>
  </si>
  <si>
    <t>ﾄｳｶﾚｲﾈﾂｺｳｷﾞｮｳｶﾌﾞｼｷｶﾞｲｼｬ ﾀﾞｲﾋｮｳﾄﾘｼﾏﾘﾔｸ ﾌｸｲｼﾞｭﾝｲﾁ</t>
  </si>
  <si>
    <t>株式会社パーパスエコテック</t>
  </si>
  <si>
    <t>ﾊﾟｰﾊﾟｽｴｺﾃｯｸ</t>
  </si>
  <si>
    <t>パーパスエコテック</t>
  </si>
  <si>
    <t>東京都文京区大塚5-9-2</t>
  </si>
  <si>
    <t>新大塚プラザ4Ｆ</t>
  </si>
  <si>
    <t>03-5977-3495</t>
  </si>
  <si>
    <t>03-5977-3901</t>
  </si>
  <si>
    <t>髙木 裕三</t>
  </si>
  <si>
    <t>ﾀｶｷﾞ ﾋﾛﾐ</t>
  </si>
  <si>
    <t>(ｶ)ﾊﾟｰﾊﾟｽｴｺﾃｯｸ ﾊﾟｰﾊﾟｽｼｭﾄｹﾝｻｰﾋﾞｽ</t>
  </si>
  <si>
    <t>株式会社パーパスエコテック 名古屋オフィス</t>
  </si>
  <si>
    <t>ﾊﾟｰﾊﾟｽｴｺﾃｯｸ ﾅｺﾞﾔｵﾌｨｽ</t>
  </si>
  <si>
    <t>パーパスエコテック名古屋</t>
  </si>
  <si>
    <t>愛知県名古屋市中川区荒子1-210</t>
  </si>
  <si>
    <t>052-365-3247</t>
  </si>
  <si>
    <t>052-363-1418</t>
  </si>
  <si>
    <t>早野 裕</t>
  </si>
  <si>
    <t>ﾊﾔﾉ ﾕﾀｶ</t>
  </si>
  <si>
    <t>オフィスマネージャー</t>
  </si>
  <si>
    <t>ｶ)ﾊﾟｰﾊﾟｽｴｺﾃｯｸ ﾎﾝﾌﾞ ﾀﾞｲﾋｮｳﾄﾘｼﾏﾘﾔｸ ﾀｶｷﾞﾋﾛﾐ</t>
  </si>
  <si>
    <t>住理工商事株式会社</t>
  </si>
  <si>
    <t>ｽﾐﾘｺｳｼｮｳｼﾞ</t>
  </si>
  <si>
    <t>住理工</t>
  </si>
  <si>
    <t>愛知県名古屋市中区錦三丁目8番14号</t>
  </si>
  <si>
    <t>名電ビル3階</t>
  </si>
  <si>
    <t>052-951-6673</t>
  </si>
  <si>
    <t>052-951-6574</t>
  </si>
  <si>
    <t>ｽﾐﾘｺｳｼｮｳｼﾞ(ｶ</t>
  </si>
  <si>
    <t>株式会社明和工務店</t>
  </si>
  <si>
    <t>姫路営業所</t>
  </si>
  <si>
    <t>ﾒｲﾜｺｳﾑﾃﾝ ﾋﾒｼﾞｴｲｷﾞｮｳｼｮ</t>
  </si>
  <si>
    <t>明和工務店</t>
  </si>
  <si>
    <t>670-0826</t>
  </si>
  <si>
    <t>兵庫県姫路市楠町83番地</t>
  </si>
  <si>
    <t>079-224-1545</t>
  </si>
  <si>
    <t>079-281-5125</t>
  </si>
  <si>
    <t>三木 篤己</t>
  </si>
  <si>
    <t>ﾐｷ ｱﾂﾐ</t>
  </si>
  <si>
    <t>ｶﾌﾞｼｷｶﾞｲｼｬ ﾒｲﾜｺｳﾑﾃﾝ ﾋﾒｼﾞｴｲｷﾞｮｳｼｮ ｼｮﾁｮｳ ﾐｷｱﾂﾐ</t>
  </si>
  <si>
    <t>株式会社リライフ</t>
  </si>
  <si>
    <t>下松リサイクル工場</t>
  </si>
  <si>
    <t>ｶﾌﾞｼｷｶｲｼｬﾘﾗｲﾌ</t>
  </si>
  <si>
    <t>リライフ</t>
  </si>
  <si>
    <t>山口県下松市東海岸通り18-1</t>
  </si>
  <si>
    <t>0833-44-0007</t>
  </si>
  <si>
    <t>0833-44-1007</t>
  </si>
  <si>
    <t>橋本 福美</t>
  </si>
  <si>
    <t>ﾊｼﾓﾄ ﾌｸﾐ</t>
  </si>
  <si>
    <t>株式会社 明電エンジニアリング</t>
  </si>
  <si>
    <t>ｶﾌﾞｼｷｶｲｼｬﾒｲﾃﾞﾝｴﾝｼﾞﾆｱﾘﾝｸﾞﾎｯｶｲﾄﾞｳｼﾃﾝ</t>
  </si>
  <si>
    <t>(株)明電エンジニアリング</t>
  </si>
  <si>
    <t>北海道札幌市東区北十三条東6丁目1番23号</t>
  </si>
  <si>
    <t>011-752-5237</t>
  </si>
  <si>
    <t>011-752-4330</t>
  </si>
  <si>
    <t>高橋 明彦</t>
  </si>
  <si>
    <t>ﾀｶﾊｼ ｱｷﾋｺ</t>
  </si>
  <si>
    <t>ｶﾌﾞｼｷｶｲｼｬﾒｲﾃﾞﾝｴﾝｼﾞﾆｱﾘﾝｸﾞ</t>
  </si>
  <si>
    <t>株式会社朝日住設</t>
  </si>
  <si>
    <t>ｶ)ｱｻﾋｼﾞｭｳｾﾂ</t>
  </si>
  <si>
    <t>068-0805</t>
  </si>
  <si>
    <t>北海道岩見沢市南町五条2丁目6番22号</t>
  </si>
  <si>
    <t>0126-23-8173</t>
  </si>
  <si>
    <t>0126-25-7632</t>
  </si>
  <si>
    <t>桜庭 清治</t>
  </si>
  <si>
    <t>ｻｸﾗﾊﾞ ｾｲｼﾞ</t>
  </si>
  <si>
    <t>ドラゴン・ゼネラルフォーメーション株式会社</t>
  </si>
  <si>
    <t>ﾄﾞﾗｺﾞﾝ･ｾﾞﾈﾗﾙﾌｫｰﾒｰｼｮﾝ</t>
  </si>
  <si>
    <t>457-0075</t>
  </si>
  <si>
    <t>愛知県名古屋市南区石元町3丁目18番2</t>
  </si>
  <si>
    <t>052-819-0200</t>
  </si>
  <si>
    <t>052-819-0277</t>
  </si>
  <si>
    <t>曽根 忠明</t>
  </si>
  <si>
    <t>ｿﾈ ﾀﾀﾞｱｷ</t>
  </si>
  <si>
    <t>ﾄﾞﾗｺﾞﾝ.ｾﾞﾈﾗﾙﾌｫｰﾒｰｼｮﾝ(ｶ</t>
  </si>
  <si>
    <t>住友重機械プロセス機器株式会社</t>
  </si>
  <si>
    <t>ｽﾐﾄﾓｼﾞｭｷｶｲﾌﾟﾛｾｽｷｷｶﾌﾞｼｷｶｲｼｬ</t>
  </si>
  <si>
    <t>住重</t>
  </si>
  <si>
    <t>和歌山県和歌山市湊1850番地(新日鐵住金和歌山製鐵所構内)</t>
  </si>
  <si>
    <t>073-451-8086</t>
  </si>
  <si>
    <t>岡田 敏</t>
  </si>
  <si>
    <t>ｵｶﾀﾞ ｻﾄｼ</t>
  </si>
  <si>
    <t>ｽﾐﾄﾓｼﾞﾕｳｷｶｲﾌﾟﾛｾｽｷｷ(ｶ ﾀﾞｲﾋﾖｳﾄﾘｼﾏﾘﾔｸ ｵｶﾀﾞｻﾄｼ</t>
  </si>
  <si>
    <t>有限会社Ｌｉｂｅｒｔｙ・Ｊａｐａｎ</t>
  </si>
  <si>
    <t>ﾕｳｹﾞﾝｶｲｼｬﾘﾊﾞﾃｨ･ｼﾞｬﾊﾟﾝ</t>
  </si>
  <si>
    <t>リバティ・ジャパン</t>
  </si>
  <si>
    <t>045-0025</t>
  </si>
  <si>
    <t>北海道岩内郡岩内町字敷島内596番地の2</t>
  </si>
  <si>
    <t>0135-61-4001</t>
  </si>
  <si>
    <t>0135-61-4002</t>
  </si>
  <si>
    <t>長谷川 剛</t>
  </si>
  <si>
    <t>ﾊｾｶﾞﾜ ﾂﾖｼ</t>
  </si>
  <si>
    <t>ﾕ)ﾘﾊﾞﾃｨ.ｼﾞｬﾊﾟﾝ ﾄﾘｼﾏﾘﾔｸ ﾊｾｶﾞﾜﾂﾖｼ</t>
  </si>
  <si>
    <t>株式会社コーサイ</t>
  </si>
  <si>
    <t>ｶﾌﾞｼｷｶｲｼｬｺｰｻｲ</t>
  </si>
  <si>
    <t>コーサイ</t>
  </si>
  <si>
    <t>007-0828</t>
  </si>
  <si>
    <t>北海道札幌市東区東雁来八条1丁目16番10号</t>
  </si>
  <si>
    <t>011-791-3243</t>
  </si>
  <si>
    <t>011-791-0432</t>
  </si>
  <si>
    <t>親松 茂</t>
  </si>
  <si>
    <t>ｵﾔﾏﾂ ｼｹﾞﾙ</t>
  </si>
  <si>
    <t>ｶ)ｺｰｻｲ ﾀﾞｲﾋｮｳﾄﾘｼﾏﾘﾔｸ ｵﾔﾏﾂｼｹﾞﾙ</t>
  </si>
  <si>
    <t>古川熱学エンヂニアリング株式会社</t>
  </si>
  <si>
    <t>四国営業所</t>
  </si>
  <si>
    <t>ﾌﾙｶﾜﾈﾂｶﾞｸｴﾝﾁﾞﾆｱﾘﾝｸﾞｶﾌﾞｼｷｶﾞｲｼｬ</t>
  </si>
  <si>
    <t>762-0006</t>
  </si>
  <si>
    <t>香川県坂出市旭町2丁目7番48号</t>
  </si>
  <si>
    <t>0877-45-4665</t>
  </si>
  <si>
    <t>杉本 健治</t>
  </si>
  <si>
    <t>ｽｷﾞﾓﾄ ｹﾝｼﾞ</t>
  </si>
  <si>
    <t>大一産業株式会社</t>
  </si>
  <si>
    <t>ﾀﾞｲｲﾁｻﾝｷﾞｮｳｶﾌﾞｼｷｶﾞｲｼｬ</t>
  </si>
  <si>
    <t>730-0825</t>
  </si>
  <si>
    <t>広島県広島市中区光南3丁目4-30</t>
  </si>
  <si>
    <t>082-236-8801</t>
  </si>
  <si>
    <t>082-236-8802</t>
  </si>
  <si>
    <t>吉良 洋三</t>
  </si>
  <si>
    <t>ｷﾗ ﾖｳｿﾞｳ</t>
  </si>
  <si>
    <t>ﾀﾞｲｲﾁｻﾝｷﾞｮｳｶﾌﾞｼｷｶﾞｲｼｬ ﾋﾛｼﾏｼﾃﾝ</t>
  </si>
  <si>
    <t>28-1-01-002803-000</t>
  </si>
  <si>
    <t>AIU損害保険</t>
  </si>
  <si>
    <t>株式会社エヌケイクリエイト</t>
  </si>
  <si>
    <t>ｶﾌﾞｼｷｶﾞｲｼｬｴﾇｹｲｸﾘｴｲﾄ</t>
  </si>
  <si>
    <t>001-0902</t>
  </si>
  <si>
    <t>北海道札幌市北区新琴似二条7丁目3番6号</t>
  </si>
  <si>
    <t>011-766-8486</t>
  </si>
  <si>
    <t>北浦 信博</t>
  </si>
  <si>
    <t>ｷﾀｳﾗ ﾉﾌﾞﾋﾛ</t>
  </si>
  <si>
    <t>株式会社青工</t>
  </si>
  <si>
    <t>ｶﾌﾞｼｷｶｲｼｬｾｲｺｳ</t>
  </si>
  <si>
    <t>青工</t>
  </si>
  <si>
    <t>060-0053</t>
  </si>
  <si>
    <t>北海道札幌市中央区南三条東4丁目</t>
  </si>
  <si>
    <t>011-221-2889</t>
  </si>
  <si>
    <t>011-232-2535</t>
  </si>
  <si>
    <t>菅沼 武</t>
  </si>
  <si>
    <t>ｽｶﾞﾇﾏ ﾀｹｼ</t>
  </si>
  <si>
    <t>ｶ)ｾｲｺｳ</t>
  </si>
  <si>
    <t>株式会社ＩＨＩ検査計測</t>
  </si>
  <si>
    <t>営業統括部 関西営業所</t>
  </si>
  <si>
    <t>ｶﾌﾞｼｷｶﾞｲｼｬｱｲｴｲﾁｱｲｹﾝｻｹｲｿｸ</t>
  </si>
  <si>
    <t>ＩＨＩ検査計測</t>
  </si>
  <si>
    <t>大阪府大阪市中央区本町4-2-12 東芝大阪ビル</t>
  </si>
  <si>
    <t>06-6245-5491</t>
  </si>
  <si>
    <t>06-6281-2186</t>
  </si>
  <si>
    <t>大石 伸也</t>
  </si>
  <si>
    <t>ｵｵｲｼ ｼﾝﾔ</t>
  </si>
  <si>
    <t>ｶ)ｱｲｴｲﾁｱｲｹﾝｻｹｲｿｸ</t>
  </si>
  <si>
    <t>株式会社セフテクノス</t>
  </si>
  <si>
    <t>ｶﾌﾞｼｷｶﾞｲｼｬｾﾌﾃｸﾉｽ</t>
  </si>
  <si>
    <t>セフテクノス</t>
  </si>
  <si>
    <t>島根県松江市浜乃木二丁目7-1</t>
  </si>
  <si>
    <t>0852-67-3444</t>
  </si>
  <si>
    <t>0852-67-3445</t>
  </si>
  <si>
    <t>曽田 伸二</t>
  </si>
  <si>
    <t>ｿﾀ ｼﾝｼﾞ</t>
  </si>
  <si>
    <t>ｶﾌﾞｼｷｶﾞｲｼｬｾﾌﾃｸﾉｽ ﾀﾞｲﾋｮｳﾄﾘｼﾏﾘﾔｸ ｿﾀｼﾝｼﾞ</t>
  </si>
  <si>
    <t>安藤産業株式会社</t>
  </si>
  <si>
    <t>ｱﾝﾄﾞｳｻﾝｷﾞｮｳｶﾌﾞｼｷｶﾞｲｼｬ</t>
  </si>
  <si>
    <t>安藤産業</t>
  </si>
  <si>
    <t>700-0913</t>
  </si>
  <si>
    <t>岡山県岡山市北区大供2-5-1</t>
  </si>
  <si>
    <t>086-201-1251</t>
  </si>
  <si>
    <t>086-201-1340</t>
  </si>
  <si>
    <t>安藤 勝広</t>
  </si>
  <si>
    <t>ｱﾝﾄﾞｳ ﾏｻﾋﾛ</t>
  </si>
  <si>
    <t>33301-930381-040</t>
  </si>
  <si>
    <t>ＡＩＵ損害保険株式会社業務災害総合保険</t>
  </si>
  <si>
    <t>藤クリーン株式会社</t>
  </si>
  <si>
    <t>ﾌｼﾞｸﾘｰﾝ ｶﾌﾞｼｷｶﾞｲｼｬ</t>
  </si>
  <si>
    <t>藤クリーン</t>
  </si>
  <si>
    <t>702-8045</t>
  </si>
  <si>
    <t>岡山県岡山市南区海岸通二丁目1番40-11号</t>
  </si>
  <si>
    <t>086-264-8775</t>
  </si>
  <si>
    <t>086-264-8797</t>
  </si>
  <si>
    <t>近藤 義</t>
  </si>
  <si>
    <t>ｺﾝﾄﾞｳ ﾀﾀﾞｼ</t>
  </si>
  <si>
    <t>ﾌｼﾞｸﾘｰﾝｶﾌﾞｼｷｶﾞｲｼｬ ﾀﾞｲﾋｮｳﾄﾘｼﾏﾘﾔｸ ｺﾝﾄﾞｳﾀﾀﾞｼ</t>
  </si>
  <si>
    <t>大樹建設</t>
  </si>
  <si>
    <t>ﾀｲｷｹﾝｾﾂ</t>
  </si>
  <si>
    <t>558-0004</t>
  </si>
  <si>
    <t>大阪市住吉区長居東1-10-7</t>
  </si>
  <si>
    <t>06-6699-5596</t>
  </si>
  <si>
    <t>松本　大樹</t>
  </si>
  <si>
    <t>ﾏﾂﾓﾄ ﾀｲｷ</t>
  </si>
  <si>
    <t>日産部品山口販売株式会社</t>
  </si>
  <si>
    <t>ﾆｯｻﾝﾌﾞﾋﾝﾔﾏｸﾞﾁﾊﾝﾊﾞｲｶﾌﾞｼｷｶｲｼｬ</t>
  </si>
  <si>
    <t>日産部品山口販売</t>
  </si>
  <si>
    <t>753-0202</t>
  </si>
  <si>
    <t>山口市下小鯖1021番地10</t>
  </si>
  <si>
    <t>083-941-2386</t>
  </si>
  <si>
    <t>083-941-2389</t>
  </si>
  <si>
    <t>末冨 喜昭</t>
  </si>
  <si>
    <t>ｽｴﾄﾐ ﾖｼｱｷ</t>
  </si>
  <si>
    <t>ＩＨＩ運搬機械株式会社</t>
  </si>
  <si>
    <t>広島第一サービスセンター</t>
  </si>
  <si>
    <t>ｱｲｴｲﾁｱｲｳﾝﾊﾟﾝｷｶｲｶﾌﾞｼｷｶﾞｲｼｬ</t>
  </si>
  <si>
    <t>ＩＨＩ運搬機械</t>
  </si>
  <si>
    <t>730-0854</t>
  </si>
  <si>
    <t>広島市中区土橋町4-17</t>
  </si>
  <si>
    <t>082-532-6071</t>
  </si>
  <si>
    <t>082-234-1805</t>
  </si>
  <si>
    <t>北川 透</t>
  </si>
  <si>
    <t>ｷﾀｶﾞﾜ ﾄｵﾙ</t>
  </si>
  <si>
    <t>ｱｲｴｲﾁｱｲｳﾝﾊﾟﾝｷｶｲ(ｶ</t>
  </si>
  <si>
    <t>株式会社大兼工務店</t>
  </si>
  <si>
    <t>ｶ)ﾀﾞｲｶﾈｺｳﾑﾃﾝ</t>
  </si>
  <si>
    <t>521-1215</t>
  </si>
  <si>
    <t>滋賀県東近江市佐生町150番地</t>
  </si>
  <si>
    <t>0748-42-1151</t>
  </si>
  <si>
    <t>0748-42-4935</t>
  </si>
  <si>
    <t>辻野　宜昭</t>
  </si>
  <si>
    <t>出光リテール販売株式会社ファインオイル東日本カンパニー</t>
  </si>
  <si>
    <t>ｲﾃﾞﾐﾂﾘﾃｰﾙﾊﾝﾊﾞｲﾌｧｲﾝｵｲﾙﾋｶﾞｼﾆﾎﾝｶﾝﾊﾟﾆｰ</t>
  </si>
  <si>
    <t>299-0111</t>
  </si>
  <si>
    <t>千葉県市原市姉崎701-8</t>
  </si>
  <si>
    <t>豊和ビル2階</t>
  </si>
  <si>
    <t>0436-61-3755</t>
  </si>
  <si>
    <t>0436-61-1155</t>
  </si>
  <si>
    <t>森田 修治</t>
  </si>
  <si>
    <t>ﾓﾘﾀ ｼｭｳｼﾞ</t>
  </si>
  <si>
    <t>営業担当</t>
  </si>
  <si>
    <t>ｲﾃﾞﾐﾂﾘﾃｰﾙﾊﾝﾊﾞｲ(ｶ)ﾌｧｲﾝｵｲﾙﾋｶﾞｼﾆﾎﾝｶﾝﾊﾟﾆｰ</t>
  </si>
  <si>
    <t>株式会社コトブキ</t>
  </si>
  <si>
    <t>サイン営業部</t>
  </si>
  <si>
    <t>ｺﾄﾌﾞｷ</t>
  </si>
  <si>
    <t>東京都港区浜松町1-14-5</t>
  </si>
  <si>
    <t>03-3432-2450</t>
  </si>
  <si>
    <t>03-3432-2451</t>
  </si>
  <si>
    <t>坪口 向志</t>
  </si>
  <si>
    <t>ﾂﾎﾞｸﾞﾁ ｺｳｼ</t>
  </si>
  <si>
    <t>ｶ)ｺﾄﾌﾞｷ</t>
  </si>
  <si>
    <t>株式会社おおつか</t>
  </si>
  <si>
    <t>ｶﾌﾞｼｷｶﾞｲｼｬｵｵﾂｶ</t>
  </si>
  <si>
    <t>おおつか</t>
  </si>
  <si>
    <t>743-0013</t>
  </si>
  <si>
    <t>山口県光市中央２丁目４番２６号</t>
  </si>
  <si>
    <t>0833-71-0345</t>
  </si>
  <si>
    <t>0833-72-8378</t>
  </si>
  <si>
    <t>冨士岡 崇</t>
  </si>
  <si>
    <t>ﾌｼﾞｵｶ ﾀｶｼ</t>
  </si>
  <si>
    <t>間瀬機工株式会社</t>
  </si>
  <si>
    <t>ﾏｾｷｺｳｶﾌﾞｼｷｶﾞｲｼｬ</t>
  </si>
  <si>
    <t>間瀬機工㈱</t>
  </si>
  <si>
    <t>740-0322</t>
  </si>
  <si>
    <t>山口県岩国市廿木869</t>
  </si>
  <si>
    <t>0827-47-2024</t>
  </si>
  <si>
    <t>0827-47-2023</t>
  </si>
  <si>
    <t>間瀬 賢司</t>
  </si>
  <si>
    <t>ﾏｾ ﾀｶｼ</t>
  </si>
  <si>
    <t>ﾏｾｷｺｳｶﾌﾞｼｷｶﾞｲｼｬ ﾀﾞｲﾋｮｳﾄﾘｼﾏﾘﾔｸ ﾏｾﾀｶｼ</t>
  </si>
  <si>
    <t>35105-944375-419</t>
  </si>
  <si>
    <t>山口県建設労働組合</t>
  </si>
  <si>
    <t>株式会社アサヒセキュリティ</t>
  </si>
  <si>
    <t>首都圏販売本部</t>
  </si>
  <si>
    <t>ｱｻﾋｾｷｭﾘﾃｨ</t>
  </si>
  <si>
    <t>105-0022</t>
  </si>
  <si>
    <t>東京都港区海岸2丁目4番2号</t>
  </si>
  <si>
    <t>03-5441-8208</t>
  </si>
  <si>
    <t>03-5441-5488</t>
  </si>
  <si>
    <t>村田 年正</t>
  </si>
  <si>
    <t>ﾑﾗﾀ ﾄｼﾏｻ</t>
  </si>
  <si>
    <t>ｶ)ｱｻﾋｾｷｭﾘﾃｨ</t>
  </si>
  <si>
    <t>戸松鉄工所</t>
  </si>
  <si>
    <t>491-0124</t>
  </si>
  <si>
    <t>愛知県一宮市佐千原屋敷98</t>
  </si>
  <si>
    <t>0586-73-3028</t>
  </si>
  <si>
    <t>0586-73-3126</t>
  </si>
  <si>
    <t>戸松武司</t>
  </si>
  <si>
    <t>ﾄﾏﾂﾀｹｼ</t>
  </si>
  <si>
    <t>株式会社特殊高所技術</t>
  </si>
  <si>
    <t>ｶﾌﾞｼｷｶﾞｲｼｬﾄｸｼｭｺｳｼｮｷﾞｼﾞｭﾂ</t>
  </si>
  <si>
    <t>特殊高所技術</t>
  </si>
  <si>
    <t>601-8301</t>
  </si>
  <si>
    <t>京都府京都市南区吉祥院西ノ庄西浦町64</t>
  </si>
  <si>
    <t>075-950-1216</t>
  </si>
  <si>
    <t>075-950-1217</t>
  </si>
  <si>
    <t>和田聖司</t>
  </si>
  <si>
    <t>ﾜﾀﾞｾｲｼﾞ</t>
  </si>
  <si>
    <t>ｶ)ﾄｸｼｭｺｳｼｮｷﾞｼﾞｭﾂ ﾀﾞｲﾋｮｳﾄﾘｼﾏﾘﾔｸ ﾜﾀﾞｾｲｼﾞ</t>
  </si>
  <si>
    <t>岩国ヤマトプロテック株式会社</t>
  </si>
  <si>
    <t>ｲﾜｸﾆﾔﾏﾄﾌﾟﾛﾃｯｸｶﾌﾞｼｷｶﾞｲｼｬ</t>
  </si>
  <si>
    <t>岩国ヤマトプロテック㈱</t>
  </si>
  <si>
    <t>山口県岩国市麻里布町1-6-30</t>
  </si>
  <si>
    <t>0827-28-4619</t>
  </si>
  <si>
    <t>0827-28-4629</t>
  </si>
  <si>
    <t>我孫子 茂</t>
  </si>
  <si>
    <t>ｱﾋﾞｺ ｼｹﾞﾙ</t>
  </si>
  <si>
    <t>ｲﾜｸﾆﾔﾏﾄﾌﾟﾛﾃｯｸ(ｶ ﾀﾞｲﾋｮｳﾄﾘｼﾏﾘﾔｸ ｶｻｲﾄｼﾔ</t>
  </si>
  <si>
    <t>株式会社アイ・エス・オー</t>
  </si>
  <si>
    <t>ｱｲ･ｴｽ･ｵｰ</t>
  </si>
  <si>
    <t>ｱｲｴｽｵｰ</t>
  </si>
  <si>
    <t>489-0921</t>
  </si>
  <si>
    <t>愛知県瀬戸市田端町2丁目27番地</t>
  </si>
  <si>
    <t>0561-83-5000</t>
  </si>
  <si>
    <t>0561-82-9845</t>
  </si>
  <si>
    <t>磯崎 龍一</t>
  </si>
  <si>
    <t>ｲｿｻﾞｷ ﾘｭｳｲﾁ</t>
  </si>
  <si>
    <t>ｶ)ｱｲｴｽｵｰ ﾀﾞｲﾋｮｳﾄﾘｼﾏﾘﾔｸ ｲｿｻﾞｷﾘｭｳｲﾁ</t>
  </si>
  <si>
    <t>株式会社カムロテクノス</t>
  </si>
  <si>
    <t>ｶﾑﾛﾃｸﾉｽ</t>
  </si>
  <si>
    <t>452-0838</t>
  </si>
  <si>
    <t>愛知県名古屋市西区長先町267</t>
  </si>
  <si>
    <t>052-508-8216</t>
  </si>
  <si>
    <t>052-501-3315</t>
  </si>
  <si>
    <t>由利 恵理子</t>
  </si>
  <si>
    <t>ﾕﾘ ｴﾘｺ</t>
  </si>
  <si>
    <t>ｶ)ｶﾑﾛﾃｸﾉｽ ﾀﾞｲﾋｮｳﾄﾘｼﾏﾘﾔｸ ﾕﾘｴﾘｺ</t>
  </si>
  <si>
    <t>株式会社USY</t>
  </si>
  <si>
    <t>ｶﾌﾞｼｷｶﾞｲｼｬﾕｰｴｽﾜｲ</t>
  </si>
  <si>
    <t>㈱USY</t>
  </si>
  <si>
    <t>235-0005</t>
  </si>
  <si>
    <t>神奈川県横浜市磯子区東町19-22</t>
  </si>
  <si>
    <t>045-367-8445</t>
  </si>
  <si>
    <t>045-350-8810</t>
  </si>
  <si>
    <t>岡本 弘竹</t>
  </si>
  <si>
    <t>ｵｶﾓﾄ ﾋﾛﾀｹ</t>
  </si>
  <si>
    <t>ｶﾌﾞｼｷｶﾞｲｼｬ ﾕｰｴｽﾜｲ ﾀﾞｲﾋｮｳﾄﾘｼﾏﾘﾔｸ ｵｶﾓﾄﾋﾛﾀｹ</t>
  </si>
  <si>
    <t>14301955470-291</t>
  </si>
  <si>
    <t>株式会社新環境分析センター</t>
  </si>
  <si>
    <t>新潟県分析センター</t>
  </si>
  <si>
    <t>ｼﾝｶﾝｷｮｳﾌﾞﾝｾｷｾﾝﾀｰ</t>
  </si>
  <si>
    <t>950-1144</t>
  </si>
  <si>
    <t>新潟県新潟市江南区祖父興野268番地1</t>
  </si>
  <si>
    <t>025-284-6505</t>
  </si>
  <si>
    <t>025-284-4455</t>
  </si>
  <si>
    <t>猪俣 太郎</t>
  </si>
  <si>
    <t>ｲﾉﾏﾀ ﾀﾛｳ</t>
  </si>
  <si>
    <t>ｶ)ｼﾝｶﾝｷｮｳﾌﾞﾝｾｷｾﾝﾀｰ</t>
  </si>
  <si>
    <t>株式会社ウェルシィ</t>
  </si>
  <si>
    <t>東京都品川区大崎1-11-2ゲートシティ大崎イーストタワー10階</t>
  </si>
  <si>
    <t>03-6748-7484</t>
  </si>
  <si>
    <t>03-5487-6752</t>
  </si>
  <si>
    <t>宮田英二</t>
  </si>
  <si>
    <t>ﾐﾔﾀ ｴｲｼﾞ</t>
  </si>
  <si>
    <t>株式会社アースアンドウォーター</t>
  </si>
  <si>
    <t>ｱｰｽｱﾝﾄﾞｳｫｰﾀｰ</t>
  </si>
  <si>
    <t>アースアンドウォーター</t>
  </si>
  <si>
    <t>東京都千代田区内神田3-18-3 ＳＤビル3Ｆ</t>
  </si>
  <si>
    <t>03-5298-1355</t>
  </si>
  <si>
    <t>03-5298-1356</t>
  </si>
  <si>
    <t>山中 正美</t>
  </si>
  <si>
    <t>ﾔﾏﾅｶ ﾏｻﾐ</t>
  </si>
  <si>
    <t>ｶ)ｱｰｽｱﾝﾄﾞｳｫｰﾀｰ</t>
  </si>
  <si>
    <t>日本エアーカーテン株式会社</t>
  </si>
  <si>
    <t>ﾆﾎﾝｴｱｰｶｰﾃﾝｶﾌﾞｼｷｶﾞｲｼｬ</t>
  </si>
  <si>
    <t>日本エアーカーテン</t>
  </si>
  <si>
    <t>東京都豊島区南大塚2-35-12</t>
  </si>
  <si>
    <t>竹内ビル3F</t>
  </si>
  <si>
    <t>03-3944-5231</t>
  </si>
  <si>
    <t>03-3944-1485</t>
  </si>
  <si>
    <t>小林 紀一</t>
  </si>
  <si>
    <t>ｺﾊﾞﾔｼ ｷｲﾁ</t>
  </si>
  <si>
    <t>株式会社イイダ</t>
  </si>
  <si>
    <t>ｲｲﾀﾞ</t>
  </si>
  <si>
    <t>イイダ</t>
  </si>
  <si>
    <t>444-0825</t>
  </si>
  <si>
    <t>愛知県岡崎市福岡町下高須79番地</t>
  </si>
  <si>
    <t>0564-53-1814</t>
  </si>
  <si>
    <t>0564-53-1159</t>
  </si>
  <si>
    <t>飯田 喜代子</t>
  </si>
  <si>
    <t>ｲｲﾀﾞ ｷﾖｺ</t>
  </si>
  <si>
    <t>ｶ)ｲｲﾀﾞ</t>
  </si>
  <si>
    <t>有限会社９ＴＥＣ</t>
  </si>
  <si>
    <t>ﾕｳｹﾞﾝｶｲｼｬｷｭｳﾃｯｸ</t>
  </si>
  <si>
    <t>９ＴＥＣ</t>
  </si>
  <si>
    <t>743-0021</t>
  </si>
  <si>
    <t>山口県光市浅江1丁目18番28号</t>
  </si>
  <si>
    <t>0833-74-0909</t>
  </si>
  <si>
    <t>0833-74-0919</t>
  </si>
  <si>
    <t>久行 浩二</t>
  </si>
  <si>
    <t>ﾋｻﾕｷ ｺｳｼﾞ</t>
  </si>
  <si>
    <t>ﾕｳｹﾞﾝｶｲｼｬｷｭｳﾃｯｸ ﾀﾞｲﾋｮｳﾄﾘｼﾏﾘﾔｸ ﾋｻﾕｷｺｳｼﾞ</t>
  </si>
  <si>
    <t>有限会社ダイワ</t>
  </si>
  <si>
    <t>ﾀﾞｲﾜ</t>
  </si>
  <si>
    <t>ダイワ</t>
  </si>
  <si>
    <t>480-1103</t>
  </si>
  <si>
    <t>愛知県長久手市岩作西浦46番地１</t>
  </si>
  <si>
    <t>0561-63-2002</t>
  </si>
  <si>
    <t>0561-63-7002</t>
  </si>
  <si>
    <t>加藤 和則</t>
  </si>
  <si>
    <t>ｶﾄｳ ｶｽﾞﾉﾘ</t>
  </si>
  <si>
    <t>ﾕ)ﾀﾞｲﾜ</t>
  </si>
  <si>
    <t>株式会社ＫＵＵ</t>
  </si>
  <si>
    <t>ｶﾌﾞｼｷｶﾞｲｼｬｸｰ</t>
  </si>
  <si>
    <t>ＫＵＵ</t>
  </si>
  <si>
    <t>699-0612</t>
  </si>
  <si>
    <t>島根県出雲市斐川町出西3650-10</t>
  </si>
  <si>
    <t>0853-25-7933</t>
  </si>
  <si>
    <t>0853-25-7934</t>
  </si>
  <si>
    <t>藤原 久仁子</t>
  </si>
  <si>
    <t>ﾌｼﾞﾜﾗ ｸﾆｺ</t>
  </si>
  <si>
    <t>ｶﾌﾞｼｷｶﾞｲｼｬｸｰﾀﾞｲﾋｮｳﾄﾘｼﾏﾘﾔｸ ﾌｼﾞﾜﾗｸﾆｺ</t>
  </si>
  <si>
    <t>中国環境株式会社</t>
  </si>
  <si>
    <t>ﾁｭｳｺﾞｸｶﾝｷｮｳｶﾌﾞｼｷｶﾞｲｼｬ</t>
  </si>
  <si>
    <t>ﾁｭｳｺﾞｸｶﾝｷｮｳ</t>
  </si>
  <si>
    <t>699-0822</t>
  </si>
  <si>
    <t>島根県出雲市神西沖町2489番地2</t>
  </si>
  <si>
    <t>0853-43-3636</t>
  </si>
  <si>
    <t>0853-43-3666</t>
  </si>
  <si>
    <t>柳楽 泰</t>
  </si>
  <si>
    <t>ﾅｷﾞﾗ ﾄｵﾙ</t>
  </si>
  <si>
    <t>株式会社三機サービス</t>
  </si>
  <si>
    <t>ｶﾌﾞｼｷｶﾞｲｼｬｻﾝｷｻｰﾋﾞｽ</t>
  </si>
  <si>
    <t>564-0043</t>
  </si>
  <si>
    <t>大阪府吹田市南吹田5丁目22番10号</t>
  </si>
  <si>
    <t>06-6380-0211</t>
  </si>
  <si>
    <t>06-6380-0212</t>
  </si>
  <si>
    <t>中島 義兼</t>
  </si>
  <si>
    <t>ﾅｶｼﾏ ﾖｼｶﾈ</t>
  </si>
  <si>
    <t>ｶ)ｻﾝｷｻｰﾋﾞｽ</t>
  </si>
  <si>
    <t>株式会社JBSファシリティーズ</t>
  </si>
  <si>
    <t>ｶﾌﾞｼｷｶﾞｲｼｬｼﾞｪｰﾋﾞｰｴｽﾌｧｼﾘﾃｨｰｽﾞ</t>
  </si>
  <si>
    <t>大阪府大阪市中央区平野町２－１－２ 沢の鶴ビル6F</t>
  </si>
  <si>
    <t>06-4707-3318</t>
  </si>
  <si>
    <t>06-4707-3319</t>
  </si>
  <si>
    <t>鷲見 尚紀</t>
  </si>
  <si>
    <t>ﾜｼﾐ ﾋｻﾉﾘ</t>
  </si>
  <si>
    <t>ｶ)ｼﾞｴｰﾋﾞｰｴｽﾌｱｼﾘﾃｲｰｽﾞ</t>
  </si>
  <si>
    <t>株式会社山正 小牧営業所</t>
  </si>
  <si>
    <t>ﾔﾏｼｮｳ ｺﾏｷｴｲｷﾞｮｳｼｮ</t>
  </si>
  <si>
    <t>山正 小牧</t>
  </si>
  <si>
    <t>485-0806</t>
  </si>
  <si>
    <t>愛知県小牧市大字野口高畑2044</t>
  </si>
  <si>
    <t>0568-78-5551</t>
  </si>
  <si>
    <t>0568-78-5553</t>
  </si>
  <si>
    <t>松岡 正浩</t>
  </si>
  <si>
    <t>ﾏﾂｵｶ ﾏｻﾋﾛ</t>
  </si>
  <si>
    <t>ｶ)ﾔﾏｼｮｳ ﾀﾞｲﾋｮｳﾄﾘｼﾏﾘﾔｸ ﾔﾏｵｶｱｷﾗ</t>
  </si>
  <si>
    <t>有限会社ゼネラル物流</t>
  </si>
  <si>
    <t>ｾﾞﾈﾗﾙﾌﾞﾂﾘｭｳ</t>
  </si>
  <si>
    <t>781-0111</t>
  </si>
  <si>
    <t>高知県高知市池285-1</t>
  </si>
  <si>
    <t>088-847-3110</t>
  </si>
  <si>
    <t>088-847-3022</t>
  </si>
  <si>
    <t>片山幸雄</t>
  </si>
  <si>
    <t>ｶﾀﾔﾏﾕｷｵ</t>
  </si>
  <si>
    <t>ﾕ)ｾﾞﾈﾗﾙﾌﾞﾂﾘｭｳ</t>
  </si>
  <si>
    <t>39101930995004/労働保険事務組合経営サービスセンター</t>
  </si>
  <si>
    <t>太啓建設株式会社</t>
  </si>
  <si>
    <t>ﾀｲｹｲｹﾝｾﾂ</t>
  </si>
  <si>
    <t>太啓建設</t>
  </si>
  <si>
    <t>471-0071</t>
  </si>
  <si>
    <t>愛知県豊田市東梅坪町10-3-3</t>
  </si>
  <si>
    <t>0565-31-1271</t>
  </si>
  <si>
    <t>0565-31-9173</t>
  </si>
  <si>
    <t>大矢 伸明</t>
  </si>
  <si>
    <t>ｵｵﾔ ﾉﾌﾞｱｷ</t>
  </si>
  <si>
    <t>ﾀｲｹｲｹﾝｾﾂ(ｶ</t>
  </si>
  <si>
    <t>オーカ装置工業株式会社</t>
  </si>
  <si>
    <t>ｵｰｶｿｳﾁｺｳｷﾞｮｳｶﾌﾞｼｷｶﾞｲｼｬ</t>
  </si>
  <si>
    <t>ｵｰｶｿｳﾁ</t>
  </si>
  <si>
    <t>755-0043</t>
  </si>
  <si>
    <t>山口県宇部市相生町5番11号</t>
  </si>
  <si>
    <t>0836-33-5555</t>
  </si>
  <si>
    <t>0836-31-9111</t>
  </si>
  <si>
    <t>岡谷 文孝</t>
  </si>
  <si>
    <t>ｵｶﾔ ﾌﾐﾀｶ</t>
  </si>
  <si>
    <t>和光産業株式会社</t>
  </si>
  <si>
    <t>営業本部</t>
  </si>
  <si>
    <t>ﾜｺｳｻﾝｷﾞｮｳｶﾌﾞｼｷｶﾞｲｼｬ</t>
  </si>
  <si>
    <t>和光産業㈱</t>
  </si>
  <si>
    <t>神奈川県川崎市川崎区鋼管通1-3-17</t>
  </si>
  <si>
    <t>044-333-7283</t>
  </si>
  <si>
    <t>044-333-7257</t>
  </si>
  <si>
    <t>矢口寛志</t>
  </si>
  <si>
    <t>ﾔｸﾞﾁﾋﾛｼ</t>
  </si>
  <si>
    <t>ﾜｺｳｻﾝｷﾞｮｳｶﾌﾞｼｷｶﾞｲｼﾔ</t>
  </si>
  <si>
    <t>東芝環境ソリューション株式会社</t>
  </si>
  <si>
    <t>商品営業部</t>
  </si>
  <si>
    <t>ﾄｳｼﾊﾞｶﾝｷｮｳｿﾘｭｰｼｮﾝｶﾌﾞｼｷｶﾞｲｼｬ</t>
  </si>
  <si>
    <t>東芝環境ソリューション(株)</t>
  </si>
  <si>
    <t>212-0058</t>
  </si>
  <si>
    <t>神奈川県川崎市幸区鹿島田1-1-2</t>
  </si>
  <si>
    <t>新川崎三井ビルディングＷＥＳＴ　ＴＯＷＥＲ</t>
  </si>
  <si>
    <t>044-331-7722</t>
  </si>
  <si>
    <t>044-555-1213</t>
  </si>
  <si>
    <t>北村 真一</t>
  </si>
  <si>
    <t>ｷﾀﾑﾗ ｼﾝｲﾁ</t>
  </si>
  <si>
    <t>ﾄｳｼﾊﾞｶﾝｷｮｳｿﾘｭｰｼｮﾝ(ｶ</t>
  </si>
  <si>
    <t>14106035767-000</t>
  </si>
  <si>
    <t>三和エレベータサービス株式会社</t>
  </si>
  <si>
    <t>ｻﾝﾜｴﾚﾍﾞｰﾀｻｰﾋﾞｽｶﾌﾞｼｷｶﾞｲｼｬ</t>
  </si>
  <si>
    <t>604-0813</t>
  </si>
  <si>
    <t>京都府京都市中京区間之町通二条上る夷町575</t>
  </si>
  <si>
    <t>075-221-3860</t>
  </si>
  <si>
    <t>075-221-3861</t>
  </si>
  <si>
    <t>池田　篤</t>
  </si>
  <si>
    <t>ｲｹﾀﾞ ｱﾂｼ</t>
  </si>
  <si>
    <t>ｻﾝﾜｴﾚﾍﾞｰﾀｻｰﾋﾞｽ(ｶ</t>
  </si>
  <si>
    <t>株式会社アサノ大成基礎エンジニアリング 関西支社</t>
  </si>
  <si>
    <t>ｶﾌﾞｼｷｶﾞｲｼｬｱｻﾉﾀｲｾｲｷｿｴﾝｼﾞﾆｱﾘﾝｸﾞ ｶﾝｻｲｼｼｬ</t>
  </si>
  <si>
    <t>アサノ大成基礎</t>
  </si>
  <si>
    <t>大阪府大阪市福島区海老江5丁目2番2号</t>
  </si>
  <si>
    <t>06-4796-8810</t>
  </si>
  <si>
    <t>06-4796-8820</t>
  </si>
  <si>
    <t>中西 邦充</t>
  </si>
  <si>
    <t>ﾅｶﾆｼ ｸﾆﾐﾂ</t>
  </si>
  <si>
    <t>ｶﾌﾞｼｷｶﾞｲｼｬｱｻﾉﾀｲｾｲｷｿｴﾝｼﾞﾆｱﾘﾝｸﾞ</t>
  </si>
  <si>
    <t>東海警備保障株式会社</t>
  </si>
  <si>
    <t>ﾄｳｶｲｹｲﾋﾞﾎｼｮｳ</t>
  </si>
  <si>
    <t>東海警備</t>
  </si>
  <si>
    <t>愛知県名古屋市北区清水5-8-1</t>
  </si>
  <si>
    <t>052-914-3351</t>
  </si>
  <si>
    <t>052-914-0214</t>
  </si>
  <si>
    <t>馬場 善志雄</t>
  </si>
  <si>
    <t>ﾊﾞﾊﾞ ﾖｼｵ</t>
  </si>
  <si>
    <t>ﾄｳｶｲｹｲﾋﾞﾎｼｮｳ(ｶ</t>
  </si>
  <si>
    <t>株式会社システムズ</t>
  </si>
  <si>
    <t>ｼｽﾃﾑｽﾞ</t>
  </si>
  <si>
    <t>135-0062</t>
  </si>
  <si>
    <t>東京都江東区東雲2-5-17</t>
  </si>
  <si>
    <t>03-3527-7377</t>
  </si>
  <si>
    <t>03-3527-7378</t>
  </si>
  <si>
    <t>島田 聖士</t>
  </si>
  <si>
    <t>ｼﾏﾀﾞ ｻﾄｼ</t>
  </si>
  <si>
    <t>ｶ)ｼｽﾃﾑｽﾞ ﾀﾞｲﾋﾖｳﾄﾘｼﾏﾘﾔｸ ｼﾏﾀﾞｻﾄｼ</t>
  </si>
  <si>
    <t>有限会社大矢清掃</t>
  </si>
  <si>
    <t>ｵｵﾔｾｲｿｳ</t>
  </si>
  <si>
    <t>大矢清掃</t>
  </si>
  <si>
    <t>愛知県名古屋市名東区本郷二丁目53番地</t>
  </si>
  <si>
    <t>052-776-8808</t>
  </si>
  <si>
    <t>052-776-8803</t>
  </si>
  <si>
    <t>大矢 英司</t>
  </si>
  <si>
    <t>ｵｵﾔ ｴｲｼﾞ</t>
  </si>
  <si>
    <t>ﾕ)ｵｵﾔｾｲｿｳ</t>
  </si>
  <si>
    <t>東京エンジニアリングシステムズ株式会社</t>
  </si>
  <si>
    <t>サービス本部サービス営業部東日本営業課</t>
  </si>
  <si>
    <t>ﾄｳｷｮｳｴﾝｼﾞﾆｱﾘﾝｸﾞｼｽﾃﾑｽﾞ</t>
  </si>
  <si>
    <t>東京都港区芝浦4-3-4</t>
  </si>
  <si>
    <t>田町きよたビル５階</t>
  </si>
  <si>
    <t>03-5439-1085</t>
  </si>
  <si>
    <t>03-5439-1093</t>
  </si>
  <si>
    <t>佐野 博一</t>
  </si>
  <si>
    <t>ｻﾉ ﾋﾛｲﾁ</t>
  </si>
  <si>
    <t>ﾄｳｷｮｳｴﾝｼﾞﾆｱﾘﾝｸﾞｼｽﾃﾑｽﾞ ｶﾌﾞｼｷｶﾞｲｼｬ</t>
  </si>
  <si>
    <t>三共テクノ株式会社</t>
  </si>
  <si>
    <t>ｻﾝｷｮｳﾃｸﾉｶﾌﾞｼｷｶﾞｲｼｬ</t>
  </si>
  <si>
    <t>サンキョウ</t>
  </si>
  <si>
    <t>617-0006</t>
  </si>
  <si>
    <t>京都府向日市上植野町北小路28-1</t>
  </si>
  <si>
    <t>ヒルフローラルハイツ 106号</t>
  </si>
  <si>
    <t>075-963-6961</t>
  </si>
  <si>
    <t>075-963-6964</t>
  </si>
  <si>
    <t>外園　秀幸</t>
  </si>
  <si>
    <t>ﾎｶｿﾞﾉ ﾋﾃﾞﾕｷ</t>
  </si>
  <si>
    <t>ｻﾝｷｮｳﾃｸﾉ(ｶ ﾀﾞｲﾋｮｳﾄﾘｼﾏﾘﾔｸﾎｶｿﾞﾉﾋﾃﾞﾕｷ</t>
  </si>
  <si>
    <t>タケシタ商会</t>
  </si>
  <si>
    <t>ﾀｹｼﾀｼｮｳｶｲ</t>
  </si>
  <si>
    <t>839-0862</t>
  </si>
  <si>
    <t>福岡県久留米市野中町1175-1-405</t>
  </si>
  <si>
    <t>0942-48-0776</t>
  </si>
  <si>
    <t>0942-37-3564</t>
  </si>
  <si>
    <t>竹下 順一郎</t>
  </si>
  <si>
    <t>ﾀｹｼﾀ ｼﾞｭﾝｲﾁﾛｳ</t>
  </si>
  <si>
    <t>ﾀｹｼﾀｼｮｳｶｲ ﾀﾞｲ)ﾀｹｼﾀｼﾞｭﾝｲﾁﾛｳ</t>
  </si>
  <si>
    <t>あしすとＯffice ＫＭ</t>
  </si>
  <si>
    <t>ｱｼｽﾄｵﾌｨｽｹｰｴﾑ</t>
  </si>
  <si>
    <t>あしすと</t>
  </si>
  <si>
    <t>738-0054</t>
  </si>
  <si>
    <t>広島県廿日市市阿品４丁目２６－１４</t>
  </si>
  <si>
    <t>080-8242-7335</t>
  </si>
  <si>
    <t>0829-30-8220</t>
  </si>
  <si>
    <t>assist.km@outlook.jp</t>
  </si>
  <si>
    <t>河村至道</t>
  </si>
  <si>
    <t>ｶﾜﾑﾗﾖｼﾐﾁ</t>
  </si>
  <si>
    <t>ｱｼｽﾄ ｵﾌｨｽｹｰｴﾑ ｶﾜﾑﾗﾖｼﾐﾁ</t>
  </si>
  <si>
    <t>34-1-09-490003-000</t>
  </si>
  <si>
    <t>株式会社ワークス</t>
  </si>
  <si>
    <t>ｶﾌﾞｼｷｶﾞｲｼｬﾜｰｸｽ</t>
  </si>
  <si>
    <t>ワークス</t>
  </si>
  <si>
    <t>698-0001</t>
  </si>
  <si>
    <t>島根県益田市久城町１１２１－９４</t>
  </si>
  <si>
    <t>0856-24-1977</t>
  </si>
  <si>
    <t>0856-24-1934</t>
  </si>
  <si>
    <t>寺戸昭夫</t>
  </si>
  <si>
    <t>ﾃﾗﾄﾞｱｷｵ</t>
  </si>
  <si>
    <t>32-1-04-935015-142</t>
  </si>
  <si>
    <t>労働保険事務組合益田商工会議所</t>
  </si>
  <si>
    <t>株式会社錦メンテナンス</t>
  </si>
  <si>
    <t>ｶﾌﾞｼｷｶﾞｲｼｬﾆｼｷﾒﾝﾃﾅﾝｽ</t>
  </si>
  <si>
    <t>ニシキ</t>
  </si>
  <si>
    <t>740-0011</t>
  </si>
  <si>
    <t>山口県岩国市立石町三丁目3番３７号</t>
  </si>
  <si>
    <t>0827-24-1145</t>
  </si>
  <si>
    <t>0827-23-1358</t>
  </si>
  <si>
    <t>中村義行</t>
  </si>
  <si>
    <t>ﾅｶﾑﾗﾖｼﾕｷ</t>
  </si>
  <si>
    <t>東京都中央区築地2-3-4</t>
  </si>
  <si>
    <t>03-3544-8111</t>
  </si>
  <si>
    <t>03-3544-8118</t>
  </si>
  <si>
    <t>荒木 孝</t>
  </si>
  <si>
    <t>ｱﾗｷ ﾀｶｼ</t>
  </si>
  <si>
    <t>株式会社フマイクリーンサービス</t>
  </si>
  <si>
    <t>ｶﾌﾞｼｷｶﾞｲｼｬﾌﾏｲｸﾘｰﾝｻｰﾋﾞｽ</t>
  </si>
  <si>
    <t>フマイクリーンサービス</t>
  </si>
  <si>
    <t>島根県松江市八幡町880-8</t>
  </si>
  <si>
    <t>0852-38-9090</t>
  </si>
  <si>
    <t>0852-38-9080</t>
  </si>
  <si>
    <t>淺野 史裕</t>
  </si>
  <si>
    <t>ｱｻﾉ ﾌﾐﾋﾛ</t>
  </si>
  <si>
    <t>ｶﾌﾞｼｷｶﾞｲｼﾔ ﾌﾏｲｸﾘｰﾝｻｰﾋﾞｽ</t>
  </si>
  <si>
    <t>株式会社田村組</t>
  </si>
  <si>
    <t>ﾀﾑﾗｸﾞﾐ</t>
  </si>
  <si>
    <t>田村組</t>
  </si>
  <si>
    <t>441-1342</t>
  </si>
  <si>
    <t>愛知県新城市石田字南畑84-2</t>
  </si>
  <si>
    <t>0536-22-1651</t>
  </si>
  <si>
    <t>0536-23-5679</t>
  </si>
  <si>
    <t>田村　太一</t>
  </si>
  <si>
    <t>ﾀﾑﾗ ﾄﾓｶｽﾞ</t>
  </si>
  <si>
    <t>ｶ)ﾀﾑﾗｸﾞﾐ</t>
  </si>
  <si>
    <t>九州ノーミ株式会社　熊本営業所</t>
  </si>
  <si>
    <t>ｷｭｳｼｭｳﾉｰﾐ</t>
  </si>
  <si>
    <t>九州ノーミ</t>
  </si>
  <si>
    <t>862-0910</t>
  </si>
  <si>
    <t>熊本県熊本市東区健軍本町4-10</t>
  </si>
  <si>
    <t>096-360-9777</t>
  </si>
  <si>
    <t>096-360-1877</t>
  </si>
  <si>
    <t>小野 幸雄</t>
  </si>
  <si>
    <t>ｵﾉ ﾕｷｵ</t>
  </si>
  <si>
    <t>取締役営業所長</t>
  </si>
  <si>
    <t>ｷｭｳｼｭｳﾉｰﾐ(ｶ ｸﾏﾓﾄ(ｴｲ</t>
  </si>
  <si>
    <t>株式会社協和日成</t>
  </si>
  <si>
    <t>開発営業部</t>
  </si>
  <si>
    <t>ｷｮｳﾜﾆｯｾｲ</t>
  </si>
  <si>
    <t>協和日成</t>
  </si>
  <si>
    <t>185-0034</t>
  </si>
  <si>
    <t>東京都国分寺市光町1-29-10</t>
  </si>
  <si>
    <t>042-575-1691</t>
  </si>
  <si>
    <t>042-572-9342</t>
  </si>
  <si>
    <t>北村眞隆</t>
  </si>
  <si>
    <t>ｷﾀﾑﾗﾏｻﾀｶ</t>
  </si>
  <si>
    <t>ｶ)ｷｮｳﾜﾆｯｾｲ</t>
  </si>
  <si>
    <t>日成工業株式会社</t>
  </si>
  <si>
    <t>ﾆｯｾｲｺｳｷﾞｮｳ(ｶ</t>
  </si>
  <si>
    <t>日成工業</t>
  </si>
  <si>
    <t>867-0041</t>
  </si>
  <si>
    <t>熊本県水俣市天神町1-3-2</t>
  </si>
  <si>
    <t>0966-63-3515</t>
  </si>
  <si>
    <t>0966-63-2438</t>
  </si>
  <si>
    <t>坂﨑　正昭</t>
  </si>
  <si>
    <t>ｻｶｻﾞｷ ﾏｻｱｷ</t>
  </si>
  <si>
    <t>ﾆｯｾｲｺｳｷﾞｮｳ(ｶ ﾀﾞｲ)ｻｶｻﾞｷ ﾏｻｱｷ</t>
  </si>
  <si>
    <t>船山株式会社</t>
  </si>
  <si>
    <t>ﾌﾅﾔﾏ</t>
  </si>
  <si>
    <t>940-8577</t>
  </si>
  <si>
    <t>新潟県長岡市稲保４－７１３－２</t>
  </si>
  <si>
    <t>0258-25-2780</t>
  </si>
  <si>
    <t>0258-25-2805</t>
  </si>
  <si>
    <t>秋山 政信</t>
  </si>
  <si>
    <t>ｱｷﾔﾏ ﾏｻﾉﾌﾞ</t>
  </si>
  <si>
    <t>ﾌﾅﾔﾏｶﾌﾞｼｷｶﾞｲｼﾔ</t>
  </si>
  <si>
    <t>有限会社塚田仮設</t>
  </si>
  <si>
    <t>ﾕｳｹﾞﾝｶﾞｲｼｬﾂｶﾀﾞｶｾﾂ</t>
  </si>
  <si>
    <t>塚田仮設</t>
  </si>
  <si>
    <t>388-8006</t>
  </si>
  <si>
    <t>長野県長野市篠ノ井御幣川974-2</t>
  </si>
  <si>
    <t>026-292-9301</t>
  </si>
  <si>
    <t>026-292-9104</t>
  </si>
  <si>
    <t>三和設備株式会社</t>
  </si>
  <si>
    <t>東大阪営業所</t>
  </si>
  <si>
    <t>ｻﾝﾜｾﾂﾋﾞ</t>
  </si>
  <si>
    <t>577-0004</t>
  </si>
  <si>
    <t>東大阪市稲田新町2丁目5番13号</t>
  </si>
  <si>
    <t>06-6745-8126</t>
  </si>
  <si>
    <t>06-6745-8127</t>
  </si>
  <si>
    <t>中村　俊二</t>
  </si>
  <si>
    <t>ﾅｶﾑﾗ ｼｭﾝｼﾞ</t>
  </si>
  <si>
    <t>ｻﾝﾜｾﾂﾋﾞ(ｶ</t>
  </si>
  <si>
    <t>石川建設株式会社</t>
  </si>
  <si>
    <t>ｲｼｶﾜｹﾝｾﾂ</t>
  </si>
  <si>
    <t>石川建設</t>
  </si>
  <si>
    <t>470-2338</t>
  </si>
  <si>
    <t>愛知県知多郡武豊町前田31</t>
  </si>
  <si>
    <t>0569-72-0577</t>
  </si>
  <si>
    <t>0569-73-6701</t>
  </si>
  <si>
    <t>石川　信行</t>
  </si>
  <si>
    <t>ｲｼｶﾜ ﾉﾌﾞﾕｷ</t>
  </si>
  <si>
    <t>ｲｼｶﾜｹﾝｾﾂ(ｶ ﾄﾘｼﾏﾘﾔｸｼｬﾁｮｳ ｲｼｶﾜ ﾉﾌﾞﾕｷ</t>
  </si>
  <si>
    <t>北海道ドライケミカル株式会社</t>
  </si>
  <si>
    <t>ﾎｯｶｲﾄﾞｳﾄﾞﾗｲｹﾐｶﾙｶﾌﾞｼｷｶﾞｲｼｬ</t>
  </si>
  <si>
    <t>北海道ドライケミカル</t>
  </si>
  <si>
    <t>003-0002</t>
  </si>
  <si>
    <t>札幌市白石区東札幌2条1丁目5番5号</t>
  </si>
  <si>
    <t>011-823-6770</t>
  </si>
  <si>
    <t>011-813-1601</t>
  </si>
  <si>
    <t>藤井　良孝</t>
  </si>
  <si>
    <t>ﾌｼﾞｲ ﾖｼﾀｶ</t>
  </si>
  <si>
    <t>ﾎｯｶｲﾄﾞｳﾄﾞﾗｲｹﾐｶﾙ(ｶ ﾀﾞｲﾋｮｳﾄﾘｼﾏﾘﾔｸｼｬﾁｮｳ ﾌｼﾞｲﾖｼﾀｶ</t>
  </si>
  <si>
    <t>TOTOエンジニアリング株式会社</t>
  </si>
  <si>
    <t>沖縄営業所</t>
  </si>
  <si>
    <t>ﾄｰﾄｰｴﾝｼﾞﾆｱﾘﾝｸﾞ</t>
  </si>
  <si>
    <t>TOTOエンジニアリング</t>
  </si>
  <si>
    <t>900-0004</t>
  </si>
  <si>
    <t>沖縄県那覇市銘苅3-10-17</t>
  </si>
  <si>
    <t>098-868-0119</t>
  </si>
  <si>
    <t>098-868-3783</t>
  </si>
  <si>
    <t>蒲原尚毅</t>
  </si>
  <si>
    <t>ｶﾓﾊﾗﾅｵｷ</t>
  </si>
  <si>
    <t>ﾄｰﾄｰｴﾝｼﾞﾆｱﾘﾝｸﾞ(ｶ</t>
  </si>
  <si>
    <t>株式会社イシヌキ</t>
  </si>
  <si>
    <t>ｲｼﾇｷ</t>
  </si>
  <si>
    <t>イシヌキ</t>
  </si>
  <si>
    <t>861-8072</t>
  </si>
  <si>
    <t>熊本市北区室園町10番68号</t>
  </si>
  <si>
    <t>096-343-7141</t>
  </si>
  <si>
    <t>096-242-5222</t>
  </si>
  <si>
    <t>石抜　博史</t>
  </si>
  <si>
    <t>ｲｼﾇｷ ﾋﾛｼ</t>
  </si>
  <si>
    <t>ｶ)ｲｼﾇｷ ﾀﾞｲ)ｲｼﾇｷ ﾋﾛｼ</t>
  </si>
  <si>
    <t>日創エンジニアリング株式会社</t>
  </si>
  <si>
    <t>ﾆｯｿｳｴﾝｼﾞﾆｱﾘﾝｸﾞ(ｶ</t>
  </si>
  <si>
    <t>日創エンジニアリング</t>
  </si>
  <si>
    <t>東京都台東区浅草橋3丁目18番1号</t>
  </si>
  <si>
    <t>03-5833-7680</t>
  </si>
  <si>
    <t>03-5833-7682</t>
  </si>
  <si>
    <t>大里　和生</t>
  </si>
  <si>
    <t>ｵｵｻﾄ ｶｽﾞｵ</t>
  </si>
  <si>
    <t>一設備工業株式会社</t>
  </si>
  <si>
    <t>ｲﾁｾﾂﾋﾞｺｳｷﾞｮｳ(ｶ</t>
  </si>
  <si>
    <t>一設備工業</t>
  </si>
  <si>
    <t>856-0026</t>
  </si>
  <si>
    <t>長崎県大村市池田2丁目918番地2</t>
  </si>
  <si>
    <t>0957-47-9738</t>
  </si>
  <si>
    <t>0957-47-9748</t>
  </si>
  <si>
    <t>杉田　公一</t>
  </si>
  <si>
    <t>ｽｷﾞﾀ ｺｳｲﾁ</t>
  </si>
  <si>
    <t>ｲﾁｾﾂﾋﾞｺｳｷﾞｮｳ(ｶ  ﾀﾞｲ)ｽｷﾞﾀ ｺｳｲﾁ</t>
  </si>
  <si>
    <t>株式会社日本ロックサービス</t>
  </si>
  <si>
    <t>ﾆﾎﾝﾛｯｸｻｰﾋﾞｽ</t>
  </si>
  <si>
    <t>東京都豊島区南大塚2-26-15</t>
  </si>
  <si>
    <t>03-5395-7460</t>
  </si>
  <si>
    <t>03-5395-7490</t>
  </si>
  <si>
    <t>二上　直弘</t>
  </si>
  <si>
    <t>ﾌﾀｶﾞﾐ ﾅｵﾋﾛ</t>
  </si>
  <si>
    <t>ｶ)ﾆﾎﾝﾛﾂｸｻｰﾋﾞｽ</t>
  </si>
  <si>
    <t>Ｎ－ＴＥＣ</t>
  </si>
  <si>
    <t>ｴﾇﾃｯｸ</t>
  </si>
  <si>
    <t>834-0033</t>
  </si>
  <si>
    <t>福岡県八女市柳瀬582-1</t>
  </si>
  <si>
    <t>0943-23-9988</t>
  </si>
  <si>
    <t>中島　弘二</t>
  </si>
  <si>
    <t>ﾅｶｼﾏ ｺｳｼﾞ</t>
  </si>
  <si>
    <t>ｴﾇﾃｯｸﾅｶｼﾏｺｳｼﾞ</t>
  </si>
  <si>
    <t>全福岡県建設労働組合</t>
  </si>
  <si>
    <t>株式会社中越興業</t>
  </si>
  <si>
    <t>ﾁｭｳｴﾂｺｳｷﾞｮｳ</t>
  </si>
  <si>
    <t>940-2121</t>
  </si>
  <si>
    <t>新潟県長岡市喜多町1078-1</t>
  </si>
  <si>
    <t>0258-27-0710</t>
  </si>
  <si>
    <t>0258-29-2029</t>
  </si>
  <si>
    <t>細川 恭一</t>
  </si>
  <si>
    <t>ﾎｿｶﾜ ｷｮｳｲﾁ</t>
  </si>
  <si>
    <t>ｶ)ﾁﾕｳｴﾂｺｳｷﾞﾖｳ</t>
  </si>
  <si>
    <t>一般社団法人　和歌山県薬剤師会</t>
  </si>
  <si>
    <t>ｲｯﾊﾟﾝｼｬﾀﾞﾝﾎｳｼﾞﾝ ﾜｶﾔﾏｹﾝﾔｸｻﾞｲｼｶｲ</t>
  </si>
  <si>
    <t>640-8249</t>
  </si>
  <si>
    <t>和歌山県和歌山市雑賀屋町19番地</t>
  </si>
  <si>
    <t>073-427-1790</t>
  </si>
  <si>
    <t>073-427-1791</t>
  </si>
  <si>
    <t>稲葉　眞也</t>
  </si>
  <si>
    <t>ｲﾅﾊﾞ ｼﾝﾔ</t>
  </si>
  <si>
    <t>ｲﾂﾊﾟﾝｼﾔﾀﾞﾝﾎｳｼﾞﾝﾜｶﾔﾏｹﾝﾔｸｻﾞｲｼｶｲ</t>
  </si>
  <si>
    <t>株式会社倉敷工務店</t>
  </si>
  <si>
    <t>ｸﾗｼｷｺｳﾑﾃﾝ</t>
  </si>
  <si>
    <t>264-0004</t>
  </si>
  <si>
    <t>千葉県千葉市若葉区千城台西1-2-1　ピカリコビル202</t>
  </si>
  <si>
    <t>ｶﾌﾞｼｷｶﾞｲｼｬｸﾗｼｷｺｳﾑﾃﾝ</t>
  </si>
  <si>
    <t>㈱くろがね工作所</t>
  </si>
  <si>
    <t>ｸﾛｶﾞﾈ</t>
  </si>
  <si>
    <t>東京都港区芝５－２９－２０</t>
  </si>
  <si>
    <t>03-3455-2171</t>
  </si>
  <si>
    <t>ｶ)ｸﾛｶﾞﾈｺｳｻｸｼﾖ</t>
  </si>
  <si>
    <t>ホームサービス内藤株式会社</t>
  </si>
  <si>
    <t>ﾎｰﾑｻｰﾋﾞｽﾅｲﾄｳｶﾌﾞｼｷｶﾞｲｼｬ</t>
  </si>
  <si>
    <t>ﾎｰﾑｻｰﾋﾞｽﾅｲﾄｳ</t>
  </si>
  <si>
    <t>389-0111</t>
  </si>
  <si>
    <t>長野県北佐久郡軽井沢町大字長倉5011-10</t>
  </si>
  <si>
    <t>0267-45-7393</t>
  </si>
  <si>
    <t>0267-46-5238</t>
  </si>
  <si>
    <t>内藤 保彦</t>
  </si>
  <si>
    <t>ﾅｲﾄｳ ﾔｽﾋｺ</t>
  </si>
  <si>
    <t>佐久建設労働保険組合</t>
  </si>
  <si>
    <t>甲信寺岡オート・ドア株式会社</t>
  </si>
  <si>
    <t>ｺｳｼﾝﾃﾗｵｶｵｰﾄ･ﾄﾞｱｶﾌﾞｼｷｶﾞｲｼｬ</t>
  </si>
  <si>
    <t>甲信寺岡オート・ドア</t>
  </si>
  <si>
    <t>山梨県甲府市増坪町216-26</t>
  </si>
  <si>
    <t>055-241-8221</t>
  </si>
  <si>
    <t>055-241-0960</t>
  </si>
  <si>
    <t>古屋貢市</t>
  </si>
  <si>
    <t>ﾌﾙﾔ ｺｳｲﾁ</t>
  </si>
  <si>
    <t>ｺｳｼﾝﾃﾗｵｶｵｰﾄﾄﾞｱ(ｶ</t>
  </si>
  <si>
    <t>株式会社ミチウエ</t>
  </si>
  <si>
    <t>001-0915</t>
  </si>
  <si>
    <t>北海道札幌市北区新琴似町５７４番地１</t>
  </si>
  <si>
    <t>011-764-8332</t>
  </si>
  <si>
    <t>011-764-1924</t>
  </si>
  <si>
    <t>道上　仁</t>
  </si>
  <si>
    <t>ﾐﾁｳｴ ﾋﾄｼ</t>
  </si>
  <si>
    <t>ｶﾌﾞｼｷｶｲｼｬ ﾐﾁｳｴ ﾀﾞｲﾋｮｳﾄﾘｼﾏﾘﾔｸ ﾐﾁｳｴ ﾋﾄｼ</t>
  </si>
  <si>
    <t>株式会社石﨑本店</t>
  </si>
  <si>
    <t>ｶﾌﾞｼｷｶﾞｲｼｬ ｲｼｻﾞｷﾎﾝﾃﾝ</t>
  </si>
  <si>
    <t>石﨑本店</t>
  </si>
  <si>
    <t>736-0084</t>
  </si>
  <si>
    <t>広島県広島市安芸区矢野新町1丁目２－１５</t>
  </si>
  <si>
    <t>082-820-1600</t>
  </si>
  <si>
    <t>082-820-1650</t>
  </si>
  <si>
    <t>石崎　信三</t>
  </si>
  <si>
    <t>ｲｼｻﾞｷ ｼﾝｿﾞｳ</t>
  </si>
  <si>
    <t>株式会社水島酸素商会</t>
  </si>
  <si>
    <t>652-0874</t>
  </si>
  <si>
    <t>兵庫県神戸市兵庫区高松町２番２８号</t>
  </si>
  <si>
    <t>078-651-1006</t>
  </si>
  <si>
    <t>078-685-3777</t>
  </si>
  <si>
    <t>山下隼人</t>
  </si>
  <si>
    <t>ｶﾌﾞｼｷｶﾞｲｼﾔﾐｽﾞｼﾏｻﾝｿｼﾖｳｶｲ</t>
  </si>
  <si>
    <t>株式会社セムコーポレーション</t>
  </si>
  <si>
    <t>ｾﾑｺｰﾎﾟﾚｰｼｮﾝ</t>
  </si>
  <si>
    <t>セムコ</t>
  </si>
  <si>
    <t>113-8638</t>
  </si>
  <si>
    <t>東京都文京区本駒込1-10-25</t>
  </si>
  <si>
    <t>03-3946-3033</t>
  </si>
  <si>
    <t>03-3946-7921</t>
  </si>
  <si>
    <t>ｶﾌﾞｼｷｶﾞｲｼｬｾﾑｺｰﾎﾟﾚｰｼｮﾝ</t>
  </si>
  <si>
    <t>株式会社高柳組</t>
  </si>
  <si>
    <t>ﾀｶﾔﾅｷﾞｸﾞﾐ</t>
  </si>
  <si>
    <t>高柳組</t>
  </si>
  <si>
    <t>愛知県春日井市鳥居松町５丁目７５番地</t>
  </si>
  <si>
    <t>0568-83-6111</t>
  </si>
  <si>
    <t>0568-84-9131</t>
  </si>
  <si>
    <t>高柳　通</t>
  </si>
  <si>
    <t>ﾀｶﾔﾅｷﾞ ﾄｵﾙ</t>
  </si>
  <si>
    <t>ｶ)ﾀｶﾔﾅｷﾞｸﾞﾐ ﾀﾞｲﾋｮｳﾄﾘｼﾏﾘﾔｸ ﾀｶﾔﾅｷﾞﾄｵﾙ</t>
  </si>
  <si>
    <t>公益財団法人建設業福祉共済団</t>
  </si>
  <si>
    <t>株式会社ＪＶＣケンウッド・公共産業システム</t>
  </si>
  <si>
    <t>西日本支店広島エンジニアリンググループ</t>
  </si>
  <si>
    <t>ｶﾌﾞｼｷｶﾞｲｼｬ ｼﾞｪｲﾌﾞｲｼｰｹﾝｳｯﾄﾞｺｳｷｮｳｻﾝｷﾞｮｳｼｽﾃﾑ</t>
  </si>
  <si>
    <t>ＪＶＣ</t>
  </si>
  <si>
    <t>広島市中区光南三丁目9番17号</t>
  </si>
  <si>
    <t>横浜市神奈川区守屋町三丁目12番地</t>
  </si>
  <si>
    <t>082-243-9888</t>
  </si>
  <si>
    <t>082-242-2867</t>
  </si>
  <si>
    <t>岡田　洋一</t>
  </si>
  <si>
    <t>ｵｶﾀﾞ ﾖｳｲﾁ</t>
  </si>
  <si>
    <t>ｶ)ｼﾞｪｲﾌﾞｲｼｰｹﾝｳｯﾄﾞｺｳｷｮｳｻﾝｷﾞｮｳｼｽﾃﾑ</t>
  </si>
  <si>
    <t>株式会社九大地質コンサルタント</t>
  </si>
  <si>
    <t>ｶﾌﾞｼｷｶﾞｲｼｬ ｷｭｳﾀﾞｲﾁｼﾂｺﾝｻﾙﾀﾝﾄ</t>
  </si>
  <si>
    <t>九大地質</t>
  </si>
  <si>
    <t>890-0034</t>
  </si>
  <si>
    <t>鹿児島県鹿児島市田上6丁目2番38号</t>
  </si>
  <si>
    <t>099-251-2050</t>
  </si>
  <si>
    <t>099-251-2068</t>
  </si>
  <si>
    <t>川邊　信也</t>
  </si>
  <si>
    <t>ｶﾜﾅﾍﾞ ｼﾝﾔ</t>
  </si>
  <si>
    <t xml:space="preserve">ｶﾌﾞｼｷｶﾞｲｼｬ ｷｭｳﾀﾞｲﾁｼﾂｺﾝｻﾙﾀﾝﾄ </t>
  </si>
  <si>
    <t>株式会社千榮</t>
  </si>
  <si>
    <t>ｶﾌﾞｼｷｶﾞｲｼｬｾﾝｴｲ</t>
  </si>
  <si>
    <t>811-0202</t>
  </si>
  <si>
    <t>福岡県福岡市東区和白６丁目６番１０号</t>
  </si>
  <si>
    <t>092-608-4368</t>
  </si>
  <si>
    <t>092-606-0182</t>
  </si>
  <si>
    <t>千田　修敬</t>
  </si>
  <si>
    <t>ｾﾝﾀﾞ ﾉﾌﾞﾕｷ</t>
  </si>
  <si>
    <t>鴻池運輸株式会社</t>
  </si>
  <si>
    <t>テクノサービス大阪営業所</t>
  </si>
  <si>
    <t>ｺｳﾉｲｹｳﾝﾕ</t>
  </si>
  <si>
    <t>鴻池</t>
  </si>
  <si>
    <t>551-0023</t>
  </si>
  <si>
    <t>大阪市大正区鶴町4-14-34</t>
  </si>
  <si>
    <t>06-6555-7670</t>
  </si>
  <si>
    <t>06-6555-7605</t>
  </si>
  <si>
    <t>東 泰孝</t>
  </si>
  <si>
    <t>ﾋｶﾞｼ ﾔｽﾀｶ</t>
  </si>
  <si>
    <t>ｺｳﾉｲｹｳﾝﾕ(ｶ</t>
  </si>
  <si>
    <t>コトブキシーティング株式会社</t>
  </si>
  <si>
    <t>ｺﾄﾌﾞｷｼｰﾃｨﾝｸﾞ</t>
  </si>
  <si>
    <t>コトブキシーティング</t>
  </si>
  <si>
    <t>東京都千代田区神田駿河台1-2-1</t>
  </si>
  <si>
    <t>03-5280-5640</t>
  </si>
  <si>
    <t>03-5280-5762</t>
  </si>
  <si>
    <t>深澤重幸</t>
  </si>
  <si>
    <t>ﾌｶｻﾞﾜｼｹﾞﾕｷ</t>
  </si>
  <si>
    <t>ｺﾄﾌﾞｷｼｰﾃｨﾝｸﾞ(ｶ</t>
  </si>
  <si>
    <t>壽化工機株式会社</t>
  </si>
  <si>
    <t>ｺﾄﾌﾞｷｶｺｳｷ</t>
  </si>
  <si>
    <t>467-0012</t>
  </si>
  <si>
    <t>名古屋市瑞穂区豊岡通１－１４</t>
  </si>
  <si>
    <t>052-853-2361</t>
  </si>
  <si>
    <t>ｺﾄﾌﾞｷｶｺｳｷ(ｶ</t>
  </si>
  <si>
    <t>コマニー株式会社</t>
  </si>
  <si>
    <t>ｺﾏﾆｰ(ｶ</t>
  </si>
  <si>
    <t>コマニー</t>
  </si>
  <si>
    <t>103-0013</t>
  </si>
  <si>
    <t>東京都中央区日本橋人形町2-13-9</t>
  </si>
  <si>
    <t>03-5641-5658</t>
  </si>
  <si>
    <t>小山株式会社</t>
  </si>
  <si>
    <t>ｺﾔﾏ</t>
  </si>
  <si>
    <t>463-0036</t>
  </si>
  <si>
    <t>名古屋市守山区向台１丁目１６１０－２</t>
  </si>
  <si>
    <t>052-777-3355</t>
  </si>
  <si>
    <t>ｺﾔﾏ(ｶ)ﾅｺﾞﾔ(ｴｲ</t>
  </si>
  <si>
    <t>株式会社コンセック</t>
  </si>
  <si>
    <t>ｺﾝｾｯｸ</t>
  </si>
  <si>
    <t>㈱コンセック</t>
  </si>
  <si>
    <t>733-0033</t>
  </si>
  <si>
    <t>広島市西区観音本町1-20-23</t>
  </si>
  <si>
    <t>082-294-1571</t>
  </si>
  <si>
    <t>082-234-7490</t>
  </si>
  <si>
    <t>ｶ)ｺﾝｾﾂｸ</t>
  </si>
  <si>
    <t>近藤産興株式会社</t>
  </si>
  <si>
    <t>ｺﾝﾄﾞｳｻﾝｺｳ</t>
  </si>
  <si>
    <t>近藤産興</t>
  </si>
  <si>
    <t>457-0822</t>
  </si>
  <si>
    <t>名古屋市南区浜田町１－１０</t>
  </si>
  <si>
    <t>052-611-5561</t>
  </si>
  <si>
    <t>ｺﾝﾄﾞｳｻﾝｺｳ(ｶ</t>
  </si>
  <si>
    <t>財団法人佐賀県環境科学検査協会</t>
  </si>
  <si>
    <t>ｻｲﾀﾝﾎ</t>
  </si>
  <si>
    <t>財）佐賀県環境科学検査協会</t>
  </si>
  <si>
    <t>840-0033</t>
  </si>
  <si>
    <t>佐賀市光１丁目１－２</t>
  </si>
  <si>
    <t>0952-22-1651</t>
  </si>
  <si>
    <t>ｻﾞｲ.ｻｶﾞｹﾝｶﾝｷﾖｳｶｶﾞｸｹﾝｻｷﾖｳｶｲ</t>
  </si>
  <si>
    <t>株式会社サウナシステム総業</t>
  </si>
  <si>
    <t>ｻｳﾅｼｽ</t>
  </si>
  <si>
    <t>㈱サウナシステム総業</t>
  </si>
  <si>
    <t>466-0059</t>
  </si>
  <si>
    <t>名古屋市昭和区福江二丁目6番8号</t>
  </si>
  <si>
    <t>052-882-3871</t>
  </si>
  <si>
    <t>052-882-3872</t>
  </si>
  <si>
    <t>ｶﾌﾞｼｷｶﾞｲｼﾔｻｳﾅｼｽﾃﾑｿｳｷﾞﾖｳ</t>
  </si>
  <si>
    <t>グループ傷害保険</t>
  </si>
  <si>
    <t>株式会社坂本工業</t>
  </si>
  <si>
    <t>ｻｶﾓﾄｺｳｷﾞｮｳ</t>
  </si>
  <si>
    <t>㈱坂本工業</t>
  </si>
  <si>
    <t>812-0065</t>
  </si>
  <si>
    <t>福岡市東区若宮５丁目１１番３２号</t>
  </si>
  <si>
    <t>092-691-2530</t>
  </si>
  <si>
    <t>092-691-2532</t>
  </si>
  <si>
    <t>坂本達也</t>
  </si>
  <si>
    <t>ｻｶﾓﾄﾀﾂﾔ</t>
  </si>
  <si>
    <t>ｶ)ｻｶﾓﾄｺｳｷﾞﾖｳ</t>
  </si>
  <si>
    <t>日本興亜損保㈱</t>
  </si>
  <si>
    <t>サクラ精機株式会社</t>
  </si>
  <si>
    <t>ｻｸﾗｾｲｷ</t>
  </si>
  <si>
    <t>179-0084</t>
  </si>
  <si>
    <t>東京都練馬区氷川台３－１－１０</t>
  </si>
  <si>
    <t>03-5398-6229</t>
  </si>
  <si>
    <t>03-5398-6851</t>
  </si>
  <si>
    <t>ｻｸﾗｾｲｷ ｶﾌﾞｼｷｶﾞｲｼﾔ</t>
  </si>
  <si>
    <t>山九株式会社</t>
  </si>
  <si>
    <t>竹原事業所</t>
  </si>
  <si>
    <t>ｻﾝｷｭｳｶﾌﾞｼｷｶﾞｲｼｬ</t>
  </si>
  <si>
    <t>サンキュウ</t>
  </si>
  <si>
    <t>725-0021</t>
  </si>
  <si>
    <t>広島県竹原市竹原町3564-2</t>
  </si>
  <si>
    <t>084-941-0393</t>
  </si>
  <si>
    <t>084-941-1704</t>
  </si>
  <si>
    <t>中村 公一</t>
  </si>
  <si>
    <t>ﾅｶﾑﾗ ｷﾐｶｽﾞ</t>
  </si>
  <si>
    <t>株式会社三進ろ過工業</t>
  </si>
  <si>
    <t>ｻﾝｼﾝﾛ</t>
  </si>
  <si>
    <t>㈱三進ろ過工業</t>
  </si>
  <si>
    <t>453-0013</t>
  </si>
  <si>
    <t>名古屋市中村区亀島２－２２－２</t>
  </si>
  <si>
    <t>052-452-3301</t>
  </si>
  <si>
    <t>ｶ)ｻﾝｼﾝﾛｶｺｳｷﾞﾖｳ</t>
  </si>
  <si>
    <t>サンセイ株式会社</t>
  </si>
  <si>
    <t>ｻﾝｾｲｶﾌﾞｼｷｶﾞｲｼｬ</t>
  </si>
  <si>
    <t>大阪市淀川区西宮原1-6-2</t>
  </si>
  <si>
    <t>06-6395-2231</t>
  </si>
  <si>
    <t>06-6395-2266</t>
  </si>
  <si>
    <t>小嶋敦</t>
  </si>
  <si>
    <t>ｺｼﾞﾏｱﾂｼ</t>
  </si>
  <si>
    <t>ｻﾝｾｲ(ｶ</t>
  </si>
  <si>
    <t>サンセイ</t>
  </si>
  <si>
    <t>福岡市中央区天神2丁目8番49号</t>
  </si>
  <si>
    <t>ヒューリック福岡ビル8階</t>
  </si>
  <si>
    <t>092-751-9121</t>
  </si>
  <si>
    <t>092-781-9243</t>
  </si>
  <si>
    <t>加藤　豊</t>
  </si>
  <si>
    <t>ｶﾄｳ ﾕﾀｶ</t>
  </si>
  <si>
    <t>27107103924-000</t>
  </si>
  <si>
    <t>名古屋市中区丸の内1丁目17番19号　ｷﾘｯｸｽ丸の内ﾋﾞﾙ4階</t>
  </si>
  <si>
    <t>052-209-6460</t>
  </si>
  <si>
    <t>近畿支店 京都営業所</t>
  </si>
  <si>
    <t>ﾊﾟﾅｿﾆｯｸｻﾝｷ</t>
  </si>
  <si>
    <t>601-8135</t>
  </si>
  <si>
    <t>京都市南区上鳥羽石橋町8</t>
  </si>
  <si>
    <t>075-672-4500</t>
  </si>
  <si>
    <t>075-672-4501</t>
  </si>
  <si>
    <t>13101312659-000</t>
  </si>
  <si>
    <t>法定外労働者災害補償保険</t>
  </si>
  <si>
    <t>151-0053</t>
  </si>
  <si>
    <t>東京都渋谷区代々木4-30-3</t>
  </si>
  <si>
    <t>新宿MIDWESTビル4階</t>
  </si>
  <si>
    <t>03-6833-0714</t>
  </si>
  <si>
    <t>03-3375-3090</t>
  </si>
  <si>
    <t>ｻﾝﾜｼｬｯﾀｰｺｳｷﾞｮｳｶﾌﾞｼｷｶﾞｲｼｬ ｼｭﾄｹﾝｼﾃﾝ</t>
  </si>
  <si>
    <t>ｻﾝﾜｼｬｯﾀｰｺｳｷﾞｮｳｶﾌﾞｼｷｶｲｼｬ</t>
  </si>
  <si>
    <t>473-0917</t>
  </si>
  <si>
    <t>豊田市若林西町空池9-1</t>
  </si>
  <si>
    <t>0565-53-5311</t>
  </si>
  <si>
    <t>0565-53-5314</t>
  </si>
  <si>
    <t>三和シヤッター工業株式会社</t>
  </si>
  <si>
    <t>中四国営業部</t>
  </si>
  <si>
    <t>ｻﾝﾜｼﾔｯﾀｰｺｳｷﾞｮｳｶﾌﾞｼｷｶﾞｲｼｬ</t>
  </si>
  <si>
    <t>広島県広島市西区南観音6-3-13</t>
  </si>
  <si>
    <t>082-297-3838</t>
  </si>
  <si>
    <t>082-292-8101</t>
  </si>
  <si>
    <t>平松 正志</t>
  </si>
  <si>
    <t>ﾋﾗﾏﾂ ﾏｻｼ</t>
  </si>
  <si>
    <t>株式会社シー・アイ・シー</t>
  </si>
  <si>
    <t>ｼｰ･ｱｲ･ｼｰ</t>
  </si>
  <si>
    <t>㈱シー・アイ・シー</t>
  </si>
  <si>
    <t>110-0014</t>
  </si>
  <si>
    <t>東京都台東区北上野１－１０－１４</t>
  </si>
  <si>
    <t>住友不動産上野ビル５号館</t>
  </si>
  <si>
    <t>03-3845-8611</t>
  </si>
  <si>
    <t>03-3847-3927</t>
  </si>
  <si>
    <t>芳賀 英吾</t>
  </si>
  <si>
    <t>ｶ)ｼｰ.ｱｲ.ｼｰ</t>
  </si>
  <si>
    <t>13103221100-000</t>
  </si>
  <si>
    <t>ｶﾌﾞｼｷｶﾞｲｼｬｼｰｱｲｼｰ</t>
  </si>
  <si>
    <t>06-6881-3731</t>
  </si>
  <si>
    <t>06-6881-3680</t>
  </si>
  <si>
    <t>草刈政敏</t>
  </si>
  <si>
    <t>ｸｻｶﾘﾏｻﾄｼ</t>
  </si>
  <si>
    <t>ｶﾌﾞｼｷｶﾞｲｼｬｼｰ･ｱｲ･ｼｰ</t>
  </si>
  <si>
    <t>シー・アイ・シー</t>
  </si>
  <si>
    <t>広島県広島市中区本川町2-6-17</t>
  </si>
  <si>
    <t>082-297-8930</t>
  </si>
  <si>
    <t>082-233-4208</t>
  </si>
  <si>
    <t>平田知己</t>
  </si>
  <si>
    <t>ﾋﾗﾀﾄﾓｷ</t>
  </si>
  <si>
    <t>中国支店支店長</t>
  </si>
  <si>
    <t>シエル商事株式会社大阪支店</t>
  </si>
  <si>
    <t>ｼｴﾙｼｮｳｼﾞｶﾌﾞｼｷｶﾞｲｼｬ</t>
  </si>
  <si>
    <t>540-6591</t>
  </si>
  <si>
    <t>大阪市中央区大手前1-7-31</t>
  </si>
  <si>
    <t>ＯＭＭビル１３Ｆ</t>
  </si>
  <si>
    <t>06-6941-4711</t>
  </si>
  <si>
    <t>06-6941-4733</t>
  </si>
  <si>
    <t>ｼｴﾙｼｮｳｼﾞｶﾌﾞｼｷｶﾞｲｼｬｵｵｻｶｼﾃﾝ</t>
  </si>
  <si>
    <t>サービス部</t>
  </si>
  <si>
    <t>ｴｽｱﾝﾄﾞｴｽ</t>
  </si>
  <si>
    <t>105-8330</t>
  </si>
  <si>
    <t>東京都港区海岸1-11-1</t>
  </si>
  <si>
    <t>ニューピア竹芝ノースタワー13階</t>
  </si>
  <si>
    <t>03-5777-3240</t>
  </si>
  <si>
    <t>03-5777-3266</t>
  </si>
  <si>
    <t>福井　和貴</t>
  </si>
  <si>
    <t>ﾌｸｲ ｶｽﾞﾀｶ</t>
  </si>
  <si>
    <t>サービス部長</t>
  </si>
  <si>
    <t>ｴｽｱﾝﾄﾞｴｽｴﾝｼﾞﾆｱﾘﾝｸﾞ</t>
  </si>
  <si>
    <t>S＆Sエンジニアリング</t>
  </si>
  <si>
    <t>812-0012</t>
  </si>
  <si>
    <t>福岡市博多区博多駅中央街8番36号</t>
  </si>
  <si>
    <t>博多ビル</t>
  </si>
  <si>
    <t>092-441-2291</t>
  </si>
  <si>
    <t>092-441-2269</t>
  </si>
  <si>
    <t>村松達弥</t>
  </si>
  <si>
    <t>ﾑﾗﾏﾂﾀﾂﾔ</t>
  </si>
  <si>
    <t>秀盛機工株式会社　浜松支店</t>
  </si>
  <si>
    <t>ｼｭｳｾｲｷｺｳｶﾌﾞｼｷｶｲｼｬ ﾊﾏﾏﾂｼﾃﾝ</t>
  </si>
  <si>
    <t>435-0031</t>
  </si>
  <si>
    <t>浜松市東区長鶴町22</t>
  </si>
  <si>
    <t>053-465-3686</t>
  </si>
  <si>
    <t>053-464-4861</t>
  </si>
  <si>
    <t>ｼｭｳｾｲｷｺｳｶﾌﾞｼｷｶｲｼｬﾊﾏﾏﾂｼﾃﾝ</t>
  </si>
  <si>
    <t>昭和ハウス工業株式会社</t>
  </si>
  <si>
    <t>ｼｮｳﾜﾊ</t>
  </si>
  <si>
    <t>福岡市博多区博多駅南3丁目18番4号</t>
  </si>
  <si>
    <t>森硝子ビル3階</t>
  </si>
  <si>
    <t>092-441-1751</t>
  </si>
  <si>
    <t>092-441-1760</t>
  </si>
  <si>
    <t>阿部　嘉則</t>
  </si>
  <si>
    <t>ｱﾍﾞ ﾖｼﾉﾘ</t>
  </si>
  <si>
    <t>ｼﾖｳﾜﾊｳｽｺｳｷﾞﾖｳ(ｶ</t>
  </si>
  <si>
    <t>572-0856</t>
  </si>
  <si>
    <t>大阪府寝屋川市宇谷町11番13号</t>
  </si>
  <si>
    <t>072-811-3160</t>
  </si>
  <si>
    <t>072-811-3167</t>
  </si>
  <si>
    <t>ｼﾝｺｳｱﾄﾓｽｶﾌﾞｼｷｶｲｼｬ</t>
  </si>
  <si>
    <t>ｼﾝｺｳｱﾄﾓｽｶﾌﾞｼｷｶﾞｲｼｬ</t>
  </si>
  <si>
    <t>ｼﾝｺｳｱﾄﾓｽ</t>
  </si>
  <si>
    <t>新生ビルテクノ株式会社</t>
  </si>
  <si>
    <t>小千谷支店</t>
  </si>
  <si>
    <t>ｼﾝｾｲﾋﾞﾙﾃｸﾉ</t>
  </si>
  <si>
    <t>947-0021</t>
  </si>
  <si>
    <t>新潟県小千谷市本町1-12-6</t>
  </si>
  <si>
    <t>0258-83-3011</t>
  </si>
  <si>
    <t>0258-82-8777</t>
  </si>
  <si>
    <t>目﨑 朋亮</t>
  </si>
  <si>
    <t>ﾒｻﾞｷ ﾄﾓｱｷ</t>
  </si>
  <si>
    <t>ｼﾝｾｲﾋﾞﾙﾃｸﾉ(ｶ</t>
  </si>
  <si>
    <t>ｼﾝｺｽﾓｽﾃﾞﾝｷ</t>
  </si>
  <si>
    <t>東京都港区浜松町２－６－２</t>
  </si>
  <si>
    <t>　（藤和浜松町ビル３階）</t>
  </si>
  <si>
    <t>03-5403-0511</t>
  </si>
  <si>
    <t>03-5403-2710</t>
  </si>
  <si>
    <t>江浦　昭彦</t>
  </si>
  <si>
    <t>ｴｳﾗ ｱｷﾋｺ</t>
  </si>
  <si>
    <t>ｼﾝｺｽﾓｽﾃﾞﾝｷ(ｶﾄｳｷｮｳｼｼｬ</t>
  </si>
  <si>
    <t>新菱冷熱工業株式会社</t>
  </si>
  <si>
    <t>ｼﾝﾘｮｳﾚｲﾈﾂｺｳｷﾞｮｳ</t>
  </si>
  <si>
    <t>950-0078</t>
  </si>
  <si>
    <t>新潟県新潟市中央区万代島5番1号</t>
  </si>
  <si>
    <t>万代島ビル</t>
  </si>
  <si>
    <t>025-243-3801</t>
  </si>
  <si>
    <t>025-243-9392</t>
  </si>
  <si>
    <t>斉藤 芳徳</t>
  </si>
  <si>
    <t>ｻｲﾄｳ ﾖｼﾉﾘ</t>
  </si>
  <si>
    <t>ｼﾝﾘｮｳﾚｲﾈﾂｺｳｷﾞｮｳ(ｶ</t>
  </si>
  <si>
    <t>ｽﾐﾄﾓﾐﾂｲｵｰﾄｻｰﾋﾞｽｶﾌﾞｼｷｶｲｼﾔ</t>
  </si>
  <si>
    <t>163-1434</t>
  </si>
  <si>
    <t>東京都新宿区西新宿３丁目２０番２号</t>
  </si>
  <si>
    <t>03-5358-6311</t>
  </si>
  <si>
    <t>03-5358-6341</t>
  </si>
  <si>
    <t>住友商事マシネックス株式会社</t>
  </si>
  <si>
    <t>ｽﾐﾄﾓｼﾖｳｼﾞﾏｼﾈﾂｸｽｶﾌﾞｼｷｶｲｼﾔ</t>
  </si>
  <si>
    <t>104-8548</t>
  </si>
  <si>
    <t>東京都中央区晴海１丁目８番８号</t>
  </si>
  <si>
    <t>トリトンスクエア オフィスタワーＷ</t>
  </si>
  <si>
    <t>03-5560-6118</t>
  </si>
  <si>
    <t>03-5560-6150</t>
  </si>
  <si>
    <t>ｽﾐﾄﾓｼﾖｳｼﾞﾏｼﾈﾂｸｽ(ｶ</t>
  </si>
  <si>
    <t>米子サービスステーション</t>
  </si>
  <si>
    <t>ﾀﾞｲｷﾝｺｳｷﾞｮｳｶﾌﾞｼｷｶﾞｲｼｬ ﾖﾅｺﾞｻｰﾋﾞｽｽﾃｰｼｮﾝ</t>
  </si>
  <si>
    <t>ダイキン米子</t>
  </si>
  <si>
    <t>鳥取県米子市上福原６－２－１７</t>
  </si>
  <si>
    <t>0859-34-9228</t>
  </si>
  <si>
    <t>0859-34-9233</t>
  </si>
  <si>
    <t>中野　覚</t>
  </si>
  <si>
    <t>ﾅｶﾉ ｻﾄｼ</t>
  </si>
  <si>
    <t>西日本サービス部長</t>
  </si>
  <si>
    <t>㈱ダイキンアプライドシステムズ</t>
  </si>
  <si>
    <t>ﾀﾞｲｷﾝ</t>
  </si>
  <si>
    <t>ダイキン</t>
  </si>
  <si>
    <t>東京都港区芝浦4-13-23</t>
  </si>
  <si>
    <t>ＭＳビル</t>
  </si>
  <si>
    <t>03-6414-5580</t>
  </si>
  <si>
    <t>03-6414-5590</t>
  </si>
  <si>
    <t>レンテック大敬株式会社</t>
  </si>
  <si>
    <t>ﾚﾝﾃｯｸﾀﾞｲｹｲ</t>
  </si>
  <si>
    <t>441-8074</t>
  </si>
  <si>
    <t>豊橋市明海町３３－１３</t>
  </si>
  <si>
    <t>0532-25-4722</t>
  </si>
  <si>
    <t>ﾚﾝﾃｯｸﾀﾞｲｹｲ(ｶ</t>
  </si>
  <si>
    <t>大幸工業株式会社</t>
  </si>
  <si>
    <t>ﾀｲｺｳｺ</t>
  </si>
  <si>
    <t>名古屋市千種区今池２丁目１番１７号</t>
  </si>
  <si>
    <t>052-731-8194</t>
  </si>
  <si>
    <t>ﾀﾞｲｺｳｺｳｷﾞﾖｳ(ｶ</t>
  </si>
  <si>
    <t>ダイヤモンド機工株式会社</t>
  </si>
  <si>
    <t>ﾀｲﾔﾓﾝ</t>
  </si>
  <si>
    <t>814-0143</t>
  </si>
  <si>
    <t>福岡市城南区南片江２丁目３０－２１</t>
  </si>
  <si>
    <t>092-801-0011</t>
  </si>
  <si>
    <t>092-863-5707</t>
  </si>
  <si>
    <t>平田豪</t>
  </si>
  <si>
    <t>ﾋﾗﾀｺﾞｳ</t>
  </si>
  <si>
    <t>ﾀﾞｲﾔﾓﾝﾄﾞｷｺｳ(ｶ</t>
  </si>
  <si>
    <t>名東支店</t>
  </si>
  <si>
    <t>ﾀｲﾖｳ</t>
  </si>
  <si>
    <t>470-0136</t>
  </si>
  <si>
    <t>日進市竹の山１丁目９０１－１</t>
  </si>
  <si>
    <t>05617-2-7811</t>
  </si>
  <si>
    <t>ﾀｲﾖｳｹﾝｷﾚﾝﾀﾙ(ｶ)ﾒｲﾄｳｼﾃﾝ</t>
  </si>
  <si>
    <t>ﾀｲﾖｳｹ</t>
  </si>
  <si>
    <t>890-0073</t>
  </si>
  <si>
    <t>鹿児島市宇宿２丁目５－２４</t>
  </si>
  <si>
    <t>099-250-3333</t>
  </si>
  <si>
    <t>ﾀｲﾖｳｹﾝｷﾚﾝﾀﾙｶﾌﾞｼｷｶﾞｲｼﾔｶｺﾞｼﾏｼﾃﾝ</t>
  </si>
  <si>
    <t>740-0024</t>
  </si>
  <si>
    <t>山口県岩国市旭町２丁目５－４２</t>
  </si>
  <si>
    <t>0827-24-7888</t>
  </si>
  <si>
    <t>0827-29-2251</t>
  </si>
  <si>
    <t>野見山　誠</t>
  </si>
  <si>
    <t>ﾉﾐﾔﾏ ﾏｺﾄ</t>
  </si>
  <si>
    <t>ﾀｲﾖｳｹﾝｷﾚﾝﾀﾙ(ｶ ｲﾜｸﾆｼﾃﾝ</t>
  </si>
  <si>
    <t>ﾀｶｵﾃｯｺｳｼｮ</t>
  </si>
  <si>
    <t>㈱高尾鉄工所</t>
  </si>
  <si>
    <t>東京都中央区日本橋1-3-11（浅野ビル内）</t>
  </si>
  <si>
    <t>03-3272-8541</t>
  </si>
  <si>
    <t>03-3272-8547</t>
  </si>
  <si>
    <t>ｶﾌﾞｼｷｶｲｼﾔﾀｶｵﾃﾂｺｳｼﾖ</t>
  </si>
  <si>
    <t>27-1-07-013401-000</t>
  </si>
  <si>
    <t>株式会社 日本サーモエナー</t>
  </si>
  <si>
    <t>福岡県福岡市中央区長浜１丁目３－４</t>
  </si>
  <si>
    <t>綾杉ビル北天神２階</t>
  </si>
  <si>
    <t>092-711-1511</t>
  </si>
  <si>
    <t>092-721-6635</t>
  </si>
  <si>
    <t>榊本 貞良</t>
  </si>
  <si>
    <t>ｻｶｷﾓﾄ ｻﾀﾞﾖｼ</t>
  </si>
  <si>
    <t>広島市西区中広町2丁目5番3号</t>
  </si>
  <si>
    <t>082-503-1606</t>
  </si>
  <si>
    <t>082-231-1799</t>
  </si>
  <si>
    <t>株式会社ダスキン</t>
  </si>
  <si>
    <t>葛西支店</t>
  </si>
  <si>
    <t>ﾀﾞｽｷﾝｶｻｲｼﾃﾝ</t>
  </si>
  <si>
    <t>ダスキン</t>
  </si>
  <si>
    <t>134-0083</t>
  </si>
  <si>
    <t>東京都江戸川区中葛西１－１４－４</t>
  </si>
  <si>
    <t>03-5658-4100</t>
  </si>
  <si>
    <t>山村輝治</t>
  </si>
  <si>
    <t>ﾔﾏﾑﾗﾃﾙｼﾞ</t>
  </si>
  <si>
    <t>立川装備株式会社</t>
  </si>
  <si>
    <t>ﾀﾁｶﾜｿｳﾋﾞ(ｶ</t>
  </si>
  <si>
    <t>東京都渋谷区代々木２-１６-４</t>
  </si>
  <si>
    <t>03-3375-7413</t>
  </si>
  <si>
    <t>株式会社イノメディックス</t>
  </si>
  <si>
    <t>ｲﾉﾒﾃﾞｨｯｸｽ</t>
  </si>
  <si>
    <t>東京都文京区小石川４－１７－１５</t>
  </si>
  <si>
    <t>03-3814-3645</t>
  </si>
  <si>
    <t>03-3815-8811</t>
  </si>
  <si>
    <t>田中　凡實</t>
  </si>
  <si>
    <t>ﾀﾅｶ ﾂﾈﾐ</t>
  </si>
  <si>
    <t>ｶ)ｲﾉﾒﾃﾞｨｯｸｽ</t>
  </si>
  <si>
    <t>株式会社ダルトン</t>
  </si>
  <si>
    <t>ｶﾌﾞｼｷｶｲｼｬ ﾀﾞﾙﾄﾝ</t>
  </si>
  <si>
    <t>ダルトン</t>
  </si>
  <si>
    <t>536-0006</t>
  </si>
  <si>
    <t>大阪市中央区本町1-8-12</t>
  </si>
  <si>
    <t>日本生命堺筋本町ビル5階</t>
  </si>
  <si>
    <t>06-6268-8620</t>
  </si>
  <si>
    <t>06-6268-8570</t>
  </si>
  <si>
    <t>ダンレイ株式会社</t>
  </si>
  <si>
    <t>861-4101</t>
  </si>
  <si>
    <t>熊本市近見７丁目３番１４号</t>
  </si>
  <si>
    <t>096-354-0561</t>
  </si>
  <si>
    <t>096-326-2119</t>
  </si>
  <si>
    <t>木村英宏</t>
  </si>
  <si>
    <t>ｷﾑﾗﾋﾃﾞﾋﾛ</t>
  </si>
  <si>
    <t>ﾀﾞﾝﾚｲ(ｶ ﾅｶﾞｻｷｼﾃﾝ</t>
  </si>
  <si>
    <t>中外テクノス株式会社</t>
  </si>
  <si>
    <t>ﾁｭｳｶﾞｲﾃｸﾉｽ</t>
  </si>
  <si>
    <t>733-0013</t>
  </si>
  <si>
    <t>広島市西区横川新町９－１２</t>
  </si>
  <si>
    <t>082-295-2237</t>
  </si>
  <si>
    <t>082-295-2266</t>
  </si>
  <si>
    <t>ﾁﾕｳｶﾞｲﾃｸﾉｽ(ｶ</t>
  </si>
  <si>
    <t>34101332625-000</t>
  </si>
  <si>
    <t>損害保険ジャパン労働災害総合保険</t>
  </si>
  <si>
    <t>ﾁﾕｳﾌﾞｼｲｱｲｼ</t>
  </si>
  <si>
    <t>中部シイアイシイ研究所</t>
  </si>
  <si>
    <t>愛知県豊橋市菰口町３丁目８</t>
  </si>
  <si>
    <t>ｶ)ﾁﾕｳﾌﾞｼｲｱｲｼｲｹﾝｷｭｳｼﾞｮ</t>
  </si>
  <si>
    <t>ﾁﾖﾀﾞﾃ</t>
  </si>
  <si>
    <t>名古屋市中区錦1-7-34</t>
  </si>
  <si>
    <t>ステージ錦Ｉビル502号室</t>
  </si>
  <si>
    <t>052-220-6720</t>
  </si>
  <si>
    <t>052-220-6721</t>
  </si>
  <si>
    <t>チヨダ</t>
  </si>
  <si>
    <t>113-8681</t>
  </si>
  <si>
    <t>東京都文京区湯島１－７－１２</t>
  </si>
  <si>
    <t>03-3816-2931</t>
  </si>
  <si>
    <t>03-5803-1935</t>
  </si>
  <si>
    <t>環境サービス部</t>
  </si>
  <si>
    <t>ｶﾌﾞｼｷｶﾞｲｼｬﾃｸﾉﾘｮｳﾜ</t>
  </si>
  <si>
    <t>大阪市北区天満2-7-3</t>
  </si>
  <si>
    <t>日土地天満ビル</t>
  </si>
  <si>
    <t>06-6352-4817</t>
  </si>
  <si>
    <t>06-6352-4920</t>
  </si>
  <si>
    <t>黒田英彦</t>
  </si>
  <si>
    <t>ｸﾛﾀﾞﾋﾃﾞﾋｺ</t>
  </si>
  <si>
    <t>ｶ)ﾃｸﾉﾘｮｳﾜｵｵｻｶｼﾃﾝ</t>
  </si>
  <si>
    <t>テラルテクノ</t>
  </si>
  <si>
    <t>112-0004</t>
  </si>
  <si>
    <t>東京都文京区後楽２丁目３－２７</t>
  </si>
  <si>
    <t>テラル後楽ビル４階</t>
  </si>
  <si>
    <t>03-3818-0700</t>
  </si>
  <si>
    <t>03-3818-6817</t>
  </si>
  <si>
    <t>安田　久夫</t>
  </si>
  <si>
    <t>ﾔｽﾀﾞ ﾋｻｵ</t>
  </si>
  <si>
    <t>代表取締役専務</t>
  </si>
  <si>
    <t>株式会社東京科研</t>
  </si>
  <si>
    <t>ﾄｳｷｮｳ</t>
  </si>
  <si>
    <t>㈱東京科研</t>
  </si>
  <si>
    <t>文京区湯島３－２０－９緬羊会館</t>
  </si>
  <si>
    <t>03-3831-9941</t>
  </si>
  <si>
    <t>ｶ)ﾄｳｷﾖｳｶｹﾝ</t>
  </si>
  <si>
    <t>GHPｻｰﾋﾞｽ&amp;ｻﾎﾟｰﾄｾﾝﾀｰ</t>
  </si>
  <si>
    <t>東京都千代田区神田錦町２－１１</t>
  </si>
  <si>
    <t>03-5604-8061</t>
  </si>
  <si>
    <t>03-3291-6137</t>
  </si>
  <si>
    <t>松谷 浩</t>
  </si>
  <si>
    <t>東京都品川区南品川2-2-10</t>
  </si>
  <si>
    <t>南品川Ｎビル一階</t>
  </si>
  <si>
    <t>03-5783-1401</t>
  </si>
  <si>
    <t>03-5783-1402</t>
  </si>
  <si>
    <t>下村俊治</t>
  </si>
  <si>
    <t>ｼﾓﾑﾗｼｭﾝｼﾞ</t>
  </si>
  <si>
    <t>ﾃｸﾉﾔｻﾞｷｶﾌﾞｼｷｶｲｼｬ</t>
  </si>
  <si>
    <t>ﾄｳｻﾞｲｶｶﾞｸｻﾝｷﾞﾖｳ</t>
  </si>
  <si>
    <t>東西化学産業</t>
  </si>
  <si>
    <t>東京都中央区新川1-22-11</t>
  </si>
  <si>
    <t>フジライト新川ビル６階</t>
  </si>
  <si>
    <t>03-3537-7311</t>
  </si>
  <si>
    <t>03-3537-7313</t>
  </si>
  <si>
    <t>ﾄｳｻﾞｲｶｶﾞｸｻﾝｷﾞﾖｳｶﾌﾞｼｷｶﾞｲｼｬ ﾄｳｷｮｳｴｲｷﾞｮｳｼｮ</t>
  </si>
  <si>
    <t>270101-107262</t>
  </si>
  <si>
    <t>ﾄｳｻﾞｲｶｶﾞｸｻﾝｷﾞｮｳｶﾌﾞｼｷｶｲｼｬ</t>
  </si>
  <si>
    <t>広島市南区稲荷町4番5号</t>
  </si>
  <si>
    <t>082-263-2772</t>
  </si>
  <si>
    <t>082-263-2600</t>
  </si>
  <si>
    <t>ﾄｳｻﾞｲｶｶﾞｸｻﾝｷﾞﾖｳｶﾌﾞｼｷｶﾞｲｼﾔ ﾋﾛｼﾏｴｲｷﾞﾖｳｼﾖ</t>
  </si>
  <si>
    <t>東芝産業機器システム株式会社サービス統括部</t>
  </si>
  <si>
    <t>トウシバ</t>
  </si>
  <si>
    <t>神奈川県川崎市幸区堀川町580</t>
  </si>
  <si>
    <t>(ソリッドスクエア西館9階)</t>
  </si>
  <si>
    <t>044-520-0817</t>
  </si>
  <si>
    <t>044-520-0510</t>
  </si>
  <si>
    <t>ﾄｳｼﾊﾞｻﾝｷﾞｮｳｷｷｼｽﾃﾑ(ｶ</t>
  </si>
  <si>
    <t>東芝エレベータ株式会社姫路営業所</t>
  </si>
  <si>
    <t>ﾄｳｼﾊﾞｴﾚﾍﾞｰﾀｶﾌﾞｼｷｶｲｼｬﾋﾒｼﾞｴｲｷﾞｮｳｼｮ</t>
  </si>
  <si>
    <t>東芝エレベータ</t>
  </si>
  <si>
    <t>670-0935</t>
  </si>
  <si>
    <t>兵庫県姫路市北条口２－１８</t>
  </si>
  <si>
    <t>0792-88-0675</t>
  </si>
  <si>
    <t>0792-88-0680</t>
  </si>
  <si>
    <t>西岡浩史</t>
  </si>
  <si>
    <t>ﾆｼｵｶﾋﾛｼ</t>
  </si>
  <si>
    <t>ﾄｳｼﾊﾞｴﾚﾍﾞｰﾀｶﾌﾞｼｷｶｲｼｬﾋｮｳｺﾞｼﾃﾝ</t>
  </si>
  <si>
    <t>西東京支店</t>
  </si>
  <si>
    <t>東芝エレベータ㈱</t>
  </si>
  <si>
    <t>190-0012</t>
  </si>
  <si>
    <t>東京都立川市曙町1-36-3</t>
  </si>
  <si>
    <t>東芝立川ビル3階</t>
  </si>
  <si>
    <t>042-540-5684</t>
  </si>
  <si>
    <t>042-540-5691</t>
  </si>
  <si>
    <t>釣巻 美則</t>
  </si>
  <si>
    <t>ﾂﾙﾏｷ ﾐﾉﾘ</t>
  </si>
  <si>
    <t>ﾄｳｼﾊﾞｴﾚﾍﾞｰﾀ(ｶ ﾆｼﾄｳｷｮｳｼﾃﾝ</t>
  </si>
  <si>
    <t>東芝エレベータ株式会社　関西支社</t>
  </si>
  <si>
    <t>ﾄｳｼﾊﾞｴﾚﾍﾞｰﾀｶﾌﾞｼｷｶﾞｲｼｬ ｶﾝｻｲｼｼｬ</t>
  </si>
  <si>
    <t>545-6030</t>
  </si>
  <si>
    <t>大阪市阿倍野区阿倍野筋1丁目1番地43</t>
  </si>
  <si>
    <t>あべのハルカス30階</t>
  </si>
  <si>
    <t>06-6622-3310</t>
  </si>
  <si>
    <t>06-6622-3004</t>
  </si>
  <si>
    <t>ﾄｳｼﾊﾞｴﾚﾍﾞｰﾀｶﾌﾞｼｷｶﾞｲｼｬｶﾝｻｲｼｼｬ</t>
  </si>
  <si>
    <t>ﾄｳｼﾊﾞｴﾚﾍﾞｰﾀ</t>
  </si>
  <si>
    <t>東京都品川区大井1-28-1</t>
  </si>
  <si>
    <t>住友不動産大井町駅前ビル</t>
  </si>
  <si>
    <t>03-5718-0360</t>
  </si>
  <si>
    <t>03-5718-0380</t>
  </si>
  <si>
    <t>関川　成之</t>
  </si>
  <si>
    <t>ｾｷｶﾜ ｼｹﾞﾕｷ</t>
  </si>
  <si>
    <t>常務東京支店長</t>
  </si>
  <si>
    <t>ﾄｳｼﾊﾞｴﾚﾍﾞｰﾀ(ｶ)ﾄｳｷｮｳｼｼｬ</t>
  </si>
  <si>
    <t>ﾄｳｼﾊﾞｷｬﾘｱ</t>
  </si>
  <si>
    <t>212-8585</t>
  </si>
  <si>
    <t>神奈川県川崎市幸区堀川町72-34</t>
  </si>
  <si>
    <t>044-331-7400</t>
  </si>
  <si>
    <t>044-548-9571</t>
  </si>
  <si>
    <t>福岡市中央区長浜２－４－１</t>
  </si>
  <si>
    <t>092-715-0772</t>
  </si>
  <si>
    <t>092-735-3481</t>
  </si>
  <si>
    <t>厚石幸二</t>
  </si>
  <si>
    <t>ｱﾂｲｼｺｳｼﾞ</t>
  </si>
  <si>
    <t>九州支社長</t>
  </si>
  <si>
    <t>東京美装北海道株式会社</t>
  </si>
  <si>
    <t>ﾄｳｷｮｳﾋﾞｿｳﾎｯｶｲﾄﾞｳｶﾌﾞｼｷｶｲｼｬ</t>
  </si>
  <si>
    <t>北海道札幌市中央区北2条西4丁目1番地 札幌三井JPビルディング6階</t>
  </si>
  <si>
    <t>011-251-1206</t>
  </si>
  <si>
    <t>011-231-4405</t>
  </si>
  <si>
    <t>堤 日出男</t>
  </si>
  <si>
    <t>ﾂﾂﾐﾋﾃﾞｵ</t>
  </si>
  <si>
    <t>ﾄｳｷｮｳﾋﾞｿｳﾎｯｶｲﾄﾞｳ(ｶ)</t>
  </si>
  <si>
    <t>電機サービスセンター神奈川支店</t>
  </si>
  <si>
    <t>ﾄｳｼﾊﾞｲﾝﾌﾗｼｽﾃﾑｽﾞｶﾌﾞｼｷｶｲｼﾔ</t>
  </si>
  <si>
    <t>神奈川県横浜市中区不老町1-1-5</t>
  </si>
  <si>
    <t>横浜東芝ビル</t>
  </si>
  <si>
    <t>045-664-8647</t>
  </si>
  <si>
    <t>045-662-9647</t>
  </si>
  <si>
    <t>秋葉 慎一郎</t>
  </si>
  <si>
    <t>ｱｷﾊﾞ ｼﾝｲﾁﾛｳ</t>
  </si>
  <si>
    <t>㈱東伸サービス</t>
  </si>
  <si>
    <t>ﾄｳｼﾝｻ</t>
  </si>
  <si>
    <t>470-0128</t>
  </si>
  <si>
    <t>愛知県日進市浅田平子2丁目8番地</t>
  </si>
  <si>
    <t>052-801-0775</t>
  </si>
  <si>
    <t>ｶ)ﾄｳｼﾝｻｰﾋﾞｽ</t>
  </si>
  <si>
    <t>東テク株式会社京都営業所</t>
  </si>
  <si>
    <t>ﾄｳﾃｸｶﾌﾞｼｷｶﾞｲｼｬｷｮｳﾄｴｲｷﾞｮｳｼｮ</t>
  </si>
  <si>
    <t>東テク京都</t>
  </si>
  <si>
    <t>604-8804</t>
  </si>
  <si>
    <t>京都市中京区壬生坊城町２４番地の１</t>
  </si>
  <si>
    <t>古川勘ビル６階</t>
  </si>
  <si>
    <t>075-821-1881</t>
  </si>
  <si>
    <t>075-821-1147</t>
  </si>
  <si>
    <t>東邦ガス株式会社</t>
  </si>
  <si>
    <t>名古屋東支社</t>
  </si>
  <si>
    <t>ﾄｳﾎｳｶﾞｽｶﾌﾞｼｷｶﾞｲｼｬ</t>
  </si>
  <si>
    <t>東邦ガス</t>
  </si>
  <si>
    <t>464-8721</t>
  </si>
  <si>
    <t>名古屋市千種区星が丘元町15-33</t>
  </si>
  <si>
    <t>052-781-6131</t>
  </si>
  <si>
    <t>052-789-1279</t>
  </si>
  <si>
    <t>ﾄｳﾎｳｶﾞｽｶﾌﾞｼｷｶﾞｲｼｬﾎｼｶﾞｵｶｴｲｷﾞｮｳｼｮ</t>
  </si>
  <si>
    <t>東陽工業株式会社</t>
  </si>
  <si>
    <t>ﾄｳﾖｳ</t>
  </si>
  <si>
    <t>東陽工業</t>
  </si>
  <si>
    <t>330-0846</t>
  </si>
  <si>
    <t>埼玉県さいたま市大宮区浅間1-4-4</t>
  </si>
  <si>
    <t>048-642-5771</t>
  </si>
  <si>
    <t>048-642-5880</t>
  </si>
  <si>
    <t>佐藤勝英</t>
  </si>
  <si>
    <t>ｻﾄｳｶﾂﾋﾃﾞ</t>
  </si>
  <si>
    <t>ﾄｳﾖｳｺｳｷﾞﾖｳ(ｶ</t>
  </si>
  <si>
    <t>三菱重工冷熱株式会社　兵庫営業所</t>
  </si>
  <si>
    <t>ﾐﾂﾋﾞｼｼﾞｭｳｺｳﾚｲﾈﾂｶﾌﾞｼｷｶﾞｲｼｬ ﾋｮｳｺﾞｴｲｷﾞｮｳｼｮ</t>
  </si>
  <si>
    <t>652-0892</t>
  </si>
  <si>
    <t>兵庫県神戸市兵庫区東柳原町2番11号</t>
  </si>
  <si>
    <t>菱和ビル3F</t>
  </si>
  <si>
    <t>078-570-0027</t>
  </si>
  <si>
    <t>078-570-0028</t>
  </si>
  <si>
    <t>佐藤　純三</t>
  </si>
  <si>
    <t>ｻﾄｳ ｼﾞｭﾝｿﾞｳ</t>
  </si>
  <si>
    <t>ﾐﾂﾋﾞｼｼﾞﾕｳｺｳﾚｲﾈﾂｶﾌﾞｼｷｶﾞｲｼﾔ</t>
  </si>
  <si>
    <t>株式会社時里組</t>
  </si>
  <si>
    <t>ﾄｷｻﾄｸ</t>
  </si>
  <si>
    <t>㈱時里組</t>
  </si>
  <si>
    <t>830-0065</t>
  </si>
  <si>
    <t>久留米市荒木町今２２２－１</t>
  </si>
  <si>
    <t>0942-26-7788</t>
  </si>
  <si>
    <t>0942-26-4119</t>
  </si>
  <si>
    <t>時里功</t>
  </si>
  <si>
    <t>ﾄｷｻﾄｲｻｵ</t>
  </si>
  <si>
    <t>ｶ)ﾄｷｻﾄｸﾞﾐ</t>
  </si>
  <si>
    <t>株式会社トーケミ</t>
  </si>
  <si>
    <t>大阪営業部</t>
  </si>
  <si>
    <t>ｶﾌﾞｼｷｶﾞｲｼｬﾄ-ｹﾐ</t>
  </si>
  <si>
    <t>トーケミ</t>
  </si>
  <si>
    <t>大阪府大阪市淀川区田川北1丁目12番11号</t>
  </si>
  <si>
    <t>06-6301-5627</t>
  </si>
  <si>
    <t>06-6308-7559</t>
  </si>
  <si>
    <t>細谷一彦</t>
  </si>
  <si>
    <t>ﾎｿﾀﾆｶｽﾞﾋｺ</t>
  </si>
  <si>
    <t>ｶﾌﾞｼｷｶﾞｲｼｬﾄｰｹﾐ</t>
  </si>
  <si>
    <t>戸田建設株式会社</t>
  </si>
  <si>
    <t>ﾄﾀﾞｹﾝｾﾂ</t>
  </si>
  <si>
    <t>330-0063</t>
  </si>
  <si>
    <t>埼玉県さいたま市浦和区高砂二丁目6番5号</t>
  </si>
  <si>
    <t>048-827-1301</t>
  </si>
  <si>
    <t>048-827-1366</t>
  </si>
  <si>
    <t>横溝 祐次</t>
  </si>
  <si>
    <t>ﾖｺﾐｿﾞ ﾕｳｼﾞ</t>
  </si>
  <si>
    <t>ﾄﾀﾞｹﾝｾﾂ(ｶ)ｶﾝﾄｳｼﾃﾝ</t>
  </si>
  <si>
    <t>ﾄﾀﾞｹﾝｾﾂｶﾌﾞｼｷｶｲｼｬ</t>
  </si>
  <si>
    <t>戸田建設</t>
  </si>
  <si>
    <t>730-0026</t>
  </si>
  <si>
    <t>広島県広島市中区田中町5番9号</t>
  </si>
  <si>
    <t>東京都中央区京橋1丁目7番1号</t>
  </si>
  <si>
    <t>082-545-7509</t>
  </si>
  <si>
    <t>082-545-7502</t>
  </si>
  <si>
    <t>今井　雅則</t>
  </si>
  <si>
    <t>ｲﾏｲ ﾏｻﾉﾘ</t>
  </si>
  <si>
    <t>ﾄﾀﾞｹﾝｾﾂｶﾌﾞｼｷｶﾞｲｼｬ</t>
  </si>
  <si>
    <t>福岡市東区箱崎３丁目１３－５</t>
  </si>
  <si>
    <t>092-631-4961</t>
  </si>
  <si>
    <t>092-631-4143</t>
  </si>
  <si>
    <t>栗原　良昌</t>
  </si>
  <si>
    <t>ｸﾘﾊﾗ ﾖｼﾏｻ</t>
  </si>
  <si>
    <t>ﾅｲｶﾞｲ(ｶ ｷｭｳｼｭｳｼﾃﾝ</t>
  </si>
  <si>
    <t>松江営業所</t>
  </si>
  <si>
    <t>ﾅﾌﾞｺﾄﾞｱｶﾌﾞｼｷｶｲｼｬ</t>
  </si>
  <si>
    <t>690-0048</t>
  </si>
  <si>
    <t>松江市西嫁島１-５-２２</t>
  </si>
  <si>
    <t>0852-26-9193</t>
  </si>
  <si>
    <t>0852-27-1232</t>
  </si>
  <si>
    <t>木花武史</t>
  </si>
  <si>
    <t>ｷﾊﾅﾀｹｼ</t>
  </si>
  <si>
    <t>鍋清株式会社</t>
  </si>
  <si>
    <t>ﾅﾍｾｲ</t>
  </si>
  <si>
    <t>名古屋市中区上前津２丁目９番３０号</t>
  </si>
  <si>
    <t>052-321-9561</t>
  </si>
  <si>
    <t>ﾅﾍﾞｾｲ(ｶ</t>
  </si>
  <si>
    <t>ﾆｼｵﾚﾝﾄｵｰﾙ ﾁｭｳﾌﾞｼｼｬ</t>
  </si>
  <si>
    <t>西尾レントオール中部支社</t>
  </si>
  <si>
    <t>愛知県名古屋市中区錦1-6-17</t>
  </si>
  <si>
    <t>オリジン錦ビル9階</t>
  </si>
  <si>
    <t>052-203-8240</t>
  </si>
  <si>
    <t>052-203-8242</t>
  </si>
  <si>
    <t>成田営業所</t>
  </si>
  <si>
    <t>ﾆｼｵﾚﾝﾄｵｰﾙｶﾌﾞｼｷｶﾞｲｼｬﾅﾘﾀｴｲｷﾞｮｳｼｮ</t>
  </si>
  <si>
    <t>西尾レント</t>
  </si>
  <si>
    <t>289-1608</t>
  </si>
  <si>
    <t>千葉県山武郡芝山町岩山字大宿1742-2</t>
  </si>
  <si>
    <t>0479-78-2240</t>
  </si>
  <si>
    <t>0479-78-2245</t>
  </si>
  <si>
    <t>九州支社ポンプ営業グループ</t>
  </si>
  <si>
    <t>ﾆｯｷｿｳ</t>
  </si>
  <si>
    <t>福岡市中央区白金1-17-8</t>
  </si>
  <si>
    <t>ＦＳ２１ビル２Ｆ</t>
  </si>
  <si>
    <t>092-525-1880</t>
  </si>
  <si>
    <t>092-525-1875</t>
  </si>
  <si>
    <t>ﾆﾂｷｿｳ(ｶ</t>
  </si>
  <si>
    <t>株式会社日本シューター</t>
  </si>
  <si>
    <t>ﾆｯﾎﾟﾝｼｭｰﾀｰ</t>
  </si>
  <si>
    <t>東京都千代田区神田駿河台２丁目９番地</t>
  </si>
  <si>
    <t>03-3518-8610</t>
  </si>
  <si>
    <t>03-3518-8611</t>
  </si>
  <si>
    <t>山本　雅和</t>
  </si>
  <si>
    <t>ﾔﾏﾓﾄ ﾏｻｶｽﾞ</t>
  </si>
  <si>
    <t>ｶ)ﾆｯﾎﾟﾝｼｭｰﾀｰ</t>
  </si>
  <si>
    <t>13101301621-000</t>
  </si>
  <si>
    <t>ﾆｯﾎﾟﾝｵｰﾁｽｴﾚﾍﾞｰﾀ</t>
  </si>
  <si>
    <t>東京都文京区大塚2丁目9-3</t>
  </si>
  <si>
    <t>住友不動産音羽ビル3階</t>
  </si>
  <si>
    <t>03-5940-2950</t>
  </si>
  <si>
    <t>03-5940-2955</t>
  </si>
  <si>
    <t>三澤 悟</t>
  </si>
  <si>
    <t>ﾐｻﾜ ｻﾄﾙ</t>
  </si>
  <si>
    <t>ﾆﾂﾎﾟﾝｵｰﾁｽｴﾚﾍﾞｰﾀ(ｶ</t>
  </si>
  <si>
    <t>東関東技術センター</t>
  </si>
  <si>
    <t>ｳﾞｪｵﾘｱｼﾞｪﾈｯﾂ</t>
  </si>
  <si>
    <t>ヴェオリアジェネッツ</t>
  </si>
  <si>
    <t>300-3261</t>
  </si>
  <si>
    <t>茨城県つくば市花畑2-10-19</t>
  </si>
  <si>
    <t>029-864-4141</t>
  </si>
  <si>
    <t>029-864-7755</t>
  </si>
  <si>
    <t>ｳﾞｪｵﾘｱｼﾞｪﾈｯﾂ(ｶ</t>
  </si>
  <si>
    <t>日興サービス株式会社</t>
  </si>
  <si>
    <t>ﾆｯｺｳｻ</t>
  </si>
  <si>
    <t>335-0033</t>
  </si>
  <si>
    <t>埼玉県戸田市笹目北町１４－１９</t>
  </si>
  <si>
    <t>0484-21-9431</t>
  </si>
  <si>
    <t>ﾆﾂｺｳｻｰﾋﾞｽ(ｶ</t>
  </si>
  <si>
    <t>700-9275</t>
  </si>
  <si>
    <t>岡山市今二丁目１０－１</t>
  </si>
  <si>
    <t>086-244-3230</t>
  </si>
  <si>
    <t>086-244-3575</t>
  </si>
  <si>
    <t>ﾆﾎﾝﾃﾞﾝｷﾞｶﾌﾞｼｷｶｲｼﾔ ｵｶﾔﾏｼﾃﾝ</t>
  </si>
  <si>
    <t>ﾆｯﾀﾝ ﾁｭｳﾌﾞｼｼｬ</t>
  </si>
  <si>
    <t>ニッタン中部</t>
  </si>
  <si>
    <t>名古屋市中区栄一丁目24番15号</t>
  </si>
  <si>
    <t>JPR名古屋伏見ビル1階</t>
  </si>
  <si>
    <t>052-229-0190</t>
  </si>
  <si>
    <t>052-229-0194</t>
  </si>
  <si>
    <t>吉川　直則</t>
  </si>
  <si>
    <t>ﾖｼｶﾜ ﾏｻﾉﾘ</t>
  </si>
  <si>
    <t>ﾆｯﾀﾝ(ｶ)ﾁｭｳﾌﾞｼｼｬ</t>
  </si>
  <si>
    <t>保守事業部</t>
  </si>
  <si>
    <t>151-8535</t>
  </si>
  <si>
    <t>東京都渋谷区笹塚1-54-5</t>
  </si>
  <si>
    <t>03-5333-7065</t>
  </si>
  <si>
    <t>03-5333-8630</t>
  </si>
  <si>
    <t>鎌田 秀人</t>
  </si>
  <si>
    <t>ｶﾏﾀ ﾋﾃﾞﾄ</t>
  </si>
  <si>
    <t>保守事業部長</t>
  </si>
  <si>
    <t>ﾆﾂﾀﾝ(ｶ)ﾎｼﾕｼﾞｷﾞﾖｳﾌﾞ</t>
  </si>
  <si>
    <t>四日市支店鈴鹿ロジスティクスセンター事業所</t>
  </si>
  <si>
    <t>日本通運㈱</t>
  </si>
  <si>
    <t>519-0272</t>
  </si>
  <si>
    <t>鈴鹿市東庄内町字池代3927番地1　丸加運輸株式会社　鈴鹿物流ｾﾝﾀｰ内</t>
  </si>
  <si>
    <t>059-371-6601</t>
  </si>
  <si>
    <t>059-371-6603</t>
  </si>
  <si>
    <t>NECネッツ</t>
  </si>
  <si>
    <t>名古屋市中区錦１丁目17-1</t>
  </si>
  <si>
    <t>052-222-2260</t>
  </si>
  <si>
    <t>052-222-2269</t>
  </si>
  <si>
    <t>ﾆﾎﾝﾄﾞﾗ</t>
  </si>
  <si>
    <t>011-813-1605</t>
  </si>
  <si>
    <t>藤井良孝</t>
  </si>
  <si>
    <t>ﾌｼﾞｲﾖｼﾀｶ</t>
  </si>
  <si>
    <t>日本ビルコン株式会社</t>
  </si>
  <si>
    <t>ﾆﾎﾝﾋﾞ</t>
  </si>
  <si>
    <t>東京都墨田区立川２－１１－１０</t>
  </si>
  <si>
    <t>03-5600-2371</t>
  </si>
  <si>
    <t>03-5600-2370</t>
  </si>
  <si>
    <t>ﾆﾎﾝﾋﾞﾙｺﾝｶﾌﾞｼｷｶﾞｲｼﾔ</t>
  </si>
  <si>
    <t>本設ゴンドラ福岡支店</t>
  </si>
  <si>
    <t>ﾆﾎﾝﾋﾞｿｰﾎﾝｾﾂｺﾞﾝﾄﾞﾗﾌｸｵｶｼﾃﾝ</t>
  </si>
  <si>
    <t>ニホンビソー</t>
  </si>
  <si>
    <t>福岡市東区多の津4-3-58</t>
  </si>
  <si>
    <t>092-622-8870</t>
  </si>
  <si>
    <t>092-622-8865</t>
  </si>
  <si>
    <t>黒田美喜雄</t>
  </si>
  <si>
    <t>ｸﾛﾀﾞﾐｷｵ</t>
  </si>
  <si>
    <t>ﾆｯﾎﾟﾝﾌﾛｰﾀﾞ</t>
  </si>
  <si>
    <t>101-0052</t>
  </si>
  <si>
    <t>東京都千代田区神田小川町１丁目１番地</t>
  </si>
  <si>
    <t>03-5282-7255</t>
  </si>
  <si>
    <t>03-5282-7256</t>
  </si>
  <si>
    <t>東出憲一</t>
  </si>
  <si>
    <t>ﾋｶﾞｼﾃﾞｹﾝｲﾁ</t>
  </si>
  <si>
    <t>ﾆｯﾎﾟﾝﾌﾛｰﾀﾞ(ｶ</t>
  </si>
  <si>
    <t>日本水処理工業株式会社</t>
  </si>
  <si>
    <t>ﾆﾎﾝﾐｽ</t>
  </si>
  <si>
    <t>530-0046</t>
  </si>
  <si>
    <t>大阪市北区菅原町８番１４号</t>
  </si>
  <si>
    <t>06-6363-6330</t>
  </si>
  <si>
    <t>06-6363-6372</t>
  </si>
  <si>
    <t>ﾆﾎﾝﾐｽﾞｼﾖﾘｺｳｷﾞﾖｳ(ｶ</t>
  </si>
  <si>
    <t>能美防災株式会社</t>
  </si>
  <si>
    <t>ﾉｳﾐﾎﾞ</t>
  </si>
  <si>
    <t>千代田区九段南４－７－３</t>
  </si>
  <si>
    <t>03-3265-0211</t>
  </si>
  <si>
    <t>03-3265-2610</t>
  </si>
  <si>
    <t>橋爪毅</t>
  </si>
  <si>
    <t>ﾊｼﾂﾞﾒﾀｹｼ</t>
  </si>
  <si>
    <t>ﾉｳﾐﾎﾞｳｻｲ(ｶ</t>
  </si>
  <si>
    <t>能美防災株式会社北海道支社</t>
  </si>
  <si>
    <t>ﾉｳﾐﾎﾞｳｻｲｶﾌﾞｼｷｶﾞｲｼｬﾎｯｶｲﾄﾞｳｼｼｬ</t>
  </si>
  <si>
    <t>001-0013</t>
  </si>
  <si>
    <t>札幌市北区北１３条西１丁目2-21</t>
  </si>
  <si>
    <t>011-746-6911</t>
  </si>
  <si>
    <t>011-729-9736</t>
  </si>
  <si>
    <t>福平 薫</t>
  </si>
  <si>
    <t>ﾌｸﾋﾗ ｶｵﾙ</t>
  </si>
  <si>
    <t>ﾉｳﾐﾎﾞｳｻｲ</t>
  </si>
  <si>
    <t>ノウミボウサイ</t>
  </si>
  <si>
    <t>福岡市中央区薬院2丁目5-7</t>
  </si>
  <si>
    <t>092-712-1560</t>
  </si>
  <si>
    <t>092-751-1337</t>
  </si>
  <si>
    <t>前田正人</t>
  </si>
  <si>
    <t>ﾏｴﾀﾞﾏｻﾄ</t>
  </si>
  <si>
    <t>ﾉｳﾐﾎﾞｳｻｲｶﾌﾞｼｷｶﾞｲｼｬ ﾁｭｳｺﾞｸｼｼｬ</t>
  </si>
  <si>
    <t>能美防災</t>
  </si>
  <si>
    <t>732-0044</t>
  </si>
  <si>
    <t>広島県広島市東区矢賀新町4-5-26</t>
  </si>
  <si>
    <t>082-510-1136</t>
  </si>
  <si>
    <t>082-510-1137</t>
  </si>
  <si>
    <t>竹内 秀夫</t>
  </si>
  <si>
    <t>ﾀｹｳﾁ ﾋﾃﾞｵ</t>
  </si>
  <si>
    <t>ﾉｳﾐﾎﾞｳｻｲｶﾌﾞｼｷｶﾞｲｼｬ ﾁｭｳｺﾞｸｼｼｬ ｼｼｬﾁｮｳ ﾀｹｳﾁﾋﾃﾞｵ</t>
  </si>
  <si>
    <t>株式会社初田製作所</t>
  </si>
  <si>
    <t>ﾊﾂﾀｾｲｻｸｼｮ</t>
  </si>
  <si>
    <t>初田製作所</t>
  </si>
  <si>
    <t>東京都港区芝大門1-5-10</t>
  </si>
  <si>
    <t>03-6432-4144</t>
  </si>
  <si>
    <t>03-6432-4147</t>
  </si>
  <si>
    <t>初田 和弘</t>
  </si>
  <si>
    <t>ﾊﾂﾀ ｶｽﾞﾋﾛ</t>
  </si>
  <si>
    <t>ｶ)ﾊﾂﾀｾｲｻｸｼｮ</t>
  </si>
  <si>
    <t>日立産機</t>
  </si>
  <si>
    <t>神奈川県横浜市港北区新羽町７６０－１</t>
  </si>
  <si>
    <t>045-540-2731</t>
  </si>
  <si>
    <t>045-546-5101</t>
  </si>
  <si>
    <t>13113706562-000</t>
  </si>
  <si>
    <t>277-0005</t>
  </si>
  <si>
    <t>千葉県柏市柏4-8-1</t>
  </si>
  <si>
    <t>柏東口金子ビル7階</t>
  </si>
  <si>
    <t>04-7168-5188</t>
  </si>
  <si>
    <t>04-7168-5210</t>
  </si>
  <si>
    <t>ｶ) ﾋﾀﾁﾋﾞﾙｼｽﾃﾑ</t>
  </si>
  <si>
    <t>810-0036</t>
  </si>
  <si>
    <t>福岡市博多区上呉服町１０番１０号</t>
  </si>
  <si>
    <t>呉服町ビジネスセンター3階</t>
  </si>
  <si>
    <t>092-282-0828</t>
  </si>
  <si>
    <t>092-282-0803</t>
  </si>
  <si>
    <t>元木 正彦</t>
  </si>
  <si>
    <t>ﾓﾄｷ ﾏｻﾋｺ</t>
  </si>
  <si>
    <t>ｶ)ﾋﾀﾁﾋﾞﾙｼｽﾃﾑ ｷﾕｳｼﾕｳｼｼﾔ</t>
  </si>
  <si>
    <t>ｶﾌﾞｼｷｶﾞｲｼｬﾋﾀﾁﾋﾞﾙｼｽﾃﾑ</t>
  </si>
  <si>
    <t>広島県広島市中区八丁堀3番33号広島ビジネスタワー20階</t>
  </si>
  <si>
    <t>082-227-1132</t>
  </si>
  <si>
    <t>082-227-8193</t>
  </si>
  <si>
    <t>武田弘行</t>
  </si>
  <si>
    <t>ﾀｹﾀﾞﾋﾛﾕｷ</t>
  </si>
  <si>
    <t>ｶ)ﾋﾀﾁﾋﾞﾙｼｽﾃﾑﾁｭｳｺﾞｸｼｼｬ</t>
  </si>
  <si>
    <t>東京総支社</t>
  </si>
  <si>
    <t>東京都台東区東上野３－３５－５</t>
  </si>
  <si>
    <t>03-3834-9741</t>
  </si>
  <si>
    <t>03-3834-1192</t>
  </si>
  <si>
    <t>ｶ)ﾋﾀﾁﾋﾞﾙｼｽﾃﾑﾄｳｷｮｳｿｳｼｼｬ</t>
  </si>
  <si>
    <t>関越支社</t>
  </si>
  <si>
    <t>370-0849</t>
  </si>
  <si>
    <t>群馬県高崎市八島町265</t>
  </si>
  <si>
    <t>　　　　　</t>
  </si>
  <si>
    <t>027-324-1361</t>
  </si>
  <si>
    <t>027-324-1864</t>
  </si>
  <si>
    <t>松田　晴基</t>
  </si>
  <si>
    <t>ﾏﾂﾀﾞ ﾊﾙｷ</t>
  </si>
  <si>
    <t>ｶ)ﾋﾀﾁﾋﾞﾙｼｽﾃﾑｶﾝｴﾂｼｼｬ</t>
  </si>
  <si>
    <t>広島ガス株式会社</t>
  </si>
  <si>
    <t>本店 業務用エネルギー営業部</t>
  </si>
  <si>
    <t>ﾋﾛｼﾏｶﾞｽｶﾌﾞｼｷｶﾞｲｼｬ</t>
  </si>
  <si>
    <t>広島ガス</t>
  </si>
  <si>
    <t>734-8555</t>
  </si>
  <si>
    <t>広島県広島市南区皆実町二丁目７番１号</t>
  </si>
  <si>
    <t>082-252-3079</t>
  </si>
  <si>
    <t>082-252-3130</t>
  </si>
  <si>
    <t>吉﨑 直</t>
  </si>
  <si>
    <t>ﾖｼｻﾞｷ ｽﾅｵ</t>
  </si>
  <si>
    <t>ﾋﾛｼﾏｶﾞｽ(ｶ)ｴﾈﾙｷﾞｰｼﾞｷﾞｮｳﾌﾞ</t>
  </si>
  <si>
    <t>広島回収冷媒管理センター</t>
  </si>
  <si>
    <t>ﾋﾛｼﾏｶ</t>
  </si>
  <si>
    <t>広島市西区三篠町2-18-21</t>
  </si>
  <si>
    <t>082-237-9125</t>
  </si>
  <si>
    <t>ﾋﾛｼﾏｶｲｼﾕｳﾚｲﾊﾞｲｶﾝﾘｾﾝﾀ-</t>
  </si>
  <si>
    <t>富士ゼロックス株式会社</t>
  </si>
  <si>
    <t>ﾌｼｾﾛﾂ</t>
  </si>
  <si>
    <t>164-0012</t>
  </si>
  <si>
    <t>東京都中野区本町２－４６－１</t>
  </si>
  <si>
    <t>中野坂上サンブライトツイン南ウイング１８階</t>
  </si>
  <si>
    <t>03-5352-7316</t>
  </si>
  <si>
    <t>ﾌｼﾞｾﾞﾛﾂｸｽ(ｶ</t>
  </si>
  <si>
    <t>営業本部 社会インフラ統括部 営業第三部 営業第三課</t>
  </si>
  <si>
    <t>東京都品川区大崎１－１１－２</t>
  </si>
  <si>
    <t>ゲートシティ大崎イーストタワー</t>
  </si>
  <si>
    <t>03-5435-7292</t>
  </si>
  <si>
    <t>03-5435-7448</t>
  </si>
  <si>
    <t>富士電機株式会社中国支社</t>
  </si>
  <si>
    <t>ﾌｼﾞﾃﾞﾝｷｶﾌﾞｼｷｶﾞｲｼｬﾁｭｳｺﾞｸｼｼｬ</t>
  </si>
  <si>
    <t>082-247-4231</t>
  </si>
  <si>
    <t>082-247-4237</t>
  </si>
  <si>
    <t>猫沖 誠一</t>
  </si>
  <si>
    <t>ﾈｺｵｷ ｾｲｲﾁ</t>
  </si>
  <si>
    <t>34101301905-000</t>
  </si>
  <si>
    <t>ﾌｼﾞﾃﾞﾝｷｶﾌﾞｼｷｶｲｼｬ ﾎｯｶｲﾄﾞｳｼｼｬ</t>
  </si>
  <si>
    <t>富士電機㈱</t>
  </si>
  <si>
    <t>北海道札幌市中央区北一条東2丁目5番地2</t>
  </si>
  <si>
    <t>札幌泉第一ビル</t>
  </si>
  <si>
    <t>011-261-7231</t>
  </si>
  <si>
    <t>011-221-8043</t>
  </si>
  <si>
    <t>長谷 則幸</t>
  </si>
  <si>
    <t>ﾊｾ ﾉﾘﾕｷ</t>
  </si>
  <si>
    <t>ﾌｼﾞﾃﾞﾝｷｶﾌﾞｼｷｶｲｼｬ</t>
  </si>
  <si>
    <t>フジパスク株式会社</t>
  </si>
  <si>
    <t>ﾌｼﾞﾊﾟｽｸ</t>
  </si>
  <si>
    <t>154-0011</t>
  </si>
  <si>
    <t>東京都世田谷区上馬4-2-5</t>
  </si>
  <si>
    <t>上馬セントラル3Ｆ，4Ｆ</t>
  </si>
  <si>
    <t>03-3418-5511</t>
  </si>
  <si>
    <t>03-3418-0900</t>
  </si>
  <si>
    <t>江川雅行</t>
  </si>
  <si>
    <t>ｴｶﾞﾜﾏｻﾕｷ</t>
  </si>
  <si>
    <t>ﾌｼﾞﾊﾟｽｸ(ｶ</t>
  </si>
  <si>
    <t>ﾌｿｳﾃﾞﾝﾂｳ</t>
  </si>
  <si>
    <t>フソウデンツウ</t>
  </si>
  <si>
    <t>812-001</t>
  </si>
  <si>
    <t>福岡市博多区博多駅前1-18-7</t>
  </si>
  <si>
    <t>博多電気ビル</t>
  </si>
  <si>
    <t>092-412-6761</t>
  </si>
  <si>
    <t>092-412-6777</t>
  </si>
  <si>
    <t>大平昭夫</t>
  </si>
  <si>
    <t>ｵｵﾋﾗｱｷｵ</t>
  </si>
  <si>
    <t>文化ｼｬｯﾀｰｻｰﾋﾞｽ株式会社</t>
  </si>
  <si>
    <t>城北S.S</t>
  </si>
  <si>
    <t>文化シャッター</t>
  </si>
  <si>
    <t>335-0031</t>
  </si>
  <si>
    <t>埼玉県戸田市美女木３－１０－７</t>
  </si>
  <si>
    <t>048-422-1960</t>
  </si>
  <si>
    <t>048-422-1998</t>
  </si>
  <si>
    <t>ﾌﾞﾝｶｼｬｯﾀｰｻｰﾋﾞｽ(ｶ ｼﾞｮｳﾎｸｴｽｴｽ</t>
  </si>
  <si>
    <t>文化シヤッターサービス株式会社</t>
  </si>
  <si>
    <t>ﾌﾞﾝｶｼﾔｯﾀｰｻｰﾋﾞｽ</t>
  </si>
  <si>
    <t>170-0001</t>
  </si>
  <si>
    <t>東京都豊島区西巣鴨4-14-5</t>
  </si>
  <si>
    <t>BX113ビル</t>
  </si>
  <si>
    <t>03-5921-4155</t>
  </si>
  <si>
    <t>03-5921-4153</t>
  </si>
  <si>
    <t>三田 充</t>
  </si>
  <si>
    <t>ﾐﾀ ﾐﾂﾙ</t>
  </si>
  <si>
    <t>ボイスインターナショナル株式会社</t>
  </si>
  <si>
    <t>ﾎﾞｲｽ</t>
  </si>
  <si>
    <t>171-0014</t>
  </si>
  <si>
    <t>豊島区池袋２－５７－２</t>
  </si>
  <si>
    <t>03-3984-7515</t>
  </si>
  <si>
    <t>ﾎﾞｲｽｲﾝﾀｰﾅｼﾖﾅﾙ(ｶﾌﾞ) ｲｼｲﾏｻﾊﾙ</t>
  </si>
  <si>
    <t>ホシザキ東海株式会社</t>
  </si>
  <si>
    <t>ﾎｼｻﾞｷ(ｶ</t>
  </si>
  <si>
    <t>ホシザキ東海</t>
  </si>
  <si>
    <t>名古屋市中村区名駅５－２１－３</t>
  </si>
  <si>
    <t>052-563-5581</t>
  </si>
  <si>
    <t>ﾎｼｻﾞｷﾄｳｶｲ(ｶ</t>
  </si>
  <si>
    <t>細山熱器株式会社</t>
  </si>
  <si>
    <t>ﾎｿﾔﾏﾈﾂｷｶﾌﾞｼｷｶｲｼｬ</t>
  </si>
  <si>
    <t>東京都中央区日本橋茅場町2-8-7</t>
  </si>
  <si>
    <t>03-3249-0331</t>
  </si>
  <si>
    <t>03-3249-0329</t>
  </si>
  <si>
    <t>細山欣也</t>
  </si>
  <si>
    <t>ﾎｿﾔﾏﾈﾂｷ(ｶ</t>
  </si>
  <si>
    <t>1302-405363-4</t>
  </si>
  <si>
    <t>ﾎ-ﾁｷ</t>
  </si>
  <si>
    <t>141-8660</t>
  </si>
  <si>
    <t>東京都品川区上大崎2-10-43</t>
  </si>
  <si>
    <t>03-6847-9322</t>
  </si>
  <si>
    <t>03-6847-6386</t>
  </si>
  <si>
    <t>城山　恒雄</t>
  </si>
  <si>
    <t>ｼﾛﾔﾏ ﾂﾈｵ</t>
  </si>
  <si>
    <t>ﾒﾝﾃﾅﾝｽ部　部長</t>
  </si>
  <si>
    <t>13105750616-000</t>
  </si>
  <si>
    <t>065-0017</t>
  </si>
  <si>
    <t>札幌市東区北17条東4丁目1番7号</t>
  </si>
  <si>
    <t>011-733-2221</t>
  </si>
  <si>
    <t>011-702-0755</t>
  </si>
  <si>
    <t>ﾎ-ﾁｷ(ｶ)ﾎｯｶｲﾄﾞｳｼｼｬ</t>
  </si>
  <si>
    <t>セキュリティシステム部</t>
  </si>
  <si>
    <t>153-0063</t>
  </si>
  <si>
    <t>東京都目黒区目黒3-9-1</t>
  </si>
  <si>
    <t>目黒須田ビル3階</t>
  </si>
  <si>
    <t>03-6863-5471</t>
  </si>
  <si>
    <t>03-6863-6590</t>
  </si>
  <si>
    <t>星野 広一</t>
  </si>
  <si>
    <t>ﾎｼﾉ ｺｳｲﾁ</t>
  </si>
  <si>
    <t>北海道瓦斯株式会社</t>
  </si>
  <si>
    <t>設備営業部</t>
  </si>
  <si>
    <t>札幌市東区北5条東5丁目1番地</t>
  </si>
  <si>
    <t>011-741-7162</t>
  </si>
  <si>
    <t>011-750-3006</t>
  </si>
  <si>
    <t>中島　祐一</t>
  </si>
  <si>
    <t>ﾅｶｼﾞﾏ ﾕｳｲﾁ</t>
  </si>
  <si>
    <t>設備営業部長</t>
  </si>
  <si>
    <t>ﾎﾂｶｲﾄﾞｳｶﾞｽ(ｶ</t>
  </si>
  <si>
    <t>株式会社北海道ジーエス・ユアサ サービス</t>
  </si>
  <si>
    <t>ｶﾌﾞｼｷｶｲｼｬｼﾞｰｴｽ･ﾕｱｻ ｻｰﾋﾞｽ</t>
  </si>
  <si>
    <t>(株)北海道ジーエス・ユアサ サービス</t>
  </si>
  <si>
    <t>003-0807</t>
  </si>
  <si>
    <t>札幌市白石区菊水7条2丁目8番13号</t>
  </si>
  <si>
    <t>011-822-5910</t>
  </si>
  <si>
    <t>011-822-0339</t>
  </si>
  <si>
    <t>田口 朋宏</t>
  </si>
  <si>
    <t>ﾀｸﾞﾁ ﾄﾓﾋﾛ</t>
  </si>
  <si>
    <t>ｶﾌﾞｼｷｶｲｼｬﾎｯｶｲﾄﾞｳｼﾞｰｴｽ.ﾕｱｻ ｻｰﾋﾞｽ</t>
  </si>
  <si>
    <t>株式会社前川製作所</t>
  </si>
  <si>
    <t>ﾏｴｶﾜｾｲｻｸｼﾞｮ</t>
  </si>
  <si>
    <t>福岡市博多区中洲中島町２－３</t>
  </si>
  <si>
    <t>092-262-0016</t>
  </si>
  <si>
    <t>092-262-0115</t>
  </si>
  <si>
    <t>ﾏｴｶﾜｾｲｻｸｼｮ</t>
  </si>
  <si>
    <t>大阪市福島区海老江1-4-27</t>
  </si>
  <si>
    <t>06-4795-6003</t>
  </si>
  <si>
    <t>06-4795-6033</t>
  </si>
  <si>
    <t>法堂正宏</t>
  </si>
  <si>
    <t>ﾎｳﾄﾞｳﾏｻﾋﾛ</t>
  </si>
  <si>
    <t>ﾏｴｶﾜ</t>
  </si>
  <si>
    <t>愛知県名古屋市中川区山王3-15-3</t>
  </si>
  <si>
    <t>052-332-5200</t>
  </si>
  <si>
    <t>052-332-5201</t>
  </si>
  <si>
    <t>ｶﾌﾞｼｷｶﾞｲｼｬ ﾏｴｶﾜｾｲｻｸｼｮ</t>
  </si>
  <si>
    <t>株式会社前田鉄工所　名古屋営業所</t>
  </si>
  <si>
    <t>ﾏｴﾀﾞﾃｯｺｳｼﾞｮ ﾅｺﾞﾔｴｲｷﾞｮｳｼｮ</t>
  </si>
  <si>
    <t>前田鉄工所</t>
  </si>
  <si>
    <t>愛知県名古屋市中区錦三丁目5-27</t>
  </si>
  <si>
    <t>錦中央ビル10階</t>
  </si>
  <si>
    <t>052-950-1588</t>
  </si>
  <si>
    <t>ｶﾌﾞｼｷｶｲｼｬﾏｴﾀﾞﾃｯｺｳｼﾞｮ ﾅｺﾞﾔｴｲｷﾞｮｳｼｮ</t>
  </si>
  <si>
    <t>パナソニック環境エンジニアリング株式会社</t>
  </si>
  <si>
    <t>ﾊﾟﾅｿﾆｯｸｶﾝｷｮｳｴﾝｼﾞﾆｱﾘﾝｸﾞｶﾌﾞｼｷｶﾞｲｼｬ</t>
  </si>
  <si>
    <t>486-0804</t>
  </si>
  <si>
    <t>春日井市鷹来町字上仲田３９０５－３</t>
  </si>
  <si>
    <t>0568-81-0598</t>
  </si>
  <si>
    <t>0568-83-6217</t>
  </si>
  <si>
    <t>籠谷　実</t>
  </si>
  <si>
    <t>ｶｺﾞﾀﾆﾐﾉﾙ</t>
  </si>
  <si>
    <t>ﾊﾟﾅｿﾆｯｸｶﾝｷｮｳｴﾝｼﾞﾆｱﾘﾝｸﾞｶﾌﾞｼｷｶｲｼｬ</t>
  </si>
  <si>
    <t>063-0825</t>
  </si>
  <si>
    <t>札幌市西区発寒5条4丁目8-11</t>
  </si>
  <si>
    <t>011-664-3596</t>
  </si>
  <si>
    <t>011-664-3617</t>
  </si>
  <si>
    <t>岡脇 正樹</t>
  </si>
  <si>
    <t>ｵｶﾜｷ ﾏｻｷ</t>
  </si>
  <si>
    <t>ﾐｳﾗｺｳｷﾞﾖｳ(ｶ ｻｯﾎﾟﾛｼﾃﾝ</t>
  </si>
  <si>
    <t>三浦工業株式会社　名古屋支店</t>
  </si>
  <si>
    <t>清須市西田中蓮池95番</t>
  </si>
  <si>
    <t>052-400-5231</t>
  </si>
  <si>
    <t>052-409-2057</t>
  </si>
  <si>
    <t>北四国支店高松営業所</t>
  </si>
  <si>
    <t>ﾐｳﾗｺｳｷﾞｮｳｶﾌﾞｼｷｶﾞｲｼｬ</t>
  </si>
  <si>
    <t>761-0301</t>
  </si>
  <si>
    <t>香川県高松市林町2544-4</t>
  </si>
  <si>
    <t>087-866-6843</t>
  </si>
  <si>
    <t>087-866-2083</t>
  </si>
  <si>
    <t>和田 泰</t>
  </si>
  <si>
    <t>ﾜﾀﾞ ﾔｽｼ</t>
  </si>
  <si>
    <t>ﾐｳﾗｺｳｷﾞｮｳｶﾌﾞｼｷｶﾞｲｼｬ ﾋﾛｼﾏｼﾃﾝ ｼﾃﾝﾁｮｳ ｶﾄﾞﾀﾐﾉﾙ</t>
  </si>
  <si>
    <t>38-1-01-602212-00</t>
  </si>
  <si>
    <t>冷熱技術サービス部</t>
  </si>
  <si>
    <t>東京都大田区東糀谷4-6-32-4Ｆ</t>
  </si>
  <si>
    <t>03-5735-7646</t>
  </si>
  <si>
    <t>03-3743-8931</t>
  </si>
  <si>
    <t>池袋支店</t>
  </si>
  <si>
    <t>三菱電機ビルテクノ</t>
  </si>
  <si>
    <t>170-6019</t>
  </si>
  <si>
    <t>東京都豊島区東池袋３－１－１</t>
  </si>
  <si>
    <t>03-3986-5131</t>
  </si>
  <si>
    <t>03-3988-6986</t>
  </si>
  <si>
    <t>ﾐﾂﾋﾞｼﾃﾞﾝｷﾋﾞﾙﾃｸﾉｻｰﾋﾞｽ(ｶﾄｳｷｮｳﾋｶﾞｼｼｼｬ</t>
  </si>
  <si>
    <t>三菱電機ビルテクノサービス株式会社　関越支社</t>
  </si>
  <si>
    <t>ﾐﾂﾋﾞｼﾃﾞﾝｷ</t>
  </si>
  <si>
    <t>三菱</t>
  </si>
  <si>
    <t>埼玉県さいたま市大宮区大門町3丁目197番地</t>
  </si>
  <si>
    <t>048-641-3326</t>
  </si>
  <si>
    <t>ﾐﾂﾋﾞｼﾃﾞﾝｷﾋﾞﾙﾃｸﾉｻｰﾋﾞｽ(ｶ)ｶﾝｴﾂｼｼｬ</t>
  </si>
  <si>
    <t>ミドリ安全エア・クオリティ株式会社</t>
  </si>
  <si>
    <t>ﾐﾄﾞﾘｱﾝｾﾞﾝｴｱ･ｸｵﾘﾃｨ</t>
  </si>
  <si>
    <t>名古屋市南区弥次エ町4-6</t>
  </si>
  <si>
    <t>052-612-1760</t>
  </si>
  <si>
    <t>052-613-2008</t>
  </si>
  <si>
    <t>ﾐﾄﾞﾘｱﾝｾﾞﾝｴｱ.ｸｵﾘﾃｨｶﾌﾞｼｷｶｲｼｬ</t>
  </si>
  <si>
    <t>ムンタース株式会社</t>
  </si>
  <si>
    <t>ﾑﾝﾀｰｽ</t>
  </si>
  <si>
    <t>174-0041</t>
  </si>
  <si>
    <t>東京都板橋区舟渡３－２７－２</t>
  </si>
  <si>
    <t>03-5970-0021</t>
  </si>
  <si>
    <t>ﾑﾝﾀｰｽｶﾌﾞｼｷｶﾞｲｼﾔ</t>
  </si>
  <si>
    <t>大阪市吹田市広芝町７－１２</t>
  </si>
  <si>
    <t>06-6368-6680</t>
  </si>
  <si>
    <t>06-6368-6690</t>
  </si>
  <si>
    <t>ﾔｼﾏ･ｴｺ･ｼｽﾃﾑ</t>
  </si>
  <si>
    <t>ヤシマ</t>
  </si>
  <si>
    <t>東京都荒川区東日暮里3-11-17</t>
  </si>
  <si>
    <t>ｶﾌﾞｼｷｶｲｼｬﾔｼﾏ.ｴｺ.ｼｽﾃﾑ</t>
  </si>
  <si>
    <t>株式会社ヤマザキ</t>
  </si>
  <si>
    <t>ﾔﾏｻﾞｷ</t>
  </si>
  <si>
    <t>㈱ヤマザキ</t>
  </si>
  <si>
    <t>東京都品川区大崎1-20-15-301</t>
  </si>
  <si>
    <t>03-3492-4011</t>
  </si>
  <si>
    <t>03-3492-4018</t>
  </si>
  <si>
    <t>山崎 功三</t>
  </si>
  <si>
    <t>ﾔﾏｻﾞｷ ｺｳｿﾞｳ</t>
  </si>
  <si>
    <t>ｶ)ﾔﾏｻﾞｷ</t>
  </si>
  <si>
    <t>ビルシステムカンパニー横浜支店</t>
  </si>
  <si>
    <t>220-8144</t>
  </si>
  <si>
    <t>横浜市西区みなとみらい２－２－１</t>
  </si>
  <si>
    <t>045-224-1550</t>
  </si>
  <si>
    <t>045-224-1543</t>
  </si>
  <si>
    <t>杉原真人</t>
  </si>
  <si>
    <t>理事支店長</t>
  </si>
  <si>
    <t>13105222621-000</t>
  </si>
  <si>
    <t>ヤンマーエネルギーシステム株式会社東京支社</t>
  </si>
  <si>
    <t>空調カスタマーサポート部</t>
  </si>
  <si>
    <t>ﾔﾝﾏｰｴﾈﾙｷﾞｰｼｽﾃﾑ</t>
  </si>
  <si>
    <t>ﾔﾝﾏｰｴﾈﾙｷﾞｰ</t>
  </si>
  <si>
    <t>東京都千代田区外神田4-14-1</t>
  </si>
  <si>
    <t>秋葉原ＵＤＸ北ウイング18階</t>
  </si>
  <si>
    <t>03-6733-4241</t>
  </si>
  <si>
    <t>03-6733-4242</t>
  </si>
  <si>
    <t>ﾔﾝﾏｰｴﾈﾙｷﾞｰｼｽﾃﾑ(ｶ)ﾄｳｷﾖｳｼｼﾔ</t>
  </si>
  <si>
    <t>東京都千代田区外神田4丁目14番1号　秋葉原ＵＤＸ北ウイング 18階</t>
  </si>
  <si>
    <t>13-1-09-226478</t>
  </si>
  <si>
    <t>ヨシノ産業株式会社</t>
  </si>
  <si>
    <t>ﾖｼﾉｻﾝｷﾞｮｳｶﾌﾞｼｷｶﾞｲｼｬ</t>
  </si>
  <si>
    <t>733-0011</t>
  </si>
  <si>
    <t>広島県広島市西区横川町1丁目12-13</t>
  </si>
  <si>
    <t>082-291-4800</t>
  </si>
  <si>
    <t>082-291-4819</t>
  </si>
  <si>
    <t>吉野 勝行</t>
  </si>
  <si>
    <t>ﾖｼﾉ ｶﾂﾕｷ</t>
  </si>
  <si>
    <t>ﾖｼﾉｻﾝｷﾞﾖｳｶﾌﾞｼｷｶﾞｲｼｬ</t>
  </si>
  <si>
    <t>ヨシハラ防災設備</t>
  </si>
  <si>
    <t>ﾖｼﾊﾗ</t>
  </si>
  <si>
    <t>816-0821</t>
  </si>
  <si>
    <t>春日市若葉台東5丁目49番地</t>
  </si>
  <si>
    <t>092-582-6179</t>
  </si>
  <si>
    <t>092-582-5432</t>
  </si>
  <si>
    <t>ﾖｼﾊﾗﾎﾞｳｻｲｾﾂﾋﾞ</t>
  </si>
  <si>
    <t>理研計器</t>
  </si>
  <si>
    <t>174-8744</t>
  </si>
  <si>
    <t>東京都板橋区小豆沢2-7-6</t>
  </si>
  <si>
    <t>03-3966-1111</t>
  </si>
  <si>
    <t>03-3558-0043</t>
  </si>
  <si>
    <t>ﾐﾂﾋﾞｼｹﾐｶﾙｱｸｱ･ｿﾘｭｰｼｮﾝｽﾞ</t>
  </si>
  <si>
    <t>三菱ケミカルアクア・ソリューションズ</t>
  </si>
  <si>
    <t>ゲートシティ大崎イーストタワー10Ｆ</t>
  </si>
  <si>
    <t>03-6748-7465</t>
  </si>
  <si>
    <t>03-5487-7525</t>
  </si>
  <si>
    <t>町田　真哉</t>
  </si>
  <si>
    <t>ﾏﾁﾀﾞ ｼﾝﾔ</t>
  </si>
  <si>
    <t>ﾐﾂﾋﾞｼｹﾐｶﾙｱｸｱ.ｿﾘｭｰｼｮﾝｽﾞ(ｶ</t>
  </si>
  <si>
    <t>ﾚﾝﾀﾙ</t>
  </si>
  <si>
    <t>㈱レンタルのニッケン</t>
  </si>
  <si>
    <t>230-0053</t>
  </si>
  <si>
    <t>神奈川県横浜市鶴見区大黒町2-8</t>
  </si>
  <si>
    <t>045-500-6366</t>
  </si>
  <si>
    <t>045-502-2741</t>
  </si>
  <si>
    <t>ﾚﾝﾀﾙﾉ</t>
  </si>
  <si>
    <t>444-0917</t>
  </si>
  <si>
    <t>岡崎市日名西町１０－２</t>
  </si>
  <si>
    <t>0564-24-6268</t>
  </si>
  <si>
    <t>485-0024</t>
  </si>
  <si>
    <t>小牧市南外山道上７９－１</t>
  </si>
  <si>
    <t>0568-72-4191</t>
  </si>
  <si>
    <t>0568-73-8842</t>
  </si>
  <si>
    <t>514-0303</t>
  </si>
  <si>
    <t>三重県津市雲出長常町９０２－３</t>
  </si>
  <si>
    <t>0592-34-9233</t>
  </si>
  <si>
    <t>059-234-9924</t>
  </si>
  <si>
    <t>株式会社レント</t>
  </si>
  <si>
    <t>ﾚﾝﾄ</t>
  </si>
  <si>
    <t>㈱レント</t>
  </si>
  <si>
    <t>452-0961</t>
  </si>
  <si>
    <t>愛知県清須市春日宮重１８</t>
  </si>
  <si>
    <t>052-400-8611</t>
  </si>
  <si>
    <t>ｶ)ﾚﾝﾄﾅｺﾞﾔｴｲｷﾞﾖｳｼﾖ</t>
  </si>
  <si>
    <t>渡辺鉄工株式会社</t>
  </si>
  <si>
    <t>ﾜﾀﾅﾍﾃ</t>
  </si>
  <si>
    <t>816-0085</t>
  </si>
  <si>
    <t>福岡市博多区相生町１－２－１</t>
  </si>
  <si>
    <t>092-581-0331</t>
  </si>
  <si>
    <t>092-573-3748</t>
  </si>
  <si>
    <t>渡邉 剛</t>
  </si>
  <si>
    <t>ﾜﾀﾅﾍﾞﾀｹｼ</t>
  </si>
  <si>
    <t>ﾜﾀﾅﾍﾞﾃﾂｺｳ(ｶ</t>
  </si>
  <si>
    <t>一般財団法人三重県環境保全事業団</t>
  </si>
  <si>
    <t>ｲｯﾊﾟﾝｻﾞｲﾀﾞﾝﾎｳｼﾞﾝ ﾐｴｹﾝｶﾝｷｮｳﾎｾﾞﾝｼﾞｷﾞｮｳﾀﾞﾝ</t>
  </si>
  <si>
    <t>三重県環境保全事業団</t>
  </si>
  <si>
    <t>510-0304</t>
  </si>
  <si>
    <t>津市河芸町上野3258</t>
  </si>
  <si>
    <t>059-245-7508</t>
  </si>
  <si>
    <t>059-245-7515</t>
  </si>
  <si>
    <t>ｻﾞｲ)ﾐｴｹﾝｶﾝｷｮｳﾎｾﾞﾝｼﾞｷﾞｮｳﾀﾞﾝ</t>
  </si>
  <si>
    <t>川北電気工業株式会社</t>
  </si>
  <si>
    <t>ｶﾜｷﾀﾃﾞﾝｷｺｳｷﾞｮｳｶﾌﾞｼｷｶﾞｲｼｬ</t>
  </si>
  <si>
    <t>川北電気工業</t>
  </si>
  <si>
    <t>名古屋市中区栄四丁目６番２５号</t>
  </si>
  <si>
    <t>052-251-7111</t>
  </si>
  <si>
    <t>052-262-8001</t>
  </si>
  <si>
    <t>ｶﾜｷﾀﾃﾞﾝｷｺｳｷﾞｮｳｶﾌﾞｼｷｶｲｼｬ</t>
  </si>
  <si>
    <t>川村クリーンサービス</t>
  </si>
  <si>
    <t>ｶﾜﾑﾗｸﾘｰﾝｻｰﾋﾞｽ</t>
  </si>
  <si>
    <t>497-0004</t>
  </si>
  <si>
    <t>あま市七宝町桂山之浦20</t>
  </si>
  <si>
    <t>052-443-3310</t>
  </si>
  <si>
    <t>ｶﾜﾑﾗｸﾆﾄﾖｶﾜﾑﾗｸﾘｰﾝｻｰﾋﾞｽ</t>
  </si>
  <si>
    <t>日本ガスコム株式会社</t>
  </si>
  <si>
    <t>ﾆﾎﾝｶﾞｽｺﾑｶﾌﾞｼｷｶｲｼｬ</t>
  </si>
  <si>
    <t>日本ガスコム㈱</t>
  </si>
  <si>
    <t>豊橋市神野新田町字二ノ割4番地1</t>
  </si>
  <si>
    <t>0532-33-3522</t>
  </si>
  <si>
    <t>0532-33-3521</t>
  </si>
  <si>
    <t>大森　俊太郎</t>
  </si>
  <si>
    <t>ｵｵﾓﾘ ｼｭﾝﾀﾛｳ</t>
  </si>
  <si>
    <t>有限会社ケーツー</t>
  </si>
  <si>
    <t>ｹｰﾂｰ</t>
  </si>
  <si>
    <t>ケーツー</t>
  </si>
  <si>
    <t>465-0061</t>
  </si>
  <si>
    <t>愛知県名古屋市名東区高針四丁目７０４番地</t>
  </si>
  <si>
    <t>052-702-7222</t>
  </si>
  <si>
    <t>052-702-7229</t>
  </si>
  <si>
    <t>ﾕ)ｹｰﾂｰ ﾀﾞｲﾋｮｳﾄﾘｼﾏﾘﾔｸ ｸﾜﾊﾞﾗｶｽﾞﾕｷ</t>
  </si>
  <si>
    <t>株式会社ＨＡＬＴＯＮ</t>
  </si>
  <si>
    <t>ﾊﾙﾄﾝ</t>
  </si>
  <si>
    <t>151-0072</t>
  </si>
  <si>
    <t>東京都渋谷区幡ヶ谷1-20-11</t>
  </si>
  <si>
    <t>幡ヶ谷ART-Ⅱ2階</t>
  </si>
  <si>
    <t>03-6804-7297</t>
  </si>
  <si>
    <t>03-6804-7298</t>
  </si>
  <si>
    <t>町井 義生</t>
  </si>
  <si>
    <t>ﾏﾁｲ ﾖｼｵ</t>
  </si>
  <si>
    <t>ｶ)ﾊﾙﾄﾝ</t>
  </si>
  <si>
    <t>ｵﾘｯｸｽ･ﾚﾝﾃｯｸ</t>
  </si>
  <si>
    <t>420-0852</t>
  </si>
  <si>
    <t>静岡市葵区紺屋町17-1</t>
  </si>
  <si>
    <t>葵タワー14Ｆ</t>
  </si>
  <si>
    <t>054-687-0001</t>
  </si>
  <si>
    <t>054-205-5335</t>
  </si>
  <si>
    <t>清水　一郎</t>
  </si>
  <si>
    <t>ｼﾐｽﾞ ｲﾁﾛｳ</t>
  </si>
  <si>
    <t>中央理化工業株式会社</t>
  </si>
  <si>
    <t>ﾁｭｳｵｳﾘｶｺｳｷﾞｮｳ(ｶ</t>
  </si>
  <si>
    <t>ちゅうおう</t>
  </si>
  <si>
    <t>170-0002</t>
  </si>
  <si>
    <t>東京都豊島区巣鴨一丁目四番十七号</t>
  </si>
  <si>
    <t>03-3946-7411</t>
  </si>
  <si>
    <t>03-3946-5255</t>
  </si>
  <si>
    <t>脇　龍太郎</t>
  </si>
  <si>
    <t>ﾜｷ ﾘｭｳﾀﾛｳ</t>
  </si>
  <si>
    <t>阿部建設株式会社</t>
  </si>
  <si>
    <t>ｱﾍﾞｹﾝｾﾂ</t>
  </si>
  <si>
    <t>047-0034</t>
  </si>
  <si>
    <t>小樽市緑1丁目5番1号</t>
  </si>
  <si>
    <t>0134-23-6221</t>
  </si>
  <si>
    <t>0134-33-8621</t>
  </si>
  <si>
    <t>中野 豊</t>
  </si>
  <si>
    <t>ﾅｶﾉ ﾕﾀｶ</t>
  </si>
  <si>
    <t>ｱﾍﾞｹﾝｾﾂ(ｶ</t>
  </si>
  <si>
    <t>株式会社アイエンス</t>
  </si>
  <si>
    <t>ｶﾌﾞｼｷｶﾞｲｼｬｱｲｴﾝｽ</t>
  </si>
  <si>
    <t>アイエンス</t>
  </si>
  <si>
    <t>大阪市西区江戸堀1-21-7コーワ江戸堀ビル3F</t>
  </si>
  <si>
    <t>06-6225-2323</t>
  </si>
  <si>
    <t>06-6225-2552</t>
  </si>
  <si>
    <t>吉田 憲史</t>
  </si>
  <si>
    <t>ﾖｼﾀﾞ ﾉﾘﾌﾐ</t>
  </si>
  <si>
    <t>ｶ)ｱｲｴﾝｽ ﾀﾞｲﾋｮｳﾄﾘｼﾏﾘﾔｸ ﾖｼﾀﾞﾉﾘﾌﾐ</t>
  </si>
  <si>
    <t>北陸電々株式会社</t>
  </si>
  <si>
    <t>長岡営業所</t>
  </si>
  <si>
    <t>ﾎｸﾘｸﾃﾞﾝﾃﾞﾝ</t>
  </si>
  <si>
    <t>940-1162</t>
  </si>
  <si>
    <t>新潟県長岡市西宮内2-15</t>
  </si>
  <si>
    <t>025-832-3312</t>
  </si>
  <si>
    <t>025-835-1558</t>
  </si>
  <si>
    <t>佐野 雅之</t>
  </si>
  <si>
    <t>ｻﾉ ﾏｻﾕｷ</t>
  </si>
  <si>
    <t>ﾎｸﾘｸﾃﾞﾝﾃﾞﾝ(ｶ</t>
  </si>
  <si>
    <t>三島谷興産株式会社</t>
  </si>
  <si>
    <t>ﾐｼﾏﾀﾞﾆ</t>
  </si>
  <si>
    <t>940-2157</t>
  </si>
  <si>
    <t>新潟県長岡市大積三島谷町1253</t>
  </si>
  <si>
    <t>0258-47-0131</t>
  </si>
  <si>
    <t>0258-47-0223</t>
  </si>
  <si>
    <t>渡辺 純</t>
  </si>
  <si>
    <t>ﾜﾀﾅﾍﾞ ｼﾞｭﾝ</t>
  </si>
  <si>
    <t>ﾐｼﾏﾀﾞﾆｺｳｻﾝ(ｶ)ﾀﾞｲﾋｮｳﾄﾘｼﾏﾘﾔｸ ﾜﾀﾅﾍﾞｼﾞｭﾝ</t>
  </si>
  <si>
    <t>株式会社日本教育クリエイト</t>
  </si>
  <si>
    <t>大手町支社</t>
  </si>
  <si>
    <t>ﾆﾎﾝｷｮｳｲｸｸﾘｴｲﾄ</t>
  </si>
  <si>
    <t>東京都千代田区神田司町2-2</t>
  </si>
  <si>
    <t>新倉ビル5F</t>
  </si>
  <si>
    <t>03-3526-6381</t>
  </si>
  <si>
    <t>03-3526-6382</t>
  </si>
  <si>
    <t>岩﨑 将史</t>
  </si>
  <si>
    <t>ｲﾜｻｷ ﾏｻｼ</t>
  </si>
  <si>
    <t>ｶ)ﾆﾎﾝｷﾖｳｲｸｸﾘｴｲﾄ ﾀﾞｲﾋﾖｳﾄﾘｼﾏﾘﾔｸ ﾄﾘｲ ｻﾄｼ</t>
  </si>
  <si>
    <t>株式会社セントメディア</t>
  </si>
  <si>
    <t>ｺｰﾙｾﾝﾀｰ事業部 東日本営業部新潟支店</t>
  </si>
  <si>
    <t>ｾﾝﾄﾒﾃﾞｨｱ</t>
  </si>
  <si>
    <t>新潟県新潟市中央区東大通1丁目7番10号</t>
  </si>
  <si>
    <t>新潟ｾﾝﾄﾗﾙﾋﾞﾙ4F</t>
  </si>
  <si>
    <t>025-365-0460</t>
  </si>
  <si>
    <t>025-244-5180</t>
  </si>
  <si>
    <t>神保 亨平</t>
  </si>
  <si>
    <t>ｼﾞﾝﾎﾞ ｷｮｳﾍｲ</t>
  </si>
  <si>
    <t>ｶ)ｾﾝﾄﾒﾃﾞｲｱ ﾀﾞｲﾋﾖｳﾄﾘｼﾏﾘﾔｸ ｵｵﾊﾗ ｼｹﾞﾙ</t>
  </si>
  <si>
    <t>公益社団法人 津市シルバー人材センター</t>
  </si>
  <si>
    <t>ﾂｼｼﾙﾊﾞｰｼﾞﾝｻﾞｲｾﾝﾀｰ</t>
  </si>
  <si>
    <t>ﾂｼｼﾙﾊﾞｰ</t>
  </si>
  <si>
    <t>514-0802</t>
  </si>
  <si>
    <t>三重県津市三重町433番地125</t>
  </si>
  <si>
    <t>059-224-4123</t>
  </si>
  <si>
    <t>059-224-4124</t>
  </si>
  <si>
    <t>ｺｳｴｷｼｬﾀﾞﾝﾎｳｼﾞﾝ ﾂｼｼﾙﾊﾞｰｼﾞﾝｻﾞｲｾﾝﾀｰ</t>
  </si>
  <si>
    <t>有限会社原田工業</t>
  </si>
  <si>
    <t>ﾊﾗﾀﾞｺｳｷﾞｮｳ</t>
  </si>
  <si>
    <t>899-5102</t>
  </si>
  <si>
    <t>鹿児島県霧島市隼人町真孝2360-15</t>
  </si>
  <si>
    <t>0995-43-1287</t>
  </si>
  <si>
    <t>0995-43-6655</t>
  </si>
  <si>
    <t>原田 俊明</t>
  </si>
  <si>
    <t>ﾊﾗﾀﾞ ﾄｼｱｷ</t>
  </si>
  <si>
    <t>ﾕｳｹﾞﾝｶｲｼｬﾊﾗﾀﾞｺｳｷﾞｮｳ</t>
  </si>
  <si>
    <t>46-930295-172-00</t>
  </si>
  <si>
    <t>シオノギ分析センター株式会社</t>
  </si>
  <si>
    <t>ｼｵﾉｷﾞﾌﾞﾝｾｷｾﾝﾀｰｶﾌﾞｼｷｶﾞｲｼｬ</t>
  </si>
  <si>
    <t>大阪府摂津市三島2丁目5番1号</t>
  </si>
  <si>
    <t>06-6381-7271</t>
  </si>
  <si>
    <t>06-6381-7274</t>
  </si>
  <si>
    <t>葭原 鶴二</t>
  </si>
  <si>
    <t>ﾖｼﾊﾗ ｶｸｼﾞ</t>
  </si>
  <si>
    <t>ｼｵﾉｷﾞﾌﾞﾝｾｷｾﾝﾀｰ(ｶ</t>
  </si>
  <si>
    <t>エヌ・ティー・シー株式会社</t>
  </si>
  <si>
    <t>愛知県名古屋市名東区本郷三丁目１３９　ホワイトハウスビル３階</t>
  </si>
  <si>
    <t>052-774-8922</t>
  </si>
  <si>
    <t>052-774-8933</t>
  </si>
  <si>
    <t>ｴﾇﾃｨｰｼｰ(ｶ ﾀﾞｲﾋｮｳﾄﾘｼﾏﾘﾔｸｼｬﾁｮｳ ｽｷﾞﾔﾏ ﾐｽﾞﾎ</t>
  </si>
  <si>
    <t>株式会社パソコンファーム</t>
  </si>
  <si>
    <t>341-0004</t>
  </si>
  <si>
    <t>埼玉県三郷市上彦名２９６番地２</t>
  </si>
  <si>
    <t>048-999-5091</t>
  </si>
  <si>
    <t>048-999-5093</t>
  </si>
  <si>
    <t>高橋　大介</t>
  </si>
  <si>
    <t>ﾀｶﾊｼ ﾀﾞｲｽｹ</t>
  </si>
  <si>
    <t>ｶ)ﾊﾟｿｺﾝﾌｧｰﾑ</t>
  </si>
  <si>
    <t>名古屋メンテナンス課</t>
  </si>
  <si>
    <t>ｻﾝﾜｼｬｯﾀｰ</t>
  </si>
  <si>
    <t>名古屋市東区白壁2-4-8</t>
  </si>
  <si>
    <t>052-955-3943</t>
  </si>
  <si>
    <t>052-955-3944</t>
  </si>
  <si>
    <t>橋本 敏光</t>
  </si>
  <si>
    <t>ﾊｼﾓﾄ ﾄｼﾐﾂ</t>
  </si>
  <si>
    <t>課長</t>
  </si>
  <si>
    <t>中部保全株式会社</t>
  </si>
  <si>
    <t>444-0834</t>
  </si>
  <si>
    <t>岡崎市柱町字下荒子５７番地の１</t>
  </si>
  <si>
    <t>0564-51-1858</t>
  </si>
  <si>
    <t>ﾁﾕｳﾌﾞﾎｾﾞﾝｶﾌﾞｼｷｶﾞｲｼﾔ</t>
  </si>
  <si>
    <t>都市エネルギー事業部 地域営業統括部 契約支援センター</t>
  </si>
  <si>
    <t>163-1014</t>
  </si>
  <si>
    <t>東京都新宿区西新宿3-7-1</t>
  </si>
  <si>
    <t>新宿パークタワーＳ棟14階</t>
  </si>
  <si>
    <t>03-5381-6164</t>
  </si>
  <si>
    <t>03-5381-6033</t>
  </si>
  <si>
    <t>ﾄｳｷﾖｳｶﾞｽｶﾌﾞ</t>
  </si>
  <si>
    <t>西日本空調管理株式会社</t>
  </si>
  <si>
    <t>大阪府吹田市南金田2-26-30</t>
  </si>
  <si>
    <t>06-6386-5075</t>
  </si>
  <si>
    <t>06-6386-5427</t>
  </si>
  <si>
    <t>ﾆｼﾆﾎﾝｸｳﾁﾖｳｶﾝﾘ(ｶ</t>
  </si>
  <si>
    <t>日立キャピタル株式会社</t>
  </si>
  <si>
    <t>ﾋﾀﾁｷｬﾋﾟﾀﾙ</t>
  </si>
  <si>
    <t>大阪市西区靭本町１－１１－７</t>
  </si>
  <si>
    <t>06-6479-9513</t>
  </si>
  <si>
    <t>06-6479-2828</t>
  </si>
  <si>
    <t>ﾋﾀﾁｷﾔﾋﾟﾀﾙｶﾌﾞｼｷｶﾞｲｼﾔ</t>
  </si>
  <si>
    <t>大阪事業所</t>
  </si>
  <si>
    <t>ｶ)ｶﾝｷｮｳｶｲｾﾞﾝｹｲｶｸ</t>
  </si>
  <si>
    <t>環境改善</t>
  </si>
  <si>
    <t>大阪市淀川区西中島6-3-32</t>
  </si>
  <si>
    <t>06-4806-5595</t>
  </si>
  <si>
    <t>06-4806-5596</t>
  </si>
  <si>
    <t>谷賢二</t>
  </si>
  <si>
    <t>ﾀﾆｹﾝｼﾞ</t>
  </si>
  <si>
    <t>中部ガス株式会社　浜松支店</t>
  </si>
  <si>
    <t>ﾁｭｳﾌﾞｶﾞｽ(ｶ ﾊﾏﾏﾂｼﾃﾝ</t>
  </si>
  <si>
    <t>中部ガス</t>
  </si>
  <si>
    <t>435-0044</t>
  </si>
  <si>
    <t>浜松市東区西塚町200番地</t>
  </si>
  <si>
    <t>053-465-1234</t>
  </si>
  <si>
    <t>053-465-5538</t>
  </si>
  <si>
    <t>岡本　三男</t>
  </si>
  <si>
    <t>ｵｶﾓﾄ ﾐﾂｵ</t>
  </si>
  <si>
    <t>浜松支店　取締役支店長</t>
  </si>
  <si>
    <t>ﾁｭｳﾌﾞｶﾞｽ(ｶ ﾊﾏﾏﾂｼﾃﾝ ｼﾃﾝﾁｮｳ ｵｶﾓﾄﾐﾂｵ</t>
  </si>
  <si>
    <t>新生ユニオン株式会社</t>
  </si>
  <si>
    <t>ｼﾝｾｲﾕﾆｵﾝ</t>
  </si>
  <si>
    <t>新生ユニオン</t>
  </si>
  <si>
    <t>458-0041</t>
  </si>
  <si>
    <t>名古屋市緑区鳴子町三丁目５２番地の３</t>
  </si>
  <si>
    <t>052-899-0377</t>
  </si>
  <si>
    <t>052-899-0378</t>
  </si>
  <si>
    <t>西尾　忍</t>
  </si>
  <si>
    <t>ﾆｼｵ ｼﾉﾌﾞ</t>
  </si>
  <si>
    <t>ｼﾝｾｲﾕﾆｵﾝ(ｶ</t>
  </si>
  <si>
    <t>株式会社名井商会</t>
  </si>
  <si>
    <t>ﾅｲｼｮｳｶｲ</t>
  </si>
  <si>
    <t>㈱名井商会</t>
  </si>
  <si>
    <t>337-0051</t>
  </si>
  <si>
    <t>埼玉県さいたま市見沼区東大宮６－５０－１</t>
  </si>
  <si>
    <t>048-682-1261</t>
  </si>
  <si>
    <t>048-682-1260</t>
  </si>
  <si>
    <t>ｶ)ﾅｲｼｮｳｶｲ ﾀﾞｲﾋｮｳﾄﾘｼﾏﾘﾔｸｼｬﾁｮｳ ﾅｲ ﾐﾁｶｽﾞ</t>
  </si>
  <si>
    <t>ＣＬエンジニアリング株式会社</t>
  </si>
  <si>
    <t>ｼｰｴﾙｴﾝｼﾞﾆｱﾘﾝｸﾞ(ｶ</t>
  </si>
  <si>
    <t>ＣＬエンジニアリング㈱</t>
  </si>
  <si>
    <t>358-0013</t>
  </si>
  <si>
    <t>埼玉県入間市上藤沢３８６－７</t>
  </si>
  <si>
    <t>04-2962-3003</t>
  </si>
  <si>
    <t>村上　義明</t>
  </si>
  <si>
    <t>ﾑﾗｶﾐ ﾖｼｱｷ</t>
  </si>
  <si>
    <t>ﾑﾗｶﾐﾖｼｱｷ</t>
  </si>
  <si>
    <t>入間市建設協会労働保険事務組合</t>
  </si>
  <si>
    <t>有限会社愛工油化設備工業所</t>
  </si>
  <si>
    <t>ｱｲｺｳﾕ</t>
  </si>
  <si>
    <t>㈲愛工油化設備工業所</t>
  </si>
  <si>
    <t>463-0089</t>
  </si>
  <si>
    <t>名古屋市守山区西川原町２２６</t>
  </si>
  <si>
    <t>052-793-7592</t>
  </si>
  <si>
    <t>052-793-7121</t>
  </si>
  <si>
    <t>加藤　彰</t>
  </si>
  <si>
    <t>ｶﾄｳｱｷﾗ</t>
  </si>
  <si>
    <t>ﾕ)ｱｲｺｳﾕｶｾﾂﾋﾞｺｳｷﾞﾖｳｼﾖ ｶﾄｳﾕｳｼﾞﾛｳ</t>
  </si>
  <si>
    <t>労働者災害補償保険・守山商工会</t>
  </si>
  <si>
    <t>有限会社リア機工</t>
  </si>
  <si>
    <t>ﾘｱｷｺｳ</t>
  </si>
  <si>
    <t>（有）リア機工</t>
  </si>
  <si>
    <t>179-0074</t>
  </si>
  <si>
    <t>東京都練馬区春日町１丁目１８－１６</t>
  </si>
  <si>
    <t>03-3825-2328</t>
  </si>
  <si>
    <t>03-3825-8211</t>
  </si>
  <si>
    <t>砂田利美</t>
  </si>
  <si>
    <t>ｽﾅﾀﾞﾄｼﾐ</t>
  </si>
  <si>
    <t>ﾕ)ﾘｱｷｺｳ</t>
  </si>
  <si>
    <t>フジキコー株式会社</t>
  </si>
  <si>
    <t>ﾌｼﾞｷｺｰ(ｶ</t>
  </si>
  <si>
    <t>フジキコー㈱</t>
  </si>
  <si>
    <t>東京都中央区日本橋本町4丁目1番5号</t>
  </si>
  <si>
    <t>篠崎ビル2階</t>
  </si>
  <si>
    <t>03-6214-1701</t>
  </si>
  <si>
    <t>03-6214-1710</t>
  </si>
  <si>
    <t>有限会社島村商店</t>
  </si>
  <si>
    <t>ｼﾏﾑﾗｼｮｳﾃﾝ</t>
  </si>
  <si>
    <t>（有）島村商店</t>
  </si>
  <si>
    <t>192-0375</t>
  </si>
  <si>
    <t>東京都八王子市鑓水２丁目１４３２－１</t>
  </si>
  <si>
    <t>042-675-2648</t>
  </si>
  <si>
    <t>042-675-3489</t>
  </si>
  <si>
    <t>島村　幸治</t>
  </si>
  <si>
    <t>ｼﾏﾑﾗ ｺｳｼﾞ</t>
  </si>
  <si>
    <t>ﾕ)ｼﾏﾑﾗｼｮｳﾃﾝ ﾀﾞｲﾋｮｳﾄﾘｼﾏﾘﾔｸ ｼﾏﾑﾗｺｳｼﾞ</t>
  </si>
  <si>
    <t>株式会社日本公害管理センター</t>
  </si>
  <si>
    <t>ﾆﾎﾝｺｳｶﾞｲｶﾝﾘｾﾝﾀｰ</t>
  </si>
  <si>
    <t>東京都八王子市上野町８８番地</t>
  </si>
  <si>
    <t>042-625-4360</t>
  </si>
  <si>
    <t>042-625-9533</t>
  </si>
  <si>
    <t>田中泰博</t>
  </si>
  <si>
    <t>ﾀﾅｶﾔｽﾋﾛ</t>
  </si>
  <si>
    <t>八王子事業所長</t>
  </si>
  <si>
    <t>ｶﾌﾞｼｷｶﾞｲｼｬﾆﾎﾝｺｳｶﾞｲｶﾝﾘｾﾝﾀｰ</t>
  </si>
  <si>
    <t>和興重量運輸株式会社</t>
  </si>
  <si>
    <t>ﾜｺｳｼﾞﾕｳﾘﾖｳｳﾝﾕ</t>
  </si>
  <si>
    <t>241-0033</t>
  </si>
  <si>
    <t>神奈川県横浜市旭区今川町９６－４</t>
  </si>
  <si>
    <t>045-360-8855</t>
  </si>
  <si>
    <t>045-360-8815</t>
  </si>
  <si>
    <t>ﾜｺｳｼﾞﾕｳﾘﾖｳｳﾝﾕｶﾌﾞｼｷｶﾞｲｼﾔ</t>
  </si>
  <si>
    <t>14106-931135-187</t>
  </si>
  <si>
    <t>有限会社空冷設備・オシダ</t>
  </si>
  <si>
    <t>ｸｳﾚｲｾﾂﾋﾞ･ｵｼﾀﾞ</t>
  </si>
  <si>
    <t>空冷設備・オシダ</t>
  </si>
  <si>
    <t>413-0002</t>
  </si>
  <si>
    <t>熱海市伊豆山225</t>
  </si>
  <si>
    <t>0557-81-0612</t>
  </si>
  <si>
    <t>0557-81-1081</t>
  </si>
  <si>
    <t>押田 晶</t>
  </si>
  <si>
    <t>ｵｼﾀﾞ ｱｷﾗ</t>
  </si>
  <si>
    <t>ﾕ)ｸｳﾚｲｾﾂﾋﾞ.ｵｼﾀﾞ</t>
  </si>
  <si>
    <t>株式会社エンバイシス</t>
  </si>
  <si>
    <t>エンバイシス</t>
  </si>
  <si>
    <t>大阪府大阪市北区梅田1丁目11番4号</t>
  </si>
  <si>
    <t>大阪駅前第4ビル 19階</t>
  </si>
  <si>
    <t>06-6348-1266</t>
  </si>
  <si>
    <t>06-6348-1277</t>
  </si>
  <si>
    <t>ｶ.ｴﾝﾊﾞｲｼｽ</t>
  </si>
  <si>
    <t>株式会社ウチダ</t>
  </si>
  <si>
    <t>647-0044</t>
  </si>
  <si>
    <t>和歌山県新宮市神倉2丁目2－13</t>
  </si>
  <si>
    <t>0735-22-4809</t>
  </si>
  <si>
    <t>0735-22-5737</t>
  </si>
  <si>
    <t>内田照也</t>
  </si>
  <si>
    <t>ｳﾁﾀﾞﾃﾙﾔ</t>
  </si>
  <si>
    <t>ｶ)ｳﾁﾀﾞ ﾀﾞｲﾋｮｳﾄﾘｼﾏﾘﾔｸ ｳﾁﾀﾞｹｲﾄﾞｳ</t>
  </si>
  <si>
    <t>新宮防災協会</t>
  </si>
  <si>
    <t>ｼﾝｸﾞｳﾎﾞｳｻｲ</t>
  </si>
  <si>
    <t>新宮防災</t>
  </si>
  <si>
    <t>647-0061</t>
  </si>
  <si>
    <t>和歌山県新宮市三輪崎１－５－３４</t>
  </si>
  <si>
    <t>0735-31-9545</t>
  </si>
  <si>
    <t>0735-31-9538</t>
  </si>
  <si>
    <t>植村英光</t>
  </si>
  <si>
    <t>ｳｴﾑﾗﾋﾃﾞﾐﾂ</t>
  </si>
  <si>
    <t>ｼﾝｸﾞｳﾎﾞｳｻｲｷｮｳｶｲ ｳｴﾑﾗﾋﾃﾞﾐﾂ</t>
  </si>
  <si>
    <t>有限会社長柄設備工業</t>
  </si>
  <si>
    <t>ﾅｶﾞﾗｾﾂﾋﾞｺｳｷﾞｮｳ</t>
  </si>
  <si>
    <t>長柄設備</t>
  </si>
  <si>
    <t>大阪市中央区安土町２－３－１３</t>
  </si>
  <si>
    <t>06-6261-7593</t>
  </si>
  <si>
    <t>06-6261-7594</t>
  </si>
  <si>
    <t>広畑修一</t>
  </si>
  <si>
    <t>ﾋﾛﾊﾀｼｭｳｲﾁ</t>
  </si>
  <si>
    <t>ﾕ)ﾅｶﾞﾗｾﾂﾋﾞｺｳｷﾞｮｳ ﾀﾞｲﾋｮｳﾄﾘｼﾏﾘﾔｸ ﾋﾛﾊﾀｼｭｳｲﾁ</t>
  </si>
  <si>
    <t>ｷﾞｹﾝｻｰﾋﾞｽｶﾌﾞｼｷｶｲｼｬ</t>
  </si>
  <si>
    <t>技研</t>
  </si>
  <si>
    <t>大阪市東淀川区東中島１－９－７（本社）</t>
  </si>
  <si>
    <t>6906-3100</t>
  </si>
  <si>
    <t>6906-1900</t>
  </si>
  <si>
    <t>市川茂</t>
  </si>
  <si>
    <t>ｲﾁｶﾜｼｹﾞﾙ</t>
  </si>
  <si>
    <t>日東化学工業株式会社</t>
  </si>
  <si>
    <t>ﾆｯﾄｳｶｶﾞｸ</t>
  </si>
  <si>
    <t>日東化学</t>
  </si>
  <si>
    <t>北九州市小倉南区徳吉東４丁目９－１</t>
  </si>
  <si>
    <t>093-451-2711</t>
  </si>
  <si>
    <t>093-451-5537</t>
  </si>
  <si>
    <t>下村賢史</t>
  </si>
  <si>
    <t>ｼﾓﾑﾗｹﾝｼﾞ</t>
  </si>
  <si>
    <t>ﾆｯﾄｳｶｶﾞｸｺｳｷﾞｮｳ(ｶ</t>
  </si>
  <si>
    <t>株式会社アクアテック</t>
  </si>
  <si>
    <t>ｱｸｱﾃｯｸ</t>
  </si>
  <si>
    <t>アクアテック</t>
  </si>
  <si>
    <t>409-3851</t>
  </si>
  <si>
    <t>山梨県中巨摩郡昭和町河西1639-10</t>
  </si>
  <si>
    <t>055-275-0900</t>
  </si>
  <si>
    <t>055-275-0440</t>
  </si>
  <si>
    <t>中村　力意</t>
  </si>
  <si>
    <t>ﾅｶﾑﾗ ﾘｷｲ</t>
  </si>
  <si>
    <t>ｶ)ｱｸｱﾃｯｸ</t>
  </si>
  <si>
    <t>株式会社フィルテック</t>
  </si>
  <si>
    <t>ﾌｨﾙﾃｯｸ</t>
  </si>
  <si>
    <t>フィルテック</t>
  </si>
  <si>
    <t>455-0011</t>
  </si>
  <si>
    <t>名古屋市港区千年３-１-３２</t>
  </si>
  <si>
    <t>052-652-9938</t>
  </si>
  <si>
    <t>ｶ)ﾌｨﾙﾃｯｸ</t>
  </si>
  <si>
    <t>有限会社名古屋ホイスト工業所</t>
  </si>
  <si>
    <t>ﾅｺﾞﾔﾎｲｽﾄｺｳｷﾞｮｳｼｮ</t>
  </si>
  <si>
    <t>名古屋ホイスト工業所</t>
  </si>
  <si>
    <t>468-0044</t>
  </si>
  <si>
    <t>名古屋市天白区笹原町３０７番地Ａ</t>
  </si>
  <si>
    <t>052-846-2620</t>
  </si>
  <si>
    <t>052-846-2621</t>
  </si>
  <si>
    <t>ﾕ)ﾅｺﾞﾔﾎｲｽﾄｺｳｷﾞｮｳｼｮ</t>
  </si>
  <si>
    <t>㈱アイソテック</t>
  </si>
  <si>
    <t>ｱｲｿ</t>
  </si>
  <si>
    <t>大阪市淀川区西中島５-３-１０　タナカ・イトーピア新大阪ビル２Ｆ</t>
  </si>
  <si>
    <t>06-4805-0411</t>
  </si>
  <si>
    <t>ｶﾌﾞｼｷｶｲｼﾔｱｲｿﾃﾂｸ</t>
  </si>
  <si>
    <t>第一防災株式会社</t>
  </si>
  <si>
    <t>ﾀﾞｲｲﾁﾎﾞｳｻｲｶﾌﾞｼｷｶｲｼｬ</t>
  </si>
  <si>
    <t>第一防災</t>
  </si>
  <si>
    <t>570-0016</t>
  </si>
  <si>
    <t>大阪府守口市大日東町１２番５号</t>
  </si>
  <si>
    <t>06-6902-2372</t>
  </si>
  <si>
    <t>06-6902-2307</t>
  </si>
  <si>
    <t>辻村弘</t>
  </si>
  <si>
    <t>ﾂｼﾞﾑﾗﾋﾛｼ</t>
  </si>
  <si>
    <t>大磯　春美</t>
  </si>
  <si>
    <t>ｵｵｲｿﾊ</t>
  </si>
  <si>
    <t>069-0233</t>
  </si>
  <si>
    <t>空知郡南幌町東町1丁目12-4</t>
  </si>
  <si>
    <t>011-398-5170</t>
  </si>
  <si>
    <t>ｵｵｲｿ ﾊﾙﾐ</t>
  </si>
  <si>
    <t>株式会社アオイ</t>
  </si>
  <si>
    <t>ｱｵｲ</t>
  </si>
  <si>
    <t>アオイ</t>
  </si>
  <si>
    <t>432-8051</t>
  </si>
  <si>
    <t>浜松市南区若林町2639</t>
  </si>
  <si>
    <t>053-457-0755</t>
  </si>
  <si>
    <t>053-457-0766</t>
  </si>
  <si>
    <t>ｶ)ｱｵｲ</t>
  </si>
  <si>
    <t>第一ダイヤモンド工事株式会社</t>
  </si>
  <si>
    <t>ﾀﾞｲｲﾁ ﾀﾞｲﾔﾓﾝﾄﾞｺｳｼﾞ ｶﾌﾞｼｷｶﾞｲｼｬ</t>
  </si>
  <si>
    <t>第一ダイヤモンド</t>
  </si>
  <si>
    <t>静岡市駿河区敷地1丁目26番32号</t>
  </si>
  <si>
    <t>054-237-8151</t>
  </si>
  <si>
    <t>054-237-8042</t>
  </si>
  <si>
    <t>川嶋　常男</t>
  </si>
  <si>
    <t>ｶﾜｼﾏ ﾂﾈｵ</t>
  </si>
  <si>
    <t>ﾀﾞｲｲﾁﾀﾞｲﾔﾓﾝﾄﾞｺｳｼﾞ(ｶ</t>
  </si>
  <si>
    <t>13107 948895 021</t>
  </si>
  <si>
    <t>労働保険事務組合東京都経労協力会</t>
  </si>
  <si>
    <t>387-0007</t>
  </si>
  <si>
    <t>長野県千曲市屋代2666-1</t>
  </si>
  <si>
    <t>026-273-5933</t>
  </si>
  <si>
    <t>026-273-4784</t>
  </si>
  <si>
    <t>小沼　光雄</t>
  </si>
  <si>
    <t>ｶ)ｱｸﾃｲｵ</t>
  </si>
  <si>
    <t>有限会社アクトサービス</t>
  </si>
  <si>
    <t>ｱｸﾄｻﾋ</t>
  </si>
  <si>
    <t>㈲アクトサービス</t>
  </si>
  <si>
    <t>443-0007</t>
  </si>
  <si>
    <t>蒲郡市神ノ郷町森７番地</t>
  </si>
  <si>
    <t>0533-69-8382</t>
  </si>
  <si>
    <t>ﾕ)ｱｸﾄｻｰﾋﾞｽ</t>
  </si>
  <si>
    <t>普通傷害保険</t>
  </si>
  <si>
    <t>出岡設備設計</t>
  </si>
  <si>
    <t>ｲｽﾞｵｶｾﾂﾋﾞｾｯｹｲ</t>
  </si>
  <si>
    <t>三重県鈴鹿市寺家3丁目26-3</t>
  </si>
  <si>
    <t>059-387-1753</t>
  </si>
  <si>
    <t>059-387-3523</t>
  </si>
  <si>
    <t>ｲｽﾞｵｶｽﾅｵ</t>
  </si>
  <si>
    <t>梅村建築設備設計事務所</t>
  </si>
  <si>
    <t>ｳﾒﾑﾗｹｹﾝﾁｸｾﾂﾋﾞｾｯｹｲｼﾞﾑｼｮ</t>
  </si>
  <si>
    <t>462-0023</t>
  </si>
  <si>
    <t>名古屋市北区安井3丁目3番8号</t>
  </si>
  <si>
    <t>052-915-3747</t>
  </si>
  <si>
    <t>052-915-4303</t>
  </si>
  <si>
    <t>ｳﾒﾑﾗｹﾝﾁｸｾﾂﾋﾞｾｯｹｲｼﾞﾑｼｮｳﾒﾑﾗｶﾂﾐ</t>
  </si>
  <si>
    <t>ｱｻﾋｷｷｴﾝｼﾞﾆｱﾘﾝｸﾞ</t>
  </si>
  <si>
    <t>朝日機器エンジニアリング</t>
  </si>
  <si>
    <t>東京都江戸川区南葛西３－１５－３</t>
  </si>
  <si>
    <t>03-3878-9871</t>
  </si>
  <si>
    <t>03-3878-9876</t>
  </si>
  <si>
    <t>23-1-01-018870-000</t>
  </si>
  <si>
    <t>中京防災システム㈱</t>
  </si>
  <si>
    <t>ﾁﾕｳｷﾖ</t>
  </si>
  <si>
    <t>510-0805</t>
  </si>
  <si>
    <t>三重県四日市市東阿倉川</t>
  </si>
  <si>
    <t>７８１－３</t>
  </si>
  <si>
    <t>0593-33-5400</t>
  </si>
  <si>
    <t>0593-33-5388</t>
  </si>
  <si>
    <t>ﾁｭｳｷｮｳﾎﾞｳｻｲｼｽﾃﾑ(ｶ</t>
  </si>
  <si>
    <t>㈱中部環境技術センター</t>
  </si>
  <si>
    <t>515-0845</t>
  </si>
  <si>
    <t>松阪市伊勢寺町４１８－１</t>
  </si>
  <si>
    <t>0598-58-3110</t>
  </si>
  <si>
    <t>0598-58-0300</t>
  </si>
  <si>
    <t>ｶ)ﾁｭｳﾌﾞｶﾝｷｮｳｷﾞｼﾞｭﾂｾﾝﾀｰ</t>
  </si>
  <si>
    <t>㈱中部消防設備</t>
  </si>
  <si>
    <t>ﾁﾕｳﾌｼ</t>
  </si>
  <si>
    <t>514-0806</t>
  </si>
  <si>
    <t>津市上弁財町１１番１７号</t>
  </si>
  <si>
    <t>059-227-2048</t>
  </si>
  <si>
    <t>059-227-2197</t>
  </si>
  <si>
    <t>ｶ)ﾁｭｳﾌﾞｼｮｳﾎﾞｳｾﾂﾋﾞ</t>
  </si>
  <si>
    <t>株式会社アサヒ産業環境</t>
  </si>
  <si>
    <t>ｱｻﾋｻﾝ</t>
  </si>
  <si>
    <t>㈱アサヒ産業環境</t>
  </si>
  <si>
    <t>252-0815</t>
  </si>
  <si>
    <t>神奈川県藤沢市石川６－１８－４８</t>
  </si>
  <si>
    <t>0466-88-5656</t>
  </si>
  <si>
    <t>0466-88-5697</t>
  </si>
  <si>
    <t>ｶ)ｱｻﾋｻﾝｷﾞﾖｳｶﾝｷﾖｳ</t>
  </si>
  <si>
    <t>14108100770-000</t>
  </si>
  <si>
    <t>白光石油㈱</t>
  </si>
  <si>
    <t>ﾊﾂｺｳｾ</t>
  </si>
  <si>
    <t>岐阜市入舟町５丁目５番地</t>
  </si>
  <si>
    <t>058-247-6211</t>
  </si>
  <si>
    <t>058-248-1777</t>
  </si>
  <si>
    <t>ﾊｯｺｳｾｷﾕ(ｶ</t>
  </si>
  <si>
    <t>㈱アオヤマエコシステム</t>
  </si>
  <si>
    <t>ｱｵﾔﾏｴｺｼｽﾃﾑ</t>
  </si>
  <si>
    <t>520-2124</t>
  </si>
  <si>
    <t>滋賀県大津市瀬田神領町40番地3</t>
  </si>
  <si>
    <t>077-547-0802</t>
  </si>
  <si>
    <t>077-547-0803</t>
  </si>
  <si>
    <t>ｶ)ｱｵﾔﾏｴｺｼｽﾃﾑ</t>
  </si>
  <si>
    <t>株式会社テイソートヨカ</t>
  </si>
  <si>
    <t>ﾃｲｿｰﾄﾖｶ</t>
  </si>
  <si>
    <t>510-0863</t>
  </si>
  <si>
    <t>三重県四日市市大字塩浜字鐘場4005-1</t>
  </si>
  <si>
    <t>059-329-6402</t>
  </si>
  <si>
    <t>059-329-6403</t>
  </si>
  <si>
    <t>ｶﾌﾞｼｷｶﾞｲｼｬﾃｲｿｰﾄﾖｶ</t>
  </si>
  <si>
    <t>株式会社三重アロー</t>
  </si>
  <si>
    <t>ﾐｴｱﾛｰ</t>
  </si>
  <si>
    <t>三重アロー</t>
  </si>
  <si>
    <t>510-0043</t>
  </si>
  <si>
    <t>三重県四日市市南納屋１５－１８</t>
  </si>
  <si>
    <t>0593-51-5373</t>
  </si>
  <si>
    <t>0593-51-5382</t>
  </si>
  <si>
    <t>ｶ)ﾐｴｱﾛｰ</t>
  </si>
  <si>
    <t>三重綜合警備保障株式会社</t>
  </si>
  <si>
    <t>ﾐｴｿｳｺﾞｳｹｲﾋﾞﾎｼｮｳ</t>
  </si>
  <si>
    <t>三重綜合警備保障</t>
  </si>
  <si>
    <t>三重県四日市市鵜の森二丁目6-3</t>
  </si>
  <si>
    <t>059-351-0110</t>
  </si>
  <si>
    <t>059-353-7555</t>
  </si>
  <si>
    <t>ﾐｴｿｳｺﾞｳｹｲﾋﾞﾎｼｮｳ(ｶ</t>
  </si>
  <si>
    <t>東機械工業株式会社</t>
  </si>
  <si>
    <t>ｱｽﾞﾏｷｺｳ</t>
  </si>
  <si>
    <t>福岡市博多区博多駅南４丁目１８番５号</t>
  </si>
  <si>
    <t>092-441-8306</t>
  </si>
  <si>
    <t>092-441-8307</t>
  </si>
  <si>
    <t>永安勉</t>
  </si>
  <si>
    <t>ﾅｶﾞﾔｽﾂﾄﾑ</t>
  </si>
  <si>
    <t>ｱｽﾞﾏｷｶｲｺｳｷﾞﾖｳ(ｶﾌﾞ)</t>
  </si>
  <si>
    <t>40101-006347</t>
  </si>
  <si>
    <t>大同生命保険</t>
  </si>
  <si>
    <t>430-0822</t>
  </si>
  <si>
    <t>浜松市南区東町740</t>
  </si>
  <si>
    <t>053-427-1877</t>
  </si>
  <si>
    <t>053-427-1878</t>
  </si>
  <si>
    <t>後藤　哲也</t>
  </si>
  <si>
    <t>ｺﾞﾄｳ ﾃﾂﾔ</t>
  </si>
  <si>
    <t>14 3 15 952090 071</t>
  </si>
  <si>
    <t>緑経営労務管理協会</t>
  </si>
  <si>
    <t>株式会社タメゴエンジニアリング</t>
  </si>
  <si>
    <t>ｶﾌﾞｼｷｶﾞｲｼｬﾀﾒｺﾞｴﾝｼﾞﾆｱﾘﾝｸﾞ</t>
  </si>
  <si>
    <t>タメゴエンジ</t>
  </si>
  <si>
    <t>大阪市淀川区木川東3-1-4</t>
  </si>
  <si>
    <t>06-6305-3517</t>
  </si>
  <si>
    <t>06-6305-3294</t>
  </si>
  <si>
    <t>山本浩一</t>
  </si>
  <si>
    <t>ﾔﾏﾓﾄｺｳｲﾁ</t>
  </si>
  <si>
    <t>ｶ)ﾀﾒｺﾞｴﾝｼﾞﾆｱﾘﾝｸﾞ</t>
  </si>
  <si>
    <t>環境サービス株式会社</t>
  </si>
  <si>
    <t>ｶﾝｷｮｳ</t>
  </si>
  <si>
    <t>環境サービス㈱</t>
  </si>
  <si>
    <t>名古屋市北区五反田９６－２</t>
  </si>
  <si>
    <t>052-901-9805</t>
  </si>
  <si>
    <t>ｶﾝｷﾖｳｻｰﾋﾞｽ(ｶ</t>
  </si>
  <si>
    <t>岐阜支社</t>
  </si>
  <si>
    <t>ﾄｳﾎｳｶﾞｽ ｶﾌﾞｼｷｶｲｼｬ</t>
  </si>
  <si>
    <t>500-8533</t>
  </si>
  <si>
    <t>岐阜市加納坂井町２番地</t>
  </si>
  <si>
    <t>0582-72-2166</t>
  </si>
  <si>
    <t>058-272-8049</t>
  </si>
  <si>
    <t>ﾄｳﾎｳｶﾞｽ(ｶ)ｷﾞﾌ(ｴｲ)</t>
  </si>
  <si>
    <t>株式会社岐阜造園</t>
  </si>
  <si>
    <t>ｶﾌﾞｼｷｶﾞｲｼｬｷﾞﾌｿﾞｳｴﾝ</t>
  </si>
  <si>
    <t>岐阜市茜部菱野４－７９－１</t>
  </si>
  <si>
    <t>058-272-4120</t>
  </si>
  <si>
    <t>小栗達弘</t>
  </si>
  <si>
    <t>ｵｸﾞﾘﾐﾁﾋﾛ</t>
  </si>
  <si>
    <t>ｶ)ｷﾞﾌｿﾞｳｴﾝ</t>
  </si>
  <si>
    <t>小塚溶接所</t>
  </si>
  <si>
    <t>ｺﾂﾞｶﾖｳｾﾂｼﾞｮ</t>
  </si>
  <si>
    <t>501-6013</t>
  </si>
  <si>
    <t>羽島郡岐南町平成６－１０７</t>
  </si>
  <si>
    <t>0582-47-6457</t>
  </si>
  <si>
    <t>ｺﾂﾞｶ ｷﾖｶﾂ</t>
  </si>
  <si>
    <t>株式会社サンワ空調</t>
  </si>
  <si>
    <t>ｻﾝﾜｸｳﾁｮｳ</t>
  </si>
  <si>
    <t>㈱サンワ空調</t>
  </si>
  <si>
    <t>各務原市大野町6-121-2</t>
  </si>
  <si>
    <t>0583-71-3821</t>
  </si>
  <si>
    <t>ｶ)ｻﾝﾜｸｳﾁﾖｳ</t>
  </si>
  <si>
    <t>有限会社遠州消防設備</t>
  </si>
  <si>
    <t>ｴﾝｼｭｳ</t>
  </si>
  <si>
    <t>遠州消防設備</t>
  </si>
  <si>
    <t>438-0075</t>
  </si>
  <si>
    <t>磐田市天竜1130</t>
  </si>
  <si>
    <t>0538-34-6574</t>
  </si>
  <si>
    <t>0538-37-6251</t>
  </si>
  <si>
    <t>ﾕ)ｴﾝｼｭｳｼｮｳﾎﾞｳｾﾂﾋﾞ</t>
  </si>
  <si>
    <t>株式会社マルマ</t>
  </si>
  <si>
    <t>ﾏﾙﾏ</t>
  </si>
  <si>
    <t>430-0807</t>
  </si>
  <si>
    <t>浜松市中区佐藤2丁目5-11</t>
  </si>
  <si>
    <t>053-464-6400</t>
  </si>
  <si>
    <t>053-465-4120</t>
  </si>
  <si>
    <t>ｶ)ﾏﾙﾏ</t>
  </si>
  <si>
    <t>株式会社城南メンテナンス</t>
  </si>
  <si>
    <t>ｼﾞｮｳﾅﾝﾒﾝﾃﾅﾝｽ</t>
  </si>
  <si>
    <t>426-0031</t>
  </si>
  <si>
    <t>藤枝市築地323</t>
  </si>
  <si>
    <t>054-643-2468</t>
  </si>
  <si>
    <t>054-643-6512</t>
  </si>
  <si>
    <t>ｶ)ｼﾞｮｳﾅﾝﾒﾝﾃﾅﾝｽ</t>
  </si>
  <si>
    <t>株式会社イズミテック</t>
  </si>
  <si>
    <t>ｲｽﾞﾐﾃ</t>
  </si>
  <si>
    <t>㈱イズミテック</t>
  </si>
  <si>
    <t>441-8156</t>
  </si>
  <si>
    <t>豊橋市高師町字北新切２６７番地の５</t>
  </si>
  <si>
    <t>0532-46-8521</t>
  </si>
  <si>
    <t>ｶ)ｲｽﾞﾐﾃﾂｸ</t>
  </si>
  <si>
    <t>鈴与商事株式会社</t>
  </si>
  <si>
    <t>エネルギーシステム営業部　設備営業課</t>
  </si>
  <si>
    <t>ｽｽﾞﾖｼｮｳｼﾞ(ｶ</t>
  </si>
  <si>
    <t>鈴与商事</t>
  </si>
  <si>
    <t>420-0859</t>
  </si>
  <si>
    <t>静岡市葵区栄町1-3</t>
  </si>
  <si>
    <t>054-273-7816</t>
  </si>
  <si>
    <t>054-273-7794</t>
  </si>
  <si>
    <t>脇本　省吾</t>
  </si>
  <si>
    <t>ﾜｷﾓﾄ ｼｮｳｺﾞ</t>
  </si>
  <si>
    <t>株式会社静環検査センター</t>
  </si>
  <si>
    <t>ｾｲｶﾝ</t>
  </si>
  <si>
    <t>426-0022</t>
  </si>
  <si>
    <t>藤枝市高柳２３１０番地</t>
  </si>
  <si>
    <t>054-634-1000</t>
  </si>
  <si>
    <t>054-634-1010</t>
  </si>
  <si>
    <t>ｶ)ｾｲｶﾝｹﾝｻｾﾝﾀｰ</t>
  </si>
  <si>
    <t>セルコ株式会社</t>
  </si>
  <si>
    <t>ｾﾙｺ ｶﾌﾞｼｷｶﾞｲｼｬ</t>
  </si>
  <si>
    <t>セルコ</t>
  </si>
  <si>
    <t>430-0802</t>
  </si>
  <si>
    <t>浜松市東区将監町7-14</t>
  </si>
  <si>
    <t>053-463-9171</t>
  </si>
  <si>
    <t>053-461-1643</t>
  </si>
  <si>
    <t>西川　昌宏</t>
  </si>
  <si>
    <t>ﾆｼｶﾜ ﾏｻﾋﾛ</t>
  </si>
  <si>
    <t>有限会社大勝機工静岡</t>
  </si>
  <si>
    <t>ﾀｲｼｮｳｷｺｳｼｽﾞｵｶ</t>
  </si>
  <si>
    <t>大勝機工静岡</t>
  </si>
  <si>
    <t>422-8005</t>
  </si>
  <si>
    <t>静岡市駿河区池田1899-4</t>
  </si>
  <si>
    <t>054-265-5611</t>
  </si>
  <si>
    <t>ﾕ)ﾀﾞｲｼｮｳｷｺｳｼｽﾞｵｶ</t>
  </si>
  <si>
    <t>株式会社太洋サービス</t>
  </si>
  <si>
    <t>ﾀｲﾖｳｻｰﾋﾞｽ</t>
  </si>
  <si>
    <t>431-0201</t>
  </si>
  <si>
    <t>浜松市西区篠原町9254-2</t>
  </si>
  <si>
    <t>053-447-4640</t>
  </si>
  <si>
    <t>053-449-1029</t>
  </si>
  <si>
    <t>taiy1@post0.mind.ne.jp</t>
  </si>
  <si>
    <t>鈴木　京子</t>
  </si>
  <si>
    <t>ｽｽﾞｷ ｷｮｳｺ</t>
  </si>
  <si>
    <t>ｶﾌﾞｼｷｶﾞｲｼｬ ﾀｲﾖｳｻ-ﾋﾞｽ</t>
  </si>
  <si>
    <t>東海建物管理株式会社</t>
  </si>
  <si>
    <t>ﾄｳｶｲﾀﾃﾓﾉｶﾝﾘ(ｶ</t>
  </si>
  <si>
    <t>浜松市中区砂山町350番地5</t>
  </si>
  <si>
    <t>浜松駅南ビルディング8階Ｃ</t>
  </si>
  <si>
    <t>053-523-6431</t>
  </si>
  <si>
    <t>053-523-6432</t>
  </si>
  <si>
    <t>若林　茂利</t>
  </si>
  <si>
    <t>ﾜｶﾊﾞﾔｼ ｼｹﾞﾄｼ</t>
  </si>
  <si>
    <t>株式会社タツノ　浜松営業所</t>
  </si>
  <si>
    <t>ﾀﾂﾉ ﾊﾏﾏﾂｴｲｷﾞｮｳｼｮ</t>
  </si>
  <si>
    <t>タツノ</t>
  </si>
  <si>
    <t>430-0803</t>
  </si>
  <si>
    <t>浜松市東区植松町258-2</t>
  </si>
  <si>
    <t>050-9000-5626</t>
  </si>
  <si>
    <t>053-464-7764</t>
  </si>
  <si>
    <t>向島　雅夫</t>
  </si>
  <si>
    <t>ﾑｺｳｼﾞﾏ ﾏｻｵ</t>
  </si>
  <si>
    <t>浜松営業所長</t>
  </si>
  <si>
    <t>ｶ)ﾀﾂﾉ</t>
  </si>
  <si>
    <t>ミネノ株式会社</t>
  </si>
  <si>
    <t>ﾐﾈﾉ ｶﾌﾞｼｷｶﾞｲｼｬ</t>
  </si>
  <si>
    <t>ミネノ</t>
  </si>
  <si>
    <t>430-0918</t>
  </si>
  <si>
    <t>浜松市中区八幡町15番地の9</t>
  </si>
  <si>
    <t>053-474-1324</t>
  </si>
  <si>
    <t>053-471-4854</t>
  </si>
  <si>
    <t>峰野　智之</t>
  </si>
  <si>
    <t>ﾐﾈﾉ ﾄﾓﾕｷ</t>
  </si>
  <si>
    <t>ﾐﾈﾉ(ｶ</t>
  </si>
  <si>
    <t>22101932185-440</t>
  </si>
  <si>
    <t>株式会社市村工務店</t>
  </si>
  <si>
    <t>ｲﾁﾑﾗ</t>
  </si>
  <si>
    <t>㈱市村工務店</t>
  </si>
  <si>
    <t>300-0034</t>
  </si>
  <si>
    <t>茨城県土浦市港町１－１０－９</t>
  </si>
  <si>
    <t>029-822-1666</t>
  </si>
  <si>
    <t>029-822-1688</t>
  </si>
  <si>
    <t>ｶ)ｲﾁﾑﾗｺｳﾑﾃﾝ</t>
  </si>
  <si>
    <t>株式会社高野環境</t>
  </si>
  <si>
    <t>ﾀｶﾉｶﾝｷｮｳ</t>
  </si>
  <si>
    <t>高野環境</t>
  </si>
  <si>
    <t>830-1226</t>
  </si>
  <si>
    <t>福岡県三井郡大刀洗町山隈３５０－１</t>
  </si>
  <si>
    <t>0942-77-1137</t>
  </si>
  <si>
    <t>0942-77-3791</t>
  </si>
  <si>
    <t>高野清貴</t>
  </si>
  <si>
    <t>ﾀｶﾉｷﾖﾀｶ</t>
  </si>
  <si>
    <t>ｶ)ﾀｶﾉｶﾝｷｮｳ</t>
  </si>
  <si>
    <t>クリタ・ビルテック株式会社</t>
  </si>
  <si>
    <t>ｸﾘﾀ･ﾋﾞﾙﾃｯｸｶﾌﾞｼｷｶﾞｲｼｬ</t>
  </si>
  <si>
    <t>クリタビルテ</t>
  </si>
  <si>
    <t>東京都渋谷区代々木2丁目22番8号</t>
  </si>
  <si>
    <t>03-3375-1881</t>
  </si>
  <si>
    <t>03-3370-0591</t>
  </si>
  <si>
    <t>那須徹男</t>
  </si>
  <si>
    <t>ﾅｽﾃﾂｵ</t>
  </si>
  <si>
    <t>ｸﾘﾀ.ﾋﾞﾙﾃｯｸ(ｶ</t>
  </si>
  <si>
    <t>株式会社ウドノ医機</t>
  </si>
  <si>
    <t>ｳﾄﾞﾉｲｷ</t>
  </si>
  <si>
    <t>192-0063</t>
  </si>
  <si>
    <t>東京都八王子市元横山町2-1-9</t>
  </si>
  <si>
    <t>川井ビル</t>
  </si>
  <si>
    <t>0426-42-6153</t>
  </si>
  <si>
    <t>042-642-4784</t>
  </si>
  <si>
    <t>ｶ)ｳﾄﾞﾉｲｷ</t>
  </si>
  <si>
    <t>ジェイテック</t>
  </si>
  <si>
    <t>ｼﾞｪｲﾃｯｸ</t>
  </si>
  <si>
    <t>240-0003</t>
  </si>
  <si>
    <t>横浜市保土ヶ谷区天王町2-50-1の5-204</t>
  </si>
  <si>
    <t>045-332-1295</t>
  </si>
  <si>
    <t>045-332-1306</t>
  </si>
  <si>
    <t>ｼﾞﾝｸﾞｳｼﾞﾖｳｲﾁ</t>
  </si>
  <si>
    <t>有限会社旭工機</t>
  </si>
  <si>
    <t>ｱｻﾋｺｳｷ</t>
  </si>
  <si>
    <t>旭工機</t>
  </si>
  <si>
    <t>300-0842</t>
  </si>
  <si>
    <t>茨城県土浦市西根南1-8-4</t>
  </si>
  <si>
    <t>029-842-3206</t>
  </si>
  <si>
    <t>029-842-3208</t>
  </si>
  <si>
    <t>ﾕｳｹﾞﾝｶﾞｲｼﾔｱｻﾋｺｳｷﾀﾞｲﾋｮｳﾄﾘｼﾏﾘﾔｸｲｻｺﾞｱｷﾗ</t>
  </si>
  <si>
    <t>ｴﾌｴｽﾕﾆ</t>
  </si>
  <si>
    <t>03-3556-3030</t>
  </si>
  <si>
    <t>03-3556-3060</t>
  </si>
  <si>
    <t>梨本　圭</t>
  </si>
  <si>
    <t>ﾅｼﾓﾄ ｹｲ</t>
  </si>
  <si>
    <t>東京営業所長</t>
  </si>
  <si>
    <t>日本ヒーティングサービス株式会社</t>
  </si>
  <si>
    <t>ﾆﾎﾝﾋｰﾃｨﾝｸﾞｻｰﾋﾞｽｶﾌﾞｼｷｶｲｼｬ</t>
  </si>
  <si>
    <t>日本ヒーティング</t>
  </si>
  <si>
    <t>590-0002</t>
  </si>
  <si>
    <t>大阪府堺市砂道町３丁２番１７号</t>
  </si>
  <si>
    <t>072-229-5940</t>
  </si>
  <si>
    <t>072-227-0487</t>
  </si>
  <si>
    <t>南偉之</t>
  </si>
  <si>
    <t>ﾐﾅﾐﾋﾃﾞﾕｷ</t>
  </si>
  <si>
    <t>27110610323-000</t>
  </si>
  <si>
    <t>ワコーエンジニアリング株式会社</t>
  </si>
  <si>
    <t>ﾜｺｰｴﾝｼﾞﾆｱﾘﾝｸﾞ(ｶ</t>
  </si>
  <si>
    <t>ワコーエンジニアリング</t>
  </si>
  <si>
    <t>870-0916</t>
  </si>
  <si>
    <t>大分市高松東3丁目3番6号</t>
  </si>
  <si>
    <t>097-553-0210</t>
  </si>
  <si>
    <t>097-553-0211</t>
  </si>
  <si>
    <t>中野誠</t>
  </si>
  <si>
    <t>ﾅｶﾉﾏｺﾄ</t>
  </si>
  <si>
    <t>株式会社タマショウ</t>
  </si>
  <si>
    <t>ﾀﾏｼｮｳ</t>
  </si>
  <si>
    <t>株式会社　タマショウ</t>
  </si>
  <si>
    <t>215-0003</t>
  </si>
  <si>
    <t>神奈川県川崎市麻生区高石１－１－２</t>
  </si>
  <si>
    <t>044-977-8578</t>
  </si>
  <si>
    <t>ｶﾌﾞｼｷｶﾞｲｼﾔﾀﾏｼｮｳ</t>
  </si>
  <si>
    <t>K&amp;Aケーエーサービス</t>
  </si>
  <si>
    <t>ｹｰｴｰｻｰﾋﾞｽ</t>
  </si>
  <si>
    <t>ケーエーサービス</t>
  </si>
  <si>
    <t>228-0802</t>
  </si>
  <si>
    <t>神奈川県相模原市上鶴間本町4-51-24</t>
  </si>
  <si>
    <t>アーバンハイツ３０５号</t>
  </si>
  <si>
    <t>042-749-3836</t>
  </si>
  <si>
    <t>川邉三郎</t>
  </si>
  <si>
    <t>ｶﾜﾍﾞｻﾌﾞﾛｳ</t>
  </si>
  <si>
    <t>東京都大田区東馬込1丁目33番6号</t>
  </si>
  <si>
    <t>03-5718-5111</t>
  </si>
  <si>
    <t>03-5718-5565</t>
  </si>
  <si>
    <t>古野 元昭</t>
  </si>
  <si>
    <t>ﾌﾙﾉ ﾓﾄｱｷ</t>
  </si>
  <si>
    <t>ﾌﾙﾃﾂｸ(ｶ</t>
  </si>
  <si>
    <t>09101600596-000</t>
  </si>
  <si>
    <t>市田化学株式会社</t>
  </si>
  <si>
    <t>ｲﾁﾀﾞｶｶﾞｸｶﾌﾞｼｷｶﾞｲｼｬ</t>
  </si>
  <si>
    <t>市田化学㈱</t>
  </si>
  <si>
    <t>176-0022</t>
  </si>
  <si>
    <t>東京都練馬区向山２－２２－１９</t>
  </si>
  <si>
    <t>03-3998-5651</t>
  </si>
  <si>
    <t>市田弘司</t>
  </si>
  <si>
    <t>ｲﾁﾀﾞ ﾋﾛｼ</t>
  </si>
  <si>
    <t>ｲﾁﾀﾞｶｶﾞｸ(ｶ ﾀﾞｲﾋｮｳﾄﾘｼﾏﾘﾔｸｲﾁﾀﾞﾋﾛｼ</t>
  </si>
  <si>
    <t>有限会社 多摩興産</t>
  </si>
  <si>
    <t>ﾀﾏｺｳｻﾝ</t>
  </si>
  <si>
    <t>多摩興産</t>
  </si>
  <si>
    <t>359-1141</t>
  </si>
  <si>
    <t>埼玉県所沢市小手指町5-13-87</t>
  </si>
  <si>
    <t>042-948-8541</t>
  </si>
  <si>
    <t>042-948-1255</t>
  </si>
  <si>
    <t>倉田 潤</t>
  </si>
  <si>
    <t>ｸﾗﾀ ｼｭﾝ</t>
  </si>
  <si>
    <t>ﾕ)ﾀﾏｺｳｻﾝ ﾀﾞｲﾋｮｳﾄﾘｼﾏﾘﾔｸ ｸﾗﾀｼﾞｭﾝ</t>
  </si>
  <si>
    <t>11101-938445-712</t>
  </si>
  <si>
    <t>埼玉SR経営労務センター</t>
  </si>
  <si>
    <t>シンヨウフロンティア株式会社</t>
  </si>
  <si>
    <t>ｼﾝﾖｳﾌﾛﾝﾃｨｱ</t>
  </si>
  <si>
    <t>シンヨウフロンティア</t>
  </si>
  <si>
    <t>422-8006</t>
  </si>
  <si>
    <t>静岡市駿河区曲金6-16-27</t>
  </si>
  <si>
    <t>054-283-2684</t>
  </si>
  <si>
    <t>054-283-6146</t>
  </si>
  <si>
    <t>伊藤　賢</t>
  </si>
  <si>
    <t>ｲﾄｳ ｹﾝ</t>
  </si>
  <si>
    <t>ｼﾝﾖｳﾌﾛﾝﾃｨｱ(ｶ</t>
  </si>
  <si>
    <t>株式会社馬場汽罐</t>
  </si>
  <si>
    <t>ﾊﾞﾊﾞｷｶﾝ</t>
  </si>
  <si>
    <t>馬場汽罐</t>
  </si>
  <si>
    <t>435-0001</t>
  </si>
  <si>
    <t>浜松市東区上石田町1679番地の2</t>
  </si>
  <si>
    <t>053-433-5951</t>
  </si>
  <si>
    <t>053-435-4051</t>
  </si>
  <si>
    <t>馬場　隆吉</t>
  </si>
  <si>
    <t>ﾊﾞﾊﾞ ﾀｶﾖｼ</t>
  </si>
  <si>
    <t>ｶ)ﾊﾞﾊﾞｷｶﾝ(ﾀﾞ)ﾊﾞﾊﾞﾀｶﾖｼ</t>
  </si>
  <si>
    <t>三洋東海産機システム株式会社</t>
  </si>
  <si>
    <t>ｻﾝﾖｳﾄｳｶｲｻﾝｷｼｽﾃﾑ</t>
  </si>
  <si>
    <t>466-0042</t>
  </si>
  <si>
    <t>名古屋市昭和区広池町３１</t>
  </si>
  <si>
    <t>052-883-0701</t>
  </si>
  <si>
    <t>052-883-0717</t>
  </si>
  <si>
    <t>ｻﾝﾖｳﾄｳｶｲｻﾝｷｼｽﾃﾑ(ｶ</t>
  </si>
  <si>
    <t>株式会社山彦</t>
  </si>
  <si>
    <t>ﾔﾏﾋﾞｺ</t>
  </si>
  <si>
    <t>山彦</t>
  </si>
  <si>
    <t>431-3101</t>
  </si>
  <si>
    <t>浜松市東区豊町2258</t>
  </si>
  <si>
    <t>053-434-5050</t>
  </si>
  <si>
    <t>053-435-4025</t>
  </si>
  <si>
    <t>ｶ)ﾔﾏﾋﾞｺ</t>
  </si>
  <si>
    <t>京セラ株式会社</t>
  </si>
  <si>
    <t>ソーラーエネルギー事業部</t>
  </si>
  <si>
    <t>ｷｮｳｾﾗ(ｶ</t>
  </si>
  <si>
    <t>京セラ</t>
  </si>
  <si>
    <t>612-8450</t>
  </si>
  <si>
    <t>京都市伏見区竹田鳥羽殿町6番地</t>
  </si>
  <si>
    <t>075-604-3488</t>
  </si>
  <si>
    <t>075-604-3489</t>
  </si>
  <si>
    <t>山口　悟郎</t>
  </si>
  <si>
    <t>ﾔﾏｸﾞﾁ ｺﾞﾛｳ</t>
  </si>
  <si>
    <t>ｷｮｳｾﾗ(ｶ ｿｰﾗｰｴﾈﾙｷﾞｰｼﾞｷﾞｮｳﾌﾞ</t>
  </si>
  <si>
    <t>ｴﾌｴｽﾕﾆﾆｼﾆﾎﾝ</t>
  </si>
  <si>
    <t>エフエスユニ</t>
  </si>
  <si>
    <t>吹田市江の木町27-15</t>
  </si>
  <si>
    <t>06-6310-6780</t>
  </si>
  <si>
    <t>06-6310-6782</t>
  </si>
  <si>
    <t>井上民生</t>
  </si>
  <si>
    <t>ｲﾉｳｴﾀﾐｵ</t>
  </si>
  <si>
    <t>ｶﾌﾞｼｷｶｲｼｬｴﾌｴｽﾕﾆ</t>
  </si>
  <si>
    <t>相互産業株式会社</t>
  </si>
  <si>
    <t>湘南営業所</t>
  </si>
  <si>
    <t>ｿｳｺﾞｻﾝｷﾞｮｳ(ｶ</t>
  </si>
  <si>
    <t>相互産業㈱</t>
  </si>
  <si>
    <t>254-0082</t>
  </si>
  <si>
    <t>神奈川県平塚市東豊田５４８番</t>
  </si>
  <si>
    <t>高圧ｶﾞｽ工業株式会社　神奈川工場内</t>
  </si>
  <si>
    <t>0463-51-4588</t>
  </si>
  <si>
    <t>0463-51-4589</t>
  </si>
  <si>
    <t>松元　良仁</t>
  </si>
  <si>
    <t>ﾏﾂﾓﾄ ﾖｼﾋﾄ</t>
  </si>
  <si>
    <t>ｿｳｺﾞｻﾝｷﾞｮｳ(ｶ ﾀﾞｲﾋｮｳﾄﾘｼﾏﾘﾔｸ ﾏﾅﾍﾞﾀｶｷ</t>
  </si>
  <si>
    <t>今村学</t>
  </si>
  <si>
    <t>ｲﾏﾑﾗﾏ</t>
  </si>
  <si>
    <t>860-0822</t>
  </si>
  <si>
    <t>熊本県熊本市中央区本山町１０１</t>
  </si>
  <si>
    <t>096-353-1597</t>
  </si>
  <si>
    <t>ｲﾏﾑﾗ ﾏﾅﾌﾞ</t>
  </si>
  <si>
    <t>株式会社　空調サービス</t>
  </si>
  <si>
    <t>ｸｳﾁｮｳｻｰﾋﾞｽ</t>
  </si>
  <si>
    <t>空調サービス</t>
  </si>
  <si>
    <t>広島市安佐北区口田南2-8-11</t>
  </si>
  <si>
    <t>082-842-1181</t>
  </si>
  <si>
    <t>082-842-1150</t>
  </si>
  <si>
    <t>阿部 貴志</t>
  </si>
  <si>
    <t>ｱﾍﾞ ﾀｶｼ</t>
  </si>
  <si>
    <t>ｶﾌﾞ)ｸｳﾁﾖｳｻｰﾋﾞｽ</t>
  </si>
  <si>
    <t>労働保健事務組合広島中央経営研究会</t>
  </si>
  <si>
    <t>三陽重量工事株式会社</t>
  </si>
  <si>
    <t>ｻﾝﾖｳｼﾞｭｳﾘｮｳｺｳｼﾞｶﾌﾞｼｷｶﾞｲｼｬ</t>
  </si>
  <si>
    <t>三陽重量工事</t>
  </si>
  <si>
    <t>132-0024</t>
  </si>
  <si>
    <t>東京都江戸川区一之江一丁目１３番８号</t>
  </si>
  <si>
    <t>03-5678-7921</t>
  </si>
  <si>
    <t>03-5678-7923</t>
  </si>
  <si>
    <t>株式会社ENJEC</t>
  </si>
  <si>
    <t>ｴﾝｼﾞｪｯｸ</t>
  </si>
  <si>
    <t>エンジェック</t>
  </si>
  <si>
    <t>815-0075</t>
  </si>
  <si>
    <t>福岡市南区長丘３丁目１－１８</t>
  </si>
  <si>
    <t>092-561-8716</t>
  </si>
  <si>
    <t>092-561-4791</t>
  </si>
  <si>
    <t>津村英介</t>
  </si>
  <si>
    <t>ﾂﾑﾗｴｲｽｹ</t>
  </si>
  <si>
    <t>ｶﾌﾞｼｷｶﾞｲｼｬｼﾝﾆﾎﾝｶﾝｷｮｳｺﾝｻﾙﾀﾝﾄ</t>
  </si>
  <si>
    <t>明豊トレーディング株式会社</t>
  </si>
  <si>
    <t>ﾒｲﾎｳﾄﾚｰﾃﾞｨﾝｸﾞ</t>
  </si>
  <si>
    <t>明豊</t>
  </si>
  <si>
    <t>東京都品川区東五反田２－２－２</t>
  </si>
  <si>
    <t>03-3445-6472</t>
  </si>
  <si>
    <t>03-3443-1471</t>
  </si>
  <si>
    <t>ﾒｲﾎｳﾄﾚｰﾃﾞｲﾝｸﾞ(ｶﾌﾞ</t>
  </si>
  <si>
    <t>有限会社アースクリーン</t>
  </si>
  <si>
    <t>ｱｰｽｸﾘｰﾝ</t>
  </si>
  <si>
    <t>(有)アースクリーン</t>
  </si>
  <si>
    <t>東京都荒川区荒川５－３０－１２</t>
  </si>
  <si>
    <t>03-3892-3581</t>
  </si>
  <si>
    <t>原田 広明</t>
  </si>
  <si>
    <t>ﾊﾗﾀﾞ ﾋﾛｱｷ</t>
  </si>
  <si>
    <t>ﾕ)ｱｰｽｸﾘｰﾝ</t>
  </si>
  <si>
    <t>姫路ナブコ株式会社</t>
  </si>
  <si>
    <t>ﾋﾒｼﾞﾅﾌﾞｺｶﾌﾞｼｷｶｲｼｬ</t>
  </si>
  <si>
    <t>姫路ナブコ</t>
  </si>
  <si>
    <t>672-8048</t>
  </si>
  <si>
    <t>兵庫県姫路市飾磨区三宅１－７４</t>
  </si>
  <si>
    <t>0792-22-3311</t>
  </si>
  <si>
    <t>0792-84-8848</t>
  </si>
  <si>
    <t>井上義治</t>
  </si>
  <si>
    <t>ｲﾉｳｴﾖｼﾊﾙ</t>
  </si>
  <si>
    <t>株式会社第一ｻｰﾋﾞｽｿﾘｭｰｼｮﾝｽﾞ</t>
  </si>
  <si>
    <t>ﾀﾞｲｲﾁｻｻｰﾋﾞｽｿﾘｭｰｼｮﾝｽﾞ</t>
  </si>
  <si>
    <t>第一ｻｰﾋﾞｽｿﾘｭｰｼｮﾝｽﾞ</t>
  </si>
  <si>
    <t>東京都港区西新橋1丁目6番地13号</t>
  </si>
  <si>
    <t>柏屋ビル5F</t>
  </si>
  <si>
    <t>03-3504-8501</t>
  </si>
  <si>
    <t>03-3504-8500</t>
  </si>
  <si>
    <t>田ノ上俊朗</t>
  </si>
  <si>
    <t>ﾀﾉｳｴﾄｼﾛｳ</t>
  </si>
  <si>
    <t>ｶﾌﾞｼｷｶﾞｲｼｬﾀﾞｲｲﾁｻｰﾋﾞｽｿﾘｭｰｼｮﾝｽﾞ</t>
  </si>
  <si>
    <t>株式会社オーシャンテック大阪支店</t>
  </si>
  <si>
    <t>ｶﾌﾞｼｷｶﾞｲｼｬｵｰｼｬﾝﾃｯｸｵｵｻｶｼﾃﾝ</t>
  </si>
  <si>
    <t>オーシャンテック</t>
  </si>
  <si>
    <t>大阪府大阪市淀川区西中島７－１２－５</t>
  </si>
  <si>
    <t>大阪屋北2号館404号</t>
  </si>
  <si>
    <t>06-6885-1850</t>
  </si>
  <si>
    <t>06-6885-3160</t>
  </si>
  <si>
    <t>山崎光春</t>
  </si>
  <si>
    <t>ﾔﾏｻｷﾐﾂﾊﾙ</t>
  </si>
  <si>
    <t>常務取締役大阪支店長</t>
  </si>
  <si>
    <t>ｶﾌﾞｼｷｶｲｼｬ ｵｰｼｬﾝﾃｯｸ</t>
  </si>
  <si>
    <t>周防商工労務会</t>
  </si>
  <si>
    <t>175-0081</t>
  </si>
  <si>
    <t>東京都板橋区新河岸１－１３－５</t>
  </si>
  <si>
    <t>03-3550-2271</t>
  </si>
  <si>
    <t>03-3550-2275</t>
  </si>
  <si>
    <t>山田　聡彦</t>
  </si>
  <si>
    <t>ﾔﾏﾀﾞ ﾄｼﾋｺ</t>
  </si>
  <si>
    <t>13109260434-000</t>
  </si>
  <si>
    <t>株式会社大勇フリーズ</t>
  </si>
  <si>
    <t>統括事業本部</t>
  </si>
  <si>
    <t>ﾀﾞｲﾕｳﾌﾘｰｽﾞ</t>
  </si>
  <si>
    <t>大勇フリーズ</t>
  </si>
  <si>
    <t>333-0831</t>
  </si>
  <si>
    <t>埼玉県川口市木曽呂7-1</t>
  </si>
  <si>
    <t>048-290-5611</t>
  </si>
  <si>
    <t>048-290-5612</t>
  </si>
  <si>
    <t>ｶ)ﾀﾞｲﾕｳﾌﾘｰｽﾞ</t>
  </si>
  <si>
    <t>東京ＳＲ経営労務センター</t>
  </si>
  <si>
    <t>河内長野ガス株式会社</t>
  </si>
  <si>
    <t>ｶﾜﾁﾅｶﾞﾉｶﾞｽｶﾌﾞｼｷｶｲｼｬ</t>
  </si>
  <si>
    <t>586-0025</t>
  </si>
  <si>
    <t>大阪府河内長野市昭栄町１４－３１</t>
  </si>
  <si>
    <t>0721-53-3561</t>
  </si>
  <si>
    <t>0721-53-3557</t>
  </si>
  <si>
    <t>山本明彦</t>
  </si>
  <si>
    <t>ﾔﾏﾓﾄｱｷﾋｺ</t>
  </si>
  <si>
    <t>株式会社東海水源調査管理事務所</t>
  </si>
  <si>
    <t>ﾄｳｶｲｽｲｹﾞﾝﾁｮｳｻｶﾝﾘｼﾞﾑｼｮ</t>
  </si>
  <si>
    <t>㈱東海水源管理事務所</t>
  </si>
  <si>
    <t>東京都千代田区猿楽町１－５－３</t>
  </si>
  <si>
    <t>03-3291-2826</t>
  </si>
  <si>
    <t>03-3294-3819</t>
  </si>
  <si>
    <t>橋本 靖博</t>
  </si>
  <si>
    <t>ﾊｼﾓﾄ ﾔｽﾋﾛ</t>
  </si>
  <si>
    <t>ｶ)ﾄｳｶｲｽｲｹﾞﾝﾁｮｳｻｶﾝﾘｼﾞﾑｼｮ</t>
  </si>
  <si>
    <t>13101225608-000</t>
  </si>
  <si>
    <t>有限会社アピカルテクニカ</t>
  </si>
  <si>
    <t>ｱﾋﾟｶﾙﾃｸﾆｶ</t>
  </si>
  <si>
    <t>アピカルテクニカ</t>
  </si>
  <si>
    <t>410-1118</t>
  </si>
  <si>
    <t>裾野市佐野1126</t>
  </si>
  <si>
    <t>055-993-1515</t>
  </si>
  <si>
    <t>055-993-1460</t>
  </si>
  <si>
    <t>岩田　茂博</t>
  </si>
  <si>
    <t>ｲﾜﾀ ｼｹﾞﾋﾛ</t>
  </si>
  <si>
    <t>ﾕｳｹﾞﾝｶﾞｲｼｬ ｱﾋﾟｶﾙﾃｸﾆｶ</t>
  </si>
  <si>
    <t>223-05-940440018</t>
  </si>
  <si>
    <t>静岡レイバーセンター</t>
  </si>
  <si>
    <t>オクヤマ冷熱</t>
  </si>
  <si>
    <t>ｵｸﾔﾏﾚｲﾈﾂ</t>
  </si>
  <si>
    <t>静岡県駿東郡長泉町下土狩1078-36</t>
  </si>
  <si>
    <t>055-987-8575</t>
  </si>
  <si>
    <t>奥山満</t>
  </si>
  <si>
    <t>ｵｸﾔﾏﾐﾂﾙ</t>
  </si>
  <si>
    <t>ｵｸﾔﾏﾚｲﾈﾂｵｸﾔﾏﾐﾂﾙ</t>
  </si>
  <si>
    <t>22 1 02 602014 000</t>
  </si>
  <si>
    <t>全健総連静岡県建設労災保険組合</t>
  </si>
  <si>
    <t>株式会社一高</t>
  </si>
  <si>
    <t>ｲﾁｺｳ</t>
  </si>
  <si>
    <t>一高</t>
  </si>
  <si>
    <t>671-2224</t>
  </si>
  <si>
    <t>姫路市青山西２－２０－１－１０５</t>
  </si>
  <si>
    <t>0792-67-5442</t>
  </si>
  <si>
    <t>0792-66-6473</t>
  </si>
  <si>
    <t>高野健一</t>
  </si>
  <si>
    <t>ｺｳﾉｹﾝｲﾁ</t>
  </si>
  <si>
    <t>ｶ)ｲﾁｺｳ ﾀﾞｲﾋｮｳﾄﾘｼﾏﾘﾔｸ ｺｳﾉｹﾝｲﾁ</t>
  </si>
  <si>
    <t>大同生命保険㈱団体定期保険</t>
  </si>
  <si>
    <t>株式会社新幸建設</t>
  </si>
  <si>
    <t>249-0002</t>
  </si>
  <si>
    <t>逗子市山の根３－５－２２</t>
  </si>
  <si>
    <t>046-871-6038</t>
  </si>
  <si>
    <t>046-871-6085</t>
  </si>
  <si>
    <t>ｶ)ｼﾝｺｳｹﾝｾﾂ</t>
  </si>
  <si>
    <t>14105620014-000</t>
  </si>
  <si>
    <t>有限会社イソノ</t>
  </si>
  <si>
    <t>ｲｿﾉ</t>
  </si>
  <si>
    <t>イソノ</t>
  </si>
  <si>
    <t>300-0051</t>
  </si>
  <si>
    <t>茨城県土浦市真鍋3-7-22</t>
  </si>
  <si>
    <t>029-825-1511</t>
  </si>
  <si>
    <t>029-822-7862</t>
  </si>
  <si>
    <t>ﾕｳ)ｲｿﾉ ﾀﾞｲﾋﾖｳﾄﾘｼﾏﾘﾔｸ ｲｿﾉﾖｼﾉﾌﾞ</t>
  </si>
  <si>
    <t>12-1-01-930795-504</t>
  </si>
  <si>
    <t>千葉ＳＲ経営労務センター</t>
  </si>
  <si>
    <t>株式会社青山プリザーブ</t>
  </si>
  <si>
    <t>ｱｵﾔﾏﾌﾟ</t>
  </si>
  <si>
    <t>004-0873</t>
  </si>
  <si>
    <t>札幌市清田区平岡3条3丁目1-5</t>
  </si>
  <si>
    <t>011-882-1722</t>
  </si>
  <si>
    <t>011-883-6411</t>
  </si>
  <si>
    <t>ｶ)ｱｵﾔﾏﾌﾟﾘｻﾞｰﾌﾞ</t>
  </si>
  <si>
    <t>ヤマハサウンドシステム株式会社</t>
  </si>
  <si>
    <t>蛎殻町事業所　システム管理部</t>
  </si>
  <si>
    <t>ﾔﾏﾊｻｳﾝﾄﾞｼｽﾃﾑ</t>
  </si>
  <si>
    <t>東京都中央区日本橋蛎殻町１－２４－８</t>
  </si>
  <si>
    <t>03-3639-3540</t>
  </si>
  <si>
    <t>03-3639-3431</t>
  </si>
  <si>
    <t>堀島　守</t>
  </si>
  <si>
    <t>ﾎﾘｼﾏ ﾏﾓﾙ</t>
  </si>
  <si>
    <t>ﾔﾏﾊｻｳﾝﾄﾞｼｽﾃﾑ(ｶ</t>
  </si>
  <si>
    <t>13-3-01-931800-074</t>
  </si>
  <si>
    <t>扶桑産業株式会社</t>
  </si>
  <si>
    <t>ﾌｿｳｻﾝｷﾞｮｳｶﾌﾞｼｷｶｲｯｼｬ</t>
  </si>
  <si>
    <t>扶桑産業</t>
  </si>
  <si>
    <t>700-0080</t>
  </si>
  <si>
    <t>岡山市北区津島福居１－４－３</t>
  </si>
  <si>
    <t>086-255-5588</t>
  </si>
  <si>
    <t>086-255-5589</t>
  </si>
  <si>
    <t>藤高 健</t>
  </si>
  <si>
    <t>ﾌｼﾞﾀｶ ｹﾝ</t>
  </si>
  <si>
    <t>ﾌｿｳｻﾝｷﾞﾖｳｶﾌﾞｼｷｶｲｼﾔ</t>
  </si>
  <si>
    <t>新谷設備工業</t>
  </si>
  <si>
    <t>ｼﾝﾀﾆｾﾂﾋﾞｺｳｷﾞｮｳ</t>
  </si>
  <si>
    <t>731-0141</t>
  </si>
  <si>
    <t>広島市安佐南区相田7-47-27</t>
  </si>
  <si>
    <t>082-878-2520</t>
  </si>
  <si>
    <t>082-878-2211</t>
  </si>
  <si>
    <t>新谷 浩司</t>
  </si>
  <si>
    <t>ｼﾝﾀﾆ ﾋﾛｼ</t>
  </si>
  <si>
    <t>ｼﾝﾀﾆｾﾂﾋﾞｺｳｷﾞｮｳ  ｼﾝﾀﾆﾋﾛｼ</t>
  </si>
  <si>
    <t>安古市町商工会</t>
  </si>
  <si>
    <t>株式会社三高技研</t>
  </si>
  <si>
    <t>ｻﾝｺｳｷﾞｹﾝ</t>
  </si>
  <si>
    <t>三高技研</t>
  </si>
  <si>
    <t>303-0034</t>
  </si>
  <si>
    <t>茨城県常総市水海道天満町２５０２－１１</t>
  </si>
  <si>
    <t>0297-23-5200</t>
  </si>
  <si>
    <t>0297-22-0523</t>
  </si>
  <si>
    <t>ｶﾌﾞ)ｻﾝｺｳｷﾞｹﾝ</t>
  </si>
  <si>
    <t>トーテック株式会社</t>
  </si>
  <si>
    <t>ﾄｰﾃﾂｸ</t>
  </si>
  <si>
    <t>194-0038</t>
  </si>
  <si>
    <t>東京都町田市根岸2-13-5</t>
  </si>
  <si>
    <t>042-791-5533</t>
  </si>
  <si>
    <t>042-791-5522</t>
  </si>
  <si>
    <t>ﾄｰﾃﾂｸ(ｶ</t>
  </si>
  <si>
    <t>13319004429-000</t>
  </si>
  <si>
    <t>株式会社いとう技研工業</t>
  </si>
  <si>
    <t>ｲﾄｳｷﾞｹ</t>
  </si>
  <si>
    <t>063-0021</t>
  </si>
  <si>
    <t>札幌市西区平和1条6丁目3番18号</t>
  </si>
  <si>
    <t>011-666-7884</t>
  </si>
  <si>
    <t>ﾕ)ｲﾄｳｷﾞｹﾝｺｳｷﾞﾖｳ</t>
  </si>
  <si>
    <t>日光レジン工業株式会社</t>
  </si>
  <si>
    <t>ﾆｯｺｳﾚｼﾞﾝｺｳｷﾞｮｳ(ｶ</t>
  </si>
  <si>
    <t>日光レジン</t>
  </si>
  <si>
    <t>320-0058</t>
  </si>
  <si>
    <t>栃木県宇都宮市上戸祭４－１０－３６</t>
  </si>
  <si>
    <t>028-625-3051</t>
  </si>
  <si>
    <t>028-625-3054</t>
  </si>
  <si>
    <t>カドヤ空調</t>
  </si>
  <si>
    <t>ｶﾄﾞﾔｸｳﾁｮｳ</t>
  </si>
  <si>
    <t>590-0055</t>
  </si>
  <si>
    <t>大阪府堺市旭通２－１－１</t>
  </si>
  <si>
    <t>072-233-5579</t>
  </si>
  <si>
    <t>門屋雄二</t>
  </si>
  <si>
    <t>ｶﾄﾞﾔﾕｳｼﾞ</t>
  </si>
  <si>
    <t>ｶﾄﾞﾔｸｳﾁｮｳ ｶﾄﾞﾔﾕｳｼﾞ</t>
  </si>
  <si>
    <t>株式会社スズキ</t>
  </si>
  <si>
    <t>スズキ</t>
  </si>
  <si>
    <t>名古屋市中区丸の内２丁目１６番１号</t>
  </si>
  <si>
    <t>052-211-4391</t>
  </si>
  <si>
    <t>052-211-4367</t>
  </si>
  <si>
    <t>ｶ)ｽｽﾞｷ</t>
  </si>
  <si>
    <t>第一防災設備工業株式会社</t>
  </si>
  <si>
    <t>ﾀﾞｲｲﾁﾎﾞｳｻｲｾﾂﾋﾞｺｳｷﾞｮｳ(ｶ</t>
  </si>
  <si>
    <t>第一防災設備工業㈱</t>
  </si>
  <si>
    <t>400-0066</t>
  </si>
  <si>
    <t>山梨県甲府市新田町１０－１３</t>
  </si>
  <si>
    <t>055-220-7313</t>
  </si>
  <si>
    <t>055-220-7314</t>
  </si>
  <si>
    <t>丸山 初</t>
  </si>
  <si>
    <t>東朋産業株式会社</t>
  </si>
  <si>
    <t>ﾄｳﾎｳｻﾝｷﾞｮｳｶﾌﾞｼｷｶﾞｲｼｬ</t>
  </si>
  <si>
    <t>東朋産業</t>
  </si>
  <si>
    <t>371-0858</t>
  </si>
  <si>
    <t>群馬県前橋市総社町桜が丘1225-2</t>
  </si>
  <si>
    <t>027-253-8260</t>
  </si>
  <si>
    <t>027-253-8284</t>
  </si>
  <si>
    <t>村田　茂行</t>
  </si>
  <si>
    <t>ﾑﾗﾀ ｼｹﾞﾕｷ</t>
  </si>
  <si>
    <t>ﾄｳﾎｳｻﾝｷﾞｮｳ(ｶ</t>
  </si>
  <si>
    <t>10102600258-000､1010</t>
  </si>
  <si>
    <t>大道プラスチック工業株式会社</t>
  </si>
  <si>
    <t>ﾀﾞｲﾄﾞｳﾌﾟ</t>
  </si>
  <si>
    <t>007-0880</t>
  </si>
  <si>
    <t>札幌市東区丘珠町673番地</t>
  </si>
  <si>
    <t>011-781-0001</t>
  </si>
  <si>
    <t>南　安雄</t>
  </si>
  <si>
    <t>ﾐﾅﾐ ﾔｽｵ</t>
  </si>
  <si>
    <t>ﾀﾞｲﾄﾞｳﾌﾟﾗｽﾁﾂｸｺｳｷﾞﾖｳ(ｶ</t>
  </si>
  <si>
    <t>有限会社環境技研</t>
  </si>
  <si>
    <t>ｶﾝｷｮｳｷﾞｹﾝ</t>
  </si>
  <si>
    <t>275-0025</t>
  </si>
  <si>
    <t>千葉県習志野市秋津２丁目6-3-102</t>
  </si>
  <si>
    <t>047-451-1253</t>
  </si>
  <si>
    <t>長谷川丈雄</t>
  </si>
  <si>
    <t>ﾊｾｶﾞﾜﾀｹｵ</t>
  </si>
  <si>
    <t>ﾕ)ｶﾝｷｮｳｷﾞｹﾝ</t>
  </si>
  <si>
    <t>ソニック設備工業株式会社</t>
  </si>
  <si>
    <t>ｿﾆｯｸｾﾂﾋﾞｺｳｷﾞｮｳ(ｶ</t>
  </si>
  <si>
    <t>273-0865</t>
  </si>
  <si>
    <t>千葉県船橋市夏見6丁目29番3号</t>
  </si>
  <si>
    <t>047-491-3621</t>
  </si>
  <si>
    <t>047-491-3623</t>
  </si>
  <si>
    <t>中屋　腎弘</t>
  </si>
  <si>
    <t>ﾅｶﾔ ﾏｻﾋﾛ</t>
  </si>
  <si>
    <t>ｿﾆｯｸｾﾂﾋﾞｺｳｷﾞｮｳ(ｶﾀﾞｲﾋｮｳﾄﾘｼﾏﾘﾔｸﾅｶﾔﾋﾛｱｷ</t>
  </si>
  <si>
    <t>中央美工有限会社</t>
  </si>
  <si>
    <t>ﾁｭｳｵｳﾋﾞｺｳ</t>
  </si>
  <si>
    <t>広島県広島市東区福田2丁目350-1 TSKビル2F 202</t>
  </si>
  <si>
    <t>082-516-8838</t>
  </si>
  <si>
    <t>082-899-8545</t>
  </si>
  <si>
    <t>ﾁﾕｳｵｳﾋﾞｺｳ(ﾕ</t>
  </si>
  <si>
    <t>Ｊ・Ｉ株式会社</t>
  </si>
  <si>
    <t>ｼﾞｪｲ･ｱｲ</t>
  </si>
  <si>
    <t>ジェイアイ</t>
  </si>
  <si>
    <t>106-0032</t>
  </si>
  <si>
    <t>東京都港区六本木７－１０－２７</t>
  </si>
  <si>
    <t>ヴィラデステ1Ｆ</t>
  </si>
  <si>
    <t>03-5413-8805</t>
  </si>
  <si>
    <t>03-5413-8806</t>
  </si>
  <si>
    <t>上見仁</t>
  </si>
  <si>
    <t>ｼﾞｮｳｹﾝﾋﾄｼ</t>
  </si>
  <si>
    <t>ｼﾞｪｲ.ｱｲ(ｶ</t>
  </si>
  <si>
    <t>株式会社日本ハイテック</t>
  </si>
  <si>
    <t>ﾆﾎﾝﾊｲﾃｯｸ</t>
  </si>
  <si>
    <t>日本ハイテック</t>
  </si>
  <si>
    <t>大阪市淀川区東三国５－８－８</t>
  </si>
  <si>
    <t>06-6393-8080</t>
  </si>
  <si>
    <t>06-6393-8088</t>
  </si>
  <si>
    <t>立野耕治</t>
  </si>
  <si>
    <t>ﾀﾃﾉｺｳｼﾞ</t>
  </si>
  <si>
    <t>ｶﾌﾞｼｷｶｲｼｬ ﾆﾎﾝﾊｲﾃｯｸ</t>
  </si>
  <si>
    <t>株式会社富士ダイナミクス</t>
  </si>
  <si>
    <t>ﾌｼﾞﾀﾞｲﾅﾐｸｽ</t>
  </si>
  <si>
    <t>㈱富士ダイナミクス</t>
  </si>
  <si>
    <t>153-0042</t>
  </si>
  <si>
    <t>東京都目黒区青葉台１－２８－９</t>
  </si>
  <si>
    <t>03-3793-5411</t>
  </si>
  <si>
    <t>03-3793-3474</t>
  </si>
  <si>
    <t>竹内　進</t>
  </si>
  <si>
    <t>ﾀｹｳﾁ ｼﾝ</t>
  </si>
  <si>
    <t>ｶ)ﾌｼﾞﾀﾞｲﾅﾐｸｽ</t>
  </si>
  <si>
    <t>株式会社岐阜重量</t>
  </si>
  <si>
    <t>ｷﾞﾌｼﾞｭｳﾘｮｳ</t>
  </si>
  <si>
    <t>㈱岐阜重量</t>
  </si>
  <si>
    <t>羽島郡岐南町野中7-39</t>
  </si>
  <si>
    <t>058-247-0707</t>
  </si>
  <si>
    <t>ｶ)ｷﾞﾌｼﾞﾕｳﾘﾖｳ ﾀﾞｲﾋﾖｳﾄﾘｼﾏﾘﾔｸ ﾋｸﾞﾁﾂﾄﾑ</t>
  </si>
  <si>
    <t>日本シーレーク株式会社</t>
  </si>
  <si>
    <t>ﾆﾎﾝｼｰﾚｰｸｶﾌﾞｼｷｶｲｼｬ</t>
  </si>
  <si>
    <t>ﾆﾎﾝｼｰﾚｰｸ</t>
  </si>
  <si>
    <t>731-3169</t>
  </si>
  <si>
    <t>広島市安佐南区伴西1-6-11</t>
  </si>
  <si>
    <t>082-849-5900</t>
  </si>
  <si>
    <t>082-849-5912</t>
  </si>
  <si>
    <t>ﾆﾎﾝｼｰﾚｰｸｶﾌﾞｼｷｶｲｼﾔ</t>
  </si>
  <si>
    <t>浜松ダイヤ冷熱サービス株式会社</t>
  </si>
  <si>
    <t>ﾊﾏﾏﾂﾀﾞｲﾔﾚｲﾈﾂｻｰﾋﾞｽ</t>
  </si>
  <si>
    <t>浜松ダイヤ</t>
  </si>
  <si>
    <t>435-0041</t>
  </si>
  <si>
    <t>浜松市東区北島町840番地の1</t>
  </si>
  <si>
    <t>053-422-3595</t>
  </si>
  <si>
    <t>053-423-0210</t>
  </si>
  <si>
    <t>ﾊﾏﾏﾂﾀﾞｲﾔﾚｲﾈﾂｻｰﾋﾞｽ(ｶ</t>
  </si>
  <si>
    <t>有限会社三協エンジニアリング</t>
  </si>
  <si>
    <t>ﾕｳｹﾞﾝｶﾞｲｼｬｻﾝｷｮｳｴﾝｼﾞﾆｱﾘﾝｸﾞ</t>
  </si>
  <si>
    <t>314-0341</t>
  </si>
  <si>
    <t>茨城県神栖市矢田部9486-7</t>
  </si>
  <si>
    <t>0479-48-2032</t>
  </si>
  <si>
    <t>(ﾕ)ｻﾝｷｮｳｴﾝｼﾞﾆｱﾘﾝｸﾞﾀﾞｲﾋｮｳﾄﾘｼﾏﾘﾔｸｱﾝﾄﾞｳﾏｻｲﾁ</t>
  </si>
  <si>
    <t>東海プラント株式会社</t>
  </si>
  <si>
    <t>ﾄｳｶｲﾌﾟﾗﾝﾄ(ｶ</t>
  </si>
  <si>
    <t>東海プラント㈱</t>
  </si>
  <si>
    <t>410-0861</t>
  </si>
  <si>
    <t>静岡県沼津市真砂町２６７－２</t>
  </si>
  <si>
    <t>055-951-5240</t>
  </si>
  <si>
    <t>055-951-5241</t>
  </si>
  <si>
    <t>土屋 凱英</t>
  </si>
  <si>
    <t>ﾂﾁﾔ ﾖｼﾋﾃﾞ</t>
  </si>
  <si>
    <t>22-1-03-008206-000</t>
  </si>
  <si>
    <t>株式会社浅道汽罐工業</t>
  </si>
  <si>
    <t>ｱｻﾐﾁｷｶﾝｺｳｷﾞｮｳ</t>
  </si>
  <si>
    <t>浅道汽罐</t>
  </si>
  <si>
    <t>320-0065</t>
  </si>
  <si>
    <t>栃木県宇都宮市駒生町3371-54</t>
  </si>
  <si>
    <t>028-621-5682</t>
  </si>
  <si>
    <t>028-622-5596</t>
  </si>
  <si>
    <t>ｶﾌﾞ)ｱｻﾐﾁｷｶﾝｺｳｷﾞﾖｳ</t>
  </si>
  <si>
    <t>株式会社 豊和</t>
  </si>
  <si>
    <t>ﾎｳﾜ</t>
  </si>
  <si>
    <t>㈱豊和</t>
  </si>
  <si>
    <t>東京都江東区新大橋２－４－９</t>
  </si>
  <si>
    <t>豊和ビル</t>
  </si>
  <si>
    <t>03-3633-1234</t>
  </si>
  <si>
    <t>03-5638-7571</t>
  </si>
  <si>
    <t>石井 雅孝</t>
  </si>
  <si>
    <t>東部本部東京支店長</t>
  </si>
  <si>
    <t>ｶ)ﾎｳﾜ</t>
  </si>
  <si>
    <t>日振工発株式会社</t>
  </si>
  <si>
    <t>ﾆｯｼﾝｺｳﾊﾂ(ｶ</t>
  </si>
  <si>
    <t>125-0041</t>
  </si>
  <si>
    <t>東京都葛飾区東金町６－２１－１６</t>
  </si>
  <si>
    <t>03-3600-2722</t>
  </si>
  <si>
    <t>03-3600-2963</t>
  </si>
  <si>
    <t>中田 幸宣</t>
  </si>
  <si>
    <t>ﾆﾎﾝｽﾀﾝﾄﾞｻｰﾋﾞｽ(ｶ</t>
  </si>
  <si>
    <t>リアル株式会社</t>
  </si>
  <si>
    <t>ﾘｱﾙ</t>
  </si>
  <si>
    <t>リアル</t>
  </si>
  <si>
    <t>143-0013</t>
  </si>
  <si>
    <t>東京都大田区大森南3-25-1</t>
  </si>
  <si>
    <t>03-6423-8655</t>
  </si>
  <si>
    <t>03-6423-8656</t>
  </si>
  <si>
    <t>梅畑　隆人</t>
  </si>
  <si>
    <t>ｳﾒﾊﾀ ﾀｶﾋﾄ</t>
  </si>
  <si>
    <t>ﾘｱﾙｶﾌﾞｼｷｶﾞｲｼｬﾀﾞｲﾋｮｳﾄﾘｼﾏﾘﾔｸｳﾒﾊﾀﾀｶﾋﾄ</t>
  </si>
  <si>
    <t>三和防災工業株式会社</t>
  </si>
  <si>
    <t>ｻﾝﾜﾎﾞｳｻｲｺｳｷﾞｮｳ</t>
  </si>
  <si>
    <t>三和防災</t>
  </si>
  <si>
    <t>福岡市博多区博多駅前４丁目１０番１３号</t>
  </si>
  <si>
    <t>092-431-1250</t>
  </si>
  <si>
    <t>092-451-7187</t>
  </si>
  <si>
    <t>安本 英治</t>
  </si>
  <si>
    <t>ﾔｽﾓﾄ ｴｲｼﾞ</t>
  </si>
  <si>
    <t>ｻﾝﾜﾎﾞｳｻｲｺｳｷﾞｮｳ(ｶ</t>
  </si>
  <si>
    <t>オリエント産業株式会社</t>
  </si>
  <si>
    <t>ｵﾘｴﾝﾄｻﾝｷﾞｮｳ</t>
  </si>
  <si>
    <t>オリエント産業</t>
  </si>
  <si>
    <t>福岡県福岡市中央区舞鶴１丁目４番１９号</t>
  </si>
  <si>
    <t>092-781-7565</t>
  </si>
  <si>
    <t>092-781-8429</t>
  </si>
  <si>
    <t>山路 信毅</t>
  </si>
  <si>
    <t>ﾔﾏｼﾞ ﾉﾌﾞｷ</t>
  </si>
  <si>
    <t>ｵﾘｴﾝﾄｻﾝｷﾞｮｳ(ｶ</t>
  </si>
  <si>
    <t>㈲エス・ピー・エス</t>
  </si>
  <si>
    <t>ｴｽﾋﾟｰ</t>
  </si>
  <si>
    <t>大阪府堺市美原町おわい１８番地２４</t>
  </si>
  <si>
    <t>072-361-8155</t>
  </si>
  <si>
    <t>072-362-8084</t>
  </si>
  <si>
    <t>日置</t>
  </si>
  <si>
    <t>ﾋｵｷ</t>
  </si>
  <si>
    <t>ﾕ)ｴｽ.ﾋﾟｰ.ｴｽ ﾀﾞｲﾋｮｳﾄﾘｼﾏﾘﾔｸ ﾋｵｷﾐﾄﾞﾘ</t>
  </si>
  <si>
    <t>サンマルコ株式会社</t>
  </si>
  <si>
    <t>ｻﾝﾏﾙｺｶﾌﾞ</t>
  </si>
  <si>
    <t>252-0131</t>
  </si>
  <si>
    <t>相模原市緑区西橋本5-4-30</t>
  </si>
  <si>
    <t>さがみはら産業創造ｾﾝﾀｰ507号</t>
  </si>
  <si>
    <t>042-770-9457</t>
  </si>
  <si>
    <t>042-770-9458</t>
  </si>
  <si>
    <t>ｻﾝﾏﾙｺｶﾌﾞｼｷｶﾞｲｼﾔﾀﾞｲﾋﾖｳﾄﾘｼﾏﾘﾔｸﾏﾙｺｶﾂﾓﾄ</t>
  </si>
  <si>
    <t>14111018540-000</t>
  </si>
  <si>
    <t>吉谷空調</t>
  </si>
  <si>
    <t>ﾖｼﾀﾆｸｳﾁｮｳ</t>
  </si>
  <si>
    <t>732-0031</t>
  </si>
  <si>
    <t>広島市東区馬木3丁目22-21</t>
  </si>
  <si>
    <t>082-899-3279</t>
  </si>
  <si>
    <t>082-899-3325</t>
  </si>
  <si>
    <t>ﾖｼﾀﾆｱｷｵ</t>
  </si>
  <si>
    <t>広島労務管理センター</t>
  </si>
  <si>
    <t>スルガ株式会社</t>
  </si>
  <si>
    <t>ｽﾙｶﾞ(ｶ</t>
  </si>
  <si>
    <t>スルガ</t>
  </si>
  <si>
    <t>410-0822</t>
  </si>
  <si>
    <t>沼津市下香貫楊原762-22</t>
  </si>
  <si>
    <t>055-933-1223</t>
  </si>
  <si>
    <t>杉山透</t>
  </si>
  <si>
    <t>ｽｷﾞﾔﾏﾄｵﾙ</t>
  </si>
  <si>
    <t>ｽﾙｶﾞ(ｶ   ﾀﾞｲﾋｮｳﾄﾘｼﾏﾘﾔｸ ｽｷﾞﾔﾏﾄｵﾙ</t>
  </si>
  <si>
    <t>東邦ガステクノ株式会社</t>
  </si>
  <si>
    <t>ﾄｳﾎｳｶﾞｽﾃｸﾉ</t>
  </si>
  <si>
    <t>東邦ガステクノ</t>
  </si>
  <si>
    <t>460-0022</t>
  </si>
  <si>
    <t>名古屋市中区金山5丁目1８番37号</t>
  </si>
  <si>
    <t>052-872-3751</t>
  </si>
  <si>
    <t>052-872-3750</t>
  </si>
  <si>
    <t>ﾄｳﾎｳｶﾞｽﾃｸﾉｶﾌﾞｼｷｶﾞｲｼｬ</t>
  </si>
  <si>
    <t>23101608530-000</t>
  </si>
  <si>
    <t>株式会社アグメント</t>
  </si>
  <si>
    <t>ｱｸﾞﾒﾝﾄ</t>
  </si>
  <si>
    <t>アグメント</t>
  </si>
  <si>
    <t>470-2211</t>
  </si>
  <si>
    <t>愛知県知多郡阿久比町大字草木字末広22番地</t>
  </si>
  <si>
    <t>0569-48-3594</t>
  </si>
  <si>
    <t>ｶ)ｱｸﾞﾒﾝﾄ</t>
  </si>
  <si>
    <t>株式会社トラスト</t>
  </si>
  <si>
    <t>とらすと</t>
  </si>
  <si>
    <t>愛知県清須市西枇杷島町地領一丁目13番地24</t>
  </si>
  <si>
    <t>052-502-9514</t>
  </si>
  <si>
    <t>052-502-9516</t>
  </si>
  <si>
    <t>ｶﾌﾞｼｷｶﾞｲｼｬﾄﾗｽﾄ</t>
  </si>
  <si>
    <t>23301931221-438</t>
  </si>
  <si>
    <t>中小企業保障協会</t>
  </si>
  <si>
    <t>近畿医療設備株式会社</t>
  </si>
  <si>
    <t>ｷﾝｷｲﾘｮｳｾﾂﾋﾞｶﾌﾞｼｷｶﾞｲｼｬ</t>
  </si>
  <si>
    <t>近畿医療</t>
  </si>
  <si>
    <t>吹田市江の木町9-9</t>
  </si>
  <si>
    <t>06-6386-5750</t>
  </si>
  <si>
    <t>06-6386-8511</t>
  </si>
  <si>
    <t>９０８スズキ　鈴木隆晴</t>
  </si>
  <si>
    <t>908ｽｽﾞｷ ｽｽﾞｷﾀｶﾊﾙ</t>
  </si>
  <si>
    <t>９０８スズキ</t>
  </si>
  <si>
    <t>437-1312</t>
  </si>
  <si>
    <t>袋井市岡崎6635-107</t>
  </si>
  <si>
    <t>0538-23-7795</t>
  </si>
  <si>
    <t>鈴木隆晴</t>
  </si>
  <si>
    <t>ｽｽﾞｷﾀｶﾊﾙ</t>
  </si>
  <si>
    <t>袋井市商工会議所</t>
  </si>
  <si>
    <t>公益財団法人島根県環境保健公社</t>
  </si>
  <si>
    <t>ｺｳｴｷｻﾞｲﾀﾞﾝﾎｳｼﾞﾝｼﾏﾈｹﾝｶﾝｷｮｳﾎｹﾝｺｳｼｬ</t>
  </si>
  <si>
    <t>島根環保公社</t>
  </si>
  <si>
    <t>690-0012</t>
  </si>
  <si>
    <t>松江市古志原一丁目4番6号</t>
  </si>
  <si>
    <t>0852-24-0013</t>
  </si>
  <si>
    <t>0852-24-0122</t>
  </si>
  <si>
    <t>佐藤充男</t>
  </si>
  <si>
    <t>ｻﾄｳﾐﾂｵ</t>
  </si>
  <si>
    <t>太田建材㈱</t>
  </si>
  <si>
    <t>ｵｵﾀｹﾝｻﾞｲ(ｶ</t>
  </si>
  <si>
    <t>太田建材</t>
  </si>
  <si>
    <t>510-0882</t>
  </si>
  <si>
    <t>四日市市追分一丁目８－１６</t>
  </si>
  <si>
    <t>0593-45-0531</t>
  </si>
  <si>
    <t>0593-46-3621</t>
  </si>
  <si>
    <t>ヒロエ工業</t>
  </si>
  <si>
    <t>ﾋﾛｴｺｳｷﾞｮｳ</t>
  </si>
  <si>
    <t>ﾋﾛｴ工業</t>
  </si>
  <si>
    <t>309-1626</t>
  </si>
  <si>
    <t>茨城県笠間市下市毛1319-9B104</t>
  </si>
  <si>
    <t>0296-72-0130</t>
  </si>
  <si>
    <t>ﾖｼﾀﾞﾋﾛｼ</t>
  </si>
  <si>
    <t>茨城県建築連合会労働保険事務組合</t>
  </si>
  <si>
    <t>株式会社メンテナンスネオ</t>
  </si>
  <si>
    <t>ｶﾌﾞｼｷｶｲｼｬﾒﾝﾃﾅﾝｽﾈｵ</t>
  </si>
  <si>
    <t>581-0092</t>
  </si>
  <si>
    <t>大阪府八尾市老原９-１００-１</t>
  </si>
  <si>
    <t>0729-94-0660</t>
  </si>
  <si>
    <t>0729-94-9911</t>
  </si>
  <si>
    <t>ｶ)ﾒﾝﾃﾅﾝｽﾈｵ</t>
  </si>
  <si>
    <t>株式会社札幌工業検査</t>
  </si>
  <si>
    <t>ｻﾂﾎﾟﾛｺ</t>
  </si>
  <si>
    <t>003-0872</t>
  </si>
  <si>
    <t>札幌市白石区米里2条2丁目3番21号</t>
  </si>
  <si>
    <t>011-879-6366</t>
  </si>
  <si>
    <t>011-875-6233</t>
  </si>
  <si>
    <t>ｶ)ｻﾂﾎﾟﾛｺｳｷﾞﾖｳｹﾝｻ</t>
  </si>
  <si>
    <t>803-0823</t>
  </si>
  <si>
    <t>北九州市小倉南区舞ヶ丘５－１－１</t>
  </si>
  <si>
    <t>093-963-8123</t>
  </si>
  <si>
    <t>093-963-8329</t>
  </si>
  <si>
    <t>有限会社ダイイチ機設工業</t>
  </si>
  <si>
    <t>ﾀﾞｲｲﾁｷｾﾂｺｳｷﾞｮｳ</t>
  </si>
  <si>
    <t>ダイイチ機設</t>
  </si>
  <si>
    <t>851-0116</t>
  </si>
  <si>
    <t>長崎県長崎市東町2512番地1</t>
  </si>
  <si>
    <t>095-839-8657</t>
  </si>
  <si>
    <t>095-813-3556</t>
  </si>
  <si>
    <t>中山秀俊</t>
  </si>
  <si>
    <t>ﾅｶﾔﾏﾋﾃﾞﾄｼ</t>
  </si>
  <si>
    <t>ﾕｳ)ﾀﾞｲｲﾁｷｾﾂｺｳｷﾞｮｳﾀﾞｲﾋｮｳﾄﾘｼﾏﾘﾔｸﾅｶﾔﾏﾀﾞｲｽｹ</t>
  </si>
  <si>
    <t>株式会社エムエム</t>
  </si>
  <si>
    <t>ｴﾑｴﾑ</t>
  </si>
  <si>
    <t>㈱エムエム</t>
  </si>
  <si>
    <t>540-0004</t>
  </si>
  <si>
    <t>大阪市中央区玉造１－２３－２２</t>
  </si>
  <si>
    <t>06-6763-9255</t>
  </si>
  <si>
    <t>06-6763-9256</t>
  </si>
  <si>
    <t>ｶﾌﾞｼｷｶﾞｲｼｬｴﾑｴﾑ</t>
  </si>
  <si>
    <t>株式会社サンユー</t>
  </si>
  <si>
    <t>ｻﾝﾕｰ</t>
  </si>
  <si>
    <t>160-0015</t>
  </si>
  <si>
    <t>東京都新宿区大京町23-3</t>
  </si>
  <si>
    <t>四谷オーキッドビル3Ｆ</t>
  </si>
  <si>
    <t>03-4334-9352</t>
  </si>
  <si>
    <t>03-4334-9362</t>
  </si>
  <si>
    <t>細野 修身</t>
  </si>
  <si>
    <t>ｶ)ｻﾝﾕｰ</t>
  </si>
  <si>
    <t>三鈴産業㈱</t>
  </si>
  <si>
    <t>ﾐｽｽﾞｻﾝｷﾞｮｳ(ｶ</t>
  </si>
  <si>
    <t>三鈴産業</t>
  </si>
  <si>
    <t>510-0098</t>
  </si>
  <si>
    <t>四日市市北条町５－１３</t>
  </si>
  <si>
    <t>0593-52-5121</t>
  </si>
  <si>
    <t>0593-52-2558</t>
  </si>
  <si>
    <t>アクアテクノ株式会社</t>
  </si>
  <si>
    <t>ｱｸｱﾃｸﾉ</t>
  </si>
  <si>
    <t>アクアテクノ</t>
  </si>
  <si>
    <t>310-0911</t>
  </si>
  <si>
    <t>茨城県水戸市見和３－１２０１</t>
  </si>
  <si>
    <t>029-253-5533</t>
  </si>
  <si>
    <t>029-253-5536</t>
  </si>
  <si>
    <t>ｱｸｱﾃｸﾉ(ｶ ﾀﾞｲﾋﾖｳﾄﾘｼﾏﾘﾔｸ ｵﾀﾍﾞｻﾄｼ</t>
  </si>
  <si>
    <t>株式会社山陰ディーゼル商事</t>
  </si>
  <si>
    <t>ｻﾝｲﾝﾃﾞｨｰｾﾞﾙｼｮｳｼﾞ</t>
  </si>
  <si>
    <t>山陰ディーゼル</t>
  </si>
  <si>
    <t>690-0825</t>
  </si>
  <si>
    <t>松江市学園１－１６－４６</t>
  </si>
  <si>
    <t>0852-25-5005</t>
  </si>
  <si>
    <t>0852-25-5015</t>
  </si>
  <si>
    <t>ｶ)ｻﾝｲﾝﾃﾞｨｰｾﾞﾙｼｮｳｼﾞ</t>
  </si>
  <si>
    <t>株式会社サワヤ</t>
  </si>
  <si>
    <t>ｻﾜﾔ</t>
  </si>
  <si>
    <t>サワヤ</t>
  </si>
  <si>
    <t>920-0025</t>
  </si>
  <si>
    <t>石川県金沢市駅西本町3-18-30</t>
  </si>
  <si>
    <t>076-263-0654</t>
  </si>
  <si>
    <t>076-263-0655</t>
  </si>
  <si>
    <t>尾崎東志郎</t>
  </si>
  <si>
    <t>ｵｻﾞｷﾄｳｼﾛｳ</t>
  </si>
  <si>
    <t>ｶ)ｻﾜﾔ</t>
  </si>
  <si>
    <t>初田防災設備株式会社</t>
  </si>
  <si>
    <t>ﾊｯﾀﾎﾞｳｻｲｾﾂﾋﾞｶﾌﾞｼｷｶｲｼｬ</t>
  </si>
  <si>
    <t>岡崎市矢作町字金谷25番地1</t>
  </si>
  <si>
    <t>0564-31-7355</t>
  </si>
  <si>
    <t>0564-31-9384</t>
  </si>
  <si>
    <t>南部環境株式会社</t>
  </si>
  <si>
    <t>ﾅﾝﾌﾞｶﾝｷｮｳｶﾌﾞｼｷｶﾞｲｼｬ</t>
  </si>
  <si>
    <t>867-0035</t>
  </si>
  <si>
    <t>熊本県水俣市月浦367番地1</t>
  </si>
  <si>
    <t>0966-63-6144</t>
  </si>
  <si>
    <t>0966-63-6152</t>
  </si>
  <si>
    <t>井手原義一</t>
  </si>
  <si>
    <t>ｲﾃﾞﾊﾗﾖｼｶｽﾞ</t>
  </si>
  <si>
    <t>ﾅﾝﾌﾞｶﾝｷｮｳｶ)ﾀﾞｲﾋｮｳﾄﾘｼﾏﾘﾔｸｲﾃﾞﾊﾗﾖｼｶｽﾞ</t>
  </si>
  <si>
    <t>有限会社水俣美装社</t>
  </si>
  <si>
    <t>ﾐﾅﾏﾀﾋﾞｿｳｼｬ</t>
  </si>
  <si>
    <t>867-0054</t>
  </si>
  <si>
    <t>熊本県水俣市汐見町1丁目5番23号</t>
  </si>
  <si>
    <t>0966-62-0028</t>
  </si>
  <si>
    <t>0966-62-0072</t>
  </si>
  <si>
    <t>坂本芳彦</t>
  </si>
  <si>
    <t>ｻｶﾓﾄﾖｼﾋｺ</t>
  </si>
  <si>
    <t>ﾕｳ)ﾐﾅﾏﾀﾋﾞｿｳｼｬﾀﾞｲﾋｮｳﾄﾘｼﾏﾘﾔｸｻｶﾓﾄﾖｼﾋｺ</t>
  </si>
  <si>
    <t>スミセイ損保</t>
  </si>
  <si>
    <t>山水ポンプ</t>
  </si>
  <si>
    <t>ｻﾝｽｲ</t>
  </si>
  <si>
    <t>サンスイ</t>
  </si>
  <si>
    <t>355-0156</t>
  </si>
  <si>
    <t>埼玉県比企郡吉見町大字長谷７２２－４</t>
  </si>
  <si>
    <t>0493-54-5058</t>
  </si>
  <si>
    <t>山崎　宏太郎</t>
  </si>
  <si>
    <t>ﾔﾏｻﾞｷｺｳﾀﾛｳ</t>
  </si>
  <si>
    <t>株式会社阪南工業</t>
  </si>
  <si>
    <t>ｶﾌﾞｼｷｶﾞｲｼｬﾊﾝﾅﾝｺｳｷﾞｮｳ</t>
  </si>
  <si>
    <t>阪南工業</t>
  </si>
  <si>
    <t>557-0014</t>
  </si>
  <si>
    <t>大阪市西成区天下茶屋２－１３－１５</t>
  </si>
  <si>
    <t>06-6661-4228</t>
  </si>
  <si>
    <t>06-6653-7454</t>
  </si>
  <si>
    <t>佐竹博善</t>
  </si>
  <si>
    <t>ｻﾀｹﾋﾛﾖｼ</t>
  </si>
  <si>
    <t>ｶ)ﾊﾝﾅﾝｺｳｷﾞｮｳ</t>
  </si>
  <si>
    <t>有限会社大東工業</t>
  </si>
  <si>
    <t>ﾀﾞｲﾄｳｺｳｷﾞｮｳ</t>
  </si>
  <si>
    <t>869-0534</t>
  </si>
  <si>
    <t>熊本県宇城市松橋町西下郷813-1</t>
  </si>
  <si>
    <t>0964-32-1211</t>
  </si>
  <si>
    <t>東田慎一</t>
  </si>
  <si>
    <t>ﾋｶﾞｼﾀﾞｼﾝｲﾁ</t>
  </si>
  <si>
    <t>ﾕｳ)ﾀﾞｲﾄｳｺｳｷﾞｮｳﾀﾞｲﾋｮｳﾄﾘｼﾏﾘﾔｸﾋｶﾞｼﾀﾞｼﾝｲﾁ</t>
  </si>
  <si>
    <t>有限会社東建ドアサービス</t>
  </si>
  <si>
    <t>ﾄｳｹﾝﾄﾞｱｻｰﾋﾞｽ</t>
  </si>
  <si>
    <t>トウケンドアサービス</t>
  </si>
  <si>
    <t>861-4117</t>
  </si>
  <si>
    <t>熊本市南区護藤町906</t>
  </si>
  <si>
    <t>096-288-2155</t>
  </si>
  <si>
    <t>096-288-2177</t>
  </si>
  <si>
    <t>西村一幸</t>
  </si>
  <si>
    <t>ﾆｼﾑﾗｶｽﾞﾕｷ</t>
  </si>
  <si>
    <t>ﾕ)ﾄｳｹﾝﾄﾞｱｻｰﾋﾞｽ</t>
  </si>
  <si>
    <t>株式会社敬大</t>
  </si>
  <si>
    <t>ｶﾌﾞｼｷｶﾞｲｼｬｹｲﾀﾞｲ</t>
  </si>
  <si>
    <t>大阪市福島区福島5-13-18</t>
  </si>
  <si>
    <t>福島ﾋﾞﾙ7階</t>
  </si>
  <si>
    <t>06-6452-7700</t>
  </si>
  <si>
    <t>06-6452-7701</t>
  </si>
  <si>
    <t>ｶ)ｹｲﾀﾞｲ</t>
  </si>
  <si>
    <t>株式会社サンエイ</t>
  </si>
  <si>
    <t>㈱サンエイ</t>
  </si>
  <si>
    <t>東京都新宿区高田馬場１丁目２８番７号</t>
  </si>
  <si>
    <t>ヒルサイドパレス１００１号</t>
  </si>
  <si>
    <t>03-3232-8121</t>
  </si>
  <si>
    <t>03-3232-9682</t>
  </si>
  <si>
    <t>木口義信</t>
  </si>
  <si>
    <t>ｷｸﾞﾁﾖｼﾉﾌﾞ</t>
  </si>
  <si>
    <t>ｶ)ｻﾝｴｲ</t>
  </si>
  <si>
    <t>有限会社コミュニティ</t>
  </si>
  <si>
    <t>ｺﾐｭﾆﾃｨ</t>
  </si>
  <si>
    <t>コミュニティ</t>
  </si>
  <si>
    <t>187-0042</t>
  </si>
  <si>
    <t>東京都小平市仲町１３ー２４</t>
  </si>
  <si>
    <t>042-347-2161</t>
  </si>
  <si>
    <t>秋野英明</t>
  </si>
  <si>
    <t>ｱｷﾉﾋﾃﾞｱｷ</t>
  </si>
  <si>
    <t>ﾕ)ｺﾐｭﾆﾃｨﾀﾞｲﾋｮｳﾄﾘｼﾏﾘﾔｸｱｷﾉﾋﾃﾞｱｷ</t>
  </si>
  <si>
    <t>ﾌｿｳﾃﾞﾝｷｺｳｷﾞｮｳｶﾌﾞｼｷｶﾞｲｼｬ</t>
  </si>
  <si>
    <t>大阪市北区天満3-12-3</t>
  </si>
  <si>
    <t>06-6352-6970</t>
  </si>
  <si>
    <t>06-6352-1752</t>
  </si>
  <si>
    <t>神山幹男</t>
  </si>
  <si>
    <t>ｶﾐﾔﾏﾐｷｵ</t>
  </si>
  <si>
    <t>ﾌｿｳﾃﾞﾝｷｺｳｷﾞｮｳ(ｶｵｵｻｶｴｲｷﾞｮｳｼｮｼﾞﾄﾞｳﾄﾞｱﾌﾞ</t>
  </si>
  <si>
    <t>株式会社アトム</t>
  </si>
  <si>
    <t>ｱﾄﾑ</t>
  </si>
  <si>
    <t>焼津市八楠3丁目6番地の22</t>
  </si>
  <si>
    <t>054-629-0470</t>
  </si>
  <si>
    <t>054-627-1281</t>
  </si>
  <si>
    <t>ｶﾌﾞｼｷｶｲｼｬ ｱﾄﾑ</t>
  </si>
  <si>
    <t>有限会社インテリアリーフ</t>
  </si>
  <si>
    <t>ｲﾝﾃﾘｱﾘｰﾌ</t>
  </si>
  <si>
    <t>183-0021</t>
  </si>
  <si>
    <t>東京都府中市片町２－１５－３</t>
  </si>
  <si>
    <t>第一三田コーポ２０３</t>
  </si>
  <si>
    <t>042-335-6810</t>
  </si>
  <si>
    <t>042-360-6744</t>
  </si>
  <si>
    <t>岩井 武二朗</t>
  </si>
  <si>
    <t>ｲﾜｲ ﾀｹｼﾞﾛｳ</t>
  </si>
  <si>
    <t>ﾕ)ｲﾝﾃﾘｱﾘｰﾌ</t>
  </si>
  <si>
    <t>城東冷機サービス株式会社</t>
  </si>
  <si>
    <t>ｼﾞｮｳﾄｳﾚｲｷｻｰﾋﾞｽ(ｶ</t>
  </si>
  <si>
    <t>城東冷機</t>
  </si>
  <si>
    <t>390-1243</t>
  </si>
  <si>
    <t>長野県松本市5770番地2</t>
  </si>
  <si>
    <t>0263-57-6010</t>
  </si>
  <si>
    <t>0263-85-7305</t>
  </si>
  <si>
    <t>松岡 伴斉</t>
  </si>
  <si>
    <t>ﾏﾂｵｶ ﾄﾓﾅﾘ</t>
  </si>
  <si>
    <t>ｼﾞｮｳﾄｳﾚｲｷｻｰﾋﾞｽ(ｶ)ﾀﾞｲﾋｮｳﾄﾘｼﾏﾘﾔｸﾏﾂｵｶﾄﾓﾅﾘ</t>
  </si>
  <si>
    <t>全建総連あずみ野建設労働保険事務組合</t>
  </si>
  <si>
    <t>川端建設</t>
  </si>
  <si>
    <t>ｶﾜﾊﾞﾀｹﾝｾﾂ</t>
  </si>
  <si>
    <t>514-1136</t>
  </si>
  <si>
    <t>津市久居東鷹跡町３１０－３</t>
  </si>
  <si>
    <t>059-255-5281</t>
  </si>
  <si>
    <t>ｶﾜﾊﾞﾀ ﾄﾓﾕｷ</t>
  </si>
  <si>
    <t>和幸電通株式会社</t>
  </si>
  <si>
    <t>ﾜｺｳﾃﾞﾝﾂｳｶﾌﾞｼｷｶﾞｲｼｬ</t>
  </si>
  <si>
    <t>和幸電通</t>
  </si>
  <si>
    <t>島根県松江市古志原2-22-14</t>
  </si>
  <si>
    <t>0852-24-6666</t>
  </si>
  <si>
    <t>0852-24-1666</t>
  </si>
  <si>
    <t>大西秀治</t>
  </si>
  <si>
    <t>ｵｵﾆｼﾋﾃﾞﾊﾙ</t>
  </si>
  <si>
    <t>ﾜｺｳﾃﾞﾝﾂｳ(ｶ</t>
  </si>
  <si>
    <t>株式会社渡辺工業</t>
  </si>
  <si>
    <t>ﾜﾀﾅﾍﾞｺｳｷﾞｮｳ</t>
  </si>
  <si>
    <t>ワタナベ</t>
  </si>
  <si>
    <t>東京都北区滝野川7-44-5</t>
  </si>
  <si>
    <t>03-3940-8832</t>
  </si>
  <si>
    <t>03-3940-8802</t>
  </si>
  <si>
    <t>渡辺冨士男</t>
  </si>
  <si>
    <t>ﾜﾀﾅﾍﾞﾌｼﾞｵ</t>
  </si>
  <si>
    <t>ｶ)ﾜﾀﾅﾍﾞｺｳｷﾞｮｳ</t>
  </si>
  <si>
    <t>株式会社サピックス</t>
  </si>
  <si>
    <t>ｶ)ｻﾋﾟｯｸｽ</t>
  </si>
  <si>
    <t>サピックス</t>
  </si>
  <si>
    <t>703-8225</t>
  </si>
  <si>
    <t>岡山市中区神下450番地</t>
  </si>
  <si>
    <t>086-279-0001</t>
  </si>
  <si>
    <t>086-279-0006</t>
  </si>
  <si>
    <t>浅原　康幸</t>
  </si>
  <si>
    <t>ｱｻﾊﾗ ﾔｽﾕｷ</t>
  </si>
  <si>
    <t xml:space="preserve"> ｶﾌﾞｼｷｶﾞｲｼﾔ ｻﾋﾟﾂｸｽ</t>
  </si>
  <si>
    <t>ｶ･ﾎﾜｲﾄ</t>
  </si>
  <si>
    <t>ホワイト</t>
  </si>
  <si>
    <t>463-0037</t>
  </si>
  <si>
    <t>愛知県名古屋市守山区天子田２－１６０９</t>
  </si>
  <si>
    <t>ｶ)ﾎﾜｲﾄ ﾀﾞｲﾋｮｳﾄﾘｼﾏﾘﾔｸ ｼｹﾞﾀｷﾖﾀｶ</t>
  </si>
  <si>
    <t>23103172788-000</t>
  </si>
  <si>
    <t>一般労災保険</t>
  </si>
  <si>
    <t>株式会社テクスト</t>
  </si>
  <si>
    <t>ｶﾌﾞｼｷｶﾞｲｼｬﾃｸｽﾄ</t>
  </si>
  <si>
    <t>テクスト</t>
  </si>
  <si>
    <t>562-0026</t>
  </si>
  <si>
    <t>大阪府箕面市外院2丁目3番14号</t>
  </si>
  <si>
    <t>072-728-0115</t>
  </si>
  <si>
    <t>072-728-0117</t>
  </si>
  <si>
    <t>今井正道</t>
  </si>
  <si>
    <t>ｲﾏｲﾏｻﾐﾁ</t>
  </si>
  <si>
    <t>株式会社城南サービス</t>
  </si>
  <si>
    <t>ｶﾌﾞｼｷｶﾞｲｼｬｼﾞｮｳﾅﾝｻｰﾋﾞｽ</t>
  </si>
  <si>
    <t>㈱城南サービス</t>
  </si>
  <si>
    <t>146-0094</t>
  </si>
  <si>
    <t>東京都大田区東矢口1-12-22</t>
  </si>
  <si>
    <t>03-5714-7400</t>
  </si>
  <si>
    <t>03-5714-7401</t>
  </si>
  <si>
    <t>有限会社ヒロキ防災システム</t>
  </si>
  <si>
    <t>ﾋﾛｷﾎﾞｳｻｲｼｽﾃﾑ</t>
  </si>
  <si>
    <t>ﾋﾛｷ防災</t>
  </si>
  <si>
    <t>319-1117</t>
  </si>
  <si>
    <t>茨城県那珂郡東海村東海２－１８－１４</t>
  </si>
  <si>
    <t>029-283-2399</t>
  </si>
  <si>
    <t>029-350-2411</t>
  </si>
  <si>
    <t>ﾕｳ)ﾋﾛｷﾎﾞｳｻｲｼｽﾃﾑ</t>
  </si>
  <si>
    <t>東海村商工会</t>
  </si>
  <si>
    <t>株式会社横浜オペレーション</t>
  </si>
  <si>
    <t>ﾖｺﾊﾏｵﾍﾟﾚｰｼﾖﾝ</t>
  </si>
  <si>
    <t>240-0023</t>
  </si>
  <si>
    <t>神奈川県横浜市保土ヶ谷区岩井町１５番地３</t>
  </si>
  <si>
    <t>ＴＳ保土ケ谷ビル４階</t>
  </si>
  <si>
    <t>045-342-0661</t>
  </si>
  <si>
    <t>045-342-0677</t>
  </si>
  <si>
    <t>ｶ)ﾖｺﾊﾏｵﾍﾟﾚｰｼﾖﾝﾀﾞｲﾋﾖｳﾄﾘｼﾏﾘﾔｸﾐﾔﾀﾞﾃﾀｸ</t>
  </si>
  <si>
    <t>株式会社アクセス</t>
  </si>
  <si>
    <t>ｱｸｾｽ</t>
  </si>
  <si>
    <t>275-0016</t>
  </si>
  <si>
    <t>千葉県習志野市津田沼五丁目12番12</t>
  </si>
  <si>
    <t>047-481-8721</t>
  </si>
  <si>
    <t>047-481-8722</t>
  </si>
  <si>
    <t>大迫 和憲</t>
  </si>
  <si>
    <t>ｵｵｻｺ ｶｽﾞﾉﾘ</t>
  </si>
  <si>
    <t>ｶ)ｱｸｾｽ</t>
  </si>
  <si>
    <t>13-1-08-277272-000</t>
  </si>
  <si>
    <t>有限会社出崎商会</t>
  </si>
  <si>
    <t>ﾃﾞｻｷｼｮｳｶｲ</t>
  </si>
  <si>
    <t>デサキショウカイ</t>
  </si>
  <si>
    <t>861-2231</t>
  </si>
  <si>
    <t>熊本県上益城郡益城町安永404-14</t>
  </si>
  <si>
    <t>096-286-2408</t>
  </si>
  <si>
    <t>096-286-2462</t>
  </si>
  <si>
    <t>出崎ユキヨ</t>
  </si>
  <si>
    <t>ﾃﾞｻｷﾕｷﾖ</t>
  </si>
  <si>
    <t>ﾕ)ﾃﾞｻｷｼｮｳｶｲ</t>
  </si>
  <si>
    <t>株式会社カルモア</t>
  </si>
  <si>
    <t>ｶﾌﾞｼｷｶﾞｲｼｬｶﾙﾓｱ</t>
  </si>
  <si>
    <t>カルモア</t>
  </si>
  <si>
    <t>東京都中央区新川2-9-5</t>
  </si>
  <si>
    <t>03-5540-5851</t>
  </si>
  <si>
    <t>03-5540-5852</t>
  </si>
  <si>
    <t>村岡尚紘</t>
  </si>
  <si>
    <t>ｶ)ｶﾙﾓｱ</t>
  </si>
  <si>
    <t>日本調理機株式会社</t>
  </si>
  <si>
    <t>ﾆﾎﾝﾁｮｳﾘｷ(ｶ</t>
  </si>
  <si>
    <t>950-0922</t>
  </si>
  <si>
    <t>新潟県新潟市中央区山二ツ4-6-19</t>
  </si>
  <si>
    <t>025-286-8562</t>
  </si>
  <si>
    <t>025-286-8563</t>
  </si>
  <si>
    <t>渋谷　俊彦</t>
  </si>
  <si>
    <t>ｼﾌﾞﾔ ﾄｼﾋｺ</t>
  </si>
  <si>
    <t>13106244007-000</t>
  </si>
  <si>
    <t>株式会社オーエス</t>
  </si>
  <si>
    <t>ｵｰｴｽ</t>
  </si>
  <si>
    <t>オーエス</t>
  </si>
  <si>
    <t>福岡市博多区店屋町1番31号</t>
  </si>
  <si>
    <t>博多アーバンスクエア５Ｆ</t>
  </si>
  <si>
    <t>092-271-8900</t>
  </si>
  <si>
    <t>092-271-8905</t>
  </si>
  <si>
    <t>奥村正之</t>
  </si>
  <si>
    <t>ｵｸﾑﾗﾏｻﾕｷ</t>
  </si>
  <si>
    <t>ｶ)ｵｰｴｽ</t>
  </si>
  <si>
    <t>株式会社長島冷暖房サービス</t>
  </si>
  <si>
    <t>ﾅｶﾞｼﾏﾚｲﾀﾞﾝﾎﾞｳｻｰﾋﾞｽ</t>
  </si>
  <si>
    <t>長島</t>
  </si>
  <si>
    <t>361-0057</t>
  </si>
  <si>
    <t>埼玉県行田市城西5-2-4</t>
  </si>
  <si>
    <t>048-554-2556</t>
  </si>
  <si>
    <t>048-556-5211</t>
  </si>
  <si>
    <t>ｶ)ﾅｶﾞｼﾏﾚｲﾀﾞﾝﾎﾞｳｻｰﾋﾞｽ</t>
  </si>
  <si>
    <t>株式会社井上設備計画</t>
  </si>
  <si>
    <t>ｲﾉｳｴｾﾂﾋﾞｹｲｶｸ</t>
  </si>
  <si>
    <t>東京都中央区新川１－３－２３</t>
  </si>
  <si>
    <t>03-5763-6538</t>
  </si>
  <si>
    <t>03-3555-8832</t>
  </si>
  <si>
    <t>井上晃</t>
  </si>
  <si>
    <t>ｲﾉｳｴｱｷﾗ</t>
  </si>
  <si>
    <t>ｶ)ｲﾉｳｴｾﾂﾋﾞｹｲｶｸ</t>
  </si>
  <si>
    <t>切金建基工業株式会社</t>
  </si>
  <si>
    <t>ｷﾘｶﾞﾈｹ</t>
  </si>
  <si>
    <t>062-0934</t>
  </si>
  <si>
    <t>札幌市豊平区平岸4条16丁目3番1号</t>
  </si>
  <si>
    <t>011-811-3785</t>
  </si>
  <si>
    <t>011-821-5051</t>
  </si>
  <si>
    <t>ｷﾘｶﾞﾈｹﾝｷｺｳｷﾞﾖｳ(ｶ</t>
  </si>
  <si>
    <t>有限会社タンク検査プラント</t>
  </si>
  <si>
    <t>ﾀﾝｸｹﾝｻﾌﾟﾗﾝﾄ</t>
  </si>
  <si>
    <t>タンク検査プラント</t>
  </si>
  <si>
    <t>811-0321</t>
  </si>
  <si>
    <t>福岡県福岡市東区西戸崎5丁目7番4号</t>
  </si>
  <si>
    <t>092-205-2898</t>
  </si>
  <si>
    <t>092-205-2886</t>
  </si>
  <si>
    <t>井川良一</t>
  </si>
  <si>
    <t>ｲｶﾜﾘｮｳｲﾁ</t>
  </si>
  <si>
    <t>ﾕ)ﾀﾝｸｹﾝｻﾌﾟﾗﾝﾄ</t>
  </si>
  <si>
    <t>40312-952260206</t>
  </si>
  <si>
    <t>株式会社ＡＦＥサービス</t>
  </si>
  <si>
    <t>ｴｰｴﾌｲｰｻｰﾋﾞｽ</t>
  </si>
  <si>
    <t>190-1224</t>
  </si>
  <si>
    <t>東京都西多摩郡瑞穂町南平2-26-4</t>
  </si>
  <si>
    <t>042-570-1702</t>
  </si>
  <si>
    <t>042-570-1703</t>
  </si>
  <si>
    <t>福田 好明</t>
  </si>
  <si>
    <t>ﾌｸﾀﾞ ﾖｼｱｷ</t>
  </si>
  <si>
    <t>ｶ)ｴｰｴﾌｲｰｻｰﾋﾞｽ</t>
  </si>
  <si>
    <t>13316974230-335</t>
  </si>
  <si>
    <t>中島建材株式会社</t>
  </si>
  <si>
    <t>ﾅｶｼﾏｹﾝｻﾞｲｶﾌﾞｼｷｶﾞｲｼｬ</t>
  </si>
  <si>
    <t>中島建材㈱</t>
  </si>
  <si>
    <t>483-8183</t>
  </si>
  <si>
    <t>愛知県江南市今市場町高根11番地</t>
  </si>
  <si>
    <t>0587-55-8225</t>
  </si>
  <si>
    <t>0587-56-4248</t>
  </si>
  <si>
    <t>中島隆雄</t>
  </si>
  <si>
    <t>ﾅｶｼﾏﾀｶｵ</t>
  </si>
  <si>
    <t>ﾅｶｼﾏｹﾝｻﾞｲ(ｶ</t>
  </si>
  <si>
    <t>ピージーエス工業</t>
  </si>
  <si>
    <t>ﾋﾟｰｼﾞｰｴ</t>
  </si>
  <si>
    <t>002-0854</t>
  </si>
  <si>
    <t>札幌市北区屯田4条3丁目5番16号</t>
  </si>
  <si>
    <t>011-771-9122</t>
  </si>
  <si>
    <t>011-771-9133</t>
  </si>
  <si>
    <t>ﾋﾟｰｼﾞｰｴｽｺｳｷﾞﾖｳ ﾀﾞｲﾋﾖｳ ｳﾁﾉ ﾄｼｶﾂ</t>
  </si>
  <si>
    <t>青木技研株式会社</t>
  </si>
  <si>
    <t>ｱｵｷｷﾞｹﾝｶﾌﾞｼｷｶﾞｲｼｬ</t>
  </si>
  <si>
    <t>青木技研㈱</t>
  </si>
  <si>
    <t>東京都練馬区氷川台3-21-18</t>
  </si>
  <si>
    <t>03-5921-6162</t>
  </si>
  <si>
    <t>ｱｵｷｷﾞｹﾝ(ｶ)ﾀﾞｲﾋｮｳﾄﾘｼﾏﾘﾔｸｱｵｷﾃﾙﾕｷ</t>
  </si>
  <si>
    <t>ＭＹビルサービス</t>
  </si>
  <si>
    <t>ｴﾑﾜｲ</t>
  </si>
  <si>
    <t>344-0041</t>
  </si>
  <si>
    <t>埼玉県春日部市増富２７２－２</t>
  </si>
  <si>
    <t>048-755-5779</t>
  </si>
  <si>
    <t>村川義弘</t>
  </si>
  <si>
    <t>ﾑﾗｶﾜﾖｼﾋﾛ</t>
  </si>
  <si>
    <t>ｴﾑﾜｲﾋﾞﾙｻｰﾋﾞｽ</t>
  </si>
  <si>
    <t>株式会社ミヨシ</t>
  </si>
  <si>
    <t>ﾐﾖｼ</t>
  </si>
  <si>
    <t>東京都荒川区西日暮里2丁目17-10</t>
  </si>
  <si>
    <t>アクセスキクヤビル８Ｆ</t>
  </si>
  <si>
    <t>03-3803-6411</t>
  </si>
  <si>
    <t>03-3803-6486</t>
  </si>
  <si>
    <t>三好　哲夫</t>
  </si>
  <si>
    <t>ﾐﾖｼ ﾃﾂｵ</t>
  </si>
  <si>
    <t>ｶ)ﾐﾖｼﾄｳｷｮｳｼﾃﾝ</t>
  </si>
  <si>
    <t>創信工業株式会社</t>
  </si>
  <si>
    <t>ｿｳｼﾝｺｳｷﾞｮｳ(ｶ</t>
  </si>
  <si>
    <t>東京都新宿区高田馬場１－２３－７</t>
  </si>
  <si>
    <t>創信ビル４Ｆ</t>
  </si>
  <si>
    <t>03-5272-6101</t>
  </si>
  <si>
    <t>03-5272-6105</t>
  </si>
  <si>
    <t>須藤匡家</t>
  </si>
  <si>
    <t>ｽﾄﾞｳﾏｻｲｴ</t>
  </si>
  <si>
    <t>株式会社　蒲郡防災</t>
  </si>
  <si>
    <t>ｶﾞﾏｺﾞｵﾘﾎﾞｳｻｲ</t>
  </si>
  <si>
    <t>443-0104</t>
  </si>
  <si>
    <t>蒲郡市形原町北双太山127番地</t>
  </si>
  <si>
    <t>0533-57-9469</t>
  </si>
  <si>
    <t>0533-57-9274</t>
  </si>
  <si>
    <t>ｶﾌﾞｼｷｶｲｼｬｶﾞﾏｺﾞｵﾘﾎﾞｳｻｲ</t>
  </si>
  <si>
    <t>生命障害共済中小企業共済</t>
  </si>
  <si>
    <t>箱根植木株式会社</t>
  </si>
  <si>
    <t>ﾊｺﾈｳｴｷ(ｶ</t>
  </si>
  <si>
    <t>168-0074</t>
  </si>
  <si>
    <t>東京都杉並区上高井戸３－５－１５</t>
  </si>
  <si>
    <t>03-3303-2211</t>
  </si>
  <si>
    <t>03-3303-2273</t>
  </si>
  <si>
    <t>和田 新也</t>
  </si>
  <si>
    <t>ﾜﾀﾞ ｼﾝﾔ</t>
  </si>
  <si>
    <t>株式会社熊本清掃社</t>
  </si>
  <si>
    <t>ｸﾏﾓﾄｾｲｿｳｼｬ</t>
  </si>
  <si>
    <t>熊本清掃社</t>
  </si>
  <si>
    <t>860-0048</t>
  </si>
  <si>
    <t>熊本市西区池上町1000-5</t>
  </si>
  <si>
    <t>096-325-5353</t>
  </si>
  <si>
    <t>096-322-1140</t>
  </si>
  <si>
    <t>村平頼宣</t>
  </si>
  <si>
    <t>ﾑﾗﾋﾗﾖﾘﾉﾌﾞ</t>
  </si>
  <si>
    <t>ｶ)ｸﾏﾓﾄｾｲｿｳｼｬ</t>
  </si>
  <si>
    <t>有村造園土木</t>
  </si>
  <si>
    <t>ｱﾘﾑﾗｿﾞｳｴﾝﾄﾞﾎﾞｸ</t>
  </si>
  <si>
    <t>867-0002</t>
  </si>
  <si>
    <t>熊本県水俣市初野101</t>
  </si>
  <si>
    <t>0966-62-3378</t>
  </si>
  <si>
    <t>0966-62-2345</t>
  </si>
  <si>
    <t>有村敏郎</t>
  </si>
  <si>
    <t>ｱﾘﾑﾗﾄｼﾛｳ</t>
  </si>
  <si>
    <t>有限会社東雲造園</t>
  </si>
  <si>
    <t>ｼﾉﾉﾒｿﾞｳｴﾝ</t>
  </si>
  <si>
    <t>東雲造園</t>
  </si>
  <si>
    <t>567-0843</t>
  </si>
  <si>
    <t>大阪府茨木市星見町８番１６号</t>
  </si>
  <si>
    <t>072-633-5585</t>
  </si>
  <si>
    <t>072-633-5503</t>
  </si>
  <si>
    <t>寺林健</t>
  </si>
  <si>
    <t>ﾃﾗﾊﾞﾔｼｹﾝ</t>
  </si>
  <si>
    <t>ﾕｳｹﾞﾝｶｲｼｬｼﾉﾉﾒｿﾞｳｴﾝ</t>
  </si>
  <si>
    <t>株式会社河野鉄工所</t>
  </si>
  <si>
    <t>ｶﾌﾞｼｷｶﾞｲｼｬｶﾜﾉﾃｯｺｳｼｮ</t>
  </si>
  <si>
    <t>河野鉄工所</t>
  </si>
  <si>
    <t>651-1121</t>
  </si>
  <si>
    <t>神戸市北区星和台1-12-57</t>
  </si>
  <si>
    <t>078-593-3067</t>
  </si>
  <si>
    <t>078-593-7121</t>
  </si>
  <si>
    <t>河野裕司</t>
  </si>
  <si>
    <t>ｶﾜﾉﾕｳｼﾞ</t>
  </si>
  <si>
    <t>ｶ)ｶﾜﾉﾃｯｺｳｼｮ</t>
  </si>
  <si>
    <t>十三労務協会</t>
  </si>
  <si>
    <t>株式会社ウチダテクノ</t>
  </si>
  <si>
    <t>ｳﾁﾀﾞﾃｸﾉ</t>
  </si>
  <si>
    <t>ウチダテクノ</t>
  </si>
  <si>
    <t>福岡市博多区博多駅東3-4-23</t>
  </si>
  <si>
    <t>092-476-5011</t>
  </si>
  <si>
    <t>092-476-5009</t>
  </si>
  <si>
    <t>古澤昌弘</t>
  </si>
  <si>
    <t>ﾌﾙｻﾜﾏｻﾋﾛ</t>
  </si>
  <si>
    <t>ｶ)ｳﾁﾀﾞﾃｸﾉ</t>
  </si>
  <si>
    <t>後藤設備</t>
  </si>
  <si>
    <t>ｺﾞﾄｳｾﾂﾋﾞ</t>
  </si>
  <si>
    <t>東京都練馬区平和台1-29-16</t>
  </si>
  <si>
    <t>ﾓﾃﾞﾗｰﾄ102号</t>
  </si>
  <si>
    <t>03-6906-9757</t>
  </si>
  <si>
    <t>後藤 裕幸</t>
  </si>
  <si>
    <t>ｺﾞﾄｳ ﾋﾛﾕｷ</t>
  </si>
  <si>
    <t>ｺﾞﾄｳｾﾂﾋﾞｺﾞﾄｳﾋﾛﾕｷ</t>
  </si>
  <si>
    <t>株式会社ユウギ</t>
  </si>
  <si>
    <t>ﾕｳｷﾞ</t>
  </si>
  <si>
    <t>242-0023</t>
  </si>
  <si>
    <t>神奈川県大和市渋谷１－１－１</t>
  </si>
  <si>
    <t>046-267-6475</t>
  </si>
  <si>
    <t>046-269-5208</t>
  </si>
  <si>
    <t>朝山義樹</t>
  </si>
  <si>
    <t>ｱｻﾔﾏﾖｼｷ</t>
  </si>
  <si>
    <t>ｶ)ﾕｳｷﾞﾀﾞｲﾋﾖｳﾄﾘｼﾏﾘﾔｸｱｻﾔﾏﾖｼｷ</t>
  </si>
  <si>
    <t>14316004756-000</t>
  </si>
  <si>
    <t>株式会社同仁グローカル</t>
  </si>
  <si>
    <t>ﾄﾞｳｼﾞﾝｸﾞﾛｰｶﾙ</t>
  </si>
  <si>
    <t>同仁グローカル</t>
  </si>
  <si>
    <t>861-2202</t>
  </si>
  <si>
    <t>熊本県上益城郡益城町田原2081-25</t>
  </si>
  <si>
    <t>096-286-1311</t>
  </si>
  <si>
    <t>096-286-1312</t>
  </si>
  <si>
    <t>野田英二</t>
  </si>
  <si>
    <t>ﾉﾀﾞｴｲｼﾞ</t>
  </si>
  <si>
    <t>ｶ)ﾄﾞｳｼﾞﾝｸﾞﾛｰｶﾙ</t>
  </si>
  <si>
    <t>有限会社スタッフ</t>
  </si>
  <si>
    <t>ｽﾀｯﾌ</t>
  </si>
  <si>
    <t>スタッフ</t>
  </si>
  <si>
    <t>115-0041</t>
  </si>
  <si>
    <t>東京都北区岩淵町5-12</t>
  </si>
  <si>
    <t>03-3598-0147</t>
  </si>
  <si>
    <t>03-3902-4826</t>
  </si>
  <si>
    <t>高橋和夫</t>
  </si>
  <si>
    <t>ﾀｶﾊｼｶｽﾞｵ</t>
  </si>
  <si>
    <t>ﾕ)ｽﾀｯﾌ</t>
  </si>
  <si>
    <t>200113110990285-122</t>
  </si>
  <si>
    <t>労働保健事務組合神奈川SR経営労務センター</t>
  </si>
  <si>
    <t>峰重産業株式会社</t>
  </si>
  <si>
    <t>ﾐﾈｼｹﾞｻﾝｷﾞｮｳｶﾌﾞｼｷｶｲｼｬ</t>
  </si>
  <si>
    <t>峰重産業</t>
  </si>
  <si>
    <t>745-0861</t>
  </si>
  <si>
    <t>山口県周南市新地3丁目2番8号</t>
  </si>
  <si>
    <t>0834-31-0535</t>
  </si>
  <si>
    <t>0834-32-2761</t>
  </si>
  <si>
    <t>峰重由美子</t>
  </si>
  <si>
    <t>ﾐﾈｼｹﾞﾕﾐｺ</t>
  </si>
  <si>
    <t>ﾐﾈｼｹﾞｻﾝｷﾞﾖｳｶﾌﾞｼｷｶﾞｲｼﾔ</t>
  </si>
  <si>
    <t>山陰水処理株式会社</t>
  </si>
  <si>
    <t>ｻﾝｲﾝﾐｽﾞｼｮﾘｶﾌﾞｼｷｶｲｼｬ</t>
  </si>
  <si>
    <t>松江市浜乃木5丁目4番28－1号</t>
  </si>
  <si>
    <t>0852-22-4700</t>
  </si>
  <si>
    <t>0852-22-4708</t>
  </si>
  <si>
    <t>ｻﾝｲﾝﾐｽﾞｼﾖﾘｶﾌﾞｼｷｶﾞｲｼﾔ</t>
  </si>
  <si>
    <t>有限会社ナカタツ環境</t>
  </si>
  <si>
    <t>ﾅｶﾀﾂｶﾝｷﾖｳ</t>
  </si>
  <si>
    <t>(有)ナカタツ環境</t>
  </si>
  <si>
    <t>501-0614</t>
  </si>
  <si>
    <t>岐阜県揖斐郡揖斐ツ町長良213-1</t>
  </si>
  <si>
    <t>0585-22-5981</t>
  </si>
  <si>
    <t>0585-23-1357</t>
  </si>
  <si>
    <t>ﾕ)ﾅｶﾀﾂｶﾝｷﾖｳ</t>
  </si>
  <si>
    <t>一般財団法人新潟県環境分析センター</t>
  </si>
  <si>
    <t>ﾆｲｶﾞﾀｹﾝｶﾝｷｮｳﾌﾞﾝｾｷｾﾝﾀｰ</t>
  </si>
  <si>
    <t>新潟県新潟市江南区祖父興野５３－１</t>
  </si>
  <si>
    <t>025-284-6500</t>
  </si>
  <si>
    <t>025-284-0022</t>
  </si>
  <si>
    <t>猪俣　勝一</t>
  </si>
  <si>
    <t>ｻﾞｲ)ﾆｲｶﾞﾀｹﾝｶﾝｷｮｳﾌﾞﾝｾｷｾﾝﾀｰ</t>
  </si>
  <si>
    <t>甲信越エア・ウォーター株式会社</t>
  </si>
  <si>
    <t>ｺｳｼﾝｴﾂｴｱ･ｳｫｰﾀｰ</t>
  </si>
  <si>
    <t>959-2215</t>
  </si>
  <si>
    <t>新潟県阿賀野市六野瀬字井戸瀬４３６－５</t>
  </si>
  <si>
    <t>0250-68-7010</t>
  </si>
  <si>
    <t>0250-68-2960</t>
  </si>
  <si>
    <t>岩本　満</t>
  </si>
  <si>
    <t>ｲﾜﾓﾄ ﾐﾂﾙ</t>
  </si>
  <si>
    <t>ｺｳｼﾝｴﾂｴｱｳｵｰﾀｰ(ｶ</t>
  </si>
  <si>
    <t>双峰通信工業株式会社</t>
  </si>
  <si>
    <t>ｿｳﾎｳﾂｳｼﾝｺｳｷﾞｮｳ</t>
  </si>
  <si>
    <t>新潟県新潟市東区船江町１－５５－１１</t>
  </si>
  <si>
    <t>025-275-1211</t>
  </si>
  <si>
    <t>025-275-1222</t>
  </si>
  <si>
    <t>樋口　剛正</t>
  </si>
  <si>
    <t>ｿｳﾎｳﾂｳｼﾝｺｳｷﾞｮｳ(ｶ</t>
  </si>
  <si>
    <t>有限会社土佐商事</t>
  </si>
  <si>
    <t>ﾄｻｼｮｳｼﾞ</t>
  </si>
  <si>
    <t>土佐商事</t>
  </si>
  <si>
    <t>880-2211</t>
  </si>
  <si>
    <t>宮崎県宮崎市高岡町花見1720番地8（花見工業団地内）</t>
  </si>
  <si>
    <t>0985-30-9985</t>
  </si>
  <si>
    <t>0985-30-9987</t>
  </si>
  <si>
    <t>伊与田直記</t>
  </si>
  <si>
    <t>ｲﾖﾀﾅｵｷ</t>
  </si>
  <si>
    <t>ﾕ)ﾄｻｼｮｳｼﾞ</t>
  </si>
  <si>
    <t>エスイー工業株式会社</t>
  </si>
  <si>
    <t>ｴｽｲｰｺｳｷﾞｮｳ</t>
  </si>
  <si>
    <t>エスイー工業</t>
  </si>
  <si>
    <t>166-0012</t>
  </si>
  <si>
    <t>東京都杉並区和田1丁目10番4号</t>
  </si>
  <si>
    <t>03-3384-2511</t>
  </si>
  <si>
    <t>03-3384-2540</t>
  </si>
  <si>
    <t>遠藤重一郎</t>
  </si>
  <si>
    <t>ｴﾝﾄﾞｳｼｹﾞｲﾁﾛｳ</t>
  </si>
  <si>
    <t>ｴｽｲｰｺｳｷﾞｮｳ(ｶ</t>
  </si>
  <si>
    <t>株式会社ヨシダ消毒</t>
  </si>
  <si>
    <t>南東京営業所</t>
  </si>
  <si>
    <t>ﾖｼﾀﾞｼｮｳﾄﾞｸ</t>
  </si>
  <si>
    <t>東京都品川区西五反田６－７－５</t>
  </si>
  <si>
    <t>　　　　　　　　カスティーリオ・西</t>
  </si>
  <si>
    <t>03-3490-9781</t>
  </si>
  <si>
    <t>03-3493-9711</t>
  </si>
  <si>
    <t>伊集院　武範</t>
  </si>
  <si>
    <t>ｲｼﾞｭｳｲﾝ ﾀｹﾉﾘ</t>
  </si>
  <si>
    <t>ｶ)ﾖｼﾀﾞｼｮｳﾄﾞｸﾀﾞｲﾋｮｳﾄﾘｼﾏﾘﾔｸｼﾐｽﾞｲﾁﾛｳ</t>
  </si>
  <si>
    <t>13109270220-000</t>
  </si>
  <si>
    <t>株式会社油水分離</t>
  </si>
  <si>
    <t>ﾕｽｲﾌﾞﾝﾘ</t>
  </si>
  <si>
    <t>油水分離</t>
  </si>
  <si>
    <t>千葉県千葉市稲毛区山王町２１３番３</t>
  </si>
  <si>
    <t>043-424-0647</t>
  </si>
  <si>
    <t>043-424-0657</t>
  </si>
  <si>
    <t>ｶﾌﾞ)ﾕｽｲﾌﾞﾝﾘ</t>
  </si>
  <si>
    <t>東京ＳＲ経営労務ｾﾝﾀｰ</t>
  </si>
  <si>
    <t>多紀システック株式会社</t>
  </si>
  <si>
    <t>ﾀｷｼｽﾃｯｸ</t>
  </si>
  <si>
    <t>多紀システック</t>
  </si>
  <si>
    <t>124-0014</t>
  </si>
  <si>
    <t>東京都葛飾区東四ツ木１－２０－２</t>
  </si>
  <si>
    <t>03-3691-5034</t>
  </si>
  <si>
    <t>03-3691-5199</t>
  </si>
  <si>
    <t>瀧下</t>
  </si>
  <si>
    <t>ﾀｷｼﾀ</t>
  </si>
  <si>
    <t>ﾀｷｼｽﾃｯｸ(ｶ</t>
  </si>
  <si>
    <t>13112962286-005</t>
  </si>
  <si>
    <t>東京土建葛飾支部労働保険事務組合</t>
  </si>
  <si>
    <t>有限会社鍵のオオサワ</t>
  </si>
  <si>
    <t>ｶｷﾞﾉｵｵｻﾜ</t>
  </si>
  <si>
    <t>東京都文京区千石４－２２－１７</t>
  </si>
  <si>
    <t>03-5976-4646</t>
  </si>
  <si>
    <t>03-5976-4647</t>
  </si>
  <si>
    <t>大澤　宜久</t>
  </si>
  <si>
    <t>ｵｵｻﾜ ﾖｼﾋｻ</t>
  </si>
  <si>
    <t>ﾕ)ｶｷﾞﾉｵｵｻﾜ</t>
  </si>
  <si>
    <t>13101-930185-260</t>
  </si>
  <si>
    <t>東京土建一般労働組合文京支部</t>
  </si>
  <si>
    <t>清水工業</t>
  </si>
  <si>
    <t>ｼﾐｽﾞｺｳｷﾞｮｳ</t>
  </si>
  <si>
    <t>431-2213</t>
  </si>
  <si>
    <t>浜松市北区引佐町金指1000-28</t>
  </si>
  <si>
    <t>053-542-1655</t>
  </si>
  <si>
    <t>ｼﾐｽﾞｺｳｷﾞｮｳｼﾐｽﾞﾔｽｱｷ</t>
  </si>
  <si>
    <t>木内ポンプ株式会社</t>
  </si>
  <si>
    <t>ｷｳﾁﾎﾟﾝﾌﾟｶﾌﾞｼｷｶﾞｲｼｬ</t>
  </si>
  <si>
    <t>木内ポンプ</t>
  </si>
  <si>
    <t>567-0816</t>
  </si>
  <si>
    <t>茨木市永代町4-105</t>
  </si>
  <si>
    <t>072-622-2551</t>
  </si>
  <si>
    <t>072-625-1226</t>
  </si>
  <si>
    <t>木内孝至</t>
  </si>
  <si>
    <t>ｷｳﾁﾀｶｼ</t>
  </si>
  <si>
    <t>ｷｳﾁﾎﾟﾝﾌﾟ(ｶ</t>
  </si>
  <si>
    <t>古賀緑地建設株式会社</t>
  </si>
  <si>
    <t>ｺｶﾞﾘｮｸﾁｹﾝｾﾂ</t>
  </si>
  <si>
    <t>古賀緑地建設</t>
  </si>
  <si>
    <t>福岡市南区塩原4丁目22-3</t>
  </si>
  <si>
    <t>092-541-5255</t>
  </si>
  <si>
    <t>092-552-0750</t>
  </si>
  <si>
    <t>古賀正</t>
  </si>
  <si>
    <t>ｺｶﾞﾀﾀﾞｼ</t>
  </si>
  <si>
    <t>ｺｶﾞﾘｮｸﾁｹﾝｾﾂ(ｶ</t>
  </si>
  <si>
    <t>27108110709-000</t>
  </si>
  <si>
    <t>株式会社十八防災システム</t>
  </si>
  <si>
    <t>ｼﾞｭｳﾊﾁﾎﾞｳｻｲｼｽﾃﾑ</t>
  </si>
  <si>
    <t>十八防災システム</t>
  </si>
  <si>
    <t>久留米市中央町12-5</t>
  </si>
  <si>
    <t>0942-32-3469</t>
  </si>
  <si>
    <t>0942-32-3963</t>
  </si>
  <si>
    <t>林裕次郎</t>
  </si>
  <si>
    <t>ﾊﾔｼﾕｳｼﾞﾛｳ</t>
  </si>
  <si>
    <t>ｶ)ｼﾞｭｳﾊﾁﾎﾞｳｻｲｼｽﾃﾑ</t>
  </si>
  <si>
    <t>株式会社新潟ナブコ</t>
  </si>
  <si>
    <t>ﾆｲｶﾞﾀﾅﾌﾞｺ</t>
  </si>
  <si>
    <t>950-0892</t>
  </si>
  <si>
    <t>新潟県新潟市東区寺山１－１８－３６</t>
  </si>
  <si>
    <t>025-271-1191</t>
  </si>
  <si>
    <t>025-271-5362</t>
  </si>
  <si>
    <t>滝川 伝</t>
  </si>
  <si>
    <t>ﾀｷｶﾞﾜ ﾂﾀｴ</t>
  </si>
  <si>
    <t>取締役保守部長</t>
  </si>
  <si>
    <t>ｶ)ﾆｲｶﾞﾀﾅﾌﾞｺ</t>
  </si>
  <si>
    <t>15101013471-000</t>
  </si>
  <si>
    <t>亀田工業株式会社</t>
  </si>
  <si>
    <t>ｶﾒﾀﾞｺｳ</t>
  </si>
  <si>
    <t>札幌市中央区北5条西10丁目</t>
  </si>
  <si>
    <t>ノースウエスト510ビル4F</t>
  </si>
  <si>
    <t>011-210-2941</t>
  </si>
  <si>
    <t>ｶﾒﾀﾞｺｳｷﾞﾖｳ(ｶ</t>
  </si>
  <si>
    <t>株式会社ケー・ズコーポレーション</t>
  </si>
  <si>
    <t>ｹｰ･ｽﾞｺｰﾎﾟﾚｰｼｮﾝ</t>
  </si>
  <si>
    <t>ケー・ズコーポレーション</t>
  </si>
  <si>
    <t>愛知県春日井市鳥居松町四丁目１１６番地</t>
  </si>
  <si>
    <t>0568-85-9000</t>
  </si>
  <si>
    <t>0568-84-1173</t>
  </si>
  <si>
    <t>加地珠美</t>
  </si>
  <si>
    <t>ｶｼﾞﾀﾏﾐ</t>
  </si>
  <si>
    <t>ｶ)ｹｰ.ｽﾞｺｰﾎﾟﾚｰｼｮﾝ</t>
  </si>
  <si>
    <t>株式会社興電社</t>
  </si>
  <si>
    <t>ｶﾌﾞｼｷｶﾞｲｼｬｺｳﾃﾞﾝｼｬ</t>
  </si>
  <si>
    <t>興電社</t>
  </si>
  <si>
    <t>672-8580</t>
  </si>
  <si>
    <t>姫路市飾磨区中島1193-11</t>
  </si>
  <si>
    <t>079-233-0001</t>
  </si>
  <si>
    <t>079-233-0006</t>
  </si>
  <si>
    <t>篠原正泰</t>
  </si>
  <si>
    <t>ｼﾉﾊﾗﾏｻﾔｽ</t>
  </si>
  <si>
    <t>ｶ)ｺｳﾃﾞﾝｼｬ</t>
  </si>
  <si>
    <t>有限会社広川熱機</t>
  </si>
  <si>
    <t>ﾋﾛｶﾜﾈｯｷ</t>
  </si>
  <si>
    <t>950-0854</t>
  </si>
  <si>
    <t>新潟県新潟市東区南紫竹１－１０－３６</t>
  </si>
  <si>
    <t>025-286-3261</t>
  </si>
  <si>
    <t>025-286-3249</t>
  </si>
  <si>
    <t>広川　昭作</t>
  </si>
  <si>
    <t>ﾋﾛｶﾜ ｼｮｳｻｸ</t>
  </si>
  <si>
    <t>ﾕ)ﾋﾛｶﾜﾈｯｷ</t>
  </si>
  <si>
    <t>有限会社　アージェント</t>
  </si>
  <si>
    <t>ﾕｳｹﾞﾝｶｲｼｬ ｱｰｼﾞｪﾝﾄ</t>
  </si>
  <si>
    <t>アージェント</t>
  </si>
  <si>
    <t>736-0085</t>
  </si>
  <si>
    <t>広島市安芸区矢野西1-25-10</t>
  </si>
  <si>
    <t>082-888-5430</t>
  </si>
  <si>
    <t>ﾕ)ｱｰｼﾞｪﾝﾄ</t>
  </si>
  <si>
    <t>34301930580-077</t>
  </si>
  <si>
    <t>近代建設業労災福祉協会</t>
  </si>
  <si>
    <t>茨城電話工業株式会社</t>
  </si>
  <si>
    <t>ｲﾊﾞﾗｷﾃﾞﾝﾜｺｳｷﾞｮｳ</t>
  </si>
  <si>
    <t>茨城電話工業</t>
  </si>
  <si>
    <t>310-0005</t>
  </si>
  <si>
    <t>茨城県水戸市水府町１５４４番地の３</t>
  </si>
  <si>
    <t>029-224-2000</t>
  </si>
  <si>
    <t>029-224-2022</t>
  </si>
  <si>
    <t>ｲﾊﾞﾗｷﾃﾞﾝﾜｺｳｷﾞﾖｳ(ｶﾌﾞ</t>
  </si>
  <si>
    <t>08-1-01-600513-000</t>
  </si>
  <si>
    <t>株式会社西原ネオ</t>
  </si>
  <si>
    <t>ﾆｼﾊﾗﾈｵ</t>
  </si>
  <si>
    <t>新潟県新潟市中央区弁天橋通３－６－２０</t>
  </si>
  <si>
    <t>044-266-7121</t>
  </si>
  <si>
    <t>044-266-7135</t>
  </si>
  <si>
    <t>小島有司</t>
  </si>
  <si>
    <t>ｺｼﾞﾏﾕｳｼﾞ</t>
  </si>
  <si>
    <t>ｶ)ﾆｼﾊﾗﾈｵﾆｲｶﾞﾀｼﾃﾝ</t>
  </si>
  <si>
    <t>門池商会</t>
  </si>
  <si>
    <t>ｶﾄﾞｲｹｼｮｳｶｲ</t>
  </si>
  <si>
    <t>485-0826</t>
  </si>
  <si>
    <t>愛知県小牧市大字東田中916番地</t>
  </si>
  <si>
    <t>0568-77-9157</t>
  </si>
  <si>
    <t>ｶﾄﾞｲｹｼｮｳｶｲ ｶﾄﾞｲｹｱｷﾗ</t>
  </si>
  <si>
    <t>日機サービス株式会社</t>
  </si>
  <si>
    <t>ﾆｯｷｻｰﾋﾞｽ</t>
  </si>
  <si>
    <t>950-0951</t>
  </si>
  <si>
    <t>新潟県新潟市中央区鳥屋野南3丁目1番26号</t>
  </si>
  <si>
    <t>025-283-3838</t>
  </si>
  <si>
    <t>025-283-3839</t>
  </si>
  <si>
    <t>相馬　昭夫</t>
  </si>
  <si>
    <t>ｿｳﾏ ｱｷｵ</t>
  </si>
  <si>
    <t>ﾆｯｷｻｰﾋﾞｽ(ｶ</t>
  </si>
  <si>
    <t>日本クリーンシステム株式会社</t>
  </si>
  <si>
    <t>ﾆﾎﾝｸﾘｰﾝｼｽﾃﾑｶﾌﾞｼｷｶﾞｲｼｬ</t>
  </si>
  <si>
    <t>日本クリーン</t>
  </si>
  <si>
    <t>547-0006</t>
  </si>
  <si>
    <t>大阪市平野区加美正覚寺1-13-18</t>
  </si>
  <si>
    <t>06-6794-1581</t>
  </si>
  <si>
    <t>06-6792-4980</t>
  </si>
  <si>
    <t>山野千鶴子</t>
  </si>
  <si>
    <t>ﾔﾏﾉﾁｽﾞｺ</t>
  </si>
  <si>
    <t>ﾆﾎﾝｸﾘｰﾝｼｽﾃﾑ(ｶ</t>
  </si>
  <si>
    <t>株式会社新潟日立</t>
  </si>
  <si>
    <t>ﾆｲｶﾞﾀﾋﾀﾁ</t>
  </si>
  <si>
    <t>950-0867</t>
  </si>
  <si>
    <t>新潟県新潟市東区竹尾卸新町７５２－１０</t>
  </si>
  <si>
    <t>025-273-2211</t>
  </si>
  <si>
    <t>025-272-0100</t>
  </si>
  <si>
    <t>小林　正宜</t>
  </si>
  <si>
    <t>ｺﾊﾞﾔｼ ﾏｻﾉﾘ</t>
  </si>
  <si>
    <t>ｶ)ﾆｲｶﾞﾀﾋﾀﾁ</t>
  </si>
  <si>
    <t>ｸﾘﾀﾌﾞﾝｾｷｾﾝﾀｰｶﾌﾞｼｷｶﾞｲｼｬ</t>
  </si>
  <si>
    <t>クリタ分析センター</t>
  </si>
  <si>
    <t>525-0072</t>
  </si>
  <si>
    <t>滋賀県草津市笠山七丁目４番52号</t>
  </si>
  <si>
    <t>077-567-2416</t>
  </si>
  <si>
    <t>077-567-2417</t>
  </si>
  <si>
    <t>鈴木晃教</t>
  </si>
  <si>
    <t>ｽｽﾞｷｺｳｷｮｳ</t>
  </si>
  <si>
    <t>ｸﾘﾀﾌﾞﾝｾｷｾﾝﾀ-(ｶ</t>
  </si>
  <si>
    <t>源川医科器械株式会社</t>
  </si>
  <si>
    <t>新潟東営業所</t>
  </si>
  <si>
    <t>ﾐﾅｶﾞﾜｲｶｷｶｲ</t>
  </si>
  <si>
    <t>951-8061</t>
  </si>
  <si>
    <t>新潟県新潟市中央区西堀通三番町258-41</t>
  </si>
  <si>
    <t>025-229-7766</t>
  </si>
  <si>
    <t>025-229-7770</t>
  </si>
  <si>
    <t>本間　喜代志</t>
  </si>
  <si>
    <t>ﾎﾝﾏ ｷﾖｼ</t>
  </si>
  <si>
    <t>ﾐﾅｶﾞﾜｲｶｷｶｲ(ｶ</t>
  </si>
  <si>
    <t>15101013636-000</t>
  </si>
  <si>
    <t>ジェイメディカル株式会社</t>
  </si>
  <si>
    <t>ｼﾞｪｲﾒﾃﾞｨｶﾙ</t>
  </si>
  <si>
    <t>950-8701</t>
  </si>
  <si>
    <t>新潟県新潟市東区紫竹卸新町１８０８番地２２</t>
  </si>
  <si>
    <t>025-272-3311</t>
  </si>
  <si>
    <t>025-272-3321</t>
  </si>
  <si>
    <t>阿部　篤仁</t>
  </si>
  <si>
    <t>ｱﾍﾞ ｱﾂﾋﾄ</t>
  </si>
  <si>
    <t>ｼﾞｪｲﾒﾃﾞｨｶﾙ(ｶ</t>
  </si>
  <si>
    <t>15101013055-000</t>
  </si>
  <si>
    <t>新晃空調サービス株式会社</t>
  </si>
  <si>
    <t>ｼﾝｺｳｸｳﾁｮｳｻｰﾋﾞｽｶﾌﾞｼｷｶﾞｲｼｬ</t>
  </si>
  <si>
    <t>新晃空調サービス</t>
  </si>
  <si>
    <t>257-0012</t>
  </si>
  <si>
    <t>神奈川県秦野市西大竹１２４－５</t>
  </si>
  <si>
    <t>0463-84-5811</t>
  </si>
  <si>
    <t>0463-84-5813</t>
  </si>
  <si>
    <t>上西嘉憲</t>
  </si>
  <si>
    <t>ｳｴﾆｼﾖｼﾉﾘ</t>
  </si>
  <si>
    <t>ｼﾝｺｳｸｳﾁｮｳｻｰﾋﾞｽ(ｶ</t>
  </si>
  <si>
    <t>ケイナンクリーン株式会社</t>
  </si>
  <si>
    <t>ｹｲﾅﾝｸﾘｰﾝ(ｶ</t>
  </si>
  <si>
    <t>ケイナンクリーン</t>
  </si>
  <si>
    <t>509-9131</t>
  </si>
  <si>
    <t>岐阜県中津川市千旦林１１７３番地の１</t>
  </si>
  <si>
    <t>0573-68-5657</t>
  </si>
  <si>
    <t>0573-68-5700</t>
  </si>
  <si>
    <t>菅原一郎</t>
  </si>
  <si>
    <t>ｽｶﾞﾜﾗｲﾁﾛｳ</t>
  </si>
  <si>
    <t>株式会社清流メンテナンス</t>
  </si>
  <si>
    <t>ｾｲﾘｭｳﾒﾝﾃﾅﾝｽ</t>
  </si>
  <si>
    <t>989-6106</t>
  </si>
  <si>
    <t>宮城県大崎市古川幸町１－８－８</t>
  </si>
  <si>
    <t>0229-24-4784</t>
  </si>
  <si>
    <t>0229-24-4791</t>
  </si>
  <si>
    <t>ｶﾌﾞｼｷｶｲｼｬｾｲﾘｭｳﾒﾝﾃﾅﾝｽﾀﾞｲﾋｮｳﾄﾘｼﾏﾘﾔｸﾌｸｲﾀﾓﾂ</t>
  </si>
  <si>
    <t>東武商事株式会社</t>
  </si>
  <si>
    <t>ﾄｳﾌﾞｼｮｳｼﾞ(ｶ</t>
  </si>
  <si>
    <t>東武商事</t>
  </si>
  <si>
    <t>342-0008</t>
  </si>
  <si>
    <t>埼玉県吉川市旭3-1</t>
  </si>
  <si>
    <t>048-992-1039</t>
  </si>
  <si>
    <t>048-992-1089</t>
  </si>
  <si>
    <t>小林増雄</t>
  </si>
  <si>
    <t>ｺﾊﾞﾔｼﾏｽｵ</t>
  </si>
  <si>
    <t>有限会社　木村工業</t>
  </si>
  <si>
    <t>ｷﾑﾗｺｳｷﾞｮｳ</t>
  </si>
  <si>
    <t>木村工業</t>
  </si>
  <si>
    <t>733-0006</t>
  </si>
  <si>
    <t>広島市西区三篠北町10-2-101</t>
  </si>
  <si>
    <t>082-537-0071</t>
  </si>
  <si>
    <t>082-537-0072</t>
  </si>
  <si>
    <t>木村　薫</t>
  </si>
  <si>
    <t>ｷﾑﾗ ｶｵﾙ</t>
  </si>
  <si>
    <t>ﾕ)ｷﾑﾗｺｳｷﾞﾖｳ</t>
  </si>
  <si>
    <t>広島商工業経営協会</t>
  </si>
  <si>
    <t>共立化学工業株式会社</t>
  </si>
  <si>
    <t>ｷﾖｳﾘﾂｶｶﾞｸｺｳｷﾞﾖｳｶﾌﾞｼｷｶｲｼﾔ</t>
  </si>
  <si>
    <t>414-0052</t>
  </si>
  <si>
    <t>静岡県伊東市十足６０８－２３８</t>
  </si>
  <si>
    <t>0557-44-5610</t>
  </si>
  <si>
    <t>0557-44-5611</t>
  </si>
  <si>
    <t>ｷﾖｳﾘﾂｶｶﾞｸｺｳｷﾞﾖｳ(ｶ</t>
  </si>
  <si>
    <t>(財)中小企業災害補償共済福祉財団</t>
  </si>
  <si>
    <t>株式会社レンティ</t>
  </si>
  <si>
    <t>ﾚﾝﾃｨ</t>
  </si>
  <si>
    <t>レンティ</t>
  </si>
  <si>
    <t>275-0023</t>
  </si>
  <si>
    <t>千葉県習志野市芝園2-6-7</t>
  </si>
  <si>
    <t>047-453-2105</t>
  </si>
  <si>
    <t>047-453-2103</t>
  </si>
  <si>
    <t>鎌形 博</t>
  </si>
  <si>
    <t>ｶﾏｶﾞﾀﾋﾛｼ</t>
  </si>
  <si>
    <t>ｶ)ﾚﾝﾃｨﾀﾞｲﾋｮｳﾄﾘｼﾏﾘﾔｸｶﾏｶﾞﾀﾋﾛｼ</t>
  </si>
  <si>
    <t>有限会社幸昇</t>
  </si>
  <si>
    <t>ｺｳｼﾖｳ</t>
  </si>
  <si>
    <t>273-0047</t>
  </si>
  <si>
    <t>千葉県船橋市藤原３－１０－３５</t>
  </si>
  <si>
    <t>047-406-6166</t>
  </si>
  <si>
    <t>047-406-7050</t>
  </si>
  <si>
    <t>平田利夫</t>
  </si>
  <si>
    <t>ﾋﾀﾗﾄｼｵ</t>
  </si>
  <si>
    <t>ﾕ)ｺｳｼﾖｳﾀﾞｲﾋﾖｳﾄﾘｼﾏﾘﾔｸﾋﾗﾀﾄｼｵ</t>
  </si>
  <si>
    <t>中小企業事業協会</t>
  </si>
  <si>
    <t>一般財団法人　熊本市駐車場公社</t>
  </si>
  <si>
    <t>ｸﾏﾓﾄｼﾁｭｳｼｬｼﾞｮｳｺｳｼｬ</t>
  </si>
  <si>
    <t>熊本市駐車場公社</t>
  </si>
  <si>
    <t>熊本市中央区辛島町１番地下１号</t>
  </si>
  <si>
    <t>096-328-2923</t>
  </si>
  <si>
    <t>096-359-7896</t>
  </si>
  <si>
    <t>大谷　和則</t>
  </si>
  <si>
    <t>ｵｵﾀﾆ ｶｽﾞﾉﾘ</t>
  </si>
  <si>
    <t>ｻﾞｲ)ｸﾏﾓﾄｼﾁｭｳｼｬｼﾞｮｳｺｳｼｬ</t>
  </si>
  <si>
    <t>青光システム株式会社</t>
  </si>
  <si>
    <t>ｾｲｺｳｼｽﾃﾑ(ｶ</t>
  </si>
  <si>
    <t>青光システム㈱</t>
  </si>
  <si>
    <t>862-0908</t>
  </si>
  <si>
    <t>熊本市東区新生１丁目１５番１６号</t>
  </si>
  <si>
    <t>096-368-4627</t>
  </si>
  <si>
    <t>096-368-7117</t>
  </si>
  <si>
    <t>小森一誠</t>
  </si>
  <si>
    <t>ｺﾓﾘｲｯｾｲ</t>
  </si>
  <si>
    <t>労働保険事務組合中尾労務研究会</t>
  </si>
  <si>
    <t>境川工業株式会社</t>
  </si>
  <si>
    <t>ｻｶｲｶﾞﾜｺｳｷﾞｮｳｶﾌﾞｼｷｶﾞｲｼｬ</t>
  </si>
  <si>
    <t>587-0001</t>
  </si>
  <si>
    <t>大阪府堺市美原区大保210-1</t>
  </si>
  <si>
    <t>072-361-3085</t>
  </si>
  <si>
    <t>072-362-2094</t>
  </si>
  <si>
    <t>真田　博之</t>
  </si>
  <si>
    <t>ｻﾅﾀﾞ ﾋﾛﾕｷ</t>
  </si>
  <si>
    <t>ｻｶｲｶﾞﾜｺｳｷﾞﾖｳｶﾌﾞｼｷｶﾞｲｼﾔ</t>
  </si>
  <si>
    <t>新潟特殊企業株式会社</t>
  </si>
  <si>
    <t>ﾆｲｶﾞﾀﾄｸｼｭｷｷﾞｮｳ</t>
  </si>
  <si>
    <t>950-1132</t>
  </si>
  <si>
    <t>新潟県新潟市江南区丸潟新田７２６－１</t>
  </si>
  <si>
    <t>025-280-3821</t>
  </si>
  <si>
    <t>025-280-6461</t>
  </si>
  <si>
    <t>富田　力</t>
  </si>
  <si>
    <t>ﾄﾐﾀ ﾂﾖｼ</t>
  </si>
  <si>
    <t>ﾆｲｶﾞﾀﾄｸｼｭｷｷﾞｮｳ(ｶ</t>
  </si>
  <si>
    <t>15-1-01-020302-000</t>
  </si>
  <si>
    <t>柳田産業株式会社</t>
  </si>
  <si>
    <t>ﾔﾅｷﾞﾀﾞｻﾝｷﾞｮｳｶﾌﾞｼｷｶﾞｲｼｬ</t>
  </si>
  <si>
    <t>676-0004</t>
  </si>
  <si>
    <t>兵庫県高砂市荒井町千鳥２－６－２０</t>
  </si>
  <si>
    <t>079-442-1521</t>
  </si>
  <si>
    <t>079-443-0637</t>
  </si>
  <si>
    <t>株式会社アルテミス</t>
  </si>
  <si>
    <t>ｱﾙﾃﾐｽ</t>
  </si>
  <si>
    <t>東京都江東区亀戸３－６１－１３－４０２</t>
  </si>
  <si>
    <t>03-3636-8141</t>
  </si>
  <si>
    <t>03-3636-8134</t>
  </si>
  <si>
    <t>今関冨美子</t>
  </si>
  <si>
    <t>ｲﾏｾﾞｷﾌﾐｺ</t>
  </si>
  <si>
    <t>ｶ)ｱﾙﾃﾐｽ</t>
  </si>
  <si>
    <t>三工サービス株式会社</t>
  </si>
  <si>
    <t>ｻﾝｺｳｻｰﾋﾞｽｶﾌﾞｼｷｶｲｼﾔ</t>
  </si>
  <si>
    <t>182-0034</t>
  </si>
  <si>
    <t>東京都調布市下石原１－３２－１</t>
  </si>
  <si>
    <t>042-483-7341</t>
  </si>
  <si>
    <t>042-483-8287</t>
  </si>
  <si>
    <t>ｻﾝｺｳｻｰﾋﾞｽ(ｶ</t>
  </si>
  <si>
    <t>株式会社コーラルリーフ</t>
  </si>
  <si>
    <t>ｶﾌﾞｼｷｶﾞｲｼｬｺｰﾗﾙﾘｰﾌ</t>
  </si>
  <si>
    <t>コーラルリーフ</t>
  </si>
  <si>
    <t>大阪市西区靱本町3-8-6</t>
  </si>
  <si>
    <t>06-6447-2345</t>
  </si>
  <si>
    <t>安井順子</t>
  </si>
  <si>
    <t>ﾔｽｲﾖﾘｺ</t>
  </si>
  <si>
    <t>ｶ)ｺｰﾗﾙﾘｰﾌ</t>
  </si>
  <si>
    <t>有限会社ポログレス</t>
  </si>
  <si>
    <t>ﾕｳｹﾞﾝｶﾞｲｼｬﾎﾟﾛｸﾞﾚｽ</t>
  </si>
  <si>
    <t>ポログレス</t>
  </si>
  <si>
    <t>大阪市北区天神橋2-1-25</t>
  </si>
  <si>
    <t>06-6355-2525</t>
  </si>
  <si>
    <t>06-6355-2526</t>
  </si>
  <si>
    <t>北山良平</t>
  </si>
  <si>
    <t>ｷﾀﾔﾏﾘｮｳﾍｲ</t>
  </si>
  <si>
    <t>ﾕ)ﾎﾟﾛｸﾞﾚｽ</t>
  </si>
  <si>
    <t>河辺商事株式会社</t>
  </si>
  <si>
    <t>ｶﾜﾍﾞｼｮｳｼﾞ (ｶ</t>
  </si>
  <si>
    <t>河辺商事</t>
  </si>
  <si>
    <t>420-0816</t>
  </si>
  <si>
    <t>静岡市葵区沓谷6-18-8</t>
  </si>
  <si>
    <t>054-261-5101</t>
  </si>
  <si>
    <t>054-263-5090</t>
  </si>
  <si>
    <t>河辺　博信</t>
  </si>
  <si>
    <t>ｶﾜﾍﾞ ﾋﾛﾉﾌﾞ</t>
  </si>
  <si>
    <t>ｶﾜﾍﾞｼｮｳｼﾞ(ｶ</t>
  </si>
  <si>
    <t>西日本営業部名古屋営業所</t>
  </si>
  <si>
    <t>ﾈｽｺ</t>
  </si>
  <si>
    <t>453-0842</t>
  </si>
  <si>
    <t>愛知県名古屋市中村区剣町191-3</t>
  </si>
  <si>
    <t>052-419-1007</t>
  </si>
  <si>
    <t>052-419-1008</t>
  </si>
  <si>
    <t>横山大幸</t>
  </si>
  <si>
    <t>ﾖｺﾔﾏﾋﾛﾕｷ</t>
  </si>
  <si>
    <t>スイズ空調サービス</t>
  </si>
  <si>
    <t>ｽｲｽﾞｸｳﾁｮｳｻｰﾋﾞｽ</t>
  </si>
  <si>
    <t>731-5115</t>
  </si>
  <si>
    <t>広島県広島市佐伯区八幡東4丁目42-7</t>
  </si>
  <si>
    <t>082-927-8130</t>
  </si>
  <si>
    <t>082-299-8500</t>
  </si>
  <si>
    <t>水津　学</t>
  </si>
  <si>
    <t>ｽｲｽﾞ ﾏﾅﾌﾞ</t>
  </si>
  <si>
    <t>ｽｲｽﾞｸｳﾁﾖｳｻｰﾋﾞｽ  ｽｲｽﾞ ﾏﾅﾌﾞ</t>
  </si>
  <si>
    <t>労働保険事務組合五日市商工会</t>
  </si>
  <si>
    <t>株式会社ヒロエー</t>
  </si>
  <si>
    <t>ｶﾌﾞｼｷｶﾞｲｼｬﾋﾛｴｰ</t>
  </si>
  <si>
    <t>734-0013</t>
  </si>
  <si>
    <t>広島市南区出島二丁目13番35号</t>
  </si>
  <si>
    <t>082-255-1212</t>
  </si>
  <si>
    <t>082-255-7159</t>
  </si>
  <si>
    <t>石田　文優</t>
  </si>
  <si>
    <t>ｶ)ﾋﾛｴｰ</t>
  </si>
  <si>
    <t>有限会社生田衛生設備</t>
  </si>
  <si>
    <t>ｲｸﾀｴｲｾｲｾﾂﾋﾞ</t>
  </si>
  <si>
    <t>215-0011</t>
  </si>
  <si>
    <t>神奈川県川崎市麻生区百合ヶ丘1-5-5</t>
  </si>
  <si>
    <t>044-966-0268</t>
  </si>
  <si>
    <t>044-954-1144</t>
  </si>
  <si>
    <t>ﾕ)ｲｸﾀｴｲｾｲｾﾂﾋﾞ</t>
  </si>
  <si>
    <t>株式会社ダイセン</t>
  </si>
  <si>
    <t>ｶﾌﾞｼｷｶﾞｲｼｬﾀﾞｲｾﾝ</t>
  </si>
  <si>
    <t>ダイセン</t>
  </si>
  <si>
    <t>大阪市中央区道修町4丁目5番6号</t>
  </si>
  <si>
    <t>06-4707-7200</t>
  </si>
  <si>
    <t>06-4707-7201</t>
  </si>
  <si>
    <t>仙石隆昭</t>
  </si>
  <si>
    <t>ｾﾝｺﾞｸﾀｶｱｷ</t>
  </si>
  <si>
    <t>ｶ)ﾀﾞｲｾﾝ</t>
  </si>
  <si>
    <t>ヒビノアークス株式会社</t>
  </si>
  <si>
    <t>ﾋﾋﾞﾉｱｰｸｽｶﾌﾞｼｷｶﾞｲｼｬ</t>
  </si>
  <si>
    <t>ヒビノアークス</t>
  </si>
  <si>
    <t>福岡市中央区長浜1-1-1</t>
  </si>
  <si>
    <t>ＫＢＣビル９Ｆ</t>
  </si>
  <si>
    <t>092-715-8545</t>
  </si>
  <si>
    <t>092-715-8540</t>
  </si>
  <si>
    <t>津島薫</t>
  </si>
  <si>
    <t>ﾂｼﾏｶｵﾙ</t>
  </si>
  <si>
    <t>有限会社大倫</t>
  </si>
  <si>
    <t>ﾀｲﾘﾝ</t>
  </si>
  <si>
    <t>札幌市西区二十四軒1条5丁目1番2号</t>
  </si>
  <si>
    <t>ラ・ポール二十四軒2号棟</t>
  </si>
  <si>
    <t>011-618-2468</t>
  </si>
  <si>
    <t>011-618-2469</t>
  </si>
  <si>
    <t>ﾕ)ﾀｲﾘﾝ</t>
  </si>
  <si>
    <t>株式会社モリタ東海</t>
  </si>
  <si>
    <t>ｶ)ﾓﾘﾀﾄｳｶｲ</t>
  </si>
  <si>
    <t>モリタ東海</t>
  </si>
  <si>
    <t>514-0002</t>
  </si>
  <si>
    <t>津市島崎町137-122</t>
  </si>
  <si>
    <t>059-224-1006</t>
  </si>
  <si>
    <t>059-224-1008</t>
  </si>
  <si>
    <t>株式会社イズミシステム設計</t>
  </si>
  <si>
    <t>ｲｽﾞﾐｼｽﾃﾑｾｯｹｲ</t>
  </si>
  <si>
    <t>イズミシステム</t>
  </si>
  <si>
    <t>370-0071</t>
  </si>
  <si>
    <t>群馬県高崎市小八木町２０２３－４</t>
  </si>
  <si>
    <t>027-370-0151</t>
  </si>
  <si>
    <t>027-370-0154</t>
  </si>
  <si>
    <t>ｶ)ｲｽﾞﾐｼｽﾃﾑｾｯｹｲﾀﾞｲﾋｮｳﾄﾘｼﾏﾘﾔｸｺｲｹｽｽﾑ</t>
  </si>
  <si>
    <t>株式会社メイコー商事</t>
  </si>
  <si>
    <t>大阪本社</t>
  </si>
  <si>
    <t>ﾒｲｺｰｼｮｳｼﾞ ｵｵｻｶﾎﾝﾃﾝ</t>
  </si>
  <si>
    <t>メイコー商事</t>
  </si>
  <si>
    <t>大阪府大阪市淀川区西中島7丁目9番12号</t>
  </si>
  <si>
    <t>06-6304-1409</t>
  </si>
  <si>
    <t>06-6304-0834</t>
  </si>
  <si>
    <t>杉野 修</t>
  </si>
  <si>
    <t>ｽｷﾞﾉ ｵｻﾑ</t>
  </si>
  <si>
    <t>ｶ)ﾒｲｺｰｼｮｳｼﾞ</t>
  </si>
  <si>
    <t>エスケーリース株式会社</t>
  </si>
  <si>
    <t>ｴｽｹｰﾘ</t>
  </si>
  <si>
    <t>002-8081</t>
  </si>
  <si>
    <t>札幌市北区百合が原6丁目1番20号</t>
  </si>
  <si>
    <t>011-775-4141</t>
  </si>
  <si>
    <t>011-775-4588</t>
  </si>
  <si>
    <t>ｴｽｹｰﾘｰｽ(ｶ</t>
  </si>
  <si>
    <t>来栖建設株式会社</t>
  </si>
  <si>
    <t>ｸﾙｽｹﾝｾﾂ</t>
  </si>
  <si>
    <t>来栖建設</t>
  </si>
  <si>
    <t>300-4115</t>
  </si>
  <si>
    <t>茨城県土浦市藤沢新田１８番地</t>
  </si>
  <si>
    <t>029-862-2934</t>
  </si>
  <si>
    <t>029-862-4417</t>
  </si>
  <si>
    <t>ｸﾙｽｹﾝｾﾂ(ｶ ﾀﾞｲﾋﾖｳﾄﾘｼﾏﾘﾔｸ ｸﾙｽﾀｹｵ</t>
  </si>
  <si>
    <t>光建設株式会社</t>
  </si>
  <si>
    <t>ﾋｶﾘｹﾝｾﾂ(ｶ</t>
  </si>
  <si>
    <t>光建設</t>
  </si>
  <si>
    <t>880-0852</t>
  </si>
  <si>
    <t>宮崎市高洲町121番地13</t>
  </si>
  <si>
    <t>0985-25-5927</t>
  </si>
  <si>
    <t>0985-25-5928</t>
  </si>
  <si>
    <t>投山康治</t>
  </si>
  <si>
    <t>ﾅｹﾞﾔﾏｺｳｼﾞ</t>
  </si>
  <si>
    <t>ﾋｶﾘｹﾝｾﾂ(ｶ ﾀﾞｲﾋｮｳﾄﾘｼﾏﾘﾔｸ ﾅｹﾞﾔﾏｺｳｼﾞ</t>
  </si>
  <si>
    <t>株式会社金見工務店</t>
  </si>
  <si>
    <t>ｶﾅﾐｺｳﾑﾃﾝ</t>
  </si>
  <si>
    <t>金見工務店</t>
  </si>
  <si>
    <t>690-0015</t>
  </si>
  <si>
    <t>松江市上乃木２丁目18－1</t>
  </si>
  <si>
    <t>0852-25-6025</t>
  </si>
  <si>
    <t>0852-25-6064</t>
  </si>
  <si>
    <t>ｶﾅﾐ  ｾｲｼﾞ</t>
  </si>
  <si>
    <t>金見 誠司</t>
  </si>
  <si>
    <t>ｶ)ｶﾅﾐｺｳﾑﾃﾝ</t>
  </si>
  <si>
    <t>株式会社ジャスコ</t>
  </si>
  <si>
    <t>ｼﾞｬｽｺ</t>
  </si>
  <si>
    <t>神奈川県横浜市港北区新横浜1-23-3</t>
  </si>
  <si>
    <t>045-473-5140</t>
  </si>
  <si>
    <t>045-473-5141</t>
  </si>
  <si>
    <t>安田雄三</t>
  </si>
  <si>
    <t>ﾔｽﾀﾞﾕｳｿﾞｳ</t>
  </si>
  <si>
    <t>ｶ)ｼﾞｬｽｺ</t>
  </si>
  <si>
    <t>株式会社玉尾メンテナンス</t>
  </si>
  <si>
    <t>ｶﾌﾞｼｷｶﾞｲｼｬﾀﾏｵﾒﾝﾃﾅﾝｽ</t>
  </si>
  <si>
    <t>玉尾ﾒﾝﾃ</t>
  </si>
  <si>
    <t>大阪市西区京町堀2丁目13番9号</t>
  </si>
  <si>
    <t>06-6444-2677</t>
  </si>
  <si>
    <t>岡田 久</t>
  </si>
  <si>
    <t>ｵｶﾀﾞﾋｻｼ</t>
  </si>
  <si>
    <t>株式会社関西ガーデン</t>
  </si>
  <si>
    <t>(ｶ ｶﾝｻｲｶﾞｰﾃﾞﾝ</t>
  </si>
  <si>
    <t>関西ガーデン</t>
  </si>
  <si>
    <t>姫路市北条永良町61番地</t>
  </si>
  <si>
    <t>079-223-0876</t>
  </si>
  <si>
    <t>079-281-9578</t>
  </si>
  <si>
    <t>林 幹夫</t>
  </si>
  <si>
    <t>ﾊﾔｼﾐｷｵ</t>
  </si>
  <si>
    <t>ｶﾌﾞｼｷｶﾞｲｼｬｶﾝｻｲｶﾞｰﾃﾞﾝ</t>
  </si>
  <si>
    <t>三嶋クレーン有限会社</t>
  </si>
  <si>
    <t>ﾐｼﾏｸﾚｰﾝﾕｳｹﾞﾝｶｲｼｬ</t>
  </si>
  <si>
    <t>三嶋クレーン</t>
  </si>
  <si>
    <t>683-0851</t>
  </si>
  <si>
    <t>鳥取県米子市夜見町410-1</t>
  </si>
  <si>
    <t>0859-29-3675</t>
  </si>
  <si>
    <t>0859-29-3686</t>
  </si>
  <si>
    <t>三嶋 雄司</t>
  </si>
  <si>
    <t>ﾐｼﾏ ﾕｳｼﾞ</t>
  </si>
  <si>
    <t>ﾐｼﾏｸﾚｰﾝﾕｳｹﾞﾝｶﾞｲｼｬ</t>
  </si>
  <si>
    <t>米子商工会議所</t>
  </si>
  <si>
    <t>有限会社 津田鉄工</t>
  </si>
  <si>
    <t>ﾕｳｹﾞﾝｶﾞｲｼｬﾂﾀﾞﾃｯｺｳ</t>
  </si>
  <si>
    <t>津田鉄工</t>
  </si>
  <si>
    <t>683-0845</t>
  </si>
  <si>
    <t>鳥取県米子市旗ヶ崎6-2-14</t>
  </si>
  <si>
    <t>0859-24-4016</t>
  </si>
  <si>
    <t>0859-24-4017</t>
  </si>
  <si>
    <t>津田 勝</t>
  </si>
  <si>
    <t>ﾂﾀﾞ ﾏｻﾙ</t>
  </si>
  <si>
    <t>ﾕｳｹﾞﾝｶﾞｲｼｬﾂﾀﾞﾃｯｺｳﾀﾞｲﾋｮｳﾄﾘｼﾏﾘﾔｸﾂﾀﾞﾏｻﾙ</t>
  </si>
  <si>
    <t>労働保険組合米子商工会議所</t>
  </si>
  <si>
    <t>山陰東芝エレベータ株式会社</t>
  </si>
  <si>
    <t>ｻﾝｲﾝﾄｳｼﾊﾞｴﾚﾍﾞｰﾀｶﾌﾞｼｷｶｲｼｬ</t>
  </si>
  <si>
    <t>山陰東芝エレベータ</t>
  </si>
  <si>
    <t>683-0805</t>
  </si>
  <si>
    <t>鳥取県米子市西福原9-4-6</t>
  </si>
  <si>
    <t>0859-38-7222</t>
  </si>
  <si>
    <t>0859-31-2155</t>
  </si>
  <si>
    <t>ｻﾝｲﾝﾄｳｼﾊﾞｴﾚﾍﾞｰﾀ(ｶ)ﾀﾞｲﾋｮｳ ｼﾊﾞﾀﾋﾃﾞﾋｺ</t>
  </si>
  <si>
    <t>株式会社アラジン</t>
  </si>
  <si>
    <t>ｶﾌﾞｼｷｶｲｼｬｱﾗｼﾞﾝ</t>
  </si>
  <si>
    <t>689-3546</t>
  </si>
  <si>
    <t>鳥取県米子市熊党317-4</t>
  </si>
  <si>
    <t>0859-37-1156</t>
  </si>
  <si>
    <t>0859-37-1158</t>
  </si>
  <si>
    <t>西村　康則</t>
  </si>
  <si>
    <t>ﾆｼﾑﾗ ﾔｽﾉﾘ</t>
  </si>
  <si>
    <t>ｶ)ｱﾗｼﾞﾝ ﾀﾞｲﾋﾖｳﾄﾘｼﾏﾘﾔｸ ﾆｼﾑﾗ ﾔｽﾉﾘ</t>
  </si>
  <si>
    <t>河崎運輸機工株式会社</t>
  </si>
  <si>
    <t>ｶﾜｻｷｳﾝﾕｷｺｳｶﾌﾞｼｷｶｲｼｬ</t>
  </si>
  <si>
    <t>河崎運輸機工</t>
  </si>
  <si>
    <t>740-0002</t>
  </si>
  <si>
    <t>山口県岩国市新港町４丁目１５番２５号</t>
  </si>
  <si>
    <t>0827-22-0171</t>
  </si>
  <si>
    <t>0827-22-0175</t>
  </si>
  <si>
    <t>河崎　静雄</t>
  </si>
  <si>
    <t>ｶﾜｻｷ ｼｽﾞｵ</t>
  </si>
  <si>
    <t>ｶﾜｻｷｳﾝﾕｷｺｳ(ｶﾌﾞ</t>
  </si>
  <si>
    <t>雄馬設備株式会社</t>
  </si>
  <si>
    <t>ﾕｳﾏｾﾂﾋﾞｶﾌﾞｼｷｶｲｼﾔ</t>
  </si>
  <si>
    <t>216-0002</t>
  </si>
  <si>
    <t>神奈川県川崎市宮前区東有馬１－１１－３６</t>
  </si>
  <si>
    <t>044-871-6713</t>
  </si>
  <si>
    <t>044-871-6714</t>
  </si>
  <si>
    <t>中島雄一</t>
  </si>
  <si>
    <t>ﾅｶｼﾞﾏﾕｳｲﾁ</t>
  </si>
  <si>
    <t>ﾕｳﾏｾﾂﾋﾞ(ｶ</t>
  </si>
  <si>
    <t>14-1-03-953145-218</t>
  </si>
  <si>
    <t>株式会社平川造園緑化</t>
  </si>
  <si>
    <t>ﾋﾗｶﾜｿﾞｳｴﾝﾘﾖｯｶ</t>
  </si>
  <si>
    <t>274-0802</t>
  </si>
  <si>
    <t>千葉県船橋市八木が谷４－５－１９</t>
  </si>
  <si>
    <t>047-440-6870</t>
  </si>
  <si>
    <t>047-448-7944</t>
  </si>
  <si>
    <t>hrkw@world.ocn.ne.jp</t>
  </si>
  <si>
    <t>平川 達雄</t>
  </si>
  <si>
    <t>ﾋﾗｶﾜ ﾀﾂｵ</t>
  </si>
  <si>
    <t>ｶ)ﾋﾗｶﾜｿﾞｳｴﾝﾘｮｯｶ</t>
  </si>
  <si>
    <t>財団法人関西環境管理技術センター</t>
  </si>
  <si>
    <t>ｻﾞｲﾀﾞﾝﾎｳｼﾞﾝｶﾝｻｲｶﾝｷｮｳｶﾝﾘｷﾞｼﾞｭﾂｾﾝﾀｰ</t>
  </si>
  <si>
    <t>関西環境</t>
  </si>
  <si>
    <t>550-0021</t>
  </si>
  <si>
    <t>大阪市西区川口2丁目9番10号</t>
  </si>
  <si>
    <t>06-6583-3262</t>
  </si>
  <si>
    <t>06-6583-3274</t>
  </si>
  <si>
    <t>内藤 昇</t>
  </si>
  <si>
    <t>ﾅｲﾄｳ ﾉﾎﾞﾙ</t>
  </si>
  <si>
    <t>株式会社武蔵</t>
  </si>
  <si>
    <t>ﾑｻｼ</t>
  </si>
  <si>
    <t>347-0042</t>
  </si>
  <si>
    <t>埼玉県加須市志多見５８８</t>
  </si>
  <si>
    <t>0480-61-6550</t>
  </si>
  <si>
    <t>0480-61-6551</t>
  </si>
  <si>
    <t>斎藤孝幸</t>
  </si>
  <si>
    <t>ｻｲﾄｳﾀｶﾕｷ</t>
  </si>
  <si>
    <t>ｶ)ﾑｻｼ</t>
  </si>
  <si>
    <t>11309944200-020</t>
  </si>
  <si>
    <t>埼玉土建</t>
  </si>
  <si>
    <t>デコラティブシステム株式会社</t>
  </si>
  <si>
    <t>ﾃﾞｺﾗﾃｨﾌﾞｼｽﾃﾑｶﾌﾞｼｷｶｲｼｬ</t>
  </si>
  <si>
    <t>デコラティブシステム</t>
  </si>
  <si>
    <t>564-0011</t>
  </si>
  <si>
    <t>吹田市岸部南3-6-15</t>
  </si>
  <si>
    <t>06-6318-0600</t>
  </si>
  <si>
    <t>06-6318-0606</t>
  </si>
  <si>
    <t>鶴見芳令</t>
  </si>
  <si>
    <t>ﾂﾙﾐﾖｼﾊﾙ</t>
  </si>
  <si>
    <t>ハラ防災設備</t>
  </si>
  <si>
    <t>ﾊﾗﾎﾞｳｻｲｾﾂﾋﾞ</t>
  </si>
  <si>
    <t>444-2149</t>
  </si>
  <si>
    <t>岡崎市細川町字上大針55-165</t>
  </si>
  <si>
    <t>0564-45-5921</t>
  </si>
  <si>
    <t>0564-45-6444</t>
  </si>
  <si>
    <t>ﾊﾗｼｮｳｲﾁ</t>
  </si>
  <si>
    <t>中小建設自営業者組合</t>
  </si>
  <si>
    <t>株式会社吉村</t>
  </si>
  <si>
    <t>ﾖｼﾑﾗ</t>
  </si>
  <si>
    <t>755-0084</t>
  </si>
  <si>
    <t>山口県宇部市大字川上字下面井手1070番</t>
  </si>
  <si>
    <t>0836-35-1170</t>
  </si>
  <si>
    <t>0836-32-7156</t>
  </si>
  <si>
    <t>吉村　仁徳</t>
  </si>
  <si>
    <t>ﾖｼﾑﾗ ﾋﾛﾉﾘ</t>
  </si>
  <si>
    <t>ｶ)ﾖｼﾑﾗ</t>
  </si>
  <si>
    <t>35108-930425-422</t>
  </si>
  <si>
    <t>株式会社　内平工業所</t>
  </si>
  <si>
    <t>ｳﾁﾋﾗｺｳｷﾞｮｳｼｮ</t>
  </si>
  <si>
    <t>755-0033</t>
  </si>
  <si>
    <t>山口県宇部市琴芝町1-2-10</t>
  </si>
  <si>
    <t>0836-32-2100</t>
  </si>
  <si>
    <t>0836-22-0379</t>
  </si>
  <si>
    <t>内平裕之</t>
  </si>
  <si>
    <t>ｳﾁﾋﾗﾋﾛﾕｷ</t>
  </si>
  <si>
    <t>ｶ)ｳﾁﾋﾗｺｳｷﾞｮｳｼｮ</t>
  </si>
  <si>
    <t>株式会社坂本建運</t>
  </si>
  <si>
    <t>ｶﾌﾞｼｷｶﾞｲｼｬｻｶﾓﾄｹﾝｳﾝ</t>
  </si>
  <si>
    <t>坂本建運</t>
  </si>
  <si>
    <t>400-0027</t>
  </si>
  <si>
    <t>山梨県甲府市富士見1-22-11</t>
  </si>
  <si>
    <t>055-253-1000</t>
  </si>
  <si>
    <t>055-253-1010</t>
  </si>
  <si>
    <t>坂本政彦</t>
  </si>
  <si>
    <t>ｻｶﾓﾄﾏｻﾋｺ</t>
  </si>
  <si>
    <t>ｶ)ｻｶﾓﾄｹﾝｳﾝ</t>
  </si>
  <si>
    <t>有限会社プラス</t>
  </si>
  <si>
    <t>ﾌﾟﾗｽ</t>
  </si>
  <si>
    <t>411-0906</t>
  </si>
  <si>
    <t>静岡県駿東郡清水町八幡219-14</t>
  </si>
  <si>
    <t>055-972-1666</t>
  </si>
  <si>
    <t>055-972-1953</t>
  </si>
  <si>
    <t>植村　卓郎</t>
  </si>
  <si>
    <t>ｳｴﾑﾗ ﾀｸﾛｳ</t>
  </si>
  <si>
    <t>ﾕ)ﾌﾟﾗｽ</t>
  </si>
  <si>
    <t>有限会社アイティ</t>
  </si>
  <si>
    <t>ｱｲﾃｨ</t>
  </si>
  <si>
    <t>アイティ</t>
  </si>
  <si>
    <t>浜松市東区植松町77-8</t>
  </si>
  <si>
    <t>053-465-6646</t>
  </si>
  <si>
    <t>053-466-3434</t>
  </si>
  <si>
    <t>伊藤武四</t>
  </si>
  <si>
    <t>ﾕ)ｱｲﾃｨ</t>
  </si>
  <si>
    <t>財団法人山梨厚生会</t>
  </si>
  <si>
    <t>ｻﾞｲﾀﾞﾝﾎｳｼﾞﾝﾔﾏﾅｼｺｳｾｲｶｲ</t>
  </si>
  <si>
    <t>山梨厚生会</t>
  </si>
  <si>
    <t>405-0033</t>
  </si>
  <si>
    <t>山梨県山梨市落合860</t>
  </si>
  <si>
    <t>0553-22-7898</t>
  </si>
  <si>
    <t>0553-23-4051</t>
  </si>
  <si>
    <t>志村至厚</t>
  </si>
  <si>
    <t>ｼﾑﾗｼｺｳ</t>
  </si>
  <si>
    <t>ｻﾞｲ)ﾔﾏﾅｼﾛｳﾄﾞｳｴｲｾｲｾﾝﾀｰﾘｼﾞﾁｮｳｼﾑﾗｼｺｳ</t>
  </si>
  <si>
    <t>有限会社植吉造園</t>
  </si>
  <si>
    <t>ｳｴﾖｼｿﾞｳｴﾝ</t>
  </si>
  <si>
    <t>276-0015</t>
  </si>
  <si>
    <t>千葉県八千代市米本2428番地</t>
  </si>
  <si>
    <t>047-488-1529</t>
  </si>
  <si>
    <t>047-488-3655</t>
  </si>
  <si>
    <t>吉岡　規和</t>
  </si>
  <si>
    <t>ﾖｼｵｶ ﾉﾘｶｽﾞ</t>
  </si>
  <si>
    <t>(ﾕｳ)ｳｴﾖｼｿﾞｳｴﾝ (ﾀﾞｲﾄﾘ)ﾖｼｵｶﾉﾘｶｽﾞ</t>
  </si>
  <si>
    <t>有限会社アサヒ重設</t>
  </si>
  <si>
    <t>ﾕｳｹﾞﾝｶﾞｲｼｬ ｱｻﾋｼﾞｭｳｾﾂ</t>
  </si>
  <si>
    <t>547-0014</t>
  </si>
  <si>
    <t>大阪府大阪市平野区長吉川辺3丁目8番12号</t>
  </si>
  <si>
    <t>06-6700-1345</t>
  </si>
  <si>
    <t>06-6700-1346</t>
  </si>
  <si>
    <t>天保伸吾</t>
  </si>
  <si>
    <t>ｱﾏﾔｽｼﾝｺﾞ</t>
  </si>
  <si>
    <t>ﾕ)ｱｻﾋｼﾞｭｳｾﾂ</t>
  </si>
  <si>
    <t>山科民主商工会</t>
  </si>
  <si>
    <t>サンスイサービス株式会社</t>
  </si>
  <si>
    <t>ｻﾝｽｲｻｰﾋﾞｽ</t>
  </si>
  <si>
    <t>名古屋市緑区鳴海町字母呂後67番地</t>
  </si>
  <si>
    <t>052-622-0947</t>
  </si>
  <si>
    <t>052-623-7225</t>
  </si>
  <si>
    <t>水野園子</t>
  </si>
  <si>
    <t>ﾐｽﾞﾉｿﾉｺ</t>
  </si>
  <si>
    <t>ｻﾝｽｲｻｰﾋﾞｽｶﾌﾞｼｷｶﾞｲｼｬﾀﾞｲﾋｮｳﾄﾘｼﾏﾘﾔｸﾐｽﾞﾉｿﾉｺ</t>
  </si>
  <si>
    <t>23-1-03-140024</t>
  </si>
  <si>
    <t>有限会社三和</t>
  </si>
  <si>
    <t>ｻﾝﾜ</t>
  </si>
  <si>
    <t>三和</t>
  </si>
  <si>
    <t>411-0817</t>
  </si>
  <si>
    <t>三島市八反畑102</t>
  </si>
  <si>
    <t>055-971-7515</t>
  </si>
  <si>
    <t>055-971-7517</t>
  </si>
  <si>
    <t>山嵜　誠</t>
  </si>
  <si>
    <t>ﾔﾏｻﾞｷ ﾏｺﾄ</t>
  </si>
  <si>
    <t>ﾕ)ｻﾝﾜ ﾄﾘｼﾏﾘﾔｸ ﾔﾏｻﾞｷﾏｺﾄ</t>
  </si>
  <si>
    <t>セコムジャスティック上信越株式会社</t>
  </si>
  <si>
    <t>ｾｺﾑｼﾞｬｽﾃｨｯｸｼﾞｮｳｼﾝｴﾂ</t>
  </si>
  <si>
    <t>950-8559</t>
  </si>
  <si>
    <t>新潟県新潟市中央区新光町１番地10</t>
  </si>
  <si>
    <t>025-280-1756</t>
  </si>
  <si>
    <t>025-280-1757</t>
  </si>
  <si>
    <t>古泉元二郎</t>
  </si>
  <si>
    <t>ｺｲｽﾞﾐﾓﾄｼﾞﾛｳ</t>
  </si>
  <si>
    <t>ｾｺﾑｼﾞｬｽﾃｨｯｸｼﾞｮｳｼﾝｴﾂ(ｶ</t>
  </si>
  <si>
    <t>日欧事務機株式会社</t>
  </si>
  <si>
    <t>ﾆﾁｵｳｼﾞﾑｷ</t>
  </si>
  <si>
    <t>251-0023</t>
  </si>
  <si>
    <t>神奈川県藤沢市鵠沼花沢町１番14‐201号</t>
  </si>
  <si>
    <t>0466-23-5151</t>
  </si>
  <si>
    <t>0466-23-5160</t>
  </si>
  <si>
    <t>川口力男</t>
  </si>
  <si>
    <t>ｶﾜｸﾞﾁﾘｷｵ</t>
  </si>
  <si>
    <t>ﾆﾁｵｳｼﾞﾑｷ(ｶ</t>
  </si>
  <si>
    <t>市村建設株式会社</t>
  </si>
  <si>
    <t>ｲﾁﾑﾗｹﾝｾﾂｶﾌﾞｼｷｶﾞｲｼｬ</t>
  </si>
  <si>
    <t>市村建設</t>
  </si>
  <si>
    <t>154-0001</t>
  </si>
  <si>
    <t>東京都世田谷区池尻2-32-8</t>
  </si>
  <si>
    <t>03-3422-9222</t>
  </si>
  <si>
    <t>03-3422-9225</t>
  </si>
  <si>
    <t>市村良人</t>
  </si>
  <si>
    <t>ｲﾁﾑﾗﾖｼﾄ</t>
  </si>
  <si>
    <t>ｲﾁﾑﾗｹﾝｾﾂｶﾌﾞｼｷｶﾞｲｼｬｯﾀﾞｲﾋｮｳﾄﾘｼﾏﾘﾔｸｲﾁﾑﾗﾖｼﾄ</t>
  </si>
  <si>
    <t>島田工業株式会社</t>
  </si>
  <si>
    <t>ｼﾏﾀﾞｺｳｷﾞｮｳｶﾌﾞｼｷｶﾞｲｼｬ</t>
  </si>
  <si>
    <t>791-8006</t>
  </si>
  <si>
    <t>愛媛県松山市安城寺町734番地1</t>
  </si>
  <si>
    <t>089-978-0342</t>
  </si>
  <si>
    <t>089-978-0751</t>
  </si>
  <si>
    <t>島田三郎</t>
  </si>
  <si>
    <t>ｼﾏﾀﾞｻﾌﾞﾛｳ</t>
  </si>
  <si>
    <t>ｼﾏﾀﾞｺｳｷﾞｮｳｶﾌﾞｼｷｶﾞｲｼｬﾀﾞｲﾋｮｳﾄﾘｼﾏﾘﾔｸｼﾏﾀﾞｻﾌﾞﾛｳ</t>
  </si>
  <si>
    <t>株式会社日環サービス</t>
  </si>
  <si>
    <t>ｶ)ﾆｯｶﾝｻｰﾋﾞｽ</t>
  </si>
  <si>
    <t>566-0052</t>
  </si>
  <si>
    <t>大阪府摂津市鳥飼本町２丁目11－24</t>
  </si>
  <si>
    <t>072-653-2061</t>
  </si>
  <si>
    <t>072-653-3401</t>
  </si>
  <si>
    <t>新屋則之</t>
  </si>
  <si>
    <t>ｼﾝﾔﾉﾘﾕｷ</t>
  </si>
  <si>
    <t>ｶﾌﾞｼｷｶﾞｲｼｬﾆｯｶﾝｻｰﾋﾞｽ</t>
  </si>
  <si>
    <t>27114251031-009</t>
  </si>
  <si>
    <t>労働保険事務組合摂津市商工会</t>
  </si>
  <si>
    <t>株式会社オーヨド</t>
  </si>
  <si>
    <t>中央営業所</t>
  </si>
  <si>
    <t>ｶ)ｵｰﾖﾄﾞ</t>
  </si>
  <si>
    <t>オーヨド</t>
  </si>
  <si>
    <t>大阪市北区大淀中3丁目8番2号</t>
  </si>
  <si>
    <t>06-6458-0191</t>
  </si>
  <si>
    <t>06-6453-5316</t>
  </si>
  <si>
    <t>中西友厚</t>
  </si>
  <si>
    <t>ﾅｶﾆｼﾄﾓｱﾂ</t>
  </si>
  <si>
    <t>ｶﾌﾞｼｷｶﾞｲｼｬｵｰﾖﾄﾞ</t>
  </si>
  <si>
    <t>有限会社奥野工業所</t>
  </si>
  <si>
    <t>ｵｸﾉｺｳｷﾞｮｳｼｮ</t>
  </si>
  <si>
    <t>246-0025</t>
  </si>
  <si>
    <t>神奈川県横浜市瀬谷区阿久和西2-11-2</t>
  </si>
  <si>
    <t>045-366-4061</t>
  </si>
  <si>
    <t>石井勝昭</t>
  </si>
  <si>
    <t>ｲｼｲｶﾂｱｷ</t>
  </si>
  <si>
    <t>ﾕ)ｵｸﾉｺｳｷﾞｮｳｼｮ</t>
  </si>
  <si>
    <t>14103100995-000</t>
  </si>
  <si>
    <t>有限会社ハナワ機工</t>
  </si>
  <si>
    <t>ﾊﾅﾜｷｺｳ</t>
  </si>
  <si>
    <t>210-0807</t>
  </si>
  <si>
    <t>神奈川県川崎市川崎区港町13番1</t>
  </si>
  <si>
    <t>044-571-3192</t>
  </si>
  <si>
    <t>塙 幸三</t>
  </si>
  <si>
    <t>ﾊﾅﾜｺｳｿﾞｳ</t>
  </si>
  <si>
    <t>ﾕ)ﾊﾅﾜｷｺｳ</t>
  </si>
  <si>
    <t>14-1-03-938045-176</t>
  </si>
  <si>
    <t>寿レイネツ株式会社</t>
  </si>
  <si>
    <t>ｺﾄﾌﾞｷﾚｲﾈﾂｶﾌﾞｼｷｶﾞｲｼｬ</t>
  </si>
  <si>
    <t>コトブキ</t>
  </si>
  <si>
    <t>763-0095</t>
  </si>
  <si>
    <t>香川県丸亀市垂水町2536番地1</t>
  </si>
  <si>
    <t>0877-85-5704</t>
  </si>
  <si>
    <t>0877-85-5714</t>
  </si>
  <si>
    <t>篠原 寿典</t>
  </si>
  <si>
    <t>ｼﾉﾊﾗ ﾋｻﾉﾘ</t>
  </si>
  <si>
    <t>ｺﾄﾌﾞｷﾚｲﾈﾂ(ｶ</t>
  </si>
  <si>
    <t>四国労務協会</t>
  </si>
  <si>
    <t>株式会社ノーブルハウジング</t>
  </si>
  <si>
    <t>ﾉｰﾌﾞﾙﾊｳｼﾞﾝｸﾞ</t>
  </si>
  <si>
    <t>300-2706</t>
  </si>
  <si>
    <t>茨城県常総市新石下330</t>
  </si>
  <si>
    <t>0297-22-9311</t>
  </si>
  <si>
    <t>0297-22-9224</t>
  </si>
  <si>
    <t>長瀬行弘</t>
  </si>
  <si>
    <t>ﾅｶﾞｾﾕｷﾋﾛ</t>
  </si>
  <si>
    <t>ｶﾌﾞｼｷｶｲｼｬﾉｰﾌﾞﾙﾊｳｼﾞﾝｸﾞ</t>
  </si>
  <si>
    <t>08107600153-000</t>
  </si>
  <si>
    <t>株式会社オーケー・サービス</t>
  </si>
  <si>
    <t>ｶﾌﾞｼｷｶﾞｲｼｬｵｰｹｰｻｰﾋﾞｽ</t>
  </si>
  <si>
    <t>オーケーサービス</t>
  </si>
  <si>
    <t>大阪市北区西天満4丁目10番7号</t>
  </si>
  <si>
    <t>書協ﾋﾞﾙ4Ｆ</t>
  </si>
  <si>
    <t>06-6361-1986</t>
  </si>
  <si>
    <t>06-6361-8062</t>
  </si>
  <si>
    <t>田中 道夫</t>
  </si>
  <si>
    <t>ﾀﾅｶ ﾐﾁｵ</t>
  </si>
  <si>
    <t>ｶﾌﾞｼｷｶﾞｲｼｬｵｰｹｰ.ｻｰﾋﾞｽ</t>
  </si>
  <si>
    <t>株式会社翠光</t>
  </si>
  <si>
    <t>ｽｲｺｳ</t>
  </si>
  <si>
    <t>東京都新宿区上落合2-29-1</t>
  </si>
  <si>
    <t>03-3368-8371</t>
  </si>
  <si>
    <t>03-5337-4504</t>
  </si>
  <si>
    <t>土肥 茂</t>
  </si>
  <si>
    <t>ﾄﾞﾋ ｼｹﾞﾙ</t>
  </si>
  <si>
    <t>ｶ)ｽｲｺｳ</t>
  </si>
  <si>
    <t>株式会社山梨県環境科学検査センター</t>
  </si>
  <si>
    <t>ｶﾌﾞｼｷｶﾞｲｼｬﾔﾏﾅｼｹﾝｶﾝｷｮｳｶｶﾞｸｹﾝｻｾﾝﾀｰ</t>
  </si>
  <si>
    <t>山梨県環境科学検査センター</t>
  </si>
  <si>
    <t>山梨県甲斐市竜王新町2277-12</t>
  </si>
  <si>
    <t>055-278-1600</t>
  </si>
  <si>
    <t>055-278-1601</t>
  </si>
  <si>
    <t>小澤一昭</t>
  </si>
  <si>
    <t>ｵｻﾞﾜｶｽﾞｱｷ</t>
  </si>
  <si>
    <t>ｶ)ﾔﾏﾅｼｹﾝｶﾝｷｮｳｶｶﾞｸｹﾝｻｾﾝﾀｰ</t>
  </si>
  <si>
    <t>有限会社ワカボー</t>
  </si>
  <si>
    <t>ﾕｳｹﾞﾝｶﾞｲｼｬﾜｶﾎﾞｰ</t>
  </si>
  <si>
    <t>ワカボー</t>
  </si>
  <si>
    <t>和歌山県田辺市高雄3丁目21-14</t>
  </si>
  <si>
    <t>0739-22-3161</t>
  </si>
  <si>
    <t>0739-22-6158</t>
  </si>
  <si>
    <t>原田 一之</t>
  </si>
  <si>
    <t>ﾊﾗﾀﾞ ｶｽﾞﾕｷ</t>
  </si>
  <si>
    <t>ﾕｳｹﾞﾝｶﾞｲｼｬﾜｶﾎﾞｰﾀﾞｲﾋｮｳﾄﾘｼﾏﾘﾔｸﾊﾗﾀﾞｶｽﾞﾕｷ</t>
  </si>
  <si>
    <t>株式会社駿河サービス工業</t>
  </si>
  <si>
    <t>ｽﾙｶﾞｻｰﾋﾞｽｺｳｷﾞｮｳ</t>
  </si>
  <si>
    <t>駿河サービス</t>
  </si>
  <si>
    <t>静岡県御殿場市保土沢231-1</t>
  </si>
  <si>
    <t>0550-89-5158</t>
  </si>
  <si>
    <t>0550-89-5175</t>
  </si>
  <si>
    <t>m-mukasa@suruga-service.co.jp</t>
  </si>
  <si>
    <t>高橋　通哲</t>
  </si>
  <si>
    <t>ﾀｶﾊｼ ﾐﾁﾉﾘ</t>
  </si>
  <si>
    <t>ｶﾌﾞｼｷｶﾞｲｼｬ ｽﾙｶﾞｻｰﾋﾞｽｺｳｷﾞｮｳ ﾀﾞｲﾋｮｳﾄﾘｼﾏﾘﾔｸ ﾀｶﾊｼﾐﾁﾉﾘ</t>
  </si>
  <si>
    <t>産業テック株式会社</t>
  </si>
  <si>
    <t>ｻﾝｷﾞｮｳﾃｯｸ</t>
  </si>
  <si>
    <t>産業テック</t>
  </si>
  <si>
    <t>東京都中央区東日本橋1-2-6</t>
  </si>
  <si>
    <t>ユモトビル４階</t>
  </si>
  <si>
    <t>03-5825-9581</t>
  </si>
  <si>
    <t>03-5825-9585</t>
  </si>
  <si>
    <t>ｻﾝｷﾞｮｳﾃｯｸｶﾌﾞｼｷｶﾞｲｼｬ</t>
  </si>
  <si>
    <t>株式会社浦安防災</t>
  </si>
  <si>
    <t>ｳﾗﾔｽﾎﾞｳｻｲ</t>
  </si>
  <si>
    <t>浦安防災</t>
  </si>
  <si>
    <t>279-0041</t>
  </si>
  <si>
    <t>千葉県浦安市堀江1丁目5-3</t>
  </si>
  <si>
    <t>047-351-6526</t>
  </si>
  <si>
    <t>047-351-6642</t>
  </si>
  <si>
    <t>保坂 末吉</t>
  </si>
  <si>
    <t>ﾎｻｶ ｽｴｷﾁ</t>
  </si>
  <si>
    <t>ｶ)ｳﾗﾔｽﾎﾞｳｻｲﾀﾞｲﾋｮｳﾄﾘｼﾏﾘﾔｸﾎｻｶｽｴｷﾁ</t>
  </si>
  <si>
    <t>有限会社京葉ボイラ</t>
  </si>
  <si>
    <t>ｹｲﾖｳﾎﾞｲﾗ</t>
  </si>
  <si>
    <t>284-0023</t>
  </si>
  <si>
    <t>千葉県四街道市みそら3-14-11</t>
  </si>
  <si>
    <t>043-432-9018</t>
  </si>
  <si>
    <t>久木田 清</t>
  </si>
  <si>
    <t>ｸｷﾀ ｷﾖｼ</t>
  </si>
  <si>
    <t>ﾕ)ｹｲﾖｳﾎﾞｲﾗ</t>
  </si>
  <si>
    <t>有限会社松岡知的所有権事務所</t>
  </si>
  <si>
    <t>ﾏﾂｵｶﾁﾃｷｼｮﾕｳｹﾝｼﾞﾑｼｮ</t>
  </si>
  <si>
    <t>193-0826</t>
  </si>
  <si>
    <t>東京都八王子市元八王子町1-96-55</t>
  </si>
  <si>
    <t>042-664-1890</t>
  </si>
  <si>
    <t>042-664-1845</t>
  </si>
  <si>
    <t>松岡正裕</t>
  </si>
  <si>
    <t>ﾏﾂｵｶﾏｻﾋﾛ</t>
  </si>
  <si>
    <t>ﾕｳｹﾞﾝｶｲｼｬﾏﾂｵｶﾁﾃｷｼｮﾕｳｹﾝｼﾞﾑｼｮ</t>
  </si>
  <si>
    <t>財団法人中小企業災害補償共済福祉財団</t>
  </si>
  <si>
    <t>クリタ・ケミカル山陽株式会社</t>
  </si>
  <si>
    <t>ｸﾘﾀ･ｹﾐｶﾙｻﾝﾖｳｶﾌﾞｼｷｶﾞｲｼｬ</t>
  </si>
  <si>
    <t>ｸﾘﾀ･ｹﾐｶﾙｻﾝﾖｳ</t>
  </si>
  <si>
    <t>700-0927</t>
  </si>
  <si>
    <t>岡山市北区西古松237番地の126</t>
  </si>
  <si>
    <t>086-805-0051</t>
  </si>
  <si>
    <t>086-241-0823</t>
  </si>
  <si>
    <t>小西 雄一</t>
  </si>
  <si>
    <t>ｺﾆｼ ﾕｳｲﾁ</t>
  </si>
  <si>
    <t>ｸﾘﾀ.ｹﾐｶﾙｻﾝﾖｳｶﾌﾞｼｷｶﾞｲｼｬ</t>
  </si>
  <si>
    <t>エアテクノ</t>
  </si>
  <si>
    <t>ｴｱﾃｸﾉ</t>
  </si>
  <si>
    <t>806-0033</t>
  </si>
  <si>
    <t>福岡県北九州市八幡西区岡田町3番26-206</t>
  </si>
  <si>
    <t>093-642-9058</t>
  </si>
  <si>
    <t>原 徹也</t>
  </si>
  <si>
    <t>ﾊﾗ ﾃﾂﾔ</t>
  </si>
  <si>
    <t>ﾊﾗﾃﾂﾔ</t>
  </si>
  <si>
    <t>旭機材株式会社</t>
  </si>
  <si>
    <t>ｱｻﾋｷｻﾞｲ ｶﾌﾞｼｷｶﾞｲｼｬ</t>
  </si>
  <si>
    <t>旭機材</t>
  </si>
  <si>
    <t>424-0023</t>
  </si>
  <si>
    <t>静岡市清水区八坂北二丁目8番11号</t>
  </si>
  <si>
    <t>054-364-8834</t>
  </si>
  <si>
    <t>054-364-7534</t>
  </si>
  <si>
    <t>shizuoka@asahi-kizai.jp</t>
  </si>
  <si>
    <t>熊谷博恭</t>
  </si>
  <si>
    <t>ｸﾏｶﾞｲ ﾋﾛﾔｽ</t>
  </si>
  <si>
    <t>22102621473-000</t>
  </si>
  <si>
    <t>株式会社フィットアップ</t>
  </si>
  <si>
    <t>ﾌｲｯﾄｱｯﾌﾟ</t>
  </si>
  <si>
    <t>251-0861</t>
  </si>
  <si>
    <t>神奈川県藤沢市大庭5433-6</t>
  </si>
  <si>
    <t>0466-88-5777</t>
  </si>
  <si>
    <t>0466-88-5788</t>
  </si>
  <si>
    <t>勝部哲也</t>
  </si>
  <si>
    <t>ｶ)ﾌｨｯﾄｱｯﾌﾟ</t>
  </si>
  <si>
    <t>14110037704-000</t>
  </si>
  <si>
    <t>決定</t>
  </si>
  <si>
    <t>佐佐木工機株式会社</t>
  </si>
  <si>
    <t>ｻｻｷｺｳｷｶﾌﾞｼｷｶｲｼｬ</t>
  </si>
  <si>
    <t>大阪府大阪市福島区海老江8-11-27</t>
  </si>
  <si>
    <t>06-4796-7667</t>
  </si>
  <si>
    <t>06-4796-7668</t>
  </si>
  <si>
    <t>佐々木富之</t>
  </si>
  <si>
    <t>ｻｻｷﾄﾐﾕｷ</t>
  </si>
  <si>
    <t>株式会社オリエントサービス</t>
  </si>
  <si>
    <t>ｵﾘｴﾝﾄｻｰﾋﾞｽ</t>
  </si>
  <si>
    <t>東京都杉並区上高井戸3-6-9</t>
  </si>
  <si>
    <t>03-3306-1638</t>
  </si>
  <si>
    <t>03-3306-5653</t>
  </si>
  <si>
    <t>小澤 雅也</t>
  </si>
  <si>
    <t>ｵｻﾞﾜ ﾏｻﾔ</t>
  </si>
  <si>
    <t>ｶ)ｵﾘｴﾝﾄｻｰﾋﾞｽ</t>
  </si>
  <si>
    <t>キング通信工業株式会社　名古屋営業所</t>
  </si>
  <si>
    <t>ｷﾝｸﾞﾂｳｼﾝｺｳｷﾞｮｳ</t>
  </si>
  <si>
    <t>名古屋市東区東桜2-29-34</t>
  </si>
  <si>
    <t>052-934-0381</t>
  </si>
  <si>
    <t>052-934-2081</t>
  </si>
  <si>
    <t>茂木　秀敏</t>
  </si>
  <si>
    <t>ｼｹﾞｷ ﾋﾃﾞﾄｼ</t>
  </si>
  <si>
    <t>ｷﾝｸﾞﾂｳｼﾝｺｳｷﾞﾖｳ(ｶ</t>
  </si>
  <si>
    <t>株式会社河本総合防災</t>
  </si>
  <si>
    <t>ｶﾜﾓﾄｿ</t>
  </si>
  <si>
    <t>㈱河本総合防災</t>
  </si>
  <si>
    <t>229-0033</t>
  </si>
  <si>
    <t>神奈川県相模原市鹿沼台２－１３</t>
  </si>
  <si>
    <t>0427-52-6121</t>
  </si>
  <si>
    <t>0427-52-6951</t>
  </si>
  <si>
    <t>ｶ)ｶﾜﾓﾄｿｳｺﾞｳﾎﾞｳｻｲ</t>
  </si>
  <si>
    <t>株式会社太陽ステンレス</t>
  </si>
  <si>
    <t>ﾀｲﾖｳｽﾃﾝﾚｽ</t>
  </si>
  <si>
    <t>太陽ステンレス</t>
  </si>
  <si>
    <t>891-0116</t>
  </si>
  <si>
    <t>鹿児島市上福元町5612番2</t>
  </si>
  <si>
    <t>099-267-8036</t>
  </si>
  <si>
    <t>099-267-4133</t>
  </si>
  <si>
    <t>吉村秋夫</t>
  </si>
  <si>
    <t>ﾖｼﾑﾗｱｷｵ</t>
  </si>
  <si>
    <t>ｶﾌﾞｼｷｶｲｼｬﾀｲﾖｳｽﾃﾝﾚｽ</t>
  </si>
  <si>
    <t>株式会社パンオイルサービス</t>
  </si>
  <si>
    <t>ﾊﾟﾝｵｲﾙｻｰﾋﾞｽ</t>
  </si>
  <si>
    <t>950-3102</t>
  </si>
  <si>
    <t>新潟県新潟市北区島見町2360-1</t>
  </si>
  <si>
    <t>025-255-2870</t>
  </si>
  <si>
    <t>025-255-2167</t>
  </si>
  <si>
    <t>平松 太郎</t>
  </si>
  <si>
    <t>ﾋﾗﾏﾂ ﾀﾛｳ</t>
  </si>
  <si>
    <t>ｶ)ﾊﾟﾝｵｲﾙｻｰﾋﾞｽ</t>
  </si>
  <si>
    <t>かなもり株式会社</t>
  </si>
  <si>
    <t>ｶﾅﾓﾘ</t>
  </si>
  <si>
    <t>302-0004</t>
  </si>
  <si>
    <t>茨城県取手市取手1-1-5</t>
  </si>
  <si>
    <t>0297-74-0205</t>
  </si>
  <si>
    <t>0297-72-2205</t>
  </si>
  <si>
    <t>ｶﾅﾓﾘｶﾌﾞｼｷｶﾞｲｼﾔﾀﾞｲﾋﾖｳﾄﾘｼﾏﾘﾔｸｲﾜﾀｼｹﾞﾋﾛ</t>
  </si>
  <si>
    <t>株式会社環境リサーチ</t>
  </si>
  <si>
    <t>㈱環境リサーチ</t>
  </si>
  <si>
    <t>062-0922</t>
  </si>
  <si>
    <t>札幌市豊平区中の島２条９丁目１番１号</t>
  </si>
  <si>
    <t>011-837-8780</t>
  </si>
  <si>
    <t>011-837-8700</t>
  </si>
  <si>
    <t>ｶ)ｶﾝｷﾖｳﾘｻ-ﾁ</t>
  </si>
  <si>
    <t>株式会社真友重機</t>
  </si>
  <si>
    <t>ｼﾝﾕｳｼﾞｭｳｷ</t>
  </si>
  <si>
    <t>真友重機</t>
  </si>
  <si>
    <t>東京都江戸川区船堀5-1-7</t>
  </si>
  <si>
    <t>03-6808-3080</t>
  </si>
  <si>
    <t>03-3877-1713</t>
  </si>
  <si>
    <t>石井隆之</t>
  </si>
  <si>
    <t>ｲｼｲﾀｶﾕｷ</t>
  </si>
  <si>
    <t>ｶ)ｼﾝﾕｳｼﾞｭｳｷ</t>
  </si>
  <si>
    <t>株式会社中川製作所</t>
  </si>
  <si>
    <t>ﾅｶｶﾞﾜｾｲｻｸｼｮ</t>
  </si>
  <si>
    <t>中川製作所</t>
  </si>
  <si>
    <t>茨城県常総市新石下588</t>
  </si>
  <si>
    <t>0297-42-2320</t>
  </si>
  <si>
    <t>0297-42-6312</t>
  </si>
  <si>
    <t>中川 博貴</t>
  </si>
  <si>
    <t>ｶﾌﾞｼｷｶﾞｲｼｬﾅｶｶﾞﾜｾｲｻｸｼｮ</t>
  </si>
  <si>
    <t>ミツヤ工業株式会社</t>
  </si>
  <si>
    <t>ﾐﾂﾔｺｳｷﾞｮｳ</t>
  </si>
  <si>
    <t>759-0136</t>
  </si>
  <si>
    <t>山口県宇部市大字木田503</t>
  </si>
  <si>
    <t>0836-62-0031</t>
  </si>
  <si>
    <t>0836-62-1334</t>
  </si>
  <si>
    <t>山本 守元</t>
  </si>
  <si>
    <t>ﾔﾏﾓﾄ ｼｭｹﾞﾝ</t>
  </si>
  <si>
    <t>ﾐﾂﾔｺｳｷﾞｮｳ(ｶ</t>
  </si>
  <si>
    <t>株式会社クリーンサポート</t>
  </si>
  <si>
    <t>ｸﾘｰﾝｻﾎﾟｰﾄ</t>
  </si>
  <si>
    <t>東京都荒川区東日暮里5-32-10</t>
  </si>
  <si>
    <t>月安第二ﾋﾞﾙ7階</t>
  </si>
  <si>
    <t>03-5604-0130</t>
  </si>
  <si>
    <t>03-5604-0132</t>
  </si>
  <si>
    <t>大山 浩樹</t>
  </si>
  <si>
    <t>ｵｵﾔﾏ ﾋﾛｷ</t>
  </si>
  <si>
    <t>ｶ)ｸﾘｰﾝｻﾎﾟｰﾄ</t>
  </si>
  <si>
    <t>鑓野建設株式会社</t>
  </si>
  <si>
    <t>ﾔﾘﾉｹﾝｾﾂｶﾌﾞｼｷｶﾞｲｼｬ</t>
  </si>
  <si>
    <t>鑓野建設</t>
  </si>
  <si>
    <t>山口県岩国市立石町1-8-25</t>
  </si>
  <si>
    <t>0827-21-2393</t>
  </si>
  <si>
    <t>0827-21-2377</t>
  </si>
  <si>
    <t>鑓野忍</t>
  </si>
  <si>
    <t>ﾔﾘﾉｼﾉﾌﾞ</t>
  </si>
  <si>
    <t>ﾔﾘﾉｹﾝｾﾂ(ｶ</t>
  </si>
  <si>
    <t>労働保険事務組合岩国労働保険協会</t>
  </si>
  <si>
    <t>株式会社ライフテック</t>
  </si>
  <si>
    <t>ｶﾌﾞｼｷｶﾞｲｼｬﾗｲﾌﾃｯｸ</t>
  </si>
  <si>
    <t>530-0037</t>
  </si>
  <si>
    <t>大阪市北区松ヶ枝2番3号</t>
  </si>
  <si>
    <t>南森町マナベビル6階</t>
  </si>
  <si>
    <t>06-6242-0275</t>
  </si>
  <si>
    <t>06-6242-0276</t>
  </si>
  <si>
    <t>川上 雅之</t>
  </si>
  <si>
    <t>ｶﾜｶﾐ ﾏｻﾕｷ</t>
  </si>
  <si>
    <t>ｶ)ﾗｲﾌﾃｯｸ</t>
  </si>
  <si>
    <t>労働保険事務組合大阪ＳＲ経営労務センター</t>
  </si>
  <si>
    <t>株式会社隆星建設</t>
  </si>
  <si>
    <t>ﾘｭｳｾｲｹﾝｾﾂ</t>
  </si>
  <si>
    <t>隆星建設</t>
  </si>
  <si>
    <t>438-0126</t>
  </si>
  <si>
    <t>磐田市下神増1082</t>
  </si>
  <si>
    <t>0539-62-2477</t>
  </si>
  <si>
    <t>0539-62-5223</t>
  </si>
  <si>
    <t>藤森　啓之</t>
  </si>
  <si>
    <t>ﾌｼﾞﾓﾘ ﾋﾛﾕｷ</t>
  </si>
  <si>
    <t>ｶﾌﾞｼｷｶﾞｲｼｬ ﾘｭｳｾｲｹﾝｾﾂ</t>
  </si>
  <si>
    <t>932642-006</t>
  </si>
  <si>
    <t>労働保険事務組合さくら会</t>
  </si>
  <si>
    <t>有限会社丸建はやし工務店</t>
  </si>
  <si>
    <t>ﾏﾙｹﾝﾊﾔｼｺｳﾑﾃﾝ</t>
  </si>
  <si>
    <t>500-8241</t>
  </si>
  <si>
    <t>岐阜市領下7丁目38－2</t>
  </si>
  <si>
    <t>058-246-5379</t>
  </si>
  <si>
    <t>058-248-0341</t>
  </si>
  <si>
    <t>林　千秋</t>
  </si>
  <si>
    <t>ﾊﾔｼ ﾁｱｷ</t>
  </si>
  <si>
    <t>ﾕ)ﾏﾙｹﾝﾊﾔｼｺｳﾑﾃﾝﾀﾞｲﾋﾖｳﾄﾘｼﾏﾘﾔｸ ﾊﾔｼﾁｱｷ</t>
  </si>
  <si>
    <t>あんしん財団</t>
  </si>
  <si>
    <t>株式会社 藤田設備工業</t>
  </si>
  <si>
    <t>ｶﾌﾞｼｷｶﾞｲｼｬ ﾌｼﾞﾀｾﾂﾋﾞｺｳｷﾞｮｳ</t>
  </si>
  <si>
    <t>221-0863</t>
  </si>
  <si>
    <t>神奈川県横浜市神奈川区羽沢町1342-4</t>
  </si>
  <si>
    <t>045-373-1171</t>
  </si>
  <si>
    <t>045-373-2525</t>
  </si>
  <si>
    <t>藤田 功</t>
  </si>
  <si>
    <t>ﾌｼﾞﾀ ｲｻｵ</t>
  </si>
  <si>
    <t>ｶﾌﾞ)ﾌｼﾞﾀｾﾂﾋﾞｺｳｷﾞｮｳ ﾀﾞｲﾋｮｳﾄﾘｼﾏﾘﾔｸ ﾌｼﾞﾀｲｻｵ</t>
  </si>
  <si>
    <t>14-1-06-955235-480</t>
  </si>
  <si>
    <t>横浜建設事務センター</t>
  </si>
  <si>
    <t>東立システム工業株式会社</t>
  </si>
  <si>
    <t>ﾄｳﾘﾂｼｽﾃﾑｺｳｷﾞｮｳ(ｶ</t>
  </si>
  <si>
    <t>151-0071</t>
  </si>
  <si>
    <t>東京都渋谷区本町1-14-6</t>
  </si>
  <si>
    <t>03-3374-1091</t>
  </si>
  <si>
    <t>03-3377-9699</t>
  </si>
  <si>
    <t>吉野修一</t>
  </si>
  <si>
    <t>ﾖｼﾉｼｭｳｲﾁ</t>
  </si>
  <si>
    <t>ﾄｳﾘﾂｼｽﾃﾑｺｳｷﾞｮｳ(ｶ)ﾀﾞｲﾋｮｳﾄﾘｼﾏﾘﾔｸﾖｼﾉｼｭｳｲﾁ</t>
  </si>
  <si>
    <t>577-0807</t>
  </si>
  <si>
    <t>東大阪市菱屋西6-4-41-412</t>
  </si>
  <si>
    <t>06-6782-7720</t>
  </si>
  <si>
    <t>06-6782-7721</t>
  </si>
  <si>
    <t>髙橋 尚武</t>
  </si>
  <si>
    <t>ヒドロスプリンクラー株式会社</t>
  </si>
  <si>
    <t>ﾋﾄﾞﾛｽﾌﾟﾘﾝｸﾗｰ(ｶ</t>
  </si>
  <si>
    <t>404-0016</t>
  </si>
  <si>
    <t>山梨県山梨市牧丘町千野々宮528番地</t>
  </si>
  <si>
    <t>0553-35-5100</t>
  </si>
  <si>
    <t>0553-35-5060</t>
  </si>
  <si>
    <t>渡邉吉男</t>
  </si>
  <si>
    <t>ﾜﾀﾅﾍﾞﾖｼｵ</t>
  </si>
  <si>
    <t>1903-101108-9</t>
  </si>
  <si>
    <t>山梨市商工会</t>
  </si>
  <si>
    <t>819-0192</t>
  </si>
  <si>
    <t>福岡市西区今宿東1-1-1</t>
  </si>
  <si>
    <t>092-805-3760</t>
  </si>
  <si>
    <t>092-805-3787</t>
  </si>
  <si>
    <t>上原亨治</t>
  </si>
  <si>
    <t>ｳｴﾊﾗﾄｼﾊﾙ</t>
  </si>
  <si>
    <t>阪神器化学株式会社</t>
  </si>
  <si>
    <t>ﾊﾝｼﾝｷｶｶﾞｸｶﾌﾞｼｷｶﾞｲｼｬ</t>
  </si>
  <si>
    <t>ハンシンキカガク</t>
  </si>
  <si>
    <t>663-8215</t>
  </si>
  <si>
    <t>西宮市今津水波町10-18</t>
  </si>
  <si>
    <t>0798-26-3374</t>
  </si>
  <si>
    <t>0798-26-7243</t>
  </si>
  <si>
    <t>駒井 兼男</t>
  </si>
  <si>
    <t>ﾊﾝｼﾝｷｶｶﾞｸ(ｶ</t>
  </si>
  <si>
    <t>株式会社音映システム</t>
  </si>
  <si>
    <t>ｵﾝｴｲｼｽﾃﾑ</t>
  </si>
  <si>
    <t>273-0012</t>
  </si>
  <si>
    <t>千葉県船橋市浜町2-1-1</t>
  </si>
  <si>
    <t>ららぽーと三井ビル</t>
  </si>
  <si>
    <t>047-434-3681</t>
  </si>
  <si>
    <t>047-433-7181</t>
  </si>
  <si>
    <t>田中保生</t>
  </si>
  <si>
    <t>ﾀﾅｶﾔｽｵ</t>
  </si>
  <si>
    <t>ｶ)ｵﾝｴｲｼｽﾃﾑ</t>
  </si>
  <si>
    <t>大里商事株式会社</t>
  </si>
  <si>
    <t>ｵｵｻﾄｼｮｳｼﾞ</t>
  </si>
  <si>
    <t>東京都豊島区東池袋1-48-10</t>
  </si>
  <si>
    <t>03-3981-4676</t>
  </si>
  <si>
    <t>03-3988-4998</t>
  </si>
  <si>
    <t>大里 泰央</t>
  </si>
  <si>
    <t>ｵｵｻﾄ ﾔｽﾋｻ</t>
  </si>
  <si>
    <t>ｵｵｻﾄｼｮｳｼﾞ(ｶ</t>
  </si>
  <si>
    <t>株式会社大東設備企画</t>
  </si>
  <si>
    <t>ｶﾌﾞｼｷｶﾞｲｼｬﾀﾞｲﾄｳｾﾂﾋﾞｷｶｸ</t>
  </si>
  <si>
    <t>大阪市北区天満3丁目4番3号</t>
  </si>
  <si>
    <t>06-6357-4615</t>
  </si>
  <si>
    <t>06-6353-4109</t>
  </si>
  <si>
    <t>柏原憲治</t>
  </si>
  <si>
    <t>ｶｼﾊﾗｹﾝｼﾞ</t>
  </si>
  <si>
    <t>ｶ)ﾀﾞｲﾄｳｾﾂﾋﾞｷｶｸﾀﾞｲﾋｮｳﾄﾘｼﾏﾘﾔｸｶｼﾊﾗｹﾝｼﾞ</t>
  </si>
  <si>
    <t>厚生労働省認可労働保険事務組合近畿労務管理協会</t>
  </si>
  <si>
    <t>株式会社エンパワー</t>
  </si>
  <si>
    <t>ｴﾝﾊﾟﾜｰ</t>
  </si>
  <si>
    <t>エンパワー</t>
  </si>
  <si>
    <t>東京都荒川区東日暮里5-36-10</t>
  </si>
  <si>
    <t>03-6905-9281</t>
  </si>
  <si>
    <t>03-6905-9280</t>
  </si>
  <si>
    <t>佐伯 利美</t>
  </si>
  <si>
    <t>ｻｴｷ ﾄｼﾐ</t>
  </si>
  <si>
    <t>ｶﾌﾞｼｷｶﾞｲｼｬｴﾝﾊﾟﾜｰﾀﾞｲﾋｮｳﾄﾘｼﾏﾘﾔｸｻｴｷﾄｼﾐ</t>
  </si>
  <si>
    <t>有限会社フジコムサービス</t>
  </si>
  <si>
    <t>ﾌｼﾞｺﾑｻｰﾋﾞｽ</t>
  </si>
  <si>
    <t>福岡市博多区榎田1丁目4番50号</t>
  </si>
  <si>
    <t>青木ビル1-4号</t>
  </si>
  <si>
    <t>092-412-5368</t>
  </si>
  <si>
    <t>092-482-0488</t>
  </si>
  <si>
    <t>大輪義継</t>
  </si>
  <si>
    <t>ｵｵﾜﾖｼﾂｸﾞ</t>
  </si>
  <si>
    <t>ﾕ)ﾌｼﾞｺﾑｻｰﾋﾞｽ</t>
  </si>
  <si>
    <t>福岡市博多区榎田1丁目4番50号　青木ビル1-4号</t>
  </si>
  <si>
    <t>有限会社電気設備検査協会</t>
  </si>
  <si>
    <t>ﾃﾞﾝｷｾﾂﾋﾞｹﾝｻｷｮｳｶｲ</t>
  </si>
  <si>
    <t>802-0045</t>
  </si>
  <si>
    <t>北九州市小倉北区神岳1-4-16</t>
  </si>
  <si>
    <t>093-541-2166</t>
  </si>
  <si>
    <t>093-541-1191</t>
  </si>
  <si>
    <t>山本 孝</t>
  </si>
  <si>
    <t>ﾔﾏﾓﾄ ﾀｶｼ</t>
  </si>
  <si>
    <t>ﾕ)ﾃﾞﾝｷｾﾂﾋﾞｹﾝｻｷｮｳｶｲ</t>
  </si>
  <si>
    <t>有限会社舟橋明楽園</t>
  </si>
  <si>
    <t>ﾌﾅﾊｼﾒｲﾗｸｴﾝ</t>
  </si>
  <si>
    <t>舟橋明楽園</t>
  </si>
  <si>
    <t>三重県津市白塚町4301</t>
  </si>
  <si>
    <t>059-232-7110</t>
  </si>
  <si>
    <t>059-233-1842</t>
  </si>
  <si>
    <t>舟橋健次</t>
  </si>
  <si>
    <t>ﾌﾅﾊｼｹﾝｼﾞ</t>
  </si>
  <si>
    <t>ﾕｳｹﾞﾝｶﾞｲｼｬﾌﾅﾊｼﾒｲﾗｸｴﾝ</t>
  </si>
  <si>
    <t>本松技研</t>
  </si>
  <si>
    <t>ﾓﾄﾏﾂｷﾞｹﾝ</t>
  </si>
  <si>
    <t>121-0064</t>
  </si>
  <si>
    <t>東京都足立区保木間4-54-5</t>
  </si>
  <si>
    <t>03-3885-1559</t>
  </si>
  <si>
    <t>03-3885-4775</t>
  </si>
  <si>
    <t>本松昌夫</t>
  </si>
  <si>
    <t>ﾓﾄﾏﾂﾏｻｵ</t>
  </si>
  <si>
    <t>ﾓﾄﾏﾂｷﾞｹﾝﾓﾄﾏﾂﾏｻｵ</t>
  </si>
  <si>
    <t>東京土建江戸川支部</t>
  </si>
  <si>
    <t>株式会社日本メカトロニクス</t>
  </si>
  <si>
    <t>ﾆﾎﾝﾒｶﾄﾛﾆｸｽ</t>
  </si>
  <si>
    <t>日本メカトロニクス</t>
  </si>
  <si>
    <t>454-0013</t>
  </si>
  <si>
    <t>名古屋市中川区八熊二丁目1番11号</t>
  </si>
  <si>
    <t>052-339-2611</t>
  </si>
  <si>
    <t>052-339-2616</t>
  </si>
  <si>
    <t>山口正孝</t>
  </si>
  <si>
    <t>ﾔﾏｸﾞﾁﾏｻﾀｶ</t>
  </si>
  <si>
    <t>ｶﾌﾞｼｷｶﾞｲｼｬﾆﾎﾝﾒｶﾄﾛﾆｸｽ</t>
  </si>
  <si>
    <t>初田消火器小倉販売所</t>
  </si>
  <si>
    <t>ﾊﾂﾀｼｮｳｶｷ</t>
  </si>
  <si>
    <t>802-0023</t>
  </si>
  <si>
    <t>北九州市小倉北区下富野1-4-37</t>
  </si>
  <si>
    <t>093-521-8206</t>
  </si>
  <si>
    <t>093-521-8231</t>
  </si>
  <si>
    <t>甲斐田利弘</t>
  </si>
  <si>
    <t>ｶｲﾀﾞﾄｼﾋﾛ</t>
  </si>
  <si>
    <t>ﾊﾂﾀｼｮｳｶｷｺｸﾗﾊﾝﾊﾞｲｼｮ</t>
  </si>
  <si>
    <t>40-1-06-601426-2306</t>
  </si>
  <si>
    <t>福岡県建設労働組合北九州支部</t>
  </si>
  <si>
    <t>株式会社オオスミ</t>
  </si>
  <si>
    <t>ｵｵｽﾐ</t>
  </si>
  <si>
    <t>東京都千代田区猿楽町2-1-14</t>
  </si>
  <si>
    <t>A&amp;Xビル5F</t>
  </si>
  <si>
    <t>03-3219-5021</t>
  </si>
  <si>
    <t>03-3219-5022</t>
  </si>
  <si>
    <t>大角　武志</t>
  </si>
  <si>
    <t>ｵｵｽﾐ ﾀｹｼ</t>
  </si>
  <si>
    <t>ｶ)ｵｵｽﾐ</t>
  </si>
  <si>
    <t>株式会社コアズ</t>
  </si>
  <si>
    <t>ｺｱｽﾞ</t>
  </si>
  <si>
    <t>コアズ</t>
  </si>
  <si>
    <t>名古屋市中区錦1丁目7番34号</t>
  </si>
  <si>
    <t>ステージ錦Ⅰ　6階</t>
  </si>
  <si>
    <t>052-202-0018</t>
  </si>
  <si>
    <t>052-202-0069</t>
  </si>
  <si>
    <t>ｶ)ｺｱｽﾞ</t>
  </si>
  <si>
    <t>アビステック株式会社</t>
  </si>
  <si>
    <t>ｱﾋﾞｽﾃｯｸ</t>
  </si>
  <si>
    <t>東京都江戸川区東葛西6-1-20</t>
  </si>
  <si>
    <t>ロングボックス101</t>
  </si>
  <si>
    <t>03-6456-0910</t>
  </si>
  <si>
    <t>03-6456-0920</t>
  </si>
  <si>
    <t>西村　重喜</t>
  </si>
  <si>
    <t>ﾆｼﾑﾗ ｼｹﾞｷ</t>
  </si>
  <si>
    <t>ｱﾋﾞｽﾃｯｸ(ｶﾀﾞｲﾋｮｳﾄﾘｼﾏﾘﾔｸﾆｼﾑﾗｼｹﾞｷ</t>
  </si>
  <si>
    <t>13101990295-500</t>
  </si>
  <si>
    <t>労働保険事務組合東京ＳＲ経営労務センター</t>
  </si>
  <si>
    <t>キーバンク新潟株式会社</t>
  </si>
  <si>
    <t>ｷｰﾊﾞﾝｸﾆｲｶﾞﾀ</t>
  </si>
  <si>
    <t>950-0943</t>
  </si>
  <si>
    <t>新潟県新潟市中央区女池神明3-6-12</t>
  </si>
  <si>
    <t>025-282-1700</t>
  </si>
  <si>
    <t>025-282-1120</t>
  </si>
  <si>
    <t>伊藤　洋</t>
  </si>
  <si>
    <t>ｲﾄｳ ﾋﾛｼ</t>
  </si>
  <si>
    <t>ｷｰﾊﾞﾝｸﾆｲｶﾞﾀ(ｶ</t>
  </si>
  <si>
    <t>株式会社ソリタ</t>
  </si>
  <si>
    <t>ｶ)ｿﾘﾀ</t>
  </si>
  <si>
    <t>ソリタ</t>
  </si>
  <si>
    <t>405-0023</t>
  </si>
  <si>
    <t>山梨県山梨市下栗平1094-1</t>
  </si>
  <si>
    <t>0553-22-2928</t>
  </si>
  <si>
    <t>0553-22-4258</t>
  </si>
  <si>
    <t>反田　成樹</t>
  </si>
  <si>
    <t>ｿﾘﾀ ﾏｻｷ</t>
  </si>
  <si>
    <t>株式会社アクアリンク</t>
  </si>
  <si>
    <t>ｱｸｱﾘﾝｸ</t>
  </si>
  <si>
    <t>アクアリンク</t>
  </si>
  <si>
    <t>540-0059</t>
  </si>
  <si>
    <t>大阪市中央区博労町4丁目6-8</t>
  </si>
  <si>
    <t>06-6244-1132</t>
  </si>
  <si>
    <t>06-6244-1117</t>
  </si>
  <si>
    <t>原　博之</t>
  </si>
  <si>
    <t>ﾊﾗ ﾋﾛﾕｷ</t>
  </si>
  <si>
    <t>ｶ)ｱｸｱﾘﾝｸ</t>
  </si>
  <si>
    <t>株式会社セットアップ</t>
  </si>
  <si>
    <t>ｾｯﾄｱｯﾌﾟ</t>
  </si>
  <si>
    <t>東京都江東区南砂1-9-21</t>
  </si>
  <si>
    <t>03-6666-8388</t>
  </si>
  <si>
    <t>03-6666-8389</t>
  </si>
  <si>
    <t>豊岡　博志</t>
  </si>
  <si>
    <t>ﾄﾖｵｶ ﾋﾛｼ</t>
  </si>
  <si>
    <t>ｶﾌﾞｼｷｶﾞｲｼｬｾｯﾄｱｯﾌﾟ</t>
  </si>
  <si>
    <t>株式会社フロンティア・スピリット</t>
  </si>
  <si>
    <t>ﾌﾛﾝﾃｨｱ･ｽﾋﾟﾘｯﾄ</t>
  </si>
  <si>
    <t>390-1242</t>
  </si>
  <si>
    <t>長野県松本市大字和田4709</t>
  </si>
  <si>
    <t>0263-40-0530</t>
  </si>
  <si>
    <t>0263-48-0538</t>
  </si>
  <si>
    <t>横澤 英樹</t>
  </si>
  <si>
    <t>ﾖｺｻﾞﾜ ﾋﾃﾞｷ</t>
  </si>
  <si>
    <t>ｶ)ﾌﾛﾝﾃｨｱ.ｽﾋﾟﾘｯﾄ</t>
  </si>
  <si>
    <t>20110-932325-544</t>
  </si>
  <si>
    <t>有限会社エコダス</t>
  </si>
  <si>
    <t>ｴｺﾀﾞｽ</t>
  </si>
  <si>
    <t>エコダス</t>
  </si>
  <si>
    <t>421-1211</t>
  </si>
  <si>
    <t>静岡市葵区慈悲尾186</t>
  </si>
  <si>
    <t>054-278-2077</t>
  </si>
  <si>
    <t>054-207-8058</t>
  </si>
  <si>
    <t>ekodus@ia2.itkeeper.ne.jp</t>
  </si>
  <si>
    <t>望月　孝文</t>
  </si>
  <si>
    <t>ﾓﾁﾂﾞｷ ﾀｶﾌﾐ</t>
  </si>
  <si>
    <t>ﾕｳｹﾞﾝｶﾞｲｼｬ ｴｺﾀﾞｽ</t>
  </si>
  <si>
    <t>2210209372-000</t>
  </si>
  <si>
    <t>株式会社キザワ重機工事</t>
  </si>
  <si>
    <t>ｷｻﾜ</t>
  </si>
  <si>
    <t>キザワ重機工事</t>
  </si>
  <si>
    <t>300-4201</t>
  </si>
  <si>
    <t>茨城県つくば市寺具９２１－１</t>
  </si>
  <si>
    <t>029-869-0150</t>
  </si>
  <si>
    <t>029-869-0464</t>
  </si>
  <si>
    <t>ｶﾌﾞｼｷｶﾞｲｼｬｷｻﾞﾜｼﾞﾕｳｷｺｳｼﾞ</t>
  </si>
  <si>
    <t>東関東セキスイハウス会</t>
  </si>
  <si>
    <t>ＴＪ株式会社</t>
  </si>
  <si>
    <t>ﾃｨｰｼﾞｪｲｶﾌﾞｼｷｶﾞｲｼｬ</t>
  </si>
  <si>
    <t>531-0072</t>
  </si>
  <si>
    <t>大阪府大阪市北区豊崎5-7-8 萩原ビル203号</t>
  </si>
  <si>
    <t>06-6359-3383</t>
  </si>
  <si>
    <t>06-6359-3382</t>
  </si>
  <si>
    <t>dhok@xa2.so-net.ne.jp</t>
  </si>
  <si>
    <t>田中哲男</t>
  </si>
  <si>
    <t>ﾀﾅｶﾃﾂｵ</t>
  </si>
  <si>
    <t>有限会社原田クレーン</t>
  </si>
  <si>
    <t>ﾊﾗﾀﾞｸﾚｰﾝ</t>
  </si>
  <si>
    <t>原田クレーン</t>
  </si>
  <si>
    <t>421-1311</t>
  </si>
  <si>
    <t>静岡市葵区富沢276</t>
  </si>
  <si>
    <t>054-295-3300</t>
  </si>
  <si>
    <t>054-295-3500</t>
  </si>
  <si>
    <t>k-harada@co.jp</t>
  </si>
  <si>
    <t>原田　真吾</t>
  </si>
  <si>
    <t>ﾊﾗﾀﾞ ｼﾝｺﾞ</t>
  </si>
  <si>
    <t>ﾕｳｹﾞﾝｶﾞｲｼｬ ﾊﾗﾀﾞｸﾚｰﾝ ﾀﾞｲﾋｮｳﾄﾘｼﾏﾘﾔｸ ﾊﾗﾀﾞｼﾝｺﾞ</t>
  </si>
  <si>
    <t>青色申告会労働保険事務組合</t>
  </si>
  <si>
    <t>有限会社高和産業</t>
  </si>
  <si>
    <t>ﾕｳｹﾞﾝｶﾞｲｼｬｺｳﾜｻﾝｷﾞｮｳ</t>
  </si>
  <si>
    <t>（有）高和産業</t>
  </si>
  <si>
    <t>272-0103</t>
  </si>
  <si>
    <t>千葉県市川市本行徳１２７６</t>
  </si>
  <si>
    <t>047-395-1754</t>
  </si>
  <si>
    <t>047-395-1765</t>
  </si>
  <si>
    <t>ﾕ)ｺｳﾜｻﾝｷﾞﾖｳ</t>
  </si>
  <si>
    <t>株式会社ケイ・エス分析センター</t>
  </si>
  <si>
    <t>ｶﾌﾞｼｷｶｲｼｬｹｲｴｽﾌﾞﾝｾｷｾﾝﾀｰ</t>
  </si>
  <si>
    <t>ケイ・エス分析センター</t>
  </si>
  <si>
    <t>584-0067</t>
  </si>
  <si>
    <t>大阪府富田林市錦織南2丁目9番2号</t>
  </si>
  <si>
    <t>0721-20-5611</t>
  </si>
  <si>
    <t>0721-20-5580</t>
  </si>
  <si>
    <t>淺野 昭</t>
  </si>
  <si>
    <t>ｱｻﾉ ｱｷﾗ</t>
  </si>
  <si>
    <t>ｶ)ｹｲｴｽﾌﾞﾝｾｷｾﾝﾀｰﾀﾞｲﾋｮｳﾄﾘｼﾏﾘﾔｸｱｻﾉｱｷﾗ</t>
  </si>
  <si>
    <t>有限会社アイカリビングサービス岐阜営業所</t>
  </si>
  <si>
    <t>ﾕ)ｱｲｶﾘﾋﾞﾝｸﾞｻｰﾋﾞｽｷﾞﾌｴｲｷﾞｮｳｼｮ</t>
  </si>
  <si>
    <t>501-6035</t>
  </si>
  <si>
    <t>岐阜県羽島郡笠松町円城寺894-1</t>
  </si>
  <si>
    <t>058-218-3020</t>
  </si>
  <si>
    <t>058-218-3021</t>
  </si>
  <si>
    <t>鎌田雅博</t>
  </si>
  <si>
    <t>ｶﾏﾀﾞﾏｻﾋﾛ</t>
  </si>
  <si>
    <t>ﾕ)ｱｲｶﾘﾋﾞﾝｸﾞｻｰﾋﾞｽｷﾞﾌ(ｴｲ)ﾀﾞｲﾋﾖｳﾄﾘｼﾏﾘﾔｸ ｶﾏﾀﾞﾏｻﾋﾛ</t>
  </si>
  <si>
    <t>株式会社清水商会</t>
  </si>
  <si>
    <t>ｼﾐｽﾞｼｮｳｶｲ</t>
  </si>
  <si>
    <t>清水商会</t>
  </si>
  <si>
    <t>260-0807</t>
  </si>
  <si>
    <t>千葉県千葉市中央区松ケ丘町635</t>
  </si>
  <si>
    <t>043-266-6131</t>
  </si>
  <si>
    <t>043-261-6383</t>
  </si>
  <si>
    <t>清水 博</t>
  </si>
  <si>
    <t>ｼﾐｽﾞ ﾋﾛｼ</t>
  </si>
  <si>
    <t>ｶ)ｼﾐｽﾞｼｮｳｶｲ</t>
  </si>
  <si>
    <t>山田硝子商事株式会社</t>
  </si>
  <si>
    <t>ﾔﾏﾀﾞｶﾞﾗｽｼｮｳｼﾞ(ｶ</t>
  </si>
  <si>
    <t>503-0905</t>
  </si>
  <si>
    <t>大垣市宮町2-21</t>
  </si>
  <si>
    <t>0584-81-1000</t>
  </si>
  <si>
    <t>0584-74-1115</t>
  </si>
  <si>
    <t>山田康雄</t>
  </si>
  <si>
    <t>ﾔﾏﾀﾞﾔｽｵ</t>
  </si>
  <si>
    <t>ﾔﾏﾀﾞｶﾞﾗｽｼﾖｳｼﾞ(ｶ</t>
  </si>
  <si>
    <t>内藤建設株式会社</t>
  </si>
  <si>
    <t>ﾅｲﾄｳｹﾝｾﾂ</t>
  </si>
  <si>
    <t>500-8645</t>
  </si>
  <si>
    <t>岐阜市六条南三丁目10番10号</t>
  </si>
  <si>
    <t>058-272-0225</t>
  </si>
  <si>
    <t>058-272-7110</t>
  </si>
  <si>
    <t>内藤　宙</t>
  </si>
  <si>
    <t>ﾅｲﾄｳ ﾋﾛｼ</t>
  </si>
  <si>
    <t>ﾅｲﾄｳｹﾝｾﾂ(ｶ</t>
  </si>
  <si>
    <t>21-101-930525-780</t>
  </si>
  <si>
    <t>株式会社キーアンドハードサービス</t>
  </si>
  <si>
    <t>ｶﾌﾞｼｷｶﾞｲｼｬｷｰｱﾝﾄﾞﾊｰﾄﾞｻｰﾋﾞｽ</t>
  </si>
  <si>
    <t>ｷｰｱﾝﾄﾞﾊｰﾄﾞｻｰﾋﾞｽ</t>
  </si>
  <si>
    <t>690-0001</t>
  </si>
  <si>
    <t>島根県松江市東朝日町218-18</t>
  </si>
  <si>
    <t>0852-24-6911</t>
  </si>
  <si>
    <t>0852-24-4792</t>
  </si>
  <si>
    <t>加藤　毅</t>
  </si>
  <si>
    <t>ｶﾄｳ ﾀｹｼ</t>
  </si>
  <si>
    <t>ｶ)ｷｰｱﾝﾄﾞﾊｰﾄﾞｻｰﾋﾞｽﾀﾞｲﾋｮｳﾄﾘｼﾏﾘﾔｸｶﾄｳﾀｹｼ</t>
  </si>
  <si>
    <t>32-3-01-930010-598</t>
  </si>
  <si>
    <t>新世紀警備保障株式会社</t>
  </si>
  <si>
    <t>ｼﾝｾｲｷｹｲﾋﾞﾎｼｮｳｶﾌﾞｼｷｶﾞｲｼｬ</t>
  </si>
  <si>
    <t>520-3043</t>
  </si>
  <si>
    <t>滋賀県栗東市林311番地1</t>
  </si>
  <si>
    <t>077-553-7237</t>
  </si>
  <si>
    <t>077-553-7238</t>
  </si>
  <si>
    <t>武村 繁</t>
  </si>
  <si>
    <t>ﾀｹﾑﾗ ｼｹﾞﾙ</t>
  </si>
  <si>
    <t>九州丸防設備株式会社</t>
  </si>
  <si>
    <t>ｷｭｳｼｭｳﾏﾙﾎﾞｳｾﾂﾋﾞ</t>
  </si>
  <si>
    <t>九州丸防設備</t>
  </si>
  <si>
    <t>870-0003</t>
  </si>
  <si>
    <t>大分県大分市生石1丁目5番3号</t>
  </si>
  <si>
    <t>097-537-7321</t>
  </si>
  <si>
    <t>097-537-8462</t>
  </si>
  <si>
    <t>玉田　正二郎</t>
  </si>
  <si>
    <t>ﾀﾏﾀﾞ ｼｮｳｼﾞﾛｳ</t>
  </si>
  <si>
    <t>ｷｭｳｼｭｳﾏﾙﾎﾞｳｾﾂﾋﾞ(ｶ</t>
  </si>
  <si>
    <t>日東防疫株式会社</t>
  </si>
  <si>
    <t>ﾆｯﾄｳﾎﾞｳｴｷ</t>
  </si>
  <si>
    <t>日東防疫</t>
  </si>
  <si>
    <t>874-0849</t>
  </si>
  <si>
    <t>大分県別府市大字鶴見4548番地の224</t>
  </si>
  <si>
    <t>0977-24-3546</t>
  </si>
  <si>
    <t>0977-24-8993</t>
  </si>
  <si>
    <t>舩津　良生</t>
  </si>
  <si>
    <t>ﾌﾅﾂ ﾖｼｵ</t>
  </si>
  <si>
    <t>ﾆｯﾄｳﾎﾞｳｴｷ(ｶ</t>
  </si>
  <si>
    <t>ユートピア産業株式会社</t>
  </si>
  <si>
    <t>ﾕｰﾄﾋﾟｱｻﾝｷﾞｮｳ</t>
  </si>
  <si>
    <t>ユートピア産業</t>
  </si>
  <si>
    <t>381-2241</t>
  </si>
  <si>
    <t>長野県長野市青木島町青木島乙258-1</t>
  </si>
  <si>
    <t>茨城県守谷市ひがし野1-9-10</t>
  </si>
  <si>
    <t>026-284-4681</t>
  </si>
  <si>
    <t>026-284-4694</t>
  </si>
  <si>
    <t>和田俊明</t>
  </si>
  <si>
    <t>ﾜﾀﾞﾄｼｱｷ</t>
  </si>
  <si>
    <t>ﾕｰﾄﾋﾟｱｻﾝｷﾞｮｳ(ｶ</t>
  </si>
  <si>
    <t>株式会社岡山建設</t>
  </si>
  <si>
    <t>ｵｶﾔﾏｹﾝｾﾂ</t>
  </si>
  <si>
    <t>岡山建設</t>
  </si>
  <si>
    <t>520-2531</t>
  </si>
  <si>
    <t>滋賀県蒲生郡竜王町大字山之上5205番地</t>
  </si>
  <si>
    <t>0748-57-0461</t>
  </si>
  <si>
    <t>0748-57-0463</t>
  </si>
  <si>
    <t>岡山 治彦</t>
  </si>
  <si>
    <t>ｵｶﾔﾏ ﾊﾙﾋｺ</t>
  </si>
  <si>
    <t>ｶ)ｵｶﾔﾏｹﾝｾﾂ</t>
  </si>
  <si>
    <t>株式会社セキヤ</t>
  </si>
  <si>
    <t>ｾｷﾔ</t>
  </si>
  <si>
    <t>950-1467</t>
  </si>
  <si>
    <t>新潟県新潟市南区東萱場字土居下2161番地1</t>
  </si>
  <si>
    <t>025-375-5108</t>
  </si>
  <si>
    <t>025-375-5424</t>
  </si>
  <si>
    <t>関屋　園一</t>
  </si>
  <si>
    <t>ｾｷﾔ ｴﾝｲﾁ</t>
  </si>
  <si>
    <t>ｶ)ｾｷﾔ</t>
  </si>
  <si>
    <t>ダイハツディーゼル西日本株式会社</t>
  </si>
  <si>
    <t>ﾀﾞｲﾊﾂﾃﾞｨｰｾﾞﾙﾆｼﾆﾎﾝ</t>
  </si>
  <si>
    <t>ダイハツディーゼル西日本</t>
  </si>
  <si>
    <t>福岡県福岡市東区多の津2丁目3番1号</t>
  </si>
  <si>
    <t>092-622-0085</t>
  </si>
  <si>
    <t>092-626-1240</t>
  </si>
  <si>
    <t>杉島　一次</t>
  </si>
  <si>
    <t>ｽｷﾞｼﾏ ｲﾁｼﾞ</t>
  </si>
  <si>
    <t>ﾀﾞｲﾊﾂﾃﾞｨｰｾﾞﾙﾆｼﾆﾎﾝ(ｶ</t>
  </si>
  <si>
    <t>株式会社 サーマルワン</t>
  </si>
  <si>
    <t>ｶﾌﾞｼｷｶﾞｲｼｬ ｻｰﾏﾙﾜﾝ</t>
  </si>
  <si>
    <t>サーマルワン</t>
  </si>
  <si>
    <t>340-0114</t>
  </si>
  <si>
    <t>埼玉県幸手市東4丁目27番4号</t>
  </si>
  <si>
    <t>0480-31-9152</t>
  </si>
  <si>
    <t>0480-31-9153</t>
  </si>
  <si>
    <t>山本 一夫</t>
  </si>
  <si>
    <t>ﾔﾏﾓﾄ ｶｽﾞｵ</t>
  </si>
  <si>
    <t>ｶﾌﾞｼｷｶﾞｲｼｬｻｰﾏﾙﾜﾝﾀﾞｲﾋｮｳﾄﾘｼﾏﾘﾔｸﾔﾏﾓﾄｶｽﾞｵ</t>
  </si>
  <si>
    <t>株式会社末廣建設</t>
  </si>
  <si>
    <t>ｶﾌﾞｼｷｶﾞｲｼｬｽｴﾋﾛｹﾝｾﾂ</t>
  </si>
  <si>
    <t>山口県岩国市立石町3-1-38</t>
  </si>
  <si>
    <t>0827-28-5316</t>
  </si>
  <si>
    <t>0827-28-5315</t>
  </si>
  <si>
    <t>末廣章二</t>
  </si>
  <si>
    <t>ｽｴﾋﾛｼｮｳｼﾞ</t>
  </si>
  <si>
    <t>ｶ)ｽｴﾋﾛｹﾝｾﾂ</t>
  </si>
  <si>
    <t>有限会社茂山製鋼原料</t>
  </si>
  <si>
    <t>ｼｹﾞﾔﾏｾｲｺｳｹﾞﾝﾘｮｳ</t>
  </si>
  <si>
    <t>茂山製鋼原料</t>
  </si>
  <si>
    <t>759-0123</t>
  </si>
  <si>
    <t>山口県宇部市大字末信35番地の1</t>
  </si>
  <si>
    <t>0836-41-0644</t>
  </si>
  <si>
    <t>0836-41-0121</t>
  </si>
  <si>
    <t>茂山　守</t>
  </si>
  <si>
    <t>ｼｹﾞﾔﾏ ﾏﾓﾙ</t>
  </si>
  <si>
    <t>ﾕ)ｼｹﾞﾔﾏｾｲｺｳｹﾞﾝﾘｮｳ</t>
  </si>
  <si>
    <t>山口県ＳＲ経営労務センター</t>
  </si>
  <si>
    <t>天星製油株式会社</t>
  </si>
  <si>
    <t>ﾃﾝﾎﾞｼ ｾｲﾕ ｶﾌﾞｼｷｶﾞｲｼｬ</t>
  </si>
  <si>
    <t>天星</t>
  </si>
  <si>
    <t>434-0003</t>
  </si>
  <si>
    <t>浜松市浜北区新原3833-1</t>
  </si>
  <si>
    <t>053-586-9911</t>
  </si>
  <si>
    <t>053-586-9915</t>
  </si>
  <si>
    <t>鈴木　宏政</t>
  </si>
  <si>
    <t>ｽｽﾞｷ ﾋﾛﾏｻ</t>
  </si>
  <si>
    <t>ﾃﾝﾎﾞｼｾｲﾕ(ｶ</t>
  </si>
  <si>
    <t>22301930441-220</t>
  </si>
  <si>
    <t>有限会社九愛PC</t>
  </si>
  <si>
    <t>ｷｭｳｱｲﾋﾟｰｼｰ</t>
  </si>
  <si>
    <t>九愛PC</t>
  </si>
  <si>
    <t>862-0971</t>
  </si>
  <si>
    <t>熊本県熊本市中央区大江3丁目3番9号</t>
  </si>
  <si>
    <t>096-366-1576</t>
  </si>
  <si>
    <t>096-366-1589</t>
  </si>
  <si>
    <t>ﾕ)ｷｭｳｱｲﾋﾟｰｼｰ</t>
  </si>
  <si>
    <t>ダイセン・メンブレン・システムズ株式会社</t>
  </si>
  <si>
    <t>東京本社 メディカル営業部</t>
  </si>
  <si>
    <t>ﾀﾞｲｾﾝ･ﾒﾝﾌﾞﾚﾝ･ｼｽﾃﾑｽﾞ</t>
  </si>
  <si>
    <t>ダイセン・メンブレン・システムズ</t>
  </si>
  <si>
    <t>108-8230</t>
  </si>
  <si>
    <t>東京都港区港南2-18-1</t>
  </si>
  <si>
    <t>ＪＲ品川イーストビル14階</t>
  </si>
  <si>
    <t>03-6631-3001</t>
  </si>
  <si>
    <t>03-6631-3007</t>
  </si>
  <si>
    <t>馬場弘之</t>
  </si>
  <si>
    <t>ﾊﾞﾊﾞﾋﾛﾕｷ</t>
  </si>
  <si>
    <t>ﾀﾞｲｾﾝ.ﾒﾝﾌﾞﾚﾝ.ｼｽﾃﾑｽﾞｶﾌﾞｼｷｶﾞｲｼｬ</t>
  </si>
  <si>
    <t>合同会社イーアール</t>
  </si>
  <si>
    <t>ｲｰｱｰﾙ</t>
  </si>
  <si>
    <t>482-0006</t>
  </si>
  <si>
    <t>愛知県岩倉市稲荷町羽根５－１</t>
  </si>
  <si>
    <t>0587-66-6447</t>
  </si>
  <si>
    <t>ｺﾞｳﾄﾞｳｶﾞｲｼﾔｲ-ｱ-ﾙ ﾀﾞｲﾋﾖｳｼﾔｲﾝｴｶﾞﾜﾄﾓﾋﾛ</t>
  </si>
  <si>
    <t>株式会社セルス</t>
  </si>
  <si>
    <t>ｾﾙｽ</t>
  </si>
  <si>
    <t>愛知県春日井市味美二丁目99番地</t>
  </si>
  <si>
    <t>0568-34-0119</t>
  </si>
  <si>
    <t>0568-34-0111</t>
  </si>
  <si>
    <t>serusu@cronos.ocn.ne.jp</t>
  </si>
  <si>
    <t>志水　ひろみ</t>
  </si>
  <si>
    <t>ｼﾐｽﾞ ﾋﾛﾐ</t>
  </si>
  <si>
    <t>代表取締役　会長</t>
  </si>
  <si>
    <t>ｶ)ｾﾙｽ ﾀﾞｲﾋﾖｳﾄﾘｼﾏﾘﾔｸ ｼﾐｽﾞﾋﾛﾐ</t>
  </si>
  <si>
    <t>有限会社アース社</t>
  </si>
  <si>
    <t>ｱｰｽｼｬ</t>
  </si>
  <si>
    <t>アース社</t>
  </si>
  <si>
    <t>115-0045</t>
  </si>
  <si>
    <t>東京都北区赤羽2-45-8</t>
  </si>
  <si>
    <t>ファーストビル赤羽405号</t>
  </si>
  <si>
    <t>03-3902-2262</t>
  </si>
  <si>
    <t>03-3902-2254</t>
  </si>
  <si>
    <t>寺門洋一</t>
  </si>
  <si>
    <t>ﾃﾗｶﾄﾞﾖｳｲﾁ</t>
  </si>
  <si>
    <t>ﾕ)ｱｰｽｼｬ ﾄﾘｼﾏﾘﾔｸ ﾃﾗｶﾄﾞﾖｳｲﾁ</t>
  </si>
  <si>
    <t>大分ナブコ株式会社</t>
  </si>
  <si>
    <t>ｵｵｲﾀﾅﾌﾞｺ</t>
  </si>
  <si>
    <t>大分ナブコ</t>
  </si>
  <si>
    <t>870-0844</t>
  </si>
  <si>
    <t>大分県大分市大字古国府字下新田１０６３番地の２</t>
  </si>
  <si>
    <t>097-545-6636</t>
  </si>
  <si>
    <t>097-545-0668</t>
  </si>
  <si>
    <t>佐藤 徳昭</t>
  </si>
  <si>
    <t>ｻﾄｳ ﾉﾘｱｷ</t>
  </si>
  <si>
    <t>ｵｵｲﾀﾅﾌﾞｺ(ｶ</t>
  </si>
  <si>
    <t>三共アメニテクス株式会社</t>
  </si>
  <si>
    <t>ｻﾝｷｮｳｱﾒﾆﾃｸｽ</t>
  </si>
  <si>
    <t>三共アメニテクス</t>
  </si>
  <si>
    <t>811-1314</t>
  </si>
  <si>
    <t>福岡市南区的場１丁目１３番６号</t>
  </si>
  <si>
    <t>092-583-8121</t>
  </si>
  <si>
    <t>092-583-8120</t>
  </si>
  <si>
    <t>菊池良治</t>
  </si>
  <si>
    <t>ｷｸﾁﾖｼﾊﾙ</t>
  </si>
  <si>
    <t>ｷﾕｳｼﾕｳｻﾝｷﾖｳﾎﾞｳｴｷｶﾌﾞｼｷｶﾞｲｼﾔ</t>
  </si>
  <si>
    <t>株式会社鼎</t>
  </si>
  <si>
    <t>ｶﾅｴ</t>
  </si>
  <si>
    <t>鼎</t>
  </si>
  <si>
    <t>110-0006</t>
  </si>
  <si>
    <t>東京都台東区秋葉原3-4</t>
  </si>
  <si>
    <t>第3タムラビル4階</t>
  </si>
  <si>
    <t>03-5295-1067</t>
  </si>
  <si>
    <t>03-5295-1069</t>
  </si>
  <si>
    <t>永田 正敏</t>
  </si>
  <si>
    <t>ﾅｶﾞﾀ ﾏｻﾄｼ</t>
  </si>
  <si>
    <t>ｶﾌﾞｼｷｶﾞｲｼｬｶﾅｴ</t>
  </si>
  <si>
    <t>ウエダ興業</t>
  </si>
  <si>
    <t>ｳｴﾀﾞｺｳｷﾞｮｳ</t>
  </si>
  <si>
    <t>529-1171</t>
  </si>
  <si>
    <t>滋賀県犬上郡豊郷町安食西1313-1</t>
  </si>
  <si>
    <t>0749-35-4666</t>
  </si>
  <si>
    <t>上田 美奈</t>
  </si>
  <si>
    <t>ｳｴﾀﾞ ﾐﾅ</t>
  </si>
  <si>
    <t>労働保険事務組合豊郷商工会</t>
  </si>
  <si>
    <t>ｻﾝｷｮｳｴｱﾃｯｸ</t>
  </si>
  <si>
    <t>111-0055</t>
  </si>
  <si>
    <t>東京都台東区三筋2-6-11</t>
  </si>
  <si>
    <t>03-5821-8021</t>
  </si>
  <si>
    <t>03-5821-8027</t>
  </si>
  <si>
    <t>青木 孝之</t>
  </si>
  <si>
    <t>ｱｵｷ ﾀｶﾕｷ</t>
  </si>
  <si>
    <t>株式会社エフウォーターマネジメント</t>
  </si>
  <si>
    <t>ｶﾌﾞｼｷｶﾞｲｼｬｴﾌｳｫｰﾀｰﾏﾈｼﾞﾒﾝﾄ</t>
  </si>
  <si>
    <t>520-0043</t>
  </si>
  <si>
    <t>滋賀県大津市中央1丁目6番11号</t>
  </si>
  <si>
    <t>077-524-1411</t>
  </si>
  <si>
    <t>077-524-1412</t>
  </si>
  <si>
    <t>岡本 伸康</t>
  </si>
  <si>
    <t>ｵｶﾓﾄ ﾉﾌﾞﾔｽ</t>
  </si>
  <si>
    <t>ｶ)ｴﾌｳｵｰﾀｰﾏﾈｼﾞﾒﾝﾄ</t>
  </si>
  <si>
    <t>株式会社双葉メンテック</t>
  </si>
  <si>
    <t>ﾌﾀﾊﾞﾒﾝﾃｯｸ</t>
  </si>
  <si>
    <t>510-0875</t>
  </si>
  <si>
    <t>三重県四日市市大治田2丁目733番地の1</t>
  </si>
  <si>
    <t>059-346-4811</t>
  </si>
  <si>
    <t>059-346-3716</t>
  </si>
  <si>
    <t>伊藤　一雄</t>
  </si>
  <si>
    <t>ｲﾄｳ ｶｽﾞｵ</t>
  </si>
  <si>
    <t>ｶ)ﾌﾀﾊﾞﾒﾝﾃｯｸ</t>
  </si>
  <si>
    <t>AIU保険</t>
  </si>
  <si>
    <t>株式会社クロスメディア</t>
  </si>
  <si>
    <t>ｶﾌﾞｼｷｶｲｼｬｸﾛｽﾒﾃﾞｨｱ</t>
  </si>
  <si>
    <t>クロスメディア</t>
  </si>
  <si>
    <t>252-0134</t>
  </si>
  <si>
    <t>神奈川県相模原市緑区下九沢1743番1</t>
  </si>
  <si>
    <t>042-761-4181</t>
  </si>
  <si>
    <t>042-761-4849</t>
  </si>
  <si>
    <t>佐藤 捷秋</t>
  </si>
  <si>
    <t>ｻﾄｳ ｶﾂｱｷ</t>
  </si>
  <si>
    <t>株式会社濱本組</t>
  </si>
  <si>
    <t>ｶﾌﾞｼｷｶﾞｲｼｬﾊﾏﾓﾄｸﾞﾐ</t>
  </si>
  <si>
    <t>ハマモトグミ</t>
  </si>
  <si>
    <t>646-0003</t>
  </si>
  <si>
    <t>和歌山県田辺市中万呂863</t>
  </si>
  <si>
    <t>0739-22-5464</t>
  </si>
  <si>
    <t>0739-25-2112</t>
  </si>
  <si>
    <t>hama863@crux.ocn.ne.jp</t>
  </si>
  <si>
    <t>濱本 欣男</t>
  </si>
  <si>
    <t>ﾊﾏﾓﾄ ﾖｼｵ</t>
  </si>
  <si>
    <t>ｶ)ﾊﾏﾓﾄｸﾞﾐ</t>
  </si>
  <si>
    <t>東海エンジニアリング株式会社</t>
  </si>
  <si>
    <t>ﾄｳｶｲｴﾝｼﾞﾆｱﾘﾝｸﾞ</t>
  </si>
  <si>
    <t>東海エンジニアリング</t>
  </si>
  <si>
    <t>162-0843</t>
  </si>
  <si>
    <t>東京都新宿区市谷田町2-7-15</t>
  </si>
  <si>
    <t>03-5227-8301</t>
  </si>
  <si>
    <t>03-5227-8311</t>
  </si>
  <si>
    <t>白石 正</t>
  </si>
  <si>
    <t>ｼﾗｲｼ ﾀﾀﾞｼ</t>
  </si>
  <si>
    <t>ﾄｳｶｲｴﾝｼﾞﾆｱﾘﾝｸﾞ(ｶ)</t>
  </si>
  <si>
    <t>九動株式会社</t>
  </si>
  <si>
    <t>ｷｭｳﾄﾞｳ</t>
  </si>
  <si>
    <t>九動</t>
  </si>
  <si>
    <t>305-0856</t>
  </si>
  <si>
    <t>茨城県つくば市観音台１－２４－１</t>
  </si>
  <si>
    <t>オーチャードパークＡ１０２</t>
  </si>
  <si>
    <t>029-837-2988</t>
  </si>
  <si>
    <t>029-836-2698</t>
  </si>
  <si>
    <t>ｷﾕｳﾄﾞｳ(ｶ ﾀﾞｲﾋﾖｳﾄﾘｼﾏﾘﾔｸ ｺﾊﾞﾔｼﾏｻｼ</t>
  </si>
  <si>
    <t>ラドセーフテクニカルサービス株式会社</t>
  </si>
  <si>
    <t>ﾗﾄﾞｾｰﾌﾃｸﾆｶﾙｻｰﾋﾞｽ</t>
  </si>
  <si>
    <t>東京都品川区西五反田2丁目12番19号</t>
  </si>
  <si>
    <t>03-5759-6011</t>
  </si>
  <si>
    <t>03-5759-6022</t>
  </si>
  <si>
    <t>原　邦彦</t>
  </si>
  <si>
    <t>ﾊﾗ ｸﾆﾋｺ</t>
  </si>
  <si>
    <t>ﾗﾄﾞｾｰﾌﾃｸﾆｶﾙｻｰﾋﾞｽ(ｶ</t>
  </si>
  <si>
    <t>株式会社works</t>
  </si>
  <si>
    <t>ﾜｰｸｽ</t>
  </si>
  <si>
    <t>works</t>
  </si>
  <si>
    <t>大阪府守口市南寺方東通2-13-21</t>
  </si>
  <si>
    <t>06-6997-6969</t>
  </si>
  <si>
    <t>06-6997-6979</t>
  </si>
  <si>
    <t>河原田 正樹</t>
  </si>
  <si>
    <t>ｶﾜﾊﾗﾀﾞ ﾏｻｷ</t>
  </si>
  <si>
    <t>ｶ)ﾜｰｸｽ</t>
  </si>
  <si>
    <t>大建労堺労働保険事務組合</t>
  </si>
  <si>
    <t>海田工業株式会社</t>
  </si>
  <si>
    <t>ｶｲﾀﾞｺｳｷﾞｮｳｶﾌﾞｼｷｶｲｼｬ</t>
  </si>
  <si>
    <t>海田工業</t>
  </si>
  <si>
    <t>665-0051</t>
  </si>
  <si>
    <t>兵庫県宝塚市高司5-2-36</t>
  </si>
  <si>
    <t>0797-72-9660</t>
  </si>
  <si>
    <t>0797-72-1815</t>
  </si>
  <si>
    <t>橘 晃一郎</t>
  </si>
  <si>
    <t>ﾀﾁﾊﾞﾅ ｺｳｲﾁﾛｳ</t>
  </si>
  <si>
    <t>株式会社ボイス</t>
  </si>
  <si>
    <t>ボイス</t>
  </si>
  <si>
    <t>東京都港区芝浦3-16-1</t>
  </si>
  <si>
    <t>中野興産ビル6階</t>
  </si>
  <si>
    <t>03-3769-0371</t>
  </si>
  <si>
    <t>03-3769-0378</t>
  </si>
  <si>
    <t>的場 彩香</t>
  </si>
  <si>
    <t>ﾏﾄﾊﾞ ｱﾔｶ</t>
  </si>
  <si>
    <t>ｶ)ﾎﾞｲｽ ﾀﾞｲﾋｮｳﾄﾘｼﾏﾘﾔｸｼｬﾁｮｳ ﾏﾄﾊﾞｱﾔｶ</t>
  </si>
  <si>
    <t>株式会社マイクロエレベーター</t>
  </si>
  <si>
    <t>ﾏｲｸﾛｴﾚﾍﾞｰﾀｰ</t>
  </si>
  <si>
    <t>120-0005</t>
  </si>
  <si>
    <t>東京都足立区綾瀬3-25-19</t>
  </si>
  <si>
    <t>03-5616-3725</t>
  </si>
  <si>
    <t>03-5616-3726</t>
  </si>
  <si>
    <t>保田　昌徳</t>
  </si>
  <si>
    <t>ﾔｽﾀﾞ ﾏｻﾉﾘ</t>
  </si>
  <si>
    <t>ｶ)ﾏｲｸﾛｴﾚﾍﾞｰﾀｰ</t>
  </si>
  <si>
    <t>大和環境サービス</t>
  </si>
  <si>
    <t>ﾔﾏﾄｶﾝｷｮｳｻｰﾋﾞｽ</t>
  </si>
  <si>
    <t>ﾔﾏﾄｶﾝｷｮｳ</t>
  </si>
  <si>
    <t>649-2524</t>
  </si>
  <si>
    <t>和歌山県西牟婁郡白浜町安宅295-18</t>
  </si>
  <si>
    <t>0739-52-3277</t>
  </si>
  <si>
    <t>宮山 広志</t>
  </si>
  <si>
    <t>ﾐﾔﾔﾏ ﾋﾛｼ</t>
  </si>
  <si>
    <t>ﾔﾏﾄｶﾝｷｮｳｻｰﾋﾞｽ ﾐﾔﾔﾏﾋﾛｼ</t>
  </si>
  <si>
    <t>ﾊﾟﾅｿﾆｯｸｲｰｴｽﾎﾞｳｻｲｼｽﾃﾑｽﾞｶﾌﾞｼｷｶﾞｲｼｬ</t>
  </si>
  <si>
    <t>パナソニックＥＳ防災</t>
  </si>
  <si>
    <t>540-6130</t>
  </si>
  <si>
    <t>大阪市中央区城見２丁目１番６１号　ツイン21ＭＩＤタワー　30Ｆ</t>
  </si>
  <si>
    <t>名古屋中区錦１丁目１０番２７号　カネヨビル2階</t>
  </si>
  <si>
    <t>06-6942-9111</t>
  </si>
  <si>
    <t>06-9642-9051</t>
  </si>
  <si>
    <t>労働保険事務組合　TSC大阪</t>
  </si>
  <si>
    <t>株式会社メンテックス</t>
  </si>
  <si>
    <t>戸田支店</t>
  </si>
  <si>
    <t>ﾒﾝﾃｯｸｽ</t>
  </si>
  <si>
    <t>335-0021</t>
  </si>
  <si>
    <t>埼玉県戸田市新曽2231番地</t>
  </si>
  <si>
    <t>第1芦原マンション201号室</t>
  </si>
  <si>
    <t>048-432-9729</t>
  </si>
  <si>
    <t>048-432-1169</t>
  </si>
  <si>
    <t>對崎 孝雄</t>
  </si>
  <si>
    <t>ﾂｲｻﾞｷ ﾀｶｵ</t>
  </si>
  <si>
    <t>ｶ)ﾒﾝﾃﾂｸｽ</t>
  </si>
  <si>
    <t>共栄設備株式会社</t>
  </si>
  <si>
    <t>465-0064</t>
  </si>
  <si>
    <t>名古屋市名東区大針３－１４１</t>
  </si>
  <si>
    <t>052-701-9898</t>
  </si>
  <si>
    <t>ｷﾖｳｴｲｾﾂﾋﾞ(ｶ</t>
  </si>
  <si>
    <t>株式会社中部　浜松支店</t>
  </si>
  <si>
    <t>ﾁｭｳﾌﾞ ﾊﾏﾏﾂｼﾃﾝ</t>
  </si>
  <si>
    <t>中部</t>
  </si>
  <si>
    <t>433-8103</t>
  </si>
  <si>
    <t>浜松市北区豊岡町325番地の1</t>
  </si>
  <si>
    <t>053-439-3015</t>
  </si>
  <si>
    <t>053-439-3023</t>
  </si>
  <si>
    <t>石原　裕</t>
  </si>
  <si>
    <t>ｲｼﾊﾗ ﾋﾛｼ</t>
  </si>
  <si>
    <t>ｶ)ﾁｭｳﾌﾞ</t>
  </si>
  <si>
    <t>株式会社大同</t>
  </si>
  <si>
    <t>ｶﾌﾞｼｷｶﾞｲｼｬﾀﾞｲﾄﾞｳ</t>
  </si>
  <si>
    <t>525-0044</t>
  </si>
  <si>
    <t>滋賀県草津市岡本町17番地の1</t>
  </si>
  <si>
    <t>077-565-9596</t>
  </si>
  <si>
    <t>077-565-9601</t>
  </si>
  <si>
    <t>辻 由夫</t>
  </si>
  <si>
    <t>ﾂｼﾞ ﾖｼｵ</t>
  </si>
  <si>
    <t>ｶﾌﾞｼｷｶﾞｲｼｬﾀﾞｲﾄﾞｳ ﾄﾘｼﾏﾘﾔｸﾂｼﾞﾖｼｵ</t>
  </si>
  <si>
    <t>有限会社日栄</t>
  </si>
  <si>
    <t>エヌティエス滋賀北サービスショップ</t>
  </si>
  <si>
    <t>ﾕｳｹﾞﾝｶﾞｲｼｬﾆﾁｴｲ</t>
  </si>
  <si>
    <t>有限会社日栄 エヌティエス滋賀北サービスショップ</t>
  </si>
  <si>
    <t>522-0027</t>
  </si>
  <si>
    <t>滋賀県彦根市東沼波町715</t>
  </si>
  <si>
    <t>0749-21-3030</t>
  </si>
  <si>
    <t>0749-21-3232</t>
  </si>
  <si>
    <t>日高 秀幸</t>
  </si>
  <si>
    <t>ﾋﾀﾞｶ ﾋﾃﾞﾕｷ</t>
  </si>
  <si>
    <t>丹後建設株式会社</t>
  </si>
  <si>
    <t>ﾀﾝｺﾞｹﾝｾﾂｶﾌﾞｼｷｶﾞｲｼｬ</t>
  </si>
  <si>
    <t>ﾀﾝｺﾞ</t>
  </si>
  <si>
    <t>545-0002</t>
  </si>
  <si>
    <t>大阪府大阪市阿倍野区天王寺町南三丁目一番五号</t>
  </si>
  <si>
    <t>06-6719-7001</t>
  </si>
  <si>
    <t>06-6719-7161</t>
  </si>
  <si>
    <t>大江 正男</t>
  </si>
  <si>
    <t>ｵｵｴ ﾏｻｵ</t>
  </si>
  <si>
    <t>小柳産業株式会社</t>
  </si>
  <si>
    <t>ｺﾔﾅｷﾞｻﾝｷﾞｮｳ</t>
  </si>
  <si>
    <t>小柳産業</t>
  </si>
  <si>
    <t>386-0014</t>
  </si>
  <si>
    <t>長野県上田市材木町2-12-10</t>
  </si>
  <si>
    <t>0268-22-5353</t>
  </si>
  <si>
    <t>0268-25-4780</t>
  </si>
  <si>
    <t>小柳繁弘</t>
  </si>
  <si>
    <t>ｺﾔﾅｷﾞｼｹﾞﾋﾛ</t>
  </si>
  <si>
    <t>ｺﾔﾅｷﾞｻﾝｷﾞｮｳ(ｶ</t>
  </si>
  <si>
    <t>信和設備工業株式会社</t>
  </si>
  <si>
    <t>ｼﾝﾜｾﾂﾋﾞｺｳｷﾞｮｳ</t>
  </si>
  <si>
    <t>577-0062</t>
  </si>
  <si>
    <t>大阪府東大阪市森河内東2丁目8-7</t>
  </si>
  <si>
    <t>06-4309-7776</t>
  </si>
  <si>
    <t>06-4309-8558</t>
  </si>
  <si>
    <t>sshinwa@star.ocn.ne.jp</t>
  </si>
  <si>
    <t>産屋敷 雄一</t>
  </si>
  <si>
    <t>ｳﾌﾞﾔｼｷ ﾕｳｲﾁ</t>
  </si>
  <si>
    <t>ｼﾝﾜｾﾂﾋﾞｺｳｷﾞﾖｳ(ｶ</t>
  </si>
  <si>
    <t>27101-480143-000</t>
  </si>
  <si>
    <t>近畿労働保険協会</t>
  </si>
  <si>
    <t>進栄ロックサービス株式会社</t>
  </si>
  <si>
    <t>ｼﾝｴｲﾛｯｸｻｰﾋﾞｽｶﾌﾞｼｷｶﾞｲｼｬ</t>
  </si>
  <si>
    <t>ｼﾝｴｲﾛｯｸｻｰﾋﾞｽ</t>
  </si>
  <si>
    <t>北海道札幌市東区北十七条東7丁目1-15</t>
  </si>
  <si>
    <t>011-742-3961</t>
  </si>
  <si>
    <t>011-742-3940</t>
  </si>
  <si>
    <t>高橋 進</t>
  </si>
  <si>
    <t>ﾀｶﾊｼ ｽｽﾑ</t>
  </si>
  <si>
    <t>株式会社服部機設工業</t>
  </si>
  <si>
    <t>ｶ)ﾊｯﾄﾘｷｾﾂｺｳｷﾞｮｳ</t>
  </si>
  <si>
    <t>502-0014</t>
  </si>
  <si>
    <t>岐阜市雄総緑町5丁目16-１</t>
  </si>
  <si>
    <t>058-295-0321</t>
  </si>
  <si>
    <t>058-295-5188</t>
  </si>
  <si>
    <t>服部　健次</t>
  </si>
  <si>
    <t>ﾊｯﾄﾘ ｹﾝｼﾞ</t>
  </si>
  <si>
    <t>ｶ)ﾊﾂﾄﾘｷｾﾂｺｳｷﾞﾖｳ</t>
  </si>
  <si>
    <t>21101-930845-011</t>
  </si>
  <si>
    <t>労働保険事務組合ｻﾎﾟｰﾄ岐阜</t>
  </si>
  <si>
    <t>有限会社木村空調</t>
  </si>
  <si>
    <t>ｷﾑﾗｸｳﾁｮｳ</t>
  </si>
  <si>
    <t>木村空調</t>
  </si>
  <si>
    <t>577-0816</t>
  </si>
  <si>
    <t>大阪府東大阪市友井5-2-35</t>
  </si>
  <si>
    <t>06-6725-0885</t>
  </si>
  <si>
    <t>06-6725-0943</t>
  </si>
  <si>
    <t>木村 勉</t>
  </si>
  <si>
    <t>ｷﾑﾗ ﾂﾄﾑ</t>
  </si>
  <si>
    <t>ﾕｳｹﾞﾝｶﾞｲｼｬｷﾑﾗｸｳﾁｮｳ</t>
  </si>
  <si>
    <t>労働保険事務組合関西配管工事業協同組合</t>
  </si>
  <si>
    <t>東生建設株式会社</t>
  </si>
  <si>
    <t>ﾄｳｾｲｹﾝｾﾂ</t>
  </si>
  <si>
    <t>214-0032</t>
  </si>
  <si>
    <t>神奈川県川崎市多摩区枡形3丁目2番21号</t>
  </si>
  <si>
    <t>044-911-2023</t>
  </si>
  <si>
    <t>044-911-2153</t>
  </si>
  <si>
    <t>城田 和明</t>
  </si>
  <si>
    <t>ｼﾛﾀ ｶｽﾞｱｷ</t>
  </si>
  <si>
    <t>ﾄｳｾｲｹﾝｾﾂ(ｶ)ﾀﾞｲﾋｮｳﾄﾘｼﾏﾘﾔｸｼﾛﾀｶｽﾞｱｷ</t>
  </si>
  <si>
    <t>株式会社共同設備企画事務所</t>
  </si>
  <si>
    <t>ｷﾖｳﾄﾞｳ</t>
  </si>
  <si>
    <t>㈱共同設備企画事務所</t>
  </si>
  <si>
    <t>札幌市豊平区平岸４条１０丁目１－２</t>
  </si>
  <si>
    <t>011-815-5665</t>
  </si>
  <si>
    <t>ｶ)ｷﾖｳﾄﾞｳｾﾂﾋﾞｷｶｸｼﾞﾑｼﾖ</t>
  </si>
  <si>
    <t>株式会社ザック</t>
  </si>
  <si>
    <t>オフィスリニューアル事業部</t>
  </si>
  <si>
    <t>ｻﾞｯｸ</t>
  </si>
  <si>
    <t>東京都千代田区神田神保町２－１４</t>
  </si>
  <si>
    <t>ＳＰ神保町ビル７階</t>
  </si>
  <si>
    <t>03-3222-1731</t>
  </si>
  <si>
    <t>03-3222-1745</t>
  </si>
  <si>
    <t>田村 公哉</t>
  </si>
  <si>
    <t>ﾀﾑﾗ ｷﾐﾔ</t>
  </si>
  <si>
    <t>ｶ)ｻﾞｯｸ</t>
  </si>
  <si>
    <t>ヤブヤプロダクツ</t>
  </si>
  <si>
    <t>ﾔﾌﾞﾔﾌﾟﾛﾀﾞｸﾂ</t>
  </si>
  <si>
    <t>604-8444</t>
  </si>
  <si>
    <t>京都府京都市中京区西ノ京月輪町24-1 ｴｽﾘｰﾄﾞ西小路御池506</t>
  </si>
  <si>
    <t>075-406-0514</t>
  </si>
  <si>
    <t>薮田 智史</t>
  </si>
  <si>
    <t>ﾔﾌﾞﾀ ｻﾄｼ</t>
  </si>
  <si>
    <t>ﾔﾌﾞﾔﾌﾟﾛﾀﾞｸﾂ ﾔﾌﾞﾀｻﾄｼ</t>
  </si>
  <si>
    <t>26-1-01-930785-236</t>
  </si>
  <si>
    <t>京建労</t>
  </si>
  <si>
    <t>有限会社　森下製作所</t>
  </si>
  <si>
    <t>ﾓﾘｼﾀ ｾｲｻｸｼｮ</t>
  </si>
  <si>
    <t>森下製作所</t>
  </si>
  <si>
    <t>浜松市東区有玉南町1693-2</t>
  </si>
  <si>
    <t>053-434-3567</t>
  </si>
  <si>
    <t>053-434-3568</t>
  </si>
  <si>
    <t>森下　克美</t>
  </si>
  <si>
    <t>ﾓﾘｼﾀ ｶﾂﾐ</t>
  </si>
  <si>
    <t>ﾕｳｹﾞﾝｶｲｼｬ ﾓﾘｼﾀｾｲｻｸｼｮ</t>
  </si>
  <si>
    <t>リオン熱学株式会社</t>
  </si>
  <si>
    <t>ﾘｵﾝﾈﾂｶﾞｸ</t>
  </si>
  <si>
    <t>リオン熱学</t>
  </si>
  <si>
    <t>東京都豊島区南池袋2-49-4</t>
  </si>
  <si>
    <t>03-6907-8101</t>
  </si>
  <si>
    <t>03-5391-1006</t>
  </si>
  <si>
    <t>太田哲郎</t>
  </si>
  <si>
    <t>ｵｵﾀﾃﾂﾛｳ</t>
  </si>
  <si>
    <t>ﾘｵﾝﾈﾂｶﾞｸ(ｶ ﾄｳｷｮｳｼﾃﾝ</t>
  </si>
  <si>
    <t>株式会社共同設備工業</t>
  </si>
  <si>
    <t>ｷｮｳﾄﾞｳｾﾂﾋﾞｺｳｷﾞｮｳ</t>
  </si>
  <si>
    <t>共同設備工業</t>
  </si>
  <si>
    <t>870-0147</t>
  </si>
  <si>
    <t>大分市大字小池原２１番地の１</t>
  </si>
  <si>
    <t>097-553-0055</t>
  </si>
  <si>
    <t>097-553-0053</t>
  </si>
  <si>
    <t>安東晴美</t>
  </si>
  <si>
    <t>ｱﾝﾄﾞｳﾊﾙﾐ</t>
  </si>
  <si>
    <t>ｶ)ｷｮｳﾄﾞｳｾﾂﾋﾞｺｳｷﾞｮｳ</t>
  </si>
  <si>
    <t>栗田建設株式会社</t>
  </si>
  <si>
    <t>高砂事務所</t>
  </si>
  <si>
    <t>676-0008</t>
  </si>
  <si>
    <t>兵庫県高砂市荒井町新浜2丁目3-1</t>
  </si>
  <si>
    <t>079-443-5986</t>
  </si>
  <si>
    <t>079-490-5730</t>
  </si>
  <si>
    <t>栗田 浩</t>
  </si>
  <si>
    <t>ｸﾘﾀ ﾋﾛｼ</t>
  </si>
  <si>
    <t>ｸﾘﾀｹﾝｾﾂｶﾌﾞｼｷｶﾞｲｼｬ</t>
  </si>
  <si>
    <t>有限会社大光機設興業</t>
  </si>
  <si>
    <t>ﾕｳｹﾞﾝｶﾞｲｼｬﾀﾞｲｺｳｷｾﾂｺｳｷﾞｮｳ</t>
  </si>
  <si>
    <t>大阪府堺市東区野尻町70番地178</t>
  </si>
  <si>
    <t>072-285-9290</t>
  </si>
  <si>
    <t>072-277-8730</t>
  </si>
  <si>
    <t>赤瀬 朋永</t>
  </si>
  <si>
    <t>ｱｶｾ ﾄﾓﾅｶﾞ</t>
  </si>
  <si>
    <t>清水建設㈱大阪災防協労災保険事務組合</t>
  </si>
  <si>
    <t>有限会社環境クリエイト</t>
  </si>
  <si>
    <t>ﾕｳｹﾞﾝｶﾞｲｼｬｶﾝｷｮｳｸﾘｴｲﾄ</t>
  </si>
  <si>
    <t>646-0051</t>
  </si>
  <si>
    <t>和歌山県田辺市稲成町2962番地の3</t>
  </si>
  <si>
    <t>0739-81-0701</t>
  </si>
  <si>
    <t>0739-81-0702</t>
  </si>
  <si>
    <t>片井 貢</t>
  </si>
  <si>
    <t>ｶﾀｲ ﾐﾂｷﾞ</t>
  </si>
  <si>
    <t>ﾕｳｹﾞﾝｶﾞｲｼｬｶﾝｷｮｳｸﾘｴｲﾄﾀﾞｲﾋｮｳﾄﾘｼﾏﾘﾔｸｶﾀｲﾐﾂｷﾞ</t>
  </si>
  <si>
    <t>サワダ安全防災株式会社</t>
  </si>
  <si>
    <t>ｻﾜﾀﾞｱﾝｾﾞﾝﾎﾞｳｻｲ</t>
  </si>
  <si>
    <t>サワダ安全防災</t>
  </si>
  <si>
    <t>290-0056</t>
  </si>
  <si>
    <t>千葉県市原市五井8894番地</t>
  </si>
  <si>
    <t>0436-22-6301</t>
  </si>
  <si>
    <t>0436-22-6652</t>
  </si>
  <si>
    <t>澤田 博</t>
  </si>
  <si>
    <t>ｻﾜﾀﾞ ﾋﾛｼ</t>
  </si>
  <si>
    <t>ｻﾜﾀﾞｱﾝｾﾞﾝﾎﾞｳｻｲ(ｶ ﾀﾞｲﾋｮｳﾄﾘｼﾏﾘﾔｸ ｻﾜﾀﾞﾋﾛｼ</t>
  </si>
  <si>
    <t>ＡＳＡＩ</t>
  </si>
  <si>
    <t>ｱｻｲ</t>
  </si>
  <si>
    <t>529-1313</t>
  </si>
  <si>
    <t>滋賀県愛知郡愛荘町市1708-4</t>
  </si>
  <si>
    <t>0749-49-4327</t>
  </si>
  <si>
    <t>浅居 武彦</t>
  </si>
  <si>
    <t>ｱｻｲ ﾀｹﾋｺ</t>
  </si>
  <si>
    <t>ｱｻｲﾀｹﾋｺ</t>
  </si>
  <si>
    <t>25101930568-001</t>
  </si>
  <si>
    <t>滋賀県ＳＲ建設業労災協会</t>
  </si>
  <si>
    <t>株式会社協栄住建</t>
  </si>
  <si>
    <t>ｶ)ｷｮｳｴｲｼﾞｭｳｹﾝ</t>
  </si>
  <si>
    <t>協栄住建</t>
  </si>
  <si>
    <t>409-3841</t>
  </si>
  <si>
    <t>山梨県中央市布施2106-1</t>
  </si>
  <si>
    <t>055-273-3115</t>
  </si>
  <si>
    <t>055-273-3116</t>
  </si>
  <si>
    <t>斉藤 直</t>
  </si>
  <si>
    <t>ｻｲﾄｳ ﾀﾀﾞｼ</t>
  </si>
  <si>
    <t>ｶ)ｷｮｳｴｲｼﾞｭｳｹﾝ ﾀﾞｲﾋｮｳﾄﾘｼﾏﾘﾔｸｼｬﾁｮｳ ｻｲﾄｳﾀﾀﾞｼ</t>
  </si>
  <si>
    <t>福永クレーン株式会社</t>
  </si>
  <si>
    <t>ﾌｸﾅｶﾞｸﾚｰﾝｶﾌﾞｼｷｶﾞｲｼｬ</t>
  </si>
  <si>
    <t>590-0981</t>
  </si>
  <si>
    <t>大阪府堺市堺区塩浜町1番地</t>
  </si>
  <si>
    <t>072-228-5354</t>
  </si>
  <si>
    <t>072-228-6226</t>
  </si>
  <si>
    <t>福永 秀男</t>
  </si>
  <si>
    <t>ﾌｸﾅｶﾞ ﾋﾃﾞｵ</t>
  </si>
  <si>
    <t>株式会社神光建築工業</t>
  </si>
  <si>
    <t>ｼﾝｺｳｹﾝﾁｸｺｳｷﾞｮｳ</t>
  </si>
  <si>
    <t>神光建築</t>
  </si>
  <si>
    <t>430-0813</t>
  </si>
  <si>
    <t>浜松市南区芳川町657</t>
  </si>
  <si>
    <t>053-425-5581</t>
  </si>
  <si>
    <t>053-425-5580</t>
  </si>
  <si>
    <t>神谷　正明</t>
  </si>
  <si>
    <t>ｶﾐﾔ ﾏｻｱｷ</t>
  </si>
  <si>
    <t>ｶ)ｼﾝｺｳｹﾝﾁｸｺｳｷﾞｮｳ</t>
  </si>
  <si>
    <t>22-3-01-930443-316</t>
  </si>
  <si>
    <t>株式会社松浦重機</t>
  </si>
  <si>
    <t>ﾏﾂｳﾗｼﾞｭｳｷ</t>
  </si>
  <si>
    <t>松浦重機</t>
  </si>
  <si>
    <t>861-2204</t>
  </si>
  <si>
    <t>熊本県上益城郡益城町小谷1301-1</t>
  </si>
  <si>
    <t>096-214-5020</t>
  </si>
  <si>
    <t>096-214-5022</t>
  </si>
  <si>
    <t>川邊 勝彦</t>
  </si>
  <si>
    <t>ｶﾜﾍﾞ ｶﾂﾋｺ</t>
  </si>
  <si>
    <t>ｶ)ﾏﾂｳﾗｼﾞｭｳｷ</t>
  </si>
  <si>
    <t>株式会社アキラ</t>
  </si>
  <si>
    <t>ｶﾌﾞｼｷｶﾞｲｼｬｱｷﾗ</t>
  </si>
  <si>
    <t>545-0011</t>
  </si>
  <si>
    <t>大阪府大阪市阿倍野区昭和町二丁目13番2号</t>
  </si>
  <si>
    <t>06-6628-9738</t>
  </si>
  <si>
    <t>06-6628-8811</t>
  </si>
  <si>
    <t>古川 裕高</t>
  </si>
  <si>
    <t>ﾌﾙｶﾜ ﾋﾛﾀｶ</t>
  </si>
  <si>
    <t>ティアイメディカル株式会社</t>
  </si>
  <si>
    <t>ﾃｨｱｲﾒﾃﾞｨｶﾙｶﾌﾞｼｷｶﾞｲｼｬ</t>
  </si>
  <si>
    <t>592-8333</t>
  </si>
  <si>
    <t>大阪府堺市西区浜寺石津町西二丁目1番34号</t>
  </si>
  <si>
    <t>072-247-0808</t>
  </si>
  <si>
    <t>072-241-2798</t>
  </si>
  <si>
    <t>井戸 康晴</t>
  </si>
  <si>
    <t>ｲﾄﾞ ﾔｽﾊﾙ</t>
  </si>
  <si>
    <t>ﾃｨｱｲﾒﾃﾞｨｶﾙｶﾌﾞｼｷｶﾞｲｼｬ ﾀﾞｲﾋｮｳﾄﾘｼﾏﾘﾔｸ ｲﾄﾞﾔｽﾊﾙ</t>
  </si>
  <si>
    <t>株式会社三ノ輪建設</t>
  </si>
  <si>
    <t>ﾐﾉﾜｹﾝｾﾂ</t>
  </si>
  <si>
    <t>三ノ輪建設</t>
  </si>
  <si>
    <t>194-0021</t>
  </si>
  <si>
    <t>東京都町田市中町1-17-3</t>
  </si>
  <si>
    <t>042-722-5155</t>
  </si>
  <si>
    <t>042-728-8088</t>
  </si>
  <si>
    <t>萩原 謙</t>
  </si>
  <si>
    <t>ﾊｷﾞﾜﾗ ｹﾝ</t>
  </si>
  <si>
    <t>ｶ)ﾐﾉﾜｹﾝｾﾂ ﾀﾞｲﾋｮｳﾄﾘｼﾏﾘﾔｸ ﾊｷﾞﾜﾗｹﾝ</t>
  </si>
  <si>
    <t>株式会社小野運送店</t>
  </si>
  <si>
    <t>ｵﾉｳﾝｿｳﾃﾝ</t>
  </si>
  <si>
    <t>小野運送店</t>
  </si>
  <si>
    <t>東京都品川区南品川4-2-33</t>
  </si>
  <si>
    <t>03-3474-2081</t>
  </si>
  <si>
    <t>03-3474-2838</t>
  </si>
  <si>
    <t>小野正彦</t>
  </si>
  <si>
    <t>ｵﾉﾏｻﾋｺ</t>
  </si>
  <si>
    <t>ｶ)ｵﾉｳﾝｿｳﾃﾝ ﾀﾞｲﾋｮｳﾄﾘｼﾏﾘﾔｸ ｵﾉﾏｻﾋｺ</t>
  </si>
  <si>
    <t>栄伸開発株式会社</t>
  </si>
  <si>
    <t>ｴｲｼﾝｶｲﾊﾂｶﾌﾞｼｷｶﾞｲｼｬ</t>
  </si>
  <si>
    <t>ｴｲｼﾝ</t>
  </si>
  <si>
    <t>551-0031</t>
  </si>
  <si>
    <t>大阪府大阪市大正区泉尾6-4-5</t>
  </si>
  <si>
    <t>06-6555-5381</t>
  </si>
  <si>
    <t>06-6555-5310</t>
  </si>
  <si>
    <t>support@eishinkaihatsu.com</t>
  </si>
  <si>
    <t>勝本 順悟</t>
  </si>
  <si>
    <t>ｶﾂﾓﾄ ｼﾞｭﾝｺﾞ</t>
  </si>
  <si>
    <t>アイ・ケー・テクニカル有限会社</t>
  </si>
  <si>
    <t>ｱｲｹｰﾃｸﾆｶﾙﾕｳｹﾞﾝｶﾞｲｼｬ</t>
  </si>
  <si>
    <t>アイ・ケー・テクニカル(有)</t>
  </si>
  <si>
    <t>210-0848</t>
  </si>
  <si>
    <t>神奈川県川崎市川崎区京町2-2-21-101</t>
  </si>
  <si>
    <t>044-355-9450</t>
  </si>
  <si>
    <t>044-322-7110</t>
  </si>
  <si>
    <t>山本 剛</t>
  </si>
  <si>
    <t>ﾔﾏﾓﾄ ﾂﾖｼ</t>
  </si>
  <si>
    <t>ｱｲ.ｹｰ.ﾃｸﾆｶﾙ(ﾕ)</t>
  </si>
  <si>
    <t>中京企業育成協会</t>
  </si>
  <si>
    <t>有限会社高万商店</t>
  </si>
  <si>
    <t>ﾀｶﾏﾝｼｮｳﾃﾝ</t>
  </si>
  <si>
    <t>高万商店</t>
  </si>
  <si>
    <t>992-0351</t>
  </si>
  <si>
    <t>山形県東置賜郡高畠町大字高畠2057番地</t>
  </si>
  <si>
    <t>0238-52-4354</t>
  </si>
  <si>
    <t>0238-52-0898</t>
  </si>
  <si>
    <t>高橋友一</t>
  </si>
  <si>
    <t>ﾀｶﾊｼﾕｳｲﾁ</t>
  </si>
  <si>
    <t>ﾕ)ﾀｶﾏﾝｼｮｳﾃﾝ</t>
  </si>
  <si>
    <t>東京共同ロジテム株式会社</t>
  </si>
  <si>
    <t>ﾄｳｷｮｳｷｮｳﾄﾞｳﾛｼﾞﾃﾑ</t>
  </si>
  <si>
    <t>東京共同ロジテム</t>
  </si>
  <si>
    <t>東京都江東区東雲2-12-20</t>
  </si>
  <si>
    <t>03-3529-1341</t>
  </si>
  <si>
    <t>03-3529-1340</t>
  </si>
  <si>
    <t>田木 景三</t>
  </si>
  <si>
    <t>ﾀｷﾞ ｹｲｿﾞｳ</t>
  </si>
  <si>
    <t>ﾄｳｷｮｳｷｮｳﾄﾞｳﾛｼﾞﾃﾑ(ｶ</t>
  </si>
  <si>
    <t>有限会社アップルフロント</t>
  </si>
  <si>
    <t>ｱｯﾌﾟﾙﾌﾛﾝﾄ</t>
  </si>
  <si>
    <t>228-0828</t>
  </si>
  <si>
    <t>神奈川県相模原市南区麻溝台2999番地</t>
  </si>
  <si>
    <t>042-766-6580</t>
  </si>
  <si>
    <t>042-766-6579</t>
  </si>
  <si>
    <t>田中 俊一</t>
  </si>
  <si>
    <t>ﾀﾅｶ ｼｭﾝｲﾁ</t>
  </si>
  <si>
    <t>ﾕ)ｱｯﾌﾟﾙﾌﾛﾝﾄ</t>
  </si>
  <si>
    <t>財)神奈川県経営者福祉振興財団</t>
  </si>
  <si>
    <t>株式会社鴇商</t>
  </si>
  <si>
    <t>ﾄｷｼｮｳ</t>
  </si>
  <si>
    <t>鴇商</t>
  </si>
  <si>
    <t>374-0043</t>
  </si>
  <si>
    <t>群馬県館林市苗木町2548</t>
  </si>
  <si>
    <t>0276-73-1343</t>
  </si>
  <si>
    <t>0276-72-3504</t>
  </si>
  <si>
    <t>鴇﨑 勝一</t>
  </si>
  <si>
    <t>ﾄｷｻﾞｷ ｶﾂｲﾁ</t>
  </si>
  <si>
    <t>ｶ)ﾄｷｼｮｳ</t>
  </si>
  <si>
    <t>アイエヌシー・ワース有限会社</t>
  </si>
  <si>
    <t>ｱｲｴﾇｼｰ･ﾜｰｽﾕｳｹﾞﾝｶﾞｲｼｬ</t>
  </si>
  <si>
    <t>ｱｲｴﾇｼｰ･ﾜｰｽ</t>
  </si>
  <si>
    <t>871-0008</t>
  </si>
  <si>
    <t>大分県中津市大字大塚832番地の5</t>
  </si>
  <si>
    <t>0979-24-5697</t>
  </si>
  <si>
    <t>0979-24-5752</t>
  </si>
  <si>
    <t>永松 重美</t>
  </si>
  <si>
    <t>ﾅｶﾞﾏﾂ ｼｹﾞﾐ</t>
  </si>
  <si>
    <t>ｱｲｴﾇｼｰ.ﾜｰｽ(ﾕ</t>
  </si>
  <si>
    <t>株式会社アステック</t>
  </si>
  <si>
    <t>ｱｽﾃｯｸ</t>
  </si>
  <si>
    <t>811-0111</t>
  </si>
  <si>
    <t>福岡県糟屋郡新宮町三代725-5</t>
  </si>
  <si>
    <t>092-962-2522</t>
  </si>
  <si>
    <t>092-962-2523</t>
  </si>
  <si>
    <t>永野秀憲</t>
  </si>
  <si>
    <t>ﾅｶﾞﾉﾋﾃﾞﾉﾘ</t>
  </si>
  <si>
    <t>ｶ)ｱｽﾃｯｸ</t>
  </si>
  <si>
    <t>宮代技建株式会社</t>
  </si>
  <si>
    <t>ﾐﾔｼﾛｷﾞｹﾝ</t>
  </si>
  <si>
    <t>宮代技建</t>
  </si>
  <si>
    <t>302-0116</t>
  </si>
  <si>
    <t>茨城県守谷市大柏893-5</t>
  </si>
  <si>
    <t>0297-45-3846</t>
  </si>
  <si>
    <t>0297-48-2100</t>
  </si>
  <si>
    <t>ﾐﾔｼﾛｷﾞｹﾝｶﾌﾞｼｷｶｲｼｬ</t>
  </si>
  <si>
    <t>株式会社クサナギ</t>
  </si>
  <si>
    <t>ｶﾌﾞｼｷｶﾞｲｼｬｸｻﾅｷﾞ</t>
  </si>
  <si>
    <t>クサナギ</t>
  </si>
  <si>
    <t>611-0041</t>
  </si>
  <si>
    <t>京都府宇治市槇島町十一1-1</t>
  </si>
  <si>
    <t>0774-22-2972</t>
  </si>
  <si>
    <t>0774-22-2927</t>
  </si>
  <si>
    <t>草彅 英雄</t>
  </si>
  <si>
    <t>ｸｻﾅｷﾞ ﾋﾃﾞｵ</t>
  </si>
  <si>
    <t>ｶ)ｸｻﾅｷﾞﾀﾞｲﾋｮｳﾄﾘｼﾏﾘﾔｸｸｻﾅｷﾞﾋﾃﾞｵ</t>
  </si>
  <si>
    <t>京建労宇治労働保険事務組合</t>
  </si>
  <si>
    <t>株式会社ライズテクノサービス</t>
  </si>
  <si>
    <t>埼玉営業所</t>
  </si>
  <si>
    <t>ﾗｲｽﾞﾃｸﾉｻｰﾋﾞｽ</t>
  </si>
  <si>
    <t>350-1101</t>
  </si>
  <si>
    <t>埼玉県川越市的場946-3</t>
  </si>
  <si>
    <t>049-227-9951</t>
  </si>
  <si>
    <t>049-227-9952</t>
  </si>
  <si>
    <t>藤野一博</t>
  </si>
  <si>
    <t>ﾌｼﾞﾉｶｽﾞﾋﾛ</t>
  </si>
  <si>
    <t>ｶ)ﾗｲｽﾞﾃｸﾉｻｰﾋﾞｽ ﾀﾞｲﾋｮｳﾄﾘｼﾏﾘﾔｸ ﾌｼﾞﾉｶｽﾞﾋﾛ</t>
  </si>
  <si>
    <t>27-3-02-937900</t>
  </si>
  <si>
    <t>マキテック</t>
  </si>
  <si>
    <t>ﾏｷﾃｯｸ</t>
  </si>
  <si>
    <t>819-0367</t>
  </si>
  <si>
    <t>福岡県福岡市西区西都1丁目1番27 ＭＪＲ九大学研都市403</t>
  </si>
  <si>
    <t>092-807-2655</t>
  </si>
  <si>
    <t>坂巻 吉将</t>
  </si>
  <si>
    <t>ｻｶﾏｷ ﾖｼﾏｻ</t>
  </si>
  <si>
    <t>ﾏｷﾃｯｸ ｻｶﾏｷﾖｼﾏｻ</t>
  </si>
  <si>
    <t>日本サービス株式会社</t>
  </si>
  <si>
    <t>ﾆﾎﾝｻｰﾋﾞｽ</t>
  </si>
  <si>
    <t>日本サービス</t>
  </si>
  <si>
    <t>271-0042</t>
  </si>
  <si>
    <t>千葉県松戸市主水新田476-10</t>
  </si>
  <si>
    <t>047-345-5665</t>
  </si>
  <si>
    <t>047-345-5193</t>
  </si>
  <si>
    <t>染谷眞之</t>
  </si>
  <si>
    <t>ｿﾒﾔﾏｻﾕｷ</t>
  </si>
  <si>
    <t>ﾆﾎﾝｻｰﾋﾞｽ(ｶ</t>
  </si>
  <si>
    <t>株式会社第一工芸社</t>
  </si>
  <si>
    <t>ﾀﾞｲｲﾁｺｳｹﾞｲｼｬ</t>
  </si>
  <si>
    <t>東京都港区新橋6-22-4</t>
  </si>
  <si>
    <t>03-3433-7771</t>
  </si>
  <si>
    <t>03-5777-5657</t>
  </si>
  <si>
    <t>近藤 久夫</t>
  </si>
  <si>
    <t>ｺﾝﾄﾞｳ ﾋｻｵ</t>
  </si>
  <si>
    <t>ｶ)ﾀﾞｲｲﾁｺｳｹﾞｲｼﾔ</t>
  </si>
  <si>
    <t>株式会社遠藤組</t>
  </si>
  <si>
    <t>ｴﾝﾄﾞｳｸﾞﾐ</t>
  </si>
  <si>
    <t>793-0046</t>
  </si>
  <si>
    <t>愛媛県西条市港228-1</t>
  </si>
  <si>
    <t>0897-56-2669</t>
  </si>
  <si>
    <t>0897-56-1504</t>
  </si>
  <si>
    <t>遠藤勇次</t>
  </si>
  <si>
    <t>ｴﾝﾄﾞｳﾕｳｼﾞ</t>
  </si>
  <si>
    <t>ｶ)ｴﾝﾄﾞｳｸﾞﾐ</t>
  </si>
  <si>
    <t>株式会社テスター</t>
  </si>
  <si>
    <t>ﾃｽﾀｰ</t>
  </si>
  <si>
    <t>173-0004</t>
  </si>
  <si>
    <t>東京都板橋区板橋1-10-9</t>
  </si>
  <si>
    <t>長澤ビル2Ｆ</t>
  </si>
  <si>
    <t>03-3964-5586</t>
  </si>
  <si>
    <t>03-3964-5805</t>
  </si>
  <si>
    <t>石井 博</t>
  </si>
  <si>
    <t>ｲｼｲ ﾋﾛｼ</t>
  </si>
  <si>
    <t>ｶ)ﾃｽﾀｰ</t>
  </si>
  <si>
    <t>ﾄｷﾜﾃﾞﾝｷｶﾌﾞｼｷｶﾞｲｼｬ</t>
  </si>
  <si>
    <t>兵庫県神戸市中央区八幡通3-2-5 I･N東洋ビル7F</t>
  </si>
  <si>
    <t>常盤 充</t>
  </si>
  <si>
    <t>ﾄｷﾜ ﾐﾂﾙ</t>
  </si>
  <si>
    <t>ＳＫサービス株式会社</t>
  </si>
  <si>
    <t>ｴｽｹｲｻｰﾋﾞｽ</t>
  </si>
  <si>
    <t>419-0123</t>
  </si>
  <si>
    <t>静岡県田方郡函南町間宮811-5</t>
  </si>
  <si>
    <t>シードリーフエムズ106</t>
  </si>
  <si>
    <t>055-948-9260</t>
  </si>
  <si>
    <t>055-948-9261</t>
  </si>
  <si>
    <t>鈴木　賢悟</t>
  </si>
  <si>
    <t>ｽｽﾞｷ ｹﾝｺﾞ</t>
  </si>
  <si>
    <t>ｴｽｹｲｻｰﾋﾞｽ(ｶ) ﾀﾞｲﾋｮｳﾄﾘｼﾏﾘﾔｸ ｽｽﾞｷｹﾝｺﾞ</t>
  </si>
  <si>
    <t>22-1-05-940205-188</t>
  </si>
  <si>
    <t>アトラス商事株式会社</t>
  </si>
  <si>
    <t>ｱﾄﾗｽｼｮｳｼﾞｶﾌﾞｼｷｶﾞｲｼｬ</t>
  </si>
  <si>
    <t>アトラス商事㈱</t>
  </si>
  <si>
    <t>216-0033</t>
  </si>
  <si>
    <t>神奈川県川崎市宮前区宮崎2-7-43　エスティ宮崎台 1Ｆ</t>
  </si>
  <si>
    <t>044-750-9295</t>
  </si>
  <si>
    <t>044-750-9296</t>
  </si>
  <si>
    <t>上田 喜昭</t>
  </si>
  <si>
    <t>ｳｴﾀﾞ ﾖｼｱｷ</t>
  </si>
  <si>
    <t>ｱﾄﾗｽｼﾖｳｼﾞｶﾌﾞｼｷｶﾞｲｼﾔ</t>
  </si>
  <si>
    <t>大富運輸株式会社</t>
  </si>
  <si>
    <t>ｵｵﾄﾐｳﾝﾕ(ｶ</t>
  </si>
  <si>
    <t>410-0302</t>
  </si>
  <si>
    <t>静岡県沼津市東椎路650-2</t>
  </si>
  <si>
    <t>055-923-3111</t>
  </si>
  <si>
    <t>055-923-0352</t>
  </si>
  <si>
    <t>大木　理暁</t>
  </si>
  <si>
    <t>ｵｵｷ ﾏｻｱｷ</t>
  </si>
  <si>
    <t>大阪ガスリノテック株式会社</t>
  </si>
  <si>
    <t>ｵｵｻｶｶﾞｽﾘﾉﾃｯｸ</t>
  </si>
  <si>
    <t>大阪ガスリノテック</t>
  </si>
  <si>
    <t>東京都新宿区高田馬場3-35-2</t>
  </si>
  <si>
    <t>03-3366-9251</t>
  </si>
  <si>
    <t>03-3366-5214</t>
  </si>
  <si>
    <t>末澤伸也</t>
  </si>
  <si>
    <t>ｽｴｻﾞﾜﾉﾌﾞﾔ</t>
  </si>
  <si>
    <t>ｵｵｻｶｶﾞｽﾘﾉﾃﾂｸ(ｶ</t>
  </si>
  <si>
    <t>有限会社長田工業</t>
  </si>
  <si>
    <t>ﾅｶﾞﾀｺｳｷﾞｮｳ</t>
  </si>
  <si>
    <t>455-0825</t>
  </si>
  <si>
    <t>愛知県名古屋市港区多加良浦町1-1-5</t>
  </si>
  <si>
    <t>052-382-3008</t>
  </si>
  <si>
    <t>050-3488-6672</t>
  </si>
  <si>
    <t>長田　龍守</t>
  </si>
  <si>
    <t>ﾅｶﾞﾀ ﾀﾂﾓﾘ</t>
  </si>
  <si>
    <t>ﾕ)ﾅｶﾞﾀｺｳｷﾞﾖｳ ﾀﾞｲﾋﾖｳﾄﾘｼﾏﾘﾔｸ ﾅｶﾞﾀﾀﾂﾓﾘ</t>
  </si>
  <si>
    <t>労働保険組合名古屋港民主商工会</t>
  </si>
  <si>
    <t>関西ウィンドウ株式会社</t>
  </si>
  <si>
    <t>ｶﾝｻｲｳｨﾝﾄﾞｳ</t>
  </si>
  <si>
    <t>792-0012</t>
  </si>
  <si>
    <t>愛媛県新居浜市中須賀町1丁目6番20号</t>
  </si>
  <si>
    <t>0897-33-2235</t>
  </si>
  <si>
    <t>0897-36-2916</t>
  </si>
  <si>
    <t>河端直人</t>
  </si>
  <si>
    <t>ｶﾜﾊﾞﾀﾅｵﾄ</t>
  </si>
  <si>
    <t>ｶﾝｻｲｳｨﾝﾄﾞｳ(ｶ</t>
  </si>
  <si>
    <t>海晴機械株式会社</t>
  </si>
  <si>
    <t>ｶｲｾｲｷｶｲ</t>
  </si>
  <si>
    <t>カイセイキカイ</t>
  </si>
  <si>
    <t>宮崎県都城市都北町1647-1</t>
  </si>
  <si>
    <t>0986-38-5160</t>
  </si>
  <si>
    <t>0986-38-5163</t>
  </si>
  <si>
    <t>待木雄大</t>
  </si>
  <si>
    <t>ﾏﾁｷﾀｹﾋﾛ</t>
  </si>
  <si>
    <t>ｶｲｾｲｷｶｲ(ｶ</t>
  </si>
  <si>
    <t>全国中小企業団体中央会</t>
  </si>
  <si>
    <t>有限会社エクステリア飯塚</t>
  </si>
  <si>
    <t>ｴｸｽﾃﾘｱｲｲﾂﾞｶ</t>
  </si>
  <si>
    <t>エクステリアイイヅカ</t>
  </si>
  <si>
    <t>410-1122</t>
  </si>
  <si>
    <t>静岡県裾野市麦塚5-6</t>
  </si>
  <si>
    <t>055-992-5173</t>
  </si>
  <si>
    <t>飯塚　重良</t>
  </si>
  <si>
    <t>ｲｲﾂﾞｶ ｼｹﾞﾖｼ</t>
  </si>
  <si>
    <t>ﾕ)ｴｸｽﾃﾘｱｲｲﾂﾞｶ ﾀﾞｲﾋｮｳﾄﾘｼﾏﾘﾔｸ  ｲｲﾂﾞｶｼｹﾞﾖｼ</t>
  </si>
  <si>
    <t>琉球ファシリティーズ株式会社</t>
  </si>
  <si>
    <t>ﾘｭｳｷｭｳﾌｧｼﾘﾃｨｰｽﾞ</t>
  </si>
  <si>
    <t>琉球ファシリティーズ</t>
  </si>
  <si>
    <t>900-0025</t>
  </si>
  <si>
    <t>沖縄県那覇市壺川3-2-6</t>
  </si>
  <si>
    <t>098-831-6830</t>
  </si>
  <si>
    <t>098-831-6860</t>
  </si>
  <si>
    <t>山田 薫</t>
  </si>
  <si>
    <t>ﾔﾏﾀﾞ ｶｵﾙ</t>
  </si>
  <si>
    <t>ﾘｭｳｷｭｳﾌｧｼﾘﾃｨｰｽﾞ(ｶ</t>
  </si>
  <si>
    <t>株式会社 ポンプサービス</t>
  </si>
  <si>
    <t>ｶﾌﾞｼｷｶﾞｲｼｬ ﾎﾟﾝﾌﾟｻｰﾋﾞｽ</t>
  </si>
  <si>
    <t>ポンプサービス</t>
  </si>
  <si>
    <t>332-0001</t>
  </si>
  <si>
    <t>埼玉県川口市朝日2-23-3</t>
  </si>
  <si>
    <t>048-228-5885</t>
  </si>
  <si>
    <t>048-228-5886</t>
  </si>
  <si>
    <t>吉川 隆一</t>
  </si>
  <si>
    <t>ﾖｼｶﾜ ﾘｭｳｲﾁ</t>
  </si>
  <si>
    <t>11-3-01-930041-869</t>
  </si>
  <si>
    <t>川口商工会議所労働保険事務組合</t>
  </si>
  <si>
    <t>株式会社豊電設</t>
  </si>
  <si>
    <t>ｶﾌﾞｼｷｶﾞｲｼｬﾕﾀｶﾃﾞﾝｾﾂ</t>
  </si>
  <si>
    <t>ユタカ</t>
  </si>
  <si>
    <t>725-0024</t>
  </si>
  <si>
    <t>広島県竹原市港町５丁目７番４号</t>
  </si>
  <si>
    <t>0846-22-4398</t>
  </si>
  <si>
    <t>0846-22-3628</t>
  </si>
  <si>
    <t>豊本雅夫</t>
  </si>
  <si>
    <t>ﾄﾖﾓﾄ ﾏｻｵ</t>
  </si>
  <si>
    <t>ＡＧ株式会社</t>
  </si>
  <si>
    <t>ｴｰｼﾞｰｶﾌﾞｼｷｶﾞｲｼｬ</t>
  </si>
  <si>
    <t>465-0014</t>
  </si>
  <si>
    <t>愛知県名古屋市名東区上菅1丁目410番地</t>
  </si>
  <si>
    <t>052-771-1156</t>
  </si>
  <si>
    <t>052-771-1131</t>
  </si>
  <si>
    <t>児玉　英機</t>
  </si>
  <si>
    <t>ｺﾀﾞﾏ ﾋﾃﾞｷ</t>
  </si>
  <si>
    <t>ｴ-ｼﾞ-(ｶ</t>
  </si>
  <si>
    <t>株式会社アーバンプランニング</t>
  </si>
  <si>
    <t>ｱｰﾊﾞﾝﾌﾟﾗﾝﾆﾝｸﾞ</t>
  </si>
  <si>
    <t>アーバンプランニング</t>
  </si>
  <si>
    <t>東京都港区芝大門1-4-8</t>
  </si>
  <si>
    <t>03-3578-0655</t>
  </si>
  <si>
    <t>03-3578-0656</t>
  </si>
  <si>
    <t>飯高秀一</t>
  </si>
  <si>
    <t>ｲｲﾀﾞｶﾋﾃﾞｶｽﾞ</t>
  </si>
  <si>
    <t>ｶ)ｱｰﾊﾞﾝﾌﾟﾗﾝﾆﾝｸﾞ</t>
  </si>
  <si>
    <t>有限会社協栄建設</t>
  </si>
  <si>
    <t>ｷｮｳｴｲｹﾝｾﾂ</t>
  </si>
  <si>
    <t>420-0923</t>
  </si>
  <si>
    <t>静岡市葵区川合3丁目9-19</t>
  </si>
  <si>
    <t>054-267-2240</t>
  </si>
  <si>
    <t>054-267-2248</t>
  </si>
  <si>
    <t>吉村　弘哲</t>
  </si>
  <si>
    <t>ﾖｼﾑﾗ ｺｳﾃﾂ</t>
  </si>
  <si>
    <t>ﾕ)ｷｮｳｴｲｹﾝｾﾂ</t>
  </si>
  <si>
    <t>株式会社FUJIGAMI</t>
  </si>
  <si>
    <t>ｶﾌﾞｼｷｶﾞｲｼｬ ﾌｼﾞｶﾞﾐ</t>
  </si>
  <si>
    <t>501-0313</t>
  </si>
  <si>
    <t>岐阜県瑞穂市十七条917番地</t>
  </si>
  <si>
    <t>058-216-8086</t>
  </si>
  <si>
    <t>058-216-8087</t>
  </si>
  <si>
    <t>安田　佳史</t>
  </si>
  <si>
    <t>ﾔｽﾀﾞ ﾖｼﾌﾐ</t>
  </si>
  <si>
    <t>佐藤建設株式会社</t>
  </si>
  <si>
    <t>ｻﾄｳｹﾝｾﾂｶﾌﾞｼｷｶﾞｲｼｬ</t>
  </si>
  <si>
    <t>佐藤建設</t>
  </si>
  <si>
    <t>東京都品川区北品川3-5-5</t>
  </si>
  <si>
    <t>川崎市川崎区港町6-1 味の素（株）西工場内 044-233-3608</t>
  </si>
  <si>
    <t>03-5463-9931</t>
  </si>
  <si>
    <t>03-5463-9933</t>
  </si>
  <si>
    <t>佐藤 明夫</t>
  </si>
  <si>
    <t>ｻﾄｳ ｱｷｵ</t>
  </si>
  <si>
    <t>有限会社グラン工業</t>
  </si>
  <si>
    <t>ﾕｳｹﾞﾝｶｲｼｬｸﾞﾗﾝｺｳｷﾞｮｳ</t>
  </si>
  <si>
    <t>グラン</t>
  </si>
  <si>
    <t>393-0093</t>
  </si>
  <si>
    <t>長野県諏訪郡下諏訪町社6613</t>
  </si>
  <si>
    <t>0266-27-9900</t>
  </si>
  <si>
    <t>0266-27-6800</t>
  </si>
  <si>
    <t>高木　清二</t>
  </si>
  <si>
    <t>ﾀｶｷﾞ ｾｲｼﾞ</t>
  </si>
  <si>
    <t>ﾕｳｹﾞﾝｶﾞｲｼｬｸﾞﾗﾝｺｳｷﾞｮｳ</t>
  </si>
  <si>
    <t>有限会社沖広開発</t>
  </si>
  <si>
    <t>読谷営業所</t>
  </si>
  <si>
    <t>ｵｷﾋﾛｶｲﾊﾂ</t>
  </si>
  <si>
    <t>沖広開発</t>
  </si>
  <si>
    <t>904-0301</t>
  </si>
  <si>
    <t>沖縄県読谷村字座喜味3105番地</t>
  </si>
  <si>
    <t>098-957-1415</t>
  </si>
  <si>
    <t>098-957-1419</t>
  </si>
  <si>
    <t>若狭利尚</t>
  </si>
  <si>
    <t>ﾜｶｻﾄｼﾋｻ</t>
  </si>
  <si>
    <t>ﾕ)ｵｷﾋﾛｶｲﾊﾂ</t>
  </si>
  <si>
    <t>株式会社石井電光社</t>
  </si>
  <si>
    <t>ｲｼｲﾃﾞﾝｺｳｼｬ</t>
  </si>
  <si>
    <t>950-0863</t>
  </si>
  <si>
    <t>新潟県東区卸新町3丁目1番地11</t>
  </si>
  <si>
    <t>025-275-2111</t>
  </si>
  <si>
    <t>025-273-1181</t>
  </si>
  <si>
    <t>土田　芳朗</t>
  </si>
  <si>
    <t>ﾂﾁﾀﾞ ﾖｼﾛｳ</t>
  </si>
  <si>
    <t>ｶ)ｲｼｲﾃﾞﾝｺｳｼﾔ</t>
  </si>
  <si>
    <t>有限会社アクト</t>
  </si>
  <si>
    <t>ﾕｳｹﾞﾝｶﾞｲｼｬｱｸﾄ</t>
  </si>
  <si>
    <t>ｱｸﾄ</t>
  </si>
  <si>
    <t>753-0851</t>
  </si>
  <si>
    <t>山口県山口市黒川2854-6</t>
  </si>
  <si>
    <t>083-928-3402</t>
  </si>
  <si>
    <t>083-928-3646</t>
  </si>
  <si>
    <t>宅野隆巳</t>
  </si>
  <si>
    <t>ﾀｸﾉﾀｶﾐ</t>
  </si>
  <si>
    <t>ﾕｳｹﾞﾝｶﾞｲｼｬｱｸﾄ ﾀﾞｲﾋｮｳﾄﾘｼﾏﾘﾔｸ ﾀｸﾉﾀｶﾐ</t>
  </si>
  <si>
    <t>国精工業株式会社</t>
  </si>
  <si>
    <t>ｺｸｾｲｺｳｷﾞｮｳ(ｶ</t>
  </si>
  <si>
    <t>国精工業</t>
  </si>
  <si>
    <t>東京都港区芝公園2丁目2番11号</t>
  </si>
  <si>
    <t>03-3434-1901</t>
  </si>
  <si>
    <t>03-3434-1920</t>
  </si>
  <si>
    <t>本間　典明</t>
  </si>
  <si>
    <t>ﾎﾝﾏ ﾉﾘｱｷ</t>
  </si>
  <si>
    <t>有限会社ディ・エス</t>
  </si>
  <si>
    <t>ﾃﾞｨ･ｴｽ</t>
  </si>
  <si>
    <t>773-0015</t>
  </si>
  <si>
    <t>徳島県小松島市中田町字狭間34番地の2</t>
  </si>
  <si>
    <t>088-679-6829</t>
  </si>
  <si>
    <t>088-677-3841</t>
  </si>
  <si>
    <t>大和健司</t>
  </si>
  <si>
    <t>ﾔﾏﾄﾀｹｼ</t>
  </si>
  <si>
    <t>ﾕ)ﾃﾞｨ.ｴｽ</t>
  </si>
  <si>
    <t>36101900205812/全徳島建設労働保険組合</t>
  </si>
  <si>
    <t>能美エンジニアリング株式会社</t>
  </si>
  <si>
    <t>ﾉｳﾐｴﾝｼﾞﾆｱﾘﾝｸﾞ</t>
  </si>
  <si>
    <t>能美エンジニアリング</t>
  </si>
  <si>
    <t>東京都江東区亀戸5-2-3</t>
  </si>
  <si>
    <t>03-5628-2500</t>
  </si>
  <si>
    <t>03-5628-1505</t>
  </si>
  <si>
    <t>伊藤龍典</t>
  </si>
  <si>
    <t>ｲﾄｳﾀﾂﾉﾘ</t>
  </si>
  <si>
    <t>ﾉｳﾐｴﾝｼﾞﾆｱﾘﾝｸﾞ(ｶ</t>
  </si>
  <si>
    <t>渡辺工業株式会社</t>
  </si>
  <si>
    <t>渡辺工業</t>
  </si>
  <si>
    <t>134-0081</t>
  </si>
  <si>
    <t>東京都江戸川区北葛西2-20-18-101</t>
  </si>
  <si>
    <t>03-3680-6581</t>
  </si>
  <si>
    <t>03-3680-6592</t>
  </si>
  <si>
    <t>渡辺誠一郎</t>
  </si>
  <si>
    <t>ﾜﾀﾅﾍﾞｾｲｲﾁﾛｳ</t>
  </si>
  <si>
    <t>ﾜﾀﾅﾍﾞｺｳｷﾞｮｳ(ｶ</t>
  </si>
  <si>
    <t>労働保険事務組合ＴＳＣ東京</t>
  </si>
  <si>
    <t>望月重機株式会社</t>
  </si>
  <si>
    <t>ﾓﾁﾂﾞｷｼﾞｭｳｷ(ｶ</t>
  </si>
  <si>
    <t>411-0905</t>
  </si>
  <si>
    <t>静岡県駿東郡清水町長沢879-1</t>
  </si>
  <si>
    <t>055-971-5516</t>
  </si>
  <si>
    <t>055-971-5517</t>
  </si>
  <si>
    <t>望月　優</t>
  </si>
  <si>
    <t>ﾓﾁﾂﾞｷ ﾏｻﾙ</t>
  </si>
  <si>
    <t>ﾓﾁﾂﾞｷｼﾞｭｳｷ(ｶ) ﾀﾞｲﾋｮｳﾄﾘｼﾏﾘﾔｸ ﾓﾁﾂﾞｷﾏｻﾙ</t>
  </si>
  <si>
    <t>22303-935400-380</t>
  </si>
  <si>
    <t>岳南事務協同組合</t>
  </si>
  <si>
    <t>株式会社日本サブリース</t>
  </si>
  <si>
    <t>ｶﾌﾞｼｷｶﾞｲｼｬﾆｯﾎﾟﾝｻﾌﾞﾘｰｽ</t>
  </si>
  <si>
    <t>543-0014</t>
  </si>
  <si>
    <t>大阪府大阪市天王寺区玉造元町3番9号</t>
  </si>
  <si>
    <t>06-6765-9101</t>
  </si>
  <si>
    <t>奥谷　貞久</t>
  </si>
  <si>
    <t>ｵｸﾀﾆ ｻﾀﾞﾋｻ</t>
  </si>
  <si>
    <t>ｶ)ﾆﾂﾎﾟﾝｻﾌﾞﾘｰｽ</t>
  </si>
  <si>
    <t>株式会社サンセー</t>
  </si>
  <si>
    <t>ｶﾌﾞｼｷｶﾞｲｼｬｻﾝｾｰ</t>
  </si>
  <si>
    <t>617-0836</t>
  </si>
  <si>
    <t>京都府長岡京市勝竜寺西川原田1-2</t>
  </si>
  <si>
    <t>075-951-6594</t>
  </si>
  <si>
    <t>075-954-3390</t>
  </si>
  <si>
    <t>川島 利紀</t>
  </si>
  <si>
    <t>ｶﾜｼﾏ ﾄｼｷ</t>
  </si>
  <si>
    <t>ｶ)ｻﾝｾｰ</t>
  </si>
  <si>
    <t>長岡京市商工会労働保険事務組合</t>
  </si>
  <si>
    <t>浦崎工業</t>
  </si>
  <si>
    <t>ｳﾗｻｷｺｳｷﾞｮｳ</t>
  </si>
  <si>
    <t>901-2423</t>
  </si>
  <si>
    <t>沖縄県中頭郡中城村北上原348番地</t>
  </si>
  <si>
    <t>098-895-3887</t>
  </si>
  <si>
    <t>浦崎直史</t>
  </si>
  <si>
    <t>ｳﾗｻｷﾅｵﾌﾐ</t>
  </si>
  <si>
    <t>全建総連労働保険事務組合</t>
  </si>
  <si>
    <t>貝瀬材木株式会社</t>
  </si>
  <si>
    <t>ｶｲｾｻﾞｲﾓｸ</t>
  </si>
  <si>
    <t>946-0055</t>
  </si>
  <si>
    <t>新潟県魚沼市山田１１０５</t>
  </si>
  <si>
    <t>025-792-1849</t>
  </si>
  <si>
    <t>025-792-1924</t>
  </si>
  <si>
    <t>貝瀬　勉</t>
  </si>
  <si>
    <t>ｶｲｾ ﾂﾄﾑ</t>
  </si>
  <si>
    <t>ｶｲｾｻﾞｲﾓｸｶﾌﾞｼｷｶﾞｲｼﾔ ﾀﾞｲﾋﾖｳﾄﾘｼﾏﾘﾔｸ ｶｲｾﾂﾄﾑ</t>
  </si>
  <si>
    <t>有限会社花丸工務店</t>
  </si>
  <si>
    <t>ﾕｳｹﾞﾝｶﾞｲｼｬﾊﾅﾏﾙｺｳﾑﾃﾝ</t>
  </si>
  <si>
    <t>花丸</t>
  </si>
  <si>
    <t>700-0803</t>
  </si>
  <si>
    <t>岡山県岡山市北区北方３－５－２８</t>
  </si>
  <si>
    <t>086-223-8709</t>
  </si>
  <si>
    <t>086-223-8710</t>
  </si>
  <si>
    <t>松岡政喜</t>
  </si>
  <si>
    <t>ﾏﾂｵｶﾏｻﾖｼ</t>
  </si>
  <si>
    <t>ﾕｳｹﾞﾝｶﾞｲｼｬﾊﾅﾏﾙｺｳﾑﾃﾝﾀﾞｲﾋｮｳﾄﾘｼﾏﾘﾔｸﾏﾂｵｶﾏｻﾖｼ</t>
  </si>
  <si>
    <t>33-1-01-930755-817</t>
  </si>
  <si>
    <t>労働保険事務組合TSC岡山</t>
  </si>
  <si>
    <t>株式会社内藤組</t>
  </si>
  <si>
    <t>ｶﾌﾞｼｷｶﾞｲｼｬ ﾅｲﾄｳｸﾞﾐ</t>
  </si>
  <si>
    <t>内藤組</t>
  </si>
  <si>
    <t>島根県出雲市今市町２５７番地１</t>
  </si>
  <si>
    <t>0853-21-0572</t>
  </si>
  <si>
    <t>0853-22-9088</t>
  </si>
  <si>
    <t>内藤和雄</t>
  </si>
  <si>
    <t>ﾅｲﾄｳｶｽﾞｵ</t>
  </si>
  <si>
    <t>全国健康保険協会</t>
  </si>
  <si>
    <t>平川工業株式会社</t>
  </si>
  <si>
    <t>ﾋﾗｶﾜｺｳｷﾞｮｳｶﾌﾞｼｷｶﾞｲｼｬ</t>
  </si>
  <si>
    <t>平川</t>
  </si>
  <si>
    <t>808-0074</t>
  </si>
  <si>
    <t>福岡県北九州市若松区藤ノ木３丁目４番２２号</t>
  </si>
  <si>
    <t>093-791-1631</t>
  </si>
  <si>
    <t>093-791-1658</t>
  </si>
  <si>
    <t>平川利光</t>
  </si>
  <si>
    <t>ﾋﾗｶﾜﾄｼﾐﾂ</t>
  </si>
  <si>
    <t>中島運輸機工株式会社</t>
  </si>
  <si>
    <t>出雲営業所</t>
  </si>
  <si>
    <t>ﾅｶｼﾏｳﾝﾕｷｺｳｶﾌﾞｼｷｶﾞｲｼｬ</t>
  </si>
  <si>
    <t>中島運輸</t>
  </si>
  <si>
    <t>693-0054</t>
  </si>
  <si>
    <t>島根県出雲市浜町１１０－１</t>
  </si>
  <si>
    <t>0853-22-1100</t>
  </si>
  <si>
    <t>0853-22-1350</t>
  </si>
  <si>
    <t>中島雄三</t>
  </si>
  <si>
    <t>ﾅｶｼﾏﾕｳｿﾞｳ</t>
  </si>
  <si>
    <t>山陰設備工業株式会社</t>
  </si>
  <si>
    <t>ｻﾝｲﾝｾﾂﾋﾞｺｳｷﾞｮｳｶﾌﾞｼｷｶﾞｲｼｬ</t>
  </si>
  <si>
    <t>山陰設備</t>
  </si>
  <si>
    <t>693-0071</t>
  </si>
  <si>
    <t>島根県出雲市稲岡町332番1</t>
  </si>
  <si>
    <t>0853-22-5951</t>
  </si>
  <si>
    <t>0853-21-4677</t>
  </si>
  <si>
    <t>原 真二</t>
  </si>
  <si>
    <t>ﾊﾗ ｼﾝｼﾞ</t>
  </si>
  <si>
    <t>ｻﾝｲﾝｾﾂﾋﾞｺｳｷﾞｮｳｶﾌﾞｼｷｶﾞｲｼｬ ﾀﾞｲﾋｮｳﾄﾘｼﾏﾘﾔｸｼｬﾁｮｳ ﾊﾗ ｼﾝｼﾞ</t>
  </si>
  <si>
    <t>社会保険労務士法人長廻事務所</t>
  </si>
  <si>
    <t>株式会社影山運輸</t>
  </si>
  <si>
    <t>ｶｹﾞﾔﾏｳﾝﾕ</t>
  </si>
  <si>
    <t>影山運輸</t>
  </si>
  <si>
    <t>410-0063</t>
  </si>
  <si>
    <t>静岡県沼津市緑ケ丘7-3</t>
  </si>
  <si>
    <t>055-921-9765</t>
  </si>
  <si>
    <t>055-922-1485</t>
  </si>
  <si>
    <t>影山三典</t>
  </si>
  <si>
    <t>ｶｹﾞﾔﾏﾐﾂﾉﾘ</t>
  </si>
  <si>
    <t>ｶ)ｶｹﾞﾔﾏｳﾝﾕ</t>
  </si>
  <si>
    <t>株式会社坂本組</t>
  </si>
  <si>
    <t>ｶﾌﾞｼｷｶﾞｲｼｬｻｶﾓﾄｸﾞﾐ</t>
  </si>
  <si>
    <t>466-0851</t>
  </si>
  <si>
    <t>愛知県名古屋市昭和区元宮町5丁目２０番地</t>
  </si>
  <si>
    <t>052-763-3044</t>
  </si>
  <si>
    <t>052-762-1750</t>
  </si>
  <si>
    <t>23-3-03-901022-826</t>
  </si>
  <si>
    <t>全建愛知労働保険事務組合</t>
  </si>
  <si>
    <t>東亜ガス株式会社</t>
  </si>
  <si>
    <t>ﾄｳｱｶﾞｽ</t>
  </si>
  <si>
    <t>静岡県浜松市中区上島1-12-1</t>
  </si>
  <si>
    <t>053-472-4450</t>
  </si>
  <si>
    <t>053-474-0550</t>
  </si>
  <si>
    <t>砂子　貞夫</t>
  </si>
  <si>
    <t>ｽﾅｺ ｻﾀﾞｵ</t>
  </si>
  <si>
    <t>ﾄｳｱｶﾞｽ(ｶ) ﾀﾞｲﾋｮｳﾄﾘｼﾏﾘﾔｸ ｽﾅｺｻﾀﾞｵ</t>
  </si>
  <si>
    <t>一級建築士事務所　ＦＳコンサルティング</t>
  </si>
  <si>
    <t>ｲｯｷｭｳｹﾝﾁｸｼｼﾞﾑｼｮｴﾌｴｽｺﾝｻﾙﾃｨﾝｸﾞ</t>
  </si>
  <si>
    <t>515-0071</t>
  </si>
  <si>
    <t>三重県松阪市桜町26-6</t>
  </si>
  <si>
    <t>080-2668-2415</t>
  </si>
  <si>
    <t>0598-26-6075</t>
  </si>
  <si>
    <t>ﾊｾｶﾞﾜ ｱﾂｼ</t>
  </si>
  <si>
    <t>株式会社宮本設計</t>
  </si>
  <si>
    <t>ｶﾌﾞｼｷｶﾞｲｼｬﾐﾔﾓﾄｾｯｹｲ</t>
  </si>
  <si>
    <t>665-0022</t>
  </si>
  <si>
    <t>兵庫県宝塚市野上1-2-7 宮本ビル</t>
  </si>
  <si>
    <t>0797-71-0431</t>
  </si>
  <si>
    <t>0797-71-5139</t>
  </si>
  <si>
    <t>瀬尾 武夫</t>
  </si>
  <si>
    <t>ｾｵ ﾀｹｵ</t>
  </si>
  <si>
    <t>ｶﾌﾞｼｷｶﾞｲｼﾔﾐﾔﾓﾄｾﾂｹｲ</t>
  </si>
  <si>
    <t>株式会社　六協</t>
  </si>
  <si>
    <t>ｶﾌﾞｼｷｶﾞｲｼｬﾛｯｷｮｳ</t>
  </si>
  <si>
    <t>393-0056</t>
  </si>
  <si>
    <t>長野県諏訪郡下諏訪町５２５９番地</t>
  </si>
  <si>
    <t>0266-28-6000</t>
  </si>
  <si>
    <t>0266-28-7285</t>
  </si>
  <si>
    <t>河西　憲昭</t>
  </si>
  <si>
    <t>ｶｻｲ ﾉﾘｱｷ</t>
  </si>
  <si>
    <t>ｶ)ﾛｯｷｮｳﾀﾞｲﾋｮｳﾄﾘｼﾏﾘﾔｸｶｻｲﾉﾘｱｷ</t>
  </si>
  <si>
    <t>株式会社清水重量</t>
  </si>
  <si>
    <t>ｼﾐｽﾞｼﾞｭｳﾘｮｳ</t>
  </si>
  <si>
    <t>清水重量</t>
  </si>
  <si>
    <t>431-1411</t>
  </si>
  <si>
    <t>浜松市北区三ケ日町福長1384-5</t>
  </si>
  <si>
    <t>053-524-2602</t>
  </si>
  <si>
    <t>清水　大良</t>
  </si>
  <si>
    <t>ｼﾐｽﾞ ﾓﾄﾖｼ</t>
  </si>
  <si>
    <t>ｶ)ｼﾐｽﾞｼﾞｭｳﾘｮｳ ﾀﾞｲﾋｮｳﾄﾘｼﾏﾘﾔｸ ｼﾐｽﾞﾓﾄﾖｼ</t>
  </si>
  <si>
    <t>奥浜名湖商工会議所</t>
  </si>
  <si>
    <t>株式会社小塚建設</t>
  </si>
  <si>
    <t>ｺﾂﾞｶｹﾝｾﾂ</t>
  </si>
  <si>
    <t>小塚建設</t>
  </si>
  <si>
    <t>417-0826</t>
  </si>
  <si>
    <t>静岡県富士市中里85-2</t>
  </si>
  <si>
    <t>0545-34-2373</t>
  </si>
  <si>
    <t>0545-34-2374</t>
  </si>
  <si>
    <t>小塚　保之</t>
  </si>
  <si>
    <t>ｺﾂﾞｶ ﾔｽﾕｷ</t>
  </si>
  <si>
    <t>ｶ)ｺﾂﾞｶｹﾝｾﾂ ﾀﾞｲﾋｮｳﾄﾘｼﾏﾘﾔｸ ｺﾂﾞｶﾔｽﾕｷ</t>
  </si>
  <si>
    <t>22-1-05-940425-235</t>
  </si>
  <si>
    <t>損保ジャパン日本興亜㈱</t>
  </si>
  <si>
    <t>有限会社三宅製作所</t>
  </si>
  <si>
    <t>ﾐﾔｹｾｲｻｸｼﾞｮ</t>
  </si>
  <si>
    <t>411-0823</t>
  </si>
  <si>
    <t>静岡県三島市御園26-1</t>
  </si>
  <si>
    <t>055-982-5055</t>
  </si>
  <si>
    <t>055-982-5044</t>
  </si>
  <si>
    <t>三宅　浩二</t>
  </si>
  <si>
    <t>ﾐﾔｹ ｺｳｼﾞ</t>
  </si>
  <si>
    <t>ﾕｳｹﾞﾝｶｲｼｬ ﾐﾔｹｾｲｻｸｼﾞｮ</t>
  </si>
  <si>
    <t>東部労務研究会</t>
  </si>
  <si>
    <t>株式会社妙義工商</t>
  </si>
  <si>
    <t>ﾐｮｳｷﾞｺｳｼｮｳ</t>
  </si>
  <si>
    <t>妙義工商</t>
  </si>
  <si>
    <t>144-0044</t>
  </si>
  <si>
    <t>東京都大田区本羽田2-1-4</t>
  </si>
  <si>
    <t>03-3741-2923</t>
  </si>
  <si>
    <t>03-5705-5451</t>
  </si>
  <si>
    <t>ｶ)ﾐｮｳｷﾞｺｳｼｮｳ</t>
  </si>
  <si>
    <t>株式会社佐野テック</t>
  </si>
  <si>
    <t>ｶﾌﾞｼｷｶﾞｲｼｬｻﾉﾃｯｸ</t>
  </si>
  <si>
    <t>サノテック</t>
  </si>
  <si>
    <t>三重県三重郡菰野町大字千草5051-9</t>
  </si>
  <si>
    <t>059-391-0200</t>
  </si>
  <si>
    <t>059-391-0575</t>
  </si>
  <si>
    <t>ｶﾌﾞｼｷｶﾞｲｼｬ ｻﾉﾃｯｸ ﾀﾞｲﾋｮｳﾄﾘｼﾏﾘﾔｸ ｻﾉ ｱｷｵ</t>
  </si>
  <si>
    <t>和興通信工業株式会社</t>
  </si>
  <si>
    <t>ﾜｺｳﾂｳｼﾝｺｳｷﾞｮｳ</t>
  </si>
  <si>
    <t>737-0045</t>
  </si>
  <si>
    <t>広島県呉市本通7-5-25</t>
  </si>
  <si>
    <t>0823-22-5253</t>
  </si>
  <si>
    <t>0823-22-3676</t>
  </si>
  <si>
    <t>若本　祐昭</t>
  </si>
  <si>
    <t>ﾜｶﾓﾄ ﾋﾛｱｷ</t>
  </si>
  <si>
    <t xml:space="preserve">ﾜｺｳﾂｳｼﾝｺｳｷﾞﾖｳ(ｶ </t>
  </si>
  <si>
    <t>野々山鉄工株式会社</t>
  </si>
  <si>
    <t>ﾉﾉﾔﾏﾃｯｺｳ</t>
  </si>
  <si>
    <t>799-0411</t>
  </si>
  <si>
    <t>愛媛県四国中央市下柏町77-8</t>
  </si>
  <si>
    <t>0896-23-1667</t>
  </si>
  <si>
    <t>0896-24-5220</t>
  </si>
  <si>
    <t>ﾉﾉﾔﾏﾃｯｺｳ(ｶ</t>
  </si>
  <si>
    <t>浦野建設株式会社</t>
  </si>
  <si>
    <t>ｳﾗﾉｹﾝｾﾂｶﾌﾞｼｷｶﾞｲｼｬ</t>
  </si>
  <si>
    <t>384-2308</t>
  </si>
  <si>
    <t>長野県北佐久郡立科町大字牛鹿２３３０番地</t>
  </si>
  <si>
    <t>ｳﾗﾉｹﾝｾﾂ(ｶ</t>
  </si>
  <si>
    <t>20301-930315-821</t>
  </si>
  <si>
    <t>労働保険事務組合長野県労働保険協会</t>
  </si>
  <si>
    <t>姫建設有限会社</t>
  </si>
  <si>
    <t>ﾋﾒｹﾝｾﾂ</t>
  </si>
  <si>
    <t>姫建設</t>
  </si>
  <si>
    <t>大分市向原東1丁目7番1号</t>
  </si>
  <si>
    <t>097-558-9792</t>
  </si>
  <si>
    <t>097-558-9834</t>
  </si>
  <si>
    <t>姫野寛美</t>
  </si>
  <si>
    <t>ﾋﾒﾉﾋﾛﾐ</t>
  </si>
  <si>
    <t>ﾋﾒｹﾝｾﾂ(ﾕ</t>
  </si>
  <si>
    <t>44101930515-018</t>
  </si>
  <si>
    <t>労働保険事務組合二豊会</t>
  </si>
  <si>
    <t>エーシーサービス</t>
  </si>
  <si>
    <t>ｴｰｼｰｻｰﾋﾞｽ</t>
  </si>
  <si>
    <t>701-0164</t>
  </si>
  <si>
    <t>岡山県岡山市北区撫川1171-11</t>
  </si>
  <si>
    <t>086-292-2216</t>
  </si>
  <si>
    <t>植田 友宏</t>
  </si>
  <si>
    <t>ｳｴﾀﾞ ﾄﾓﾋﾛ</t>
  </si>
  <si>
    <t>港運送株式会社</t>
  </si>
  <si>
    <t>ﾐﾅﾄｳﾝｿｳ</t>
  </si>
  <si>
    <t>771-4261</t>
  </si>
  <si>
    <t>徳島県徳島市丈六町八万免60-1</t>
  </si>
  <si>
    <t>088-635-0633</t>
  </si>
  <si>
    <t>088-635-0636</t>
  </si>
  <si>
    <t>山内貴之</t>
  </si>
  <si>
    <t>ﾔﾏｳﾁ ﾀｶﾕｷ</t>
  </si>
  <si>
    <t>ﾐﾅﾄｳﾝｿｳ(ｶ</t>
  </si>
  <si>
    <t>株式会社アップ・ヒル</t>
  </si>
  <si>
    <t>ｱｯﾌﾟﾋﾙ</t>
  </si>
  <si>
    <t>652-0037</t>
  </si>
  <si>
    <t>兵庫県神戸市兵庫区荒田町3丁目4-6</t>
  </si>
  <si>
    <t>078-576-0511</t>
  </si>
  <si>
    <t>増岡 恵介</t>
  </si>
  <si>
    <t>ﾏｽｵｶ ｹｲｽｹ</t>
  </si>
  <si>
    <t>ｶ)ｱﾂﾌﾟﾋﾙﾀﾞｲﾋﾖｳﾄﾘｼﾏﾘﾔｸﾏｽｵｶｹｲｽｹ</t>
  </si>
  <si>
    <t>労働保険事務組合兵庫県企業経営協議会</t>
  </si>
  <si>
    <t>呉共同機工株式会社</t>
  </si>
  <si>
    <t>ｸﾚｷｮｳ</t>
  </si>
  <si>
    <t>862-8005</t>
  </si>
  <si>
    <t>熊本市北区龍田陳内１丁目１番７８号</t>
  </si>
  <si>
    <t>096-339-3400</t>
  </si>
  <si>
    <t>096-339-3444</t>
  </si>
  <si>
    <t>ｸﾚｷﾖｳﾄﾞｳｷｺｳ(ｶ)ｸﾏﾓﾄ(ｴｲ</t>
  </si>
  <si>
    <t>40109-002530</t>
  </si>
  <si>
    <t>うるま産業株式会社</t>
  </si>
  <si>
    <t>ｳﾙﾏｻﾝｷﾞｮｳ</t>
  </si>
  <si>
    <t>901-2215</t>
  </si>
  <si>
    <t>沖縄県宜野湾市真栄原3丁目37番7号</t>
  </si>
  <si>
    <t>098-897-6499</t>
  </si>
  <si>
    <t>098-897-7595</t>
  </si>
  <si>
    <t>森山 猛</t>
  </si>
  <si>
    <t>ﾓﾘﾔﾏ ﾀｹｼ</t>
  </si>
  <si>
    <t>ｳﾙﾏｻﾝｷﾞｮｳ(ｶ</t>
  </si>
  <si>
    <t>有限会社ケイエムヤハタ</t>
  </si>
  <si>
    <t>ｹｲｴﾑﾔﾊﾀ</t>
  </si>
  <si>
    <t>771-1153</t>
  </si>
  <si>
    <t>徳島県徳島市応神町吉成字前須27番地9</t>
  </si>
  <si>
    <t>088-677-6935</t>
  </si>
  <si>
    <t>088-641-6934</t>
  </si>
  <si>
    <t>八幡康一</t>
  </si>
  <si>
    <t>ﾔﾜﾀ ｺｳｲﾁ</t>
  </si>
  <si>
    <t>ﾕ)ｹｲｴﾑﾔﾊﾀ</t>
  </si>
  <si>
    <t>有限会社寺田組</t>
  </si>
  <si>
    <t>ﾃﾗﾀﾞｸﾞﾐ</t>
  </si>
  <si>
    <t>寺田組</t>
  </si>
  <si>
    <t>静岡県静岡市駿河区曲金4-12-11</t>
  </si>
  <si>
    <t>054-292-5088</t>
  </si>
  <si>
    <t>054-284-8129</t>
  </si>
  <si>
    <t>寺田　卓司</t>
  </si>
  <si>
    <t>ﾃﾗﾀﾞ ﾀｶｼ</t>
  </si>
  <si>
    <t>ﾕｳｹﾞﾝｶﾞｲｼｬﾃﾗﾀﾞｸﾞﾐ ﾀﾞｲﾋｮｳﾄﾘｼﾏﾘﾔｸ ﾃﾗﾀﾞﾀｶｼ</t>
  </si>
  <si>
    <t>静岡営業所安全衛生協力会</t>
  </si>
  <si>
    <t>株式会社大建</t>
  </si>
  <si>
    <t>ﾀﾞｲｹﾝ</t>
  </si>
  <si>
    <t>大建</t>
  </si>
  <si>
    <t>421-0302</t>
  </si>
  <si>
    <t>静岡県榛原郡吉田町川尻228</t>
  </si>
  <si>
    <t>0548-32-0831</t>
  </si>
  <si>
    <t>0548-32-3344</t>
  </si>
  <si>
    <t>大石　充男</t>
  </si>
  <si>
    <t>ｵｵｲｼ ﾐﾁｵ</t>
  </si>
  <si>
    <t>ｶﾌﾞｼｷｶﾞｲｼｬﾀﾞｲｹﾝ</t>
  </si>
  <si>
    <t>第一ハウジング株式会社</t>
  </si>
  <si>
    <t>ﾀﾞｲｲﾁﾊｳｼﾞﾝｸﾞｶﾌﾞｼｷｶﾞｲｼｬ</t>
  </si>
  <si>
    <t>第一ハウジ</t>
  </si>
  <si>
    <t>745-0847</t>
  </si>
  <si>
    <t>山口県周南市松保町6-10</t>
  </si>
  <si>
    <t>0834-32-4633</t>
  </si>
  <si>
    <t>0834-22-5366</t>
  </si>
  <si>
    <t>中村　哲</t>
  </si>
  <si>
    <t>ﾅｶﾑﾗ ﾃﾂ</t>
  </si>
  <si>
    <t>株式会社立芝</t>
  </si>
  <si>
    <t>立芝</t>
  </si>
  <si>
    <t>広島県広島市西区楠木町２－４－３</t>
  </si>
  <si>
    <t>082-230-3711</t>
  </si>
  <si>
    <t>082-230-9065</t>
  </si>
  <si>
    <t>品川　和也</t>
  </si>
  <si>
    <t>ｼﾅｶﾞﾜ ｶｽﾞﾅﾘ</t>
  </si>
  <si>
    <t>ｶﾌﾞｼｷｶﾞｲｼｬ ﾀﾃｼﾊﾞ</t>
  </si>
  <si>
    <t>バイオメディカ・ソリューション株式会社</t>
  </si>
  <si>
    <t>ﾊﾞｲｵﾒﾃﾞｲｶ･ｿﾘﾕｰｼﾖﾝｶﾌﾞｼｷｶｲｼﾔ</t>
  </si>
  <si>
    <t>567-0085</t>
  </si>
  <si>
    <t>大阪府茨木市彩都あさぎ7-7-15</t>
  </si>
  <si>
    <t>彩都ﾊﾞｲｵｲﾝｷｭﾍﾞｰﾀ312･313</t>
  </si>
  <si>
    <t>072-641-8140</t>
  </si>
  <si>
    <t>072-641-8142</t>
  </si>
  <si>
    <t>中尾 敦</t>
  </si>
  <si>
    <t>ﾅｶｵ ｱﾂｼ</t>
  </si>
  <si>
    <t>ﾊﾞｲｵﾒﾃﾞｲｶ ｿﾘﾕｰｼﾖﾝｶﾌﾞｼｷｶﾞｲｼﾔ</t>
  </si>
  <si>
    <t>エスイー鉄建株式会社</t>
  </si>
  <si>
    <t>エスイー鉄</t>
  </si>
  <si>
    <t>683-0011</t>
  </si>
  <si>
    <t>鳥取県米子市東福原4－20－7</t>
  </si>
  <si>
    <t>0859-27-3838</t>
  </si>
  <si>
    <t>0859-27-0832</t>
  </si>
  <si>
    <t>市川　真佐史</t>
  </si>
  <si>
    <t>ｲﾁｶﾜ ﾏｻｼ</t>
  </si>
  <si>
    <t>ｴｽｲｰﾃｯｹﾝｶﾌﾞｼｷｶﾞｲｼｬ ﾀﾞｲﾋｮｳﾄﾘｼﾏﾘﾔｸ ｲﾁｶﾜﾏｻｼ</t>
  </si>
  <si>
    <t>株式会社川野機工</t>
  </si>
  <si>
    <t>ｶﾜﾉｷｺｳ</t>
  </si>
  <si>
    <t>東京都江東区新木場１丁目９番１１号</t>
  </si>
  <si>
    <t>03-3522-7358</t>
  </si>
  <si>
    <t>03-3522-7359</t>
  </si>
  <si>
    <t>川野 正博</t>
  </si>
  <si>
    <t>ｶﾜﾉ ﾏｻﾋﾛ</t>
  </si>
  <si>
    <t xml:space="preserve">ｶ)ｶﾜﾉｷｺｳ ﾀﾞｲﾋｮｳﾄﾘｼﾏﾘﾔｸ ｶﾜﾉﾏｻﾋﾛ  </t>
  </si>
  <si>
    <t>株式会社アンカー</t>
  </si>
  <si>
    <t>ｱﾝｶｰ</t>
  </si>
  <si>
    <t>901-2224</t>
  </si>
  <si>
    <t>沖縄県宜野湾市真志喜2-8-10マーローハウジング103</t>
  </si>
  <si>
    <t>098-897-8100</t>
  </si>
  <si>
    <t>098-897-8081</t>
  </si>
  <si>
    <t>堤 修一</t>
  </si>
  <si>
    <t>ﾂﾂﾐ ｼｭｳｲﾁ</t>
  </si>
  <si>
    <t>ｶ)ｱﾝｶｰ</t>
  </si>
  <si>
    <t>株式会社野澤工業</t>
  </si>
  <si>
    <t>561-0835</t>
  </si>
  <si>
    <t>大阪府豊中市庄本町２丁目４番２号</t>
  </si>
  <si>
    <t>06-6333-9543</t>
  </si>
  <si>
    <t>06-6333-9545</t>
  </si>
  <si>
    <t>野澤智一</t>
  </si>
  <si>
    <t>ｶﾌﾞｼｷｶﾞｲｼﾔﾉｻﾞﾜｺｳｷﾞﾖｳ</t>
  </si>
  <si>
    <t>有限会社ムライ</t>
  </si>
  <si>
    <t>ﾕｳｹﾞﾝｶﾞｲｼｬﾑﾗｲ</t>
  </si>
  <si>
    <t>ﾑﾗｲ</t>
  </si>
  <si>
    <t>640-8422</t>
  </si>
  <si>
    <t>和歌山県和歌山市松江東4丁目1-41</t>
  </si>
  <si>
    <t>073-452-5893</t>
  </si>
  <si>
    <t>村井　敬司</t>
  </si>
  <si>
    <t>ﾑﾗｲ ｹｲｼﾞ</t>
  </si>
  <si>
    <t>ﾕｳｹﾞﾝｶﾞｲｼﾔﾀﾞｲﾋﾖｳﾄﾘｼﾏﾘﾔｸﾑﾗｲｹｲｼﾞ</t>
  </si>
  <si>
    <t>和歌山保険事務組合和歌山労務安全協会</t>
  </si>
  <si>
    <t>株式会社上野－クレーン</t>
  </si>
  <si>
    <t>ｶﾌﾞｼｷｶﾞｲｼｬｳｴﾉ-ｸﾚｰﾝ</t>
  </si>
  <si>
    <t>上野ク</t>
  </si>
  <si>
    <t>680-0141</t>
  </si>
  <si>
    <t>鳥取県鳥取市国府町美歎1011番地</t>
  </si>
  <si>
    <t>0857-25-5800</t>
  </si>
  <si>
    <t>0857-25-5808</t>
  </si>
  <si>
    <t>山本　裕志</t>
  </si>
  <si>
    <t>ﾔﾏﾓﾄ ﾋﾛｼ</t>
  </si>
  <si>
    <t>ｶ)ｳｴﾉ-ｸﾚｰﾝ ﾀﾞｲﾋｮｳﾄﾘｼﾏﾘﾔｸ ﾔﾏﾓﾄﾋﾛｼ</t>
  </si>
  <si>
    <t>伸光建設株式会社</t>
  </si>
  <si>
    <t>ｼﾝｺｳｹﾝｾﾂｶﾌﾞｼｷｶｲｼｬ</t>
  </si>
  <si>
    <t>伸光建設</t>
  </si>
  <si>
    <t>332-0021</t>
  </si>
  <si>
    <t>埼玉県川口市西川口6-1-8</t>
  </si>
  <si>
    <t>048-271-5055</t>
  </si>
  <si>
    <t>048-271-5056</t>
  </si>
  <si>
    <t>森下 徳人</t>
  </si>
  <si>
    <t>ﾓﾘｼﾀ ﾉﾘﾄ</t>
  </si>
  <si>
    <t>東京重量工事株式会社</t>
  </si>
  <si>
    <t>ﾄｳｷｮｳｼﾞｭｳﾘｮｳｺｳｼﾞｶﾌﾞｼｷｶﾞｲｼｬ</t>
  </si>
  <si>
    <t>東京都江東区新木場1-11-3</t>
  </si>
  <si>
    <t>03-6820-9889</t>
  </si>
  <si>
    <t>03-6820-9890</t>
  </si>
  <si>
    <t>info@tjk1.jp</t>
  </si>
  <si>
    <t>赤津　明仁</t>
  </si>
  <si>
    <t>ｱｶﾂ ｱｷﾋﾄ</t>
  </si>
  <si>
    <t>ﾄｳｷｮｳｼﾞｭｳﾘｮｳｺｳｼﾞ(ｶﾀﾞｲﾋｮｳﾄﾘｼﾏﾘﾔｸｱｶﾂｱｷﾋﾄ</t>
  </si>
  <si>
    <t>一般財団法人北里環境科学センター</t>
  </si>
  <si>
    <t>ｷﾀｻﾄｶﾝｷｮｳｶｶﾞｸｾﾝﾀｰ</t>
  </si>
  <si>
    <t>252-0329</t>
  </si>
  <si>
    <t>神奈川県相模原市南区北里1-15-1</t>
  </si>
  <si>
    <t>042-778-9208</t>
  </si>
  <si>
    <t>042-778-4551</t>
  </si>
  <si>
    <t>伊藤 俊洋</t>
  </si>
  <si>
    <t>ｲﾄｳ ﾄｼﾋﾛ</t>
  </si>
  <si>
    <t>ｻﾞｲ)ｷﾀｻﾄｶﾝｷﾖｳｶｶﾞｸｾﾝﾀｰ</t>
  </si>
  <si>
    <t>有限会社ヤマキ設備</t>
  </si>
  <si>
    <t>ﾔﾏｷｾﾂﾋﾞ</t>
  </si>
  <si>
    <t>144-0034</t>
  </si>
  <si>
    <t xml:space="preserve">東京都大田区西糀谷1-22-4 </t>
  </si>
  <si>
    <t>03-5735-5911</t>
  </si>
  <si>
    <t>03-5735-5933</t>
  </si>
  <si>
    <t>石山 喜彦</t>
  </si>
  <si>
    <t>ｲｼﾔﾏ ﾖｼﾋｺ</t>
  </si>
  <si>
    <t>ﾕ)ﾔﾏｷｾﾂﾋﾞﾄﾘｼﾏﾘﾔｸｲｼﾔﾏﾖ</t>
  </si>
  <si>
    <t>東京土建中野支部労働保険事務組合</t>
  </si>
  <si>
    <t>光栄電機工業株式会社</t>
  </si>
  <si>
    <t>ｺｳｴｲﾃ</t>
  </si>
  <si>
    <t>台東区東上野3-15-6</t>
  </si>
  <si>
    <t>第2光和ビル１Ｆ</t>
  </si>
  <si>
    <t>03-3834-3651</t>
  </si>
  <si>
    <t>03-3834-3653</t>
  </si>
  <si>
    <t>尾髙　光寛</t>
  </si>
  <si>
    <t>ｵﾀﾞｶ ﾐﾂﾋﾛ</t>
  </si>
  <si>
    <t>ｺｳｴｲﾃﾞﾝｷｺｳｷﾞﾖｳ(ｶ</t>
  </si>
  <si>
    <t>広布設備工業株式会社</t>
  </si>
  <si>
    <t>ｺｳﾌｾﾂ</t>
  </si>
  <si>
    <t>350-0036</t>
  </si>
  <si>
    <t>埼玉県川越市小仙波町3-12-4</t>
  </si>
  <si>
    <t>ビジネススクウェア－川越　Ａ号棟</t>
  </si>
  <si>
    <t>049-228-0550</t>
  </si>
  <si>
    <t>049-226-8504</t>
  </si>
  <si>
    <t>河野悟</t>
  </si>
  <si>
    <t>ｶﾜﾉｻﾄﾙ</t>
  </si>
  <si>
    <t>ｺｳﾌｾﾂﾋﾞｺｳｷﾞﾖｳ(ｶ ｶﾜﾉﾄｼﾐﾂ</t>
  </si>
  <si>
    <t>川越商工会議所</t>
  </si>
  <si>
    <t>株式会社神戸自動車</t>
  </si>
  <si>
    <t>ｺｳﾍﾞｼﾞﾄﾞｳｼｬ</t>
  </si>
  <si>
    <t>神戸自動車</t>
  </si>
  <si>
    <t>鹿児島市宇宿２丁目２９－２</t>
  </si>
  <si>
    <t>099-255-3750</t>
  </si>
  <si>
    <t>099-255-3779</t>
  </si>
  <si>
    <t>宇都 伸一</t>
  </si>
  <si>
    <t>ｳﾄ ｼﾝｲﾁ</t>
  </si>
  <si>
    <t>ｶ)ｺｳﾍﾞｼﾞﾄﾞｳｼｬ</t>
  </si>
  <si>
    <t>株式会社こばやし産業</t>
  </si>
  <si>
    <t>ｺﾊﾔｼｻ</t>
  </si>
  <si>
    <t>㈱こばやし産業</t>
  </si>
  <si>
    <t>351-0001</t>
  </si>
  <si>
    <t>埼玉県朝霞市上内間木３１７－５</t>
  </si>
  <si>
    <t>048-456-1151</t>
  </si>
  <si>
    <t>048-456-0168</t>
  </si>
  <si>
    <t>小林大丈</t>
  </si>
  <si>
    <t>ｺﾊﾞﾔｼﾓﾄﾀｹ</t>
  </si>
  <si>
    <t>ｶ)ｺﾊﾞﾔｼｻﾝｷﾞﾖｳ</t>
  </si>
  <si>
    <t>13-3-01-930900-856</t>
  </si>
  <si>
    <t>日本福祉経営協会</t>
  </si>
  <si>
    <t>小松ウォール工業株式会社</t>
  </si>
  <si>
    <t>東京第二営業所</t>
  </si>
  <si>
    <t>ｺﾏﾂｳｫｰﾙｺｳｷﾞｮｳｶﾌﾞｼｷｶﾞｲｼｬ</t>
  </si>
  <si>
    <t>小松ウォール工業</t>
  </si>
  <si>
    <t>102-0075</t>
  </si>
  <si>
    <t>東京都千代田区三番町8-1</t>
  </si>
  <si>
    <t>三番町東急ビル6F</t>
  </si>
  <si>
    <t>03-3263-5571</t>
  </si>
  <si>
    <t>03-3263-5591</t>
  </si>
  <si>
    <t>岩本 誠喜</t>
  </si>
  <si>
    <t>ｲﾜﾓﾄ ｾｲｷ</t>
  </si>
  <si>
    <t>ｺﾏﾂｳｫｰﾙｺｳｷﾞｮｳ(ｶ</t>
  </si>
  <si>
    <t>有限会社近藤商会</t>
  </si>
  <si>
    <t>㈲近藤商会</t>
  </si>
  <si>
    <t>473-0902</t>
  </si>
  <si>
    <t>豊田市大林町１２丁目７番地２</t>
  </si>
  <si>
    <t>0565-28-1082</t>
  </si>
  <si>
    <t>ﾕｳｹﾞﾝｶﾞｲｼﾔｺﾝﾄﾞｳｼﾖｳｶｲﾀﾞｲﾋｮｳﾄﾘｼﾏﾘﾔｸｺﾝﾄﾞｳﾀｹﾐ</t>
  </si>
  <si>
    <t>コンドーＦＲＰ工業株式会社</t>
  </si>
  <si>
    <t>ｺﾝﾄｴﾌ</t>
  </si>
  <si>
    <t>531-0073</t>
  </si>
  <si>
    <t>大阪市北区本庄西３－９－１５</t>
  </si>
  <si>
    <t>06-6376-0810</t>
  </si>
  <si>
    <t>06-6376-0819</t>
  </si>
  <si>
    <t>ｺﾝﾄﾞ-ｴﾌｱ-ﾙﾋﾟ-ｺｳｷﾞﾖｳ(ｶ</t>
  </si>
  <si>
    <t>桜汽設工業株式会社</t>
  </si>
  <si>
    <t>ｻｸﾗｷｾﾂｺｳｷﾞﾖｳｶﾌﾞｼｷｶﾞｲｼﾔ</t>
  </si>
  <si>
    <t>櫻汽設工業株式会社</t>
  </si>
  <si>
    <t>130-0005</t>
  </si>
  <si>
    <t>東京都墨田区東駒形２－１４－８</t>
  </si>
  <si>
    <t>03-3624-5593</t>
  </si>
  <si>
    <t>03-3624-7278</t>
  </si>
  <si>
    <t>松原茂</t>
  </si>
  <si>
    <t>ﾏﾂﾊﾞﾗｼｹﾞﾙ</t>
  </si>
  <si>
    <t>有限会社サワケン</t>
  </si>
  <si>
    <t>ｻﾜｹﾝ</t>
  </si>
  <si>
    <t>サワケン</t>
  </si>
  <si>
    <t>302-0011</t>
  </si>
  <si>
    <t>茨城県取手市井野５０７１番地</t>
  </si>
  <si>
    <t>0297-72-8055</t>
  </si>
  <si>
    <t>0297-74-5347</t>
  </si>
  <si>
    <t>ﾕｳｹﾞﾝｶﾞｲｼﾔｻﾜｹﾝ</t>
  </si>
  <si>
    <t>全建総連･茨城県建築連合会労働保健事務組合</t>
  </si>
  <si>
    <t>三協熱研株式会社</t>
  </si>
  <si>
    <t>ｻﾝｷﾖｳﾈｯｹﾝ</t>
  </si>
  <si>
    <t>462-0063</t>
  </si>
  <si>
    <t>名古屋市北区丸新町４５３番地</t>
  </si>
  <si>
    <t>052-902-0007</t>
  </si>
  <si>
    <t>山田　芳郎</t>
  </si>
  <si>
    <t>ｻﾝｷﾖｳﾈﾂｹﾝ(ｶ</t>
  </si>
  <si>
    <t>23-1-01-935090-722</t>
  </si>
  <si>
    <t>社)名北労働基準協会</t>
  </si>
  <si>
    <t>名古屋市中村区名駅４－２３－１３</t>
  </si>
  <si>
    <t>名古屋大同生命ビル</t>
  </si>
  <si>
    <t>052-581-6133</t>
  </si>
  <si>
    <t>ｻﾝｾｲｶﾌﾞｼｷｶｲｼﾔ</t>
  </si>
  <si>
    <t>ｼｰ･ｱｲ</t>
  </si>
  <si>
    <t>453-0853</t>
  </si>
  <si>
    <t>愛知県名古屋市中村区牛田通２丁目17</t>
  </si>
  <si>
    <t>052-486-1611</t>
  </si>
  <si>
    <t>052-483-5310</t>
  </si>
  <si>
    <t>シー・エス・エンジニアリング株式会社</t>
  </si>
  <si>
    <t>ｼ-･ｴｽ</t>
  </si>
  <si>
    <t>福岡県粕屋郡新宮町大字的野字香ノ木７４１－１</t>
  </si>
  <si>
    <t>092-963-3457</t>
  </si>
  <si>
    <t>092-963-3459</t>
  </si>
  <si>
    <t>森脇誠</t>
  </si>
  <si>
    <t>ﾓﾘﾜｷﾏｺﾄ</t>
  </si>
  <si>
    <t>ｼ-.ｴｽ.ｴﾝｼﾞﾆｱﾘﾝｸﾞ(ｶ</t>
  </si>
  <si>
    <t>秀盛機工株式会社</t>
  </si>
  <si>
    <t>ｼﾕｳｾｲ</t>
  </si>
  <si>
    <t>北名古屋市西之保立石12番地</t>
  </si>
  <si>
    <t>0568-22-2424</t>
  </si>
  <si>
    <t>0568-22-4842</t>
  </si>
  <si>
    <t>ｼﾕｳｾｲｷｺｳ(ｶ</t>
  </si>
  <si>
    <t>セントラルトリニティ株式会社</t>
  </si>
  <si>
    <t>ｾﾝﾄﾗﾙﾄﾘﾆﾃｨ</t>
  </si>
  <si>
    <t>463-0021</t>
  </si>
  <si>
    <t>名古屋市守山区大森一丁目２０２番地</t>
  </si>
  <si>
    <t>052-799-1161</t>
  </si>
  <si>
    <t>ｾﾝﾄﾗﾙﾄﾘﾆﾃｲ(ｶ</t>
  </si>
  <si>
    <t>大東商事株式会社</t>
  </si>
  <si>
    <t>ﾀﾞｲﾄｳｼｮｳｼﾞ</t>
  </si>
  <si>
    <t>861-5511</t>
  </si>
  <si>
    <t>熊本市北区楠野町４５３－１</t>
  </si>
  <si>
    <t>096-245-4800</t>
  </si>
  <si>
    <t>096-245-3106</t>
  </si>
  <si>
    <t>小原英二</t>
  </si>
  <si>
    <t>ｵﾊﾗｴｲｼﾞ</t>
  </si>
  <si>
    <t>ﾀﾞｲﾄｳｼﾖｳｼﾞｶﾌﾞｼｷｶｲｼﾔ</t>
  </si>
  <si>
    <t>株式会社ダイリツ</t>
  </si>
  <si>
    <t>ﾀﾞｲﾘﾂ</t>
  </si>
  <si>
    <t>ダイリツ</t>
  </si>
  <si>
    <t>422-8041</t>
  </si>
  <si>
    <t>静岡市駿河区中田2丁目1番6号</t>
  </si>
  <si>
    <t>村上石田街道ﾋﾞﾙ5階</t>
  </si>
  <si>
    <t>054-289-5255</t>
  </si>
  <si>
    <t>054-289-5256</t>
  </si>
  <si>
    <t>長谷川路代</t>
  </si>
  <si>
    <t>ｶ)ﾀﾞｲﾘﾂ</t>
  </si>
  <si>
    <t>有限会社高梨空調</t>
  </si>
  <si>
    <t>ﾀｶﾅｼｸｳﾁｮｳ</t>
  </si>
  <si>
    <t>㈲高梨空調</t>
  </si>
  <si>
    <t>270-1178</t>
  </si>
  <si>
    <t>千葉県我孫子市南青山２６－１７</t>
  </si>
  <si>
    <t>0471-82-3570</t>
  </si>
  <si>
    <t>0471-86-2401</t>
  </si>
  <si>
    <t>高梨郁太郎</t>
  </si>
  <si>
    <t>ﾀｶﾅｼｲｸﾀﾛｳ</t>
  </si>
  <si>
    <t>ﾕ)ﾀｶﾅｼｸｳﾁﾖｳ ﾀﾞｲﾋﾖｳﾄﾘｼﾏﾘﾔｸ ﾀｶﾅｼｲｸﾀﾛｳ</t>
  </si>
  <si>
    <t>420-0834</t>
  </si>
  <si>
    <t>静岡市葵区音羽町7-21</t>
  </si>
  <si>
    <t>054-245-0253</t>
  </si>
  <si>
    <t>054-245-0292</t>
  </si>
  <si>
    <t>株式会社日本サーモエナー 松本営業所</t>
  </si>
  <si>
    <t>ﾆﾎﾝｻｰﾓｴﾅｰ ﾏﾂﾓﾄ</t>
  </si>
  <si>
    <t>日本サーモエナー 松本</t>
  </si>
  <si>
    <t>長野県松本市島立2067-2</t>
  </si>
  <si>
    <t>0263-48-3815</t>
  </si>
  <si>
    <t>0263-48-3817</t>
  </si>
  <si>
    <t>下妻　利至</t>
  </si>
  <si>
    <t>ｼﾓﾂﾞﾏ ﾄｼﾕｷ</t>
  </si>
  <si>
    <t>松本営業所　所長</t>
  </si>
  <si>
    <t>有限会社田尻空調</t>
  </si>
  <si>
    <t>ﾀｼﾞﾘｸ</t>
  </si>
  <si>
    <t>㈲田尻空調</t>
  </si>
  <si>
    <t>807-1152</t>
  </si>
  <si>
    <t>北九州市八幡西区高江１丁目２－１</t>
  </si>
  <si>
    <t>093-617-6089</t>
  </si>
  <si>
    <t>093-617-6076</t>
  </si>
  <si>
    <t>ﾕ)ﾀｼﾞﾘｸｳﾁﾖｳ</t>
  </si>
  <si>
    <t>中央株式会社</t>
  </si>
  <si>
    <t>中央㈱</t>
  </si>
  <si>
    <t>182-0012</t>
  </si>
  <si>
    <t>東京都調布市深大寺東町５－１５－２９</t>
  </si>
  <si>
    <t>0424-41-6755</t>
  </si>
  <si>
    <t>0424-41-6775</t>
  </si>
  <si>
    <t>ﾁﾕｳｵｳ(ｶ</t>
  </si>
  <si>
    <t>13-1-18-918095-147</t>
  </si>
  <si>
    <t>株式会社中部テクニカル</t>
  </si>
  <si>
    <t>ﾁﾕｳﾌﾞﾃｸﾆｶﾙ</t>
  </si>
  <si>
    <t>中部テクニカル</t>
  </si>
  <si>
    <t>春日井市八事町２－１０２－７</t>
  </si>
  <si>
    <t>0568-84-9440</t>
  </si>
  <si>
    <t>ｶ)ﾁﾕｳﾌﾞﾃｸﾆｶﾙ</t>
  </si>
  <si>
    <t>有限会社ツカサ機工</t>
  </si>
  <si>
    <t>ﾂｶｻｷｺ</t>
  </si>
  <si>
    <t>ツカサ機工</t>
  </si>
  <si>
    <t>308-0116</t>
  </si>
  <si>
    <t>茨城県筑西市板橋２４９－４</t>
  </si>
  <si>
    <t>0296-37-5206</t>
  </si>
  <si>
    <t>0296-37-5423</t>
  </si>
  <si>
    <t>ﾕ)ﾂｶｻｷｺｳ ﾔﾏｸﾞﾁﾋﾄｼ</t>
  </si>
  <si>
    <t>東洋シャッター株式会社</t>
  </si>
  <si>
    <t>ﾄｳﾖｳｼｬﾀｰ</t>
  </si>
  <si>
    <t>130-0012</t>
  </si>
  <si>
    <t>東京都墨田区太平１丁目2番地12号</t>
  </si>
  <si>
    <t>志賀ビル2階</t>
  </si>
  <si>
    <t>03-3829-2951</t>
  </si>
  <si>
    <t>03-3829-2489</t>
  </si>
  <si>
    <t>加藤　弘一</t>
  </si>
  <si>
    <t>ｶﾄｳ ｺｳｲﾁ</t>
  </si>
  <si>
    <t>ﾄｳﾖｳｼﾔﾂﾀｰ(ｶ</t>
  </si>
  <si>
    <t>辻工芸</t>
  </si>
  <si>
    <t>ﾂｼﾞｺｳｹﾞ</t>
  </si>
  <si>
    <t>005-0801</t>
  </si>
  <si>
    <t>札幌市南区川沿１条４丁目１８－１</t>
  </si>
  <si>
    <t>011-571-7846</t>
  </si>
  <si>
    <t>ﾂｼﾞｺｳｹﾞｲ</t>
  </si>
  <si>
    <t>株式会社常友保守センター</t>
  </si>
  <si>
    <t>ﾂﾈﾄﾓﾎ</t>
  </si>
  <si>
    <t>㈱常友保守センター</t>
  </si>
  <si>
    <t>441-8083</t>
  </si>
  <si>
    <t>豊橋市東脇３丁目２－１</t>
  </si>
  <si>
    <t>0532-32-4666</t>
  </si>
  <si>
    <t>ｶ)ﾂﾈﾄﾓﾎｼﾕｾﾝﾀ-</t>
  </si>
  <si>
    <t>総合福祉保険</t>
  </si>
  <si>
    <t>株式会社　鶴田機工</t>
  </si>
  <si>
    <t>ﾂﾙﾀｷｺｳ</t>
  </si>
  <si>
    <t>鶴田機工</t>
  </si>
  <si>
    <t>890-0003</t>
  </si>
  <si>
    <t>鹿児島市伊敷8-20-20</t>
  </si>
  <si>
    <t>099-218-9070</t>
  </si>
  <si>
    <t>099-218-9073</t>
  </si>
  <si>
    <t>鶴田光ニ</t>
  </si>
  <si>
    <t>ﾂﾙﾀﾞｺｳｼﾞ</t>
  </si>
  <si>
    <t>ｶﾌﾞｼｷｶﾞｲｼｬ ﾂﾙﾀｷｺｳ</t>
  </si>
  <si>
    <t>鶴田工業株式会社</t>
  </si>
  <si>
    <t>ﾂﾙﾀｺｳ</t>
  </si>
  <si>
    <t>814-0123</t>
  </si>
  <si>
    <t>福岡市城南区長尾３丁目２７－２３</t>
  </si>
  <si>
    <t>092-531-4343</t>
  </si>
  <si>
    <t>092-531-4848</t>
  </si>
  <si>
    <t>ﾂﾙﾀｺｳｷﾞﾖｳ(ｶ</t>
  </si>
  <si>
    <t>Ｔ．Ｓクリーンワーク</t>
  </si>
  <si>
    <t>ﾃｲｴｽ</t>
  </si>
  <si>
    <t>443-0102</t>
  </si>
  <si>
    <t>蒲郡市金平町大門６－１０</t>
  </si>
  <si>
    <t>0533-57-1015</t>
  </si>
  <si>
    <t>ﾌｶｻﾞﾜﾄｼｵ</t>
  </si>
  <si>
    <t>ﾃｸﾆｶﾙ</t>
  </si>
  <si>
    <t>583-0866</t>
  </si>
  <si>
    <t>羽曳野市羽曳野が丘西６-１９-１８</t>
  </si>
  <si>
    <t>0729-57-1515</t>
  </si>
  <si>
    <t>小角嘉一</t>
  </si>
  <si>
    <t>ｺｽﾐﾖｼｶﾂﾞ</t>
  </si>
  <si>
    <t>ﾃｸﾆｶﾙｻｰﾋﾞｽ ｺｽﾐ ﾖｼｶﾂﾞ</t>
  </si>
  <si>
    <t>東亜非破壊検査工事株式会社</t>
  </si>
  <si>
    <t>ﾄｳｱﾋﾊ</t>
  </si>
  <si>
    <t>東京都港区芝３丁目１６番２号</t>
  </si>
  <si>
    <t>03-3455-5576</t>
  </si>
  <si>
    <t>03-3455-7616</t>
  </si>
  <si>
    <t>川瀬明</t>
  </si>
  <si>
    <t>ｶﾜｾｱｷﾗ</t>
  </si>
  <si>
    <t>ﾄｳｱﾋﾊｶｲｹﾝｻｺｳｼﾞ(ｶ</t>
  </si>
  <si>
    <t>東和設備安全株式会社</t>
  </si>
  <si>
    <t>ﾄｳﾜｾﾂﾋﾞｱﾝｾﾞﾝ</t>
  </si>
  <si>
    <t>東和設備安全</t>
  </si>
  <si>
    <t>470-0155</t>
  </si>
  <si>
    <t>愛知郡東郷町白鳥３丁目１６の２</t>
  </si>
  <si>
    <t>05613-8-1047</t>
  </si>
  <si>
    <t>ﾄｳﾜｾﾂﾋﾞｱﾝｾﾞﾝ(ｶ</t>
  </si>
  <si>
    <t>東京テクニカル・サービス株式会社</t>
  </si>
  <si>
    <t>東京テクニカルサービス株式会社</t>
  </si>
  <si>
    <t>134-0088</t>
  </si>
  <si>
    <t>江戸川区西葛西8-20-20</t>
  </si>
  <si>
    <t>03-3688-3284</t>
  </si>
  <si>
    <t>03-5667-1084</t>
  </si>
  <si>
    <t>吉池南</t>
  </si>
  <si>
    <t>ﾖｼｲｹﾐﾅﾐ</t>
  </si>
  <si>
    <t>ﾄｳｷﾖｳﾃｸﾆｶﾙｻｰﾋﾞｽ(ｶ</t>
  </si>
  <si>
    <t>東芝エレベータ株式会社　松本営業所</t>
  </si>
  <si>
    <t>390-0815</t>
  </si>
  <si>
    <t>長野県松本市深志2-5-26</t>
  </si>
  <si>
    <t>松本第一ビル</t>
  </si>
  <si>
    <t>0263-35-1815</t>
  </si>
  <si>
    <t>0263-35-4874</t>
  </si>
  <si>
    <t>中村　朋幸</t>
  </si>
  <si>
    <t>ﾅｶﾑﾗ ﾄﾓﾕｷ</t>
  </si>
  <si>
    <t>長野支店支店長</t>
  </si>
  <si>
    <t>東芝エレベータ株式会社　長野支店</t>
  </si>
  <si>
    <t>ﾄｳｼﾊﾞｴﾚﾍﾞｰﾀｶﾌﾞｼｷｶﾞｲｼｬ ﾅｶﾞﾉｼﾃﾝ</t>
  </si>
  <si>
    <t>長野市栗田1005</t>
  </si>
  <si>
    <t>026-228-5455</t>
  </si>
  <si>
    <t>026-228-5842</t>
  </si>
  <si>
    <t>浦本　正則</t>
  </si>
  <si>
    <t>ｳﾗﾓﾄ ﾏｻﾉﾘ</t>
  </si>
  <si>
    <t>ﾄｳｼﾊﾞｴﾚﾍﾞ-ﾀ(ｶ)ﾅｶﾞﾉｼﾃﾝ</t>
  </si>
  <si>
    <t>有限会社洞門</t>
  </si>
  <si>
    <t>ﾄｳﾓﾝ</t>
  </si>
  <si>
    <t>㈲洞門</t>
  </si>
  <si>
    <t>神奈川県相模原市緑区下九沢４４３－２</t>
  </si>
  <si>
    <t>ＭＫビル２Ｆ</t>
  </si>
  <si>
    <t>0427-61-4861</t>
  </si>
  <si>
    <t>0427-61-4402</t>
  </si>
  <si>
    <t>ﾕ)ﾄﾞｳﾓﾝ</t>
  </si>
  <si>
    <t>14101931695-1</t>
  </si>
  <si>
    <t>東洋機動株式会社</t>
  </si>
  <si>
    <t>ﾄｳﾖｳｷ</t>
  </si>
  <si>
    <t>東京都千代田区神田佐久間町３－２２</t>
  </si>
  <si>
    <t>03-3866-8428</t>
  </si>
  <si>
    <t>03-3866-8468</t>
  </si>
  <si>
    <t>ﾄｳﾖｳｷﾄﾞｳｶﾌﾞｼｷｶﾞｲｼﾔ</t>
  </si>
  <si>
    <t>13-1-01-900156-050</t>
  </si>
  <si>
    <t>寝具リネンサプライ事業本部</t>
  </si>
  <si>
    <t>ﾄｰｶｲ</t>
  </si>
  <si>
    <t>津市高茶屋小森町409番地1</t>
  </si>
  <si>
    <t>059-238-2326</t>
  </si>
  <si>
    <t>059-238-2327</t>
  </si>
  <si>
    <t>ｶ)ﾄｰｶｲ</t>
  </si>
  <si>
    <t>南日汽缶工業株式会社</t>
  </si>
  <si>
    <t>ﾅﾝﾆﾁｷ</t>
  </si>
  <si>
    <t>892-0836</t>
  </si>
  <si>
    <t>鹿児島市錦江町１１－５３</t>
  </si>
  <si>
    <t>099-226-1266</t>
  </si>
  <si>
    <t>099-226-1256</t>
  </si>
  <si>
    <t>本村嘉啓</t>
  </si>
  <si>
    <t>ﾓﾄﾑﾗﾖｼﾋﾛ</t>
  </si>
  <si>
    <t>ﾅﾝﾆﾁｷｶﾝｺｳｷﾞｮｳ(ｶﾀﾞｲﾋｮｳﾄﾘｼﾏﾘﾔｸﾓﾄﾑﾗﾖｼﾋﾛ</t>
  </si>
  <si>
    <t>明治安田生命</t>
  </si>
  <si>
    <t>西尾レントオール株式会社　浜松営業所</t>
  </si>
  <si>
    <t>ﾆｼｵﾚﾝﾄｵｰﾙｶﾌﾞｼｷｶﾞｲｼｬ ﾊﾏﾏﾂｴｲｷﾞｮｳｼｮ</t>
  </si>
  <si>
    <t>ニシオレントオール</t>
  </si>
  <si>
    <t>433-8112</t>
  </si>
  <si>
    <t>浜松市北区初生町394-9</t>
  </si>
  <si>
    <t>053-438-8240</t>
  </si>
  <si>
    <t>053-438-8248</t>
  </si>
  <si>
    <t>芦田　徹</t>
  </si>
  <si>
    <t>ｱｼﾀﾞ ﾄｵﾙ</t>
  </si>
  <si>
    <t>ﾆｼｵﾚﾝﾄｵｰﾙｶﾌﾞｼｷｶﾞｲｼｬ</t>
  </si>
  <si>
    <t>西春重量株式会社</t>
  </si>
  <si>
    <t>ﾆｼﾊﾙｼ</t>
  </si>
  <si>
    <t>481-0035</t>
  </si>
  <si>
    <t>北名古屋市宇福寺中杁63番地</t>
  </si>
  <si>
    <t>0568-23-2625</t>
  </si>
  <si>
    <t>0568-24-1433</t>
  </si>
  <si>
    <t>ﾆｼﾊﾙｼﾞﾕｳﾘﾖｳ(ｶ</t>
  </si>
  <si>
    <t>日本ウイントン株式会社</t>
  </si>
  <si>
    <t>ﾆﾎﾝｳｲﾝﾄﾝ(ｶ</t>
  </si>
  <si>
    <t>145-0067</t>
  </si>
  <si>
    <t>東京都大田区雪谷大塚町１３－１</t>
  </si>
  <si>
    <t>03-3726-6604</t>
  </si>
  <si>
    <t>03-3726-3319</t>
  </si>
  <si>
    <t>ﾆﾎﾝｳｲﾝﾄﾝｶﾌﾞｼｷｶﾞｲｼｬ</t>
  </si>
  <si>
    <t>1306-203805</t>
  </si>
  <si>
    <t>日精オーバル株式会社</t>
  </si>
  <si>
    <t>東京都新宿区西新宿７－１０－１９</t>
  </si>
  <si>
    <t>西新宿ビル</t>
  </si>
  <si>
    <t>03-3363-8981</t>
  </si>
  <si>
    <t>03-3363-8932</t>
  </si>
  <si>
    <t>ﾆﾂｾｲｵｰﾊﾞﾙｶﾌﾞｼｷｶﾞｲｼﾔ</t>
  </si>
  <si>
    <t>14110-60-1173</t>
  </si>
  <si>
    <t>日本清管工事株式会社</t>
  </si>
  <si>
    <t>ﾆﾎﾝｾｲ</t>
  </si>
  <si>
    <t>中央区八丁堀３－８－１</t>
  </si>
  <si>
    <t>03-3553-5875</t>
  </si>
  <si>
    <t>03-3553-2933</t>
  </si>
  <si>
    <t>新妻満</t>
  </si>
  <si>
    <t>ﾆｲｽﾞﾏﾐﾂﾙ</t>
  </si>
  <si>
    <t>ﾆﾎﾝｾｲｶﾝｺｳｼﾞ(ｶ</t>
  </si>
  <si>
    <t>日本電技株式会社　静岡支店</t>
  </si>
  <si>
    <t>ﾆﾎﾝﾃﾞﾝｷﾞ(ｶ ｼｽﾞｵｶｼﾃﾝ</t>
  </si>
  <si>
    <t>420-0804</t>
  </si>
  <si>
    <t>静岡市葵区竜南1-2-48</t>
  </si>
  <si>
    <t>054-248-0371</t>
  </si>
  <si>
    <t>054-248-0378</t>
  </si>
  <si>
    <t>田中　健司</t>
  </si>
  <si>
    <t>ﾀﾅｶ ｶﾝｼ</t>
  </si>
  <si>
    <t>ﾆﾎﾝﾃﾞﾝｷﾞ(ｶ)ｼｽﾞｵｶｼﾃﾝ ﾀﾅｶｹﾝｼ</t>
  </si>
  <si>
    <t>ネクスト・ワン株式会社</t>
  </si>
  <si>
    <t>ﾈｸｽﾄ･</t>
  </si>
  <si>
    <t>675-0040</t>
  </si>
  <si>
    <t>兵庫県加古川市加古川町栗津</t>
  </si>
  <si>
    <t>８０５－３</t>
  </si>
  <si>
    <t>079-421-5221</t>
  </si>
  <si>
    <t>079-424-1287</t>
  </si>
  <si>
    <t>ﾈｸｽﾄ.ﾜﾝ(ｶ</t>
  </si>
  <si>
    <t>ネポン㈱</t>
  </si>
  <si>
    <t>ﾈﾎﾟﾝ(ｶ</t>
  </si>
  <si>
    <t>能美防災株式会社　静岡支社</t>
  </si>
  <si>
    <t>ﾉｳﾐﾎﾞｳｻｲ ｶﾌﾞｼｷｶﾞｲｼｬ</t>
  </si>
  <si>
    <t>静岡市葵区竜南3-12-24</t>
  </si>
  <si>
    <t>054-247-3211</t>
  </si>
  <si>
    <t>054-247-9726</t>
  </si>
  <si>
    <t>平野　義雄</t>
  </si>
  <si>
    <t>ﾋﾗﾉ ﾖｼｵ</t>
  </si>
  <si>
    <t>ﾉｳﾐﾎﾞｳｻｲ(ｶ ｼｽﾞｵｶｼｼｬ</t>
  </si>
  <si>
    <t>株式会社パイプサービス</t>
  </si>
  <si>
    <t>ｶﾌﾞｼｷｶﾞｲｼｬﾊﾟｲﾌﾟｻｰﾋﾞｽ</t>
  </si>
  <si>
    <t>ﾊﾟｲﾌﾟｻｰﾋﾞｽ</t>
  </si>
  <si>
    <t>555-0011</t>
  </si>
  <si>
    <t>大阪市西淀川区竹島2-4-10</t>
  </si>
  <si>
    <t>06-6474-2071</t>
  </si>
  <si>
    <t>06-6474-6871</t>
  </si>
  <si>
    <t>水杢剛志</t>
  </si>
  <si>
    <t>ﾐｽﾞﾉﾀｹｼ</t>
  </si>
  <si>
    <t>ｶ)ﾊﾟｲﾌﾟｻｰﾋﾞｽ</t>
  </si>
  <si>
    <t>八条工業株式会社</t>
  </si>
  <si>
    <t>ﾊﾁｼﾞﾖｳ</t>
  </si>
  <si>
    <t>007-0884</t>
  </si>
  <si>
    <t>札幌市東区北丘珠４条４丁目２番６５号</t>
  </si>
  <si>
    <t>011-791-4221</t>
  </si>
  <si>
    <t>ﾊﾁｼﾞﾖｳｺｳｷﾞﾖｳ(ｶ</t>
  </si>
  <si>
    <t>株式会社浜口リビック</t>
  </si>
  <si>
    <t>ﾊﾏｸﾞﾁﾘﾋﾞｯｸ</t>
  </si>
  <si>
    <t>ハマグチリビック</t>
  </si>
  <si>
    <t>513-0052</t>
  </si>
  <si>
    <t>三重県鈴鹿市下箕田一丁目４番８号</t>
  </si>
  <si>
    <t>059-385-0381</t>
  </si>
  <si>
    <t>059-385-3957</t>
  </si>
  <si>
    <t>ｶﾌﾞｼｷｶｲｼｬﾊﾏｸﾞﾁﾘﾋﾞｯｸ ﾀﾞｲﾋｮｳﾄﾘｼﾏﾘﾔｸﾊﾏｸﾞﾁｾｲｲﾁﾛｳ</t>
  </si>
  <si>
    <t>株式会社ビオス</t>
  </si>
  <si>
    <t>ﾋﾞｵｽ</t>
  </si>
  <si>
    <t>ビオス</t>
  </si>
  <si>
    <t>品川区北品川１－２０－９</t>
  </si>
  <si>
    <t>ＢＲ品川１ビル８階</t>
  </si>
  <si>
    <t>03-5479-1501</t>
  </si>
  <si>
    <t>03-5479-1520</t>
  </si>
  <si>
    <t>小野健二</t>
  </si>
  <si>
    <t>ｶ)ﾋﾞｵｽ</t>
  </si>
  <si>
    <t>寺岡オート・ドアシステム株式会社</t>
  </si>
  <si>
    <t>ﾃﾗｵｶｵｰﾄ･ﾄﾞｱｼｽﾃﾑ</t>
  </si>
  <si>
    <t>寺岡オート・ドアシステム</t>
  </si>
  <si>
    <t>名古屋市北区清水５－１０－５</t>
  </si>
  <si>
    <t>052-911-2361</t>
  </si>
  <si>
    <t>ﾃﾗｵｶｵｰﾄ.ﾄﾞｱｼｽﾃﾑ(ｶ</t>
  </si>
  <si>
    <t>ﾃﾗｵｶｵｰﾄﾄﾞｱｼｽﾃﾑｶﾌﾞｼｷｶｲｼｬ</t>
  </si>
  <si>
    <t>寺岡オート</t>
  </si>
  <si>
    <t>658-0053</t>
  </si>
  <si>
    <t>神戸市東灘区住吉宮町６－１４－１４</t>
  </si>
  <si>
    <t>078-822-1564</t>
  </si>
  <si>
    <t>078-822-1879</t>
  </si>
  <si>
    <t>大森啓二</t>
  </si>
  <si>
    <t>ｵｵﾓﾘｹｲｼﾞ</t>
  </si>
  <si>
    <t>サービスセンター</t>
  </si>
  <si>
    <t>東京都大田区東矢口1-13-11</t>
  </si>
  <si>
    <t>技術センター2F</t>
  </si>
  <si>
    <t>03-5711-2515</t>
  </si>
  <si>
    <t>03-5711-2510</t>
  </si>
  <si>
    <t>吉田 繁喜</t>
  </si>
  <si>
    <t>ﾖｼﾀﾞ ｼｹﾞｷ</t>
  </si>
  <si>
    <t>保守部長</t>
  </si>
  <si>
    <t>新潟寺岡オート・ドア株式会社</t>
  </si>
  <si>
    <t>ﾆｲｶﾞﾀﾃﾗｵｶｵｰﾄ･ﾄﾞｱ</t>
  </si>
  <si>
    <t>新潟県新潟市西区流通センター</t>
  </si>
  <si>
    <t>　　　　　　　　　４丁目２番地１</t>
  </si>
  <si>
    <t>025-268-3221</t>
  </si>
  <si>
    <t>025-268-3210</t>
  </si>
  <si>
    <t>古川　茂</t>
  </si>
  <si>
    <t>ﾌﾙｶﾜ ｼｹﾞﾙ</t>
  </si>
  <si>
    <t>ﾆｲｶﾞﾀﾃﾗｵｶｵｰﾄ.ﾄﾞｱ(ｶ</t>
  </si>
  <si>
    <t>飛騨工業</t>
  </si>
  <si>
    <t>ﾋﾀﾞｺｳｷ</t>
  </si>
  <si>
    <t>491-0825</t>
  </si>
  <si>
    <t>一宮市丹陽町外崎３１２－２</t>
  </si>
  <si>
    <t>0586-76-4927</t>
  </si>
  <si>
    <t>ﾋﾀﾞｺｳｷﾞﾖｳ ﾀﾞｲﾋｮｳ ｷﾉｼﾀ ｺｳｷ</t>
  </si>
  <si>
    <t>株式会社日立物流九州</t>
  </si>
  <si>
    <t>熊本事業所</t>
  </si>
  <si>
    <t>ﾋﾀﾁﾌﾞﾂﾘｭｳｷｭｳｼｭｳ</t>
  </si>
  <si>
    <t>日立物流</t>
  </si>
  <si>
    <t>861-3423</t>
  </si>
  <si>
    <t>熊本県上益城郡甲佐町白旗１８７７－１</t>
  </si>
  <si>
    <t>096-234-3555</t>
  </si>
  <si>
    <t>096-234-4332</t>
  </si>
  <si>
    <t>宮下　浩之</t>
  </si>
  <si>
    <t>ﾐﾔｼﾀ ﾋﾛﾕｷ</t>
  </si>
  <si>
    <t>ｶ)ﾋﾀﾁﾌﾞﾂﾘｭｳｷｭｳｼｭｳ</t>
  </si>
  <si>
    <t>株式会社ヒマラヤ産業</t>
  </si>
  <si>
    <t>ﾋﾏﾗﾔｻﾝｷﾞｮｳ</t>
  </si>
  <si>
    <t>㈱ヒマラヤ産業</t>
  </si>
  <si>
    <t>143-0012</t>
  </si>
  <si>
    <t>東京都大田区大森東３－２６－５</t>
  </si>
  <si>
    <t>03-5471-1771</t>
  </si>
  <si>
    <t>03-3764-3919</t>
  </si>
  <si>
    <t>磯部広勝</t>
  </si>
  <si>
    <t>ｲｿﾍﾞﾋﾛｶﾂ</t>
  </si>
  <si>
    <t>ｶﾌﾞｼｷｶﾞｲｼﾔ ﾋﾏﾗﾔｻﾝｷﾞﾖｳ</t>
  </si>
  <si>
    <t>福設サービス株式会社</t>
  </si>
  <si>
    <t>ﾌｸｾﾂｻ</t>
  </si>
  <si>
    <t>803-0836</t>
  </si>
  <si>
    <t>北九州市小倉北区中井１－２５－６</t>
  </si>
  <si>
    <t>093-561-7174</t>
  </si>
  <si>
    <t>093-561-7185</t>
  </si>
  <si>
    <t>白川孝義</t>
  </si>
  <si>
    <t>ｼﾗｶﾜﾀｶﾖｼ</t>
  </si>
  <si>
    <t>ﾌｸｾﾂｻｰﾋﾞｽ(ｶ</t>
  </si>
  <si>
    <t>株式会社　フチガミ</t>
  </si>
  <si>
    <t>ﾌﾁｶﾞﾐ</t>
  </si>
  <si>
    <t>㈱フチガミ</t>
  </si>
  <si>
    <t>久留米市津福本町2300-10</t>
  </si>
  <si>
    <t>0942-38-5283</t>
  </si>
  <si>
    <t>0942-38-5484</t>
  </si>
  <si>
    <t>渕上健敏</t>
  </si>
  <si>
    <t>ﾌﾁｶﾞﾐﾀｹﾄｼ</t>
  </si>
  <si>
    <t>ｶ)ﾌﾁｶﾞﾐ</t>
  </si>
  <si>
    <t>富士火災海上保険</t>
  </si>
  <si>
    <t>芙蓉化学工業株式会社</t>
  </si>
  <si>
    <t>ﾌﾖｳｶｶﾞｸｺｳｷﾞｮｳ</t>
  </si>
  <si>
    <t>168-0063</t>
  </si>
  <si>
    <t>東京都杉並区和泉2-7-5</t>
  </si>
  <si>
    <t>03-5301-2012</t>
  </si>
  <si>
    <t>03-5301-2022</t>
  </si>
  <si>
    <t>平野弘之</t>
  </si>
  <si>
    <t>ﾋﾗﾉﾋﾛﾕｷ</t>
  </si>
  <si>
    <t>ﾌﾖｳｶｶﾞｸｺｳｷﾞｮｳ(ｶ</t>
  </si>
  <si>
    <t>フルエング株式会社</t>
  </si>
  <si>
    <t>ﾌﾙｴﾝｸ</t>
  </si>
  <si>
    <t>名古屋市中区栄５－２４－３３</t>
  </si>
  <si>
    <t>052-262-7071</t>
  </si>
  <si>
    <t>052-262-7079</t>
  </si>
  <si>
    <t>神戸　剛</t>
  </si>
  <si>
    <t>ｶﾝﾍﾞﾂﾖｼ</t>
  </si>
  <si>
    <t>ﾌﾙｴﾝｸﾞ(ｶ</t>
  </si>
  <si>
    <t>平成サービス機工</t>
  </si>
  <si>
    <t>ﾍｲｾｲｻｰﾋﾞｽｷｺｳ</t>
  </si>
  <si>
    <t>830-0102</t>
  </si>
  <si>
    <t>福岡県久留米市三潴町田川151-7</t>
  </si>
  <si>
    <t>丸美ビル202号</t>
  </si>
  <si>
    <t>0942-64-3660</t>
  </si>
  <si>
    <t>中村義久</t>
  </si>
  <si>
    <t>ﾅｶﾑﾗﾖｼﾋｻ</t>
  </si>
  <si>
    <t>ﾍｲｾｲｻ-ﾋﾞｽｷｺｳ ﾅｶﾑﾗﾖｼﾋｻ</t>
  </si>
  <si>
    <t>株式会社防災サービスセンター</t>
  </si>
  <si>
    <t>ﾎﾞｳｻｲ</t>
  </si>
  <si>
    <t>㈱防災サービスセンター</t>
  </si>
  <si>
    <t>愛知県丹羽郡扶桑町高雄羽根西６８</t>
  </si>
  <si>
    <t>0587-93-5450</t>
  </si>
  <si>
    <t>0587-93-0115</t>
  </si>
  <si>
    <t>梅田　直一</t>
  </si>
  <si>
    <t>ｳﾒﾀﾞﾅｵｶｽﾞ</t>
  </si>
  <si>
    <t>ｶ)ﾎﾞｳｻｲｻｰﾋﾞｽｾﾝﾀｰ</t>
  </si>
  <si>
    <t>労働者災害補償保険・江南労務保険事務協会</t>
  </si>
  <si>
    <t>株式会社ホープ</t>
  </si>
  <si>
    <t>ｶﾌﾞｼｷｶﾞｲｼｬﾎｰﾌﾟ</t>
  </si>
  <si>
    <t>大阪市西区北堀江４－１６－７</t>
  </si>
  <si>
    <t>06-6543-4031</t>
  </si>
  <si>
    <t>06-6543-1266</t>
  </si>
  <si>
    <t>ｶ)ﾎｰﾌﾟ</t>
  </si>
  <si>
    <t>ホーチキ株式会社　長野営業所</t>
  </si>
  <si>
    <t>ﾎｰﾁｷ(ｶ ﾅｶﾞﾉｴｲｷﾞｮｳｼｮ</t>
  </si>
  <si>
    <t>長野市鶴賀751-6</t>
  </si>
  <si>
    <t>大成第2ﾋﾞﾙ8F</t>
  </si>
  <si>
    <t>長野労働局</t>
  </si>
  <si>
    <t>株式会社堀製作所</t>
  </si>
  <si>
    <t>ﾎﾘｾｲｻｸｼﾞｮ</t>
  </si>
  <si>
    <t>㈱堀製作所</t>
  </si>
  <si>
    <t>144-0046</t>
  </si>
  <si>
    <t>東京都大田区東六郷３－２４－３</t>
  </si>
  <si>
    <t>03-6312-7601</t>
  </si>
  <si>
    <t>03-6322-7470</t>
  </si>
  <si>
    <t>堀　照彦</t>
  </si>
  <si>
    <t>ﾎﾘ ﾃﾙﾋｺ</t>
  </si>
  <si>
    <t>ｶ)ﾎﾘｾｲｻｸｼﾞｮ ﾀﾞｲﾋｮｳﾄﾘｼﾏﾘﾔｸ ﾎﾘ ﾃﾙﾋｺ</t>
  </si>
  <si>
    <t>一般社団法人 大田労働基準協会</t>
  </si>
  <si>
    <t>株式会社前田技建工業</t>
  </si>
  <si>
    <t>ﾏｴﾀｷﾞ</t>
  </si>
  <si>
    <t>㈱前田技建工業</t>
  </si>
  <si>
    <t>861-4172</t>
  </si>
  <si>
    <t>熊本市南区御幸笛田２丁目６番１０１号</t>
  </si>
  <si>
    <t>096-379-5275</t>
  </si>
  <si>
    <t>096-379-9076</t>
  </si>
  <si>
    <t>ｶ)ﾏｴﾀﾞｷﾞｹﾝｺｳｷﾞﾖｳﾀﾞｲ.ﾏｴﾀﾞﾌｼﾞﾄ</t>
  </si>
  <si>
    <t>前田空調</t>
  </si>
  <si>
    <t>ﾏｴﾀﾞｸ</t>
  </si>
  <si>
    <t>869-0416</t>
  </si>
  <si>
    <t>熊本県宇土市松山町１８０１－５</t>
  </si>
  <si>
    <t>0964-22-3557</t>
  </si>
  <si>
    <t>前田光信</t>
  </si>
  <si>
    <t>ﾏｴﾀﾞﾐﾂﾉﾌﾞ</t>
  </si>
  <si>
    <t>丸石テクノ株式会社</t>
  </si>
  <si>
    <t>ﾏﾙｲｼﾃｸﾉ</t>
  </si>
  <si>
    <t>464-0082</t>
  </si>
  <si>
    <t>名古屋市千種区上野３丁目９－１１</t>
  </si>
  <si>
    <t>052-712-1112</t>
  </si>
  <si>
    <t>052-712-1134</t>
  </si>
  <si>
    <t>ﾏﾙｲｼﾃｸﾉ(ｶ</t>
  </si>
  <si>
    <t>三浦工業株式会社　沼津営業所</t>
  </si>
  <si>
    <t>ﾐｳﾗｺｳｷﾞｮｳ(ｶ  ﾇﾏﾂﾞｴｲｷﾞｮｳｼｮ</t>
  </si>
  <si>
    <t>410-0059</t>
  </si>
  <si>
    <t>沼津市若葉町15-7</t>
  </si>
  <si>
    <t>055-922-1701</t>
  </si>
  <si>
    <t>055-922-1386</t>
  </si>
  <si>
    <t>伊藤　拓馬</t>
  </si>
  <si>
    <t>ｲﾄｳ ﾀｸﾏ</t>
  </si>
  <si>
    <t>ﾐｳﾗｺｳｷﾞｮｳ(ｶ ﾇﾏﾂﾞｴｲｷﾞｮｳｼｮ ｼｮﾁｮｳ ｲﾄｳﾀｸﾏ</t>
  </si>
  <si>
    <t>ﾐﾄﾞﾘ</t>
  </si>
  <si>
    <t>大阪府大阪市西区靭本町１－１２－６ マツモト産業ビル5階</t>
  </si>
  <si>
    <t>06-6441-3456</t>
  </si>
  <si>
    <t>ﾐﾄﾞﾘｱﾝｾﾞﾝｴｱ.ｸｵﾘﾃｨ(ｶ</t>
  </si>
  <si>
    <t>株式会社南川建築事務所</t>
  </si>
  <si>
    <t>ﾐﾅﾐｶﾜｹﾝﾁｸｼﾞﾑｼｮ</t>
  </si>
  <si>
    <t>（株）南川建築</t>
  </si>
  <si>
    <t>名古屋市中区正木２丁目１３－１６</t>
  </si>
  <si>
    <t>052-321-7733</t>
  </si>
  <si>
    <t>052-321-7740</t>
  </si>
  <si>
    <t>ｶ)ﾐﾅﾐｶﾜｹﾝﾁｸｼﾞﾑｼｮ ﾀﾞｲﾋｮｳﾄﾘｼﾏﾘﾔｸ ﾐﾅﾐｶﾜｲｻﾑ</t>
  </si>
  <si>
    <t>ファステック株式会社</t>
  </si>
  <si>
    <t>ﾌｧｽﾃｯｸｶﾌﾞｼｷｶﾞｲｼｬ</t>
  </si>
  <si>
    <t>ファステック</t>
  </si>
  <si>
    <t>861-2205</t>
  </si>
  <si>
    <t>熊本県上益城郡益城町杉堂向９０１－３４</t>
  </si>
  <si>
    <t>096-279-4611</t>
  </si>
  <si>
    <t>096-279-4612</t>
  </si>
  <si>
    <t>上野晃路</t>
  </si>
  <si>
    <t>ｳｴﾉｺｳｼﾞ</t>
  </si>
  <si>
    <t>ﾌｧｽﾃｯｸ(ｶ</t>
  </si>
  <si>
    <t>有限会社美和工業</t>
  </si>
  <si>
    <t>ﾐﾜｺｳｷﾞｮｳ</t>
  </si>
  <si>
    <t>㈲美和工業</t>
  </si>
  <si>
    <t>300-0044</t>
  </si>
  <si>
    <t>茨城県土浦市大手町８－１４</t>
  </si>
  <si>
    <t>0298-40-9201</t>
  </si>
  <si>
    <t>0298-40-9202</t>
  </si>
  <si>
    <t>ﾕｳｹﾞﾝｶﾞｲｼﾔﾐﾜｺｳｷﾞﾖｳ</t>
  </si>
  <si>
    <t>有限会社名関サービス</t>
  </si>
  <si>
    <t>ﾒｲｶﾝｻ</t>
  </si>
  <si>
    <t>㈲名関サービス</t>
  </si>
  <si>
    <t>457-0015</t>
  </si>
  <si>
    <t>愛知県名古屋市南区岩戸町17番2号</t>
  </si>
  <si>
    <t>052-746-3395</t>
  </si>
  <si>
    <t>052-746-3396</t>
  </si>
  <si>
    <t>ﾕ)ﾒｲｶﾝｻ-ﾋﾞｽ</t>
  </si>
  <si>
    <t>株式会社明輝クリーナー</t>
  </si>
  <si>
    <t>ﾒｲｷ</t>
  </si>
  <si>
    <t>㈱明輝クリーナー</t>
  </si>
  <si>
    <t>441-8123</t>
  </si>
  <si>
    <t>豊橋市若松町字中山１０１番地</t>
  </si>
  <si>
    <t>0532-25-1026</t>
  </si>
  <si>
    <t>ｶ)ﾒｲｷｸﾘｰﾅｰ</t>
  </si>
  <si>
    <t>有限会社名工社</t>
  </si>
  <si>
    <t>ﾒｲｺｳｼ</t>
  </si>
  <si>
    <t>㈲名工社</t>
  </si>
  <si>
    <t>名古屋市東区泉２丁目２５番１８号</t>
  </si>
  <si>
    <t>052-931-7066</t>
  </si>
  <si>
    <t>ﾕ)ﾒｲｺｳｼﾔ</t>
  </si>
  <si>
    <t>株式会社ヤシマ商会</t>
  </si>
  <si>
    <t>ﾔｼﾏｼﾖ</t>
  </si>
  <si>
    <t>㈱ヤシマ商会</t>
  </si>
  <si>
    <t>064-0919</t>
  </si>
  <si>
    <t>札幌市中央区南１９条西１５丁目</t>
  </si>
  <si>
    <t>011-551-1611</t>
  </si>
  <si>
    <t>ｶ)ﾔｼﾏｼﾖｳｶｲ</t>
  </si>
  <si>
    <t>とまと運送株式会社</t>
  </si>
  <si>
    <t>ﾄﾏﾄｳﾝｿｳｶﾌﾞｼｷｶﾞｲｼｬ</t>
  </si>
  <si>
    <t>とまと運送㈱</t>
  </si>
  <si>
    <t>839-0809</t>
  </si>
  <si>
    <t>福岡県久留米市東合川1丁目2-18</t>
  </si>
  <si>
    <t>久留米貨物輸送団地内</t>
  </si>
  <si>
    <t>0942-45-0111</t>
  </si>
  <si>
    <t>0942-44-5601</t>
  </si>
  <si>
    <t>山下 淳一</t>
  </si>
  <si>
    <t>ﾔﾏｼﾀ ｼﾞｭﾝｲﾁ</t>
  </si>
  <si>
    <t>ﾄﾏﾄｳﾝｿｳ(ｶﾌﾞ)ﾀﾞｲﾋｮｳﾄﾘｼﾏﾘﾔｸ ﾔﾏｼﾀｼﾞｭﾝｲﾁ</t>
  </si>
  <si>
    <t>サンワトリニティ株式会社</t>
  </si>
  <si>
    <t>ｻﾝﾜﾄﾘﾆﾃｨ</t>
  </si>
  <si>
    <t>東京都新宿区北新宿1-6-24</t>
  </si>
  <si>
    <t>03-3371-3501</t>
  </si>
  <si>
    <t>03-3371-3514</t>
  </si>
  <si>
    <t>ｻﾝﾜﾄﾘﾆﾃｲ(ｶ</t>
  </si>
  <si>
    <t>13108264737-000</t>
  </si>
  <si>
    <t>ﾓﾘﾏﾂｺｳｷﾞｮｳ ｶﾌﾞｼｷｶｲｼｬ</t>
  </si>
  <si>
    <t>森松工業㈱</t>
  </si>
  <si>
    <t>501-0413</t>
  </si>
  <si>
    <t>岐阜県本巣市見延1430-8</t>
  </si>
  <si>
    <t>058-323-0333</t>
  </si>
  <si>
    <t>058-323-4969</t>
  </si>
  <si>
    <t>有限会社山田産業</t>
  </si>
  <si>
    <t>ﾔﾏﾀﾞｻﾝｷﾞｮｳ</t>
  </si>
  <si>
    <t>山田産業</t>
  </si>
  <si>
    <t>811-0101</t>
  </si>
  <si>
    <t>福岡市糟屋郡新宮町原上1708-1</t>
  </si>
  <si>
    <t>092-940-6700</t>
  </si>
  <si>
    <t>092-940-6701</t>
  </si>
  <si>
    <t>山田宗義</t>
  </si>
  <si>
    <t>ﾔﾏﾀﾞﾑﾈﾖｼ</t>
  </si>
  <si>
    <t>ﾕ)ﾔﾏﾀﾞｻﾝｷﾞﾖｳ</t>
  </si>
  <si>
    <t>ユー・エム・テック</t>
  </si>
  <si>
    <t>ﾕｰｴﾑ</t>
  </si>
  <si>
    <t>444-0241</t>
  </si>
  <si>
    <t>岡崎市赤渋町野中98</t>
  </si>
  <si>
    <t>シティパール103号</t>
  </si>
  <si>
    <t>0564-43-3670</t>
  </si>
  <si>
    <t>ｳｴﾉﾐﾂﾖｼ</t>
  </si>
  <si>
    <t>株式会社環境総合リサーチ</t>
  </si>
  <si>
    <t>ｶﾝｷｮｳｿｳｺﾞｳﾘｻｰﾁ</t>
  </si>
  <si>
    <t>環境総合リサーチ</t>
  </si>
  <si>
    <t>444-0000</t>
  </si>
  <si>
    <t>岡崎市日名北町４番地１</t>
  </si>
  <si>
    <t>0564-21-0062</t>
  </si>
  <si>
    <t>ｶ)ｶﾝｷｮｳｿｳｺﾞｳﾘｻｰﾁ ﾁｭｳﾌﾞｼﾞｷﾞｮｳｼｮ</t>
  </si>
  <si>
    <t>ﾖｺｶﾞﾜｼｮｳｼﾞｶﾌﾞｼｷｶﾞｲｼｬ</t>
  </si>
  <si>
    <t>500-8429</t>
  </si>
  <si>
    <t>岐阜県岐阜市加納清水町3-14　ﾚｼﾞﾃﾞﾝｽ35</t>
  </si>
  <si>
    <t>058-268-6571</t>
  </si>
  <si>
    <t>058-275-0060</t>
  </si>
  <si>
    <t>横河　淳</t>
  </si>
  <si>
    <t>ﾖｺｶﾞﾜ ｼﾞｭﾝ</t>
  </si>
  <si>
    <t>ﾖｺｶﾞﾜｼﾖｳｼﾞｶﾌﾞｼｷｶﾞｲｼﾔﾁﾕｳﾌﾞｼｼﾔ</t>
  </si>
  <si>
    <t>有限会社横浜テクノサービス</t>
  </si>
  <si>
    <t>ﾖｺﾊﾏﾃ</t>
  </si>
  <si>
    <t>㈲横浜テクノサービス</t>
  </si>
  <si>
    <t>242-0004</t>
  </si>
  <si>
    <t>神奈川県大和市鶴間２－１５－２３</t>
  </si>
  <si>
    <t>0462-75-3354</t>
  </si>
  <si>
    <t>0462-75-6269</t>
  </si>
  <si>
    <t>ﾕ)ﾖｺﾊﾏﾃｸﾉｻｰﾋﾞｽ</t>
  </si>
  <si>
    <t>リード工業株式会社</t>
  </si>
  <si>
    <t>454-0911</t>
  </si>
  <si>
    <t>名古屋市中川区高畑５－１６１</t>
  </si>
  <si>
    <t>052-363-2451</t>
  </si>
  <si>
    <t>052-363-2459</t>
  </si>
  <si>
    <t>ﾘｰﾄﾞｺｳｷﾞﾖｳｶﾌﾞｼｷｶﾞｲｼﾔ</t>
  </si>
  <si>
    <t>株式会社リベラル</t>
  </si>
  <si>
    <t>ﾘﾍﾞﾗﾙ</t>
  </si>
  <si>
    <t>リベラル</t>
  </si>
  <si>
    <t>002-8054</t>
  </si>
  <si>
    <t>札幌市北区篠路町拓北6-183</t>
  </si>
  <si>
    <t>011-775-4707</t>
  </si>
  <si>
    <t>011-775-4708</t>
  </si>
  <si>
    <t>ｶ)ﾘﾍﾞﾗﾙ</t>
  </si>
  <si>
    <t>株式会社レント浜松東営業所</t>
  </si>
  <si>
    <t>ﾚﾝﾄﾊﾏﾏﾂﾋｶﾞｼｴｲｷﾞｮｳｼｮ</t>
  </si>
  <si>
    <t>レント浜松東</t>
  </si>
  <si>
    <t>浜松市東区篠ケ瀬町489</t>
  </si>
  <si>
    <t>053-421-6000</t>
  </si>
  <si>
    <t>053-421-6001</t>
  </si>
  <si>
    <t>平野　秀輔</t>
  </si>
  <si>
    <t>ﾋﾗﾉ ｼｭｳｽｹ</t>
  </si>
  <si>
    <t>ｶ)ﾚﾝﾄ ﾊﾏﾏﾂﾋｶﾞｼｴｲｷﾞｮｳｼｮ</t>
  </si>
  <si>
    <t>株式会社レント浜松営業所</t>
  </si>
  <si>
    <t>ﾚﾝﾄﾊﾏﾏﾂ</t>
  </si>
  <si>
    <t>レント浜松営業所</t>
  </si>
  <si>
    <t>433-8115</t>
  </si>
  <si>
    <t>浜松市中区高丘西1丁目28-29</t>
  </si>
  <si>
    <t>053-437-4151</t>
  </si>
  <si>
    <t>053-437-6649</t>
  </si>
  <si>
    <t>ｶ)ﾚﾝﾄﾊﾏﾏﾂｴｲｷﾞｮｳｼｮ</t>
  </si>
  <si>
    <t>株式会社レント静岡営業所</t>
  </si>
  <si>
    <t>ﾚﾝﾄｼｽﾞｵｶ</t>
  </si>
  <si>
    <t>レント静岡営業所</t>
  </si>
  <si>
    <t>静岡市駿河区池田680-1</t>
  </si>
  <si>
    <t>054-263-6901</t>
  </si>
  <si>
    <t>054-263-6026</t>
  </si>
  <si>
    <t>ｶ)ﾚﾝﾄｼｽﾞｵｶｴｲｷﾞｮｳｼｮ</t>
  </si>
  <si>
    <t>株式会社レント　三島営業所</t>
  </si>
  <si>
    <t>ﾚﾝﾄ ﾐｼﾏ(ｴｲ</t>
  </si>
  <si>
    <t>レント三島</t>
  </si>
  <si>
    <t>静岡県三島市谷田幸沢182-1</t>
  </si>
  <si>
    <t>055-971-0595</t>
  </si>
  <si>
    <t>055-971-0563</t>
  </si>
  <si>
    <t>ｶ)ﾚﾝﾄﾐｼﾏ(ｴｲ</t>
  </si>
  <si>
    <t>八王子支店</t>
  </si>
  <si>
    <t>ﾄｳｷｮｳｸﾞﾗｽﾛﾝｶﾌﾞｼｷｶﾞｲｼｬ</t>
  </si>
  <si>
    <t>東京グラスロン</t>
  </si>
  <si>
    <t>192-0045</t>
  </si>
  <si>
    <t>東京都八王子市大和田町5-23-16</t>
  </si>
  <si>
    <t>042-644-2837</t>
  </si>
  <si>
    <t>042-645-5782</t>
  </si>
  <si>
    <t>松崎 弘</t>
  </si>
  <si>
    <t>ﾏﾂｻﾞｷﾋﾛｼ</t>
  </si>
  <si>
    <t>ﾄｳｷｮｳｸﾞﾗｽﾛﾝ(ｶ</t>
  </si>
  <si>
    <t>株式会社カンネツコーポレーション</t>
  </si>
  <si>
    <t>ｶﾝﾈﾂｺｰﾎﾟﾚｰｼｮﾝ</t>
  </si>
  <si>
    <t>791-8016</t>
  </si>
  <si>
    <t>愛媛県松山市久万ノ台328-1</t>
  </si>
  <si>
    <t>089-917-7701</t>
  </si>
  <si>
    <t>089-917-7702</t>
  </si>
  <si>
    <t>吉田健太郎</t>
  </si>
  <si>
    <t>ﾖｼﾀﾞｹﾝﾀﾛｳ</t>
  </si>
  <si>
    <t>常務取締役営業所長</t>
  </si>
  <si>
    <t>ｶ)ｶﾝﾈﾂｺｰﾎﾟﾚｰｼｮﾝ</t>
  </si>
  <si>
    <t>ｷｮｳﾘﾂｴｱﾃｯｸ</t>
  </si>
  <si>
    <t>132-0025</t>
  </si>
  <si>
    <t>東京都江戸川区松江７－６－９</t>
  </si>
  <si>
    <t>03-3656-2171</t>
  </si>
  <si>
    <t>03-3656-2251</t>
  </si>
  <si>
    <t>株式会社オーツカ 名古屋支店</t>
  </si>
  <si>
    <t>ｵｰﾂｶ ﾅｺﾞﾔｼﾃﾝ</t>
  </si>
  <si>
    <t>オーツカ名古屋</t>
  </si>
  <si>
    <t>471-0838</t>
  </si>
  <si>
    <t>愛知県豊田市緑ヶ丘4丁目51番3号</t>
  </si>
  <si>
    <t>0565-29-2281</t>
  </si>
  <si>
    <t>0565-29-2283</t>
  </si>
  <si>
    <t>山本 亮一</t>
  </si>
  <si>
    <t>ﾔﾏﾓﾄ ﾘｮｳｲﾝﾁ</t>
  </si>
  <si>
    <t>ｶ)ｵｰﾂｶ ﾅｺﾞﾔｼﾃﾝ</t>
  </si>
  <si>
    <t>クリフ株式会社</t>
  </si>
  <si>
    <t>ｸﾘﾌ</t>
  </si>
  <si>
    <t>188-0012</t>
  </si>
  <si>
    <t>東京都西東京市南町６－７－１７</t>
  </si>
  <si>
    <t>0424-61-2777</t>
  </si>
  <si>
    <t>ｸﾘﾌ(ｶ)ﾀﾞｲﾋｮｳﾄﾘｼﾏﾘﾔｸﾌｼﾞﾓﾄﾏｺﾄ</t>
  </si>
  <si>
    <t>京信興業株式会社</t>
  </si>
  <si>
    <t>ｹｲｼﾝｺ</t>
  </si>
  <si>
    <t>001-0022</t>
  </si>
  <si>
    <t>札幌市北区北２２条西５丁目２－１</t>
  </si>
  <si>
    <t>011-756-8211</t>
  </si>
  <si>
    <t>ｹｲｼﾝｺｳｷﾞﾖｳ(ｶ</t>
  </si>
  <si>
    <t>サンベック株式会社</t>
  </si>
  <si>
    <t>ｻﾝﾍﾞｯｸｶﾌﾞｼｷｶﾞｲｼｬ</t>
  </si>
  <si>
    <t>サンベック</t>
  </si>
  <si>
    <t>東京都千代田区神田須田町2-3-1</t>
  </si>
  <si>
    <t>神田須田町アイマークビル</t>
  </si>
  <si>
    <t>03-5209-6555</t>
  </si>
  <si>
    <t>03-5209-6556</t>
  </si>
  <si>
    <t>ｻﾝﾍﾞﾂｸｶﾌﾞｼｷｶﾞｲｼﾔ</t>
  </si>
  <si>
    <t>ｻﾝﾍﾂｸ</t>
  </si>
  <si>
    <t>愛知県名古屋市中区丸の内3丁目19番12号</t>
  </si>
  <si>
    <t>久屋パークサイドビル6階</t>
  </si>
  <si>
    <t>052-212-8222</t>
  </si>
  <si>
    <t>052-950-2555</t>
  </si>
  <si>
    <t>ｻﾝﾍﾞｯｸ(ｶ</t>
  </si>
  <si>
    <t>ﾀｲﾘﾂ</t>
  </si>
  <si>
    <t>㈱ダイリツ</t>
  </si>
  <si>
    <t>名古屋市緑区大高町字丸の内３８－１</t>
  </si>
  <si>
    <t>052-622-6351</t>
  </si>
  <si>
    <t>ｷｮｳﾘﾂｴｱﾃｯｸ ﾅｺﾞﾔｼﾃﾝ</t>
  </si>
  <si>
    <t>協立エアテック名古屋</t>
  </si>
  <si>
    <t>490-1415</t>
  </si>
  <si>
    <t>愛知県弥富市鮫ヶ地三丁目73-1</t>
  </si>
  <si>
    <t>0567-52-2381</t>
  </si>
  <si>
    <t>0567-52-3591</t>
  </si>
  <si>
    <t>ｷｮｳﾘﾂｴｱﾃｯｸ(ｶ</t>
  </si>
  <si>
    <t>本丸産業株式会社</t>
  </si>
  <si>
    <t>ﾎﾝﾏﾙｻﾝｷﾞｮｳ</t>
  </si>
  <si>
    <t>本丸産業㈱</t>
  </si>
  <si>
    <t>500-8385</t>
  </si>
  <si>
    <t>岐阜市下奈良３丁目１６－２０</t>
  </si>
  <si>
    <t>058-274-1033</t>
  </si>
  <si>
    <t>058-274-8342</t>
  </si>
  <si>
    <t>桑原　基明</t>
  </si>
  <si>
    <t>ﾎﾝﾏﾙｻﾝｷﾞﾖｳ(ｶ</t>
  </si>
  <si>
    <t>株式会社アクアス</t>
  </si>
  <si>
    <t>ｱｸｱｽ</t>
  </si>
  <si>
    <t>485-0077</t>
  </si>
  <si>
    <t>愛知県小牧市西之島967番地1</t>
  </si>
  <si>
    <t>0568-73-5086</t>
  </si>
  <si>
    <t>0568-75-5117</t>
  </si>
  <si>
    <t>ｶ)ｱｸｱｽ</t>
  </si>
  <si>
    <t>中部企業株式会社</t>
  </si>
  <si>
    <t>ﾁｭｳﾌﾞｷｷﾞｮｳ(ｶ</t>
  </si>
  <si>
    <t>中部企業㈱</t>
  </si>
  <si>
    <t>514-2314</t>
  </si>
  <si>
    <t>津市安濃町妙法寺字川原田327-1</t>
  </si>
  <si>
    <t>059-268-2216</t>
  </si>
  <si>
    <t>059-268-0022</t>
  </si>
  <si>
    <t>飯島鋼管株式会社</t>
  </si>
  <si>
    <t>ｲｲｼﾏｺ</t>
  </si>
  <si>
    <t>300-0811</t>
  </si>
  <si>
    <t>茨城県土浦市上高津３５０－１</t>
  </si>
  <si>
    <t>029-821-8911</t>
  </si>
  <si>
    <t>029-823-8693</t>
  </si>
  <si>
    <t>ｲｲｼﾞﾏｺｳｶﾝｶﾌﾞｼｷｶﾞｲｼﾔ</t>
  </si>
  <si>
    <t>大阪市西区阿波座2丁目4番23号</t>
  </si>
  <si>
    <t>西本町大五ビル3F</t>
  </si>
  <si>
    <t>06-6556-6423</t>
  </si>
  <si>
    <t>06-6534-2000</t>
  </si>
  <si>
    <t>イシグロ株式会社つくば営業所</t>
  </si>
  <si>
    <t>イシグロ</t>
  </si>
  <si>
    <t>茨城県つくば市高野台２－２０－２</t>
  </si>
  <si>
    <t>〒104-0032中央区八丁堀4-8-10　財務経理部　03-3552-2162　F03-3551-5660</t>
  </si>
  <si>
    <t>050-2016-1025</t>
  </si>
  <si>
    <t>029-839-1620</t>
  </si>
  <si>
    <t>ｲｼｸﾞﾛｶﾌﾞｼｷｶﾞｲｼﾔ</t>
  </si>
  <si>
    <t>大田鋼管株式会社</t>
  </si>
  <si>
    <t>ｵｵﾀｺｳｶﾝｶﾌﾞｼｷｶｲｼｬ</t>
  </si>
  <si>
    <t>大田鋼管</t>
  </si>
  <si>
    <t>広島市西区商工センター6-2-30</t>
  </si>
  <si>
    <t>082-278-3113</t>
  </si>
  <si>
    <t>082-278-3781</t>
  </si>
  <si>
    <t>ｵｵﾀｺｳｶﾝ</t>
  </si>
  <si>
    <t>飯島管材株式会社</t>
  </si>
  <si>
    <t>ｲｲｼﾞﾏｶﾝｻﾞｲｶﾌﾞｼｷｶﾞｲｼｬ</t>
  </si>
  <si>
    <t>飯島管材㈱</t>
  </si>
  <si>
    <t>173-0011</t>
  </si>
  <si>
    <t>東京都板橋区双葉町４１－７</t>
  </si>
  <si>
    <t>03-3963-1515</t>
  </si>
  <si>
    <t>03-3963-1013</t>
  </si>
  <si>
    <t>根岸 忠義</t>
  </si>
  <si>
    <t>ｲｲｼﾞﾏｶﾝｻﾞｲ(ｶ</t>
  </si>
  <si>
    <t>株式会社丸金商会</t>
  </si>
  <si>
    <t>ﾏﾙｷﾝｼｮｳｶｲ</t>
  </si>
  <si>
    <t>441-8512</t>
  </si>
  <si>
    <t>豊橋市問屋町1番地の8</t>
  </si>
  <si>
    <t>0532-32-5221</t>
  </si>
  <si>
    <t>0532-32-1728</t>
  </si>
  <si>
    <t>ｶﾌﾞｼｷｶｲｼｬﾏﾙｷﾝｼｮｳｶｲ</t>
  </si>
  <si>
    <t>㈱五光商会</t>
  </si>
  <si>
    <t>ｺﾞｺｳｼｮｳｶｲ</t>
  </si>
  <si>
    <t>五光商会</t>
  </si>
  <si>
    <t>510-0057</t>
  </si>
  <si>
    <t>四日市市昌栄町４番５号</t>
  </si>
  <si>
    <t>059-353-2181</t>
  </si>
  <si>
    <t>059-351-1780</t>
  </si>
  <si>
    <t>ｶ)ｺﾞｺｳｼｮｳｶｲ</t>
  </si>
  <si>
    <t>株式会社オータケ</t>
  </si>
  <si>
    <t>ｵｵﾀｹ</t>
  </si>
  <si>
    <t>㈱オータケ</t>
  </si>
  <si>
    <t>名古屋市中村区名駅３丁目９番１１号</t>
  </si>
  <si>
    <t>052-562-3311</t>
  </si>
  <si>
    <t>ｶ)ｵ-ﾀｹ</t>
  </si>
  <si>
    <t>株式会社長村商店</t>
  </si>
  <si>
    <t>ｵｻﾑﾗｼｮｳﾃﾝ</t>
  </si>
  <si>
    <t>㈱長村商店</t>
  </si>
  <si>
    <t>451-0073</t>
  </si>
  <si>
    <t>名古屋市西区浄心本通3丁目23</t>
  </si>
  <si>
    <t>052-521-1151</t>
  </si>
  <si>
    <t>ｶ)ｵｻﾑﾗｼﾖｳﾃﾝ</t>
  </si>
  <si>
    <t>ｵｻﾞﾜｶ</t>
  </si>
  <si>
    <t>486-0913</t>
  </si>
  <si>
    <t>愛知県春日井市柏井町五丁目２８５番地</t>
  </si>
  <si>
    <t>0568-56-8991</t>
  </si>
  <si>
    <t>0568-56-8990</t>
  </si>
  <si>
    <t>ｵｻﾞﾜｹｲｺ</t>
  </si>
  <si>
    <t>小澤恵子</t>
  </si>
  <si>
    <t>岡部バルブ工業株式会社</t>
  </si>
  <si>
    <t>ｵｶﾍﾞﾊﾞﾙﾌﾞ(ｶ</t>
  </si>
  <si>
    <t>130-8530</t>
  </si>
  <si>
    <t>東京都墨田区緑4-5-12</t>
  </si>
  <si>
    <t>03-3634-9311</t>
  </si>
  <si>
    <t>ｵｶﾍﾞﾊﾞﾙﾌﾞｺｳｷﾞｮｳ(ｶ</t>
  </si>
  <si>
    <t>ｵｰﾀｹ</t>
  </si>
  <si>
    <t>007-0834</t>
  </si>
  <si>
    <t>札幌市東区北３４条東２２丁目１－３０</t>
  </si>
  <si>
    <t>011-784-7711</t>
  </si>
  <si>
    <t>有限会社島市管材</t>
  </si>
  <si>
    <t>ﾕ)ｼﾏｲﾁｶﾝｻﾞｲ</t>
  </si>
  <si>
    <t>島市</t>
  </si>
  <si>
    <t>567-0854</t>
  </si>
  <si>
    <t>大阪府茨木市島1丁目13番10号</t>
  </si>
  <si>
    <t>072-630-3636</t>
  </si>
  <si>
    <t>072-630-3637</t>
  </si>
  <si>
    <t>岸良　勝彦</t>
  </si>
  <si>
    <t>ｷｼﾗ ｶﾂﾋｺ</t>
  </si>
  <si>
    <t>有限会社春日井大同</t>
  </si>
  <si>
    <t>ｶｽｶﾞｲ</t>
  </si>
  <si>
    <t>487-0034</t>
  </si>
  <si>
    <t>春日井市白山町６丁目９番地の８</t>
  </si>
  <si>
    <t>0568-51-6177</t>
  </si>
  <si>
    <t>ﾕｳｹﾞﾝｶﾞｲｼﾔｶｽｶﾞｲﾀﾞｲﾄﾞｳ</t>
  </si>
  <si>
    <t>冨士機工株式会社</t>
  </si>
  <si>
    <t>ﾌｼﾞｷｺｳｶﾌﾞｼｷｶﾞｲｼｬ</t>
  </si>
  <si>
    <t>冨士機工</t>
  </si>
  <si>
    <t>743-0022</t>
  </si>
  <si>
    <t>山口県光市虹ケ浜1-5-23</t>
  </si>
  <si>
    <t>0833-71-1167</t>
  </si>
  <si>
    <t>0833-72-8144</t>
  </si>
  <si>
    <t>吉岡 章</t>
  </si>
  <si>
    <t>株式会社ヱビス商会</t>
  </si>
  <si>
    <t>ｴﾋﾞｽｼｮｳｶｲ</t>
  </si>
  <si>
    <t>ヱビス商会</t>
  </si>
  <si>
    <t>755-0807</t>
  </si>
  <si>
    <t>山口県宇部市東平原二丁目9番36号</t>
  </si>
  <si>
    <t>0836-33-4121</t>
  </si>
  <si>
    <t>0836-33-4127</t>
  </si>
  <si>
    <t>蛭子健太郎</t>
  </si>
  <si>
    <t>ｴﾋﾞｽｹﾝﾀﾛｳ</t>
  </si>
  <si>
    <t>ｶ)ｴﾋﾞｽｼｮｳｶｲ</t>
  </si>
  <si>
    <t>株式会社マルボシ</t>
  </si>
  <si>
    <t>ﾏﾙﾎﾞｼ</t>
  </si>
  <si>
    <t>マルボシ</t>
  </si>
  <si>
    <t>816-0921</t>
  </si>
  <si>
    <t>福岡県大野城市仲畑3丁目9番28号</t>
  </si>
  <si>
    <t>092-582-3291</t>
  </si>
  <si>
    <t>092-573-7403</t>
  </si>
  <si>
    <t>中野　芳広</t>
  </si>
  <si>
    <t>ﾅｶﾉ ﾖｼﾋﾛ</t>
  </si>
  <si>
    <t>ｶ)ﾏﾙﾎﾞｼ</t>
  </si>
  <si>
    <t>森谷機工株式会社</t>
  </si>
  <si>
    <t>ﾓﾘﾔｷｺｳｶﾌﾞｼｷｶﾞｲｼｬ</t>
  </si>
  <si>
    <t>ﾓﾘﾔｷｺｳ</t>
  </si>
  <si>
    <t>007-0836</t>
  </si>
  <si>
    <t>北海道札幌市東区北36条東26丁目2-26</t>
  </si>
  <si>
    <t>011-784-6344</t>
  </si>
  <si>
    <t>011-784-6377</t>
  </si>
  <si>
    <t>新田　正義</t>
  </si>
  <si>
    <t>ﾆｯﾀ ﾏｻﾖｼ</t>
  </si>
  <si>
    <t>ﾓﾘﾔｷｺｳ(ｶ</t>
  </si>
  <si>
    <t>清水工機株式会社</t>
  </si>
  <si>
    <t>甲府支店</t>
  </si>
  <si>
    <t>ｼﾐｽﾞｺｳｷ(ｶ</t>
  </si>
  <si>
    <t>清水工機</t>
  </si>
  <si>
    <t>山梨県甲府市国母1-17-21</t>
  </si>
  <si>
    <t>055-226-1342</t>
  </si>
  <si>
    <t>055-228-3680</t>
  </si>
  <si>
    <t>清水 太</t>
  </si>
  <si>
    <t>ｼﾐｽﾞ ﾌﾄｼ</t>
  </si>
  <si>
    <t>ｼﾐｽﾞｺｳｷ(ｶ)ﾀﾞｲﾋｮｳﾄﾘｼﾏﾘﾔｸｼｬﾁｮｳｼﾐｽﾞﾌﾄｼ</t>
  </si>
  <si>
    <t>株式会社マルニシ</t>
  </si>
  <si>
    <t>松本店</t>
  </si>
  <si>
    <t>ｶ)ﾏﾙﾆｼ</t>
  </si>
  <si>
    <t>マルニシ</t>
  </si>
  <si>
    <t>399-8103</t>
  </si>
  <si>
    <t>長野県安曇野市三郷小倉4147-1</t>
  </si>
  <si>
    <t>0263-77-7772</t>
  </si>
  <si>
    <t>0263-76-3024</t>
  </si>
  <si>
    <t>河西 洋</t>
  </si>
  <si>
    <t>ｶｻｲ ﾋﾛｼ</t>
  </si>
  <si>
    <t>岡田機材株式会社</t>
  </si>
  <si>
    <t>ｵｶﾀﾞｷｻﾞｲ</t>
  </si>
  <si>
    <t>岡田機材</t>
  </si>
  <si>
    <t>福岡県福岡市博多区那珂3丁目13番7号</t>
  </si>
  <si>
    <t>092-441-6112</t>
  </si>
  <si>
    <t>092-441-6113</t>
  </si>
  <si>
    <t>岡田成一</t>
  </si>
  <si>
    <t>ｵｶﾀﾞｾｲｲﾁ</t>
  </si>
  <si>
    <t>ｵｶﾀﾞｷｻﾞｲ(ｶ</t>
  </si>
  <si>
    <t>株式会社秦商事</t>
  </si>
  <si>
    <t>ﾊﾀｼｮｳｼﾞ</t>
  </si>
  <si>
    <t>770-8001</t>
  </si>
  <si>
    <t>徳島県徳島市津田海岸町7番7号</t>
  </si>
  <si>
    <t>088-663-2010</t>
  </si>
  <si>
    <t>088-663-2011</t>
  </si>
  <si>
    <t>秦幸助</t>
  </si>
  <si>
    <t>ﾊﾀｺｳｽｹ</t>
  </si>
  <si>
    <t>ｶ)ﾊﾀｼｮｳｼﾞ</t>
  </si>
  <si>
    <t>三和鋼管株式会社</t>
  </si>
  <si>
    <t>ｻﾝﾜｺｳｶﾝｶﾌﾞｼｷｶﾞｲｼｬ</t>
  </si>
  <si>
    <t>632-0081</t>
  </si>
  <si>
    <t>奈良県天理市二階堂上ノ庄町269番地</t>
  </si>
  <si>
    <t>0743-64-0871</t>
  </si>
  <si>
    <t>0743-64-2691</t>
  </si>
  <si>
    <t>藤井 洋央</t>
  </si>
  <si>
    <t>ﾌｼﾞｲ ﾖｼｵ</t>
  </si>
  <si>
    <t>ｻﾝﾜｺｳｶﾝ(ｶ</t>
  </si>
  <si>
    <t>㈱古島</t>
  </si>
  <si>
    <t>ｺｼﾏﾁﾕ</t>
  </si>
  <si>
    <t>731-0101</t>
  </si>
  <si>
    <t>広島市安佐南区八木１丁目12-32</t>
  </si>
  <si>
    <t>082-873-7048</t>
  </si>
  <si>
    <t>082-873-6948</t>
  </si>
  <si>
    <t>ｶ)ｺｼﾞﾏ ﾁﾕｳｺﾞｸｼﾃﾝ</t>
  </si>
  <si>
    <t>サンエイ株式会社</t>
  </si>
  <si>
    <t>448-0028</t>
  </si>
  <si>
    <t>刈谷市桜町３の３</t>
  </si>
  <si>
    <t>0566-21-4301</t>
  </si>
  <si>
    <t>0566-21-4392</t>
  </si>
  <si>
    <t>ｻﾝｴｲ(ｶ</t>
  </si>
  <si>
    <t>サンエイ工業株式会社</t>
  </si>
  <si>
    <t>457-0862</t>
  </si>
  <si>
    <t>名古屋市南区内田橋二丁目１９－２０</t>
  </si>
  <si>
    <t>052-692-0177</t>
  </si>
  <si>
    <t>ｻﾝｴｲｺｳｷﾞﾖｳ(ｶ</t>
  </si>
  <si>
    <t>三興バルブ継手株式会社</t>
  </si>
  <si>
    <t>ｻﾝｺｳﾊ</t>
  </si>
  <si>
    <t>812-0032</t>
  </si>
  <si>
    <t>福岡市博多区石城町１２－１</t>
  </si>
  <si>
    <t>092-281-2763</t>
  </si>
  <si>
    <t>092-271-5683</t>
  </si>
  <si>
    <t>ｻﾝｺｳﾊﾞﾙﾌﾞﾂｷﾞﾃ(ｶ</t>
  </si>
  <si>
    <t>株式会社瀬戸大同</t>
  </si>
  <si>
    <t>ｾﾄﾀｲﾄ</t>
  </si>
  <si>
    <t>瀬戸大同</t>
  </si>
  <si>
    <t>489-0984</t>
  </si>
  <si>
    <t>瀬戸市北山町１０１</t>
  </si>
  <si>
    <t>0561-82-9437</t>
  </si>
  <si>
    <t>0561-82-9464</t>
  </si>
  <si>
    <t>ｶ)ｾﾄﾀﾞｲﾄﾞｳ</t>
  </si>
  <si>
    <t>株式会社大清</t>
  </si>
  <si>
    <t>大清</t>
  </si>
  <si>
    <t>461-0000</t>
  </si>
  <si>
    <t>名古屋市東区白壁４－９５</t>
  </si>
  <si>
    <t>052-931-1506</t>
  </si>
  <si>
    <t>052-932-0681</t>
  </si>
  <si>
    <t>ｶ)ﾀﾞｲｾｲ</t>
  </si>
  <si>
    <t>武田機工株式会社</t>
  </si>
  <si>
    <t>ﾀｹﾀｷｺ</t>
  </si>
  <si>
    <t>武田機工㈱</t>
  </si>
  <si>
    <t>岡崎市欠町字金谷３番１</t>
  </si>
  <si>
    <t>0564-26-5110</t>
  </si>
  <si>
    <t>ﾀｹﾀﾞｷｺｳ(ｶ</t>
  </si>
  <si>
    <t>日本管材センター株式会社</t>
  </si>
  <si>
    <t>ﾆﾎﾝｶﾝ</t>
  </si>
  <si>
    <t>104-8401</t>
  </si>
  <si>
    <t>東京都中央区八丁掘２丁目２４－３</t>
  </si>
  <si>
    <t>ＰＭＯビル</t>
  </si>
  <si>
    <t>03-5541-5704</t>
  </si>
  <si>
    <t>03-5541-5710</t>
  </si>
  <si>
    <t>ﾆﾎﾝｶﾝｻﾞｲｾﾝﾀ-(ｶ</t>
  </si>
  <si>
    <t>株式会社原芳商会</t>
  </si>
  <si>
    <t>ﾊﾗﾖｼｼ</t>
  </si>
  <si>
    <t>原芳商会</t>
  </si>
  <si>
    <t>465-0058</t>
  </si>
  <si>
    <t>名古屋市名東区貴船３－１８１１</t>
  </si>
  <si>
    <t>052-771-1121</t>
  </si>
  <si>
    <t>ｶ)ﾊﾗﾖｼｼﾖｳｶｲﾌｼﾞｶﾞｵｶ(ｴｲ</t>
  </si>
  <si>
    <t>愛知県名古屋市中区錦三丁目五番二十七号</t>
  </si>
  <si>
    <t>錦中央ビル四階</t>
  </si>
  <si>
    <t>052-857-9001</t>
  </si>
  <si>
    <t>052-857-9006</t>
  </si>
  <si>
    <t>ｶ)ﾍﾞﾙﾃｸﾉﾌﾟﾗﾝﾄｼﾞｷﾞﾖｳﾌﾞ</t>
  </si>
  <si>
    <t>株式会社堀井商店</t>
  </si>
  <si>
    <t>ﾎﾘｲｼｮ</t>
  </si>
  <si>
    <t>㈱堀井商店</t>
  </si>
  <si>
    <t>443-0021</t>
  </si>
  <si>
    <t>蒲郡市三谷町港町通５５番地</t>
  </si>
  <si>
    <t>0533-68-3070</t>
  </si>
  <si>
    <t>ｶ)ﾎﾘｲｼﾖｳﾃﾝ</t>
  </si>
  <si>
    <t>丸井産業株式会社</t>
  </si>
  <si>
    <t>ﾏﾙｲｻﾝｷﾞｮｳ(ｶ</t>
  </si>
  <si>
    <t>三重県津市藤方1033-1</t>
  </si>
  <si>
    <t>059-226-0101</t>
  </si>
  <si>
    <t>下瀬ゆみ子</t>
  </si>
  <si>
    <t>武蔵鋼管株式会社</t>
  </si>
  <si>
    <t>ﾑｻｼｺｳ</t>
  </si>
  <si>
    <t>730-0805</t>
  </si>
  <si>
    <t>広島市中区十日市町２－６－１７</t>
  </si>
  <si>
    <t>082-232-3311</t>
  </si>
  <si>
    <t>082-232-3310</t>
  </si>
  <si>
    <t>ﾑｻｼｺｳｶﾝ(ｶ</t>
  </si>
  <si>
    <t>名古屋市北区清水4-1-10</t>
  </si>
  <si>
    <t>052-915-6641</t>
  </si>
  <si>
    <t>052-915-1483</t>
  </si>
  <si>
    <t>ﾒｲｺｳｷｷ(ｶ</t>
  </si>
  <si>
    <t>ﾜﾀﾅﾍﾞﾊﾟｲﾌﾟｶﾌﾞｼｷｶﾞｲｼｬ</t>
  </si>
  <si>
    <t>渡辺</t>
  </si>
  <si>
    <t>130-0014</t>
  </si>
  <si>
    <t>東京都墨田区亀沢１－４－７</t>
  </si>
  <si>
    <t>03-3623-0125</t>
  </si>
  <si>
    <t>ﾜﾀﾅﾍﾞﾊﾟｲﾌﾟ(ｶ ｽﾐﾀﾞｻｰﾋﾞｽｾﾝﾀｰ</t>
  </si>
  <si>
    <t>多摩サービスセンター</t>
  </si>
  <si>
    <t>渡辺パイプ</t>
  </si>
  <si>
    <t>206-0033</t>
  </si>
  <si>
    <t>東京都多摩市落合6-12-2</t>
  </si>
  <si>
    <t>042-310-1611</t>
  </si>
  <si>
    <t>042-338-9355</t>
  </si>
  <si>
    <t>長田　孝彦</t>
  </si>
  <si>
    <t>ｵｻﾀﾞﾀｶﾋｺ</t>
  </si>
  <si>
    <t>ﾜﾀﾅﾍﾞﾊﾟｲﾌﾟ(ｶ)ﾀﾏｻｰﾋﾞｽｾﾝﾀｰ</t>
  </si>
  <si>
    <t>13112012940-000</t>
  </si>
  <si>
    <t>栃木設備サービスセンター</t>
  </si>
  <si>
    <t>ﾜﾀﾅﾍﾞﾊﾟｲﾌﾟﾄﾁｷﾞｾﾂﾋﾞｻｰﾋﾞｽｾﾝﾀｰ</t>
  </si>
  <si>
    <t>321-0103</t>
  </si>
  <si>
    <t>栃木県宇都宮市台新田町163-1</t>
  </si>
  <si>
    <t>028-684-2621</t>
  </si>
  <si>
    <t>028-658-6150</t>
  </si>
  <si>
    <t>渡辺　元</t>
  </si>
  <si>
    <t>ﾜﾀﾅﾍﾞ ﾊｼﾞﾒ</t>
  </si>
  <si>
    <t>豊中サービスセンター</t>
  </si>
  <si>
    <t>ワタナベパイプ</t>
  </si>
  <si>
    <t>561-0846</t>
  </si>
  <si>
    <t>大阪府豊中市利倉東1丁目145-1</t>
  </si>
  <si>
    <t>06-6863-2001</t>
  </si>
  <si>
    <t>06-6863-2005</t>
  </si>
  <si>
    <t>小林　敦也</t>
  </si>
  <si>
    <t>ﾜﾀﾅﾍﾞﾊﾟｲﾌﾟ(ｶ ﾄﾖﾅｶｻｰﾋﾞｽｾﾝﾀｰ</t>
  </si>
  <si>
    <t>渡辺パイプ株式会社 千葉設備サービスセンター</t>
  </si>
  <si>
    <t>ﾜﾀﾅﾍﾞﾊﾟｲﾌﾟｶﾌﾞｼｷｶｲｼｬ ﾁﾊﾞｾﾂﾋﾞｻｰﾋﾞｽｾﾝﾀｰ</t>
  </si>
  <si>
    <t>273-0003</t>
  </si>
  <si>
    <t>千葉県船橋市宮本９－９－６</t>
  </si>
  <si>
    <t>047-431-5537</t>
  </si>
  <si>
    <t>047-431-6399</t>
  </si>
  <si>
    <t>所長 上田 直嗣</t>
  </si>
  <si>
    <t>ｳｴﾀﾞ ﾅｵﾂｸﾞ</t>
  </si>
  <si>
    <t>大阪設備サービスセンター</t>
  </si>
  <si>
    <t>大阪府大阪市浪速区稲荷1-4-7</t>
  </si>
  <si>
    <t>06-6568-3542</t>
  </si>
  <si>
    <t>06-6561-2276</t>
  </si>
  <si>
    <t>小林 敦也</t>
  </si>
  <si>
    <t>ｺﾊﾞﾔｼ ｱﾂﾔ</t>
  </si>
  <si>
    <t>ﾜﾀﾅﾍﾞﾊﾟｲﾌﾟｶﾌﾞｼｷｶﾞｲｼｬｵｵｻｶｾﾂﾋﾞｻｰﾋﾞｽｾﾝﾀｰ</t>
  </si>
  <si>
    <t>札幌設備ｻｰﾋﾞｽｾﾝﾀｰ 第二課</t>
  </si>
  <si>
    <t>北海道札幌市白石区菊水元町1条3丁目</t>
  </si>
  <si>
    <t>011-879-3020</t>
  </si>
  <si>
    <t>011-875-3883</t>
  </si>
  <si>
    <t>高田 正昭</t>
  </si>
  <si>
    <t>ﾀｶﾀﾞ ﾏｻｱｷ</t>
  </si>
  <si>
    <t>ﾜﾀﾅﾍﾞﾊﾟｲﾌﾟ(ｶ)</t>
  </si>
  <si>
    <t>北九州設備サービスセンター</t>
  </si>
  <si>
    <t>ﾜﾀﾅﾍﾞﾊﾟｲﾌﾟｶﾌﾞｼｷｶｲｼｬ</t>
  </si>
  <si>
    <t>渡パイ</t>
  </si>
  <si>
    <t>802-0821</t>
  </si>
  <si>
    <t>北九州市小倉南区横代北町1-4-2</t>
  </si>
  <si>
    <t>093-962-2801</t>
  </si>
  <si>
    <t>093-963-3886</t>
  </si>
  <si>
    <t>前野　信治</t>
  </si>
  <si>
    <t>ﾏｴﾉ ｼﾝｼﾞ</t>
  </si>
  <si>
    <t>ﾜﾀﾅﾍﾞﾊﾟｲﾌﾟｶﾌﾞｼｷｶｲｼｬ ｷﾀｷｭｳｼｭｳｾﾂﾋﾞｻｰﾋﾞｽｾﾝﾀｰ</t>
  </si>
  <si>
    <t>市場開発部　特需開発グループ</t>
  </si>
  <si>
    <t>東京都墨田区亀沢1-4-7</t>
  </si>
  <si>
    <t>03-6758-1790</t>
  </si>
  <si>
    <t>03-5608-8473</t>
  </si>
  <si>
    <t>渡邊　修</t>
  </si>
  <si>
    <t>ﾜﾀﾅﾍﾞ ｵｻﾑ</t>
  </si>
  <si>
    <t>グループリーダー</t>
  </si>
  <si>
    <t>ﾜﾀﾅﾍﾞﾊﾟｲﾌﾟ(ｶ</t>
  </si>
  <si>
    <t>松本サービスセンター</t>
  </si>
  <si>
    <t>ﾜﾀﾅﾍﾞﾊﾟｲﾌﾟｶﾌﾞｼｷｶﾞｲｼｬﾏﾂﾓﾄｻｰﾋﾞｽｾﾝﾀｰ</t>
  </si>
  <si>
    <t>渡辺パイプ松本</t>
  </si>
  <si>
    <t>390-0836</t>
  </si>
  <si>
    <t>長野県松本市高宮北16-4</t>
  </si>
  <si>
    <t>0263-25-0177</t>
  </si>
  <si>
    <t>0263-26-5913</t>
  </si>
  <si>
    <t>ﾜﾀﾅﾍﾞﾊﾟｲﾌﾟ(ｶ)ﾏﾂﾓﾄｻｰﾋﾞｽｾﾝﾀｰ</t>
  </si>
  <si>
    <t>旭工機㈱</t>
  </si>
  <si>
    <t>ｱｻﾋｺｳ</t>
  </si>
  <si>
    <t>514-0837</t>
  </si>
  <si>
    <t>津市修成町８番１号</t>
  </si>
  <si>
    <t>059-224-1155</t>
  </si>
  <si>
    <t>059-224-1159</t>
  </si>
  <si>
    <t>ｱｻﾋｺｳｷ(ｶ</t>
  </si>
  <si>
    <t>株式会社オキタ</t>
  </si>
  <si>
    <t>高山支店</t>
  </si>
  <si>
    <t>ｵｷﾀ</t>
  </si>
  <si>
    <t>506-0032</t>
  </si>
  <si>
    <t>岐阜県高山市千島町770-1</t>
  </si>
  <si>
    <t>0577-34-2890</t>
  </si>
  <si>
    <t>0577-34-5646</t>
  </si>
  <si>
    <t>清原　敏広</t>
  </si>
  <si>
    <t>ｷﾖﾊﾗ ﾄｼﾋﾛ</t>
  </si>
  <si>
    <t>ｶ)ｵｷﾀ ﾀｶﾔﾏｼﾃﾝ</t>
  </si>
  <si>
    <t>株式会社久保田</t>
  </si>
  <si>
    <t>久保田</t>
  </si>
  <si>
    <t>430-0913</t>
  </si>
  <si>
    <t>浜松市中区船越町52-40</t>
  </si>
  <si>
    <t>053-461-6100</t>
  </si>
  <si>
    <t>053-461-0666</t>
  </si>
  <si>
    <t>株式会社村松商店沼津営業所</t>
  </si>
  <si>
    <t>ﾑﾗﾏﾂｼｮｳﾃﾝﾇﾏﾂﾞｴｲｷﾞｮｳｼｮ</t>
  </si>
  <si>
    <t>410-0872</t>
  </si>
  <si>
    <t>静岡県沼津市小諏訪27-1</t>
  </si>
  <si>
    <t>055-929-8911</t>
  </si>
  <si>
    <t>055-929-8910</t>
  </si>
  <si>
    <t>ｶ)ﾑﾗﾏﾂｼｮｳﾃﾝ</t>
  </si>
  <si>
    <t>株式会社村松商店</t>
  </si>
  <si>
    <t>ﾑﾗﾏﾂｼ</t>
  </si>
  <si>
    <t>431-3103</t>
  </si>
  <si>
    <t>浜松市東区常光町188</t>
  </si>
  <si>
    <t>053-431-0311</t>
  </si>
  <si>
    <t>053-431-0171</t>
  </si>
  <si>
    <t>一色機材株式会社</t>
  </si>
  <si>
    <t>ｲｯｼｷｷｻﾞｲ(ｶ</t>
  </si>
  <si>
    <t>一色機材</t>
  </si>
  <si>
    <t>435-0056</t>
  </si>
  <si>
    <t>浜松市東区小池町871</t>
  </si>
  <si>
    <t>053-467-5111</t>
  </si>
  <si>
    <t>053-467-5115</t>
  </si>
  <si>
    <t>一色　哲已</t>
  </si>
  <si>
    <t>ｲｯｼｷ ﾃﾂﾐ</t>
  </si>
  <si>
    <t>株式会社小泉北関東</t>
  </si>
  <si>
    <t>ｺｲｽﾞﾐｷﾀｶﾝﾄｳ</t>
  </si>
  <si>
    <t>こいずみ</t>
  </si>
  <si>
    <t>331-0856</t>
  </si>
  <si>
    <t>埼玉県さいたま市大宮区三橋2-603</t>
  </si>
  <si>
    <t>048-623-6311</t>
  </si>
  <si>
    <t>ｶ)ｺｲｽﾞﾐｷﾀｶﾝﾄｳ</t>
  </si>
  <si>
    <t>株式会社小泉東海静岡営業所</t>
  </si>
  <si>
    <t>ｺｲｽﾞﾐﾄｳｶｲｼｽﾞｵｶｴｲｷﾞｮｳｼｮ</t>
  </si>
  <si>
    <t>小泉東海</t>
  </si>
  <si>
    <t>422-8033</t>
  </si>
  <si>
    <t>静岡市駿河区登呂6丁目5番39号</t>
  </si>
  <si>
    <t>054-202-7200</t>
  </si>
  <si>
    <t>054-202-7288</t>
  </si>
  <si>
    <t>ｶﾌﾞｼｷｶﾞｲｼｬｺｲｽﾞﾐﾄｳｶｲ</t>
  </si>
  <si>
    <t>株式会社新潟管材</t>
  </si>
  <si>
    <t>ﾆｲｶﾞﾀｶﾝｻﾞｲ</t>
  </si>
  <si>
    <t>950-2003</t>
  </si>
  <si>
    <t>新潟県新潟市西区東青山１－３－１</t>
  </si>
  <si>
    <t>025-267-6211</t>
  </si>
  <si>
    <t>025-233-2103</t>
  </si>
  <si>
    <t>長谷川　清二</t>
  </si>
  <si>
    <t>ｶ)ﾆｲｶﾞﾀｶﾝｻﾞｲ</t>
  </si>
  <si>
    <t>株式会社ノムラ</t>
  </si>
  <si>
    <t>ﾉﾑﾗ</t>
  </si>
  <si>
    <t>㈱ノムラ</t>
  </si>
  <si>
    <t>大垣市南頬町1-120-1</t>
  </si>
  <si>
    <t>0584-81-2347</t>
  </si>
  <si>
    <t>0584-81-2333</t>
  </si>
  <si>
    <t>ｶ)ﾉﾑﾗ</t>
  </si>
  <si>
    <t>435-0047</t>
  </si>
  <si>
    <t>浜松市東区原島町148</t>
  </si>
  <si>
    <t>053-460-4182</t>
  </si>
  <si>
    <t>053-460-4082</t>
  </si>
  <si>
    <t>町田　拓也</t>
  </si>
  <si>
    <t>ﾏﾁﾀﾞ ﾀｸﾔ</t>
  </si>
  <si>
    <t>ｶ)ｶﾊﾟｽ ﾊﾏﾏﾂｴｲｷﾞｮｳｼｮ</t>
  </si>
  <si>
    <t>株式会社成和</t>
  </si>
  <si>
    <t>ｶ)ｾｲﾜ</t>
  </si>
  <si>
    <t>194-0203</t>
  </si>
  <si>
    <t>東京都町田市図師町1323-3</t>
  </si>
  <si>
    <t>042-794-0941</t>
  </si>
  <si>
    <t>042-794-0928</t>
  </si>
  <si>
    <t>成瀬洋一</t>
  </si>
  <si>
    <t>ﾅﾙｾﾖｳｲﾁ</t>
  </si>
  <si>
    <t>株式会社安謝鋳物商事</t>
  </si>
  <si>
    <t>ｱｼﾞｬｲﾓﾉｼｮｳｼﾞ</t>
  </si>
  <si>
    <t>安謝鋳物商事</t>
  </si>
  <si>
    <t>沖縄県浦添市当山1-3-8</t>
  </si>
  <si>
    <t>098-877-7880</t>
  </si>
  <si>
    <t>098-876-4537</t>
  </si>
  <si>
    <t>仲宗根重幸</t>
  </si>
  <si>
    <t>ﾅｶｿﾈｼｹﾞﾕｷ</t>
  </si>
  <si>
    <t>ｶ)ｱｼﾞｬｲﾓﾉｼｮｳｼﾞ</t>
  </si>
  <si>
    <t>中国鉄管継手株式会社</t>
  </si>
  <si>
    <t>中国鉄管</t>
  </si>
  <si>
    <t>広島県広島市西区商工センター六丁目６番２９号</t>
  </si>
  <si>
    <t>082-501-3600</t>
  </si>
  <si>
    <t>082-276-1010</t>
  </si>
  <si>
    <t>高田　祐司</t>
  </si>
  <si>
    <t>ﾀｶﾀ ﾕｳｼﾞ</t>
  </si>
  <si>
    <t>ﾁｭｳｺﾞｸﾃｯｶﾝﾂｷﾞﾃｶﾌﾞｼｷｶﾞｲｼｬ</t>
  </si>
  <si>
    <t>名光機器株式会社　沼津営業所</t>
  </si>
  <si>
    <t>ﾒｲｺｳｷｷ(ｶ ﾇﾏﾂﾞｴｲｷﾞｮｳｼｮ</t>
  </si>
  <si>
    <t>名光機器　沼津</t>
  </si>
  <si>
    <t>410-0873</t>
  </si>
  <si>
    <t>沼津市大諏訪字寺田町484-1</t>
  </si>
  <si>
    <t>055-926-1511</t>
  </si>
  <si>
    <t>055-926-1561</t>
  </si>
  <si>
    <t>k-sasaki@meiko-kiki.co.jp</t>
  </si>
  <si>
    <t>佐々木　健一</t>
  </si>
  <si>
    <t>ｻｻｷ ｹﾝｲﾁ</t>
  </si>
  <si>
    <t>ﾒｲｺｳｷｷ ｶﾌﾞｼｷｶﾞｲｼｬ</t>
  </si>
  <si>
    <t>名光機器株式会社　静岡営業所</t>
  </si>
  <si>
    <t>ﾒｲｺｳｷｷ(ｶ  ｼｽﾞｵｶｴｲｷﾞｮｳｼｮ</t>
  </si>
  <si>
    <t>名光機器　静岡</t>
  </si>
  <si>
    <t>静岡市葵区竜南2-1-46</t>
  </si>
  <si>
    <t>054-245-6266</t>
  </si>
  <si>
    <t>054-246-1485</t>
  </si>
  <si>
    <t>鹿養和良</t>
  </si>
  <si>
    <t>ｶﾖｳ ｶｽﾞﾖｼ</t>
  </si>
  <si>
    <t>ﾒｲｺｳｷｷｶﾌﾞｼｷｶﾞｲｼｬ</t>
  </si>
  <si>
    <t>山彦株式会社</t>
  </si>
  <si>
    <t>ﾔﾏﾋｺ ｶﾌﾞｼｷｶｲｼｬ</t>
  </si>
  <si>
    <t>山彦㈱</t>
  </si>
  <si>
    <t>500-8289</t>
  </si>
  <si>
    <t>岐阜市須賀３－１５</t>
  </si>
  <si>
    <t>0582-73-3111</t>
  </si>
  <si>
    <t>ﾔﾏﾋｺ(ｶ</t>
  </si>
  <si>
    <t>中部ガス株式会社</t>
  </si>
  <si>
    <t>豊橋支店</t>
  </si>
  <si>
    <t>ﾁｭｳﾌﾞｶﾞｽ</t>
  </si>
  <si>
    <t>441-8511</t>
  </si>
  <si>
    <t>豊橋市神野新田町字テの割一番地</t>
  </si>
  <si>
    <t>0532-32-5511</t>
  </si>
  <si>
    <t>ﾁﾕｳﾌﾞｶﾞｽ(ｶ</t>
  </si>
  <si>
    <t>ｱｸｱｽｶ</t>
  </si>
  <si>
    <t>152-0012</t>
  </si>
  <si>
    <t>東京都目黒区洗足２－２２－６</t>
  </si>
  <si>
    <t>03-3783-7831</t>
  </si>
  <si>
    <t>03-3783-0562</t>
  </si>
  <si>
    <t>ｱｸｱｽｶﾌﾞｼｷｶﾞｲｼﾔ</t>
  </si>
  <si>
    <t>亀井機工㈱</t>
  </si>
  <si>
    <t>ｶﾒｲｷｺ</t>
  </si>
  <si>
    <t>514-0816</t>
  </si>
  <si>
    <t>津市高茶屋小森上野町１１５１</t>
  </si>
  <si>
    <t>059-234-8100</t>
  </si>
  <si>
    <t>059-234-9072</t>
  </si>
  <si>
    <t>ｶﾒｲｷｺｳ(ｶ</t>
  </si>
  <si>
    <t>761-8074</t>
  </si>
  <si>
    <t>香川県高松市太田上町201番地1</t>
  </si>
  <si>
    <t>087-840-1321</t>
  </si>
  <si>
    <t>087-840-1856</t>
  </si>
  <si>
    <t>中西啓裕</t>
  </si>
  <si>
    <t>ﾅｶﾆｼﾖｼﾔｽ</t>
  </si>
  <si>
    <t>ｱｻﾋｷｷ(ｶｼｺｸｴｲｷﾞｮｳｼｮ</t>
  </si>
  <si>
    <t>菱工産業株式会社 津営業所</t>
  </si>
  <si>
    <t>ﾘｮｳｺｳｻﾝｷﾞｮｳ</t>
  </si>
  <si>
    <t>菱工産業</t>
  </si>
  <si>
    <t>津市島崎町209-2</t>
  </si>
  <si>
    <t>059-228-8136</t>
  </si>
  <si>
    <t>059-228-8130</t>
  </si>
  <si>
    <t>ﾘｮｳｺｳｻﾝｷﾞｮｳ(ｶ</t>
  </si>
  <si>
    <t>株式会社池田理化</t>
  </si>
  <si>
    <t>ｲｹﾀﾞﾘｶ</t>
  </si>
  <si>
    <t>池田理化</t>
  </si>
  <si>
    <t>100-0044</t>
  </si>
  <si>
    <t>東京都千代田区神田鍛冶町1-8-6　神田KSﾋﾞﾙ</t>
  </si>
  <si>
    <t>つくば支店　〒305-0062つくば市大字赤塚字牛ヶ渕586-9</t>
  </si>
  <si>
    <t>0298-36-6611　FAX0298-36-5210</t>
  </si>
  <si>
    <t>03-5256-1811</t>
  </si>
  <si>
    <t>ｶﾌﾞｼｷｶﾞｲｼﾔｲｹﾀﾞﾘｶﾀﾞｲﾋﾖｳﾄﾘｼﾏﾘﾔｸｷｻﾞｻﾞｷﾀﾐｵ</t>
  </si>
  <si>
    <t>株式会社イシイ</t>
  </si>
  <si>
    <t>ｲｼｲ</t>
  </si>
  <si>
    <t>㈱イシイ</t>
  </si>
  <si>
    <t>川崎市中原区市ノ坪４０番地</t>
  </si>
  <si>
    <t>044-433-8181</t>
  </si>
  <si>
    <t>ｶﾌﾞｼｷｶﾞｲｼﾔｲｼｲ</t>
  </si>
  <si>
    <t>ｲｼｸﾞﾛｶﾌﾞｼｷｶﾞｲｼｬ</t>
  </si>
  <si>
    <t>東京都中央区八丁堀4丁目5番8号</t>
  </si>
  <si>
    <t>03-3552-2161</t>
  </si>
  <si>
    <t>03-3551-5660</t>
  </si>
  <si>
    <t>石黒 克司</t>
  </si>
  <si>
    <t>ｲｼｸﾞﾛ ｶﾂｼﾞ</t>
  </si>
  <si>
    <t>大阪市中央区高麗橋3-4-10</t>
  </si>
  <si>
    <t>淀屋橋ｾﾝﾀｰﾋﾞﾙ5階</t>
  </si>
  <si>
    <t>050-2016-1035</t>
  </si>
  <si>
    <t>06-7711-0122</t>
  </si>
  <si>
    <t>松倉義人</t>
  </si>
  <si>
    <t>ｴﾝﾄﾞｳｶｶﾞｸｶﾌﾞｼｷｶﾞｲｼｬ</t>
  </si>
  <si>
    <t>422-8567</t>
  </si>
  <si>
    <t>静岡市駿河区西脇1294</t>
  </si>
  <si>
    <t>054-283-6222</t>
  </si>
  <si>
    <t>054-283-6107</t>
  </si>
  <si>
    <t>遠藤一秀</t>
  </si>
  <si>
    <t>株式会社青木電機</t>
  </si>
  <si>
    <t>ｶﾌﾞｼｷｶﾞｲｼｬｱｵｷﾃﾞﾝｷ</t>
  </si>
  <si>
    <t>㈱青木電機</t>
  </si>
  <si>
    <t>愛知県名古屋市西区菊井二丁目11番12号</t>
  </si>
  <si>
    <t>052-565-1331</t>
  </si>
  <si>
    <t>052-561-0073</t>
  </si>
  <si>
    <t>青木 真一</t>
  </si>
  <si>
    <t>ｱｵｷ ｼﾝｲﾁ</t>
  </si>
  <si>
    <t>杉本電機産業株式会社</t>
  </si>
  <si>
    <t>八王子営業所</t>
  </si>
  <si>
    <t>ｽｷﾞﾓﾄﾃﾞﾝｷｻﾝｷﾞｮｳ(ｶ</t>
  </si>
  <si>
    <t>杉本電機</t>
  </si>
  <si>
    <t>東京都八王子市大和田町7-21-15</t>
  </si>
  <si>
    <t>042-646-3733</t>
  </si>
  <si>
    <t>042-642-0992</t>
  </si>
  <si>
    <t>飯島　努</t>
  </si>
  <si>
    <t>ｲｲｼﾞﾏ ﾂﾄﾑ</t>
  </si>
  <si>
    <t>株式会社 カパス長崎</t>
  </si>
  <si>
    <t>ｶﾊﾟｽﾅｶﾞｻｷ</t>
  </si>
  <si>
    <t>851-2127</t>
  </si>
  <si>
    <t>長崎県西彼杵郡長与町高田郷59-1</t>
  </si>
  <si>
    <t>095-856-1909</t>
  </si>
  <si>
    <t>095-857-3290</t>
  </si>
  <si>
    <t>西田 善和</t>
  </si>
  <si>
    <t>ﾆｼﾀﾞ ﾖｼｶｽﾞ</t>
  </si>
  <si>
    <t>ｶ)ｶﾊﾟｽﾅｶﾞｻｷ</t>
  </si>
  <si>
    <t>エアマテイック株式会社</t>
  </si>
  <si>
    <t>ｴｱﾏﾃﾂ</t>
  </si>
  <si>
    <t>東京都新宿区高田馬場１－３０－１５</t>
  </si>
  <si>
    <t>ＴＬビル５階</t>
  </si>
  <si>
    <t>03-3209-8191</t>
  </si>
  <si>
    <t>03-3209-8170</t>
  </si>
  <si>
    <t>ｴｱﾏﾃｲﾂｸｶﾌﾞｼｷｶﾞｲｼﾔ</t>
  </si>
  <si>
    <t>有限会社能城商店</t>
  </si>
  <si>
    <t>ﾉｼﾛｼｮｳﾃﾝ</t>
  </si>
  <si>
    <t>ノシロ</t>
  </si>
  <si>
    <t>190-0013</t>
  </si>
  <si>
    <t>東京都立川市富士見町6-48-23</t>
  </si>
  <si>
    <t>042-524-0021</t>
  </si>
  <si>
    <t>ﾕ)ﾉｼﾛｼｮｳﾃﾝ</t>
  </si>
  <si>
    <t>ダイキンアプライドシステムズ</t>
  </si>
  <si>
    <t>愛知県名古屋市東区代官町35-16</t>
  </si>
  <si>
    <t>第一富士ビル4Ｆ</t>
  </si>
  <si>
    <t>052-979-1631</t>
  </si>
  <si>
    <t>052-979-1634</t>
  </si>
  <si>
    <t>タイセイ愛媛株式会社</t>
  </si>
  <si>
    <t>ﾀｲｾｲｴﾋﾒ</t>
  </si>
  <si>
    <t>790-0951</t>
  </si>
  <si>
    <t>松山市天山三丁目14番6号</t>
  </si>
  <si>
    <t>089-943-4122</t>
  </si>
  <si>
    <t>089-946-4742</t>
  </si>
  <si>
    <t>渡部信明</t>
  </si>
  <si>
    <t>ﾜﾀﾅﾍﾞﾉﾌﾞｱｷ</t>
  </si>
  <si>
    <t>ﾀｲｾｲｴﾋﾒ(ｶ</t>
  </si>
  <si>
    <t>株式会社山口商会</t>
  </si>
  <si>
    <t>ﾔﾏｸﾞﾁｼｮｳｶｲ</t>
  </si>
  <si>
    <t>山口商会</t>
  </si>
  <si>
    <t>882-0816</t>
  </si>
  <si>
    <t>宮崎県延岡市桜小路349番地45</t>
  </si>
  <si>
    <t>0982-33-2214</t>
  </si>
  <si>
    <t>0982-35-8002</t>
  </si>
  <si>
    <t>山口敏夫</t>
  </si>
  <si>
    <t>ﾔﾏｸﾞﾁﾄｼｵ</t>
  </si>
  <si>
    <t>ｶ)ﾔﾏｸﾞﾁｼｮｳｶｲ</t>
  </si>
  <si>
    <t>ｵｰﾃﾂｸ</t>
  </si>
  <si>
    <t>065-0023</t>
  </si>
  <si>
    <t>札幌市東区北２３条東２１丁目１番地</t>
  </si>
  <si>
    <t>011-785-2121</t>
  </si>
  <si>
    <t>ｶ)ｵ-ﾃﾂｸ</t>
  </si>
  <si>
    <t>TOTO関西販売株式会社</t>
  </si>
  <si>
    <t>ﾄｰﾄｰｶﾝｻｲﾊﾝﾊﾞｲｶﾌﾞｼｷｶﾞｲｼｬ</t>
  </si>
  <si>
    <t>ﾄｰﾄｰ</t>
  </si>
  <si>
    <t>556-0016</t>
  </si>
  <si>
    <t>大阪市浪速区元町3丁目1番4号なんばAKﾋﾞﾙ6階</t>
  </si>
  <si>
    <t>06-6643-3590</t>
  </si>
  <si>
    <t>06-6643-0469</t>
  </si>
  <si>
    <t>蒲原 尚毅</t>
  </si>
  <si>
    <t>ｶﾏﾊﾗ ﾅｵｷ</t>
  </si>
  <si>
    <t>安藤株式会社</t>
  </si>
  <si>
    <t>ｱﾝﾄﾞｳｶﾌﾞｼｷｶﾞｲｼｬ</t>
  </si>
  <si>
    <t>ｱﾝﾄﾞｳ</t>
  </si>
  <si>
    <t>大阪府大阪市西区新町4丁目9番20号</t>
  </si>
  <si>
    <t>06-6538-3441</t>
  </si>
  <si>
    <t>06-6538-3450</t>
  </si>
  <si>
    <t>安藤康雄</t>
  </si>
  <si>
    <t>ｱﾝﾄﾞｳﾔｽｵ</t>
  </si>
  <si>
    <t>ｱﾝﾄﾞｳ(ｶ</t>
  </si>
  <si>
    <t>株式会社孝健産業</t>
  </si>
  <si>
    <t>ｺｳｹﾝｻﾝｷﾞｮｳ</t>
  </si>
  <si>
    <t>950-2175</t>
  </si>
  <si>
    <t>新潟県新潟市西区五十嵐３の町南７番４５号</t>
  </si>
  <si>
    <t>025-201-7895</t>
  </si>
  <si>
    <t>025-201-7896</t>
  </si>
  <si>
    <t>村田　克朗</t>
  </si>
  <si>
    <t>ﾑﾗﾀ ｶﾂﾛｳ</t>
  </si>
  <si>
    <t>ｶ)ｺｳｹﾝｻﾝｷﾞｮｳ</t>
  </si>
  <si>
    <t>甲府営業所</t>
  </si>
  <si>
    <t>ﾋｶﾞｼﾆﾎﾝｵﾘｵﾝｶﾌﾞｼｷｶﾞｲｼｬ</t>
  </si>
  <si>
    <t>400-0065</t>
  </si>
  <si>
    <t>山梨県甲府市貢川本町19-18</t>
  </si>
  <si>
    <t>055-228-2680</t>
  </si>
  <si>
    <t>055-222-6027</t>
  </si>
  <si>
    <t>ﾅｶﾞﾉｵﾘｵﾝﾊﾝﾊﾞｲ(ｶ</t>
  </si>
  <si>
    <t>松本支店</t>
  </si>
  <si>
    <t>ｶﾜｼﾞｭｳﾚｲﾈﾂｺｳｷﾞｮｳ(ｶ ﾏﾂﾓﾄｼｭｯﾁｮｳｼﾞｮ</t>
  </si>
  <si>
    <t>川重冷熱工業（株）</t>
  </si>
  <si>
    <t>長野県松本市高宮北４番３５号</t>
  </si>
  <si>
    <t>0263-29-5120</t>
  </si>
  <si>
    <t>神奈川営業本部 横浜支店</t>
  </si>
  <si>
    <t>ﾋﾀﾁｸｳﾁｮｳｶﾝﾄｳｶﾌﾞｼｷｶﾞｲｼｬ</t>
  </si>
  <si>
    <t>日立空調</t>
  </si>
  <si>
    <t>231-0033</t>
  </si>
  <si>
    <t>横浜市中区長者町5丁目85番 三共横浜ビル5階</t>
  </si>
  <si>
    <t>045-250-1021</t>
  </si>
  <si>
    <t>045-262-0140</t>
  </si>
  <si>
    <t>斎藤　光明</t>
  </si>
  <si>
    <t>ｻｲﾄｳ ﾐﾂｱｷ</t>
  </si>
  <si>
    <t>ﾋﾀﾁｸｳﾁｮｳｶﾝﾄｳ(ｶ) ﾀﾞｲﾋｮｳﾄﾘｼﾏﾘﾔｸ ｻｲﾄｳﾐﾂｱｷ</t>
  </si>
  <si>
    <t>東京都江東区亀戸8-23-2</t>
  </si>
  <si>
    <t>やまとビル1階</t>
  </si>
  <si>
    <t>03-3683-5117</t>
  </si>
  <si>
    <t>03-3683-5119</t>
  </si>
  <si>
    <t>ｶﾌﾞｼｷｶﾞｲｼﾔｶﾊﾟｽ</t>
  </si>
  <si>
    <t>株式会社カパス岡崎</t>
  </si>
  <si>
    <t>ｶﾊﾟｽｵｶｻﾞｷ</t>
  </si>
  <si>
    <t>カパス岡崎</t>
  </si>
  <si>
    <t>444-0075</t>
  </si>
  <si>
    <t>岡崎市伊賀町字二丁目16番地</t>
  </si>
  <si>
    <t>0564-28-4182</t>
  </si>
  <si>
    <t>0564-28-1027</t>
  </si>
  <si>
    <t>ｶﾌﾞｼｷｶｲｼｬｶﾊﾟｽ</t>
  </si>
  <si>
    <t>950-0992</t>
  </si>
  <si>
    <t>新潟県新潟市中央区上所上2-3-1</t>
  </si>
  <si>
    <t>025-281-4182</t>
  </si>
  <si>
    <t>025-281-4183</t>
  </si>
  <si>
    <t>高橋　渉</t>
  </si>
  <si>
    <t>ﾀｶﾊｼ ﾜﾀﾙ</t>
  </si>
  <si>
    <t>ｶﾌﾞｼｷｶﾞｲｼｬｶﾊﾟｽﾆｲｶﾞﾀｴｲｷﾞｮｳｼｮ</t>
  </si>
  <si>
    <t>862-0963</t>
  </si>
  <si>
    <t>熊本県熊本市南区出仲間6-15-3</t>
  </si>
  <si>
    <t>096-379-4182</t>
  </si>
  <si>
    <t>096-379-4183</t>
  </si>
  <si>
    <t>田才　和宏</t>
  </si>
  <si>
    <t>ﾀｻｲ ｶｽﾞﾋﾛ</t>
  </si>
  <si>
    <t>ｶ)ｶﾊﾟｽ ｸﾏﾓﾄｴｲｷﾞｮｳｼｮ</t>
  </si>
  <si>
    <t>株式会社　カパス</t>
  </si>
  <si>
    <t>小倉営業所</t>
  </si>
  <si>
    <t>ｺｸﾗｴｲｷﾞｮｳｼｮ</t>
  </si>
  <si>
    <t>802-0062</t>
  </si>
  <si>
    <t>北九州市小倉北区片野新町2-6-5</t>
  </si>
  <si>
    <t>093-951-9339</t>
  </si>
  <si>
    <t>093-951-9335</t>
  </si>
  <si>
    <t>宇山　恒広</t>
  </si>
  <si>
    <t>ｶ)ｶﾊﾟｽ ｺｸﾗｴｲｷﾞｮｳｼｮ</t>
  </si>
  <si>
    <t>東和産業株式会社</t>
  </si>
  <si>
    <t>大阪支社大阪営業所</t>
  </si>
  <si>
    <t>ﾄｵﾜｻﾝｷﾞｮｳｶﾌﾞｼｷｶｲｼｬｵｵｻｶｼｼｬｵｵｻｶｴｲｷﾞｮｳｼｮ</t>
  </si>
  <si>
    <t>東和産業</t>
  </si>
  <si>
    <t>大阪府吹田市南吹田5丁目16番1号</t>
  </si>
  <si>
    <t>06-4861-5333</t>
  </si>
  <si>
    <t>06-4861-6222</t>
  </si>
  <si>
    <t>森 一行</t>
  </si>
  <si>
    <t>ﾓﾘ ｶｽﾞﾕｷ</t>
  </si>
  <si>
    <t>ﾄｵﾜｻﾝｷﾞｮｳｶﾌﾞｼｷｶｲｼｬｵｵｻｶｼｼｬ</t>
  </si>
  <si>
    <t>株式会社エイコー</t>
  </si>
  <si>
    <t>ｴｲｺｰ</t>
  </si>
  <si>
    <t>東京都港区芝大門1-2-13</t>
  </si>
  <si>
    <t>第一丁子家ビル</t>
  </si>
  <si>
    <t>03-5472-0746</t>
  </si>
  <si>
    <t>03-5470-9615</t>
  </si>
  <si>
    <t>山田五十一</t>
  </si>
  <si>
    <t>ﾔﾏﾀﾞｲｿｶｽﾞ</t>
  </si>
  <si>
    <t>ｶ)ｴｲｺｰ</t>
  </si>
  <si>
    <t>ナガベア株式会社</t>
  </si>
  <si>
    <t>長崎事業所</t>
  </si>
  <si>
    <t>ﾅｶﾞﾍﾞｱ</t>
  </si>
  <si>
    <t>ナガベア</t>
  </si>
  <si>
    <t>852-8003</t>
  </si>
  <si>
    <t>長崎県長崎市旭町8番23号</t>
  </si>
  <si>
    <t>095-862-7157</t>
  </si>
  <si>
    <t>095-862-7158</t>
  </si>
  <si>
    <t>今里 和広</t>
  </si>
  <si>
    <t>ｲﾏｻﾞﾄ ｶｽﾞﾋﾛ</t>
  </si>
  <si>
    <t>ﾅｶﾞﾍﾞｱ(ｶ</t>
  </si>
  <si>
    <t>株式会社エー・エス・ケミカル</t>
  </si>
  <si>
    <t>ｶﾌﾞｼｷｶﾞｲｼｬｴｰ･ｴｽ･ｹﾐｶﾙ</t>
  </si>
  <si>
    <t>ｴｰ･ｴｽ･ｹﾐｶﾙ</t>
  </si>
  <si>
    <t>546-0002</t>
  </si>
  <si>
    <t>大阪府大阪市東住吉区杭全6丁目4番14号</t>
  </si>
  <si>
    <t>06-6710-1555</t>
  </si>
  <si>
    <t>06-6710-1556</t>
  </si>
  <si>
    <t>青柳　成泰</t>
  </si>
  <si>
    <t>ｱｵﾔｷﾞ ｼｹﾞﾔｽ</t>
  </si>
  <si>
    <t>ｶ)ｴｰｴｽｹﾐｶﾙ</t>
  </si>
  <si>
    <t>株式会社テックアイ</t>
  </si>
  <si>
    <t>ｶﾌﾞｼｷｶﾞｲｼｬﾃｯｸｱｲ</t>
  </si>
  <si>
    <t>テックアイ</t>
  </si>
  <si>
    <t>福岡県久留米市東合川3丁目3-20</t>
  </si>
  <si>
    <t>0942-45-8375</t>
  </si>
  <si>
    <t>0942-45-8393</t>
  </si>
  <si>
    <t>山下 義光</t>
  </si>
  <si>
    <t>ﾔﾏｼﾀ ﾖｼﾐﾂ</t>
  </si>
  <si>
    <t>ｶ)ﾃｯｸｱｲ</t>
  </si>
  <si>
    <t>久留米商工会議所</t>
  </si>
  <si>
    <t>消音空調事業部</t>
  </si>
  <si>
    <t>ｶﾌﾞｼｷｶｲｼｬｻｻｸﾗ</t>
  </si>
  <si>
    <t>大阪府大阪市西淀川区竹島4-7-32</t>
  </si>
  <si>
    <t>06-6473-2131</t>
  </si>
  <si>
    <t>06-6475-2899</t>
  </si>
  <si>
    <t>笹倉　敏彦</t>
  </si>
  <si>
    <t>ｻｻｸﾗﾄｼﾋｺ</t>
  </si>
  <si>
    <t>中西電機工業株式会社</t>
  </si>
  <si>
    <t>ﾅｶﾆｼﾃﾞﾝｷｺｳｷﾞｮｳ(ｶ</t>
  </si>
  <si>
    <t>名古屋市緑区大高町寅新田21の1</t>
  </si>
  <si>
    <t>052-623-0011</t>
  </si>
  <si>
    <t>052-623-0031</t>
  </si>
  <si>
    <t>中西 政男</t>
  </si>
  <si>
    <t>ﾅｶﾆｼ ﾏｻｵ</t>
  </si>
  <si>
    <t>岩崎通信機株式会社</t>
  </si>
  <si>
    <t>中四国営業所</t>
  </si>
  <si>
    <t>ｲﾜｻｷﾂｳｼﾝｷｶﾌﾞｼｷｶﾞｲｼｬ</t>
  </si>
  <si>
    <t>ｲﾜｻｷﾂｳｼﾝｷ</t>
  </si>
  <si>
    <t>710-0826</t>
  </si>
  <si>
    <t>岡山県倉敷市老松町二丁目7-4</t>
  </si>
  <si>
    <t>086-423-7718</t>
  </si>
  <si>
    <t>086-427-7710</t>
  </si>
  <si>
    <t>近藤恒男</t>
  </si>
  <si>
    <t>ｺﾝﾄﾞｳﾂﾈｵ</t>
  </si>
  <si>
    <t>有限会社中村製作所</t>
  </si>
  <si>
    <t>ﾕｳｹﾞﾝｶﾞｲｼｬﾅｶﾑﾗｾｲｻｸｼｮ</t>
  </si>
  <si>
    <t>中村製作所</t>
  </si>
  <si>
    <t>701-0205</t>
  </si>
  <si>
    <t>岡山県岡山市南区妹尾4182</t>
  </si>
  <si>
    <t>086-282-3412</t>
  </si>
  <si>
    <t>086-282-6550</t>
  </si>
  <si>
    <t>中村 栄悟</t>
  </si>
  <si>
    <t>ﾅｶﾑﾗ ｴｲｺﾞ</t>
  </si>
  <si>
    <t>ﾕｳｹﾞﾝｶﾞｲｼｬﾅｶﾑﾗｾｲｻｸｼｮ ﾀﾞｲﾋｮｳﾄﾘｼﾏﾘﾔｸ ﾅｶﾑﾗｴｲｺﾞ</t>
  </si>
  <si>
    <t>岡山南商工会</t>
  </si>
  <si>
    <t>株式会社テンコーポレーション</t>
  </si>
  <si>
    <t>ｶﾌﾞｼｷｶﾞｲｼｬﾃﾝｺｰﾎﾟﾚｰｼｮﾝ</t>
  </si>
  <si>
    <t>東京都中央区日本橋浜町3-16-7</t>
  </si>
  <si>
    <t>03-3669-1119</t>
  </si>
  <si>
    <t>03-3669-1139</t>
  </si>
  <si>
    <t>塘 俊幸</t>
  </si>
  <si>
    <t>ﾂﾂﾐ ﾄｼﾕｷ</t>
  </si>
  <si>
    <t>ｶ)ﾃﾝｺｰﾎﾟﾚｰｼｮﾝﾀﾞｲﾋｮｳﾄﾘｼﾏﾘﾔｸﾂﾂﾐﾄｼﾕｷ</t>
  </si>
  <si>
    <t>協和化工株式会社</t>
  </si>
  <si>
    <t>ｷﾖｳﾜｶ</t>
  </si>
  <si>
    <t>東京都豊島区東池袋３－２０－１５</t>
  </si>
  <si>
    <t>03-3987-3871</t>
  </si>
  <si>
    <t>ｷﾖｳﾜｶｺｳ(ｶ</t>
  </si>
  <si>
    <t>株式会社オートウエル</t>
  </si>
  <si>
    <t>ｵｰﾄｳｴﾙ</t>
  </si>
  <si>
    <t>東京都江戸川区西葛西3-9-23 KSビル5階</t>
  </si>
  <si>
    <t>03-5658-5681</t>
  </si>
  <si>
    <t>03-5658-5682</t>
  </si>
  <si>
    <t>由谷 至和</t>
  </si>
  <si>
    <t>ﾕﾀﾆ ﾖｼｶｽﾞ</t>
  </si>
  <si>
    <t>ｶﾌﾞｼｷｶﾞｲｼｬｵｰﾄｳｴﾙ</t>
  </si>
  <si>
    <t>株式会社コスタコーポレーション</t>
  </si>
  <si>
    <t>ｶﾌﾞｼｷｶﾞｲｼｬｺｽﾀｺｰﾎﾟﾚｰｼｮﾝ</t>
  </si>
  <si>
    <t>ｺｽﾀｺｰﾎﾟﾚｰｼｮﾝ</t>
  </si>
  <si>
    <t>541-0054</t>
  </si>
  <si>
    <t>大阪府大阪市中央区南本町4丁目5番7号</t>
  </si>
  <si>
    <t>06-6253-2435</t>
  </si>
  <si>
    <t>06-6253-2202</t>
  </si>
  <si>
    <t>逸見 克孝</t>
  </si>
  <si>
    <t>ﾍﾝﾐ ｶﾂﾀｶ</t>
  </si>
  <si>
    <t>ｶ)ｺｽﾀｺｰﾎﾟﾚｰｼｮﾝ</t>
  </si>
  <si>
    <t>ミツヤ産業株式会社</t>
  </si>
  <si>
    <t>ﾐﾂﾔｻﾝｷﾞｮｳｶﾌﾞｼｷｶｲｼｬ</t>
  </si>
  <si>
    <t>ミツヤ</t>
  </si>
  <si>
    <t>737-0811</t>
  </si>
  <si>
    <t>広島県呉市西中央２丁目２番２４号</t>
  </si>
  <si>
    <t>0823-21-8111</t>
  </si>
  <si>
    <t>0823-25-1226</t>
  </si>
  <si>
    <t>屋敷貢一</t>
  </si>
  <si>
    <t>ﾔｼｷ ｺｳｲﾁ</t>
  </si>
  <si>
    <t>奈良冷熱機材株式会社</t>
  </si>
  <si>
    <t>ﾅﾗﾚｲﾈﾂｷｻﾞｲｶﾌﾞｼｷｶﾞｲｼｬ</t>
  </si>
  <si>
    <t>634-0847</t>
  </si>
  <si>
    <t>奈良県橿原市飯高町236番地</t>
  </si>
  <si>
    <t>0744-25-1814</t>
  </si>
  <si>
    <t>0744-23-5227</t>
  </si>
  <si>
    <t>荒地　輝次</t>
  </si>
  <si>
    <t>ｱﾗﾁ ﾃﾙﾂｸﾞ</t>
  </si>
  <si>
    <t>ﾅﾗﾚｲﾈﾂｷｻﾞｲ(ｶ</t>
  </si>
  <si>
    <t>双日マシナリー株式会社</t>
  </si>
  <si>
    <t>ｿｳｼﾞﾂﾏｼﾅﾘｰ</t>
  </si>
  <si>
    <t>540-8689</t>
  </si>
  <si>
    <t>大阪府大阪市中央区久太郎町1-6-29</t>
  </si>
  <si>
    <t>06-6267-5023</t>
  </si>
  <si>
    <t>06-6267-4939</t>
  </si>
  <si>
    <t>佐古 達信</t>
  </si>
  <si>
    <t>ｻｺ ﾀﾂﾉﾌﾞ</t>
  </si>
  <si>
    <t>ｿｳｼﾞﾂﾏｼﾅﾘｰ(ｶ</t>
  </si>
  <si>
    <t>株式会社久本商店</t>
  </si>
  <si>
    <t>ｶﾌﾞｼｷｶﾞｲｼｬﾋｻﾓﾄｼｮｳﾃﾝ</t>
  </si>
  <si>
    <t>久本</t>
  </si>
  <si>
    <t>広島県広島市西区観音本町2丁目10番22号</t>
  </si>
  <si>
    <t>082-232-8191</t>
  </si>
  <si>
    <t>082-232-8193</t>
  </si>
  <si>
    <t>久本誠徳</t>
  </si>
  <si>
    <t>ﾋｻﾓﾄﾏｻﾉﾘ</t>
  </si>
  <si>
    <t>ｶﾌﾞｼｷｶﾞｲｼｬ ﾋｻﾓﾄｼｮｳﾃﾝ ﾀﾞｲﾋｮｳﾄﾘｼﾏﾘﾔｸ ﾋｻﾓﾄﾏｻﾉﾘ</t>
  </si>
  <si>
    <t>有限会社　宮本製作所</t>
  </si>
  <si>
    <t>ﾐﾔﾓﾄｾｲｻｸｼｮ</t>
  </si>
  <si>
    <t>愛知県一宮市三ツ井6-5-25</t>
  </si>
  <si>
    <t>0586-77-5670</t>
  </si>
  <si>
    <t>0586-58-5880</t>
  </si>
  <si>
    <t>宮本秀樹</t>
  </si>
  <si>
    <t>ﾕ)ﾐﾔﾓﾄｾｲｻｸｼｮ ﾀﾞｲﾋｮｳﾄﾘｼﾏﾘﾔｸ ﾐﾔﾓﾄﾋﾃﾞｷ</t>
  </si>
  <si>
    <t>青山貿易株式会社</t>
  </si>
  <si>
    <t>ｾｲｻﾞﾝﾎﾞｳｴｷｶﾌﾞｼｷｶﾞｲｼｬ</t>
  </si>
  <si>
    <t>青山貿易㈱</t>
  </si>
  <si>
    <t>大阪府大阪市中央区南船場4丁目6番17号</t>
  </si>
  <si>
    <t>06-6241-0581</t>
  </si>
  <si>
    <t>06-6241-0579</t>
  </si>
  <si>
    <t>今森　正知</t>
  </si>
  <si>
    <t>ｲﾏﾓﾘ ｾｲｼﾞ</t>
  </si>
  <si>
    <t>吉川金属工業株式会社</t>
  </si>
  <si>
    <t>ﾖｼｶﾜｷﾝｿﾞｸｺｳｷﾞｮｳ</t>
  </si>
  <si>
    <t>吉川金属工業</t>
  </si>
  <si>
    <t>110-0005</t>
  </si>
  <si>
    <t>東京都台東区上野5-15-15</t>
  </si>
  <si>
    <t>048-997-5612</t>
  </si>
  <si>
    <t>048-997-5613</t>
  </si>
  <si>
    <t>吉川大介</t>
  </si>
  <si>
    <t>ﾖｼｶﾜﾀﾞｲｽｹ</t>
  </si>
  <si>
    <t>ﾖｼｶﾜｷﾝｿﾞｸｺｳｷﾞｮｳ(ｶ</t>
  </si>
  <si>
    <t>光明理化学工業株式会社</t>
  </si>
  <si>
    <t>ｺｳﾐｮｳﾘｶｶﾞｸｺｳｷﾞｮｳ</t>
  </si>
  <si>
    <t>光明理化学</t>
  </si>
  <si>
    <t>神奈川県川崎市高津区下野毛1-8-28</t>
  </si>
  <si>
    <t>044-833-8900</t>
  </si>
  <si>
    <t>044-833-2671</t>
  </si>
  <si>
    <t>ｺｳﾐﾖｳﾘｶｶﾞｸｺｳｷﾞﾖｳ(ｶ</t>
  </si>
  <si>
    <t>三工舎機械株式会社</t>
  </si>
  <si>
    <t>札幌市中央区北３条東３丁目１番地</t>
  </si>
  <si>
    <t>011-221-9161</t>
  </si>
  <si>
    <t>ｻﾝｺｳｼﾔｷｶｲ(ｶ</t>
  </si>
  <si>
    <t>神戸営業所</t>
  </si>
  <si>
    <t>ｻﾝﾉｳｷｺｳ</t>
  </si>
  <si>
    <t>神戸市中央区楠町5丁目1番6号</t>
  </si>
  <si>
    <t>成松淳</t>
  </si>
  <si>
    <t>ﾅﾘﾏﾂｱﾂｼ</t>
  </si>
  <si>
    <t>機器設備事業部</t>
  </si>
  <si>
    <t>ｼﾝﾘﾖｳﾚｲﾈﾂｺｳｷﾞｮｳｶﾌﾞｼｷｶﾞｲｼｬ</t>
  </si>
  <si>
    <t>新菱冷熱</t>
  </si>
  <si>
    <t>160-8510</t>
  </si>
  <si>
    <t>東京都新宿区四谷2-4 第7新菱ビル2階</t>
  </si>
  <si>
    <t>03-3357-2312</t>
  </si>
  <si>
    <t>03-3357-2369</t>
  </si>
  <si>
    <t>ｼﾝﾘﾖｳﾚｲﾈﾂｺｳｷﾞﾖｳｶﾌﾞｼｷｶﾞｲｼﾔ</t>
  </si>
  <si>
    <t>ｽﾐﾄﾓ</t>
  </si>
  <si>
    <t>104-6222</t>
  </si>
  <si>
    <t>東京都中央区晴海１－８－８</t>
  </si>
  <si>
    <t>トリトンスクエアオフィスタワーＷ ８Ｆ</t>
  </si>
  <si>
    <t>03-5560-6110</t>
  </si>
  <si>
    <t>03-5560-6140</t>
  </si>
  <si>
    <t>ｽﾐﾄﾓｼｮｳｼﾞﾏｼﾈｯｸｽ(ｶ</t>
  </si>
  <si>
    <t>創ネット株式会社</t>
  </si>
  <si>
    <t>ｿ-ﾈｯﾄ</t>
  </si>
  <si>
    <t>812-0021</t>
  </si>
  <si>
    <t>福岡市博多区築港本町６－３</t>
  </si>
  <si>
    <t>092-281-4052</t>
  </si>
  <si>
    <t>092-281-4055</t>
  </si>
  <si>
    <t>ｿ-ﾈﾂﾄ)ｶ</t>
  </si>
  <si>
    <t>高松営業所</t>
  </si>
  <si>
    <t>761-8012</t>
  </si>
  <si>
    <t>香川県高松市香西本町103番地2</t>
  </si>
  <si>
    <t>087-882-6000</t>
  </si>
  <si>
    <t>087-882-6110</t>
  </si>
  <si>
    <t>小島裕基</t>
  </si>
  <si>
    <t>ｺｼﾞﾏﾋﾛｷ</t>
  </si>
  <si>
    <t>高松営業所以外からの請求時もこちらの振込口座に入金でＯＫ</t>
  </si>
  <si>
    <t>ツヅキインフォテクノ東日本株式会社</t>
  </si>
  <si>
    <t>ﾂﾂﾞｷｲﾝﾌｫﾃｸﾉﾋｶﾞｼﾆﾎﾝ</t>
  </si>
  <si>
    <t>ツヅキインフォテクノ東日本</t>
  </si>
  <si>
    <t>142-0061</t>
  </si>
  <si>
    <t>東京都品川区小山台1-20-20　都築小山台ﾋﾞﾙ</t>
  </si>
  <si>
    <t>03-5721-2535</t>
  </si>
  <si>
    <t>03-5721-2539</t>
  </si>
  <si>
    <t>ﾂﾂﾞｷｲﾝﾌｫﾃｸﾉﾋｶﾞｼﾆﾎﾝ(ｶ</t>
  </si>
  <si>
    <t>ﾃﾞﾝｺｳ</t>
  </si>
  <si>
    <t>㈱電巧社</t>
  </si>
  <si>
    <t>東京都港区海岸３－９－２０</t>
  </si>
  <si>
    <t>03-3453-2210</t>
  </si>
  <si>
    <t>03-3453-2378</t>
  </si>
  <si>
    <t>ｶ)ﾃﾞﾝｺｳｼﾔ</t>
  </si>
  <si>
    <t>ｷｮｰﾘﾂｴｱﾃｯｸｶﾌﾞｼｷｶｲｼｬ</t>
  </si>
  <si>
    <t>協立エアテック</t>
  </si>
  <si>
    <t>愛知県弥富市鮫ケ地三丁目73-1</t>
  </si>
  <si>
    <t>ｷｮﾘﾂｴｱﾃｯｸ(ｶ</t>
  </si>
  <si>
    <t>東京都中央区八丁堀２－２４－３</t>
  </si>
  <si>
    <t>03-5541-5111</t>
  </si>
  <si>
    <t>03-5541-5115</t>
  </si>
  <si>
    <t>ﾆﾎﾝﾋﾟ-ﾏｯｸ</t>
  </si>
  <si>
    <t>大阪市淀川区西中島５-１３-９</t>
  </si>
  <si>
    <t>新大阪森ビル６階</t>
  </si>
  <si>
    <t>06-6101-7555</t>
  </si>
  <si>
    <t>06-6101-7556</t>
  </si>
  <si>
    <t>日本フローダ</t>
  </si>
  <si>
    <t>大阪市北区芝田1-4-8 北阪急ビル8Ｆ</t>
  </si>
  <si>
    <t>06-6374-1355</t>
  </si>
  <si>
    <t>06-6375-1369</t>
  </si>
  <si>
    <t>新庄 建樹</t>
  </si>
  <si>
    <t>ｼﾝｼﾞｮｳﾀﾃｷ</t>
  </si>
  <si>
    <t>240-0015</t>
  </si>
  <si>
    <t>横浜市保土ケ谷区岩崎町２９－３９</t>
  </si>
  <si>
    <t>045-333-8911</t>
  </si>
  <si>
    <t>13-1-01-010496-000</t>
  </si>
  <si>
    <t>橋本産業千葉</t>
  </si>
  <si>
    <t>264-0023</t>
  </si>
  <si>
    <t>千葉県千葉市若葉区貝塚１３１３－１</t>
  </si>
  <si>
    <t>043-232-2861</t>
  </si>
  <si>
    <t>043-233-3665</t>
  </si>
  <si>
    <t>ﾊｼﾓﾄｻﾝｷﾞﾖｳｶﾌﾞｼｷｶﾞｲｼﾔ</t>
  </si>
  <si>
    <t>株式会社ハッピー電気商会</t>
  </si>
  <si>
    <t>ﾊﾂﾋﾃﾝ</t>
  </si>
  <si>
    <t>㈱ハッピー電気商会</t>
  </si>
  <si>
    <t>860-0803</t>
  </si>
  <si>
    <t>熊本市中央区新市街１１－１４</t>
  </si>
  <si>
    <t>096-355-7131</t>
  </si>
  <si>
    <t>096-355-7147</t>
  </si>
  <si>
    <t>ｶ)ﾊﾂﾋﾟ-ﾃﾞﾝｷｼﾖｳｶｲ</t>
  </si>
  <si>
    <t>ﾎｼｻﾞｷ</t>
  </si>
  <si>
    <t>ホシザキ東海㈱</t>
  </si>
  <si>
    <t>486-0845</t>
  </si>
  <si>
    <t>春日井市瑞穂通２－５４</t>
  </si>
  <si>
    <t>0568-83-5733</t>
  </si>
  <si>
    <t>三菱電機冷熱機器販売株式会社</t>
  </si>
  <si>
    <t>ﾐﾂﾋﾞｼﾃﾞﾝｷﾚｲﾈﾂｷｷﾊﾝﾊﾞｲ(ｶ</t>
  </si>
  <si>
    <t>東京都千代田区神田駿河台2-3-11</t>
  </si>
  <si>
    <t>ＮＢＦ御茶ノ水ビル5階</t>
  </si>
  <si>
    <t>03-5577-1035</t>
  </si>
  <si>
    <t>03-5577-1039</t>
  </si>
  <si>
    <t>ﾐﾂﾋﾞｼﾃﾞﾝｷﾚｲﾈﾂｷｷﾊﾝﾊﾞｲ(ｶ ｼﾕﾄｹﾝｼｼﾔ</t>
  </si>
  <si>
    <t>源冷機部品㈱</t>
  </si>
  <si>
    <t>ﾐﾅﾓﾄﾚ</t>
  </si>
  <si>
    <t>515-0811</t>
  </si>
  <si>
    <t>松阪市塚本町１３７－１</t>
  </si>
  <si>
    <t>0598-51-3008</t>
  </si>
  <si>
    <t>ﾐﾅﾓﾄﾚｲｷﾌﾞﾋﾝ(ｶ</t>
  </si>
  <si>
    <t>株式会社明電舎 中部支社</t>
  </si>
  <si>
    <t>ﾒｲﾃﾞﾝｼｬ ﾁｭｳﾌﾞｼｼｬ</t>
  </si>
  <si>
    <t>ﾒｲﾃﾞﾝｼｬ　ﾁｭｳﾌﾞ</t>
  </si>
  <si>
    <t>愛知県名古屋市中区錦一丁目17番13号</t>
  </si>
  <si>
    <t>052-231-7181</t>
  </si>
  <si>
    <t>052-231-5839</t>
  </si>
  <si>
    <t>新木 典壽</t>
  </si>
  <si>
    <t>ｱﾗｷ ﾉﾘﾋｻ</t>
  </si>
  <si>
    <t>ｶ)ﾒｲﾃﾞﾝｼｬ</t>
  </si>
  <si>
    <t>モリミツ株式会社</t>
  </si>
  <si>
    <t>ﾓﾘﾐﾂ</t>
  </si>
  <si>
    <t>㈲モリミツ</t>
  </si>
  <si>
    <t>062-0009</t>
  </si>
  <si>
    <t>札幌市豊平区美園９条３丁目３番５号</t>
  </si>
  <si>
    <t>モリミツビル</t>
  </si>
  <si>
    <t>011-813-6582</t>
  </si>
  <si>
    <t>黒川 泰男</t>
  </si>
  <si>
    <t>ｸﾛｶﾜ ﾔｽｵ</t>
  </si>
  <si>
    <t>ﾕ)ﾓﾘﾐﾂ</t>
  </si>
  <si>
    <t>株式会社八神製作所 春日井営業所</t>
  </si>
  <si>
    <t>ﾔｶﾞﾐｾｲｻｸｼｮ ｶｽｶﾞｲｴｲｷﾞｮｳｼｮ</t>
  </si>
  <si>
    <t>㈱八神製作所 春日井</t>
  </si>
  <si>
    <t>460-8318</t>
  </si>
  <si>
    <t>愛知県春日井市味美町2丁目1番地</t>
  </si>
  <si>
    <t>0568-35-5051</t>
  </si>
  <si>
    <t>0568-35-5082</t>
  </si>
  <si>
    <t>大堀 敦司</t>
  </si>
  <si>
    <t>ｵｵﾎﾘ ｱﾂｼ</t>
  </si>
  <si>
    <t>ｶ)ﾔｶﾞﾐｾｲｻｸｼｮ ﾀﾞｲﾋｮｳﾄﾘｼﾏﾘﾔｸ ﾅｶｻﾞﾜﾊｼﾞﾒ</t>
  </si>
  <si>
    <t>ﾕｱｻｼﾖ</t>
  </si>
  <si>
    <t>465-8503</t>
  </si>
  <si>
    <t>名古屋市名東区高社2丁目171番地</t>
  </si>
  <si>
    <t>052-779-8190</t>
  </si>
  <si>
    <t>052-779-8538</t>
  </si>
  <si>
    <t>ﾕｱｻｼﾖｳｼﾞ(ｶ)ﾅｺﾞﾔｼﾃﾝ</t>
  </si>
  <si>
    <t>四国支店四国住環境マーケット部</t>
  </si>
  <si>
    <t>ﾕｱｻｼｮｳｼﾞ</t>
  </si>
  <si>
    <t>761-8533</t>
  </si>
  <si>
    <t>高松市東ハゼ町6-15</t>
  </si>
  <si>
    <t>087-867-4718</t>
  </si>
  <si>
    <t>087-867-6086</t>
  </si>
  <si>
    <t>原野滋嘉</t>
  </si>
  <si>
    <t>ﾊﾗﾉｼｹﾞﾖｼ</t>
  </si>
  <si>
    <t>広島支社</t>
  </si>
  <si>
    <t>ﾘｮｳﾃﾞﾝｼｮｳｼﾞｶﾌﾞｼｷｶﾞｲｼｬ</t>
  </si>
  <si>
    <t>広島市中区八丁堀 5番7号</t>
  </si>
  <si>
    <t>082-227-6481</t>
  </si>
  <si>
    <t>082-211-0047</t>
  </si>
  <si>
    <t>正垣信雄</t>
  </si>
  <si>
    <t>ｼｮｳｶﾞｷﾉﾌﾞｵ</t>
  </si>
  <si>
    <t>渡辺食品機械株式会社</t>
  </si>
  <si>
    <t>ﾜﾀﾅﾍﾞｼ</t>
  </si>
  <si>
    <t>060-0051</t>
  </si>
  <si>
    <t>札幌市中央区南１条東４丁目</t>
  </si>
  <si>
    <t>011-231-7811</t>
  </si>
  <si>
    <t>011-231-1563</t>
  </si>
  <si>
    <t>ﾜﾀﾅﾍﾞｼﾖｸﾋﾝｷｶｲ(ｶ</t>
  </si>
  <si>
    <t>株式会社 宮内</t>
  </si>
  <si>
    <t>ｶ)ﾐﾔｳﾁ</t>
  </si>
  <si>
    <t>宮内</t>
  </si>
  <si>
    <t>690-0047</t>
  </si>
  <si>
    <t>松江市嫁島町2-4松江卸団地</t>
  </si>
  <si>
    <t>0852-26-3939</t>
  </si>
  <si>
    <t>0852-26-3530</t>
  </si>
  <si>
    <t>ｶﾌﾞｼｷｶﾞｲｼﾔ ﾐﾔｳﾁ</t>
  </si>
  <si>
    <t>キムラ海陸通商株式会社</t>
  </si>
  <si>
    <t>ｷﾑﾗｶｲﾘｸﾂｳｼｮｳｶﾌﾞｼｷｶﾞｲｼｬ</t>
  </si>
  <si>
    <t>キムラ海陸通商㈱</t>
  </si>
  <si>
    <t>大阪市港区築港4-7-4</t>
  </si>
  <si>
    <t>06-6576-2777</t>
  </si>
  <si>
    <t>06-6576-2229</t>
  </si>
  <si>
    <t>久貝泰洋</t>
  </si>
  <si>
    <t>ｸｶﾞｲﾔｽﾋﾛ</t>
  </si>
  <si>
    <t>ミッシェルジャパン株式会社</t>
  </si>
  <si>
    <t>ﾐｯｼｪﾙｼﾞｬﾊﾟﾝｶﾌﾞｼｷｶｲｼｬ</t>
  </si>
  <si>
    <t>180-0006</t>
  </si>
  <si>
    <t>東京都武蔵野市中町1丁目19番18号</t>
  </si>
  <si>
    <t>武蔵野センタービル</t>
  </si>
  <si>
    <t>0422-50-2600</t>
  </si>
  <si>
    <t>0422-52-1700</t>
  </si>
  <si>
    <t>川野 能敬</t>
  </si>
  <si>
    <t>ｶﾜﾉ ﾖｼﾋﾛ</t>
  </si>
  <si>
    <t>ﾐｯｼｪﾙｼﾞｬﾊﾟﾝ(ｶ</t>
  </si>
  <si>
    <t>ダイキンＨＶＡＣソリューション東海株式会社　静岡支店</t>
  </si>
  <si>
    <t>ﾀﾞｲｷﾝﾋｰﾊﾞｯｸｿﾘｭｰｼｮﾝﾄｳｶｲ(ｶ  ｼｽﾞｵｶｼﾃﾝ</t>
  </si>
  <si>
    <t>ダイキンヒーバック静岡</t>
  </si>
  <si>
    <t>静岡市駿河区敷地一丁目12-7</t>
  </si>
  <si>
    <t>054-236-5301</t>
  </si>
  <si>
    <t>054-236-5311</t>
  </si>
  <si>
    <t>宮松　勇介</t>
  </si>
  <si>
    <t>ﾐﾔﾏﾂ ﾕｳｽｹ</t>
  </si>
  <si>
    <t>取締役、静岡支店長</t>
  </si>
  <si>
    <t>ﾀﾞｲｷﾝﾋｰﾊﾞｯｸｿﾘｭｰｼｮﾝﾄｳｶｲ ｶﾌﾞｼｷｶﾞｲｼｬ</t>
  </si>
  <si>
    <t>セイコー産業東京株式会社</t>
  </si>
  <si>
    <t>ｾｲｺｰｻﾝｷﾞｮｳﾄｳｷｮｳｶﾌﾞｼｷｶﾞｲｼｬ</t>
  </si>
  <si>
    <t>124-0023</t>
  </si>
  <si>
    <t>東京都葛飾区東新小岩3-14-4</t>
  </si>
  <si>
    <t>03-3694-3821</t>
  </si>
  <si>
    <t>03-3694-3872</t>
  </si>
  <si>
    <t>光永道男</t>
  </si>
  <si>
    <t>ﾐﾂﾅｶﾞﾐﾁｵ</t>
  </si>
  <si>
    <t>ｾｲｺｰｻﾝｷﾞｮｳﾄｳｷｮｳ(ｶ</t>
  </si>
  <si>
    <t>遠藤科学株式会社三島営業所</t>
  </si>
  <si>
    <t>ｴﾝﾄﾞｳｶｶﾞｸﾐｼﾏ</t>
  </si>
  <si>
    <t>411-0942</t>
  </si>
  <si>
    <t>静岡県駿東郡長泉町中土狩50-1</t>
  </si>
  <si>
    <t>055-980-6721</t>
  </si>
  <si>
    <t>055-980-6720</t>
  </si>
  <si>
    <t>ｴﾝﾄﾞｳｶｶﾞｸ(ｶ)ﾐｼﾏｴｲｷﾞｮｳｼｮ</t>
  </si>
  <si>
    <t>潮物産株式会社</t>
  </si>
  <si>
    <t>ｳｼｵﾌﾞﾂ</t>
  </si>
  <si>
    <t>札幌市中央区北１条東９丁目</t>
  </si>
  <si>
    <t>011-222-2051</t>
  </si>
  <si>
    <t>ｳｼｵﾌﾞﾂｻﾝ(ｶ</t>
  </si>
  <si>
    <t>丸尾興商株式会社　浜松支社</t>
  </si>
  <si>
    <t>ﾏﾙｵｺｳｼｮｳ(ｶ ﾊﾏﾏﾂｼｼｬ</t>
  </si>
  <si>
    <t>丸尾興商　浜松</t>
  </si>
  <si>
    <t>430-0837</t>
  </si>
  <si>
    <t>浜松市南区西島町406-1</t>
  </si>
  <si>
    <t>053-426-3121</t>
  </si>
  <si>
    <t>053-425-4791</t>
  </si>
  <si>
    <t>丸尾　氣窮雄</t>
  </si>
  <si>
    <t>ﾏﾙｵ ｷｸｵ</t>
  </si>
  <si>
    <t>丸尾興商株式会社　島田支社</t>
  </si>
  <si>
    <t>ﾏﾙｵｺｳｼｮｳ(ｶ ｼﾏﾀﾞｼｼｬ</t>
  </si>
  <si>
    <t>丸尾興商　島田</t>
  </si>
  <si>
    <t>427-0053</t>
  </si>
  <si>
    <t>静岡県島田市御仮屋町8753番地</t>
  </si>
  <si>
    <t>0547-35-3121</t>
  </si>
  <si>
    <t>0547-35-5133</t>
  </si>
  <si>
    <t>22-1-07-001222-000</t>
  </si>
  <si>
    <t>磐田労働基準監督署</t>
  </si>
  <si>
    <t>株式会社荏原製作所 岡崎営業所</t>
  </si>
  <si>
    <t>444-0205</t>
  </si>
  <si>
    <t>岡崎市牧御堂町油田33-1</t>
  </si>
  <si>
    <t>0564-55-1015</t>
  </si>
  <si>
    <t>0564-55-1070</t>
  </si>
  <si>
    <t>関計株式会社</t>
  </si>
  <si>
    <t>ｶﾝｹｲｶﾌﾞｼｷｶﾞｲｼｬ</t>
  </si>
  <si>
    <t>関計</t>
  </si>
  <si>
    <t>大阪市福島区福島6丁目15番10号</t>
  </si>
  <si>
    <t>06-6455-9771</t>
  </si>
  <si>
    <t>06-6455-7863</t>
  </si>
  <si>
    <t>橋本節生</t>
  </si>
  <si>
    <t>ﾊｼﾓﾄｾﾂｵ</t>
  </si>
  <si>
    <t>ｶﾝｹｲ(ｶ</t>
  </si>
  <si>
    <t>檜工業株式会社</t>
  </si>
  <si>
    <t>ﾋﾉｷｺｳｷﾞｮｳｶﾌﾞｼｷｶﾞｲｼｬ</t>
  </si>
  <si>
    <t>檜工業</t>
  </si>
  <si>
    <t>412-0047</t>
  </si>
  <si>
    <t>静岡県御殿場市神場2273-1</t>
  </si>
  <si>
    <t>0550-70-9111</t>
  </si>
  <si>
    <t>0550-70-9222</t>
  </si>
  <si>
    <t>株式会社信栄冷機工業</t>
  </si>
  <si>
    <t>ｼﾝｴｲﾚｲｷｺｳｷﾞｮｳ</t>
  </si>
  <si>
    <t>信栄冷機</t>
  </si>
  <si>
    <t>久留米市梅満町1167</t>
  </si>
  <si>
    <t>0942-32-6778</t>
  </si>
  <si>
    <t>0942-39-0274</t>
  </si>
  <si>
    <t>手島清</t>
  </si>
  <si>
    <t>ﾃｼﾏｷﾖｼ</t>
  </si>
  <si>
    <t>ｶ)ｼﾝｴｲﾚｲｷｺｳｷﾞｮｳ</t>
  </si>
  <si>
    <t>株式会社カパス　静岡営業所</t>
  </si>
  <si>
    <t>ｶﾊﾟｽ ｼｽﾞｵｶｴｲｷﾞｮｳｼｮ</t>
  </si>
  <si>
    <t>静岡県静岡市駿河区中田本町56-1</t>
  </si>
  <si>
    <t>054-287-4182</t>
  </si>
  <si>
    <t>054-282-4183</t>
  </si>
  <si>
    <t>林　典憲</t>
  </si>
  <si>
    <t>ﾊﾔｼ ﾂﾈﾉﾘ</t>
  </si>
  <si>
    <t>ｶ)ｶﾊﾟｽ ｼｽﾞｵｶｴｲｷﾞｮｳｼｮ</t>
  </si>
  <si>
    <t>株式会社東谷</t>
  </si>
  <si>
    <t>ﾋｶﾞｼﾔ</t>
  </si>
  <si>
    <t>東谷</t>
  </si>
  <si>
    <t>755-0009</t>
  </si>
  <si>
    <t>山口県宇部市東見初町1番36号</t>
  </si>
  <si>
    <t>0836-34-3241</t>
  </si>
  <si>
    <t>0836-32-2438</t>
  </si>
  <si>
    <t>東谷 和夫</t>
  </si>
  <si>
    <t>ﾋｶﾞｼﾔ ｶｽﾞｵ</t>
  </si>
  <si>
    <t>ｶ)ﾋｶﾞｼﾔ</t>
  </si>
  <si>
    <t>株式会社新潟エヌテーエヌ</t>
  </si>
  <si>
    <t>ﾆｲｶﾞﾀｴﾇﾃｰｴﾇ</t>
  </si>
  <si>
    <t>950-0868</t>
  </si>
  <si>
    <t>新潟県新潟市東区紫竹卸新町1808番地45</t>
  </si>
  <si>
    <t>025-279-2020</t>
  </si>
  <si>
    <t>025-279-2040</t>
  </si>
  <si>
    <t>河崎 順昭</t>
  </si>
  <si>
    <t>ｶﾜｻｷ ﾖｼｱｷ</t>
  </si>
  <si>
    <t>ｶ)ﾆｲｶﾞﾀｴﾇﾃｰｴﾇ</t>
  </si>
  <si>
    <t>テクノメディカル株式会社</t>
  </si>
  <si>
    <t>ﾃｸﾉﾒﾃﾞｨｶﾙｶﾌﾞｼｷｶﾞｲｼｬ</t>
  </si>
  <si>
    <t>ﾃｸﾉﾒﾃﾞｨｶﾙ</t>
  </si>
  <si>
    <t>東京都渋谷区代々木1丁目37番1号 ぜんらくビル5Ｆ</t>
  </si>
  <si>
    <t>03-5333-2060</t>
  </si>
  <si>
    <t>03-5333-2070</t>
  </si>
  <si>
    <t>高山 肇</t>
  </si>
  <si>
    <t>ﾀｶﾔﾏ ﾊｼﾞﾒ</t>
  </si>
  <si>
    <t>株式会社クリアライト</t>
  </si>
  <si>
    <t>ｸﾘｱﾗｲﾄ</t>
  </si>
  <si>
    <t>㈱クリアライト</t>
  </si>
  <si>
    <t>福岡市博多区東那珂１丁目２－１１</t>
  </si>
  <si>
    <t>092-472-0011</t>
  </si>
  <si>
    <t>092-472-0049</t>
  </si>
  <si>
    <t>白石 雅彦</t>
  </si>
  <si>
    <t>ｼﾗｲｼ ﾏｻﾋｺ</t>
  </si>
  <si>
    <t>ｶ)ｸﾘｱﾗｲﾄ</t>
  </si>
  <si>
    <t>株式会社くろがね工作所</t>
  </si>
  <si>
    <t>ｶ)ｸﾛｶﾞﾈｺｳｻｸｼｮ</t>
  </si>
  <si>
    <t>462-0825</t>
  </si>
  <si>
    <t>名古屋市北区大曽根3-15-58</t>
  </si>
  <si>
    <t>大曽根フロントビル</t>
  </si>
  <si>
    <t>052-919-7311</t>
  </si>
  <si>
    <t>052-919-7312</t>
  </si>
  <si>
    <t>ﾀﾞｲｷﾝｺｳｷﾞｮｳ(ｶ ﾃﾞﾝｼｼｽﾃﾑｼﾞｷﾞｮｳﾌﾞ</t>
  </si>
  <si>
    <t>名古屋市東区白壁1丁目17番地</t>
  </si>
  <si>
    <t>ダイキン工業名古屋ビル</t>
  </si>
  <si>
    <t>052-955-0752</t>
  </si>
  <si>
    <t>052-955-0747</t>
  </si>
  <si>
    <t>十河　政則</t>
  </si>
  <si>
    <t>ﾄｶﾞﾜ ﾏｻﾉﾘ</t>
  </si>
  <si>
    <t>ダイヤ冷暖工業株式会社</t>
  </si>
  <si>
    <t>ﾀﾞｲﾔﾚｲ</t>
  </si>
  <si>
    <t>005-0003</t>
  </si>
  <si>
    <t>札幌市南区澄川３条１－９－２８</t>
  </si>
  <si>
    <t>011-823-0001</t>
  </si>
  <si>
    <t>011-823-0008</t>
  </si>
  <si>
    <t>ﾀﾞｲﾔﾚｲﾀﾞﾝｺｳｷﾞﾖｳ(ｶ</t>
  </si>
  <si>
    <t>名光機器株式会社　浜松営業所</t>
  </si>
  <si>
    <t>ﾒｲｺｳｷｷ(ｶ ﾊﾏﾏﾂｴｲｷﾞｮｳｼｮ</t>
  </si>
  <si>
    <t>435-0016</t>
  </si>
  <si>
    <t>浜松市東区和田町572-1</t>
  </si>
  <si>
    <t>053-411-1100</t>
  </si>
  <si>
    <t>053-411-1103</t>
  </si>
  <si>
    <t>鹿養　和良</t>
  </si>
  <si>
    <t>菱電商事株式会社　静岡支社　沼津営業所</t>
  </si>
  <si>
    <t>環境施設部　第三課</t>
  </si>
  <si>
    <t>ﾘｮｳﾃﾞﾝｼｮｳｼﾞ</t>
  </si>
  <si>
    <t>410-0801</t>
  </si>
  <si>
    <t>静岡県沼津市大手町3-8-23</t>
  </si>
  <si>
    <t>ニッセイスタービル7階</t>
  </si>
  <si>
    <t>055-963-5190</t>
  </si>
  <si>
    <t>055-963-0556</t>
  </si>
  <si>
    <t>石田　栄一</t>
  </si>
  <si>
    <t>ｲｼﾀﾞ ｴｲｲﾁ</t>
  </si>
  <si>
    <t>株式会社ＴＯＫＡＩ</t>
  </si>
  <si>
    <t>ﾄｰｶｲｺｳｱﾂﾅﾅﾘﾀｴｲｷﾞｮｳｼｮ</t>
  </si>
  <si>
    <t>ＴＯＫＡＩ</t>
  </si>
  <si>
    <t>289-1622</t>
  </si>
  <si>
    <t>千葉県山武郡芝山町宝馬189</t>
  </si>
  <si>
    <t>0479-77-3633</t>
  </si>
  <si>
    <t>ｶ)TOKAI</t>
  </si>
  <si>
    <t>名古屋酸素㈱四日市営業所</t>
  </si>
  <si>
    <t>ﾅｺﾔｻﾝ</t>
  </si>
  <si>
    <t>510-0855</t>
  </si>
  <si>
    <t>四日市市馳出町１丁目１</t>
  </si>
  <si>
    <t>0593-45-2411</t>
  </si>
  <si>
    <t>ﾅｺﾞﾔｻﾝｿ(ｶ</t>
  </si>
  <si>
    <t>株式会社朝日酸素商会</t>
  </si>
  <si>
    <t>㈱朝日酸素商会</t>
  </si>
  <si>
    <t>812-0044</t>
  </si>
  <si>
    <t>福岡市博多区千代４丁目２－７</t>
  </si>
  <si>
    <t>092-641-8331</t>
  </si>
  <si>
    <t>092-643-2788</t>
  </si>
  <si>
    <t>ｶ)ｱｻﾋｻﾝｿｼﾖｳｶｲ</t>
  </si>
  <si>
    <t>株式会社馬場酸素</t>
  </si>
  <si>
    <t>ﾊﾞﾊﾞｻﾝｿ</t>
  </si>
  <si>
    <t>㈱馬場酸素</t>
  </si>
  <si>
    <t>553-0002</t>
  </si>
  <si>
    <t>大阪市福島区鷺洲４－６－２６</t>
  </si>
  <si>
    <t>06-6451-5552</t>
  </si>
  <si>
    <t>06-6451-3115</t>
  </si>
  <si>
    <t>馬場俊和</t>
  </si>
  <si>
    <t>ｶ)ﾊﾞﾊﾞｻﾝｿ</t>
  </si>
  <si>
    <t>西日本イワタニガス株式会社 岡崎営業所</t>
  </si>
  <si>
    <t>ﾆｼﾆﾎﾝｲﾜﾀﾆｶﾞｽ ｵｶｻﾞｷｴｲｷﾞｮｳｼｮ</t>
  </si>
  <si>
    <t>西日本イワタニガス岡崎</t>
  </si>
  <si>
    <t>444-2135</t>
  </si>
  <si>
    <t>岡崎市大門１丁目９番１号</t>
  </si>
  <si>
    <t>0564-28-7008</t>
  </si>
  <si>
    <t>0564-28-7022</t>
  </si>
  <si>
    <t>ﾆｼﾆﾎﾝｲﾜﾀﾆｶﾞｽ(ｶ</t>
  </si>
  <si>
    <t>株式会社サイサン</t>
  </si>
  <si>
    <t>ｻｲｻﾝ</t>
  </si>
  <si>
    <t>サイサン</t>
  </si>
  <si>
    <t>300-2611</t>
  </si>
  <si>
    <t>茨城県つくば市大久保11</t>
  </si>
  <si>
    <t>ＡＷＳつくばガスセンター内</t>
  </si>
  <si>
    <t>029-893-3131</t>
  </si>
  <si>
    <t>029-865-3130</t>
  </si>
  <si>
    <t>ｶﾌﾞ)ｻｲｻﾝ</t>
  </si>
  <si>
    <t>小山産業ガス営業所</t>
  </si>
  <si>
    <t>サイサン小山</t>
  </si>
  <si>
    <t>323-01819</t>
  </si>
  <si>
    <t>栃木県小山市大字横倉新田５０３</t>
  </si>
  <si>
    <t>0285-27-6820</t>
  </si>
  <si>
    <t>0285-27-6842</t>
  </si>
  <si>
    <t>oyama148510@saisan.co.jp</t>
  </si>
  <si>
    <t>内村酸素株式会社</t>
  </si>
  <si>
    <t>ｳﾁﾑﾗｻ</t>
  </si>
  <si>
    <t>860-0811</t>
  </si>
  <si>
    <t>熊本市中央区本荘５丁目１３－１８</t>
  </si>
  <si>
    <t>096-371-8707</t>
  </si>
  <si>
    <t>ｳﾁﾑﾗｻﾝｿ)ｶ</t>
  </si>
  <si>
    <t>江藤酸素株式会社</t>
  </si>
  <si>
    <t>医療メンテ営業所</t>
  </si>
  <si>
    <t>ｴﾄｳｻﾝｿ</t>
  </si>
  <si>
    <t>江藤酸素</t>
  </si>
  <si>
    <t>870-0198</t>
  </si>
  <si>
    <t>大分市乙津町1番16号</t>
  </si>
  <si>
    <t>097-556-8123</t>
  </si>
  <si>
    <t>097-556-8861</t>
  </si>
  <si>
    <t>ｴﾄｳｻﾝｿ(ｶ</t>
  </si>
  <si>
    <t>株式会社シマカ</t>
  </si>
  <si>
    <t>ｶﾌﾞｼｷｶﾞｲｼｬ ｼﾏｶ</t>
  </si>
  <si>
    <t>シマカ</t>
  </si>
  <si>
    <t>松江市平成町182番地24</t>
  </si>
  <si>
    <t>0852-21-9564</t>
  </si>
  <si>
    <t>0852-27-3971</t>
  </si>
  <si>
    <t>阿合 孝徳</t>
  </si>
  <si>
    <t>ｶﾌﾞｼｷｶﾞｲｼﾔ ｼﾏｶ</t>
  </si>
  <si>
    <t>大陽日酸ガス＆ウェルディング株式会社</t>
  </si>
  <si>
    <t>599-8252</t>
  </si>
  <si>
    <t>大阪府堺市中区楢葉211番地</t>
  </si>
  <si>
    <t>072-236-0085</t>
  </si>
  <si>
    <t>072-236-7911</t>
  </si>
  <si>
    <t>河﨑 俊也</t>
  </si>
  <si>
    <t>ﾀｲﾖｳﾆﾂｻﾝｶﾞｽｱﾝﾄﾞｳｴﾙﾃﾞｲﾝｸﾞ(ｶ</t>
  </si>
  <si>
    <t>丸亀営業所</t>
  </si>
  <si>
    <t>ｼｺｸｱｾﾁﾚﾝｺｳｷﾞｮｳ</t>
  </si>
  <si>
    <t>763-0092</t>
  </si>
  <si>
    <t>香川県丸亀市川西町南1番地</t>
  </si>
  <si>
    <t>0877-28-7176</t>
  </si>
  <si>
    <t>0877-28-5813</t>
  </si>
  <si>
    <t>長井陽二</t>
  </si>
  <si>
    <t>ﾅｶﾞｲﾖｳｼﾞ</t>
  </si>
  <si>
    <t>ｼｺｸｱｾﾁﾚﾝｺｳｷﾞｮｳ(ｶ</t>
  </si>
  <si>
    <t>三興産商株式会社</t>
  </si>
  <si>
    <t>ｻﾝｺｳｻﾝｼｮｳｶﾌﾞｼｷｶﾞｲｼｬ</t>
  </si>
  <si>
    <t>506-0058</t>
  </si>
  <si>
    <t>岐阜県高山市山田町1645の1番地</t>
  </si>
  <si>
    <t>ｻﾝｺｳｻﾝｼﾖｳ(ｶ)ﾀﾞｲﾋﾖｳﾄﾘｼﾏﾘﾔｸ ﾀｹｺｼｹﾝｼﾞﾕ</t>
  </si>
  <si>
    <t>共英製鋼株式会社</t>
  </si>
  <si>
    <t>山口事業所 メスキュード部</t>
  </si>
  <si>
    <t>ｷｮｳｴｲｾｲｺｳｶﾌﾞｼｷｶｲｼｬ ﾔﾏｸﾞﾁｼﾞｷﾞｮｳｼｮ ﾒｽｷｭｰﾄﾞﾌﾞ</t>
  </si>
  <si>
    <t>共英製鋼</t>
  </si>
  <si>
    <t>756-0817</t>
  </si>
  <si>
    <t>山口県山陽小野田市大字小野田6289-18</t>
  </si>
  <si>
    <t>0836-83-0709</t>
  </si>
  <si>
    <t>0836-83-6709</t>
  </si>
  <si>
    <t>大田 和義</t>
  </si>
  <si>
    <t>ｵｵﾀ ｶｽﾞﾖｼ</t>
  </si>
  <si>
    <t>取締役執行役員 山口事業所長</t>
  </si>
  <si>
    <t>岩谷産業株式会社</t>
  </si>
  <si>
    <t>ｲﾜﾀﾆｻﾝｷﾞｮｳ(ｶ</t>
  </si>
  <si>
    <t>岩谷産業</t>
  </si>
  <si>
    <t>津市栗真中山町１４５</t>
  </si>
  <si>
    <t>059-231-0250</t>
  </si>
  <si>
    <t>059-231-0199</t>
  </si>
  <si>
    <t>中京フロン株式会社</t>
  </si>
  <si>
    <t>ﾁｭｳｷｮｳﾌﾛﾝ</t>
  </si>
  <si>
    <t>中京フロン</t>
  </si>
  <si>
    <t>愛知県名古屋市中川区吉津二丁目2612番地</t>
  </si>
  <si>
    <t>052-433-0088</t>
  </si>
  <si>
    <t>052-432-7477</t>
  </si>
  <si>
    <t>ﾁｭｳｷｮｳﾌﾛﾝ(ｶ</t>
  </si>
  <si>
    <t>愛知中央SR経営労務センター</t>
  </si>
  <si>
    <t>四国アセチレン販売株式会社</t>
  </si>
  <si>
    <t>ｼｺｸｱｾﾁﾚﾝﾊﾝﾊﾞｲｶﾌﾞｼｷｶﾞｲｼｬ</t>
  </si>
  <si>
    <t>四国アセチレン販売</t>
  </si>
  <si>
    <t>710-0145</t>
  </si>
  <si>
    <t>岡山県倉敷市福江５４３－１</t>
  </si>
  <si>
    <t>086-485-5252</t>
  </si>
  <si>
    <t>086-485-5251</t>
  </si>
  <si>
    <t>ｼｺｸｱｾﾁﾚﾝﾊﾝﾊﾞｲ(ｶ</t>
  </si>
  <si>
    <t>東邦ガス株式会社　三河支社</t>
  </si>
  <si>
    <t>ﾄｳﾎｳｶﾞｽ ﾐｶﾜｼｼｬ</t>
  </si>
  <si>
    <t>東邦ガス三河</t>
  </si>
  <si>
    <t>444-0851</t>
  </si>
  <si>
    <t>岡崎市久後崎町字本郷53番地</t>
  </si>
  <si>
    <t>0564-21-2387</t>
  </si>
  <si>
    <t>0564-28-4404</t>
  </si>
  <si>
    <t>天高 孝</t>
  </si>
  <si>
    <t>ﾃﾝｺｳﾀｶｼ</t>
  </si>
  <si>
    <t>ﾄｳﾎｳｶﾞｽｶﾌﾞｼｷｶｲｼｬｵｶｻﾞｷｴｲｷﾞｮｳｼｮ</t>
  </si>
  <si>
    <t>東京高圧山崎株式会社</t>
  </si>
  <si>
    <t>城北営業所</t>
  </si>
  <si>
    <t>ﾄｳｷｮｳｺｳｱﾂﾔﾏｻﾞｷ</t>
  </si>
  <si>
    <t>175-0018</t>
  </si>
  <si>
    <t>東京都板橋区新河岸一丁目13番17号</t>
  </si>
  <si>
    <t>03-3932-4411</t>
  </si>
  <si>
    <t>03-3932-4409</t>
  </si>
  <si>
    <t>前田 浩正</t>
  </si>
  <si>
    <t>ﾏｴﾀﾞﾋﾛﾏｻ</t>
  </si>
  <si>
    <t>ﾄｳｷｮｳｺｳｱﾂﾔﾏｻﾞｷ(ｶ</t>
  </si>
  <si>
    <t>株式会社特殊ガス商会</t>
  </si>
  <si>
    <t>ﾄｸｼｭｶﾞｽｼｮｳｶｲ</t>
  </si>
  <si>
    <t>755-0037</t>
  </si>
  <si>
    <t>山口県宇部市西梶返2丁目2番7号</t>
  </si>
  <si>
    <t>0836-33-2686</t>
  </si>
  <si>
    <t>0836-22-0039</t>
  </si>
  <si>
    <t>山田幸助</t>
  </si>
  <si>
    <t>ﾔﾏﾀﾞｺｳｽｹ</t>
  </si>
  <si>
    <t>ｶ)ﾄｸｼｭｶﾞｽｼｮｳｶｲ</t>
  </si>
  <si>
    <t>京都帝酸株式会社</t>
  </si>
  <si>
    <t>滋賀事業所</t>
  </si>
  <si>
    <t>ｷｮｳﾄﾃｲｻﾝｶﾌﾞｼｷｶﾞｲｼｬ</t>
  </si>
  <si>
    <t>京都帝酸</t>
  </si>
  <si>
    <t>520-3041</t>
  </si>
  <si>
    <t>滋賀県栗東市出庭487番地</t>
  </si>
  <si>
    <t>077-552-0751</t>
  </si>
  <si>
    <t>077-553-5865</t>
  </si>
  <si>
    <t>藤井　助三郎</t>
  </si>
  <si>
    <t>ﾌｼﾞｲ ｽｹｻﾌﾞﾛｳ</t>
  </si>
  <si>
    <t>ｷｮｳﾄﾃｲｻﾝ(ｶ</t>
  </si>
  <si>
    <t>松江支店</t>
  </si>
  <si>
    <t>山陰酸素工業</t>
  </si>
  <si>
    <t>島根県松江市平成町182番地29</t>
  </si>
  <si>
    <t>0852-23-3600</t>
  </si>
  <si>
    <t>0852-27-6037</t>
  </si>
  <si>
    <t>菅野修司</t>
  </si>
  <si>
    <t>ｶﾝﾉｼｭｳｼﾞ</t>
  </si>
  <si>
    <t>ｻﾝｲﾝｻﾝｿｺｳｷﾞｮｳ(ｶ ﾏﾂｴｼﾃﾝ</t>
  </si>
  <si>
    <t>東北エア・ウォーター株式会社</t>
  </si>
  <si>
    <t>いわき営業所</t>
  </si>
  <si>
    <t>ﾄｳﾎｸｴｱ･ｳｫｰﾀｰ</t>
  </si>
  <si>
    <t>東北エア・ウォーター</t>
  </si>
  <si>
    <t>971-8172</t>
  </si>
  <si>
    <t>福島県いわき市泉玉露2-10-7</t>
  </si>
  <si>
    <t>0246-56-1933</t>
  </si>
  <si>
    <t>0246-56-1511</t>
  </si>
  <si>
    <t>梶原　克己</t>
  </si>
  <si>
    <t>ｶｼﾞﾜﾗ ｶﾂﾐ</t>
  </si>
  <si>
    <t>ﾄｳﾎｸｴｱ.ｳｫｰﾀｰ(ｶ)ｲﾜｷｴｲｷﾞｮｳｼｮ ｼｮﾁｮｳ ｻﾄｳﾖｼﾋﾛ</t>
  </si>
  <si>
    <t>岡谷酸素</t>
  </si>
  <si>
    <t>399-0004</t>
  </si>
  <si>
    <t>長野県松本市市場6番20号</t>
  </si>
  <si>
    <t>0263-25-3705</t>
  </si>
  <si>
    <t>0263-26-8359</t>
  </si>
  <si>
    <t>野口 行敏</t>
  </si>
  <si>
    <t>ｵｶﾔｻﾝｿ(ｶ)ｷﾞｮｳﾑﾌﾞ</t>
  </si>
  <si>
    <t>共栄酸素株式会社</t>
  </si>
  <si>
    <t>ｷﾖｳｴｲｻﾝｿ</t>
  </si>
  <si>
    <t>870-0138</t>
  </si>
  <si>
    <t>大分市原川２－２－２７</t>
  </si>
  <si>
    <t>097-558-6571</t>
  </si>
  <si>
    <t>097-558-6573</t>
  </si>
  <si>
    <t>小田薫喜</t>
  </si>
  <si>
    <t>ｷﾖｳｴｲｻﾝｿ.ｶ</t>
  </si>
  <si>
    <t>多度津事業所</t>
  </si>
  <si>
    <t>ﾀｶﾏﾂﾃｲｻﾝﾀﾄﾞﾂｼﾞｷﾞｮｳｼｮ</t>
  </si>
  <si>
    <t>764-0017</t>
  </si>
  <si>
    <t>香川県仲多度郡多度津町西港町36番地</t>
  </si>
  <si>
    <t>0877-33-2233</t>
  </si>
  <si>
    <t>0877-33-3492</t>
  </si>
  <si>
    <t>ﾀｶﾏﾂﾃｲｻﾝ(ｶ</t>
  </si>
  <si>
    <t>東京ガスリックリビング株式会社</t>
  </si>
  <si>
    <t>東京ガスライフバル港</t>
  </si>
  <si>
    <t>ﾄｳｷｮｳｶﾞｽﾘｯｸﾘﾋﾞﾝｸﾞ</t>
  </si>
  <si>
    <t>東京ｶﾞｽﾘｯｸﾘﾋﾞﾝｸﾞ</t>
  </si>
  <si>
    <t>東京都港区海岸3-18-1</t>
  </si>
  <si>
    <t>ピアシティ芝浦ビル2F</t>
  </si>
  <si>
    <t>03-3344-9333</t>
  </si>
  <si>
    <t>03-5442-4738</t>
  </si>
  <si>
    <t>岡﨑英雄</t>
  </si>
  <si>
    <t>ｵｶｻﾞｷﾋﾃﾞｵ</t>
  </si>
  <si>
    <t>ﾄｳｷｮｳｶﾞｽﾘｯｸﾘﾋﾞﾝｸﾞ(ｶﾌﾞ</t>
  </si>
  <si>
    <t>カトウ酸素株式会社</t>
  </si>
  <si>
    <t>ｶﾄｳｻﾝｿｶﾌﾞｼｷｶﾞｲｼｬ</t>
  </si>
  <si>
    <t>ｶﾄｳｻﾝｿ</t>
  </si>
  <si>
    <t>640-8462</t>
  </si>
  <si>
    <t>和歌山県和歌山市粟192番地</t>
  </si>
  <si>
    <t>073-451-2769</t>
  </si>
  <si>
    <t>073-452-0149</t>
  </si>
  <si>
    <t>加藤 彰宏</t>
  </si>
  <si>
    <t>ｶﾄｳ ｱｷﾋﾛ</t>
  </si>
  <si>
    <t>伊賀産業株式会社</t>
  </si>
  <si>
    <t>ｲｶﾞｻﾝｷﾞｮｳｶﾌﾞｼｷｶﾞｲｼｬ</t>
  </si>
  <si>
    <t>670-0063</t>
  </si>
  <si>
    <t>兵庫県姫路市下手野1丁目8番10号</t>
  </si>
  <si>
    <t>079-298-5591</t>
  </si>
  <si>
    <t>079-298-5084</t>
  </si>
  <si>
    <t>伊賀 広</t>
  </si>
  <si>
    <t>ｲｶﾞ ﾋﾛｼ</t>
  </si>
  <si>
    <t>熊本酸素株式会社</t>
  </si>
  <si>
    <t>ｸﾏﾓﾄｻ</t>
  </si>
  <si>
    <t>861-5522</t>
  </si>
  <si>
    <t>熊本県熊本市北区下硯川町２２０５</t>
  </si>
  <si>
    <t>096-355-3321</t>
  </si>
  <si>
    <t>096-326-3160</t>
  </si>
  <si>
    <t>ｸﾏﾓﾄｻﾝｿ(ｶ</t>
  </si>
  <si>
    <t>オケソウ住機株式会社 長久手店</t>
  </si>
  <si>
    <t>ｵｹｿｳｼﾞｭｳｷ ﾅｶﾞｸﾃ</t>
  </si>
  <si>
    <t>オケソウ住機長久手</t>
  </si>
  <si>
    <t>480-1174</t>
  </si>
  <si>
    <t>長久手市東浦1005番地</t>
  </si>
  <si>
    <t>052-771-0570</t>
  </si>
  <si>
    <t>052-775-1268</t>
  </si>
  <si>
    <t>加藤 俊次</t>
  </si>
  <si>
    <t>ｶﾄｳ ｼｭﾝｼﾞ</t>
  </si>
  <si>
    <t>店長</t>
  </si>
  <si>
    <t>ｵｹｿｳｼﾞｭｳｷ(ｶ ﾀﾞｲﾋｮｳﾄﾘｼﾏﾘﾔｸ ｲﾅｶﾞｷｼﾞﾛｳ</t>
  </si>
  <si>
    <t>株式会社　ソネット</t>
  </si>
  <si>
    <t>ｶ)ｿﾈｯﾄ</t>
  </si>
  <si>
    <t>ソネット</t>
  </si>
  <si>
    <t>400-0866</t>
  </si>
  <si>
    <t>山梨県甲府市若松町5番1</t>
  </si>
  <si>
    <t>055-232-2714</t>
  </si>
  <si>
    <t>055-232-2703</t>
  </si>
  <si>
    <t>鈴木　政孝</t>
  </si>
  <si>
    <t>ｽｽﾞｷ ﾏｻﾀｶ</t>
  </si>
  <si>
    <t>株式会社鈴木商館</t>
  </si>
  <si>
    <t>ｶﾌﾞｼｷｶﾞｲｼｬｽｽﾞｷｼｮｳｶﾝ</t>
  </si>
  <si>
    <t>鈴木商館</t>
  </si>
  <si>
    <t>567-0005</t>
  </si>
  <si>
    <t>茨木市五日市１－１０－３０</t>
  </si>
  <si>
    <t>072-622-6181</t>
  </si>
  <si>
    <t>072-622-6119</t>
  </si>
  <si>
    <t>ｶ)ｽｽﾞｷｼｮｳｶﾝ</t>
  </si>
  <si>
    <t>西日本支店大阪営業所</t>
  </si>
  <si>
    <t>ｽｽﾞｷｼｮｳｶﾝ</t>
  </si>
  <si>
    <t>大阪府茨木市五日市1-10-30</t>
  </si>
  <si>
    <t>安部耕治</t>
  </si>
  <si>
    <t>ｱﾍﾞｺｳｼﾞ</t>
  </si>
  <si>
    <t>太洋商事株式会社</t>
  </si>
  <si>
    <t>ﾀｲﾖｳｼｮｳｼﾞ</t>
  </si>
  <si>
    <t>454-0971</t>
  </si>
  <si>
    <t>愛知県名古屋市中川区富田町千音寺字鳥帽子２７５</t>
  </si>
  <si>
    <t>052-431-6207</t>
  </si>
  <si>
    <t>052-443-3385</t>
  </si>
  <si>
    <t>ﾀｲﾖｳｼｮｳｼﾞ(ｶ</t>
  </si>
  <si>
    <t>株式会社エア・ガシズ広島</t>
  </si>
  <si>
    <t>ｴｱ･ｶﾞｼｽﾞﾋﾛｼﾏ</t>
  </si>
  <si>
    <t>エア・ガシズ広島</t>
  </si>
  <si>
    <t>730-0826</t>
  </si>
  <si>
    <t>広島市中区南吉島１－２－３</t>
  </si>
  <si>
    <t>082-241-8643</t>
  </si>
  <si>
    <t>082-244-5945</t>
  </si>
  <si>
    <t>近藤 栄司</t>
  </si>
  <si>
    <t>ｺﾝﾄﾞｳ ｴｲｼﾞ</t>
  </si>
  <si>
    <t>ｶﾌﾞｼｷｶﾞｲｼﾔｴｱ.ｶﾞｼｽﾞﾋﾛｼﾏ</t>
  </si>
  <si>
    <t>東海塗料興業株式会社</t>
  </si>
  <si>
    <t>ﾄｳｶｲﾄ</t>
  </si>
  <si>
    <t>江東区木場５丁目８番２号</t>
  </si>
  <si>
    <t>03-3642-0981</t>
  </si>
  <si>
    <t>ﾄｳｶｲﾄﾘﾖｳｺｳｷﾞﾖｳｶﾌﾞｼｷｶｲｼﾔ</t>
  </si>
  <si>
    <t>都市エネルギー営業部 営業第一グループ</t>
  </si>
  <si>
    <t>ﾄｳﾎｳｶﾞｽ ﾄｼｴﾈﾙｷﾞｰｴｲｷﾞｮｳﾌﾞ ﾀﾞｲｲﾁｸﾞﾙｰﾌﾟ</t>
  </si>
  <si>
    <t>東邦ガス都市エネルギー営業部1Ｇ</t>
  </si>
  <si>
    <t>456-8511</t>
  </si>
  <si>
    <t>名古屋市熱田区桜田町１９－１８</t>
  </si>
  <si>
    <t>052-872-9579</t>
  </si>
  <si>
    <t>052-881-0008</t>
  </si>
  <si>
    <t>ﾄｳﾎｳｶﾞｽ(ｶ</t>
  </si>
  <si>
    <t>北部支社北営業所</t>
  </si>
  <si>
    <t>ﾄｳﾎｳ</t>
  </si>
  <si>
    <t>462-0062</t>
  </si>
  <si>
    <t>名古屋市北区新沼町１４８番地</t>
  </si>
  <si>
    <t>052-902-1111</t>
  </si>
  <si>
    <t>ﾄｳﾎｳｶﾞｽ(ｶ ﾎｸﾌﾞｼｼｬｷﾀ(ｴｲ</t>
  </si>
  <si>
    <t>都市エネルギー営業部　営業推進グループ</t>
  </si>
  <si>
    <t>ﾄｳﾎｳｶﾞｽ ﾄｼｴﾈﾙｷﾞｰｴｲｷﾞｮｳﾌﾞ ｽｲｼﾝｸﾞﾙｰﾌﾟ</t>
  </si>
  <si>
    <t>東邦ガス都市エネルギー営業部推進Ｇ</t>
  </si>
  <si>
    <t>名古屋市熱田区桜田町19番18号</t>
  </si>
  <si>
    <t>052-872-9214</t>
  </si>
  <si>
    <t>ﾄｳﾎｳｶ</t>
  </si>
  <si>
    <t>東邦瓦斯株式会社</t>
  </si>
  <si>
    <t>489-0809</t>
  </si>
  <si>
    <t>瀬戸市共栄通り１丁目３０番地</t>
  </si>
  <si>
    <t>0561-82-6105</t>
  </si>
  <si>
    <t>ﾄｳﾎｳｶﾞｽｶﾌﾞｼｷｶﾞｲｼﾔ</t>
  </si>
  <si>
    <t>豊田営業所</t>
  </si>
  <si>
    <t>471-0023</t>
  </si>
  <si>
    <t>豊田市挙母町５－６４</t>
  </si>
  <si>
    <t>0565-32-3070</t>
  </si>
  <si>
    <t>ﾄｳﾎｳｶﾞｽ(ｶﾄﾖﾀ(ｴｲ</t>
  </si>
  <si>
    <t>448-0025</t>
  </si>
  <si>
    <t>刈谷市幸町３－２－９</t>
  </si>
  <si>
    <t>0566-21-1647</t>
  </si>
  <si>
    <t>ﾄｳﾎｳｶﾞｽ(ｶ ｶﾘﾔｴｲｷﾞﾖｳｼﾖ</t>
  </si>
  <si>
    <t>ﾄﾓｴｼﾖ</t>
  </si>
  <si>
    <t>東京都千代田区神田須田町2-6</t>
  </si>
  <si>
    <t>ランディック神田ビル1階</t>
  </si>
  <si>
    <t>03-3254-2611</t>
  </si>
  <si>
    <t>03-3256-7668</t>
  </si>
  <si>
    <t>ｶ)ﾄﾓｴｼﾖｳｶｲ</t>
  </si>
  <si>
    <t>066-0051</t>
  </si>
  <si>
    <t>千歳市泉沢１００７－３４</t>
  </si>
  <si>
    <t>0123-28-3745</t>
  </si>
  <si>
    <t>学園都市営業所</t>
  </si>
  <si>
    <t>ﾄﾓｴｼｮｳｶｲｶﾞｸｴﾝﾄｼｴｲｷﾞｮｳｼｮ</t>
  </si>
  <si>
    <t>305-0022</t>
  </si>
  <si>
    <t>茨城県つくば市吉瀬1702-2</t>
  </si>
  <si>
    <t>029-857-2663</t>
  </si>
  <si>
    <t>029-857-5993</t>
  </si>
  <si>
    <t>ﾄｳｷｮｳｺｳｱﾂﾔﾏｻﾞｷｶﾌﾞｼｷｶﾞｲｼｬ ｲﾊﾞﾗｷｴｲｷﾞｮｳｼｮ</t>
  </si>
  <si>
    <t>ﾄｳｷｮｳｺｳｱﾂ</t>
  </si>
  <si>
    <t>300-0301</t>
  </si>
  <si>
    <t>茨城県稲敷郡阿見町青宿５９１</t>
  </si>
  <si>
    <t>029-887-0543</t>
  </si>
  <si>
    <t>029-887-0371</t>
  </si>
  <si>
    <t>029-891-2231 FAX029-887-0371</t>
  </si>
  <si>
    <t>佐々木愼一</t>
  </si>
  <si>
    <t>ｻｻｷｼﾝｲﾁ</t>
  </si>
  <si>
    <t>ﾄｳｷｮｳｺｳｱﾂﾔﾏｻﾞｷｶﾌﾞｼｷｶﾞｲｼｬ</t>
  </si>
  <si>
    <t>ネクスト･ワン株式会社</t>
  </si>
  <si>
    <t>ﾈｸｽﾄ･ﾜﾝｶﾌﾞｼｷｶﾞｲｼｬ</t>
  </si>
  <si>
    <t>ネクスト・ワン</t>
  </si>
  <si>
    <t>700-0845</t>
  </si>
  <si>
    <t>岡山市南区浜野４丁目２番３８号</t>
  </si>
  <si>
    <t>086-264-8431</t>
  </si>
  <si>
    <t>086-263-8583</t>
  </si>
  <si>
    <t>宇田川　隆</t>
  </si>
  <si>
    <t>ｳﾀﾞｶﾞﾜ ﾀｶｼ</t>
  </si>
  <si>
    <t>ﾈｸｽﾄ.ﾜﾝ(ｶ ｳﾀﾞｶﾞﾜ ﾀｶｼ</t>
  </si>
  <si>
    <t>福岡酸素株式会社</t>
  </si>
  <si>
    <t>ﾌｸｵｶｻ</t>
  </si>
  <si>
    <t>842-0032</t>
  </si>
  <si>
    <t>佐賀県神埼郡吉野ヶ里町立野643番地の2</t>
  </si>
  <si>
    <t>0952-52-3357</t>
  </si>
  <si>
    <t>0952-52-8066</t>
  </si>
  <si>
    <t>ﾌｸｵｶｻﾝｿ(ｶ ﾐﾀｶﾞﾜｴｲｷﾞﾖｳｼﾖ</t>
  </si>
  <si>
    <t>福豊帝酸株式会社</t>
  </si>
  <si>
    <t>空調サービス課</t>
  </si>
  <si>
    <t>ﾌｸﾎｳﾃｲｻﾝ</t>
  </si>
  <si>
    <t>福豊帝酸</t>
  </si>
  <si>
    <t>820-1113</t>
  </si>
  <si>
    <t>福岡県飯塚市佐与1480番地1</t>
  </si>
  <si>
    <t>0948-26-2232</t>
  </si>
  <si>
    <t>0948-25-6727</t>
  </si>
  <si>
    <t>宮嶋寛幸</t>
  </si>
  <si>
    <t>ﾐﾔｼﾞﾏﾋﾛﾕｷ</t>
  </si>
  <si>
    <t>ﾌｸﾎｳﾃｲｻﾝ(ｶﾀﾞｲﾋｮｳﾄﾘｼﾏﾘﾔｸﾐﾔｼﾞﾏﾋﾛﾕｷ</t>
  </si>
  <si>
    <t>ﾌｸﾎｳﾃｲｻﾝ(ｶ</t>
  </si>
  <si>
    <t>北海道ガス株式会社</t>
  </si>
  <si>
    <t>060-8530</t>
  </si>
  <si>
    <t>札幌市中央区大通西7丁目3番地1</t>
  </si>
  <si>
    <t>011-207-2080</t>
  </si>
  <si>
    <t>011-207-2085</t>
  </si>
  <si>
    <t>札幌産業東営業所</t>
  </si>
  <si>
    <t>003-0805</t>
  </si>
  <si>
    <t>札幌市白石区菊水５条２丁目３番1２号</t>
  </si>
  <si>
    <t>011-811-8822</t>
  </si>
  <si>
    <t>011-811-8828</t>
  </si>
  <si>
    <t>前田浩一</t>
  </si>
  <si>
    <t>ﾏｴﾀﾞｺｳｲﾁ</t>
  </si>
  <si>
    <t>ﾎﾂｶｲﾄﾞｳｴｱｳｫｰﾀｰ(ｶ</t>
  </si>
  <si>
    <t>株式会社松原商店</t>
  </si>
  <si>
    <t>ﾏﾂﾊﾗｼ</t>
  </si>
  <si>
    <t>松原商店</t>
  </si>
  <si>
    <t>春日井市味美白山町２－１２－１０</t>
  </si>
  <si>
    <t>0568-31-2071</t>
  </si>
  <si>
    <t>ｶﾌﾞｼｷｶﾞｲｼｬ ﾏﾂﾊﾞﾗｼﾖｳﾃﾝ</t>
  </si>
  <si>
    <t>有限会社三浦商会</t>
  </si>
  <si>
    <t>ﾐｳﾗｼｮ</t>
  </si>
  <si>
    <t>㈲三浦商会</t>
  </si>
  <si>
    <t>475-0966</t>
  </si>
  <si>
    <t>半田市岩滑西町４－４６</t>
  </si>
  <si>
    <t>0569-21-2035</t>
  </si>
  <si>
    <t>ﾕ)ﾐｳﾗｼﾖｳｶｲ</t>
  </si>
  <si>
    <t>新光酸商株式会社　浜松営業所</t>
  </si>
  <si>
    <t>ｼﾝｺｳｻﾝｼｮｳ</t>
  </si>
  <si>
    <t>新光酸商</t>
  </si>
  <si>
    <t>435-0046</t>
  </si>
  <si>
    <t>浜松市東区丸塚町520-05</t>
  </si>
  <si>
    <t>053-463-5172</t>
  </si>
  <si>
    <t>053-463-5259</t>
  </si>
  <si>
    <t>石川　卓史</t>
  </si>
  <si>
    <t>ｲｼｶﾜ ﾀｶｼ</t>
  </si>
  <si>
    <t>ｼﾝｺｳｻﾝｼｮｳ(ｶ</t>
  </si>
  <si>
    <t>サンコウメディカル株式会社</t>
  </si>
  <si>
    <t>ｻﾝｺｳﾒﾃﾞｨｶﾙ</t>
  </si>
  <si>
    <t>サンコウメディカル㈱</t>
  </si>
  <si>
    <t>501-6003</t>
  </si>
  <si>
    <t>羽島郡岐南町平島9-27</t>
  </si>
  <si>
    <t>058-248-2717</t>
  </si>
  <si>
    <t>ｻﾝｺｳﾒﾃﾞｲｶﾙ(ｶ</t>
  </si>
  <si>
    <t>内山電機株式会社</t>
  </si>
  <si>
    <t>ｳﾁﾔﾏﾃ</t>
  </si>
  <si>
    <t>840-0031</t>
  </si>
  <si>
    <t>佐賀市下田町４－１３</t>
  </si>
  <si>
    <t>0952-24-0271</t>
  </si>
  <si>
    <t>0952-24-0279</t>
  </si>
  <si>
    <t>ｳﾁﾔﾏﾃﾞﾝｷ)ｶ</t>
  </si>
  <si>
    <t>山梨東海株式会社</t>
  </si>
  <si>
    <t>ﾔﾏﾅｼﾄｳｶｲ(ｶ</t>
  </si>
  <si>
    <t>山梨東海</t>
  </si>
  <si>
    <t>400-0125</t>
  </si>
  <si>
    <t>山梨県甲斐市長塚１２６番１</t>
  </si>
  <si>
    <t>055-277-2656</t>
  </si>
  <si>
    <t>055-277-2693</t>
  </si>
  <si>
    <t>酒井　隆光</t>
  </si>
  <si>
    <t>ｻｶｲ ﾀｶﾐﾂ</t>
  </si>
  <si>
    <t>サツマ酸素工業株式会社</t>
  </si>
  <si>
    <t>ｻﾂﾏｻﾝｿｺｳｷﾞｮｳ</t>
  </si>
  <si>
    <t>サツマ酸素工業</t>
  </si>
  <si>
    <t>鹿児島市東開町3番地42</t>
  </si>
  <si>
    <t>099-266-2300</t>
  </si>
  <si>
    <t>099-266-1600</t>
  </si>
  <si>
    <t>内村武志</t>
  </si>
  <si>
    <t>ｳﾁﾑﾗﾀｹｼ</t>
  </si>
  <si>
    <t>ｻﾂﾏｻﾝｿｺｳｷﾞｮｳ(ｶ</t>
  </si>
  <si>
    <t>ｻﾝｺｳｻﾝｼｮｳ(ｶ</t>
  </si>
  <si>
    <t>三興産商㈱</t>
  </si>
  <si>
    <t>岐阜県羽島郡岐南町平島9-59</t>
  </si>
  <si>
    <t>058-240-7711</t>
  </si>
  <si>
    <t>058-240-8711</t>
  </si>
  <si>
    <t>ｻﾝｺｳｻﾝｼﾖｳ(ｶ</t>
  </si>
  <si>
    <t>三興産商株式会社　東濃営業所</t>
  </si>
  <si>
    <t>ｻﾝｺｳｻﾝｼｮｳ(ｶ)ﾄｳﾉｳｴｲｷﾞｮｳｼｮ</t>
  </si>
  <si>
    <t>509-5100</t>
  </si>
  <si>
    <t>岐阜県土岐市泉町大富字東山2018-5</t>
  </si>
  <si>
    <t>0572-26-8777</t>
  </si>
  <si>
    <t>0572-26-9320</t>
  </si>
  <si>
    <t>株式会社環境総研　九州工場</t>
  </si>
  <si>
    <t>ｶﾝｷｮｳｿｳｹﾝｷｭｳｼｭｳｺｳｼﾞｮｳ</t>
  </si>
  <si>
    <t>環境総研九州</t>
  </si>
  <si>
    <t>879-7306</t>
  </si>
  <si>
    <t>豊後大野市犬飼町下津尾1236番地の1</t>
  </si>
  <si>
    <t>097-586-8660</t>
  </si>
  <si>
    <t>097-586-8661</t>
  </si>
  <si>
    <t>山田久俊</t>
  </si>
  <si>
    <t>ﾔﾏﾀﾞﾋｻﾄｼ</t>
  </si>
  <si>
    <t>ｶ)ｶﾝｷｮｳｿｳｹﾝｷｭｳｼｭｳｺｳｼﾞｮｳ</t>
  </si>
  <si>
    <t>44105030712-000</t>
  </si>
  <si>
    <t>宮崎酸素株式会社</t>
  </si>
  <si>
    <t>ﾐﾔｻﾞｷｻﾝｿ(ｶ</t>
  </si>
  <si>
    <t>宮崎酸素</t>
  </si>
  <si>
    <t>880-0024</t>
  </si>
  <si>
    <t>宮崎市祇園2丁目140番地1</t>
  </si>
  <si>
    <t>0985-27-2161</t>
  </si>
  <si>
    <t>0985-27-2164</t>
  </si>
  <si>
    <t>岩切  充弘</t>
  </si>
  <si>
    <t>ｲﾜｷﾘ ﾐﾂﾋﾛ</t>
  </si>
  <si>
    <t>ﾀｲﾖｳｼｮｳｼﾞｶﾌﾞｼｷｶｲｼｬ</t>
  </si>
  <si>
    <t>名古屋市中川区富田町千音寺字烏帽子275</t>
  </si>
  <si>
    <t>株式会社ＮＳＣ</t>
  </si>
  <si>
    <t>ｴﾇｴｽｼｲ</t>
  </si>
  <si>
    <t>500-8253</t>
  </si>
  <si>
    <t>岐阜県岐阜市東中島2-1-13</t>
  </si>
  <si>
    <t>058-216-0585</t>
  </si>
  <si>
    <t>058-216-0590</t>
  </si>
  <si>
    <t>ｶ)ｴﾇｴｽｼｲ</t>
  </si>
  <si>
    <t>西三河労務管理センター</t>
  </si>
  <si>
    <t>ガステックサービス株式会社 浜松事業所</t>
  </si>
  <si>
    <t>エネルギーソリューショングループ</t>
  </si>
  <si>
    <t>ｶﾞｽﾃｯｯｸｻｰﾋﾞｽｶﾌﾞｼｷｶﾞｲｼｬ</t>
  </si>
  <si>
    <t>ガステックサービス</t>
  </si>
  <si>
    <t>浜松市東区丸塚町298-1</t>
  </si>
  <si>
    <t>053-463-2125</t>
  </si>
  <si>
    <t>053-463-2124</t>
  </si>
  <si>
    <t>大島　史彰</t>
  </si>
  <si>
    <t>ｵｵｼﾏ ﾌﾐｱｷ</t>
  </si>
  <si>
    <t>浜松事業所　所長</t>
  </si>
  <si>
    <t>ｶﾞｽﾃｯｸｻｰﾋﾞｽｶﾌﾞｼｷｶﾞｲｼｬ</t>
  </si>
  <si>
    <t>ガステックサービス株式会社　三島支店</t>
  </si>
  <si>
    <t>ｶﾞｽﾃｯｸｻｰﾋﾞｽ(ｶ ﾐｼﾏｼﾃﾝ</t>
  </si>
  <si>
    <t>ガステック</t>
  </si>
  <si>
    <t>411-0815</t>
  </si>
  <si>
    <t>三島市安久96番地</t>
  </si>
  <si>
    <t>055-977-1673</t>
  </si>
  <si>
    <t>055-977-9975</t>
  </si>
  <si>
    <t>神野　吾郎</t>
  </si>
  <si>
    <t>ｶﾐﾉ ｺﾞﾛｳ</t>
  </si>
  <si>
    <t>ｶﾞｽﾃｯｸｻｰﾋﾞｽ(ｶ</t>
  </si>
  <si>
    <t>ガステックサービス㈱静岡営業所</t>
  </si>
  <si>
    <t>ｶﾞｽﾃｯｸｻｰﾋﾞｽ (ｶ)ｼｽﾞｵｶｴｲｷﾞｮｳｼｮ</t>
  </si>
  <si>
    <t>ｶﾞｽﾃｯｸ　静岡</t>
  </si>
  <si>
    <t>424-0067</t>
  </si>
  <si>
    <t>静岡市清水区鳥坂531番地</t>
  </si>
  <si>
    <t>054-347-4613</t>
  </si>
  <si>
    <t>054-347-4131</t>
  </si>
  <si>
    <t>北陸エアコン株式会社関西サービスセンター</t>
  </si>
  <si>
    <t>ﾎｸﾘｸｴｱｺﾝｶﾌﾞｼｷｶｲｼｬｶﾝｻｲｻｰﾋﾞｽｾﾝﾀｰ</t>
  </si>
  <si>
    <t>北陸エアコン㈱</t>
  </si>
  <si>
    <t>612-8238</t>
  </si>
  <si>
    <t>京都府京都市伏見区横大路下三栖山殿53-1</t>
  </si>
  <si>
    <t>075-748-7485</t>
  </si>
  <si>
    <t>075-748-7495</t>
  </si>
  <si>
    <t>勝井 環</t>
  </si>
  <si>
    <t>ｶﾂｲ ﾀﾏｷ</t>
  </si>
  <si>
    <t>17-1-01-930985-004</t>
  </si>
  <si>
    <t>ＡＩＵ保険（業務災害総合保険）</t>
  </si>
  <si>
    <t>新日本ガス株式会社</t>
  </si>
  <si>
    <t>ｼﾝﾆﾎﾝｶﾞｽｶﾌﾞｼｷｶﾞｲｼｬ</t>
  </si>
  <si>
    <t>岐阜市則武東三丁目15番地7号</t>
  </si>
  <si>
    <t>058-232-3141</t>
  </si>
  <si>
    <t>058-294-5041</t>
  </si>
  <si>
    <t>高井　宏康</t>
  </si>
  <si>
    <t>ﾀｶｲ ﾋﾛﾔｽ</t>
  </si>
  <si>
    <t>ｼﾝﾆﾎﾝｶﾞｽ(ｶ</t>
  </si>
  <si>
    <t>株式会社一心堂</t>
  </si>
  <si>
    <t>ｲｯｼﾝﾄﾞｳ</t>
  </si>
  <si>
    <t>一心堂</t>
  </si>
  <si>
    <t>901-2125</t>
  </si>
  <si>
    <t>沖縄県浦添市仲西1-7-7</t>
  </si>
  <si>
    <t>098-877-6775</t>
  </si>
  <si>
    <t>098-876-5094</t>
  </si>
  <si>
    <t>池原盛兼</t>
  </si>
  <si>
    <t>ｲｹﾊﾗｾｲｹﾝ</t>
  </si>
  <si>
    <t>ｶ)ｲｯｼﾝﾄﾞｳ</t>
  </si>
  <si>
    <t>福岡市博多区店屋町1番35号</t>
  </si>
  <si>
    <t>博多三井ビルディング二号館302号室</t>
  </si>
  <si>
    <t>092-263-6211</t>
  </si>
  <si>
    <t>092-263-6213</t>
  </si>
  <si>
    <t>アクアス株式会社大阪支店</t>
  </si>
  <si>
    <t>ｱｸｾｽｶ</t>
  </si>
  <si>
    <t>吹田市垂水町３－３４－１１</t>
  </si>
  <si>
    <t>06-6387-9400</t>
  </si>
  <si>
    <t>06-6387-1197</t>
  </si>
  <si>
    <t>加々美登</t>
  </si>
  <si>
    <t>ｶｶﾞﾐﾉﾎﾞﾙ</t>
  </si>
  <si>
    <t>ｱｸｱｽｶﾌﾞｼｷｶｲｼｬ ｵｵｻｶｼﾃﾝ</t>
  </si>
  <si>
    <t>後藤化学㈱</t>
  </si>
  <si>
    <t>ｺﾄｳｶｶ</t>
  </si>
  <si>
    <t>510-0068</t>
  </si>
  <si>
    <t>四日市市三栄町２－１５</t>
  </si>
  <si>
    <t>0593-51-1330</t>
  </si>
  <si>
    <t>0593-51-1685</t>
  </si>
  <si>
    <t>ｺﾞﾄｳｶｶﾞｸ(ｶ</t>
  </si>
  <si>
    <t>ｸﾘﾀ･ｹﾐｶﾙﾄｳｶｲ(ｶ</t>
  </si>
  <si>
    <t>クリタ・ケミカル東海</t>
  </si>
  <si>
    <t>愛知県一宮市新生1丁目2番8号ニッセイ一宮ビル</t>
  </si>
  <si>
    <t>ｸﾘﾀ.ｹﾐｶﾙﾄｳｶｲｶﾌﾞｼｷｶﾞｲｼｬ</t>
  </si>
  <si>
    <t>東罐商事株式会社</t>
  </si>
  <si>
    <t>ﾄｳｶﾝｼｮｳｼﾞ</t>
  </si>
  <si>
    <t>東罐商事</t>
  </si>
  <si>
    <t>567-0028</t>
  </si>
  <si>
    <t>大阪府茨木市畑田町４－６</t>
  </si>
  <si>
    <t>072-626-0091</t>
  </si>
  <si>
    <t>072-626-0093</t>
  </si>
  <si>
    <t>荒木謹一</t>
  </si>
  <si>
    <t>ｱﾗｷｷﾝｲﾁ</t>
  </si>
  <si>
    <t>ﾄｳｶﾝｼｮｳｼﾞ(ｶ</t>
  </si>
  <si>
    <t>茨木労働基準監督署</t>
  </si>
  <si>
    <t>株式会社　カーク</t>
  </si>
  <si>
    <t>ｶﾌﾞｼｷｶﾞｲｼｬ ｶｰｸ</t>
  </si>
  <si>
    <t>カーク</t>
  </si>
  <si>
    <t>名古屋市中区丸の内３－８－５</t>
  </si>
  <si>
    <t>052-971-6533</t>
  </si>
  <si>
    <t>ｶ)ｶｰｸ</t>
  </si>
  <si>
    <t>寿美工業㈱</t>
  </si>
  <si>
    <t>ｽﾐｺｳｷﾞｮｳ(ｶﾌﾞ)</t>
  </si>
  <si>
    <t>名古屋市東区徳川1-15-30</t>
  </si>
  <si>
    <t>名古屋リザンビル8F</t>
  </si>
  <si>
    <t>052-931-3431</t>
  </si>
  <si>
    <t>052-931-5740</t>
  </si>
  <si>
    <t>ｽﾐｺｳｷﾞｮｳｶﾌﾞｼｷｶｲｼｬ</t>
  </si>
  <si>
    <t>青木薬品株式会社</t>
  </si>
  <si>
    <t>ｱｵｷﾔｸﾋﾝ</t>
  </si>
  <si>
    <t>371-0034</t>
  </si>
  <si>
    <t>群馬県前橋市昭和町１－７－５</t>
  </si>
  <si>
    <t>027-231-7824</t>
  </si>
  <si>
    <t>027-234-3103</t>
  </si>
  <si>
    <t>青木　潤一郎</t>
  </si>
  <si>
    <t>ｱｵｷ ｼﾞｭﾝｲﾁﾛｳ</t>
  </si>
  <si>
    <t>ｱｵｷﾔｸﾋﾝ(ｶ</t>
  </si>
  <si>
    <t>10301930310-102</t>
  </si>
  <si>
    <t>ジャパン・シーズニング株式会社</t>
  </si>
  <si>
    <t>ｼﾞｬﾊﾟﾝｼｰｽﾞﾆﾝｸﾞ</t>
  </si>
  <si>
    <t>300-0005</t>
  </si>
  <si>
    <t>茨城県土浦市中貫2367-5</t>
  </si>
  <si>
    <t>029-831-9621</t>
  </si>
  <si>
    <t>029-831-9622</t>
  </si>
  <si>
    <t>鈴木 和秀</t>
  </si>
  <si>
    <t>ｽｽﾞｷ ｶｽﾞﾋﾃﾞ</t>
  </si>
  <si>
    <t>ｼﾞｬﾊﾟﾝ.ｼｰｽﾞﾆﾝｸﾞ(ｶ</t>
  </si>
  <si>
    <t>大阪府吹田市江の木町1番6号</t>
  </si>
  <si>
    <t>06-6384-3158</t>
  </si>
  <si>
    <t>06-6384-3481</t>
  </si>
  <si>
    <t>下畑昌樹</t>
  </si>
  <si>
    <t>ｵﾙｶﾞﾉｶﾌﾞｼｷｶﾞｲｼｬｶﾝｻｲｼﾃﾝ</t>
  </si>
  <si>
    <t>オルガノ株式会社中部支店</t>
  </si>
  <si>
    <t>ｵﾙｶﾞﾉｶﾌﾞｼｷｶﾞｲｼｬﾁｭｳﾌﾞｼﾃﾝ</t>
  </si>
  <si>
    <t>460-0006</t>
  </si>
  <si>
    <t>名古屋市中区葵1丁目27-29</t>
  </si>
  <si>
    <t>キリックスビル4階</t>
  </si>
  <si>
    <t>052-939-0551</t>
  </si>
  <si>
    <t>052-931-1351</t>
  </si>
  <si>
    <t>ｵﾙｶﾞﾉ(ｶ)ﾁｭｳﾌﾞｼﾃﾝ</t>
  </si>
  <si>
    <t>不二化学薬品株式会社</t>
  </si>
  <si>
    <t>ﾌｼﾞｶｶﾞｸﾔｸﾋﾝ</t>
  </si>
  <si>
    <t>103-0001</t>
  </si>
  <si>
    <t>東京都中央区日本橋小伝馬町16番9号</t>
  </si>
  <si>
    <t>03-3667-7703</t>
  </si>
  <si>
    <t>03-3667-7708</t>
  </si>
  <si>
    <t>中村達哉</t>
  </si>
  <si>
    <t>ﾅｶﾑﾗﾀﾂﾔ</t>
  </si>
  <si>
    <t>ﾌｼﾞｶｶﾞｸﾔｸﾋﾝ(ｶ</t>
  </si>
  <si>
    <t>クリアライト工業株式会社</t>
  </si>
  <si>
    <t>ｸﾘｱﾗｲﾄｺｳｷﾞｮｳ</t>
  </si>
  <si>
    <t>501-3944</t>
  </si>
  <si>
    <t>岐阜県関市山田1539-3</t>
  </si>
  <si>
    <t>0575-27-3051</t>
  </si>
  <si>
    <t>0575-27-3053</t>
  </si>
  <si>
    <t>ｸﾘｱﾗｲﾄｺｳｷﾞｮｳ(ｶ</t>
  </si>
  <si>
    <t>ケミカル事業本部営業第一部門東京営業一部土浦営業課</t>
  </si>
  <si>
    <t>ｸﾘﾀｺｳｷﾞｮｳ ｹﾐｶﾙｼﾞｷﾞｮｳﾎﾝﾌﾞ</t>
  </si>
  <si>
    <t>300-0037</t>
  </si>
  <si>
    <t>茨城県土浦市桜町1-16-12</t>
  </si>
  <si>
    <t>029-835-8565</t>
  </si>
  <si>
    <t>029-822-2899</t>
  </si>
  <si>
    <t>ｸﾘﾀｺｳｷﾞﾖｳｶﾌﾞｼｷｶﾞｲｼﾔ</t>
  </si>
  <si>
    <t>ショーワ株式会社</t>
  </si>
  <si>
    <t>ｼｮｳﾜ</t>
  </si>
  <si>
    <t>502-0843</t>
  </si>
  <si>
    <t>岐阜県岐阜市早田東町２－１</t>
  </si>
  <si>
    <t>058-232-1131</t>
  </si>
  <si>
    <t>058-294-2231</t>
  </si>
  <si>
    <t>ｼﾖｰﾜ(ｶ</t>
  </si>
  <si>
    <t>ｼｮｰﾜ</t>
  </si>
  <si>
    <t>岐阜県岐阜市早田東町２丁目１番地</t>
  </si>
  <si>
    <t>ｼｮｰﾜｶﾌﾞｼｷｶﾞｲｼｬ</t>
  </si>
  <si>
    <t>ﾄｳｻﾞｲ</t>
  </si>
  <si>
    <t>210-0814</t>
  </si>
  <si>
    <t>神奈川県川崎市川崎区台町7-11</t>
  </si>
  <si>
    <t>044-270-2310</t>
  </si>
  <si>
    <t>044-270-2311</t>
  </si>
  <si>
    <t>ﾄｳｻﾞｲｶｶﾞｸｻﾝｷﾞﾖｳ(ｶ)ﾄｳｷｮｳｴｲｷﾞｮｳｼｮ</t>
  </si>
  <si>
    <t>950-0901</t>
  </si>
  <si>
    <t>新潟県新潟市中央区弁天３－２－３</t>
  </si>
  <si>
    <t>ニッセイ新潟駅前ビル８階</t>
  </si>
  <si>
    <t>025-249-1348</t>
  </si>
  <si>
    <t>025-249-1349</t>
  </si>
  <si>
    <t>若井　雅彦</t>
  </si>
  <si>
    <t>ﾄｳｻﾞｲｶｶﾞｸｻﾝｷﾞｮｳ(ｶﾆｲｶﾞﾀｴｲｷﾞｮｳｼｮ</t>
  </si>
  <si>
    <t>ﾄｳｻﾞｲｶｶﾞｸｻﾝｷﾞｮｳｶﾌﾞｼｷｶﾞｲｼｬｻｯﾎﾟﾛｴｲｷﾞｮｳｼｮ</t>
  </si>
  <si>
    <t>札幌市中央区北5条西5丁目2番12</t>
  </si>
  <si>
    <t>住友生命札幌ビル</t>
  </si>
  <si>
    <t>011-231-6645</t>
  </si>
  <si>
    <t>011-261-4587</t>
  </si>
  <si>
    <t>石井勇介</t>
  </si>
  <si>
    <t>ｲｼｲﾕｳｽｹ</t>
  </si>
  <si>
    <t>ﾄｳｻﾞｲｶｶﾞｸｻﾝｷﾞｮｳｶﾌﾞｼｷｶﾞｲｼｬｻﾎﾟﾛｴｲｷﾞｮｳｼｮ</t>
  </si>
  <si>
    <t>平成理研株式会社</t>
  </si>
  <si>
    <t>ﾍｲｾｲ</t>
  </si>
  <si>
    <t>300-2700</t>
  </si>
  <si>
    <t>茨城県常総市新石下3611</t>
  </si>
  <si>
    <t>0297-42-7300</t>
  </si>
  <si>
    <t>0297-42-7304</t>
  </si>
  <si>
    <t>ﾍｲｾｲﾘｹﾝ(ｶ ｲﾊﾞﾗｷｴｲｷﾞﾖｳｼﾖ</t>
  </si>
  <si>
    <t>宇都宮労働保険ｾﾝﾀｰ</t>
  </si>
  <si>
    <t>本荘ケミカル株式会社</t>
  </si>
  <si>
    <t>ﾎﾝｼﾞﾖ</t>
  </si>
  <si>
    <t>572-0076</t>
  </si>
  <si>
    <t>大阪府寝屋川市仁和寺本町４－１９－７</t>
  </si>
  <si>
    <t>072-827-2201</t>
  </si>
  <si>
    <t>072-827-0121</t>
  </si>
  <si>
    <t>ﾎﾝｼﾞﾖｳｹﾐｶﾙ(ｶ</t>
  </si>
  <si>
    <t>クリタ・ケミカル北海道株式会社</t>
  </si>
  <si>
    <t>ｸﾘﾀｹﾐ</t>
  </si>
  <si>
    <t>003-0825</t>
  </si>
  <si>
    <t>札幌市白石区菊水元町5条1丁目2番12号</t>
  </si>
  <si>
    <t>011-871-8008</t>
  </si>
  <si>
    <t>011-871-8474</t>
  </si>
  <si>
    <t>ｸﾘﾀ.ｹﾐｶﾙﾎﾂｶｲﾄﾞｳ(ｶ</t>
  </si>
  <si>
    <t>株式会社望月</t>
  </si>
  <si>
    <t>ﾓﾁﾂﾞｷ</t>
  </si>
  <si>
    <t>㈱望月</t>
  </si>
  <si>
    <t>440-0027</t>
  </si>
  <si>
    <t>豊橋市多米中町１丁目７番地の７</t>
  </si>
  <si>
    <t>0532-62-2804</t>
  </si>
  <si>
    <t>ｶﾌﾞｼｷｶﾞｲｼﾔﾓﾁﾂﾞｷ</t>
  </si>
  <si>
    <t>株式会社八神製作所</t>
  </si>
  <si>
    <t>本郷営業所</t>
  </si>
  <si>
    <t>ﾔｶﾞﾐｾｲｻｸｼｮ</t>
  </si>
  <si>
    <t>東京都文京区本郷２－１１－６</t>
  </si>
  <si>
    <t>03-3818-4661</t>
  </si>
  <si>
    <t>03-3818-4666</t>
  </si>
  <si>
    <t>中澤 肇</t>
  </si>
  <si>
    <t>ｶ)ﾔｶﾞﾐｾｲｻｸｼﾞｮﾀﾞｲﾋｮｳﾄﾘｼﾏﾘﾔｸﾅｶｻﾞﾜﾊｼﾞﾒ</t>
  </si>
  <si>
    <t>横川工業株式会社</t>
  </si>
  <si>
    <t>ﾖｺｶﾞﾜ</t>
  </si>
  <si>
    <t>731-5103</t>
  </si>
  <si>
    <t>広島市佐伯区藤の木２－２７－１</t>
  </si>
  <si>
    <t>082-927-9520</t>
  </si>
  <si>
    <t>082-927-9521</t>
  </si>
  <si>
    <t>ﾖｺｶﾞﾜｺｳｷﾞﾖｳ ｶﾌﾞ</t>
  </si>
  <si>
    <t>横浜油脂工業株式会社</t>
  </si>
  <si>
    <t>ﾖｺﾊﾏﾕ</t>
  </si>
  <si>
    <t>220-0074</t>
  </si>
  <si>
    <t>横浜市西区南浅間１－１</t>
  </si>
  <si>
    <t>045-313-8256</t>
  </si>
  <si>
    <t>045-314-2026</t>
  </si>
  <si>
    <t>ﾖｺﾊﾏﾕｼｺｳｷﾞﾖｳｶﾌﾞｼｷｶﾞｲｼﾔ</t>
  </si>
  <si>
    <t>クリタ・ケミカル西日本株式会社　大分支店</t>
  </si>
  <si>
    <t>ｸﾘﾀｹﾐｶﾙﾆｼﾆﾎﾝｵｵｲﾀ</t>
  </si>
  <si>
    <t>クリタ･ケミカル</t>
  </si>
  <si>
    <t>870-0912</t>
  </si>
  <si>
    <t>大分市原新町１５－２９</t>
  </si>
  <si>
    <t>097-552-1177</t>
  </si>
  <si>
    <t>097-551-7293</t>
  </si>
  <si>
    <t>岸川努</t>
  </si>
  <si>
    <t>ｷｼｶﾜﾂﾄﾑ</t>
  </si>
  <si>
    <t>ｸﾘﾀ ｹﾐｶﾙﾆｼﾆﾎﾝ(ｶ</t>
  </si>
  <si>
    <t>東京海上火災保険</t>
  </si>
  <si>
    <t>日水化学工業株式会社</t>
  </si>
  <si>
    <t>ﾆﾂｽｲｶ</t>
  </si>
  <si>
    <t>730-0813</t>
  </si>
  <si>
    <t>広島市中区住吉町１９－１２</t>
  </si>
  <si>
    <t>082-247-3325</t>
  </si>
  <si>
    <t>082-247-3326</t>
  </si>
  <si>
    <t>ﾆﾂｽｲｶｶﾞｸｺｳｷﾞﾖｳ(ｶ</t>
  </si>
  <si>
    <t>名東ケミカルエンジニアリング株式会社</t>
  </si>
  <si>
    <t>ﾒｲﾄｳｶｶﾞｸ</t>
  </si>
  <si>
    <t>名東化学</t>
  </si>
  <si>
    <t>名古屋市中区錦１-１３-１９</t>
  </si>
  <si>
    <t>名錦ビル</t>
  </si>
  <si>
    <t>052-218-6023</t>
  </si>
  <si>
    <t>052-218-6339</t>
  </si>
  <si>
    <t>都築　和孝</t>
  </si>
  <si>
    <t>ﾂﾂﾞｷ ｶｽﾞﾀｶ</t>
  </si>
  <si>
    <t>ﾒｲﾄｳｶｶﾞｸ(ｶ</t>
  </si>
  <si>
    <t>株式会社エーエルイー</t>
  </si>
  <si>
    <t>ｴｰｴﾙｲｰ</t>
  </si>
  <si>
    <t>al.e Inc</t>
  </si>
  <si>
    <t>465-0048</t>
  </si>
  <si>
    <t>名古屋市名東区藤見が丘6番</t>
  </si>
  <si>
    <t>セントラルスクエア6F</t>
  </si>
  <si>
    <t>052-760-0900</t>
  </si>
  <si>
    <t>052-760-0400</t>
  </si>
  <si>
    <t>ｶ)ｴｰｴﾙｲｰ</t>
  </si>
  <si>
    <t>大学産業株式会社</t>
  </si>
  <si>
    <t>ﾀﾞｲｶﾞｸｻﾝｷﾞｮｳ(ｶ</t>
  </si>
  <si>
    <t>大学産業</t>
  </si>
  <si>
    <t>浜松市南区芳川町723</t>
  </si>
  <si>
    <t>053-425-0021</t>
  </si>
  <si>
    <t>053-426-2020</t>
  </si>
  <si>
    <t>曽布川　能康</t>
  </si>
  <si>
    <t>ｿﾌﾞｶﾜ ﾖｼﾔｽ</t>
  </si>
  <si>
    <t>吉田化成株式会社</t>
  </si>
  <si>
    <t>ﾖｼﾀｶｾ</t>
  </si>
  <si>
    <t>435-0013</t>
  </si>
  <si>
    <t>浜松市東区天竜川町1037-2</t>
  </si>
  <si>
    <t>053-422-8800</t>
  </si>
  <si>
    <t>053-422-2211</t>
  </si>
  <si>
    <t>ﾖｼﾀﾞｶｾｲ(ｶ</t>
  </si>
  <si>
    <t>株式会社 ヒュウガ化工</t>
  </si>
  <si>
    <t>ﾋｭｳｶﾞｶｺｳ</t>
  </si>
  <si>
    <t>ヒュウガ</t>
  </si>
  <si>
    <t>889-0513</t>
  </si>
  <si>
    <t>宮崎県延岡市土々呂町6丁目1618番1</t>
  </si>
  <si>
    <t>0982-37-8000</t>
  </si>
  <si>
    <t>0982-37-8001</t>
  </si>
  <si>
    <t>弥富 勝美</t>
  </si>
  <si>
    <t>ｲﾔﾄﾞﾐ ｶﾂﾐ</t>
  </si>
  <si>
    <t>ｶ)ﾋｭｳｶﾞｶｺｳ</t>
  </si>
  <si>
    <t>ダイヤアクアソリューションズ株式会社大阪営業所</t>
  </si>
  <si>
    <t>ﾀﾞｲﾔｱｸｱｿﾘｭｰｼﾖﾝｽﾞ</t>
  </si>
  <si>
    <t>ダイヤアクアソリューションズ</t>
  </si>
  <si>
    <t>大阪市中央区今橋4-4-7</t>
  </si>
  <si>
    <t>京阪神淀屋橋ビル８Ｆ</t>
  </si>
  <si>
    <t>06-6229-5600</t>
  </si>
  <si>
    <t>06-6229-7755</t>
  </si>
  <si>
    <t>ﾀﾞｲﾔｱｸｱｿﾘﾕｰｼﾖﾝｽﾞ(ｶ</t>
  </si>
  <si>
    <t>株式会社おぎそ</t>
  </si>
  <si>
    <t>ｵｷﾞｿ</t>
  </si>
  <si>
    <t>おぎそ</t>
  </si>
  <si>
    <t>509-5401</t>
  </si>
  <si>
    <t>岐阜県土岐市駄知町1468</t>
  </si>
  <si>
    <t>0572-59-8639</t>
  </si>
  <si>
    <t>0572-59-4546</t>
  </si>
  <si>
    <t>ｶ)ｵｷﾞｿ</t>
  </si>
  <si>
    <t>鹿児島水処理株式会社</t>
  </si>
  <si>
    <t>ｶｺﾞｼﾏ</t>
  </si>
  <si>
    <t>鹿児島市東開町４番地１０９</t>
  </si>
  <si>
    <t>099-260-1211</t>
  </si>
  <si>
    <t>099-260-3800</t>
  </si>
  <si>
    <t>大西正三</t>
  </si>
  <si>
    <t>ｵｵﾆｼｼｮｳｿﾞｳ</t>
  </si>
  <si>
    <t>ｶｺﾞｼﾏﾐｽﾞｼﾖﾘ.ｶ</t>
  </si>
  <si>
    <t>株式会社ツーイークリエイト近畿</t>
  </si>
  <si>
    <t>ｶﾌﾞｼｷｶﾞｲｼｬﾂｰｲｰｸﾘｴｲﾄｷﾝｷ</t>
  </si>
  <si>
    <t>ﾂｰｲｰｸﾘｴｲﾄ</t>
  </si>
  <si>
    <t>567-0063</t>
  </si>
  <si>
    <t>大阪府茨木市中河原町6-10</t>
  </si>
  <si>
    <t>072-640-6040</t>
  </si>
  <si>
    <t>072-640-6050</t>
  </si>
  <si>
    <t>初田　一</t>
  </si>
  <si>
    <t>ﾊﾂﾀ ﾊｼﾞﾑ</t>
  </si>
  <si>
    <t>ｶ)ﾂｰｲｰｸﾘｴｲﾄｷﾝｷ</t>
  </si>
  <si>
    <t>財団法人日本中小企業福祉事業財団日本フルハップ</t>
  </si>
  <si>
    <t>日米ケミック株式会社</t>
  </si>
  <si>
    <t>ﾆﾁﾍﾞｲｹﾐｯｸ</t>
  </si>
  <si>
    <t>日米ケミック</t>
  </si>
  <si>
    <t>宮崎県宮崎市高洲町25番地12</t>
  </si>
  <si>
    <t>0985-28-5585</t>
  </si>
  <si>
    <t>0985-28-5502</t>
  </si>
  <si>
    <t>山本有志</t>
  </si>
  <si>
    <t>ﾔﾏﾓﾄﾕｳｼ</t>
  </si>
  <si>
    <t>ﾆﾁﾍﾞｲｹﾐｯｸ(ｶ</t>
  </si>
  <si>
    <t>椿野化工株式会社</t>
  </si>
  <si>
    <t>ﾂﾊﾞｷﾉｶｺｳｶﾌﾞｼｷｶﾞｲｼｬ</t>
  </si>
  <si>
    <t>670-0057</t>
  </si>
  <si>
    <t>兵庫県姫路市北今宿2丁目4番41号　姫路ビジネスビル2Ｆ</t>
  </si>
  <si>
    <t>079-296-3001</t>
  </si>
  <si>
    <t>079-296-3003</t>
  </si>
  <si>
    <t>椿野昌宏</t>
  </si>
  <si>
    <t>ﾂﾊﾞｷﾉﾏｻﾋﾛ</t>
  </si>
  <si>
    <t>株式会社ジャパンエコサービス</t>
  </si>
  <si>
    <t>664-0002</t>
  </si>
  <si>
    <t>兵庫県伊丹市荻野1-86</t>
  </si>
  <si>
    <t>072-770-2786</t>
  </si>
  <si>
    <t>072-770-2778</t>
  </si>
  <si>
    <t>毛利　長治</t>
  </si>
  <si>
    <t>ﾓｳﾘ ﾅｶﾞﾊﾙ</t>
  </si>
  <si>
    <t>ｶﾌﾞｼｷｶﾞｲｼﾔｼﾞﾔﾊﾟﾝｴｺｻｰﾋﾞｽ</t>
  </si>
  <si>
    <t>株式会社神戸工業試験場</t>
  </si>
  <si>
    <t>ｶﾌﾞｼｷｶﾞｲｼｬｺｳﾍﾞｺｳｷﾞｮｳｼｹﾝｼﾞｮｳ</t>
  </si>
  <si>
    <t>コウベコウギョウ</t>
  </si>
  <si>
    <t>676-8686</t>
  </si>
  <si>
    <t>高砂市荒井町新浜2-1-1（三菱重工業株式会社高砂研究所内Ｋ棟）</t>
  </si>
  <si>
    <t>0794-43-0716</t>
  </si>
  <si>
    <t>0794-42-7087</t>
  </si>
  <si>
    <t>ｶ)ｺｳﾍﾞｺｳｷﾞｮｳｼｹﾝｼﾞｮｳ</t>
  </si>
  <si>
    <t>福岡県福岡市博多区山王２丁目７番33号</t>
  </si>
  <si>
    <t>092-461-1011</t>
  </si>
  <si>
    <t>092-461-1010</t>
  </si>
  <si>
    <t>永吉勝興</t>
  </si>
  <si>
    <t>ﾅｶﾞﾖｼｶﾂｵｷ</t>
  </si>
  <si>
    <t>ﾌﾖｳｶｶﾞｸｺｳｷﾞﾖｳｶﾌﾞｼｷｶﾞｲｼｬ</t>
  </si>
  <si>
    <t>名古屋市千種区上野三丁目9番11号</t>
  </si>
  <si>
    <t>久朗津　成孝</t>
  </si>
  <si>
    <t>ｸﾛｳﾂ ｾｲｺｳ</t>
  </si>
  <si>
    <t>株式会社メカ ケミカ</t>
  </si>
  <si>
    <t>ﾒｶｹﾐｶ</t>
  </si>
  <si>
    <t>㈱メカ　ケミカ</t>
  </si>
  <si>
    <t>464-0096</t>
  </si>
  <si>
    <t>名古屋市千種区下方町５丁目３６－２</t>
  </si>
  <si>
    <t>052-722-6433</t>
  </si>
  <si>
    <t>ｶ)ﾒｶｹﾐｶ</t>
  </si>
  <si>
    <t>ユウキ産業株式会社</t>
  </si>
  <si>
    <t>ﾕｳｷｻﾝ</t>
  </si>
  <si>
    <t>大阪市西区京町堀２－２－１５</t>
  </si>
  <si>
    <t>06-6448-2885</t>
  </si>
  <si>
    <t>06-6448-6766</t>
  </si>
  <si>
    <t>ﾕｳｷｻﾝｷﾞﾖｳｶﾌﾞｼｷｶｲｼﾔ</t>
  </si>
  <si>
    <t>愛知電機株式会社</t>
  </si>
  <si>
    <t>機器技術部営業部　機器営業グループ</t>
  </si>
  <si>
    <t>ｱｲﾁﾃﾞﾝｷ</t>
  </si>
  <si>
    <t>愛知電機名古屋</t>
  </si>
  <si>
    <t>486-8666</t>
  </si>
  <si>
    <t>愛知県春日井市愛知町1番地</t>
  </si>
  <si>
    <t>0568-35-5026</t>
  </si>
  <si>
    <t>0568-35-1255</t>
  </si>
  <si>
    <t>ｱｲﾁﾃﾞﾝｷ(ｶ</t>
  </si>
  <si>
    <t>株式会社扇港電機　豊橋営業所</t>
  </si>
  <si>
    <t>ｾﾝｺｳﾃﾞﾝｷ ﾄﾖﾊｼ</t>
  </si>
  <si>
    <t>扇港電機　豊橋</t>
  </si>
  <si>
    <t>441-8086</t>
  </si>
  <si>
    <t>愛知県豊橋市問屋町5番2</t>
  </si>
  <si>
    <t>0532-34-3510</t>
  </si>
  <si>
    <t>0532-34-3520</t>
  </si>
  <si>
    <t>株式会社扇港電機</t>
  </si>
  <si>
    <t>西濃営業所</t>
  </si>
  <si>
    <t>ｶﾌﾞｼｷｶｲｼｬｾﾝｺｳﾃﾞﾝｷ</t>
  </si>
  <si>
    <t>503-0855</t>
  </si>
  <si>
    <t>岐阜県大垣市問屋町11番地の2</t>
  </si>
  <si>
    <t>0584-89-1471</t>
  </si>
  <si>
    <t>0584-89-3909</t>
  </si>
  <si>
    <t>横山　大幸</t>
  </si>
  <si>
    <t>ﾖｺﾔﾏ ﾋﾛﾕｷ</t>
  </si>
  <si>
    <t>ｶ)ｾﾝｺｳﾃﾞﾝｷｾｲﾉｳｴｲｷﾞﾖｳｼﾖｼﾖﾁﾖｳﾃﾞｸﾞﾁﾏｻｼ</t>
  </si>
  <si>
    <t>石垣電材株式会社</t>
  </si>
  <si>
    <t>ｲｼｶﾞｷﾃﾞ</t>
  </si>
  <si>
    <t>060-0006</t>
  </si>
  <si>
    <t>札幌市中央区北６条西１３丁目１</t>
  </si>
  <si>
    <t>011-210-5221</t>
  </si>
  <si>
    <t>ｲｼｶﾞｷﾃﾞﾝｻﾞｲ(ｶ</t>
  </si>
  <si>
    <t>岩崎電子株式会社</t>
  </si>
  <si>
    <t>ｲﾜｻｷﾃﾞﾝｼｶﾌﾞｼｷｶﾞｲｼｬ</t>
  </si>
  <si>
    <t>060-0062</t>
  </si>
  <si>
    <t>札幌市中央区南２条西３丁目11-7 岩崎ビル</t>
  </si>
  <si>
    <t>011-231-2002</t>
  </si>
  <si>
    <t>011-241-6955</t>
  </si>
  <si>
    <t>岩崎 勝治</t>
  </si>
  <si>
    <t>ｲﾜｻｷ ｶﾂｼﾞ</t>
  </si>
  <si>
    <t>ｲﾜｻｷﾃﾞﾝｼ(ｶ</t>
  </si>
  <si>
    <t>ｽｷﾞﾓﾄﾃﾞﾝｷｻﾝｷﾞｮｳｶﾌﾞｼｷｶﾞｲｼｬ</t>
  </si>
  <si>
    <t>216-0012</t>
  </si>
  <si>
    <t>神奈川県川崎市宮前区水沢3-1-19</t>
  </si>
  <si>
    <t>044-977-6461</t>
  </si>
  <si>
    <t>044-977-0450</t>
  </si>
  <si>
    <t>ｽｷﾞﾓﾄﾃﾞﾝｷｻﾝｷﾞﾖｳｶﾌﾞｼｷｶﾞｲｼﾔ</t>
  </si>
  <si>
    <t>株式会社山下商行</t>
  </si>
  <si>
    <t>ﾔﾏｼﾀｼｮｳｺｳ</t>
  </si>
  <si>
    <t>山下商行</t>
  </si>
  <si>
    <t>173-0015</t>
  </si>
  <si>
    <t>東京都板橋区栄町３１－１</t>
  </si>
  <si>
    <t>03-3962-3171</t>
  </si>
  <si>
    <t>ｶ)ﾔﾏｼﾀｼｮｳｺｳ</t>
  </si>
  <si>
    <t>株式会社エジソン商会</t>
  </si>
  <si>
    <t>ｴｼﾞｿﾝｼｮｳｶｲ</t>
  </si>
  <si>
    <t>㈱エジソン商会</t>
  </si>
  <si>
    <t>192-0081</t>
  </si>
  <si>
    <t>東京都八王子市横山町６番８号</t>
  </si>
  <si>
    <t>0426-45-2950</t>
  </si>
  <si>
    <t>0426-45-5632</t>
  </si>
  <si>
    <t>尾崎 勝彦</t>
  </si>
  <si>
    <t>ｵｻﾞｷ ｶﾂﾋｺ</t>
  </si>
  <si>
    <t>ｶ)ｴｼﾞｿﾝｼｮｳｶｲ ﾀﾞｲﾋｮｳﾄﾘｼﾏﾘﾔｸ ｵｻﾞｷｶﾂﾋｺ</t>
  </si>
  <si>
    <t>音羽電機株式会社</t>
  </si>
  <si>
    <t>ｵﾄﾜﾃﾞﾝｷｶﾌﾞｼｷｶｲｼｬ</t>
  </si>
  <si>
    <t>豊橋市花田町字中ノ坪78</t>
  </si>
  <si>
    <t>0532-33-5775</t>
  </si>
  <si>
    <t>0532-33-5783</t>
  </si>
  <si>
    <t>株式会社クレモナ</t>
  </si>
  <si>
    <t>ｸﾚﾓﾅ</t>
  </si>
  <si>
    <t>クレモナ</t>
  </si>
  <si>
    <t>820-1103</t>
  </si>
  <si>
    <t>福岡県鞍手郡小竹町大字勝野3950-1</t>
  </si>
  <si>
    <t>09496-2-1734</t>
  </si>
  <si>
    <t>田中彰登</t>
  </si>
  <si>
    <t>ﾀﾅｶｱｷﾀｶ</t>
  </si>
  <si>
    <t>ｶ)ｸﾚﾓﾅﾀﾞｲﾋｮｳﾄﾘｼﾏﾘﾔｸﾀﾅｶｱｷﾀｶ</t>
  </si>
  <si>
    <t>岡田電気産業株式会社</t>
  </si>
  <si>
    <t>ｵｶﾀﾞﾃﾞﾝｷｻﾝｷﾞｮｳｳﾂﾉﾐﾔｴｲｷﾞｮｳｼｮ</t>
  </si>
  <si>
    <t>岡田電気</t>
  </si>
  <si>
    <t>321-0151</t>
  </si>
  <si>
    <t>栃木県宇都宮市西川田町字上原940-1</t>
  </si>
  <si>
    <t>028-645-9111</t>
  </si>
  <si>
    <t>028-645-9115</t>
  </si>
  <si>
    <t>ｵｶﾀﾞﾃﾞﾝｷｻﾝｷﾞｮｳ(ｶ</t>
  </si>
  <si>
    <t>千葉中央営業所</t>
  </si>
  <si>
    <t>262-0013</t>
  </si>
  <si>
    <t>千葉県千葉市花見川区犢橋町２１９１－２</t>
  </si>
  <si>
    <t>043-215-3511</t>
  </si>
  <si>
    <t>043-258-5532</t>
  </si>
  <si>
    <t>堤　誠司</t>
  </si>
  <si>
    <t>ﾂﾂﾐ ｾｲｼﾞ</t>
  </si>
  <si>
    <t>株式会社パルックス</t>
  </si>
  <si>
    <t>ﾊﾟﾙｯｸｽ</t>
  </si>
  <si>
    <t>130-0026</t>
  </si>
  <si>
    <t>東京都墨田区両国１－１２－１０</t>
  </si>
  <si>
    <t>03-3846-1432</t>
  </si>
  <si>
    <t>03-3846-0389</t>
  </si>
  <si>
    <t>若林 光雄</t>
  </si>
  <si>
    <t>ﾜｶﾊﾞﾔｼ ﾐﾂｵ</t>
  </si>
  <si>
    <t>関東営業部長</t>
  </si>
  <si>
    <t>ｶ)ﾊﾟﾙｯｸｽ</t>
  </si>
  <si>
    <t>スバル電気株式会社</t>
  </si>
  <si>
    <t>特販営業課</t>
  </si>
  <si>
    <t>ｽﾊﾞﾙﾃﾞﾝｷ(ｶ</t>
  </si>
  <si>
    <t>161-0031</t>
  </si>
  <si>
    <t>東京都新宿区西落合1-19-9</t>
  </si>
  <si>
    <t>03-3953-1170</t>
  </si>
  <si>
    <t>03-3953-1180</t>
  </si>
  <si>
    <t>森居和夫</t>
  </si>
  <si>
    <t>ﾓﾘｲｶｽﾞｵ</t>
  </si>
  <si>
    <t>ミツワ電機株式会社</t>
  </si>
  <si>
    <t>名古屋営業部名古屋営業所</t>
  </si>
  <si>
    <t>ﾐﾂﾜﾃﾞﾝｷ ﾅｺﾞﾔｴｲｷﾞｮｳｼｮ</t>
  </si>
  <si>
    <t>ミツワ電機 名古屋</t>
  </si>
  <si>
    <t>愛知県名古屋市中区大井町7番9号</t>
  </si>
  <si>
    <t>052-332-6233</t>
  </si>
  <si>
    <t>052-332-6251</t>
  </si>
  <si>
    <t>ﾐﾂﾜﾃﾞﾝｷ(ｶ</t>
  </si>
  <si>
    <t>東芝電材マーケティング株式会社</t>
  </si>
  <si>
    <t>九州支社南九州支店宮崎営業所</t>
  </si>
  <si>
    <t>ﾄｳｼﾊﾞﾃﾞﾝｻﾞｲﾏｰｹﾃｨﾝｸﾞ</t>
  </si>
  <si>
    <t>東芝電材マーケティング</t>
  </si>
  <si>
    <t>880-0032</t>
  </si>
  <si>
    <t>宮崎市霧島5丁目63番地</t>
  </si>
  <si>
    <t>0985-24-3713</t>
  </si>
  <si>
    <t>0985-24-5585</t>
  </si>
  <si>
    <t>落合 道保</t>
  </si>
  <si>
    <t>ｵﾁｱｲ ﾐﾁﾎ</t>
  </si>
  <si>
    <t>副支店長</t>
  </si>
  <si>
    <t>ﾄｳｼﾊﾞﾃﾞﾝｻﾞｲﾏｰｹﾃｨﾝｸﾞ(ｶ</t>
  </si>
  <si>
    <t>株式会社正光社</t>
  </si>
  <si>
    <t>環境ｼｽﾃﾑ営業所</t>
  </si>
  <si>
    <t>ｾｲｺｳｼｬ</t>
  </si>
  <si>
    <t>東京都江東区亀戸4-40-11</t>
  </si>
  <si>
    <t>03-3637-4211</t>
  </si>
  <si>
    <t>03-3685-0566</t>
  </si>
  <si>
    <t>森山光男</t>
  </si>
  <si>
    <t>ﾓﾘﾔﾏﾐﾂｵ</t>
  </si>
  <si>
    <t>ｶ)ｾｲｺｳｼｬ</t>
  </si>
  <si>
    <t>株式会社パブリック商会</t>
  </si>
  <si>
    <t>ﾊﾟﾌﾞﾘｯｸｼｮｳｶｲ</t>
  </si>
  <si>
    <t>パブリック商会</t>
  </si>
  <si>
    <t>194-0213</t>
  </si>
  <si>
    <t>東京都町田市常盤町3269</t>
  </si>
  <si>
    <t>042-797-5311</t>
  </si>
  <si>
    <t>042-797-5708</t>
  </si>
  <si>
    <t>竹内 健</t>
  </si>
  <si>
    <t>ﾀｸｳﾁ ｹﾝ</t>
  </si>
  <si>
    <t>ｶ)ﾊﾟﾌﾞﾘｯｸｼｮｳｶｲ</t>
  </si>
  <si>
    <t>大阪電材株式会社</t>
  </si>
  <si>
    <t>ｵｵｻｶﾃﾞﾝｻﾞｲｶﾌﾞｼｷｶﾞｲｼｬ</t>
  </si>
  <si>
    <t>569-0822</t>
  </si>
  <si>
    <t>大阪府高槻市津之江町1丁目9番27号</t>
  </si>
  <si>
    <t>072-672-4781</t>
  </si>
  <si>
    <t>072-671-8859</t>
  </si>
  <si>
    <t>廣田　淳司</t>
  </si>
  <si>
    <t>ｵｵｻｶﾃﾞﾝｻﾞｲ(ｶ</t>
  </si>
  <si>
    <t>和歌山電工株式会社</t>
  </si>
  <si>
    <t>ﾜｶﾔﾏﾃﾞﾝｺｳｶﾌﾞｼｷｶﾞｲｼｬ</t>
  </si>
  <si>
    <t>640-8033</t>
  </si>
  <si>
    <t>和歌山県和歌山市本町9丁目23番地</t>
  </si>
  <si>
    <t>073-431-1100</t>
  </si>
  <si>
    <t>073-431-1124</t>
  </si>
  <si>
    <t>土橋 加代子</t>
  </si>
  <si>
    <t>ﾂﾁﾊｼ ｶﾖｺ</t>
  </si>
  <si>
    <t>株式会社プラスアルファー</t>
  </si>
  <si>
    <t>福岡本部</t>
  </si>
  <si>
    <t>ﾌﾟﾗｽｱﾙﾌｧｰ ﾌｸｵｶﾎﾝﾌﾞ</t>
  </si>
  <si>
    <t>ﾌﾟﾗｽｱﾙﾌｧｰ</t>
  </si>
  <si>
    <t>812-0002</t>
  </si>
  <si>
    <t>福岡県福岡市博多区空港前4丁目3番25号2F</t>
  </si>
  <si>
    <t>092-409-4016</t>
  </si>
  <si>
    <t>岡部 哲也</t>
  </si>
  <si>
    <t>ｵｶﾍﾞ ﾃﾂﾔ</t>
  </si>
  <si>
    <t>ｶ)ﾌﾟﾗｽｱﾙﾌｧｰ ﾀﾞｲﾋｮｳﾄﾘｼﾏﾘﾔｸ ｵｶﾍﾞﾃﾂﾔ</t>
  </si>
  <si>
    <t>株式会社 大西商会</t>
  </si>
  <si>
    <t>ｶﾌﾞｼｷｶﾞｲｼｬ ｵｵﾆｼｼｮｳｶｲ</t>
  </si>
  <si>
    <t>大西商会</t>
  </si>
  <si>
    <t>640-8281</t>
  </si>
  <si>
    <t>和歌山県和歌山市湊通丁南4丁目8番地</t>
  </si>
  <si>
    <t>073-424-7301</t>
  </si>
  <si>
    <t>073-436-5258</t>
  </si>
  <si>
    <t>大西 孝則</t>
  </si>
  <si>
    <t>ｵｵﾆｼ ﾀｶﾉﾘ</t>
  </si>
  <si>
    <t>ｶ)ｵｵﾆｼｼﾖｳｶｲ</t>
  </si>
  <si>
    <t>861-3107</t>
  </si>
  <si>
    <t>熊本県上益城郡嘉島町上仲間294-20</t>
  </si>
  <si>
    <t>096-237-1131</t>
  </si>
  <si>
    <t>096-237-3636</t>
  </si>
  <si>
    <t>木村　寿宏</t>
  </si>
  <si>
    <t>ｷﾑﾗ ﾄｼﾋﾛ</t>
  </si>
  <si>
    <t>株式会社　たけでん</t>
  </si>
  <si>
    <t>たけでん</t>
  </si>
  <si>
    <t>吹田市江坂町1-17-23</t>
  </si>
  <si>
    <t>江坂Ｍﾋﾞﾙ3階</t>
  </si>
  <si>
    <t>06-6190-0271</t>
  </si>
  <si>
    <t>06-6190-0275</t>
  </si>
  <si>
    <t>ドウモト電化サービス</t>
  </si>
  <si>
    <t>646-0001</t>
  </si>
  <si>
    <t>和歌山県田辺市上秋津646-8</t>
  </si>
  <si>
    <t>0739-22-6288</t>
  </si>
  <si>
    <t>0739-35-0450</t>
  </si>
  <si>
    <t>道本　敦</t>
  </si>
  <si>
    <t>ﾄﾞｳﾓﾄ ｱﾂｼ</t>
  </si>
  <si>
    <t>ﾄﾞｳﾓﾄｱﾂｼ</t>
  </si>
  <si>
    <t>三親電材株式会社</t>
  </si>
  <si>
    <t>ｻﾝｼﾝﾃﾞﾝｻﾞｲｶﾌﾞｼｷｶﾞｲｼｬ</t>
  </si>
  <si>
    <t>三親広島</t>
  </si>
  <si>
    <t>広島市西区観音新町1丁目1番36号</t>
  </si>
  <si>
    <t>082-291-3412</t>
  </si>
  <si>
    <t>082-291-0709</t>
  </si>
  <si>
    <t>西村　康一</t>
  </si>
  <si>
    <t>ﾆｼﾑﾗ ｺｳｲﾁ</t>
  </si>
  <si>
    <t>ｻﾝｼﾝﾃﾞﾝｻﾞｲ(ｶ ﾏﾂｴｴｲｷﾞｮｳｼｮ</t>
  </si>
  <si>
    <t>三和電材株式会社</t>
  </si>
  <si>
    <t>ｻﾝﾜﾃﾝ</t>
  </si>
  <si>
    <t>465-0055</t>
  </si>
  <si>
    <t>名古屋市名東区勢子坊２丁目２０５</t>
  </si>
  <si>
    <t>052-704-5600</t>
  </si>
  <si>
    <t>052-704-5605</t>
  </si>
  <si>
    <t>ｻﾝﾜﾃﾞﾝｻﾞｲ(ｶ</t>
  </si>
  <si>
    <t>株式会社昭電社</t>
  </si>
  <si>
    <t>ｼｮｳﾃﾞﾝｼｬ</t>
  </si>
  <si>
    <t>ショウデンシャ</t>
  </si>
  <si>
    <t>東京都品川区南品川4-5-18</t>
  </si>
  <si>
    <t>03-3458-2345</t>
  </si>
  <si>
    <t>ｶ)ｼｮｳﾃﾞﾝｼｬ</t>
  </si>
  <si>
    <t>スズデン株式会社</t>
  </si>
  <si>
    <t>ｽｽﾞﾃﾞﾝ</t>
  </si>
  <si>
    <t>東京都文京区湯島2-2-2</t>
  </si>
  <si>
    <t>03-5689-8003</t>
  </si>
  <si>
    <t>03-5689-8065</t>
  </si>
  <si>
    <t>ｽｽﾞﾃﾞﾝ(ｶ</t>
  </si>
  <si>
    <t>株式会社誠信電機商会</t>
  </si>
  <si>
    <t>ｾｲｼﾝﾃﾞﾝｷｼｮｳｶｲ</t>
  </si>
  <si>
    <t>㈱誠信電機商会</t>
  </si>
  <si>
    <t>名古屋市東区東桜２－１１－９</t>
  </si>
  <si>
    <t>052-931-4121</t>
  </si>
  <si>
    <t>052-931-4964</t>
  </si>
  <si>
    <t>柴田 晋弥</t>
  </si>
  <si>
    <t>ｼﾊﾞﾀ ｼﾝﾔ</t>
  </si>
  <si>
    <t>ｶ)ｾｲｼﾝﾃﾞﾝｷｼﾖｳｶｲ</t>
  </si>
  <si>
    <t>公益財団法人 建設業福祉共済団</t>
  </si>
  <si>
    <t>東亜電気株式会社</t>
  </si>
  <si>
    <t>ﾄｳｱﾃﾞﾝｷｶﾌﾞｼｷｶﾞｲｼｬ</t>
  </si>
  <si>
    <t>300-1221</t>
  </si>
  <si>
    <t>茨城県牛久市牛久町９５０</t>
  </si>
  <si>
    <t>0298-72-0881</t>
  </si>
  <si>
    <t>0298-74-1943</t>
  </si>
  <si>
    <t>ﾄｳｱﾃﾞﾝｷｶﾌﾞｼｷｶﾞｲｼﾔ</t>
  </si>
  <si>
    <t>日本電化工機株式会社</t>
  </si>
  <si>
    <t>ﾆﾎﾝﾃﾞ</t>
  </si>
  <si>
    <t>452-0813</t>
  </si>
  <si>
    <t>名古屋市西区赤城町１１７</t>
  </si>
  <si>
    <t>052-503-3361</t>
  </si>
  <si>
    <t>ﾆﾎﾝﾃﾞﾝｶｺｳｷｶﾌﾞｼｷｶﾞｲｼﾔ</t>
  </si>
  <si>
    <t>福西電機株式会社</t>
  </si>
  <si>
    <t>ﾌｸﾆｼﾃﾞﾝｷｶﾌﾞｼｷｶﾞｲｼｬ</t>
  </si>
  <si>
    <t>福西電機</t>
  </si>
  <si>
    <t>530-0036</t>
  </si>
  <si>
    <t>大阪市北区与力町7-5</t>
  </si>
  <si>
    <t>06-6881-2924</t>
  </si>
  <si>
    <t>06-6881-2935</t>
  </si>
  <si>
    <t>榎本 雅之</t>
  </si>
  <si>
    <t>ｴﾉﾓﾄ ﾏｻﾕｷ</t>
  </si>
  <si>
    <t>ﾌｸﾆｼﾃﾞﾝｷ(ｶ</t>
  </si>
  <si>
    <t>ﾌｸﾆｼﾃﾞﾝｷ</t>
  </si>
  <si>
    <t>108-8341</t>
  </si>
  <si>
    <t>東京都港区三田4-12-18</t>
  </si>
  <si>
    <t>03-3769-2905</t>
  </si>
  <si>
    <t>03-3769-2914</t>
  </si>
  <si>
    <t>榎本雅之</t>
  </si>
  <si>
    <t>ｴﾉﾓﾄﾏｻﾕｷ</t>
  </si>
  <si>
    <t>三浦電気株式会社</t>
  </si>
  <si>
    <t>ﾐｳﾗﾃﾞ</t>
  </si>
  <si>
    <t>446-0036</t>
  </si>
  <si>
    <t>安城市小堤町９番６号</t>
  </si>
  <si>
    <t>0566-74-4186</t>
  </si>
  <si>
    <t>ﾐｳﾗﾃﾞﾝｷｶﾌﾞｼｷｶﾞｲｼﾔ</t>
  </si>
  <si>
    <t>ライト電業株式会社</t>
  </si>
  <si>
    <t>ﾗｲﾄﾃﾝ</t>
  </si>
  <si>
    <t>733-0025</t>
  </si>
  <si>
    <t>広島市西区小河内町2-1-23</t>
  </si>
  <si>
    <t>082-232-7285</t>
  </si>
  <si>
    <t>082-295-5427</t>
  </si>
  <si>
    <t>ﾗｲﾄﾃﾞﾝｷﾞﾖｳ(ｶ)ﾋﾛｼﾏｼﾃﾝ</t>
  </si>
  <si>
    <t>株式会社Ｆ－ｔｅｃｈ</t>
  </si>
  <si>
    <t>ｴﾌﾃｯｸ</t>
  </si>
  <si>
    <t>179-0071</t>
  </si>
  <si>
    <t>東京都練馬区旭町2丁目17番7号</t>
  </si>
  <si>
    <t>03-6904-3971</t>
  </si>
  <si>
    <t>03-6904-3972</t>
  </si>
  <si>
    <t>安藤　豊</t>
  </si>
  <si>
    <t>ｱﾝﾄﾞｳ ﾕﾀｶ</t>
  </si>
  <si>
    <t>ｶ)ｴﾌ-ﾃﾂｸ</t>
  </si>
  <si>
    <t>東栄電機株式会社</t>
  </si>
  <si>
    <t>ﾄｳｴｲﾃﾞﾝｷｶﾌﾞｼｷｶｲｼｬ</t>
  </si>
  <si>
    <t>東栄電機㈱</t>
  </si>
  <si>
    <t>大阪市東淀川区東中島4-2-7</t>
  </si>
  <si>
    <t>スペース・ライフ新大阪102号</t>
  </si>
  <si>
    <t>06-6990-6081</t>
  </si>
  <si>
    <t>06-6990-6083</t>
  </si>
  <si>
    <t>水野善弘</t>
  </si>
  <si>
    <t>ﾐｽﾞﾉﾖｼﾋﾛ</t>
  </si>
  <si>
    <t>浜松営業所</t>
  </si>
  <si>
    <t>ﾄｳｼﾊﾞﾃﾞﾝｻﾞｲﾏｰｹﾃｨﾝｸﾞ ｶﾌﾞｼｷｶﾞｲｼｬ</t>
  </si>
  <si>
    <t>浜松市東区丸塚町538-4</t>
  </si>
  <si>
    <t>053-463-3131</t>
  </si>
  <si>
    <t>053-463-3139</t>
  </si>
  <si>
    <t>太田　和好</t>
  </si>
  <si>
    <t>田澤電材株式会社</t>
  </si>
  <si>
    <t>ﾀｻﾞﾜﾃﾞﾝｻﾞｲ ｶﾌﾞｼｷｶﾞｲｼｬ</t>
  </si>
  <si>
    <t>500-8351</t>
  </si>
  <si>
    <t>岐阜市清本町２－５０</t>
  </si>
  <si>
    <t>0582-73-1131</t>
  </si>
  <si>
    <t>ﾀｻﾞﾜﾃﾞﾝｻﾞｲ(ｶ</t>
  </si>
  <si>
    <t>株式会社大成　静岡営業所</t>
  </si>
  <si>
    <t>ﾀｲｾｲ ｼｽﾞｵｶｴｲｷﾞｮｳｼｮ</t>
  </si>
  <si>
    <t>大成</t>
  </si>
  <si>
    <t>静岡市駿河区豊田三丁目5番38号</t>
  </si>
  <si>
    <t>054-202-3270</t>
  </si>
  <si>
    <t>054-202-3271</t>
  </si>
  <si>
    <t>深瀬　和彦</t>
  </si>
  <si>
    <t>ﾌｶｾ ｶｽﾞﾋｺ</t>
  </si>
  <si>
    <t>ｶﾌﾞｼｷｶｲｼｬﾀｲｾｲ</t>
  </si>
  <si>
    <t>株式会社大成　三島営業所</t>
  </si>
  <si>
    <t>ﾀｲｾｲ ﾐｼﾏ</t>
  </si>
  <si>
    <t>大成三島</t>
  </si>
  <si>
    <t>411-8623</t>
  </si>
  <si>
    <t>静岡県駿東郡清水町卸団地67</t>
  </si>
  <si>
    <t>055-971-9511</t>
  </si>
  <si>
    <t>055-971-9871</t>
  </si>
  <si>
    <t>関　敏明</t>
  </si>
  <si>
    <t>ｾｷ ﾄｼｱｷ</t>
  </si>
  <si>
    <t>ｶ)ﾀｲｾｲ</t>
  </si>
  <si>
    <t>株式会社電器堂</t>
  </si>
  <si>
    <t>ﾃﾞﾝｷﾄﾞｳ</t>
  </si>
  <si>
    <t>電器堂</t>
  </si>
  <si>
    <t>432-8055</t>
  </si>
  <si>
    <t>浜松市南区卸本町2000-16</t>
  </si>
  <si>
    <t>053-441-6111</t>
  </si>
  <si>
    <t>053-442-4100</t>
  </si>
  <si>
    <t>加茂　晴康</t>
  </si>
  <si>
    <t>ｶﾓ ﾊﾙﾔｽ</t>
  </si>
  <si>
    <t>ｶ)ﾃﾞﾝｷﾄﾞｳ</t>
  </si>
  <si>
    <t>萬代電業株式会社</t>
  </si>
  <si>
    <t>ﾊﾞﾝﾀﾞｲﾃﾞﾝｷﾞｮｳ</t>
  </si>
  <si>
    <t>950-2188</t>
  </si>
  <si>
    <t>新潟県新潟市西区流通センター2-2-1</t>
  </si>
  <si>
    <t>025-260-4131</t>
  </si>
  <si>
    <t>025-260-3772</t>
  </si>
  <si>
    <t>石見 睦</t>
  </si>
  <si>
    <t>ｲﾜﾐ ﾑﾂﾑ</t>
  </si>
  <si>
    <t>ﾊﾞﾝﾀﾞｲﾃﾞﾝｷﾞｮｳ(ｶ</t>
  </si>
  <si>
    <t>桜井電材株式会社</t>
  </si>
  <si>
    <t>ｻｸﾗｲﾃﾞﾝｻﾞｲ</t>
  </si>
  <si>
    <t>東京都立川市富士見町3丁目2番13号</t>
  </si>
  <si>
    <t>042-523-5281</t>
  </si>
  <si>
    <t>042-522-4013</t>
  </si>
  <si>
    <t>宮内 直次</t>
  </si>
  <si>
    <t>ﾐﾔｳﾁ ﾅｵｼﾞ</t>
  </si>
  <si>
    <t>ｻｸﾗｲﾃﾞﾝｻﾞｲ(ｶ</t>
  </si>
  <si>
    <t>丸新電機照明株式会社</t>
  </si>
  <si>
    <t>長岡支店</t>
  </si>
  <si>
    <t>ﾏﾙｼﾝﾃﾞﾝｷｼｮｳﾒｲ</t>
  </si>
  <si>
    <t>940-2127</t>
  </si>
  <si>
    <t>新潟県長岡市新産2丁目10番地4</t>
  </si>
  <si>
    <t>0258-46-9555</t>
  </si>
  <si>
    <t>0258-46-9700</t>
  </si>
  <si>
    <t>佐藤　信明</t>
  </si>
  <si>
    <t>ｻﾄｳ ﾉﾌﾞｱｷ</t>
  </si>
  <si>
    <t>執行役員長岡支店長</t>
  </si>
  <si>
    <t>ﾏﾙｼﾝﾃﾞﾝｷｼﾖｳﾒｲ(ｶ</t>
  </si>
  <si>
    <t>羽田調帯株式会社</t>
  </si>
  <si>
    <t>ﾊﾀﾁｮｳﾀｲｶﾌﾞｼｷｶﾞｲｼｬ</t>
  </si>
  <si>
    <t>羽田調帯</t>
  </si>
  <si>
    <t>東京都千代田区岩本町1-9-5</t>
  </si>
  <si>
    <t>第1ＦＫビル6Ｆ</t>
  </si>
  <si>
    <t>03-3864-2461</t>
  </si>
  <si>
    <t>03-3864-2467</t>
  </si>
  <si>
    <t>ﾊﾀﾁﾖｳﾀｲｶﾌﾞｼｷｶﾞｲｼﾔ</t>
  </si>
  <si>
    <t>沖野機械株式会社</t>
  </si>
  <si>
    <t>ｵｷﾉｷｶｲｶﾌﾞｼｷｶｲｼｬ</t>
  </si>
  <si>
    <t>沖野機械</t>
  </si>
  <si>
    <t>646-0031</t>
  </si>
  <si>
    <t>田辺市本町90番地</t>
  </si>
  <si>
    <t>0739-22-4800</t>
  </si>
  <si>
    <t>0739-25-4441</t>
  </si>
  <si>
    <t>ｵｷﾉｷｶｲｶﾌﾞｼｷｶﾞｲｼｬ</t>
  </si>
  <si>
    <t>株式会社小島商会</t>
  </si>
  <si>
    <t>ｺｼﾞﾏｼﾖｳｶｲ</t>
  </si>
  <si>
    <t>250-0004</t>
  </si>
  <si>
    <t>小田原市浜町1-11-26</t>
  </si>
  <si>
    <t>0465-22-0236</t>
  </si>
  <si>
    <t>0465-22-0231</t>
  </si>
  <si>
    <t>ｶ)ｺｼﾞﾏｼﾖｳｶｲ</t>
  </si>
  <si>
    <t>株式会社ヤマカミ</t>
  </si>
  <si>
    <t>ﾔﾏｶﾐ</t>
  </si>
  <si>
    <t>135-0047</t>
  </si>
  <si>
    <t>東京都江東区富岡1-14-21</t>
  </si>
  <si>
    <t>03-5621-2120</t>
  </si>
  <si>
    <t>03-5621-2135</t>
  </si>
  <si>
    <t>山上 吉雄</t>
  </si>
  <si>
    <t>ﾔﾏｶﾐ ﾖｼｵ</t>
  </si>
  <si>
    <t>ｶ)ﾔﾏｶﾐﾀﾞｲﾋｮｳﾄﾘｼﾏﾘﾔｸﾔﾏｶﾐﾖｼｵ</t>
  </si>
  <si>
    <t>株式会社　弘和商会</t>
  </si>
  <si>
    <t>ｶﾌﾞｼｷｶｲｼｬ ｺｳﾜｼｮｳｶｲ</t>
  </si>
  <si>
    <t>弘和商会</t>
  </si>
  <si>
    <t>岡山市北区下中野701-102</t>
  </si>
  <si>
    <t>086-805-4802</t>
  </si>
  <si>
    <t>086-805-4803</t>
  </si>
  <si>
    <t>ｶ)ｺｳﾜｼｮｳｶｲ</t>
  </si>
  <si>
    <t>マル井産業株式会社</t>
  </si>
  <si>
    <t>806-0022</t>
  </si>
  <si>
    <t>福岡県北九州市八幡西区藤田１丁目１番１３号</t>
  </si>
  <si>
    <t>093-621-4231</t>
  </si>
  <si>
    <t>093-621-4238</t>
  </si>
  <si>
    <t>井野憲一</t>
  </si>
  <si>
    <t>ｲﾉｹﾝｲﾁ</t>
  </si>
  <si>
    <t>ﾏﾙｲｻﾝｷﾞｮｳ(ｶ ﾀﾞｲﾋｮｳﾄﾘｼﾏﾘﾔｸ ｲﾉｹﾝｲﾁ</t>
  </si>
  <si>
    <t>有限会社尾崎商会</t>
  </si>
  <si>
    <t>ｵｻﾞｷｼ</t>
  </si>
  <si>
    <t>㈲尾崎商会</t>
  </si>
  <si>
    <t>860-0817</t>
  </si>
  <si>
    <t>熊本市中央区迎町２丁目６－７</t>
  </si>
  <si>
    <t>096-372-6616</t>
  </si>
  <si>
    <t>096-372-6626</t>
  </si>
  <si>
    <t>(ﾕ)ｵｻﾞｷｼﾖｳｶｲ</t>
  </si>
  <si>
    <t>オノ機工株式会社</t>
  </si>
  <si>
    <t>ｵﾉｷｺｳ</t>
  </si>
  <si>
    <t>870-0146</t>
  </si>
  <si>
    <t>大分市乙津港町１丁目１番１号</t>
  </si>
  <si>
    <t>0975-58-7738</t>
  </si>
  <si>
    <t>ｵﾉｷｺｳ(ｶ</t>
  </si>
  <si>
    <t>常盤ゴム株式会社</t>
  </si>
  <si>
    <t>熊本出張所</t>
  </si>
  <si>
    <t>ﾄｷﾜｺﾞﾑ(ｶﾌ</t>
  </si>
  <si>
    <t>常盤ゴム㈱</t>
  </si>
  <si>
    <t>熊本県菊池郡菊陽町津久礼35-4</t>
  </si>
  <si>
    <t>ル・ボヌール１０３号</t>
  </si>
  <si>
    <t>096-232-3070</t>
  </si>
  <si>
    <t>096-233-1244</t>
  </si>
  <si>
    <t>坂本正和</t>
  </si>
  <si>
    <t>ｻｶﾓﾄﾏｻｶｽﾞ</t>
  </si>
  <si>
    <t>ﾄｷﾜｺﾞﾑ(ｶ</t>
  </si>
  <si>
    <t>ダイドー株式会社</t>
  </si>
  <si>
    <t>東日本営業本部 北関東営業部 水戸営業所</t>
  </si>
  <si>
    <t>ﾀﾞｲﾄﾞｰｶﾌﾞｼｷｶﾞｲｼｬﾋｶﾞｼﾆﾎﾝｴｲｷﾞｮｳﾎﾝﾌﾞｷﾀｶﾝﾄｳｴｲｷﾞｮｳﾌﾞﾐﾄｴｲｷﾞｮｳｼｮ</t>
  </si>
  <si>
    <t>ダイドー</t>
  </si>
  <si>
    <t>310-0804</t>
  </si>
  <si>
    <t>茨城県水戸市白梅２丁目６番４４号</t>
  </si>
  <si>
    <t>029-222-0650</t>
  </si>
  <si>
    <t>029-222-0651</t>
  </si>
  <si>
    <t>080-5107-2603/mito@daido-net.co.jp</t>
  </si>
  <si>
    <t>宮地智敬</t>
  </si>
  <si>
    <t>ﾐﾔｼﾞﾄﾓﾕｷ</t>
  </si>
  <si>
    <t>ﾀﾞｲﾄﾞｰｶﾌﾞｼｷｷｶﾞｲｼｬ</t>
  </si>
  <si>
    <t>藤川伝導機株式会社</t>
  </si>
  <si>
    <t>蒲田支店</t>
  </si>
  <si>
    <t>東京都大田区東六郷3-24-22</t>
  </si>
  <si>
    <t>03-3739-2161</t>
  </si>
  <si>
    <t>03-3735-6241</t>
  </si>
  <si>
    <t>佐藤裕之</t>
  </si>
  <si>
    <t>ﾌｼﾞｶﾜﾃﾞﾝﾄﾞｳｷｶﾌﾞｼｷｶﾞｲｼｬ</t>
  </si>
  <si>
    <t>大阪港支店</t>
  </si>
  <si>
    <t>ｷﾑﾗｶｲﾘｸﾂｳｼｮｳ</t>
  </si>
  <si>
    <t>キムラ海陸</t>
  </si>
  <si>
    <t>大阪府大阪市港区築港1丁目1番1号</t>
  </si>
  <si>
    <t>06-6576-8888</t>
  </si>
  <si>
    <t>06-6576-8886</t>
  </si>
  <si>
    <t>ｷﾑﾗｶｲﾘｸﾂｳｼｮｳ(ｶ</t>
  </si>
  <si>
    <t xml:space="preserve">27105006504-000     </t>
  </si>
  <si>
    <t>有限会社石坂金物店</t>
  </si>
  <si>
    <t>ｲｼｻﾞｶｶﾅﾓﾉﾃﾝ</t>
  </si>
  <si>
    <t>神奈川県茅ケ崎市茅ケ崎1丁目4番3号</t>
  </si>
  <si>
    <t>0467-82-9135</t>
  </si>
  <si>
    <t>0467-86-6374</t>
  </si>
  <si>
    <t>石坂孝一</t>
  </si>
  <si>
    <t>ｲｼｻﾞｶｺｳｲﾁ</t>
  </si>
  <si>
    <t>(ﾕ)ｲｼｻﾞｶｶﾅﾓﾉﾃﾝ</t>
  </si>
  <si>
    <t>プレナム機工有限会社</t>
  </si>
  <si>
    <t>ﾌﾟﾚﾅﾑｷｺｳ</t>
  </si>
  <si>
    <t>鹿児島市東開町8-2</t>
  </si>
  <si>
    <t>099-296-8885</t>
  </si>
  <si>
    <t>099-296-8215</t>
  </si>
  <si>
    <t>福吉 浩樹</t>
  </si>
  <si>
    <t>ﾌｸﾖｼ ﾋﾛｷ</t>
  </si>
  <si>
    <t>ﾌﾟﾚﾅﾑｷｺｳﾕｳｹﾞﾝｶﾞｲｼｬ</t>
  </si>
  <si>
    <t>株式会社山久</t>
  </si>
  <si>
    <t>ｶﾌﾞｼｷｶﾞｲｼｬﾔﾏｷｭｳ</t>
  </si>
  <si>
    <t>山久</t>
  </si>
  <si>
    <t>526-0021</t>
  </si>
  <si>
    <t>滋賀県長浜市八幡中山町1202番地の5</t>
  </si>
  <si>
    <t>0749-63-6611</t>
  </si>
  <si>
    <t>0749-63-2004</t>
  </si>
  <si>
    <t>平山　正樹</t>
  </si>
  <si>
    <t>ﾋﾗﾔﾏ ﾏｻｷ</t>
  </si>
  <si>
    <t>ｶ)ﾔﾏｷｭｳ</t>
  </si>
  <si>
    <t>ナカオ産業株式会社</t>
  </si>
  <si>
    <t>ﾅｶｵｻﾝｷﾞｮｳ</t>
  </si>
  <si>
    <t>ナカオ産業</t>
  </si>
  <si>
    <t>805-0050</t>
  </si>
  <si>
    <t>福岡県北九州市八幡東区春の町4丁目6番15号</t>
  </si>
  <si>
    <t>093-662-2729</t>
  </si>
  <si>
    <t>093-662-7422</t>
  </si>
  <si>
    <t>和田博志</t>
  </si>
  <si>
    <t>ﾜﾀﾞﾋﾛｼ</t>
  </si>
  <si>
    <t>ﾅｶｵｻﾝｷﾞｮｳ(ｶ</t>
  </si>
  <si>
    <t>西本工機株式会社</t>
  </si>
  <si>
    <t>ﾆｼﾓﾄｺｳｷｶﾌﾞｼｷｶﾞｲｼｬ</t>
  </si>
  <si>
    <t>西本工機</t>
  </si>
  <si>
    <t>640-8151</t>
  </si>
  <si>
    <t>和歌山県和歌山市屋形町3丁目10</t>
  </si>
  <si>
    <t>073-422-3161</t>
  </si>
  <si>
    <t>073-436-3224</t>
  </si>
  <si>
    <t>西本 浩之</t>
  </si>
  <si>
    <t>ﾆｼﾓﾄ ﾋﾛﾕｷ</t>
  </si>
  <si>
    <t>ﾆｼﾓﾄｺｳｷｶﾌﾞｼｷｶﾞｲｼﾔ</t>
  </si>
  <si>
    <t>株式会社産工</t>
  </si>
  <si>
    <t>ｻﾝｺｳ</t>
  </si>
  <si>
    <t>㈱産工</t>
  </si>
  <si>
    <t>福岡市博多区博多駅南２－１１－３</t>
  </si>
  <si>
    <t>092-474-9146</t>
  </si>
  <si>
    <t>092-474-9149</t>
  </si>
  <si>
    <t>ｶ)ｻﾝｺｳ</t>
  </si>
  <si>
    <t>株式会社鈴商空調販売</t>
  </si>
  <si>
    <t>ｼｮｳｸｳﾁｮｳﾊﾝﾊﾞｲ</t>
  </si>
  <si>
    <t>330-0835</t>
  </si>
  <si>
    <t>埼玉県さいたま市大宮区北袋町2-4-4</t>
  </si>
  <si>
    <t>048-782-9831</t>
  </si>
  <si>
    <t>048-782-9832</t>
  </si>
  <si>
    <t>熊川 薫</t>
  </si>
  <si>
    <t>ｸﾏｶﾞﾜ ｶｵﾙ</t>
  </si>
  <si>
    <t>ｶ)ｽｽﾞｼｮｳｸｳﾁｮｳﾊﾝﾊﾞｲ</t>
  </si>
  <si>
    <t>株式会社谷商店</t>
  </si>
  <si>
    <t>ﾀﾆｼｮｳ</t>
  </si>
  <si>
    <t>㈱谷商店</t>
  </si>
  <si>
    <t>東京都江東区東陽町３－２３－２８</t>
  </si>
  <si>
    <t>03-3647-3501</t>
  </si>
  <si>
    <t>ﾀﾆｼﾖｳﾃﾝ(ｶ</t>
  </si>
  <si>
    <t>株式会社寺畑商会</t>
  </si>
  <si>
    <t>ﾃﾗﾊﾀｼ</t>
  </si>
  <si>
    <t>㈱寺畑商会</t>
  </si>
  <si>
    <t>江東区南砂４－１３－１</t>
  </si>
  <si>
    <t>03-3646-3311</t>
  </si>
  <si>
    <t>03-3699-0506</t>
  </si>
  <si>
    <t>ｶ)ﾃﾗﾊﾀｼﾖｳｶｲ</t>
  </si>
  <si>
    <t>株式会社わき</t>
  </si>
  <si>
    <t>ﾜｷ</t>
  </si>
  <si>
    <t>鹿児島市錦江町２番２７号</t>
  </si>
  <si>
    <t>099-226-5030</t>
  </si>
  <si>
    <t>099-223-1906</t>
  </si>
  <si>
    <t>脇清昭</t>
  </si>
  <si>
    <t>ﾜｷｷﾖｱｷ</t>
  </si>
  <si>
    <t>ｶ)ﾜｷﾀﾞｲﾋｮｳﾄﾘｼﾏﾘﾔｸﾜｷｷﾖｱｷ</t>
  </si>
  <si>
    <t>株式会社松村工機</t>
  </si>
  <si>
    <t>ｶﾌﾞｼｷｶﾞｲｼｬﾏﾂﾑﾗｺｳｷ</t>
  </si>
  <si>
    <t>松村工機</t>
  </si>
  <si>
    <t>広島市西区横川町２－１０－２６</t>
  </si>
  <si>
    <t>082-232-5266</t>
  </si>
  <si>
    <t>082-232-5260</t>
  </si>
  <si>
    <t>松村 法彦</t>
  </si>
  <si>
    <t>ﾏﾂﾑﾗ ﾉﾘﾋｺ</t>
  </si>
  <si>
    <t>ｶ) ﾏﾂﾑﾗｺｳｷ</t>
  </si>
  <si>
    <t>㈱ワカスギ</t>
  </si>
  <si>
    <t>ﾜｶｽｷ</t>
  </si>
  <si>
    <t>650-0046</t>
  </si>
  <si>
    <t>神戸市中央区港島中町２丁目</t>
  </si>
  <si>
    <t>（協）神戸船用品センター１－１</t>
  </si>
  <si>
    <t>078-302-2918</t>
  </si>
  <si>
    <t>ｶ)ﾜｶｽｷﾞ</t>
  </si>
  <si>
    <t>旭電業株式会社</t>
  </si>
  <si>
    <t>ｱｻﾋﾃﾞ</t>
  </si>
  <si>
    <t>熊本市南区田迎５丁目１１－５</t>
  </si>
  <si>
    <t>096-378-3151</t>
  </si>
  <si>
    <t>096-378-3738</t>
  </si>
  <si>
    <t>ｱｻﾋﾃﾞﾝｷﾞﾖｳ.ｶ</t>
  </si>
  <si>
    <t>株式会社岐阜ベルト</t>
  </si>
  <si>
    <t>ｷﾞﾌﾍﾞﾙﾄ</t>
  </si>
  <si>
    <t>㈱岐阜ベルト</t>
  </si>
  <si>
    <t>500-8848</t>
  </si>
  <si>
    <t>岐阜市神明町２－１４</t>
  </si>
  <si>
    <t>0582-65-2381</t>
  </si>
  <si>
    <t>ｶ)ｷﾞﾌﾍﾞﾙﾄ</t>
  </si>
  <si>
    <t>株式会社八幡機械</t>
  </si>
  <si>
    <t>ﾊﾁﾏﾝ</t>
  </si>
  <si>
    <t>浜松市中区八幡町681</t>
  </si>
  <si>
    <t>053-461-3512</t>
  </si>
  <si>
    <t>053-464-6416</t>
  </si>
  <si>
    <t>ｶ)ﾊﾁﾏﾝｷｶｲ</t>
  </si>
  <si>
    <t>マルニシ株式会社</t>
  </si>
  <si>
    <t>ﾏﾙﾆｼ</t>
  </si>
  <si>
    <t>430-0801</t>
  </si>
  <si>
    <t>浜松市東区神立町136-1</t>
  </si>
  <si>
    <t>053-463-4111</t>
  </si>
  <si>
    <t>053-464-4543</t>
  </si>
  <si>
    <t>ﾏﾙﾆｼ(ｶ</t>
  </si>
  <si>
    <t>株式会社太田廣</t>
  </si>
  <si>
    <t>ｵｵﾀﾋﾛ ｼｽﾞｵｶｴｲｷﾞｮｳｼｮ</t>
  </si>
  <si>
    <t>太田廣</t>
  </si>
  <si>
    <t>422-8032</t>
  </si>
  <si>
    <t>静岡市駿河区有東二丁目3番24号</t>
  </si>
  <si>
    <t>054-282-5656</t>
  </si>
  <si>
    <t>054-282-5658</t>
  </si>
  <si>
    <t>hori.v@ootahiro.co.jp</t>
  </si>
  <si>
    <t>太田　義知</t>
  </si>
  <si>
    <t>ｵｵﾀ ﾖｼﾄﾓ</t>
  </si>
  <si>
    <t>ｶﾌﾞｼｷｶﾞｲｼｬ ｵｵﾀﾋﾛ</t>
  </si>
  <si>
    <t>山本株式会社</t>
  </si>
  <si>
    <t>ﾔﾏﾓﾄ(ｶ</t>
  </si>
  <si>
    <t>山本㈱</t>
  </si>
  <si>
    <t>岐阜市敷島町５丁目１３番地</t>
  </si>
  <si>
    <t>058-251-0123</t>
  </si>
  <si>
    <t>058-251-0120</t>
  </si>
  <si>
    <t>ﾌｼﾞｶﾜﾃﾞﾝﾄﾞｳｷ ｶﾌﾞｼｷｶﾞｲｼｬ</t>
  </si>
  <si>
    <t>藤川伝導機</t>
  </si>
  <si>
    <t>417-0055</t>
  </si>
  <si>
    <t>静岡県富士市永田町1-108-1</t>
  </si>
  <si>
    <t>0545-51-6811</t>
  </si>
  <si>
    <t>0545-53-1718</t>
  </si>
  <si>
    <t>07103@f-d.co.jp</t>
  </si>
  <si>
    <t>勝又　尚</t>
  </si>
  <si>
    <t>ｶﾂﾏﾀ ﾋｻｼ</t>
  </si>
  <si>
    <t>富士支店長</t>
  </si>
  <si>
    <t>ミツヤファンメンテナンス株式会社</t>
  </si>
  <si>
    <t>ﾐﾂﾔﾌｧﾝﾒﾝﾃﾅﾝｽｶﾌﾞｼｷｶﾞｲｼｬ</t>
  </si>
  <si>
    <t>121-0011</t>
  </si>
  <si>
    <t>東京都足立区中央本町4-11-22</t>
  </si>
  <si>
    <t>03-3880-0033</t>
  </si>
  <si>
    <t>03-3889-3670</t>
  </si>
  <si>
    <t>岩瀬紀二</t>
  </si>
  <si>
    <t>ｲﾜｾﾄｼｼﾞ</t>
  </si>
  <si>
    <t>ﾐﾂﾔﾌｧﾝﾒﾝﾃﾅﾝｽ(ｶ</t>
  </si>
  <si>
    <t>麻益株式会社</t>
  </si>
  <si>
    <t>ｱｻﾏｽ</t>
  </si>
  <si>
    <t>名古屋市中区錦一丁目６番９号</t>
  </si>
  <si>
    <t>052-231-6306</t>
  </si>
  <si>
    <t>ｱｻﾏｽ(ｶ</t>
  </si>
  <si>
    <t>協成産業株式会社</t>
  </si>
  <si>
    <t>ｷｮｳｾｲｻﾝｷﾞｮｳﾄｳｷｮｳｴｲｷﾞｮｳｼｮ</t>
  </si>
  <si>
    <t>協成産業</t>
  </si>
  <si>
    <t>東京都中央区新川1-22-17</t>
  </si>
  <si>
    <t>グランド茅場町ビル4階</t>
  </si>
  <si>
    <t>03-6222-8630</t>
  </si>
  <si>
    <t>03-6222-8631</t>
  </si>
  <si>
    <t>ｷｮｳｾｲｻﾝｷﾞｮｳ(ｶ</t>
  </si>
  <si>
    <t>ｾﾞｯﾄｺｳｷﾞｮｳ</t>
  </si>
  <si>
    <t>ｾﾞｯﾄ</t>
  </si>
  <si>
    <t>愛知県名古屋市守山区新守山 3404番地</t>
  </si>
  <si>
    <t>052-794-2777</t>
  </si>
  <si>
    <t>052-794-8345</t>
  </si>
  <si>
    <t>株式会社サンロード</t>
  </si>
  <si>
    <t>ｶﾌﾞｼｷｶﾞｲｼｬｻﾝﾛｰﾄﾞ</t>
  </si>
  <si>
    <t>サンロード</t>
  </si>
  <si>
    <t>634-0813</t>
  </si>
  <si>
    <t>奈良県橿原市四条町417番1号</t>
  </si>
  <si>
    <t>0744-23-4139</t>
  </si>
  <si>
    <t>0744-23-6462</t>
  </si>
  <si>
    <t>髙見敏明</t>
  </si>
  <si>
    <t>ﾀｶﾐﾄｼｱｷ</t>
  </si>
  <si>
    <t>ｶ)ｻﾝﾛｰﾄﾞ</t>
  </si>
  <si>
    <t>大塚実業株式会社</t>
  </si>
  <si>
    <t>ｵｵﾂｶｼﾞﾂｷﾞｮｳｶﾌﾞｼｷｶﾞｲｼｬ</t>
  </si>
  <si>
    <t>326-0338</t>
  </si>
  <si>
    <t>栃木県足利市福居町1745-1</t>
  </si>
  <si>
    <t>0284-73-1801</t>
  </si>
  <si>
    <t>0284-73-1907</t>
  </si>
  <si>
    <t>大塚 雅之</t>
  </si>
  <si>
    <t>ｵｵﾂｶ ﾏｻﾕｷ</t>
  </si>
  <si>
    <t>株式会社エイジア</t>
  </si>
  <si>
    <t>(ｶﾌﾞ)ｴｲｼﾞｱ</t>
  </si>
  <si>
    <t>003-0811</t>
  </si>
  <si>
    <t>北海道札幌市白石区菊水上町1条1丁目24番地12</t>
  </si>
  <si>
    <t>011-817-7888</t>
  </si>
  <si>
    <t>011-817-7889</t>
  </si>
  <si>
    <t>関　敏行</t>
  </si>
  <si>
    <t>ｾｷ ﾄｼﾕｷ</t>
  </si>
  <si>
    <t>ｶ)ｴｲｼﾞｱ ﾀﾞｲﾋｮｳﾄﾘｼﾏﾘﾔｸ ｾｷﾄｼﾕｷ</t>
  </si>
  <si>
    <t>株式会社リーフ</t>
  </si>
  <si>
    <t>ｶﾌﾞｼｷｶﾞｲｼｬﾘｰﾌ</t>
  </si>
  <si>
    <t>230-0052</t>
  </si>
  <si>
    <t>神奈川県横浜市鶴見区生麦4丁目4番17号</t>
  </si>
  <si>
    <t>045-501-1797</t>
  </si>
  <si>
    <t>045-505-9259</t>
  </si>
  <si>
    <t>塩谷 隆弘</t>
  </si>
  <si>
    <t>ｼｵﾔ ﾀｶﾋﾛ</t>
  </si>
  <si>
    <t>協伸産業株式会社</t>
  </si>
  <si>
    <t>ｷﾖｳｼﾝ</t>
  </si>
  <si>
    <t>462-0012</t>
  </si>
  <si>
    <t>名古屋市北区楠３丁目２１２番地</t>
  </si>
  <si>
    <t>052-902-4095</t>
  </si>
  <si>
    <t>052-902-4769</t>
  </si>
  <si>
    <t>ｷﾖｳｼﾝｻﾝｷﾞﾖｳ(ｶ</t>
  </si>
  <si>
    <t>株式会社東洋紡カンキョーテクノ</t>
  </si>
  <si>
    <t>東京支店 マルチフィルター事業部</t>
  </si>
  <si>
    <t>ﾄｳﾖｳﾎﾞｳｶﾝｷｮｰﾃｸﾉ</t>
  </si>
  <si>
    <t>130-0022</t>
  </si>
  <si>
    <t>東京都墨田区江東橋1丁目12番8号</t>
  </si>
  <si>
    <t>ＫＤビル7Ｆ</t>
  </si>
  <si>
    <t>03-5638-6611</t>
  </si>
  <si>
    <t>03-5624-9980</t>
  </si>
  <si>
    <t>松本 純</t>
  </si>
  <si>
    <t>ﾏﾂﾓﾄ ｱﾂｼ</t>
  </si>
  <si>
    <t>ｶ)ﾄｳﾖｳﾎﾞｳｶﾝｷｮｰﾃｸﾉ</t>
  </si>
  <si>
    <t>近藤工業株式会社</t>
  </si>
  <si>
    <t>ｺﾝﾄﾞｳｺｳｷﾞｮｳ</t>
  </si>
  <si>
    <t>近藤工業</t>
  </si>
  <si>
    <t>名古屋市中区丸の内二丁目18番11号</t>
  </si>
  <si>
    <t>４６ＫＴビル２階</t>
  </si>
  <si>
    <t>052-222-1060</t>
  </si>
  <si>
    <t>052-222-1061</t>
  </si>
  <si>
    <t>ｺﾝﾄﾞｳｺｳｷﾞﾖｳ(ｶ)ﾅｺﾞﾔ(ｴｲ</t>
  </si>
  <si>
    <t>東京都港区芝3-14-2　芝ｹﾝﾌﾞﾘｯｼﾞﾋﾞﾙ</t>
  </si>
  <si>
    <t>03-6400-5011</t>
  </si>
  <si>
    <t>03-6400-5022</t>
  </si>
  <si>
    <t>近藤 芳世</t>
  </si>
  <si>
    <t>ｺﾝﾄﾞｳ ﾖｼﾄｷ</t>
  </si>
  <si>
    <t>ｺﾝﾄﾞｳｺｳｷﾞﾖｳ(ｶ</t>
  </si>
  <si>
    <t>三喜ゴム株式会社</t>
  </si>
  <si>
    <t>ｻﾝｷｺﾞﾑｶﾌﾞｼｷｶｲｼｬ</t>
  </si>
  <si>
    <t>三喜ゴム</t>
  </si>
  <si>
    <t>大阪市中央区谷町６－２－３６</t>
  </si>
  <si>
    <t>06-6763-4841</t>
  </si>
  <si>
    <t>06-6763-4846</t>
  </si>
  <si>
    <t>藤村喜久夫</t>
  </si>
  <si>
    <t>ﾌｼﾞﾑﾗｷｸｵ</t>
  </si>
  <si>
    <t>ｻﾝｷｺﾞﾑ(ｶ</t>
  </si>
  <si>
    <t>愛知県名古屋市西区上小田井2丁目147</t>
  </si>
  <si>
    <t>052-504-4996</t>
  </si>
  <si>
    <t>052-504-4998</t>
  </si>
  <si>
    <t>ｻﾝｷｺﾞﾑ</t>
  </si>
  <si>
    <t>愛知県名古屋市西区上小田井2-147</t>
  </si>
  <si>
    <t>藤村吉彦</t>
  </si>
  <si>
    <t>ﾌｼﾞﾑﾗ ﾖｼﾋｺ</t>
  </si>
  <si>
    <t>進和テック株式会社</t>
  </si>
  <si>
    <t>名古屋市中区錦二丁目４番２３号</t>
  </si>
  <si>
    <t>シトゥラスＴビル８階</t>
  </si>
  <si>
    <t>052-855-3100</t>
  </si>
  <si>
    <t>052-855-3101</t>
  </si>
  <si>
    <t>ｼﾝﾜﾃﾂｸｶﾌﾞｼｷｶﾞｲｼﾔ</t>
  </si>
  <si>
    <t>ｼﾝﾜﾃｯ</t>
  </si>
  <si>
    <t>大阪市北区中之島3丁目6番32号</t>
  </si>
  <si>
    <t>ダイビル本館19階</t>
  </si>
  <si>
    <t>06-7711-5521</t>
  </si>
  <si>
    <t>06-7711-6521</t>
  </si>
  <si>
    <t>ｼﾝﾜﾃｯｸｶﾌﾞｼｷｶｲｼｬ</t>
  </si>
  <si>
    <t>進和テック株式会社　広島営業所</t>
  </si>
  <si>
    <t>ｼﾝﾜﾃﾂ</t>
  </si>
  <si>
    <t>730-0003</t>
  </si>
  <si>
    <t>広島市西区三篠町1-5-11 パラーシオ1F</t>
  </si>
  <si>
    <t>082-536-2121</t>
  </si>
  <si>
    <t>082-536-2122</t>
  </si>
  <si>
    <t>坂口 顕夫</t>
  </si>
  <si>
    <t>ｻｶｸﾞﾁ ｱｷｵ</t>
  </si>
  <si>
    <t>ｼﾝﾜﾃﾂｸｶﾌﾞｼｷｶｲｼﾔ</t>
  </si>
  <si>
    <t>ｼﾝﾜﾃﾂｸ</t>
  </si>
  <si>
    <t>東京都中野区本町1-32-2</t>
  </si>
  <si>
    <t>ハーモニータワー28階</t>
  </si>
  <si>
    <t>03-5352-7212</t>
  </si>
  <si>
    <t>03-5352-7242</t>
  </si>
  <si>
    <t>有限会社ダイショウ</t>
  </si>
  <si>
    <t>ﾀﾞｲｼｮｳ</t>
  </si>
  <si>
    <t>㈲ダイショウ</t>
  </si>
  <si>
    <t>891-0105</t>
  </si>
  <si>
    <t>鹿児島県鹿児島市中山町2049番地</t>
  </si>
  <si>
    <t>099-202-0918</t>
  </si>
  <si>
    <t>099-202-0914</t>
  </si>
  <si>
    <t>奥 昌信</t>
  </si>
  <si>
    <t>ｵｸ ﾏｻﾉﾌﾞ</t>
  </si>
  <si>
    <t>ﾕ)ﾀﾞｲｼｮｳﾀﾞｲﾋｮｳﾄﾘｼﾏﾘﾔｸｵｸﾏｻﾉﾌﾞ</t>
  </si>
  <si>
    <t>立石フィルター株式会社</t>
  </si>
  <si>
    <t>ﾀﾃｲｼﾌｨﾙﾀｰｶﾌﾞｼｷｶﾞｲｼｬ</t>
  </si>
  <si>
    <t>大阪府大阪市中央区平野町1-5-12 平野町和田ビル4Ｆ</t>
  </si>
  <si>
    <t>06-6228-3031</t>
  </si>
  <si>
    <t>06-6221-3699</t>
  </si>
  <si>
    <t>原武 泰輔</t>
  </si>
  <si>
    <t>ﾊﾗﾀｹ ﾀｲｽｹ</t>
  </si>
  <si>
    <t>ﾀﾃｲｼﾌｲﾙﾀｰｶﾌﾞｼｷｶﾞｲｼﾔ</t>
  </si>
  <si>
    <t>ﾀﾃｲｼﾌｨﾙﾀｰ</t>
  </si>
  <si>
    <t>大阪市中央区平野町１-５-１２和田ビル４Ｆ</t>
  </si>
  <si>
    <t>鈴木　宏之</t>
  </si>
  <si>
    <t>ｽｽﾞｷﾋﾛﾕｷ</t>
  </si>
  <si>
    <t>ﾀﾃｲｼﾌｨﾙﾀｰ(ｶ</t>
  </si>
  <si>
    <t>ニッタ株式会社</t>
  </si>
  <si>
    <t>本社　ｸﾘｰﾝｴﾝｼﾞﾆｱﾘﾝｸﾞ事業部　西日本営業課</t>
  </si>
  <si>
    <t>ﾆｯﾀｶﾌﾞｼｷｶｲｼｬ</t>
  </si>
  <si>
    <t>ニッタ㈱</t>
  </si>
  <si>
    <t>大阪市浪速区桜川4-4-26</t>
  </si>
  <si>
    <t>06-6563-1231</t>
  </si>
  <si>
    <t>06-6563-1232</t>
  </si>
  <si>
    <t>日本バイリーン株式会社</t>
  </si>
  <si>
    <t>ﾆﾎﾝﾊﾞｲﾘｰﾝ</t>
  </si>
  <si>
    <t>名古屋市中区栄二丁目２－１２</t>
  </si>
  <si>
    <t>ＮＵＰ伏見ビル４階</t>
  </si>
  <si>
    <t>052-203-1461</t>
  </si>
  <si>
    <t>ﾆﾎﾝﾊﾞｲﾘｰﾝｶﾌﾞｼｷｶﾞｲｼｬ</t>
  </si>
  <si>
    <t>名古屋市中区錦3丁目15番地15号</t>
  </si>
  <si>
    <t>有楽河合ビル7Ｆ</t>
  </si>
  <si>
    <t>052-957-3944</t>
  </si>
  <si>
    <t>三喜産業株式会社</t>
  </si>
  <si>
    <t>ﾐｷｻﾝｷﾞ</t>
  </si>
  <si>
    <t>東京都千代田区鍛冶町2丁目2番地2号</t>
  </si>
  <si>
    <t>神田パークプラザ9階</t>
  </si>
  <si>
    <t>03-3256-0711</t>
  </si>
  <si>
    <t>03-3256-0758</t>
  </si>
  <si>
    <t>ﾐｷｻﾝｷﾞﾖｳｶﾌﾞｼｷｶﾞｲｼﾔ</t>
  </si>
  <si>
    <t>1301-630482</t>
  </si>
  <si>
    <t>ﾐｷｻﾝ</t>
  </si>
  <si>
    <t>東京都千代田区鍛冶町2丁目2-2</t>
  </si>
  <si>
    <t>ﾐｷｻﾝｷﾞﾖｳ(ｶ</t>
  </si>
  <si>
    <t>三喜産業株式会社　大阪営業所</t>
  </si>
  <si>
    <t>ﾐｷｻﾝｷﾞｮｳ(ｶ ｵｵｻｶｴｲｷﾞｮｳｼｮ</t>
  </si>
  <si>
    <t>三喜産業</t>
  </si>
  <si>
    <t>大阪市中央区瓦町４－７－４　南星瓦町ビル５Ｆ</t>
  </si>
  <si>
    <t>06-6202-3771</t>
  </si>
  <si>
    <t>06-6202-3778</t>
  </si>
  <si>
    <t>青木義治</t>
  </si>
  <si>
    <t>ﾐｷｻﾝｷﾞｮｳｶﾌﾞｼｷｶﾞｲｼｬ</t>
  </si>
  <si>
    <t>美浜株式会社</t>
  </si>
  <si>
    <t>ﾐﾊﾏ</t>
  </si>
  <si>
    <t>愛知県名古屋市西区名駅二丁目27番8号</t>
  </si>
  <si>
    <t>名古屋プライムセントラルタワー</t>
  </si>
  <si>
    <t>052-571-8151</t>
  </si>
  <si>
    <t>052-571-1746</t>
  </si>
  <si>
    <t>ﾐﾊﾏ(ｶ</t>
  </si>
  <si>
    <t>大阪市北区中之島２-２‐７</t>
  </si>
  <si>
    <t>中之島セントラルタワー２４Ｆ</t>
  </si>
  <si>
    <t>06-4560-3800</t>
  </si>
  <si>
    <t>06-6203-1320</t>
  </si>
  <si>
    <t>ヤマトヨ産業株式会社</t>
  </si>
  <si>
    <t>空調資材事業部</t>
  </si>
  <si>
    <t>ﾔﾏﾄﾖｻﾝｷﾞｮｳｶﾌﾞｼｷｶﾞｲｼｬ</t>
  </si>
  <si>
    <t>ヤマトヨ産業</t>
  </si>
  <si>
    <t>577-0066</t>
  </si>
  <si>
    <t>大阪府東大阪市高井田本通７－７－１９</t>
  </si>
  <si>
    <t>06-6788-1581</t>
  </si>
  <si>
    <t>06-6788-1071</t>
  </si>
  <si>
    <t>豊嶋 賢二</t>
  </si>
  <si>
    <t>ﾄﾖｼﾏ ｹﾝｼﾞ</t>
  </si>
  <si>
    <t>ﾔﾏﾄﾖｻﾝｷﾞﾖｳ(ｶ</t>
  </si>
  <si>
    <t>ﾜｺｳｻﾝ</t>
  </si>
  <si>
    <t>愛知県名古屋市名東区勢子坊</t>
  </si>
  <si>
    <t>１－４１４</t>
  </si>
  <si>
    <t>052-703-4555</t>
  </si>
  <si>
    <t>ﾜｺｳｻﾝｷﾞﾖｳ(ｶ</t>
  </si>
  <si>
    <t>ｷｮｳﾜｺｳｷﾞｮｳ</t>
  </si>
  <si>
    <t>950-1147</t>
  </si>
  <si>
    <t>新潟県新潟市中央区高美町２－１４</t>
  </si>
  <si>
    <t>025-281-3222</t>
  </si>
  <si>
    <t>025-281-3207</t>
  </si>
  <si>
    <t>羽下　美広</t>
  </si>
  <si>
    <t>ｷｮｳﾜｺｳｷﾞｮｳ(ｶ</t>
  </si>
  <si>
    <t>日本無機株式会社</t>
  </si>
  <si>
    <t>営業本部　中部営業所</t>
  </si>
  <si>
    <t>ﾆﾎﾝﾑｷｶﾌﾞｼｷｶﾞｲｼｬ</t>
  </si>
  <si>
    <t>愛知県名古屋市中区栄2-2-17</t>
  </si>
  <si>
    <t>名古屋情報センタービル5F</t>
  </si>
  <si>
    <t>052-202-9911</t>
  </si>
  <si>
    <t>052-202-9913</t>
  </si>
  <si>
    <t>金子正弘</t>
  </si>
  <si>
    <t>ｶﾈｺﾏｻﾋﾛ</t>
  </si>
  <si>
    <t>代表取締役社長執行役員</t>
  </si>
  <si>
    <t>株式会社ワカイダ・エンジニアリング</t>
  </si>
  <si>
    <t>ﾜｶｲﾀﾞ･ｴﾝｼﾞﾆｱﾘﾝｸﾞ</t>
  </si>
  <si>
    <t>174-0043</t>
  </si>
  <si>
    <t>東京都板橋区坂下３－２７－７</t>
  </si>
  <si>
    <t>03-3969-3339</t>
  </si>
  <si>
    <t>03-3969-3330</t>
  </si>
  <si>
    <t>若井田　靖夫</t>
  </si>
  <si>
    <t>ﾜｶｲﾀﾞ ﾔｽｵ</t>
  </si>
  <si>
    <t>ｶ)ﾜｶｲﾀﾞｴﾝｼﾞﾆｱﾘﾝｸﾞ</t>
  </si>
  <si>
    <t>ｷﾖｳﾜｺｳｷﾞｮｳ</t>
  </si>
  <si>
    <t>協和工業</t>
  </si>
  <si>
    <t>東京都中央区日本橋本町1丁目1番8号</t>
  </si>
  <si>
    <t>ＫＤＸ新日本橋ビル5階</t>
  </si>
  <si>
    <t>03-3241-7188</t>
  </si>
  <si>
    <t>03-3241-7186</t>
  </si>
  <si>
    <t>日本ピュアテック株式会社</t>
  </si>
  <si>
    <t>ﾆﾎﾝﾋﾟｭｱﾃｯｸｶﾌﾞｼｷｶﾞｲｼｬ</t>
  </si>
  <si>
    <t>愛知県名古屋市中区錦２丁目４番１５号</t>
  </si>
  <si>
    <t>ＯＲＥ錦二丁目ビル3階</t>
  </si>
  <si>
    <t>052-218-8511</t>
  </si>
  <si>
    <t>052-218-8521</t>
  </si>
  <si>
    <t>田畑　達志</t>
  </si>
  <si>
    <t>ﾀﾊﾞﾀ ﾀﾂｼ</t>
  </si>
  <si>
    <t>ﾆﾎﾝﾋﾟﾕｱﾃﾂｸ(ｶ</t>
  </si>
  <si>
    <t>ケンブリッジフィルターサービス株式会社</t>
  </si>
  <si>
    <t>ｹﾝﾌﾞﾘｯｼﾞﾌｨﾙﾀｰｻｰﾋﾞｽ(ｶ</t>
  </si>
  <si>
    <t>東京都港区芝3-14-2 芝ケンブリッジビル</t>
  </si>
  <si>
    <t>03-6400-5501</t>
  </si>
  <si>
    <t>03-6400-5502</t>
  </si>
  <si>
    <t>産業科学株式会社</t>
  </si>
  <si>
    <t>ｻﾝｷﾞｮｶｶﾞｸ</t>
  </si>
  <si>
    <t>東京都中央区東日本橋２丁目６番１１号</t>
  </si>
  <si>
    <t>ＮＳビル（旧東日本橋池上ビル）５階</t>
  </si>
  <si>
    <t>03-5825-7117</t>
  </si>
  <si>
    <t>03-5825-7118</t>
  </si>
  <si>
    <t>中篠迫　敏之</t>
  </si>
  <si>
    <t>ﾅｶｼﾉｻﾞｺ ﾄｼﾕｷ</t>
  </si>
  <si>
    <t>ｻﾝｷﾞﾖｳｶｶﾞｸ ｶﾌﾞｼｷｶｲｼﾔ</t>
  </si>
  <si>
    <t>ｼﾖｳｺｳｷﾝｿﾞｸ</t>
  </si>
  <si>
    <t>464-0858</t>
  </si>
  <si>
    <t>名古屋市干種区干種２－１５－２８</t>
  </si>
  <si>
    <t>052-733-4611</t>
  </si>
  <si>
    <t>ｼﾖｳｺｳｷﾝｿﾞｸ(ｶ</t>
  </si>
  <si>
    <t>武下産業株式会社</t>
  </si>
  <si>
    <t>ﾀｹｼﾀｻ</t>
  </si>
  <si>
    <t>838-0102</t>
  </si>
  <si>
    <t>小郡市大字津古５９７番地７</t>
  </si>
  <si>
    <t>0942-75-2000</t>
  </si>
  <si>
    <t>0942-75-3330</t>
  </si>
  <si>
    <t>ﾀｹｼﾀｻﾝｷﾞﾖｳ(ｶ</t>
  </si>
  <si>
    <t>立石フィルター</t>
  </si>
  <si>
    <t>福岡県福岡市博多区店屋町8-24</t>
  </si>
  <si>
    <t>九勧呉服町ビル7Ｆ</t>
  </si>
  <si>
    <t>092-282-5464</t>
  </si>
  <si>
    <t>092-282-5465</t>
  </si>
  <si>
    <t>津村和宏</t>
  </si>
  <si>
    <t>ﾂﾑﾗ ｶｽﾞﾋﾛ</t>
  </si>
  <si>
    <t>ｶﾌﾞｼｷｶﾞｲｼｬｱｸﾃｨｵ</t>
  </si>
  <si>
    <t>591-8014</t>
  </si>
  <si>
    <t>大阪府堺市北区八下北1-51</t>
  </si>
  <si>
    <t>072-256-1411</t>
  </si>
  <si>
    <t>072-256-1412</t>
  </si>
  <si>
    <t>杉本 芳浩</t>
  </si>
  <si>
    <t>ｽｷﾞﾓﾄ ﾖｼﾋﾛ</t>
  </si>
  <si>
    <t>ｶ)ｱｸﾃｨｵｶﾝｻｲｼﾃﾝ</t>
  </si>
  <si>
    <t>札幌中央営業所</t>
  </si>
  <si>
    <t>ｶﾌﾞｼｷｶﾞｲｼｬｱｸﾃｨｵｻｯﾎﾟﾛﾁｭｳｵｳｴｲｷﾞｮｳｼｮ</t>
  </si>
  <si>
    <t>札幌市白石区菊水上町1条4丁目1-14</t>
  </si>
  <si>
    <t>011-821-1411</t>
  </si>
  <si>
    <t>011-821-1414</t>
  </si>
  <si>
    <t>奥村　崇</t>
  </si>
  <si>
    <t>ｵｸﾑﾗ ﾀｶｼ</t>
  </si>
  <si>
    <t>朝日機材株式会社</t>
  </si>
  <si>
    <t>営業第二部 設備仮設課</t>
  </si>
  <si>
    <t>ｱｻﾋｷｻﾞｲｶﾌﾞｼｷｶﾞｲｼｬ</t>
  </si>
  <si>
    <t>東京都墨田区太平4-1-3　オリナスタワー13階</t>
  </si>
  <si>
    <t>03-3623-3050</t>
  </si>
  <si>
    <t>03-3623-3052</t>
  </si>
  <si>
    <t>門倉 知弘</t>
  </si>
  <si>
    <t>ｶﾄﾞｸﾗ ﾄﾓﾋﾛ</t>
  </si>
  <si>
    <t>ｱｻﾋｷｻﾞｲｶﾌﾞｼｷｶﾞｲｼｬ ﾀﾞｲﾋｮｳﾄﾘｼﾏﾘﾔｸ ｶﾄﾞｸﾗﾄﾓﾋﾛ</t>
  </si>
  <si>
    <t>㈱ヤマダ電機</t>
  </si>
  <si>
    <t>ﾔﾏﾀﾞﾃ</t>
  </si>
  <si>
    <t>四日市市十七軒町１－２６</t>
  </si>
  <si>
    <t>0593-50-2112</t>
  </si>
  <si>
    <t>ｶ)ﾔﾏﾀﾞﾃﾞﾝｷ</t>
  </si>
  <si>
    <t>アスク・サンシンエンジニアリング株式会社</t>
  </si>
  <si>
    <t>ｱｽｸ･ｻﾝｼﾝｴﾝｼﾞﾆｱﾘﾝｸﾞ</t>
  </si>
  <si>
    <t>アスク・サンシンエンジニアリング</t>
  </si>
  <si>
    <t>812-0001</t>
  </si>
  <si>
    <t>福岡市博多区大井２丁目１０－１８</t>
  </si>
  <si>
    <t>092-626-0455</t>
  </si>
  <si>
    <t>092-626-2684</t>
  </si>
  <si>
    <t>原口輝美</t>
  </si>
  <si>
    <t>ﾊﾗｸﾞﾁﾃﾙﾐ</t>
  </si>
  <si>
    <t>ｱｽｸ.ｻﾝｼﾝｴﾝｼﾞﾆｱﾘﾝｸﾞ(ｶ)ﾌｸｵｶｼﾃﾝ</t>
  </si>
  <si>
    <t>ニッセイ同和損保保険㈱</t>
  </si>
  <si>
    <t>アドバンテック東洋株式会社</t>
  </si>
  <si>
    <t>ｱﾄﾊﾝﾃ</t>
  </si>
  <si>
    <t>名古屋市東区白壁１－８</t>
  </si>
  <si>
    <t>052-961-2566</t>
  </si>
  <si>
    <t>052-971-5308</t>
  </si>
  <si>
    <t>ｱﾄﾞﾊﾞﾝﾃﾂｸﾄｳﾖｳ(ｶ</t>
  </si>
  <si>
    <t>株式会社アラキ商店</t>
  </si>
  <si>
    <t>ｱﾗｷ</t>
  </si>
  <si>
    <t>㈱アラキ商店</t>
  </si>
  <si>
    <t>大阪市北区大淀北２－２－１</t>
  </si>
  <si>
    <t>06-6451-5813</t>
  </si>
  <si>
    <t>06-6451-7053</t>
  </si>
  <si>
    <t>ｶ)ｱﾗｷｼﾖｳﾃﾝ</t>
  </si>
  <si>
    <t>株式会社イー・エス・エス</t>
  </si>
  <si>
    <t>ｲｰｴｽｴｽ</t>
  </si>
  <si>
    <t>㈱イー・エス・エス</t>
  </si>
  <si>
    <t>大阪府摂津市東別府３－１－７</t>
  </si>
  <si>
    <t>06-6349-5231</t>
  </si>
  <si>
    <t>06-6349-2707</t>
  </si>
  <si>
    <t>ｶ)ｲｰ.ｴｽ.ｴｽ</t>
  </si>
  <si>
    <t>㈱池田理化</t>
  </si>
  <si>
    <t>千代田区岩本町２－１５－１２</t>
  </si>
  <si>
    <t>03-3861-6211</t>
  </si>
  <si>
    <t>ｶ)ｲｹﾀﾞﾘｶ</t>
  </si>
  <si>
    <t>石井塗料株式会社</t>
  </si>
  <si>
    <t>ｲｼｲﾄﾘ</t>
  </si>
  <si>
    <t>220-0072</t>
  </si>
  <si>
    <t>横浜市西区浅間町５－３８１－９</t>
  </si>
  <si>
    <t>045-311-6061</t>
  </si>
  <si>
    <t>ｲｼｲﾄﾘﾖｳ(ｶ</t>
  </si>
  <si>
    <t>株式会社石井マーク</t>
  </si>
  <si>
    <t>ｲｼｲﾏｸ</t>
  </si>
  <si>
    <t>㈱石井マーク</t>
  </si>
  <si>
    <t>大阪市北区末広町２－３８</t>
  </si>
  <si>
    <t>066-314-1410</t>
  </si>
  <si>
    <t>06-6364-0670</t>
  </si>
  <si>
    <t>ｶ)ｲｼｲﾏ-ｸ</t>
  </si>
  <si>
    <t>株式会社富士清空工業所</t>
  </si>
  <si>
    <t>ｶﾌﾞｼｷｶﾞｲｼｬﾌｼﾞｾｲｸｳｺｳｷﾞｮｳｼｮ</t>
  </si>
  <si>
    <t>㈱富士清空</t>
  </si>
  <si>
    <t>500-8474</t>
  </si>
  <si>
    <t>岐阜県岐阜市加納本町6丁目18番地</t>
  </si>
  <si>
    <t>058-271-8727</t>
  </si>
  <si>
    <t>058-271-8739</t>
  </si>
  <si>
    <t>奥田 俊一</t>
  </si>
  <si>
    <t>ｵｸﾀﾞ ﾄｼｶｽﾞ</t>
  </si>
  <si>
    <t>ｶ)ﾌｼﾞｾｲｸｳｺｳｷﾞｮｳｼｮ</t>
  </si>
  <si>
    <t>稲尾産業株式会社</t>
  </si>
  <si>
    <t>ｲﾅｵｻﾝｷﾞｮｳ(ｶ</t>
  </si>
  <si>
    <t>812-0857</t>
  </si>
  <si>
    <t>福岡市博多区西月隈５丁目４番４６号</t>
  </si>
  <si>
    <t>イベント関係・TEL503-5383</t>
  </si>
  <si>
    <t>092-581-1327</t>
  </si>
  <si>
    <t>092-582-4054</t>
  </si>
  <si>
    <t>ｲﾅｵｻﾝｷﾞﾖｳ(ｶ</t>
  </si>
  <si>
    <t>正栄株式会社</t>
  </si>
  <si>
    <t>正栄</t>
  </si>
  <si>
    <t>156-0043</t>
  </si>
  <si>
    <t>東京都世田谷区松原1-38-19</t>
  </si>
  <si>
    <t>東建ビル</t>
  </si>
  <si>
    <t>03-3323-1211</t>
  </si>
  <si>
    <t>03-3324-3877</t>
  </si>
  <si>
    <t>ｼﾖｳｴｲ(ｶ</t>
  </si>
  <si>
    <t>セントラルチャート株式会社</t>
  </si>
  <si>
    <t>ｾﾝﾄﾗﾙﾁｬｰﾄ</t>
  </si>
  <si>
    <t>名古屋市中区丸の内１－１４－２４</t>
  </si>
  <si>
    <t>　ライオンズビル第２丸の内９０３号</t>
  </si>
  <si>
    <t>052-223-0764</t>
  </si>
  <si>
    <t>ｾﾝﾄﾗﾙﾁｬｰﾄ(ｶ</t>
  </si>
  <si>
    <t>クリタ・ケミカル関東株式会社</t>
  </si>
  <si>
    <t>ｸﾘﾀ･ｹﾐｶﾙｶﾝﾄｳ(ｶ</t>
  </si>
  <si>
    <t>クリタ・ケミカル</t>
  </si>
  <si>
    <t>243-0018</t>
  </si>
  <si>
    <t>神奈川県厚木市中町4-9-14</t>
  </si>
  <si>
    <t>046-222-7602</t>
  </si>
  <si>
    <t>046-222-7609</t>
  </si>
  <si>
    <t>ｸﾘﾀｹﾐｶﾙｶﾝﾄｳｶﾌﾞｼｷｶﾞｲｼｬ</t>
  </si>
  <si>
    <t>株式会社 ショウエイ</t>
  </si>
  <si>
    <t>㈱ショウエイ</t>
  </si>
  <si>
    <t>212-0032</t>
  </si>
  <si>
    <t>川崎市幸区新川崎2-6</t>
  </si>
  <si>
    <t>044-589-1601</t>
  </si>
  <si>
    <t>044-589-1602</t>
  </si>
  <si>
    <t>ｶ)ｼﾖｳｴｲﾀﾞｲﾋﾖｳﾄﾘｼﾏﾘﾔｸﾂｼﾞﾋｻｼ</t>
  </si>
  <si>
    <t>14-3-15-952200-638</t>
  </si>
  <si>
    <t>和歌山理水株式会社</t>
  </si>
  <si>
    <t>ﾜｶﾔﾏﾘｽｲｶﾌﾞｼｷｶｲｼｬ</t>
  </si>
  <si>
    <t>和歌山理水</t>
  </si>
  <si>
    <t>649-6321</t>
  </si>
  <si>
    <t>和歌山市布施屋５８６－１１</t>
  </si>
  <si>
    <t>073-477-3401</t>
  </si>
  <si>
    <t>073-477-4675</t>
  </si>
  <si>
    <t>坂口光弘</t>
  </si>
  <si>
    <t>ｻｶｸﾞﾁﾐﾂﾋﾛ</t>
  </si>
  <si>
    <t>昭和産業株式会社</t>
  </si>
  <si>
    <t>土浦営業所</t>
  </si>
  <si>
    <t>ｼｮｳﾜｻﾝｷﾞｮｳ</t>
  </si>
  <si>
    <t>昭和産業</t>
  </si>
  <si>
    <t>茨城県土浦市大字虫掛字東3619</t>
  </si>
  <si>
    <t>0298-26-4432</t>
  </si>
  <si>
    <t>0298-26-4442</t>
  </si>
  <si>
    <t>ｼﾖｳﾜｻﾝｷﾞﾖｳ(ｶﾌﾞ</t>
  </si>
  <si>
    <t>株式会社良和商行</t>
  </si>
  <si>
    <t>ﾘｮｳﾜｼｮｳｺｳ</t>
  </si>
  <si>
    <t>良和商行</t>
  </si>
  <si>
    <t>647-0002</t>
  </si>
  <si>
    <t>和歌山県新宮市船町３－４－３</t>
  </si>
  <si>
    <t>0735-22-5121</t>
  </si>
  <si>
    <t>0735-22-0861</t>
  </si>
  <si>
    <t>吉良善和</t>
  </si>
  <si>
    <t>ｷﾗﾖｼｶｽﾞ</t>
  </si>
  <si>
    <t>ｶﾌﾞｼｷｶｲｼｬ ﾘｮｳﾜｼｮｳｺｳ</t>
  </si>
  <si>
    <t>株式会社ワコー産業</t>
  </si>
  <si>
    <t>ﾜｺｰｻﾝｷﾞｮｳ</t>
  </si>
  <si>
    <t>ワコー産業</t>
  </si>
  <si>
    <t>339-0071</t>
  </si>
  <si>
    <t>埼玉県岩槻市相野原211-2</t>
  </si>
  <si>
    <t>048-794-4500</t>
  </si>
  <si>
    <t>048-794-4597</t>
  </si>
  <si>
    <t>ｶﾌﾞ)ﾜｺｰｻﾝｷﾞﾖｳ</t>
  </si>
  <si>
    <t>丹羽窯業株式会社</t>
  </si>
  <si>
    <t>ﾆﾜﾖｳｷﾞｮｳｶﾌﾞｼｷｶﾞｲｼｬ</t>
  </si>
  <si>
    <t>丹羽窯業㈱</t>
  </si>
  <si>
    <t>231-0066</t>
  </si>
  <si>
    <t>神奈川県横浜市中区日ノ出町1-103</t>
  </si>
  <si>
    <t>045-241-5321</t>
  </si>
  <si>
    <t>045-241-5349</t>
  </si>
  <si>
    <t>ﾆﾜﾖｳｷﾞﾖｳ(ｶ</t>
  </si>
  <si>
    <t>有限会社岩谷塗料産業</t>
  </si>
  <si>
    <t>ｲﾜﾔﾄﾘ</t>
  </si>
  <si>
    <t>㈲岩谷塗料産業</t>
  </si>
  <si>
    <t>841-0000</t>
  </si>
  <si>
    <t>鳥栖市秋葉３丁目２４番６号</t>
  </si>
  <si>
    <t>09428-2-2418</t>
  </si>
  <si>
    <t>ﾕ)ｲﾜﾔﾄﾘﾖｳｻﾝｷﾞﾖｳ ﾀﾞｲ.ｲﾜﾔﾋﾃﾞﾄｼ</t>
  </si>
  <si>
    <t>株式会社 栗田商会 岡崎営業所</t>
  </si>
  <si>
    <t>ｸﾘﾀｼｮｳｶｲ ｵｶｻﾞｷｴｲｷﾞｮｳｼｮ</t>
  </si>
  <si>
    <t>栗田商会</t>
  </si>
  <si>
    <t>444-0833</t>
  </si>
  <si>
    <t>岡崎市柱曙一丁目11番2</t>
  </si>
  <si>
    <t>0564-55-2111</t>
  </si>
  <si>
    <t>0564-55-2115</t>
  </si>
  <si>
    <t>ｶﾌﾞｼｷｶｲｼｬ ｸﾘﾀｼｮｳｶｲ ｵｶｻﾞｷｴｲｷﾞｮｳｼｮ</t>
  </si>
  <si>
    <t>宝養生資材株式会社</t>
  </si>
  <si>
    <t>ﾀｶﾗﾖｳｼﾞﾖｳｼｻﾞｲ</t>
  </si>
  <si>
    <t>宝養生資材</t>
  </si>
  <si>
    <t>216-0015</t>
  </si>
  <si>
    <t>川崎市宮前区菅生２－１９－１７</t>
  </si>
  <si>
    <t>044-976-0666</t>
  </si>
  <si>
    <t>044-976-4688</t>
  </si>
  <si>
    <t>ﾀｶﾗﾖｳｼﾞﾖｳｼｻﾞｲ(ｶ</t>
  </si>
  <si>
    <t>株式会社　太田廣</t>
  </si>
  <si>
    <t>ｵｵﾀﾋﾛ</t>
  </si>
  <si>
    <t>444-0065</t>
  </si>
  <si>
    <t>岡崎市柿田町1番2</t>
  </si>
  <si>
    <t>0564-25-1611</t>
  </si>
  <si>
    <t>0564-21-8003</t>
  </si>
  <si>
    <t>ｶﾌﾞｼｷｶｲｼｬ ｵｵﾀﾋﾛ</t>
  </si>
  <si>
    <t>ｳｴﾂﾄﾏｽﾀｰ</t>
  </si>
  <si>
    <t>名古屋市千種区千種1-15-1</t>
  </si>
  <si>
    <t>ルミナスセンタービル3階</t>
  </si>
  <si>
    <t>052-745-3277</t>
  </si>
  <si>
    <t>052-745-3288</t>
  </si>
  <si>
    <t>ｳｴｯﾄﾏｽﾀ-(ｶ)ﾅｺﾞﾔｼﾃﾝﾁｮｳ ｶﾜﾑﾗｾｲｼﾞ</t>
  </si>
  <si>
    <t>ミドリ安全栃南株式会社</t>
  </si>
  <si>
    <t>ﾐﾄﾞﾘｱﾝｾﾞﾝﾄﾁﾅﾝ</t>
  </si>
  <si>
    <t>ミドリ安全栃南</t>
  </si>
  <si>
    <t>323-0829</t>
  </si>
  <si>
    <t>栃木県小山市東城南4-34-4</t>
  </si>
  <si>
    <t>0285-28-2444</t>
  </si>
  <si>
    <t>0285-28-2447</t>
  </si>
  <si>
    <t>ﾐﾄﾞﾘｱﾝｾﾞﾝﾄﾁﾅﾝ(ｶ</t>
  </si>
  <si>
    <t>株式会社堀資材</t>
  </si>
  <si>
    <t>ｶ)ﾎﾘｼｻﾞｲ</t>
  </si>
  <si>
    <t>堀資材</t>
  </si>
  <si>
    <t>愛知県名古屋市東区葵１－１３－１８</t>
  </si>
  <si>
    <t>サッサセンタービル７Ｆ</t>
  </si>
  <si>
    <t>052-979-2725</t>
  </si>
  <si>
    <t>052-979-2726</t>
  </si>
  <si>
    <t>映光産業株式会社</t>
  </si>
  <si>
    <t>ｴｲｺｳｻ</t>
  </si>
  <si>
    <t>862-0954</t>
  </si>
  <si>
    <t>熊本市中央区神水２丁目２０－２</t>
  </si>
  <si>
    <t>096-371-1651</t>
  </si>
  <si>
    <t>ｴｲｺｳｻﾝｷﾞﾖｳ.ｶ</t>
  </si>
  <si>
    <t>株式会社共生エアテクノ</t>
  </si>
  <si>
    <t>ｷｮｳｾｲｴｱﾃｸﾉ</t>
  </si>
  <si>
    <t>共生エアテクノ</t>
  </si>
  <si>
    <t>東京都中央区日本橋小舟町11-13</t>
  </si>
  <si>
    <t>03-6661-1330</t>
  </si>
  <si>
    <t>03-6661-1332</t>
  </si>
  <si>
    <t>松林宏治</t>
  </si>
  <si>
    <t>ﾏﾂﾊﾞﾔｼｺｳｼﾞ</t>
  </si>
  <si>
    <t>ｶ)ｷｮｳｾｲｴｱﾃｸﾉ</t>
  </si>
  <si>
    <t>エスパテクノ株式会社</t>
  </si>
  <si>
    <t>ｴｽﾊﾟﾃ</t>
  </si>
  <si>
    <t>111-0051</t>
  </si>
  <si>
    <t>東京都台東区蔵前３－１－１０</t>
  </si>
  <si>
    <t>蔵前セントラルビル９階</t>
  </si>
  <si>
    <t>03-5687-4611</t>
  </si>
  <si>
    <t>03-5687-4610</t>
  </si>
  <si>
    <t>小田 英明</t>
  </si>
  <si>
    <t>ｵﾀﾞ ﾋﾃﾞｱｷ</t>
  </si>
  <si>
    <t>ｴｽﾊﾟﾃｸﾉ(ｶ</t>
  </si>
  <si>
    <t>13-1-03-241086-0</t>
  </si>
  <si>
    <t>ユアサＭ＆Ｂ株式会社</t>
  </si>
  <si>
    <t>ﾕｱｻｴﾑｱﾝﾄﾞﾋﾞｰｶﾌﾞｼｷｶﾞｲｼｬ</t>
  </si>
  <si>
    <t>ユアサM＆B</t>
  </si>
  <si>
    <t>東京都中央区京橋1-1-1</t>
  </si>
  <si>
    <t>八重洲ダイビル5階</t>
  </si>
  <si>
    <t>03-3276-0101</t>
  </si>
  <si>
    <t>03-3276-0103</t>
  </si>
  <si>
    <t>八興産業株式会社</t>
  </si>
  <si>
    <t>ﾊｯｺｳｻﾝｷﾞｮｳｶﾌﾞｼｷｶﾞｲｼｬ</t>
  </si>
  <si>
    <t>八興産業</t>
  </si>
  <si>
    <t>東京都江東区北砂１－３－１４</t>
  </si>
  <si>
    <t>03-3647-3861</t>
  </si>
  <si>
    <t>アユミ工業株式会社</t>
  </si>
  <si>
    <t>ｱﾕﾐｺｳｷﾞｮｳｶﾌﾞｼｷｶﾞｲｼｬ</t>
  </si>
  <si>
    <t>アユミ工業</t>
  </si>
  <si>
    <t>671-0225</t>
  </si>
  <si>
    <t>姫路市別所町家具町60番地</t>
  </si>
  <si>
    <t>0792-53-2771</t>
  </si>
  <si>
    <t>0792-53-6179</t>
  </si>
  <si>
    <t>ｱﾕﾐｺｳｷﾞｮｳ(ｶ</t>
  </si>
  <si>
    <t>ＡＧ㈱</t>
  </si>
  <si>
    <t>愛知県名古屋市名東区上菅一丁目410番地</t>
  </si>
  <si>
    <t>児玉 英機</t>
  </si>
  <si>
    <t>ﾀｶｻｷｼﾞﾑｷ</t>
  </si>
  <si>
    <t>高崎事務器</t>
  </si>
  <si>
    <t>310-0323</t>
  </si>
  <si>
    <t>茨城県水戸市鯉淵町6171-5</t>
  </si>
  <si>
    <t>029-259-1722</t>
  </si>
  <si>
    <t>029-259-1724</t>
  </si>
  <si>
    <t>ﾀｶｻｷｼﾞﾑｷ(ｶﾌﾞ ﾐﾄｴｲｷﾞﾖｳｼﾖ</t>
  </si>
  <si>
    <t>有限会社鴻洋貿易</t>
  </si>
  <si>
    <t>ｺｳﾖｳﾎﾞｳｴｷ</t>
  </si>
  <si>
    <t>520-3022</t>
  </si>
  <si>
    <t>滋賀県栗東市上鈎字下大将軍53-5</t>
  </si>
  <si>
    <t>077-554-2224</t>
  </si>
  <si>
    <t>077-552-8026</t>
  </si>
  <si>
    <t>石橋 保</t>
  </si>
  <si>
    <t>ﾕ)ｺｳﾖｳﾎﾞｳｴｷ</t>
  </si>
  <si>
    <t>日本興産株式会社</t>
  </si>
  <si>
    <t>ﾆﾎﾝｺｳｻﾝ(ｶ</t>
  </si>
  <si>
    <t>日本興産</t>
  </si>
  <si>
    <t>272-0121</t>
  </si>
  <si>
    <t>千葉県市川市末広１－３－２</t>
  </si>
  <si>
    <t>047-395-8211</t>
  </si>
  <si>
    <t>047-395-0931</t>
  </si>
  <si>
    <t>ﾆﾎﾝｺｳｻﾝｶﾌﾞｼｷｶﾞｲｼｬ</t>
  </si>
  <si>
    <t>ミドリ安全山陰株式会社</t>
  </si>
  <si>
    <t>ﾐﾄﾞﾘｱﾝｾﾞﾝｻﾝｲﾝｶﾌﾞｼｷｶﾞｲｼｬ</t>
  </si>
  <si>
    <t>ミドリ安全山</t>
  </si>
  <si>
    <t>690-0049</t>
  </si>
  <si>
    <t>島根県松江市袖師町9-32</t>
  </si>
  <si>
    <t>0852-32-5821</t>
  </si>
  <si>
    <t>0852-27-2183</t>
  </si>
  <si>
    <t>中尾　一茂</t>
  </si>
  <si>
    <t>ﾐﾄﾞﾘｱﾝｾﾞﾝｻﾝｲﾝ(ｶ</t>
  </si>
  <si>
    <t>群馬サンヘルス株式会社</t>
  </si>
  <si>
    <t>ｸﾞﾝﾏｻﾝﾍﾙｽ(ｶ</t>
  </si>
  <si>
    <t>379-2311</t>
  </si>
  <si>
    <t>群馬県みどり市笠懸町阿左美1548-1</t>
  </si>
  <si>
    <t>0277-76-6111</t>
  </si>
  <si>
    <t>共栄化成工業株式会社</t>
  </si>
  <si>
    <t>ｷｮｳｴｲｶｾｲｺｳｷﾞｮｳｶﾌﾞｼｷｶﾞｲｼｬ</t>
  </si>
  <si>
    <t>共栄化成</t>
  </si>
  <si>
    <t>名古屋市守山区新守山３５０１番地</t>
  </si>
  <si>
    <t>052-793-3703</t>
  </si>
  <si>
    <t>ｷｮｳｴｲｶｾｲｺｳｷﾞｮｳ.ｶ</t>
  </si>
  <si>
    <t>日本クリンゲージ株式会社</t>
  </si>
  <si>
    <t>ﾆﾎﾝｸﾘﾝｹﾞｰｼﾞ(ｶ</t>
  </si>
  <si>
    <t>クリンゲージ</t>
  </si>
  <si>
    <t>103-0003</t>
  </si>
  <si>
    <t>東京都中央区日本橋横山町6番1号</t>
  </si>
  <si>
    <t>ＮＢアネックス２Ｆ</t>
  </si>
  <si>
    <t>03-6661-6611</t>
  </si>
  <si>
    <t>03-3663-6022</t>
  </si>
  <si>
    <t>ﾆﾎﾝｸﾘｰﾝｹﾞｰｼﾞ(ｶ</t>
  </si>
  <si>
    <t>アゲハ産業株式会社</t>
  </si>
  <si>
    <t>ｱｹﾞﾊｻﾝｷﾞｮｳ(ｶ</t>
  </si>
  <si>
    <t>アゲハ産業</t>
  </si>
  <si>
    <t>578-0905</t>
  </si>
  <si>
    <t>大阪府東大阪市川田4丁目4番47号</t>
  </si>
  <si>
    <t>072-983-5360</t>
  </si>
  <si>
    <t>072-983-5361</t>
  </si>
  <si>
    <t>梶本高久</t>
  </si>
  <si>
    <t>ｶｼﾞﾓﾄﾀｶﾋｻ</t>
  </si>
  <si>
    <t>ｱｹﾞﾊｻﾝｷﾞｮｳｶﾌﾞｼｷｶﾞｲｼｬ</t>
  </si>
  <si>
    <t>福岡県朝倉郡筑前町下高場1635番地</t>
  </si>
  <si>
    <t>林武男</t>
  </si>
  <si>
    <t>ﾊﾔｼﾀｹｵ</t>
  </si>
  <si>
    <t>40318931210358/労働保険事務組合筒井社会保険協会</t>
  </si>
  <si>
    <t>タイセイ株式会社 岡山営業所</t>
  </si>
  <si>
    <t>ﾀｲｾｲｶﾌﾞｼｷｶﾞｲｼｬ ｵｶﾔﾏｴｲｷﾞｮｳｼｮ</t>
  </si>
  <si>
    <t>700-0975</t>
  </si>
  <si>
    <t>岡山県岡山市北区今3丁目16番2号</t>
  </si>
  <si>
    <t>086-805-1278</t>
  </si>
  <si>
    <t>086-805-0117</t>
  </si>
  <si>
    <t>湯川　佳治</t>
  </si>
  <si>
    <t>ﾕｶﾜ ﾖｼﾊﾙ</t>
  </si>
  <si>
    <t>岡山営業部部長兼岡山営業所所長</t>
  </si>
  <si>
    <t>ﾀｲｾｲｶﾌﾞｼｷｶﾞｲｼｬ</t>
  </si>
  <si>
    <t>065-0043</t>
  </si>
  <si>
    <t>札幌市東区苗穂町10丁目1番15号</t>
  </si>
  <si>
    <t>011-879-3010</t>
  </si>
  <si>
    <t>011-722-0066</t>
  </si>
  <si>
    <t>庄子　信行</t>
  </si>
  <si>
    <t>ｼｮｳｼﾞ ﾉﾌﾞﾕｷ</t>
  </si>
  <si>
    <t>㈱太田廣</t>
  </si>
  <si>
    <t>ｶ)ｵｵﾀﾋﾛ</t>
  </si>
  <si>
    <t>オオタヒロ</t>
  </si>
  <si>
    <t>三重県四日市市新正5丁目4番15号</t>
  </si>
  <si>
    <t>059-353-1281</t>
  </si>
  <si>
    <t>059-352-5428</t>
  </si>
  <si>
    <t>水戸支店つくばチーム</t>
  </si>
  <si>
    <t>オリックス・レンテック</t>
  </si>
  <si>
    <t>310-0021</t>
  </si>
  <si>
    <t>茨城県水戸市南町3-4-10</t>
  </si>
  <si>
    <t>住友生命水戸ビル10階</t>
  </si>
  <si>
    <t>029-227-4471</t>
  </si>
  <si>
    <t>029-226-5149</t>
  </si>
  <si>
    <t>ｵﾘｸｽﾚ</t>
  </si>
  <si>
    <t>広島市中区鉄砲町７－１８</t>
  </si>
  <si>
    <t>082-227-2641</t>
  </si>
  <si>
    <t>194-0012</t>
  </si>
  <si>
    <t>東京都町田市金森3-25-3</t>
  </si>
  <si>
    <t>042-799-0586</t>
  </si>
  <si>
    <t>042-799-6154</t>
  </si>
  <si>
    <t>岡本雅之</t>
  </si>
  <si>
    <t>ｵｶﾓﾄﾏｻﾕｷ</t>
  </si>
  <si>
    <t>川合機工株式会社</t>
  </si>
  <si>
    <t>ｶﾜｲｷｺｳｶﾌﾞｼｷｶｲｼﾔ</t>
  </si>
  <si>
    <t>神奈川県横浜市瀬谷区卸本町９２７９－５２</t>
  </si>
  <si>
    <t>045-921-1151</t>
  </si>
  <si>
    <t>045-921-1312</t>
  </si>
  <si>
    <t>ｶﾜｲｷｺｳ(ｶ</t>
  </si>
  <si>
    <t>東洋エレクトロン株式会社</t>
  </si>
  <si>
    <t>ﾄｳﾖｳｴﾚｸﾄﾛﾝ</t>
  </si>
  <si>
    <t>東洋ｴﾚｸﾄﾛﾝ</t>
  </si>
  <si>
    <t>146-0092</t>
  </si>
  <si>
    <t>東京都大田区下丸子3丁目27-17</t>
  </si>
  <si>
    <t>松永ビル1階</t>
  </si>
  <si>
    <t>03-5732-0030</t>
  </si>
  <si>
    <t>03-5732-0031</t>
  </si>
  <si>
    <t>ﾄｳﾖｳｴﾚｸﾄﾛﾝ(ｶ</t>
  </si>
  <si>
    <t>鹿児島支社</t>
  </si>
  <si>
    <t>ｷｭｳｼｭｳﾋﾀﾁ</t>
  </si>
  <si>
    <t>鹿児島市東開町14番13号</t>
  </si>
  <si>
    <t>099-260-2901</t>
  </si>
  <si>
    <t>099-267-6479</t>
  </si>
  <si>
    <t>石橋三千男</t>
  </si>
  <si>
    <t>ｲｼﾊﾞｼﾐﾁｵ</t>
  </si>
  <si>
    <t>ｶ)ｷｭｳｼｭｳﾋﾀﾁ</t>
  </si>
  <si>
    <t>ｶﾌﾞｼｷｶｲｼｬｶﾝﾈﾂｺｰﾎﾟﾚｰｼｮﾝ</t>
  </si>
  <si>
    <t>731-0137</t>
  </si>
  <si>
    <t>広島県安佐南区山本3丁目6番8号</t>
  </si>
  <si>
    <t>082-874-6200</t>
  </si>
  <si>
    <t>082-874-6233</t>
  </si>
  <si>
    <t>吉田　繁久</t>
  </si>
  <si>
    <t>ﾖｼﾀﾞ ｼｹﾞﾋｻ</t>
  </si>
  <si>
    <t>ｶ(ｶﾝﾈﾂｺｰﾎﾟﾚｰｼｮﾝ ﾀﾞｲﾋｮｳﾄﾘｼﾏﾘﾔｸ ﾖｼﾀﾞｼｹﾞﾋｻ</t>
  </si>
  <si>
    <t>岡山北営業所</t>
  </si>
  <si>
    <t>701-1202</t>
  </si>
  <si>
    <t>岡山県岡山市北区楢津945</t>
  </si>
  <si>
    <t>086-284-9355</t>
  </si>
  <si>
    <t>086-284-6344</t>
  </si>
  <si>
    <t>株式会社カネコ・コーポレーション</t>
  </si>
  <si>
    <t>ｶﾈｺ･ｺｰﾎﾟﾚｰｼｮﾝ</t>
  </si>
  <si>
    <t>373-0816</t>
  </si>
  <si>
    <t>群馬県太田市東矢島町202</t>
  </si>
  <si>
    <t>0276-46-1111</t>
  </si>
  <si>
    <t>0276-46-1112</t>
  </si>
  <si>
    <t>金子　善行</t>
  </si>
  <si>
    <t>ｶﾈｺ ﾖｼﾕｷ</t>
  </si>
  <si>
    <t>ｶﾌﾞｼｷｶﾞｲｼｬ ｶﾈｺｺｰﾎﾟﾚｰｼｮﾝ ﾌｸｵｶｴｲｷﾞｮｳｼｮ</t>
  </si>
  <si>
    <t>神戸</t>
  </si>
  <si>
    <t>657-0835</t>
  </si>
  <si>
    <t>神戸市灘区灘北通３－２－８</t>
  </si>
  <si>
    <t>078-805-5311</t>
  </si>
  <si>
    <t>078-805-5312</t>
  </si>
  <si>
    <t>柳原裕司</t>
  </si>
  <si>
    <t>ﾔﾅｷﾞﾊﾗﾕｳｼﾞ</t>
  </si>
  <si>
    <t>各務原営業所</t>
  </si>
  <si>
    <t>ｶ)ｶﾌﾞｼｷｶﾞｲｼｬｶﾊﾟｽ ｶｶﾐｶﾞﾊﾗｴｲｷﾞｮｳｼｮ</t>
  </si>
  <si>
    <t>504-0945</t>
  </si>
  <si>
    <t>各務原市那加日新町3-4-2</t>
  </si>
  <si>
    <t>058-322-6182</t>
  </si>
  <si>
    <t>058-371-1881</t>
  </si>
  <si>
    <t>ｶ)ｶﾊﾟｽ ｶｶﾐｶﾞﾊﾗｴｲｷﾞｮｳｼｮ ｼｮﾁｮｳ ｷﾓﾄﾀｲﾁﾛｳ</t>
  </si>
  <si>
    <t>株式会社山陽測器</t>
  </si>
  <si>
    <t>ｶﾌﾞｼｷｶｲｼｬｻﾝﾖｳｿｯｷ</t>
  </si>
  <si>
    <t>サンヨウソッキ</t>
  </si>
  <si>
    <t>733-0821</t>
  </si>
  <si>
    <t>広島県広島市西区庚午北1丁目20番９号</t>
  </si>
  <si>
    <t>082-272-1567</t>
  </si>
  <si>
    <t>082-273-6662</t>
  </si>
  <si>
    <t>桐木博之</t>
  </si>
  <si>
    <t>ｷﾘｷﾋﾛﾕｷ</t>
  </si>
  <si>
    <t>ｶ)ｻﾝﾖｳｿｯｷ</t>
  </si>
  <si>
    <t>株式会社ソーワエンジニアリング</t>
  </si>
  <si>
    <t>ｿｰﾜｴﾝｼﾞﾆｱﾘﾝｸﾞ</t>
  </si>
  <si>
    <t>359-1151</t>
  </si>
  <si>
    <t>埼玉県所沢市若狭3-2542-20</t>
  </si>
  <si>
    <t>04-2947-6880</t>
  </si>
  <si>
    <t>04-2947-6882</t>
  </si>
  <si>
    <t>斉藤数正</t>
  </si>
  <si>
    <t>ｶ)ｿｰﾜｴﾝｼﾞﾆｱﾘﾝｸﾞ</t>
  </si>
  <si>
    <t>キング通信工業株式会社</t>
  </si>
  <si>
    <t>キング通信工業</t>
  </si>
  <si>
    <t>158-0092</t>
  </si>
  <si>
    <t>東京都世田谷区野毛2丁目6番6号</t>
  </si>
  <si>
    <t>03-3705-8111</t>
  </si>
  <si>
    <t>03-3705-8114</t>
  </si>
  <si>
    <t>茂木秀敏</t>
  </si>
  <si>
    <t>ｼｹﾞｷﾋﾃﾞﾄｼ</t>
  </si>
  <si>
    <t>ｷﾝｸﾞﾂｳｼﾝｺｳｷﾞｮｳ(ｶ)ﾀﾞｲﾋｮｳﾄﾘｼﾏﾘﾔｸｼｹﾞｷﾋﾃﾞﾄｼ</t>
  </si>
  <si>
    <t>ＴＯＴＯエムテック株式会社</t>
  </si>
  <si>
    <t>特販部</t>
  </si>
  <si>
    <t>ﾄｰﾄｰｴﾑﾃｯｸ(ｶ</t>
  </si>
  <si>
    <t>東京都新宿区西新宿6-20-7</t>
  </si>
  <si>
    <t>ｺﾝｼｪﾘｱ西新宿ﾀﾜｰｽﾞｳｴｽﾄ3階</t>
  </si>
  <si>
    <t>03-5339-0700</t>
  </si>
  <si>
    <t>03-5339-0720</t>
  </si>
  <si>
    <t>tnh-niigata@tetra.toto.co.jp</t>
  </si>
  <si>
    <t>古賀 修士郎</t>
  </si>
  <si>
    <t>株式会社キロク</t>
  </si>
  <si>
    <t>ｷﾛｸ</t>
  </si>
  <si>
    <t>751-0876</t>
  </si>
  <si>
    <t>山口県下関市秋根北町8番1号</t>
  </si>
  <si>
    <t>083-257-2111</t>
  </si>
  <si>
    <t>083-257-1362</t>
  </si>
  <si>
    <t>森脇大陽</t>
  </si>
  <si>
    <t>ﾓﾘﾜｷﾀｲﾖｳ</t>
  </si>
  <si>
    <t>ｶ)ｷﾛｸ</t>
  </si>
  <si>
    <t>日東ゴム株式会社</t>
  </si>
  <si>
    <t>ﾆｯﾄｳｺﾞﾑｶﾌﾞｼｷｶﾞｲｼｬ</t>
  </si>
  <si>
    <t>日東ゴム</t>
  </si>
  <si>
    <t>広島市西区中広町1-18-10</t>
  </si>
  <si>
    <t>082-231-2031</t>
  </si>
  <si>
    <t>082-231-2039</t>
  </si>
  <si>
    <t>田中哲雄</t>
  </si>
  <si>
    <t>ﾆｯﾄｳｺﾞﾑ(ｶ</t>
  </si>
  <si>
    <t>イワツキ株式会社</t>
  </si>
  <si>
    <t>ｲﾜﾂｷ</t>
  </si>
  <si>
    <t>イワツキ</t>
  </si>
  <si>
    <t>東京都板橋区志村1-32-18</t>
  </si>
  <si>
    <t>03-3966-8371</t>
  </si>
  <si>
    <t>03-3966-7231</t>
  </si>
  <si>
    <t>岩月　宏昌</t>
  </si>
  <si>
    <t>ｲﾜﾂｷ ﾋﾛﾏｻ</t>
  </si>
  <si>
    <t>ｲﾜﾂｷ(ｶ) ﾀﾞｲﾋｮｳﾄﾘｼﾏﾘﾔｸ ｲﾜﾂｷﾋﾛﾏｻ</t>
  </si>
  <si>
    <t>豊丸総合産業有限会社</t>
  </si>
  <si>
    <t>ﾄﾖﾏﾙｿｳｺﾞｳｻﾝｷﾞｮｳﾕｳｹﾞﾝｶﾞｲｼｬ</t>
  </si>
  <si>
    <t>豊丸</t>
  </si>
  <si>
    <t>379-2314</t>
  </si>
  <si>
    <t>群馬県みどり市笠懸町西鹿田1003-1</t>
  </si>
  <si>
    <t>0277-70-7012</t>
  </si>
  <si>
    <t>0277-70-7013</t>
  </si>
  <si>
    <t>長本 厳穣</t>
  </si>
  <si>
    <t>ﾅｶﾞﾓﾄ ｵﾝｼﾞｮｳ</t>
  </si>
  <si>
    <t>ﾄﾖﾏﾙｿｳｺﾞｳｻﾝｷﾞｮｳﾕｳｹﾞﾝｶﾞｲｼｬﾀﾞｲﾋｮｳﾄﾘｼﾏﾘﾔｸﾏﾁｼﾞｮｳ</t>
  </si>
  <si>
    <t>九州管材株式会社</t>
  </si>
  <si>
    <t>大分営業所</t>
  </si>
  <si>
    <t>大分市花高松２丁目１０</t>
  </si>
  <si>
    <t>097-551-1881</t>
  </si>
  <si>
    <t>097-551-1650</t>
  </si>
  <si>
    <t>ｷﾕｳｼﾕｳｶﾝｻﾞｲ(ｶ)</t>
  </si>
  <si>
    <t>株式会社センチュリー</t>
  </si>
  <si>
    <t>ｶ)ｾﾝﾁｭﾘｰ</t>
  </si>
  <si>
    <t>東京都台東区台東2丁目28番5号</t>
  </si>
  <si>
    <t>03-5818-7065</t>
  </si>
  <si>
    <t>03-5818-3565</t>
  </si>
  <si>
    <t>丸喜運輸株式会社</t>
  </si>
  <si>
    <t>ﾏﾙｷｳﾝﾕｶﾌﾞｼｷｶｲｼｬ</t>
  </si>
  <si>
    <t>丸喜運輸㈱</t>
  </si>
  <si>
    <t>007-0881</t>
  </si>
  <si>
    <t>北海道札幌市東区北丘珠一条4丁目2番1号</t>
  </si>
  <si>
    <t>011-791-1708</t>
  </si>
  <si>
    <t>011-791-1362</t>
  </si>
  <si>
    <t>工藤 賢一</t>
  </si>
  <si>
    <t>ｸﾄﾞｳ ｹﾝｲﾁ</t>
  </si>
  <si>
    <t>ﾏﾙｷｳﾝﾕ(ｶ</t>
  </si>
  <si>
    <t>日本仮設株式会社</t>
  </si>
  <si>
    <t>ﾆﾎﾝｶｾﾂｶﾌﾞｼｷｶｲｼｬ</t>
  </si>
  <si>
    <t>日本仮設㈱</t>
  </si>
  <si>
    <t>063-0836</t>
  </si>
  <si>
    <t>北海道札幌市西区発寒十六条14丁目6番50号</t>
  </si>
  <si>
    <t>011-662-2611</t>
  </si>
  <si>
    <t>011-662-2501</t>
  </si>
  <si>
    <t>菊原 歩</t>
  </si>
  <si>
    <t>ｷｸﾊﾗ ｱﾕﾑ</t>
  </si>
  <si>
    <t>東和産業九州株式会社</t>
  </si>
  <si>
    <t>ﾄｳﾜｻﾝｷﾞｮｳｷｭｳｼｭｳｶﾌﾞｼｷｶｲｼｬ</t>
  </si>
  <si>
    <t>東和産業九州</t>
  </si>
  <si>
    <t>福岡県福岡市博多区山王1丁目15番5号</t>
  </si>
  <si>
    <t>092-411-0811</t>
  </si>
  <si>
    <t>092-411-6443</t>
  </si>
  <si>
    <t>茂木商店</t>
  </si>
  <si>
    <t>ﾓｷﾞｼｮｳﾃﾝ</t>
  </si>
  <si>
    <t>ﾓｷﾞ</t>
  </si>
  <si>
    <t>306-0632</t>
  </si>
  <si>
    <t>茨城県坂東市辺田1013-14</t>
  </si>
  <si>
    <t>0297-35-8434</t>
  </si>
  <si>
    <t>茂木晴夫</t>
  </si>
  <si>
    <t>ﾓｷﾞﾊﾙｵ</t>
  </si>
  <si>
    <t>協同工業株式会社</t>
  </si>
  <si>
    <t>ｷｮｳﾄﾞ</t>
  </si>
  <si>
    <t>横浜市保土ケ谷区今井町１１２５</t>
  </si>
  <si>
    <t>045-353-1731</t>
  </si>
  <si>
    <t>ｷﾖｳﾄﾞｳｺｳｷﾞﾖｳｶﾌﾞｼｷｶﾞｲｼﾔ</t>
  </si>
  <si>
    <t>ＴＥＡ工芸株式会社</t>
  </si>
  <si>
    <t>ﾃｨｰｺｳｹﾞｲｶﾌﾞｼｷｶﾞｲｼｬ</t>
  </si>
  <si>
    <t>561-0842</t>
  </si>
  <si>
    <t>大阪府豊中市今在家町3-6</t>
  </si>
  <si>
    <t>06-6867-6077</t>
  </si>
  <si>
    <t>06-6867-6078</t>
  </si>
  <si>
    <t>佐波 孝之</t>
  </si>
  <si>
    <t>ｻﾅﾐ ﾀｶﾕｷ</t>
  </si>
  <si>
    <t>ｷｮｳﾘﾂｴｱﾃｯｸ ｷｭｳｼｭｳｼﾃﾝ</t>
  </si>
  <si>
    <t>811-2414</t>
  </si>
  <si>
    <t>福岡市粕屋郡篠栗町大字和田1034番地の4</t>
  </si>
  <si>
    <t>092-939-2955</t>
  </si>
  <si>
    <t>092-939-2988</t>
  </si>
  <si>
    <t>東京都江戸川区松江7-6-9</t>
  </si>
  <si>
    <t>ｷﾖｳﾘﾂｴｱﾃﾂｸｶﾌﾞｼｷｶﾞｲｼﾔ</t>
  </si>
  <si>
    <t>ミドリ安全和歌山株式会社</t>
  </si>
  <si>
    <t>ﾐﾄﾞﾘｱﾝｾﾞﾝﾜｶﾔﾏｶﾌﾞｼｷｶﾞｲｼｬ</t>
  </si>
  <si>
    <t>ﾐﾄﾞﾘｱﾝｾﾞﾝﾜｶﾔﾏ</t>
  </si>
  <si>
    <t>640-8403</t>
  </si>
  <si>
    <t>和歌山県和歌山市北島427-28</t>
  </si>
  <si>
    <t>073-455-3383</t>
  </si>
  <si>
    <t>073-451-7817</t>
  </si>
  <si>
    <t>黒瀬 秀雄</t>
  </si>
  <si>
    <t>ｸﾛｾ ﾋﾃﾞｵ</t>
  </si>
  <si>
    <t>河崎興産株式会社</t>
  </si>
  <si>
    <t>ｶﾜｻｷｺｳｻﾝｶﾌﾞｼｷｶﾞｲｼｬ</t>
  </si>
  <si>
    <t>740-0004</t>
  </si>
  <si>
    <t>山口県岩国市昭和町3丁目3番3号</t>
  </si>
  <si>
    <t>0827-21-5715</t>
  </si>
  <si>
    <t>0827-22-8372</t>
  </si>
  <si>
    <t>河崎 静生</t>
  </si>
  <si>
    <t>東洋衛生株式会社</t>
  </si>
  <si>
    <t>ﾄｳﾖｳｴｲｾｲｶﾌﾞｼｷｶﾞｲｼｬ</t>
  </si>
  <si>
    <t>東洋衛生</t>
  </si>
  <si>
    <t>448-0024</t>
  </si>
  <si>
    <t>愛知県刈谷市下重原町2丁目1番地</t>
  </si>
  <si>
    <t>0566-21-2221</t>
  </si>
  <si>
    <t>0566-21-2220</t>
  </si>
  <si>
    <t>田中 輝広</t>
  </si>
  <si>
    <t>ﾀﾅｶ ﾃﾙﾋﾛ</t>
  </si>
  <si>
    <t>ﾄｳﾖｳｴｲｾｲｶﾌﾞｼｷｶﾞｲｼｬ ﾀﾞｲﾋｮｳﾄﾘｼﾏﾘﾔｸ ﾀﾅｶﾃﾙﾋﾛ</t>
  </si>
  <si>
    <t>ニシオレントオール北海道株式会社</t>
  </si>
  <si>
    <t>ﾆｼｵﾚﾝﾄｵｰﾙﾎｯｶｲﾄﾞｳｶﾌﾞｼｷｶｲｼｬ</t>
  </si>
  <si>
    <t>ニシオレントオール北海道</t>
  </si>
  <si>
    <t>063-0830</t>
  </si>
  <si>
    <t>札幌市西区発寒10条14丁目1068-15</t>
  </si>
  <si>
    <t>011-671-2405</t>
  </si>
  <si>
    <t>011-671-2415</t>
  </si>
  <si>
    <t>外村 圭弘</t>
  </si>
  <si>
    <t>ｿﾄﾑﾗ ﾖｼﾋﾛ</t>
  </si>
  <si>
    <t>有限会社奈良プレス金型</t>
  </si>
  <si>
    <t>ﾅﾗﾌﾟﾚｽ</t>
  </si>
  <si>
    <t>123-0871</t>
  </si>
  <si>
    <t>東京都足立区椿2-21-1</t>
  </si>
  <si>
    <t>03-5691-8757</t>
  </si>
  <si>
    <t>03-5691-8758</t>
  </si>
  <si>
    <t>奈良 均</t>
  </si>
  <si>
    <t>ﾅﾗ ﾋﾄｼ</t>
  </si>
  <si>
    <t>(ﾕｳｹﾞﾝｶﾞｲｼｬ)ﾅﾗﾌﾟﾚｽｶﾅｶﾞﾀ(ﾀﾞｲﾄﾘ)ﾅﾗﾋﾄｼ</t>
  </si>
  <si>
    <t>株式会社亀井商事</t>
  </si>
  <si>
    <t>ｶﾒｲｼｮｳｼﾞ</t>
  </si>
  <si>
    <t>518-0441</t>
  </si>
  <si>
    <t>三重県名張市夏見3180-1</t>
  </si>
  <si>
    <t>0595-62-3131</t>
  </si>
  <si>
    <t>0595-62-3132</t>
  </si>
  <si>
    <t>ｶ)ｶﾒｲｼｮｳｼﾞ</t>
  </si>
  <si>
    <t>アイデックス ラボラトリーズ株式会社</t>
  </si>
  <si>
    <t>東京都杉並区和泉1-22-19</t>
  </si>
  <si>
    <t>朝日生命代田橋ビル2Ｆ</t>
  </si>
  <si>
    <t>03-5301-6700</t>
  </si>
  <si>
    <t>03-5301-6701</t>
  </si>
  <si>
    <t>ｸﾘｰﾌﾞﾗﾝﾄﾞ･ｳｪﾝﾁｬﾝ･ｴﾝ</t>
  </si>
  <si>
    <t>ｱｲﾃﾞｯｸｽ ﾗﾎﾞﾗﾄﾘｰｽﾞ(ｶ</t>
  </si>
  <si>
    <t>日水製薬株式会社</t>
  </si>
  <si>
    <t>日水</t>
  </si>
  <si>
    <t>110-8736</t>
  </si>
  <si>
    <t>東京都台東区上野3-23-9</t>
  </si>
  <si>
    <t>03-5846-5729</t>
  </si>
  <si>
    <t>03-5846-5679</t>
  </si>
  <si>
    <t>小野 徳哉</t>
  </si>
  <si>
    <t>ﾆｯｽｲｾｲﾔｸ(ｶ</t>
  </si>
  <si>
    <t>アイリスオーヤマ株式会社</t>
  </si>
  <si>
    <t>ｱｲﾘｽｵｰﾔﾏｶﾌﾞｼｷｶﾞｲｼｬ</t>
  </si>
  <si>
    <t>アイリスオーヤマ</t>
  </si>
  <si>
    <t>980-8510</t>
  </si>
  <si>
    <t>仙台市青葉区五橋2丁目12番1号</t>
  </si>
  <si>
    <t>022-221-3400</t>
  </si>
  <si>
    <t>022-217-3787</t>
  </si>
  <si>
    <t>大山健太郎</t>
  </si>
  <si>
    <t>ｵｵﾔﾏｹﾝﾀﾛｳ</t>
  </si>
  <si>
    <t>ｱｲﾘｽｵｰﾔﾏ(ｶ</t>
  </si>
  <si>
    <t>日興商会</t>
  </si>
  <si>
    <t>広島市西区庚午中４丁目１４番１９号</t>
  </si>
  <si>
    <t>082-273-2090</t>
  </si>
  <si>
    <t>082-273-0036</t>
  </si>
  <si>
    <t>福間英生</t>
  </si>
  <si>
    <t>ﾌｸﾏﾋﾃﾞｵ</t>
  </si>
  <si>
    <t>ｶﾌﾞｼｷｶﾞｲｼｬ ﾆｯｺｳｼｮｳｶｲ</t>
  </si>
  <si>
    <t>有限会社長江鉄工所</t>
  </si>
  <si>
    <t>ﾅｶﾞｴﾃｯｺｳｼｮ</t>
  </si>
  <si>
    <t>長江鉄工所</t>
  </si>
  <si>
    <t>486-0808</t>
  </si>
  <si>
    <t>愛知県春日井市田楽町855番地</t>
  </si>
  <si>
    <t>0568-31-5365</t>
  </si>
  <si>
    <t>0568-33-2789</t>
  </si>
  <si>
    <t>長江　裕伸</t>
  </si>
  <si>
    <t>ﾅｶﾞｴ ﾋﾛﾉﾌﾞ</t>
  </si>
  <si>
    <t>ﾕ)ﾅｶﾞｴﾃｯｺｳｼｮ ﾀﾞｲﾋｮｳﾄﾘｼﾏﾘﾔｸ ﾅｶﾞｴﾋﾛﾉﾌﾞ</t>
  </si>
  <si>
    <t>新日本海ハウス工業株式会社</t>
  </si>
  <si>
    <t>ｼﾝﾆﾎﾝｶｲﾊｳｽｺｳｷﾞｮｳｶﾌﾞｼｷｶﾞｲｼｬ</t>
  </si>
  <si>
    <t>新日本海</t>
  </si>
  <si>
    <t>島根県出雲市神西沖町７９３番地</t>
  </si>
  <si>
    <t>0853-43-1905</t>
  </si>
  <si>
    <t>0853-43-1906</t>
  </si>
  <si>
    <t>渡邊 善男</t>
  </si>
  <si>
    <t>ﾜﾀﾅﾍﾞ ﾖｼｵ</t>
  </si>
  <si>
    <t>株式会社パブロ</t>
  </si>
  <si>
    <t>ｶﾌﾞｼｷｶﾞｲｼｬﾊﾟﾌﾞﾛ</t>
  </si>
  <si>
    <t>大阪府大阪市北区天神橋１丁目１番2号</t>
  </si>
  <si>
    <t>06-6356-3200</t>
  </si>
  <si>
    <t>06-6356-3201</t>
  </si>
  <si>
    <t>上西　孝典</t>
  </si>
  <si>
    <t>ｳｴﾆｼ ﾀｶﾉﾘ</t>
  </si>
  <si>
    <t>ｶ)ﾊﾟﾌﾞﾛ</t>
  </si>
  <si>
    <t>株式会社鎌倉製作所</t>
  </si>
  <si>
    <t>特需課</t>
  </si>
  <si>
    <t>ｶﾌﾞｼｷｶﾞｲｼｬｶﾏｸﾗｾｲｻｸｼｮ</t>
  </si>
  <si>
    <t>107-8623</t>
  </si>
  <si>
    <t>東京都港区北青山2-7-11</t>
  </si>
  <si>
    <t>03-3403-4311</t>
  </si>
  <si>
    <t>03-3470-7331</t>
  </si>
  <si>
    <t>堀江 威史</t>
  </si>
  <si>
    <t>ﾎﾘｴ ﾀｹｼ</t>
  </si>
  <si>
    <t>ｶ)ｶﾏｸﾗｾｲｻｸｼﾖ</t>
  </si>
  <si>
    <t>堺用品産業</t>
  </si>
  <si>
    <t>590-0923</t>
  </si>
  <si>
    <t>堺市堺区北旅篭町東1丁目2-26</t>
  </si>
  <si>
    <t>072-229-1200</t>
  </si>
  <si>
    <t>072-228-7501</t>
  </si>
  <si>
    <t>野木井　光一</t>
  </si>
  <si>
    <t>ﾉｷﾞｲ ｺｳｲﾁ</t>
  </si>
  <si>
    <t>ｻｶｲﾖｳﾋﾝｻﾝｷﾞﾖｳ ﾉｷﾞｲｺｳｲﾁ</t>
  </si>
  <si>
    <t>株式会社カイノス</t>
  </si>
  <si>
    <t>ｶｲﾉｽ</t>
  </si>
  <si>
    <t>カイノス</t>
  </si>
  <si>
    <t>445-0062</t>
  </si>
  <si>
    <t>愛知県西尾市丁田町杢左12番地の2</t>
  </si>
  <si>
    <t>0563-56-3535</t>
  </si>
  <si>
    <t>0563-57-7735</t>
  </si>
  <si>
    <t>榊原　章</t>
  </si>
  <si>
    <t>ｻｶｷﾊﾞﾗ ｱｷﾗ</t>
  </si>
  <si>
    <t>ｶ)ｶｲﾉｽ</t>
  </si>
  <si>
    <t>のぞみ商会</t>
  </si>
  <si>
    <t>大分県中津市中殿町３－９－３</t>
  </si>
  <si>
    <t>0979-22-4636</t>
  </si>
  <si>
    <t>0979-24-4637</t>
  </si>
  <si>
    <t>今吉　瑛子</t>
  </si>
  <si>
    <t>ｲﾏﾖｼ ﾃﾙｺ</t>
  </si>
  <si>
    <t>ﾉｿﾞﾐｼｮｳｶｲﾀﾞｲﾋｮｳｼｬ ｲﾏﾖｼﾃﾙｺ</t>
  </si>
  <si>
    <t>コニカミノルタジャパン株式会社</t>
  </si>
  <si>
    <t>三河サービスステーション</t>
  </si>
  <si>
    <t>ｺﾆｶﾐﾉﾙﾀｼﾞｬﾊﾟﾝﾐｶﾜｻｰﾋﾞｽｽﾃｰｼｮﾝ</t>
  </si>
  <si>
    <t>コニカミノルタジャパン三河</t>
  </si>
  <si>
    <t>444-0801</t>
  </si>
  <si>
    <t>愛知県岡崎市美合新町12-13</t>
  </si>
  <si>
    <t>0564-71-5651</t>
  </si>
  <si>
    <t>0564-57-8271</t>
  </si>
  <si>
    <t>ｺﾆｶﾐﾉﾙﾀﾍﾙｽｹｱｶﾌﾞｼｷｶｲｼｬ</t>
  </si>
  <si>
    <t>ミドリ安全小牧株式会社</t>
  </si>
  <si>
    <t>ﾐﾄﾞﾘｱﾝｾﾞﾝｺﾏｷ</t>
  </si>
  <si>
    <t>愛知県北名古屋市久地野牧野45番地</t>
  </si>
  <si>
    <t>0568-24-0951</t>
  </si>
  <si>
    <t>0568-24-1598</t>
  </si>
  <si>
    <t>ﾐﾄﾞﾘｱﾝｾﾞﾝｺﾏｷｶﾌﾞｼｷｶﾞｲｼｬ</t>
  </si>
  <si>
    <t>株式会社小山商会</t>
  </si>
  <si>
    <t>ｺﾔﾏｼｮｳｶｲ</t>
  </si>
  <si>
    <t>小山商会</t>
  </si>
  <si>
    <t>305-0005</t>
  </si>
  <si>
    <t>茨城県つくば市天久保1-11-15</t>
  </si>
  <si>
    <t>0298-51-3305</t>
  </si>
  <si>
    <t>0298-55-0559</t>
  </si>
  <si>
    <t>ｶﾌﾞｼｷｶﾞｲｼﾔｺﾔﾏｼﾖｳｶｲ</t>
  </si>
  <si>
    <t>株式会社島倉鉄工所</t>
  </si>
  <si>
    <t>ｼﾏｸﾗﾃ</t>
  </si>
  <si>
    <t>㈱島倉鉄工所</t>
  </si>
  <si>
    <t>東京都中央区銀座４－１１－６</t>
  </si>
  <si>
    <t>03-3543-8951</t>
  </si>
  <si>
    <t>03-3541-1486</t>
  </si>
  <si>
    <t>ｶ)ｼﾏｸﾗﾃﾂｺｳｼﾖ</t>
  </si>
  <si>
    <t>昭和ゴム機工株式会社</t>
  </si>
  <si>
    <t>ｼﾖｳﾜｺ</t>
  </si>
  <si>
    <t>東京都江東区亀戸１－１６－８</t>
  </si>
  <si>
    <t>鯨岡ビル６階</t>
  </si>
  <si>
    <t>03-3684-6621</t>
  </si>
  <si>
    <t>ｼﾖｳﾜｺﾞﾑｷｺｳ(ｶ</t>
  </si>
  <si>
    <t>株式会社ショーワ</t>
  </si>
  <si>
    <t>ｼﾖｰﾜ</t>
  </si>
  <si>
    <t>㈱ショーワ</t>
  </si>
  <si>
    <t>岡崎市欠町字野添２５番地</t>
  </si>
  <si>
    <t>0564-23-2740</t>
  </si>
  <si>
    <t>ｶﾌﾞｼｷｶﾞｲｼｬｼﾖ-ﾜ ﾀﾞｲﾋｮｳﾄﾘｼﾏﾘﾔｸ ｽｷﾞｳﾗﾓﾄｱｷ</t>
  </si>
  <si>
    <t>伸栄産業株式会社</t>
  </si>
  <si>
    <t>ｼﾝｴｲｻ</t>
  </si>
  <si>
    <t>456-0026</t>
  </si>
  <si>
    <t>名古屋市熱田区旗屋町６１６</t>
  </si>
  <si>
    <t>052-682-3281</t>
  </si>
  <si>
    <t>ｼﾝｴｲｻﾝｷﾞﾖｳｶﾌﾞｼｷｶﾞｲｼﾔ</t>
  </si>
  <si>
    <t>株式会社新東</t>
  </si>
  <si>
    <t>ｼﾝﾄｳ</t>
  </si>
  <si>
    <t>㈱新東</t>
  </si>
  <si>
    <t>444-0067</t>
  </si>
  <si>
    <t>岡崎市錦町４番地１７</t>
  </si>
  <si>
    <t>0564-21-2255</t>
  </si>
  <si>
    <t>ｶ)ｼﾝﾄｳ</t>
  </si>
  <si>
    <t>タイセイ株式会社京都営業所</t>
  </si>
  <si>
    <t>ﾀｲｾｲ(ｶﾌﾞ)ｷｮｳﾄｴｲｷﾞｮｳｼｮ</t>
  </si>
  <si>
    <t>タイセイ京都</t>
  </si>
  <si>
    <t>612-8415</t>
  </si>
  <si>
    <t>京都市伏見区竹田藁家町１０６番地</t>
  </si>
  <si>
    <t>075-621-8611</t>
  </si>
  <si>
    <t>075-621-8699</t>
  </si>
  <si>
    <t>湯川</t>
  </si>
  <si>
    <t>ﾕｶﾜ</t>
  </si>
  <si>
    <t>京都営業所所長</t>
  </si>
  <si>
    <t>ﾀｲｾｲｶﾌﾞｼｷｶｲｼﾔ</t>
  </si>
  <si>
    <t>ﾀｲﾖｳｼﾖｳｼﾞ(ｶ</t>
  </si>
  <si>
    <t>ﾃｸﾉﾚﾝ</t>
  </si>
  <si>
    <t>140-8580</t>
  </si>
  <si>
    <t>東京都品川区勝島１－５－２１</t>
  </si>
  <si>
    <t>東神ビル５階</t>
  </si>
  <si>
    <t>03-5762-3315</t>
  </si>
  <si>
    <t>03-5762-3326</t>
  </si>
  <si>
    <t>東京ファインケミカル株式会社</t>
  </si>
  <si>
    <t>ﾄｳｷｮｳﾌｧｲﾝｹﾐｶﾙｶﾌﾞｼｷｶﾞｲｼｬ</t>
  </si>
  <si>
    <t>東京ファインケミカル</t>
  </si>
  <si>
    <t>東京都港区西新橋１－４－１４</t>
  </si>
  <si>
    <t>03-3506-7666</t>
  </si>
  <si>
    <t>03-3506-7671</t>
  </si>
  <si>
    <t>内海 勝議</t>
  </si>
  <si>
    <t>ﾄｳｷﾖｳﾌｧｲﾝｹﾐｶﾙ(ｶﾌﾞ</t>
  </si>
  <si>
    <t>福岡市博多区住吉１丁目２－２５</t>
  </si>
  <si>
    <t>キャナルシティビジネスセンタービル５Ｆ</t>
  </si>
  <si>
    <t>092-272-5331</t>
  </si>
  <si>
    <t>092-272-5330</t>
  </si>
  <si>
    <t>名古屋市西区名西二丁目33-10号</t>
  </si>
  <si>
    <t>東芝名古屋ビル6階</t>
  </si>
  <si>
    <t>052-529-1933</t>
  </si>
  <si>
    <t>052-528-5436</t>
  </si>
  <si>
    <t>寺山　英樹</t>
  </si>
  <si>
    <t>ﾃﾗﾔﾏ ﾋﾃﾞｷ</t>
  </si>
  <si>
    <t>中部支社　支社長</t>
  </si>
  <si>
    <t>横浜サービスステーション</t>
  </si>
  <si>
    <t>ﾄｳｼﾊﾞｺﾝｼｭｰﾏﾏｰｹﾃｨﾝｸﾞ</t>
  </si>
  <si>
    <t>241-0822</t>
  </si>
  <si>
    <t>神奈川県横浜市旭区さちが丘44番地11</t>
  </si>
  <si>
    <t>045-366-6861</t>
  </si>
  <si>
    <t>045-366-6829</t>
  </si>
  <si>
    <t>ﾄｳｼﾊﾞｺﾝｼｭｰﾏﾏｰｹﾃｨﾝｸﾞ(ｶ</t>
  </si>
  <si>
    <t>ﾄﾓｴｼ</t>
  </si>
  <si>
    <t>144-8505</t>
  </si>
  <si>
    <t>東京都大田区蒲田本町1-2-5</t>
  </si>
  <si>
    <t>ネクストサイト鎌田ビル5～6階</t>
  </si>
  <si>
    <t>03-3734-1111</t>
  </si>
  <si>
    <t>03-3739-1070</t>
  </si>
  <si>
    <t>長瀬ランダウア株式会社</t>
  </si>
  <si>
    <t>ﾅｶﾞｾﾗﾝﾀﾞｳｱ(ｶ</t>
  </si>
  <si>
    <t>長瀬ランダウア</t>
  </si>
  <si>
    <t>300-2686</t>
  </si>
  <si>
    <t>茨城県つくば市諏訪Ｃ２２街区１</t>
  </si>
  <si>
    <t>029-839-3322</t>
  </si>
  <si>
    <t>029-836-8441</t>
  </si>
  <si>
    <t>的場　洋明</t>
  </si>
  <si>
    <t>ﾏﾄﾊﾞﾋﾛｱｷ</t>
  </si>
  <si>
    <t>ﾅｶﾞｾﾗﾝﾀﾞｳｱｶﾌﾞｼｷｶｲｼｬ</t>
  </si>
  <si>
    <t>ﾆｼｵﾚﾝ</t>
  </si>
  <si>
    <t>350-0165</t>
  </si>
  <si>
    <t>埼玉県比企郡川島町字中山2107</t>
  </si>
  <si>
    <t>049-297-1001</t>
  </si>
  <si>
    <t>049-297-5305</t>
  </si>
  <si>
    <t>常総営業所</t>
  </si>
  <si>
    <t>ﾆｼｵﾚﾝﾄｵｰﾙｼﾞｮｳｿｳｴｲｷﾞｮｳｼｮ</t>
  </si>
  <si>
    <t>300-2505</t>
  </si>
  <si>
    <t>茨城県常総市中妻町611-5</t>
  </si>
  <si>
    <t>0297-22-5240</t>
  </si>
  <si>
    <t>0297-23-9240</t>
  </si>
  <si>
    <t>西日本工機製作所</t>
  </si>
  <si>
    <t>812-0043</t>
  </si>
  <si>
    <t>福岡市博多区堅粕４丁目２３－７</t>
  </si>
  <si>
    <t>092-411-6627</t>
  </si>
  <si>
    <t>081-411-6629</t>
  </si>
  <si>
    <t>平塚恵美</t>
  </si>
  <si>
    <t>ﾋﾗﾂｶｴﾐ</t>
  </si>
  <si>
    <t>ﾆｼﾆﾎﾝｺｳｷｾｲｻｸｼｮﾀﾞｲﾋｮｳｼｬﾋﾗﾂｶｴﾐ</t>
  </si>
  <si>
    <t>社）日本アイソトープ協会</t>
  </si>
  <si>
    <t>ﾆﾎﾝｱｲ</t>
  </si>
  <si>
    <t>東京都文京区本駒込２－２８－４５</t>
  </si>
  <si>
    <t>03-3946-7112</t>
  </si>
  <si>
    <t>ｼﾔ)ﾆﾎﾝｱｲｿﾄ-ﾌﾟｷﾖｳｶｲ</t>
  </si>
  <si>
    <t>株式会社日本イトミック</t>
  </si>
  <si>
    <t>ﾆﾎﾝｲﾄﾐｯｸ</t>
  </si>
  <si>
    <t>㈱日本イトミック</t>
  </si>
  <si>
    <t>東京都墨田区押上1-1-2</t>
  </si>
  <si>
    <t>東京スカイツリーイーストタワー24階</t>
  </si>
  <si>
    <t>03-3621-2121</t>
  </si>
  <si>
    <t>03-3621-2130</t>
  </si>
  <si>
    <t>ｶ)ﾆﾎﾝｲﾄﾐﾂｸ</t>
  </si>
  <si>
    <t>13312962760-186</t>
  </si>
  <si>
    <t>日本シーズ線販売株式会社</t>
  </si>
  <si>
    <t>ﾆﾎﾝｼｰｽﾞｾﾝ</t>
  </si>
  <si>
    <t>612-8384</t>
  </si>
  <si>
    <t>京都市伏見区下鳥羽浄春ケ前町１４－３</t>
  </si>
  <si>
    <t>075-611-5205</t>
  </si>
  <si>
    <t>075-621-2322</t>
  </si>
  <si>
    <t>ﾆﾎﾝｼ-ｽﾞｾﾝﾊﾝﾊﾞｲ(ｶ</t>
  </si>
  <si>
    <t>158-0091</t>
  </si>
  <si>
    <t>東京都世田谷区中町２丁目３番地４</t>
  </si>
  <si>
    <t>03-5760-7011</t>
  </si>
  <si>
    <t>03-5760-7511</t>
  </si>
  <si>
    <t>ﾆﾎﾝﾃﾞﾝｶｺｳｷ(ｶ</t>
  </si>
  <si>
    <t>野瀬産業株式会社</t>
  </si>
  <si>
    <t>ﾉｾｻﾝｷ</t>
  </si>
  <si>
    <t>菊池郡菊陽町原水字南下原１４０４－３</t>
  </si>
  <si>
    <t>09623-2-1312</t>
  </si>
  <si>
    <t>ﾉｾｻﾝｷﾞﾖｳ(ｶ</t>
  </si>
  <si>
    <t>株式会社飛球商会</t>
  </si>
  <si>
    <t>ﾋｷｭｳｼ</t>
  </si>
  <si>
    <t>㈱飛球商会</t>
  </si>
  <si>
    <t>名古屋市西区城西５－２５－１２</t>
  </si>
  <si>
    <t>052-531-8111</t>
  </si>
  <si>
    <t>ｶ)ﾋｷﾕｳｼﾖｳｶｲ</t>
  </si>
  <si>
    <t>福岡市博多区東比恵2丁目7番33号</t>
  </si>
  <si>
    <t>西原ビル</t>
  </si>
  <si>
    <t>092-437-3883</t>
  </si>
  <si>
    <t>092-437-3885</t>
  </si>
  <si>
    <t>兵神装備株式会社</t>
  </si>
  <si>
    <t>ﾍｲｿﾝｿ</t>
  </si>
  <si>
    <t>福岡市博多区博多駅前１－６－１６</t>
  </si>
  <si>
    <t>西鉄博多駅前ビル１１F</t>
  </si>
  <si>
    <t>092-451-4878</t>
  </si>
  <si>
    <t>ﾍｲｼﾝｿｳﾋﾞ(ｶﾌﾞ)</t>
  </si>
  <si>
    <t>有限会社細田金物店</t>
  </si>
  <si>
    <t>ﾎｿﾀﾞｶﾅﾓﾉﾃﾝ</t>
  </si>
  <si>
    <t>㈲細田金物店</t>
  </si>
  <si>
    <t>305-0031</t>
  </si>
  <si>
    <t>茨城県つくば市吾妻３－９－１７</t>
  </si>
  <si>
    <t>029-851-5707</t>
  </si>
  <si>
    <t>029-858-1267</t>
  </si>
  <si>
    <t>ﾕｳｹﾞﾝｶﾞｲｼﾔﾎｿﾀﾞｶﾅﾓﾉﾃﾝ ﾎｿﾀﾞﾄﾓﾉﾌﾞ</t>
  </si>
  <si>
    <t>大阪市北区西天満3-6-28</t>
  </si>
  <si>
    <t>オクタス西天満7階</t>
  </si>
  <si>
    <t>06-6484-9170</t>
  </si>
  <si>
    <t>06-6484-9601</t>
  </si>
  <si>
    <t>マークテック株式会社</t>
  </si>
  <si>
    <t>ﾏｰｸﾃｯｸ</t>
  </si>
  <si>
    <t>143-0015</t>
  </si>
  <si>
    <t>東京都大田区大森西４丁目１７番地３５号</t>
  </si>
  <si>
    <t>03-3765-1712</t>
  </si>
  <si>
    <t>03-3768-3958</t>
  </si>
  <si>
    <t>ﾏ-ｸﾃﾂｸ(ｶ)ﾅｺﾞﾔ(ｴｲ</t>
  </si>
  <si>
    <t>松永金物店</t>
  </si>
  <si>
    <t>ﾏﾂﾅｶｶ</t>
  </si>
  <si>
    <t>千代田神田須田町２－２</t>
  </si>
  <si>
    <t>03-3252-2068</t>
  </si>
  <si>
    <t>ﾏﾂﾅｶﾞ ﾘﾕｳｷﾁ</t>
  </si>
  <si>
    <t>丸井産業株式会社　滋賀営業所</t>
  </si>
  <si>
    <t>ﾏﾙｲｻﾝｷﾞｮｳｶﾌﾞｼｷｶﾞｲｼｬ ｼｶﾞｴｲｷﾞｮｳｼｮ</t>
  </si>
  <si>
    <t>丸井産業</t>
  </si>
  <si>
    <t>524-0051</t>
  </si>
  <si>
    <t>滋賀県守山市三宅町320</t>
  </si>
  <si>
    <t>077-582-0101</t>
  </si>
  <si>
    <t>077-583-0101</t>
  </si>
  <si>
    <t>戸中　和志</t>
  </si>
  <si>
    <t>マルゼン計器株式会社</t>
  </si>
  <si>
    <t>ﾏﾙｾﾝｹ</t>
  </si>
  <si>
    <t>814-0005</t>
  </si>
  <si>
    <t>福岡市早良区祖原3-21</t>
  </si>
  <si>
    <t>092-823-0002</t>
  </si>
  <si>
    <t>092-823-0003</t>
  </si>
  <si>
    <t>ﾏﾙｾﾞﾝｹｲｷ(ｶ</t>
  </si>
  <si>
    <t>周商事株式会社</t>
  </si>
  <si>
    <t>ﾏﾙﾖｼｼ</t>
  </si>
  <si>
    <t>101-0038</t>
  </si>
  <si>
    <t>東京都千代田区神田美倉町10</t>
  </si>
  <si>
    <t>喜助新神田ビル 3階</t>
  </si>
  <si>
    <t>03-3252-8377</t>
  </si>
  <si>
    <t>03-3252-8378</t>
  </si>
  <si>
    <t>ﾏﾙﾖｼｼﾖｳｼﾞ(ｶ</t>
  </si>
  <si>
    <t>横浜南支店</t>
  </si>
  <si>
    <t>245-0052</t>
  </si>
  <si>
    <t>神奈川県横浜市戸塚区秋葉町326</t>
  </si>
  <si>
    <t>湘南ビル1F</t>
  </si>
  <si>
    <t>045-810-6235</t>
  </si>
  <si>
    <t>045-813-7053</t>
  </si>
  <si>
    <t>ﾐﾄﾞﾘｱﾝｾﾞﾝ(ｶ)ﾐﾅﾐﾖｺﾊﾏｼﾃﾝ</t>
  </si>
  <si>
    <t>569-0064</t>
  </si>
  <si>
    <t>高槻市庄所町２－２９</t>
  </si>
  <si>
    <t>0726-75-0728</t>
  </si>
  <si>
    <t>0726-75-0736</t>
  </si>
  <si>
    <t>ﾐﾄﾞﾘｱﾝｾﾞﾝ(ｶ)ﾀｶﾂｷｼﾃﾝ</t>
  </si>
  <si>
    <t>ﾐﾄﾞﾘｱﾝｾﾞﾝｶﾌﾞｼｷｶｲｼｬ</t>
  </si>
  <si>
    <t>山口県岩国市元町4-1-15</t>
  </si>
  <si>
    <t>0827-23-3584</t>
  </si>
  <si>
    <t>0827-23-3591</t>
  </si>
  <si>
    <t>大森 裕</t>
  </si>
  <si>
    <t>ｵｵﾑﾗ ﾕｳ</t>
  </si>
  <si>
    <t>ﾐﾄﾞﾘｱﾝｾﾞﾝｶﾌﾞｼｷｶｲｼｬﾋﾛｼﾏｼﾃﾝｲﾜｸﾆｴｲｷﾞｮｳｼｮ</t>
  </si>
  <si>
    <t>ミドリ安全株式会社江東支店</t>
  </si>
  <si>
    <t>ﾐﾄﾞﾘｱﾝｾﾞﾝ(ｶ)ｺｳﾄｳｼﾃﾝ</t>
  </si>
  <si>
    <t>130-0021</t>
  </si>
  <si>
    <t>東京都墨田区緑4丁目4番12号</t>
  </si>
  <si>
    <t>メゾンベール錦糸町2階</t>
  </si>
  <si>
    <t>03-3846-8435</t>
  </si>
  <si>
    <t>03-3846-8385</t>
  </si>
  <si>
    <t>ﾐﾄﾞﾘｱﾝｾﾞﾝｶﾌﾞｼｷｶｲｼｬｺｳﾄｳｼﾃﾝ</t>
  </si>
  <si>
    <t>ミドリ安全筑波株式会社</t>
  </si>
  <si>
    <t>305-0042</t>
  </si>
  <si>
    <t>茨城県つくば市下広岡1055-543</t>
  </si>
  <si>
    <t>029-855-5031</t>
  </si>
  <si>
    <t>029-855-5041</t>
  </si>
  <si>
    <t>ﾐﾄﾞﾘｱﾝｾﾞﾝﾂｸﾊﾞ(ｶ</t>
  </si>
  <si>
    <t>源冷機部品株式会社</t>
  </si>
  <si>
    <t>456-0052</t>
  </si>
  <si>
    <t>名古屋市熱田区二番１丁目</t>
  </si>
  <si>
    <t>１０番１０号</t>
  </si>
  <si>
    <t>052-681-2331</t>
  </si>
  <si>
    <t>株式会社伸栄科学</t>
  </si>
  <si>
    <t>ｶﾌﾞｼｷｶﾞｲｼｬ ｼﾝｴｲｶｶﾞｸ</t>
  </si>
  <si>
    <t>468-0043</t>
  </si>
  <si>
    <t>名古屋市天白区菅田１丁目８０２番地</t>
  </si>
  <si>
    <t>052-800-3100</t>
  </si>
  <si>
    <t>ｶ)ｼﾝｴｲｶｶﾞｸ</t>
  </si>
  <si>
    <t>ユアサ商事株式会社横浜支店</t>
  </si>
  <si>
    <t>ユアサ</t>
  </si>
  <si>
    <t>横浜市西区北幸２－１０－３９ 日総第５ビル2Ｆ</t>
  </si>
  <si>
    <t>045-311-1767</t>
  </si>
  <si>
    <t>ﾕｱｻｼﾖｳｼﾞ(ｶ)ﾖｺﾊﾏｼﾃﾝｼﾃﾝﾁﾖｳｵｵﾓﾘﾀｹｼ</t>
  </si>
  <si>
    <t>板橋区板橋２－３－２０</t>
  </si>
  <si>
    <t>03-5248-7311</t>
  </si>
  <si>
    <t>03-3964-8325</t>
  </si>
  <si>
    <t>ﾕﾆｯﾄ</t>
  </si>
  <si>
    <t>ユニット</t>
  </si>
  <si>
    <t>221-0043</t>
  </si>
  <si>
    <t>横浜市神奈川区新町１８－１</t>
  </si>
  <si>
    <t>045-453-3502</t>
  </si>
  <si>
    <t>045-453-3516</t>
  </si>
  <si>
    <t>ﾕﾆﾂﾄ(ｶ</t>
  </si>
  <si>
    <t>ﾕﾆﾂﾄ</t>
  </si>
  <si>
    <t>札幌市中央区北７条西２４丁目１－１５</t>
  </si>
  <si>
    <t>011-644-0514</t>
  </si>
  <si>
    <t>011-644-1199</t>
  </si>
  <si>
    <t>ﾕﾆﾂﾄ(ｶ ﾀﾞｲﾋﾖｳﾄﾘｼﾏﾘﾔｸ ｸﾛﾀﾞ ﾋﾛｼ</t>
  </si>
  <si>
    <t>305-0045</t>
  </si>
  <si>
    <t>茨城県つくば市梅園２－１－７</t>
  </si>
  <si>
    <t>029-854-9151</t>
  </si>
  <si>
    <t>029-850-3010</t>
  </si>
  <si>
    <t>経理03-5248-7321 FAX03-3961-3452</t>
  </si>
  <si>
    <t>ﾕﾆﾂﾄ(ｶﾌﾞ</t>
  </si>
  <si>
    <t>ｼﾞｮﾝｿﾝｺﾝﾄﾛｰﾙｽﾞ</t>
  </si>
  <si>
    <t>福岡市博多区冷泉町４番２０号</t>
  </si>
  <si>
    <t>島津博多ビル５階</t>
  </si>
  <si>
    <t>092-291-4767</t>
  </si>
  <si>
    <t>092-291-4773</t>
  </si>
  <si>
    <t>ｼﾞﾖﾝｿﾝｺﾝﾄﾛ-ﾙｽﾞ(ｶﾀﾞｲﾋｮｳﾄﾘｼﾏﾘﾔｸｼｬﾁｮｳ ﾏｰｸ.ｶﾄﾗｰ</t>
  </si>
  <si>
    <t>有限会社リースキン東三河</t>
  </si>
  <si>
    <t>ﾘｽｷﾝﾋ</t>
  </si>
  <si>
    <t>㈲リースキン東三河</t>
  </si>
  <si>
    <t>441-1371</t>
  </si>
  <si>
    <t>新城市城北１丁目５－２１</t>
  </si>
  <si>
    <t>05362-2-1437</t>
  </si>
  <si>
    <t>ﾕ)ﾘ-ｽｷﾝﾋｶﾞｼﾐｶﾜ</t>
  </si>
  <si>
    <t>有限会社リバーストン</t>
  </si>
  <si>
    <t>ﾘﾊﾞｽﾄ</t>
  </si>
  <si>
    <t>㈲リバーストン</t>
  </si>
  <si>
    <t>245-0051</t>
  </si>
  <si>
    <t>神奈川県横浜市戸塚区名瀬町</t>
  </si>
  <si>
    <t>７８６－４０</t>
  </si>
  <si>
    <t>045-811-7291</t>
  </si>
  <si>
    <t>045-812-5760</t>
  </si>
  <si>
    <t>ﾕ)ﾘﾊﾞｰｽﾄﾝ</t>
  </si>
  <si>
    <t>株式会社レンタコム北海道</t>
  </si>
  <si>
    <t>ﾚﾝﾀｺﾑ</t>
  </si>
  <si>
    <t>㈱レンタコム北海道</t>
  </si>
  <si>
    <t>札幌市中央区南1条東7丁目2ー4</t>
  </si>
  <si>
    <t>011-222-2880</t>
  </si>
  <si>
    <t>011-222-2928</t>
  </si>
  <si>
    <t>片桐 大</t>
  </si>
  <si>
    <t>ｶﾀｷﾞﾘ</t>
  </si>
  <si>
    <t>ｶ)ﾚﾝﾀｺﾑﾎﾂｶｲﾄﾞｳ</t>
  </si>
  <si>
    <t>小山営業所</t>
  </si>
  <si>
    <t>323-0806</t>
  </si>
  <si>
    <t>栃木県小山市中久喜字西山</t>
  </si>
  <si>
    <t>１４１３－１</t>
  </si>
  <si>
    <t>0295-21-1433</t>
  </si>
  <si>
    <t>310-0846</t>
  </si>
  <si>
    <t>茨城県水戸市東野町東割２６６</t>
  </si>
  <si>
    <t>029-247-0652</t>
  </si>
  <si>
    <t>ｶﾌﾞｼｷｶﾞｲｼｬﾚﾝﾀﾙﾉﾆﾂｹﾝ</t>
  </si>
  <si>
    <t>茨城県土浦市虫掛字東３５３５</t>
  </si>
  <si>
    <t>029-821-9248</t>
  </si>
  <si>
    <t>029-824-1031</t>
  </si>
  <si>
    <t>nikken@rental.co.jp</t>
  </si>
  <si>
    <t>ｶﾌﾞｼｷｶﾞｲｼﾔﾚﾝﾀﾙﾉﾆﾂｹﾝ</t>
  </si>
  <si>
    <t>江戸川営業所</t>
  </si>
  <si>
    <t>ｶﾌﾞｼｷｶﾞｲｼｬﾚﾝﾄ</t>
  </si>
  <si>
    <t>レント</t>
  </si>
  <si>
    <t>134-0093</t>
  </si>
  <si>
    <t>東京都江戸川区ニ之江町1409-1</t>
  </si>
  <si>
    <t>03-5659-6824</t>
  </si>
  <si>
    <t>03-5676-4161</t>
  </si>
  <si>
    <t>吉川　和志</t>
  </si>
  <si>
    <t>ｷｯｶﾜ ｶｽﾞｼ</t>
  </si>
  <si>
    <t>ｶ)ﾚﾝﾄｴﾄﾞｶﾞﾜｴｲｷﾞｮｳｼｮ</t>
  </si>
  <si>
    <t>株式会社ワカスギ</t>
  </si>
  <si>
    <t>ﾜｶｽｷﾞ</t>
  </si>
  <si>
    <t>550-0015</t>
  </si>
  <si>
    <t>大阪府大阪市西区南堀江4丁目12-13</t>
  </si>
  <si>
    <t>06-6531-1583</t>
  </si>
  <si>
    <t>06-6541-0646</t>
  </si>
  <si>
    <t>門脇嘉弘</t>
  </si>
  <si>
    <t>ｶﾄﾞﾜｷ ﾖｼﾋﾛ</t>
  </si>
  <si>
    <t>ＴＳＣ兵庫</t>
  </si>
  <si>
    <t>湘南サービスセンター</t>
  </si>
  <si>
    <t>ﾜﾀﾅﾍﾞ</t>
  </si>
  <si>
    <t>神奈川県藤沢市西富５２８</t>
  </si>
  <si>
    <t>0466-24-5311</t>
  </si>
  <si>
    <t>0466-24-5398</t>
  </si>
  <si>
    <t>ﾜﾀﾅﾍﾞﾊﾟｲﾌﾟ(ｶ)ｼﾖｳﾅﾝｻｰﾋﾞｽｾﾝﾀｰ</t>
  </si>
  <si>
    <t>松江サービスセンター</t>
  </si>
  <si>
    <t>島根県松江市浜乃木６丁目１９－７</t>
  </si>
  <si>
    <t>東京都中央区築地５－６－１０浜離宮パークサイドプレイス６F</t>
  </si>
  <si>
    <t>0852-25-2661</t>
  </si>
  <si>
    <t>0852-25-2226</t>
  </si>
  <si>
    <t>ﾜﾀﾅﾍﾞﾊﾟｲﾌﾟｶﾌﾞｼｷｶﾞｲｼｬ ﾏﾂｴｻｰﾋﾞｽｾﾝﾀｰ</t>
  </si>
  <si>
    <t>神港テクノス株式会社</t>
  </si>
  <si>
    <t>ｼﾝｺｳﾃｸﾉｽｶﾌﾞｼｷｶﾞｲｼｬﾄｳｷｮｳｴｲｷﾞｮｳｼｮ</t>
  </si>
  <si>
    <t>神港テクノス</t>
  </si>
  <si>
    <t>332-0006</t>
  </si>
  <si>
    <t>埼玉県川口市末広1丁目13番17号</t>
  </si>
  <si>
    <t>048-223-7121</t>
  </si>
  <si>
    <t>株式会社アテクト</t>
  </si>
  <si>
    <t>ｶ)ｱﾃｸﾄ</t>
  </si>
  <si>
    <t>㈱アテクト</t>
  </si>
  <si>
    <t>578-0912</t>
  </si>
  <si>
    <t>大阪府東大阪市角田２－１－３６</t>
  </si>
  <si>
    <t>072-967-3515</t>
  </si>
  <si>
    <t>ｶﾌﾞｼｷｶﾞｲｼｬｱﾃｸﾄ</t>
  </si>
  <si>
    <t>株式会社東京アスレティッククラブ</t>
  </si>
  <si>
    <t>ﾄｳｷｮｳｱｽﾚﾃｨｯｸｸﾗﾌﾞ</t>
  </si>
  <si>
    <t>東京アスレティッククラブ</t>
  </si>
  <si>
    <t>東京都中野区中野2丁目14番16号</t>
  </si>
  <si>
    <t>03-3384-2131</t>
  </si>
  <si>
    <t>正村宏人</t>
  </si>
  <si>
    <t>ｶﾌﾞｼｷｶﾞｲｼｬﾄｳｷｮｳｱｽﾚﾃｨｯｸｸﾗﾌﾞ</t>
  </si>
  <si>
    <t>ﾐﾂﾋﾞｼｵｰﾄﾘｰｽ</t>
  </si>
  <si>
    <t>愛知県名古屋市中区丸の内三丁目22番24号</t>
  </si>
  <si>
    <t>052-950-0234</t>
  </si>
  <si>
    <t>052-971-6052</t>
  </si>
  <si>
    <t>ﾐﾂﾋﾞｼｵｰﾄﾘｰｽ(ｶ</t>
  </si>
  <si>
    <t>株式会社岸製作所</t>
  </si>
  <si>
    <t>ｷｼｾｲｻｸｼｮ</t>
  </si>
  <si>
    <t>東京都江戸川区松江7-6-3</t>
  </si>
  <si>
    <t>03-3653-8185</t>
  </si>
  <si>
    <t>03-3653-8187</t>
  </si>
  <si>
    <t>岸 靖紀</t>
  </si>
  <si>
    <t>ｷｼ ﾔｽﾉﾘ</t>
  </si>
  <si>
    <t>ｶ)ｷｼｾｲｻｸｼﾖ</t>
  </si>
  <si>
    <t>小島商事株式会社</t>
  </si>
  <si>
    <t>ｺｼﾞﾏｼｮｳｼﾞ</t>
  </si>
  <si>
    <t>339-0014</t>
  </si>
  <si>
    <t>埼玉県さいたま市岩槻区大戸1688-8</t>
  </si>
  <si>
    <t>048-799-0512</t>
  </si>
  <si>
    <t>048-799-1056</t>
  </si>
  <si>
    <t>小島 哲夫</t>
  </si>
  <si>
    <t>ｺｼﾞﾏ ﾃﾂｵ</t>
  </si>
  <si>
    <t>ｺｼﾞﾏｼﾖｳｼﾞ(ｶ</t>
  </si>
  <si>
    <t>不二興産株式会社</t>
  </si>
  <si>
    <t>ﾌｼﾞｺｳｻﾝ(ｶ</t>
  </si>
  <si>
    <t>不二興産㈱</t>
  </si>
  <si>
    <t>東京都新宿区百人町１丁目２２－２６</t>
  </si>
  <si>
    <t>03-5330-8831</t>
  </si>
  <si>
    <t>612-8243</t>
  </si>
  <si>
    <t>京都市伏見区横大路下三栖城ノ前町51</t>
  </si>
  <si>
    <t>075-622-7723</t>
  </si>
  <si>
    <t>075-622-7725</t>
  </si>
  <si>
    <t>横浜旭営業所</t>
  </si>
  <si>
    <t>ﾚﾝﾄﾖｺ</t>
  </si>
  <si>
    <t>横浜市旭区川井宿町１２５－７</t>
  </si>
  <si>
    <t>045-952-7171</t>
  </si>
  <si>
    <t>ｶﾌﾞｼｷｶﾞｲｼﾔﾚﾝﾄﾖｺﾊﾏｱｻﾋｴｲｷﾞﾖｳｼﾖ</t>
  </si>
  <si>
    <t>名古屋市千種区千種１－１５－１</t>
  </si>
  <si>
    <t>　　ルミナスセンタービル</t>
  </si>
  <si>
    <t>052-745-8025</t>
  </si>
  <si>
    <t>052-732-3263</t>
  </si>
  <si>
    <t>株式会社エヌ・ビー中根屋</t>
  </si>
  <si>
    <t>ｴﾇ･ﾋﾞｰ ﾅｶﾈﾔ</t>
  </si>
  <si>
    <t>エヌ・ビー中根屋</t>
  </si>
  <si>
    <t>422-8585</t>
  </si>
  <si>
    <t>静岡市駿河区有東二丁目2番20号</t>
  </si>
  <si>
    <t>054-283-1651</t>
  </si>
  <si>
    <t>054-284-8585</t>
  </si>
  <si>
    <t>増田　真司</t>
  </si>
  <si>
    <t>ﾏｽﾀﾞ ｼﾝｼﾞ</t>
  </si>
  <si>
    <t>ｶﾌﾞｼｷｶﾞｲｼｬ ｴﾇ.ﾋﾞｰﾅｶﾈﾔ</t>
  </si>
  <si>
    <t>宮澤電池産業株式会社</t>
  </si>
  <si>
    <t>ﾐﾔｻﾞﾜﾃﾞﾝﾁ</t>
  </si>
  <si>
    <t>静岡市葵区竜南1-10-28</t>
  </si>
  <si>
    <t>054-247-1211</t>
  </si>
  <si>
    <t>054-247-1230</t>
  </si>
  <si>
    <t>ﾐﾔｻﾞﾜﾃﾞﾝﾁｻﾝｷﾞｮｳ(ｶ</t>
  </si>
  <si>
    <t>有限会社水口商店</t>
  </si>
  <si>
    <t>ﾐﾅｸﾁｼｮｳﾃﾝ</t>
  </si>
  <si>
    <t>水口商店</t>
  </si>
  <si>
    <t>411-0853</t>
  </si>
  <si>
    <t>三島市大社町18番51号</t>
  </si>
  <si>
    <t>055-975-0157</t>
  </si>
  <si>
    <t>055-975-3691</t>
  </si>
  <si>
    <t>野田　実</t>
  </si>
  <si>
    <t>ﾉﾀﾞ ﾐﾉﾙ</t>
  </si>
  <si>
    <t>ﾕｳｹﾞﾝｶﾞｲｼｬ ﾐﾅｸﾁｼｮｳﾃﾝ</t>
  </si>
  <si>
    <t>高重鋼材株式会社</t>
  </si>
  <si>
    <t>ﾀｶｼｹﾞ</t>
  </si>
  <si>
    <t>431-3121</t>
  </si>
  <si>
    <t>浜松市東区有玉北町1132</t>
  </si>
  <si>
    <t>053-435-0211</t>
  </si>
  <si>
    <t>053-434-3277</t>
  </si>
  <si>
    <t>ﾀｶｼｹﾞｺｳｻﾞｲ(ｶ</t>
  </si>
  <si>
    <t>秀栄ビニール工業株式会社</t>
  </si>
  <si>
    <t>ｼｭｳｴｲﾋﾞﾆｰﾙｺｳｷﾞｮｳ ｶﾌﾞｼｷｶﾞｲｼｬ</t>
  </si>
  <si>
    <t>秀栄</t>
  </si>
  <si>
    <t>浜松市東区天竜川町160-2</t>
  </si>
  <si>
    <t>053-421-0225</t>
  </si>
  <si>
    <t>053-422-1390</t>
  </si>
  <si>
    <t>杉山　秀夫</t>
  </si>
  <si>
    <t>ｽｷﾞﾔﾏ ﾋﾃﾞｵ</t>
  </si>
  <si>
    <t>ｼｭｳｴｲﾋﾞﾆｰﾙｺｳｷﾞｮｳ(ｶ</t>
  </si>
  <si>
    <t>有限会社植木製作所</t>
  </si>
  <si>
    <t>ｳｴｷｾｲｻｸｼｮ</t>
  </si>
  <si>
    <t>植木製作所</t>
  </si>
  <si>
    <t>東京都江戸川区一之江７－２８－１０</t>
  </si>
  <si>
    <t>03-3652-8826</t>
  </si>
  <si>
    <t>03-3652-8827</t>
  </si>
  <si>
    <t>ﾕｳｹﾞﾝｶﾞｲｼﾔｳｴｷｾｲｻｸｼﾖ</t>
  </si>
  <si>
    <t>株式会社エフ・イーテック</t>
  </si>
  <si>
    <t>ｴﾌｲｰﾃｯｸ</t>
  </si>
  <si>
    <t>エフイーテック</t>
  </si>
  <si>
    <t>532-0035</t>
  </si>
  <si>
    <t>大阪市淀川区三津屋南３－１０－１８</t>
  </si>
  <si>
    <t>06-4805-1188</t>
  </si>
  <si>
    <t>06-4805-1177</t>
  </si>
  <si>
    <t>福田鉄太</t>
  </si>
  <si>
    <t>ﾌｸﾀﾞﾃｯﾀ</t>
  </si>
  <si>
    <t>ﾕ)ｴﾌ.ｲｰﾃｯｸﾀﾞｲﾋｮｳﾄﾘｼﾏﾘﾔｸ ﾌｸﾀﾞﾃｯﾀ</t>
  </si>
  <si>
    <t>株式会社静岡日立</t>
  </si>
  <si>
    <t>ｼｽﾞｵｶﾋﾀﾁ</t>
  </si>
  <si>
    <t>静岡日立</t>
  </si>
  <si>
    <t>422-8007</t>
  </si>
  <si>
    <t>静岡市駿河区聖一色84-1</t>
  </si>
  <si>
    <t>054-264-7177</t>
  </si>
  <si>
    <t>054-261-2285</t>
  </si>
  <si>
    <t>ｶ)ｼｽﾞｵｶﾋﾀﾁ</t>
  </si>
  <si>
    <t>ミドリ安全浜松株式会社</t>
  </si>
  <si>
    <t>ﾐﾄﾞﾘｱﾝｾﾞﾝﾊﾏﾏﾂ ｶﾌﾞｼｷｶﾞｲｼｬ</t>
  </si>
  <si>
    <t>ﾐﾄﾞﾘｱﾝｾﾞﾝ</t>
  </si>
  <si>
    <t>浜松市中区神田町404－3</t>
  </si>
  <si>
    <t>053-441-1252</t>
  </si>
  <si>
    <t>053-441-1459</t>
  </si>
  <si>
    <t>大島　芳昭</t>
  </si>
  <si>
    <t>ｵｵｼﾏ ﾖｼｱｷ</t>
  </si>
  <si>
    <t>㈱山田ステンレス</t>
  </si>
  <si>
    <t>ﾔﾏﾀﾞｽﾃﾝﾚｽ</t>
  </si>
  <si>
    <t>山田ステンレス</t>
  </si>
  <si>
    <t>430-0841</t>
  </si>
  <si>
    <t>浜松市南区寺脇町663</t>
  </si>
  <si>
    <t>053-441-8421</t>
  </si>
  <si>
    <t>053-441-8424</t>
  </si>
  <si>
    <t>ｶﾌﾞｼｷｶﾞｲｼｬ ﾔﾏﾀﾞｽﾃﾝﾚｽ</t>
  </si>
  <si>
    <t>藤島無線工業株式会社</t>
  </si>
  <si>
    <t>ﾌｼﾞｼﾏﾑｾﾝｺｳｷﾞｮｳ</t>
  </si>
  <si>
    <t>新潟県新潟市東区寺山３－４－４</t>
  </si>
  <si>
    <t>025-275-7111</t>
  </si>
  <si>
    <t>025-275-7117</t>
  </si>
  <si>
    <t>藤島　俊昭</t>
  </si>
  <si>
    <t>ﾌｼﾞｼﾏ ﾄｼｱｷ</t>
  </si>
  <si>
    <t>ﾌｼﾞｼﾏﾑｾﾝｺｳｷﾞｮｳ(ｶﾀﾞｲﾋｮｳﾄﾘｼﾏﾘﾔｸﾌｼﾞｼﾏﾄｼｱｷ</t>
  </si>
  <si>
    <t>ミドリ安全岐阜株式会社</t>
  </si>
  <si>
    <t>ﾐﾄﾞﾘｱﾝｾﾞﾝｷﾞﾌ</t>
  </si>
  <si>
    <t>ミドリ安全岐阜㈱</t>
  </si>
  <si>
    <t>岐阜市茜部中島２丁目６４番地の２</t>
  </si>
  <si>
    <t>058-271-6865</t>
  </si>
  <si>
    <t>058-273-2154</t>
  </si>
  <si>
    <t>ﾐﾄﾞﾘｱﾝｾﾞﾝｷﾞﾌ(ｶ</t>
  </si>
  <si>
    <t>有限会社北部清掃</t>
  </si>
  <si>
    <t>ﾎｸﾌﾞｾｲｿｳ</t>
  </si>
  <si>
    <t>北部清掃</t>
  </si>
  <si>
    <t>430-0942</t>
  </si>
  <si>
    <t>浜松市中区元浜町317番地の1</t>
  </si>
  <si>
    <t>053-471-6042</t>
  </si>
  <si>
    <t>053-472-6849</t>
  </si>
  <si>
    <t>河合京子</t>
  </si>
  <si>
    <t>ﾕ)ﾎｸﾌﾞｾｲｿｳ</t>
  </si>
  <si>
    <t>株式会社リブライト</t>
  </si>
  <si>
    <t>466-0021</t>
  </si>
  <si>
    <t>名古屋市昭和区小坂町二丁目２番４</t>
  </si>
  <si>
    <t>052-732-8151</t>
  </si>
  <si>
    <t>052-732-8150</t>
  </si>
  <si>
    <t>澤田尚希</t>
  </si>
  <si>
    <t>ｻﾜﾀﾞﾅｵｷ</t>
  </si>
  <si>
    <t>ｶﾌﾞｼｷｶﾞｲｼｬﾘﾌﾞﾗｲﾄ</t>
  </si>
  <si>
    <t>有限会社池田ゴム</t>
  </si>
  <si>
    <t>ｲｹﾀﾞｺﾞﾑ</t>
  </si>
  <si>
    <t>池田ゴム</t>
  </si>
  <si>
    <t>静岡県浜松市中区船越町6-24</t>
  </si>
  <si>
    <t>053-461-7628</t>
  </si>
  <si>
    <t>053-461-7729</t>
  </si>
  <si>
    <t>池田　宗高</t>
  </si>
  <si>
    <t>ｲｹﾀﾞ ﾑﾈﾀｶ</t>
  </si>
  <si>
    <t>ﾕｳｹﾞﾝｶﾞｲｼｬ ｲｹﾀﾞｺﾞﾑ</t>
  </si>
  <si>
    <t>協栄メディカルガス株式会社</t>
  </si>
  <si>
    <t>ｷｮｳｴｲﾒﾃﾞｨｶﾙｶﾞｽｶﾌﾞｼｷｶﾞｲｼｬ</t>
  </si>
  <si>
    <t>476-8510</t>
  </si>
  <si>
    <t>東海市南柴田町ルノ割426-4</t>
  </si>
  <si>
    <t>052-601-3119</t>
  </si>
  <si>
    <t>052-601-3346</t>
  </si>
  <si>
    <t>内田 久利</t>
  </si>
  <si>
    <t>ｳﾁﾀﾞ ﾋｻﾄｼ</t>
  </si>
  <si>
    <t>ｷﾖｳｴｲﾒﾃﾞｨｶﾙｶﾞｽ(ｶ ﾀﾞｲﾋｮｳﾄﾘｼﾏﾘﾔｸ ｳﾁﾀﾞﾋｻﾄｼ</t>
  </si>
  <si>
    <t>横山商事株式会社</t>
  </si>
  <si>
    <t>ﾖｺﾔﾏｼｮｳｼﾞ</t>
  </si>
  <si>
    <t>273-0031</t>
  </si>
  <si>
    <t>千葉県船橋市西船5-26-25</t>
  </si>
  <si>
    <t>047-332-2266</t>
  </si>
  <si>
    <t>047-332-2268</t>
  </si>
  <si>
    <t>横山 稔</t>
  </si>
  <si>
    <t>ﾖｺﾔﾏ ﾐﾉﾙ</t>
  </si>
  <si>
    <t>ﾖｺﾔﾏｼｮｳｼﾞ(ｶ)ﾀﾞｲﾋｮｳﾄﾘｼﾏﾘﾔｸ ﾖｺﾔﾏﾐﾉﾙ</t>
  </si>
  <si>
    <t>グランドデュークス東海 株式会社</t>
  </si>
  <si>
    <t>ｸﾞﾗﾝﾄﾞﾃﾞｭｰｸｽﾄｳｶｲ ｶﾌﾞｼｷｶﾞｲｼｬ</t>
  </si>
  <si>
    <t>465-0022</t>
  </si>
  <si>
    <t>愛知県名古屋市名東区藤森西町806-1</t>
  </si>
  <si>
    <t>052-777-9600</t>
  </si>
  <si>
    <t>052-777-1441</t>
  </si>
  <si>
    <t>齋藤　雅一</t>
  </si>
  <si>
    <t>ｻｲﾄｳ ﾏｻｶｽﾞ</t>
  </si>
  <si>
    <t>ｸﾞﾗﾝﾄﾞﾃﾞﾕｰｸｽﾄｳｶｲ(ｶ</t>
  </si>
  <si>
    <t>甲陽建機リース株式会社</t>
  </si>
  <si>
    <t>ｺｳﾖｳｹﾝｷﾘｰｽｶﾌﾞｼｷｶﾞｲｼｬ</t>
  </si>
  <si>
    <t>コウヨウケンキ</t>
  </si>
  <si>
    <t>400-0816</t>
  </si>
  <si>
    <t>山梨県甲府市国玉町797番地</t>
  </si>
  <si>
    <t>055-237-7821</t>
  </si>
  <si>
    <t>055-232-5714</t>
  </si>
  <si>
    <t>三木 祐三</t>
  </si>
  <si>
    <t>ﾐｷ ﾕｳｿﾞｳ</t>
  </si>
  <si>
    <t>ｺｳﾖｳｹﾝｷﾘｰｽ(ｶ</t>
  </si>
  <si>
    <t>株式会社三共消毒</t>
  </si>
  <si>
    <t>ｻﾝｷｮｳ</t>
  </si>
  <si>
    <t>三共消毒</t>
  </si>
  <si>
    <t>名古屋市千種区今池南１６－２０</t>
  </si>
  <si>
    <t>052-733-0028</t>
  </si>
  <si>
    <t>ｶ)ｻﾝｷﾖｳｼﾖｳﾄﾞｸ</t>
  </si>
  <si>
    <t>太陽建機レンタル株式会社大垣支店</t>
  </si>
  <si>
    <t>ﾀｲﾖｳｹﾝｷﾚﾝﾀﾙｶﾌﾞｼｷｶｲｼｬｵｵｶﾞｷｼﾃﾝ</t>
  </si>
  <si>
    <t>太陽建機　大垣</t>
  </si>
  <si>
    <t>岐阜県大垣市浅草2-106</t>
  </si>
  <si>
    <t>0584-89-9211</t>
  </si>
  <si>
    <t>0584-87-0028</t>
  </si>
  <si>
    <t>509-0202</t>
  </si>
  <si>
    <t>岐阜県可児市中恵土2359-481</t>
  </si>
  <si>
    <t>0574-63-1177</t>
  </si>
  <si>
    <t>0574-60-0058</t>
  </si>
  <si>
    <t>ﾀｲﾖｳｹﾝｷﾚﾝﾀﾙ(ｶ)ｶﾆｼﾃﾝ</t>
  </si>
  <si>
    <t>ﾀｲﾖｳｼ</t>
  </si>
  <si>
    <t>名古屋市中川区富田町千音寺字鳥帽子２７５</t>
  </si>
  <si>
    <t>ツカサ化工株式会社</t>
  </si>
  <si>
    <t>ﾂｶｻｶｺ</t>
  </si>
  <si>
    <t>752-0953</t>
  </si>
  <si>
    <t>下関市長府港町11-14</t>
  </si>
  <si>
    <t>083-246-1970</t>
  </si>
  <si>
    <t>083--246-2416</t>
  </si>
  <si>
    <t>稲本信司</t>
  </si>
  <si>
    <t>ｲﾅﾓﾄｼﾝｼﾞ</t>
  </si>
  <si>
    <t>ﾂｶｻｶｺｳ(ｶﾌﾞ</t>
  </si>
  <si>
    <t>932350-213</t>
  </si>
  <si>
    <t>ﾃｸﾉﾚﾝﾄ</t>
  </si>
  <si>
    <t>テクノレント㈱</t>
  </si>
  <si>
    <t>451-6008</t>
  </si>
  <si>
    <t>愛知県名古屋市西区牛島町６－１名古屋ルーセントタワー８Ｆ</t>
  </si>
  <si>
    <t>052-231-6071</t>
  </si>
  <si>
    <t>ﾃｸﾉﾚﾝﾄ(ｶ)ﾅｺﾞﾔｼｼﾔ</t>
  </si>
  <si>
    <t>ﾎｼｻﾞｷﾄｳｶｲ</t>
  </si>
  <si>
    <t>岐阜市東鶉2-110</t>
  </si>
  <si>
    <t>058-274-5534</t>
  </si>
  <si>
    <t>ﾎｼｻﾞｷﾄｳｶｲ(ｶ)ｷﾞﾌ(ｴｲ</t>
  </si>
  <si>
    <t>ミドリ安全北海道株式会社</t>
  </si>
  <si>
    <t>ﾐﾄﾞﾘｱﾝ</t>
  </si>
  <si>
    <t>札幌市白石区中央1条7丁目7番23号</t>
  </si>
  <si>
    <t>011-862-4831</t>
  </si>
  <si>
    <t>ﾐﾄﾞﾘｱﾝｾﾞﾝﾎｯｶｲﾄﾞｳ ｶﾌﾞｼｷｶｲｼｬ</t>
  </si>
  <si>
    <t>ﾏﾙｲｻﾝ</t>
  </si>
  <si>
    <t>丸井産業㈱</t>
  </si>
  <si>
    <t>羽島郡岐南町上印食３－１２２</t>
  </si>
  <si>
    <t>0582-46-0101</t>
  </si>
  <si>
    <t>ﾏﾙｲｻﾝｷﾞﾖｳ(ｶ</t>
  </si>
  <si>
    <t>丸井産業株式会社浜松営業所</t>
  </si>
  <si>
    <t>ﾏﾙｲｻﾝｷﾞｮｳ</t>
  </si>
  <si>
    <t>浜松市東区原島町180-3</t>
  </si>
  <si>
    <t>053-464-0101</t>
  </si>
  <si>
    <t>053-466-0101</t>
  </si>
  <si>
    <t>丸八ゴム工業有限会社</t>
  </si>
  <si>
    <t>ﾏﾙﾊﾁｺ</t>
  </si>
  <si>
    <t>466-0064</t>
  </si>
  <si>
    <t>名古屋市昭和区鶴舞</t>
  </si>
  <si>
    <t>２丁目１番３６号</t>
  </si>
  <si>
    <t>052-871-0856</t>
  </si>
  <si>
    <t>ﾏﾙﾊﾁｺﾞﾑｺｳｷﾞﾖｳ(ﾕ) ﾐｽﾞﾉﾏﾅﾌﾞ</t>
  </si>
  <si>
    <t>150-8455</t>
  </si>
  <si>
    <t>東京都渋谷区広尾５－４－３</t>
  </si>
  <si>
    <t>03-3442-8278</t>
  </si>
  <si>
    <t>03-3442-8257</t>
  </si>
  <si>
    <t>ﾐﾄﾞﾘｱﾝｾﾞﾝｴｱｸｵﾘﾃｨ(ｶ</t>
  </si>
  <si>
    <t>西部冷機部</t>
  </si>
  <si>
    <t>ﾘﾖｳｼﾝｺｳｷﾞｮｳｶﾌﾞ</t>
  </si>
  <si>
    <t>733-0801</t>
  </si>
  <si>
    <t>広島市安佐伴南2丁目4番12号</t>
  </si>
  <si>
    <t>082-849-5761</t>
  </si>
  <si>
    <t>082-849-5765</t>
  </si>
  <si>
    <t>ﾘﾖｳｼﾝｺｳｷﾞﾖｳ(ｶ</t>
  </si>
  <si>
    <t>株式会社ワンビシアーカイブズ</t>
  </si>
  <si>
    <t>ﾜﾝﾋﾞｼｱｰｶｲﾌﾞｽﾞ</t>
  </si>
  <si>
    <t>名古屋市東区東桜一丁目3番10号</t>
  </si>
  <si>
    <t>東桜第一ビル8階</t>
  </si>
  <si>
    <t>052-954-9050</t>
  </si>
  <si>
    <t>052-954-9922</t>
  </si>
  <si>
    <t>岩下新一</t>
  </si>
  <si>
    <t>ｲﾜｼﾀｼﾝｲﾁ</t>
  </si>
  <si>
    <t>ｶ)ﾜﾝﾋﾞｼｱ-ｶｲﾌﾞｽﾞ</t>
  </si>
  <si>
    <t>株式会社アクノ</t>
  </si>
  <si>
    <t>ｱｸﾉ</t>
  </si>
  <si>
    <t>㈱アクノ</t>
  </si>
  <si>
    <t>名古屋市北区清水２－４－１</t>
  </si>
  <si>
    <t>052-931-7874</t>
  </si>
  <si>
    <t>052-931-1048</t>
  </si>
  <si>
    <t>野原　義貴</t>
  </si>
  <si>
    <t>ﾉﾊﾗﾖｼﾀｶ</t>
  </si>
  <si>
    <t>ｶ)ｱｸﾉ</t>
  </si>
  <si>
    <t>労働者災害補償保険・労働保険事務組合あいほく福祉協会</t>
  </si>
  <si>
    <t>㈱こだま</t>
  </si>
  <si>
    <t>こだま</t>
  </si>
  <si>
    <t>津市藤方２２５１－１</t>
  </si>
  <si>
    <t>059-225-3170</t>
  </si>
  <si>
    <t>059-225-3125</t>
  </si>
  <si>
    <t>ｶﾌﾞｼｷｶﾞｲｼｬｺﾀﾞﾏ</t>
  </si>
  <si>
    <t>㈱津市環境公社</t>
  </si>
  <si>
    <t>ﾂｼｶﾝｷ</t>
  </si>
  <si>
    <t>津市住吉町１－１０</t>
  </si>
  <si>
    <t>059-226-5181</t>
  </si>
  <si>
    <t>ｶ)ﾂｼｶﾝｷｮｳｺｳｼｬ</t>
  </si>
  <si>
    <t>㈱辻電機　津営業所</t>
  </si>
  <si>
    <t>ﾂｼﾃﾝｷ</t>
  </si>
  <si>
    <t>514-0104</t>
  </si>
  <si>
    <t>津市栗真小川町７１４－２</t>
  </si>
  <si>
    <t>059-232-1821</t>
  </si>
  <si>
    <t>ｶ)ﾂｼﾞﾃﾞﾝｷ ﾂｴｲｷﾞｮｳｼｮ</t>
  </si>
  <si>
    <t>㈱東晋商事</t>
  </si>
  <si>
    <t>ﾄｳｼﾝｼ</t>
  </si>
  <si>
    <t>三重県津市高茶屋小森上野町</t>
  </si>
  <si>
    <t>059-234-2771</t>
  </si>
  <si>
    <t>059-234-6781</t>
  </si>
  <si>
    <t>ｶ)ﾄｳｼﾝｼｮｳｼﾞ</t>
  </si>
  <si>
    <t>生川建設㈱</t>
  </si>
  <si>
    <t>ﾅﾙｶﾜｹ</t>
  </si>
  <si>
    <t>510-0065</t>
  </si>
  <si>
    <t>三重県四日市市中浜田町１－１０</t>
  </si>
  <si>
    <t>0593-55-2300</t>
  </si>
  <si>
    <t>ﾅﾙｶﾜｹﾝｾﾂ(ｶ</t>
  </si>
  <si>
    <t>有限会社西村設備</t>
  </si>
  <si>
    <t>ﾆｼﾑﾗｾ</t>
  </si>
  <si>
    <t>（有）西村設備</t>
  </si>
  <si>
    <t>515-0063</t>
  </si>
  <si>
    <t>松阪市大黒田町５８４－２</t>
  </si>
  <si>
    <t>0598-23-7108</t>
  </si>
  <si>
    <t>0598-23-3247</t>
  </si>
  <si>
    <t>ﾕ)ﾆｼﾑﾗｾﾂﾋﾞ</t>
  </si>
  <si>
    <t>24102934196-047</t>
  </si>
  <si>
    <t>三重県建設労働組合松阪支部</t>
  </si>
  <si>
    <t>ネッツトヨタ三重㈱　上野店</t>
  </si>
  <si>
    <t>518-0007</t>
  </si>
  <si>
    <t>伊賀市服部町２９３－１</t>
  </si>
  <si>
    <t>0595-23-0231</t>
  </si>
  <si>
    <t>㈱ピー・アイ</t>
  </si>
  <si>
    <t>ﾋｱｲ</t>
  </si>
  <si>
    <t>510-0891</t>
  </si>
  <si>
    <t>四日市市日永西５丁目４－４１</t>
  </si>
  <si>
    <t>0593-45-5580</t>
  </si>
  <si>
    <t>0593-45-5546</t>
  </si>
  <si>
    <t>ｶ)ﾋﾟｰ.ｱｲ</t>
  </si>
  <si>
    <t>㈱ベル</t>
  </si>
  <si>
    <t>ﾍﾙ</t>
  </si>
  <si>
    <t>510-0084</t>
  </si>
  <si>
    <t>四日市市栄町４－１６</t>
  </si>
  <si>
    <t>0593-53-3740</t>
  </si>
  <si>
    <t>ｶ)ﾍﾞﾙ</t>
  </si>
  <si>
    <t>㈱マルトアステム　津支店</t>
  </si>
  <si>
    <t>ﾏﾙﾄｱｽ</t>
  </si>
  <si>
    <t>津市上弁財町１１－３３</t>
  </si>
  <si>
    <t>059-226-6381</t>
  </si>
  <si>
    <t>ｶ)ﾏﾙﾄｱｽﾃﾑ</t>
  </si>
  <si>
    <t>㈱渡商会　三重営業所</t>
  </si>
  <si>
    <t>ﾜﾀﾘｼﾖ</t>
  </si>
  <si>
    <t>514-0302</t>
  </si>
  <si>
    <t>津市雲出伊倉津町１２６８－３</t>
  </si>
  <si>
    <t>059-238-1530</t>
  </si>
  <si>
    <t>059-238-1532</t>
  </si>
  <si>
    <t>㈱アズバイオ</t>
  </si>
  <si>
    <t>ｱｽﾞﾊﾞ</t>
  </si>
  <si>
    <t>大阪市北区天満３－５－８</t>
  </si>
  <si>
    <t>06-6351-5351</t>
  </si>
  <si>
    <t>ｶﾌﾞｼｷｶﾞｲｼﾔ ｱｽﾞﾊﾞｲｵ</t>
  </si>
  <si>
    <t>ｱﾏﾉｶﾌ</t>
  </si>
  <si>
    <t>アマノ㈱</t>
  </si>
  <si>
    <t>福岡市博多区堅粕３丁目６－１５</t>
  </si>
  <si>
    <t>092-473-6181</t>
  </si>
  <si>
    <t>ｱﾏﾉ)ｶ</t>
  </si>
  <si>
    <t>株式会社イコープリント</t>
  </si>
  <si>
    <t>ｲｺｰﾌﾟﾘﾝﾄ</t>
  </si>
  <si>
    <t>㈱イコープリント</t>
  </si>
  <si>
    <t>194-0022</t>
  </si>
  <si>
    <t>東京都町田市森野6-368-1</t>
  </si>
  <si>
    <t>042-726-3210</t>
  </si>
  <si>
    <t>042-722-6505</t>
  </si>
  <si>
    <t>ｶ)ｲｺｰﾌﾟﾘﾝﾄ</t>
  </si>
  <si>
    <t>伊藤管材</t>
  </si>
  <si>
    <t>ｲﾄｳｶﾝ</t>
  </si>
  <si>
    <t>631-0032</t>
  </si>
  <si>
    <t>奈良県奈良市あやめ池北3丁目9-5</t>
  </si>
  <si>
    <t>0742-43-9057</t>
  </si>
  <si>
    <t>0742-43-9077</t>
  </si>
  <si>
    <t>ｲﾄｳ ｲｸｵ</t>
  </si>
  <si>
    <t>一般財団法人 茨城県薬剤師会検査センター</t>
  </si>
  <si>
    <t>ｲﾊﾞﾗｷｹﾝﾔｸｻﾞｲｼｶｲｹﾝｻｾﾝﾀｰ</t>
  </si>
  <si>
    <t>茨城県薬剤師会</t>
  </si>
  <si>
    <t>茨城県水戸市笠原町９７８－４７</t>
  </si>
  <si>
    <t>029-306-9086</t>
  </si>
  <si>
    <t>029-306-9076</t>
  </si>
  <si>
    <t>横濱 明</t>
  </si>
  <si>
    <t>ﾖｺﾊﾏ ｱｷﾗ</t>
  </si>
  <si>
    <t>ｲｯﾊﾟﾝｻﾞｲﾀﾞﾝﾎｳｼﾞﾝｲﾊﾞﾗｷｹﾝﾔｸｻﾞｲｼｶｲｹﾝｻｾﾝﾀｰ</t>
  </si>
  <si>
    <t>ｴｱﾏﾃｨ</t>
  </si>
  <si>
    <t>06-300-5661</t>
  </si>
  <si>
    <t>ｴｱﾏﾃｨﾂｸｶﾌﾞｼｷｶﾞｲｼﾔ</t>
  </si>
  <si>
    <t>英和商工株式会社</t>
  </si>
  <si>
    <t>ｴｲﾜｼｮ</t>
  </si>
  <si>
    <t>566-0071</t>
  </si>
  <si>
    <t>摂津市鳥飼新町1-3-10</t>
  </si>
  <si>
    <t>072-654-7431</t>
  </si>
  <si>
    <t>ｴｲﾜｼﾖｳｺｳ(ｶ</t>
  </si>
  <si>
    <t>エヌケイエス株式会社</t>
  </si>
  <si>
    <t>ｴﾇｹｲｴ</t>
  </si>
  <si>
    <t>名古屋市西区城西二丁目５番２１号</t>
  </si>
  <si>
    <t>052-522-2183</t>
  </si>
  <si>
    <t>ｴﾇｹｲｴｽ.ｶ</t>
  </si>
  <si>
    <t>兵庫支店</t>
  </si>
  <si>
    <t>652-0816</t>
  </si>
  <si>
    <t>神戸市兵庫区永沢町3-4-18</t>
  </si>
  <si>
    <t>〒144-8677　東京都大田区羽田５－１－１３</t>
  </si>
  <si>
    <t>FAX03-3743-2324　TEL03-3743-1229</t>
  </si>
  <si>
    <t>078-575-6971</t>
  </si>
  <si>
    <t>078-577-8480</t>
  </si>
  <si>
    <t>滋賀営業所</t>
  </si>
  <si>
    <t>525-0034</t>
  </si>
  <si>
    <t>滋賀県草津市草津３－１４－３４</t>
  </si>
  <si>
    <t>077-563-1820</t>
  </si>
  <si>
    <t>077-563-0275</t>
  </si>
  <si>
    <t>株式会社エフエスナゴヤ</t>
  </si>
  <si>
    <t>ｴﾌｴｽﾅ</t>
  </si>
  <si>
    <t>エフエスナゴヤ</t>
  </si>
  <si>
    <t>052-895-4488</t>
  </si>
  <si>
    <t>052-895-5540</t>
  </si>
  <si>
    <t>江場　大二</t>
  </si>
  <si>
    <t>ｴﾊﾞ ﾀﾞｲｼﾞ</t>
  </si>
  <si>
    <t>ｶ)ｴﾌｴｽﾅｺﾞﾔ</t>
  </si>
  <si>
    <t>㈱大岩マシナリー関西支社</t>
  </si>
  <si>
    <t>ｶﾌﾞｼｷｶﾞｲｼｬｵｵｲﾜﾏｼﾅﾘｰｶﾝｻｲｼｼｬ</t>
  </si>
  <si>
    <t>556-0022</t>
  </si>
  <si>
    <t>大阪府大阪市浪速区桜川3丁目4番9号</t>
  </si>
  <si>
    <t>06-7669-5400</t>
  </si>
  <si>
    <t>06-7669-5455</t>
  </si>
  <si>
    <t>㈱大阪ビル管理</t>
  </si>
  <si>
    <t>ｵｵｻｶ</t>
  </si>
  <si>
    <t>大阪市北区松ケ枝町６番２２号</t>
  </si>
  <si>
    <t>06-6352-3871</t>
  </si>
  <si>
    <t>ｶﾌﾞｼｷｶﾞｲｼﾔｵｵｻｶﾋﾞﾙｶﾝﾘ</t>
  </si>
  <si>
    <t>リコージャパン株式会社　堺第３営業所</t>
  </si>
  <si>
    <t>ﾘｺｰｼﾞｬﾊﾟﾝ</t>
  </si>
  <si>
    <t>592-8344</t>
  </si>
  <si>
    <t>堺市浜寺南町３丁７番４号</t>
  </si>
  <si>
    <t>072-267-2222</t>
  </si>
  <si>
    <t>072-267-2226</t>
  </si>
  <si>
    <t>大阪ウイントン株式会社</t>
  </si>
  <si>
    <t>ｵｵｻｶｳ</t>
  </si>
  <si>
    <t>大阪ウィントン株式会社</t>
  </si>
  <si>
    <t>559-0006</t>
  </si>
  <si>
    <t>大阪市住之江区浜口西３－５－２０</t>
  </si>
  <si>
    <t>06-6676-2812</t>
  </si>
  <si>
    <t>06-6676-2818</t>
  </si>
  <si>
    <t>ｵｵｻｶｳｨﾝﾄﾝｶﾌﾞｼｷｶﾞｲｼﾔ</t>
  </si>
  <si>
    <t>エネルギー事業部都市エネルギー第2営業部</t>
  </si>
  <si>
    <t>ｴﾈﾙｷﾞｰｼﾞｷﾞｮｳﾌﾞﾎｸﾄｳﾌﾞｴﾈﾙｷﾞｰｴｲｷﾞｮｳﾌﾞ</t>
  </si>
  <si>
    <t>大阪市中央区道修町3-5-11</t>
  </si>
  <si>
    <t>06-6205-4157</t>
  </si>
  <si>
    <t>大黒　賢宏</t>
  </si>
  <si>
    <t>ﾀﾞｲｺｸ ﾀｶﾋﾛ</t>
  </si>
  <si>
    <t>都市エネルギー第2営業部長</t>
  </si>
  <si>
    <t>ｵｵｻｶｶﾞｽ(ｶﾌﾞ)ﾎｸﾄｳﾌﾞｴﾈﾙｷﾞｰｴｲｷﾞｮｳﾌﾞ</t>
  </si>
  <si>
    <t>兵庫事業本部開発営</t>
  </si>
  <si>
    <t>神戸市中央区東川崎町１－８－２</t>
  </si>
  <si>
    <t>078-360-3050</t>
  </si>
  <si>
    <t>ｵｵｻｶｶﾞｽ(ｶ) ﾋｮｳｺﾞｴﾈﾙｷﾞｰ</t>
  </si>
  <si>
    <t>大阪市福島区福島3-1-46</t>
  </si>
  <si>
    <t>06-6458-4545</t>
  </si>
  <si>
    <t>06-6458-4536</t>
  </si>
  <si>
    <t>長島 聡</t>
  </si>
  <si>
    <t>㈱大塚商会</t>
  </si>
  <si>
    <t>京都支店</t>
  </si>
  <si>
    <t>ｵｵﾂｶｼ</t>
  </si>
  <si>
    <t>604-8171</t>
  </si>
  <si>
    <t>京都市中京区烏丸通御池下ル虎屋町５６６－１</t>
  </si>
  <si>
    <t>075-252-6851</t>
  </si>
  <si>
    <t>075-252-6856</t>
  </si>
  <si>
    <t>猪岡義昭</t>
  </si>
  <si>
    <t>ｶﾌﾞｼｷｶﾞｲｼﾔｵｵﾂｶｼﾖｳｶｲ</t>
  </si>
  <si>
    <t>淀川支店</t>
  </si>
  <si>
    <t>大阪市淀川区西宮原１－８－２９</t>
  </si>
  <si>
    <t>テラサキ第２ビル１Ｆ</t>
  </si>
  <si>
    <t>06-6396-4051</t>
  </si>
  <si>
    <t>06-6396-4010</t>
  </si>
  <si>
    <t>ｶ)ｵｵﾂｶｼﾖｳｶｲ</t>
  </si>
  <si>
    <t>菱商テクノ株式会社</t>
  </si>
  <si>
    <t>ﾘｮｳｼｮｳﾃｸﾉｶﾌﾞｼｷｶﾞｲｼｬ</t>
  </si>
  <si>
    <t>菱商テクノ</t>
  </si>
  <si>
    <t>566-0033</t>
  </si>
  <si>
    <t>摂津市学園町2-7-33</t>
  </si>
  <si>
    <t>072-652-1020</t>
  </si>
  <si>
    <t>072-652-1030</t>
  </si>
  <si>
    <t>新藤昌</t>
  </si>
  <si>
    <t>ﾘﾖｳｼﾖｳﾃｸﾉ(ｶ</t>
  </si>
  <si>
    <t>ｽｽﾞｼｮｳｸｳﾁｮｳﾊﾝﾊﾞｲ</t>
  </si>
  <si>
    <t>さいたま市大宮区北袋町2-4-4</t>
  </si>
  <si>
    <t>ｸﾏｶﾜ ｶｵﾙ</t>
  </si>
  <si>
    <t>ｶ)ｽｽﾞｼｮｳｸｳﾁｮｳﾊﾝﾊﾞｲﾀﾞｲﾋｮｳﾄﾘｼﾏﾘﾔｸｸﾏｶﾜｶｵﾙ</t>
  </si>
  <si>
    <t>株式会社オーヤラックス</t>
  </si>
  <si>
    <t>ｵｰﾔﾗｯｸｽ</t>
  </si>
  <si>
    <t>㈱オーヤラックス</t>
  </si>
  <si>
    <t>名古屋市中区栄一丁目十番二十一号</t>
  </si>
  <si>
    <t>名古屋御園ビル五階</t>
  </si>
  <si>
    <t>052-211-6221</t>
  </si>
  <si>
    <t>ｶ)ｵ-ﾔﾗﾂｸｽﾅｺﾞﾔ(ｴｲ</t>
  </si>
  <si>
    <t>オリオン電機株式会社</t>
  </si>
  <si>
    <t>ｵﾘｵﾝﾃﾞﾝｷ</t>
  </si>
  <si>
    <t>名古屋市中区栄５丁目８番２４号</t>
  </si>
  <si>
    <t>052-261-0706</t>
  </si>
  <si>
    <t>ｵﾘｵﾝﾃﾞﾝｷ(ｶ</t>
  </si>
  <si>
    <t>㈱科学技術社</t>
  </si>
  <si>
    <t>ｶｶｸｷｼ</t>
  </si>
  <si>
    <t>東京都文京区湯島１－５－３１</t>
  </si>
  <si>
    <t>　　　　　　第一金森ビル</t>
  </si>
  <si>
    <t>03-3815-8163</t>
  </si>
  <si>
    <t>ｶ)ｶｶﾞｸｷﾞｼﾞﾕﾂｼﾔ</t>
  </si>
  <si>
    <t>鍵本産業株式会社</t>
  </si>
  <si>
    <t>ｶｷﾓﾄｻ</t>
  </si>
  <si>
    <t>鍵本産業㈱</t>
  </si>
  <si>
    <t>564-0037</t>
  </si>
  <si>
    <t>吹田市川岸町７－１０</t>
  </si>
  <si>
    <t>06-6383-2011</t>
  </si>
  <si>
    <t>06-6383-2051</t>
  </si>
  <si>
    <t>ｶｷﾞﾓﾄｻﾝｷﾞｮｳ(ｶ</t>
  </si>
  <si>
    <t>株式会社川本製作所　神戸営業所</t>
  </si>
  <si>
    <t>ｶ)ｶﾜﾓﾄｾｲｻｸｼｮ ｺｳﾍﾞｴｲｷﾞｮｳｼｮ</t>
  </si>
  <si>
    <t>川本</t>
  </si>
  <si>
    <t>652-0803</t>
  </si>
  <si>
    <t>神戸市兵庫区大開通７－４－１</t>
  </si>
  <si>
    <t>078-576-8661</t>
  </si>
  <si>
    <t>078-576-2048</t>
  </si>
  <si>
    <t>田垣内一晃</t>
  </si>
  <si>
    <t>ﾀｶﾞｲﾄｶｽﾞｱｷ</t>
  </si>
  <si>
    <t>関西明装株式会社</t>
  </si>
  <si>
    <t>総合管理部</t>
  </si>
  <si>
    <t>ｶﾝｻｲ</t>
  </si>
  <si>
    <t>541-0047</t>
  </si>
  <si>
    <t>大阪市中央区淡路町３-５-１３</t>
  </si>
  <si>
    <t>06-6231-2633</t>
  </si>
  <si>
    <t>06-6231-1455</t>
  </si>
  <si>
    <t>ｶﾝｻｲﾒｲｿｳ(ｶ</t>
  </si>
  <si>
    <t>かんき株式会社</t>
  </si>
  <si>
    <t>ｶﾝｷ</t>
  </si>
  <si>
    <t>556-0011</t>
  </si>
  <si>
    <t>大阪市浪速区難波中３－３－７</t>
  </si>
  <si>
    <t>06-6631-7776</t>
  </si>
  <si>
    <t>06-6633-0988</t>
  </si>
  <si>
    <t>ｶﾝｷｶﾌﾞｼｷｶﾞｲｼｬ</t>
  </si>
  <si>
    <t>㈱関西Ｃ.Ｉ.Ｃ研究所</t>
  </si>
  <si>
    <t>ｶﾝｻｲｼ</t>
  </si>
  <si>
    <t>㈱関西ＣＩＣ研究所</t>
  </si>
  <si>
    <t>581-0033</t>
  </si>
  <si>
    <t>八尾市志紀町南３丁目１１１</t>
  </si>
  <si>
    <t>0729-48-1461</t>
  </si>
  <si>
    <t>0729-49-9510</t>
  </si>
  <si>
    <t>ｶ)ｶﾝｻｲｼｰｱｲｼｰｹﾝｷﾕｼﾞﾖ</t>
  </si>
  <si>
    <t>ｾｷｽｲ</t>
  </si>
  <si>
    <t>積水株式会社</t>
  </si>
  <si>
    <t>大阪市北区大淀中1-1-30</t>
  </si>
  <si>
    <t>06-6440-2610</t>
  </si>
  <si>
    <t>06-6440-2620</t>
  </si>
  <si>
    <t>平野孝博</t>
  </si>
  <si>
    <t>ﾋﾗﾉﾀｶﾋﾛ</t>
  </si>
  <si>
    <t>552-0007</t>
  </si>
  <si>
    <t>大阪市港区弁天３－１－２８</t>
  </si>
  <si>
    <t>06-6573-8662</t>
  </si>
  <si>
    <t>06-4395-4182</t>
  </si>
  <si>
    <t>陶山修</t>
  </si>
  <si>
    <t>ｶﾌﾞｼｷｶｲｼﾔ ｶﾊﾟｽ</t>
  </si>
  <si>
    <t>株式会社カパス　天白</t>
  </si>
  <si>
    <t>ｶﾊﾟｽ 天白</t>
  </si>
  <si>
    <t>468-0008</t>
  </si>
  <si>
    <t>愛知県名古屋市天白区一本松2-502</t>
  </si>
  <si>
    <t>052-848-4182</t>
  </si>
  <si>
    <t>052-800-5033</t>
  </si>
  <si>
    <t>ｶ)ｶﾊﾟｽ ﾃﾝﾊﾟｸｴｲｷﾞｮｳｼｮ</t>
  </si>
  <si>
    <t>フランスベッド株式会社</t>
  </si>
  <si>
    <t>法人事業部</t>
  </si>
  <si>
    <t>ﾌﾗﾝｽﾍﾞｯﾄﾞ</t>
  </si>
  <si>
    <t>東京都西東京市南町6-7-18</t>
  </si>
  <si>
    <t>042-462-6116</t>
  </si>
  <si>
    <t>042-451-8665</t>
  </si>
  <si>
    <t>永松英範</t>
  </si>
  <si>
    <t>ﾅｶﾞﾏﾂﾋﾃﾞﾉﾘ</t>
  </si>
  <si>
    <t>ﾌﾗﾝｽﾍﾞｯﾄﾞ(ｶ</t>
  </si>
  <si>
    <t>金井重要工業株式会社</t>
  </si>
  <si>
    <t>ｶﾅｲｼﾞ</t>
  </si>
  <si>
    <t>金井重要工業</t>
  </si>
  <si>
    <t>464-0067</t>
  </si>
  <si>
    <t>名古屋市千種区池下一丁目9番10号橋本ビル５F</t>
  </si>
  <si>
    <t>052-757-5881</t>
  </si>
  <si>
    <t>052-757-5888</t>
  </si>
  <si>
    <t>ｶﾅｲｼﾞﾕｳﾖｳｺｳｷﾞﾖｳ(ｶ</t>
  </si>
  <si>
    <t>小貞石油株式会社</t>
  </si>
  <si>
    <t>ｺﾃｲｾｷﾕ(ｶ</t>
  </si>
  <si>
    <t>小貞石油</t>
  </si>
  <si>
    <t>515-0082</t>
  </si>
  <si>
    <t>松阪市魚町1796番地</t>
  </si>
  <si>
    <t>0598-21-0226</t>
  </si>
  <si>
    <t>0598-21-3557</t>
  </si>
  <si>
    <t>ｶﾌﾞｼｷｶﾞｲｼｬﾀﾞｲﾃｯｸ</t>
  </si>
  <si>
    <t>ダイテック</t>
  </si>
  <si>
    <t>名古屋市東区主税町4丁目85番地</t>
  </si>
  <si>
    <t>052-856-5520</t>
  </si>
  <si>
    <t>052-856-5530</t>
  </si>
  <si>
    <t>森田勝憲</t>
  </si>
  <si>
    <t>ﾓﾘﾀｶﾂﾉﾘ</t>
  </si>
  <si>
    <t>東洋カーマックス株式会社</t>
  </si>
  <si>
    <t>箕面船場給油所</t>
  </si>
  <si>
    <t>ﾄｳﾖｳｶｰﾏｯｸｽｶﾌﾞｼｷｶﾞｲｼｬ</t>
  </si>
  <si>
    <t>ﾄｳﾖｳｶｰ</t>
  </si>
  <si>
    <t>562-0035</t>
  </si>
  <si>
    <t>大阪府箕面市船場東3-11-2</t>
  </si>
  <si>
    <t>0727-29-3721</t>
  </si>
  <si>
    <t>0727-29-1428</t>
  </si>
  <si>
    <t>森　まこと</t>
  </si>
  <si>
    <t>ﾓﾘ ﾏｺﾄ</t>
  </si>
  <si>
    <t>有限会社木村ビジネス</t>
  </si>
  <si>
    <t>ｷﾑﾗﾋｼ</t>
  </si>
  <si>
    <t>㈲木村ビジネス</t>
  </si>
  <si>
    <t>135-0015</t>
  </si>
  <si>
    <t>江東区千石２－２－２４</t>
  </si>
  <si>
    <t>03-3647-6543</t>
  </si>
  <si>
    <t>03-3644-3411</t>
  </si>
  <si>
    <t>ﾕ)ｷﾑﾗﾋﾞｼﾞﾈｽ</t>
  </si>
  <si>
    <t>九州リオン株式会社</t>
  </si>
  <si>
    <t>ｷｭｳｼｭｳﾘｵﾝ</t>
  </si>
  <si>
    <t>九州リオン</t>
  </si>
  <si>
    <t>福岡市博多区店屋町５－２２</t>
  </si>
  <si>
    <t>092-281-5366</t>
  </si>
  <si>
    <t>092-291-2847</t>
  </si>
  <si>
    <t>ｷﾕｳｼﾕｳﾘｵﾝ(ｶ</t>
  </si>
  <si>
    <t>ニシオワークサポート株式会社</t>
  </si>
  <si>
    <t>ＴＭ大阪事業部</t>
  </si>
  <si>
    <t>ﾆｼｵﾜｰｸｻﾎﾟｰﾄ</t>
  </si>
  <si>
    <t>542-0083</t>
  </si>
  <si>
    <t>大阪府大阪市中央区東心斎橋1-11-17</t>
  </si>
  <si>
    <t>06-6251-0673</t>
  </si>
  <si>
    <t>06-6251-0674</t>
  </si>
  <si>
    <t>若宮 孝之</t>
  </si>
  <si>
    <t>ﾜｶﾐﾔ ﾀｶﾕｷ</t>
  </si>
  <si>
    <t>ﾆｼｵﾜｰｸｻﾎﾟｰﾄ(ｶ</t>
  </si>
  <si>
    <t>株式会社リョーキ</t>
  </si>
  <si>
    <t>ｶﾌﾞｼｷｶﾞｲｼｬﾘｮｰｷ</t>
  </si>
  <si>
    <t>651-2313</t>
  </si>
  <si>
    <t>兵庫県神戸市西区神出町田井字長原27</t>
  </si>
  <si>
    <t>広島県広島市西区大芝3丁目15番24号</t>
  </si>
  <si>
    <t>078-965-0905</t>
  </si>
  <si>
    <t>078-965-0907</t>
  </si>
  <si>
    <t>森川 照夫</t>
  </si>
  <si>
    <t>ﾓﾘｶﾜ ﾃﾙｵ</t>
  </si>
  <si>
    <t>ﾘｮｰｷ ｾｲｼﾝｴｲｷﾞｮｳｼｮ</t>
  </si>
  <si>
    <t>日本リック株式会社</t>
  </si>
  <si>
    <t>ﾆﾎﾝﾘｯｸ(ｶ</t>
  </si>
  <si>
    <t>ニホンリック</t>
  </si>
  <si>
    <t>102-0072</t>
  </si>
  <si>
    <t>東京都千代田区飯田橋4-8-13</t>
  </si>
  <si>
    <t>タカラビル４Ｆ</t>
  </si>
  <si>
    <t>03-5216-5311</t>
  </si>
  <si>
    <t>03-5216-5315</t>
  </si>
  <si>
    <t>日高 一隆</t>
  </si>
  <si>
    <t>ﾋﾀﾞｶ ｶｽﾞﾀｶ</t>
  </si>
  <si>
    <t>㈱金工堂</t>
  </si>
  <si>
    <t>ｷﾝｺｳﾄ</t>
  </si>
  <si>
    <t>名古屋市中区錦３－１６－２２</t>
  </si>
  <si>
    <t>052-961-0151</t>
  </si>
  <si>
    <t>ｶ)ｷﾝｺｳﾄﾞｳ</t>
  </si>
  <si>
    <t>キンパイ商事株式会社 名古屋支店</t>
  </si>
  <si>
    <t>ｷﾝﾊﾟｲｼｮｳｼﾞ ﾅｺﾞﾔｼﾃﾝ</t>
  </si>
  <si>
    <t>キンパイ商事名古屋</t>
  </si>
  <si>
    <t>452-0845</t>
  </si>
  <si>
    <t>愛知県名古屋市西区中沼町14番地</t>
  </si>
  <si>
    <t>052-504-4471</t>
  </si>
  <si>
    <t>052-504-4506</t>
  </si>
  <si>
    <t>貝原 秀哉</t>
  </si>
  <si>
    <t>ｷﾝﾊﾟｲｼｮｳｼﾞ(ｶ) ﾅｺﾞﾔｼﾃﾝ</t>
  </si>
  <si>
    <t>ｸｳｹﾝｺｳｷﾞｮｳ</t>
  </si>
  <si>
    <t>大阪府大阪市西区靱本町1-11-7</t>
  </si>
  <si>
    <t>信濃橋三井ビル9Ｆ</t>
  </si>
  <si>
    <t>06-6449-6201</t>
  </si>
  <si>
    <t>06-6449-6205</t>
  </si>
  <si>
    <t>有限会社檪舎</t>
  </si>
  <si>
    <t>ｸﾇｷﾞｼｬ</t>
  </si>
  <si>
    <t>有限会社　檪舎</t>
  </si>
  <si>
    <t>480-1121</t>
  </si>
  <si>
    <t>愛知県長久手市武蔵塚1303番地</t>
  </si>
  <si>
    <t>　　　　　　　　　　　　　　　ｰ</t>
  </si>
  <si>
    <t>05611-63-6445</t>
  </si>
  <si>
    <t>ﾕ)ｸﾇｷﾞｼﾔ</t>
  </si>
  <si>
    <t>南州環境開発株式会社</t>
  </si>
  <si>
    <t>ﾅﾝｼｭｳｶﾝｷｮｳｶｲﾊﾂｶﾌﾞｼｷｶﾞｲｼｬ</t>
  </si>
  <si>
    <t>大阪府大阪市西区新町1-8-1　5F</t>
  </si>
  <si>
    <t>06-6533-9020</t>
  </si>
  <si>
    <t>06-6541-1170</t>
  </si>
  <si>
    <t>岡田　延代</t>
  </si>
  <si>
    <t>ｵｶﾀﾞ ﾉﾌﾞﾖ</t>
  </si>
  <si>
    <t>ﾅﾝｼﾕｳｶﾝｷﾖｳｶｲﾊﾂ(ｶ)ﾀﾞｲﾋﾖｳﾄﾘｼﾏﾘﾔｸｵｶﾀﾞﾉﾌﾞﾖ</t>
  </si>
  <si>
    <t>京阪サービス株式会社</t>
  </si>
  <si>
    <t>ｹｲﾊﾝｻｰﾋﾞｽｶﾌﾞｼｷｶｲｼｬ</t>
  </si>
  <si>
    <t>570-0048</t>
  </si>
  <si>
    <t>大阪府守口市寺方本通2-8-29</t>
  </si>
  <si>
    <t>06-6997-3900</t>
  </si>
  <si>
    <t>06-6992-0047</t>
  </si>
  <si>
    <t>一般財団法人大阪府結核予防会</t>
  </si>
  <si>
    <t>ｹｯｶｸﾖ</t>
  </si>
  <si>
    <t>大阪市中央区道修町４丁目６番５</t>
  </si>
  <si>
    <t>06-6202-6666</t>
  </si>
  <si>
    <t>06-6202-6686</t>
  </si>
  <si>
    <t>ｲｯﾊﾟﾝｻﾞｲﾀﾞﾝﾎｳｼﾞﾝｵｵｻｶﾌｹｯｶｸﾖﾎﾞｳｶｲ</t>
  </si>
  <si>
    <t>ｺｳｴｲ</t>
  </si>
  <si>
    <t>大阪市淀川区宮原５－１－３</t>
  </si>
  <si>
    <t>ＮＬＣ新大阪アースビル９階</t>
  </si>
  <si>
    <t>06-6397-0691</t>
  </si>
  <si>
    <t>06-6397-0693</t>
  </si>
  <si>
    <t>ｺｳｴｲｶｶﾞｸｺｳｷﾞﾖｳ(ｶ)ﾀﾞｲﾋｮｳﾄﾘｼﾏﾘﾔｸｶﾜﾑﾗｹｲﾀﾛｳ</t>
  </si>
  <si>
    <t>高揚工業株式会社</t>
  </si>
  <si>
    <t>ｺｳﾖｳ</t>
  </si>
  <si>
    <t>552-0002</t>
  </si>
  <si>
    <t>大阪市港区市岡元町２－８－６</t>
  </si>
  <si>
    <t>06-6583-3311</t>
  </si>
  <si>
    <t>06-6582-9651</t>
  </si>
  <si>
    <t>ｺｳﾖｳｺｳｷﾞﾖｳｶﾌﾞｼｷｶｲｼﾔ</t>
  </si>
  <si>
    <t>株式会社イトーヨーギョー</t>
  </si>
  <si>
    <t>ｶﾌﾞｼｷｶﾞｲｼｬｲﾄｰﾖｰｷﾞｮｰ</t>
  </si>
  <si>
    <t>イトーヨー</t>
  </si>
  <si>
    <t>650-0004</t>
  </si>
  <si>
    <t>神戸市中央区中山手通5丁目1番3号</t>
  </si>
  <si>
    <t>078-367-6713</t>
  </si>
  <si>
    <t>078-367-6717</t>
  </si>
  <si>
    <t>ｶ)ｲﾄｰﾖｰｷﾞｮｰ</t>
  </si>
  <si>
    <t>630-8325</t>
  </si>
  <si>
    <t>奈良市西木辻町８８番地</t>
  </si>
  <si>
    <t>0742-22-4321</t>
  </si>
  <si>
    <t>ｺﾔﾏｶﾌﾞｼｷｶｲｼﾔ</t>
  </si>
  <si>
    <t>近藤工業株式会社　大阪営業所</t>
  </si>
  <si>
    <t>大阪市西区靭本町1-10-24</t>
  </si>
  <si>
    <t>三共本町ビル7階</t>
  </si>
  <si>
    <t>06-6444-0008</t>
  </si>
  <si>
    <t>06-6444-3355</t>
  </si>
  <si>
    <t>ｺﾝﾄﾞｳｺｳｷﾞﾖｳ(ｶ)ｵｵｻｶｴｲｷﾞｮｳｼｮ</t>
  </si>
  <si>
    <t>㈱桜商会</t>
  </si>
  <si>
    <t>ｻｸﾗｼｮ</t>
  </si>
  <si>
    <t>650-0013</t>
  </si>
  <si>
    <t>神戸市中央区花隈町２１－７</t>
  </si>
  <si>
    <t>078-341-6461</t>
  </si>
  <si>
    <t>078-341-6463</t>
  </si>
  <si>
    <t>ｶﾌﾞｼｷｶﾞｲｼﾔｻｸﾗｼﾖｳｶｲ</t>
  </si>
  <si>
    <t>三親電材</t>
  </si>
  <si>
    <t>島根県松江市浜乃木二丁目1-29</t>
  </si>
  <si>
    <t>0852-24-3434</t>
  </si>
  <si>
    <t>0852-24-3438</t>
  </si>
  <si>
    <t>岡田　学</t>
  </si>
  <si>
    <t>ｵｶﾀﾞ ﾏﾅﾌﾞ</t>
  </si>
  <si>
    <t>ｻﾝﾍﾞｯｸ</t>
  </si>
  <si>
    <t>大阪府大阪市西区江戸堀1丁目9番6号</t>
  </si>
  <si>
    <t>肥後橋ユニオンビル</t>
  </si>
  <si>
    <t>06-6445-1731</t>
  </si>
  <si>
    <t>06-6445-1738</t>
  </si>
  <si>
    <t>ｻﾝﾍﾞﾂｸ(ｶ</t>
  </si>
  <si>
    <t>近畿支店 大阪サービスセンター</t>
  </si>
  <si>
    <t>大阪市中央区博労町1-3-10 3階</t>
  </si>
  <si>
    <t>06-6125-2623</t>
  </si>
  <si>
    <t>06-6125-2652</t>
  </si>
  <si>
    <t>井上雄司</t>
  </si>
  <si>
    <t>ｲﾉｳｴﾕｳｼﾞ</t>
  </si>
  <si>
    <t>昌光産業株式会社</t>
  </si>
  <si>
    <t>ｼﾖｳｺｳ</t>
  </si>
  <si>
    <t>大阪市東淀川区瑞光４－６－３２</t>
  </si>
  <si>
    <t>06-6370-8001</t>
  </si>
  <si>
    <t>ｼﾖｳｺｳｻﾝｷﾞｮｳ(ｶ</t>
  </si>
  <si>
    <t>ｼｮ-ﾜ</t>
  </si>
  <si>
    <t>大阪市淀川区宮原４－３－１２　新大阪明幸ビル７Ｆ</t>
  </si>
  <si>
    <t>06-6391-2051</t>
  </si>
  <si>
    <t>06-6391-2053</t>
  </si>
  <si>
    <t>ｼﾖ-ﾜ(ｶ</t>
  </si>
  <si>
    <t>株式会社神鋼エンジニアリング＆メンテナンス</t>
  </si>
  <si>
    <t>企画管理部 経理グループ</t>
  </si>
  <si>
    <t>ｼﾝｺｳｴﾝｼﾞﾆｱﾘﾝｸﾞｱﾝﾄﾞﾒﾝﾃﾅﾝｽ</t>
  </si>
  <si>
    <t>神鋼エンジニアリング</t>
  </si>
  <si>
    <t>657-0846</t>
  </si>
  <si>
    <t>神戸市灘区岩屋北町４－５－２２</t>
  </si>
  <si>
    <t>078-803-2904</t>
  </si>
  <si>
    <t>078-803-2909</t>
  </si>
  <si>
    <t>ｶ)ｼﾝｺｳｴﾝｼﾞﾆｱﾘﾝｸﾞｱﾝﾄﾞﾒﾝﾃﾅﾝｽ</t>
  </si>
  <si>
    <t>新日本非破壊検査株式会社</t>
  </si>
  <si>
    <t>ｼﾝﾆｯﾎﾟﾝﾋﾊｶｲｹﾝｻｶﾌﾞｼｷｶｲｼｬ</t>
  </si>
  <si>
    <t>新日本非破壊検査㈱</t>
  </si>
  <si>
    <t>803-8517</t>
  </si>
  <si>
    <t>北九州市小倉北区井堀4丁目10番13号</t>
  </si>
  <si>
    <t>093-581-1235</t>
  </si>
  <si>
    <t>093-571-5008</t>
  </si>
  <si>
    <t>中山 安正</t>
  </si>
  <si>
    <t>ﾅｶﾔﾏ ﾔｽﾏｻ</t>
  </si>
  <si>
    <t>ｼﾝﾆﾎﾝﾋﾊｶｲｹﾝｻ)ｶ</t>
  </si>
  <si>
    <t>住友電設㈱</t>
  </si>
  <si>
    <t>ｽﾐﾓﾄｹ</t>
  </si>
  <si>
    <t>514-0009</t>
  </si>
  <si>
    <t>三重県津市羽所町５３６</t>
  </si>
  <si>
    <t>オーシャンビル　２Ｆ</t>
  </si>
  <si>
    <t>0592-25-2262</t>
  </si>
  <si>
    <t>059-225-5408</t>
  </si>
  <si>
    <t>西濃運輸株式会社</t>
  </si>
  <si>
    <t>ｾｲﾉｳ</t>
  </si>
  <si>
    <t>茨木市藤の里１－４－８</t>
  </si>
  <si>
    <t>06-4802-3024</t>
  </si>
  <si>
    <t>072-641-3316</t>
  </si>
  <si>
    <t>久宿敏夫</t>
  </si>
  <si>
    <t>ﾋｻｼｭｸﾄｼｵ</t>
  </si>
  <si>
    <t>ｾﾝｺｰ</t>
  </si>
  <si>
    <t>東京都江東区潮見2-8-10 潮見SIFビル4階</t>
  </si>
  <si>
    <t>03-6862-7050</t>
  </si>
  <si>
    <t>03-6862-7060</t>
  </si>
  <si>
    <t>ｾﾝｺｰｼﾖｳｼﾞ(ｶ</t>
  </si>
  <si>
    <t>セントラル警備保障株式会社</t>
  </si>
  <si>
    <t>東京都新宿区西新宿２－４－１</t>
  </si>
  <si>
    <t>新宿ＮＳビル</t>
  </si>
  <si>
    <t>03-3344-1711</t>
  </si>
  <si>
    <t>ｾﾝﾄﾗﾙｹｲﾋﾞﾎｼﾖｳ(ｶ</t>
  </si>
  <si>
    <t>ﾀﾞｲｷﾝｺ</t>
  </si>
  <si>
    <t>東京都大田区大森西3-29-7</t>
  </si>
  <si>
    <t>大神管材株式会社</t>
  </si>
  <si>
    <t>ﾀｲｼﾝｶ</t>
  </si>
  <si>
    <t>650-0000</t>
  </si>
  <si>
    <t>神戸市中央区琴緒町１－２－３３８</t>
  </si>
  <si>
    <t>078-242-2255</t>
  </si>
  <si>
    <t>078-221-3960</t>
  </si>
  <si>
    <t>ﾀﾞｲｼﾝｶﾝｻﾞｲ(ｶ</t>
  </si>
  <si>
    <t>大阪市東成区東小橋１－１４－１３</t>
  </si>
  <si>
    <t>06-6975-2333</t>
  </si>
  <si>
    <t>06-6975-1694</t>
  </si>
  <si>
    <t>高橋忠士</t>
  </si>
  <si>
    <t>ﾀｶﾊｼﾀﾀﾞｼ</t>
  </si>
  <si>
    <t>456-0035</t>
  </si>
  <si>
    <t>名古屋市熱田区白鳥１－９－１７</t>
  </si>
  <si>
    <t>052-671-4560</t>
  </si>
  <si>
    <t>052-671-4636</t>
  </si>
  <si>
    <t>タイセイ株式会社神戸営業所</t>
  </si>
  <si>
    <t>652-0813</t>
  </si>
  <si>
    <t>神戸市兵庫区兵庫町１－１－６</t>
  </si>
  <si>
    <t>078-681-6922</t>
  </si>
  <si>
    <t>078-681-5434</t>
  </si>
  <si>
    <t>ﾀｲｾｲ(ｶ)</t>
  </si>
  <si>
    <t>ダイダン株式会社</t>
  </si>
  <si>
    <t>ﾀﾞｲﾀﾞﾝ</t>
  </si>
  <si>
    <t>大阪市西区江戸堀１丁目９番２５号</t>
  </si>
  <si>
    <t>06-6441-8231</t>
  </si>
  <si>
    <t>ﾀﾞｲﾀﾞﾝｶﾌﾞｼｷｶﾞｲｼｬｵｵｻｶﾎﾝｼｬ</t>
  </si>
  <si>
    <t>愛知県日進市竹の山1-901-1</t>
  </si>
  <si>
    <t>0561-72-7811</t>
  </si>
  <si>
    <t>0561-75-2371</t>
  </si>
  <si>
    <t>ﾀｲﾖｳｹﾝｷﾚﾝﾀﾙ(ｶ ﾒｲﾄｳｼﾃﾝ</t>
  </si>
  <si>
    <t>ﾀｶｵﾃｯ</t>
  </si>
  <si>
    <t>561-0826</t>
  </si>
  <si>
    <t>豊中市島江町１－３－２９</t>
  </si>
  <si>
    <t>06-6332-5754</t>
  </si>
  <si>
    <t>06-6332-5750</t>
  </si>
  <si>
    <t>宝印刷株式会社</t>
  </si>
  <si>
    <t>ﾀｶﾗｲﾝ</t>
  </si>
  <si>
    <t>171-0033</t>
  </si>
  <si>
    <t>東京都豊島区高田</t>
  </si>
  <si>
    <t>３丁目２８番８号</t>
  </si>
  <si>
    <t>03-3971-3101</t>
  </si>
  <si>
    <t>ﾀｶﾗｲﾝｻﾂ(ｶ</t>
  </si>
  <si>
    <t>日本サーモ</t>
  </si>
  <si>
    <t>660-0803</t>
  </si>
  <si>
    <t>尼崎市長洲本通１-１４-６０</t>
  </si>
  <si>
    <t>06-6488-2233</t>
  </si>
  <si>
    <t>06-6489-0115</t>
  </si>
  <si>
    <t>竹田印刷株式会社</t>
  </si>
  <si>
    <t>ﾀｹﾀﾞｲ</t>
  </si>
  <si>
    <t>竹田印刷㈱</t>
  </si>
  <si>
    <t>466-0058</t>
  </si>
  <si>
    <t>名古屋市昭和区白金１－１１－１０</t>
  </si>
  <si>
    <t>ﾀｹﾀﾞｲﾝｻﾂ(ｶ ｶﾝﾄｳｼﾞｷﾞｮｳﾌﾞ</t>
  </si>
  <si>
    <t>株式会社ダスキンサーヴ東海北陸</t>
  </si>
  <si>
    <t>ﾀﾞｽｷﾝｻｰｳﾞﾄｳｶｲﾎｸﾘｸ</t>
  </si>
  <si>
    <t>㈱ダスキンサーヴ東海北陸 名東支店</t>
  </si>
  <si>
    <t>465-0054</t>
  </si>
  <si>
    <t>名古屋市名東区高針台２－３０１</t>
  </si>
  <si>
    <t>052-701-7575</t>
  </si>
  <si>
    <t>052-701-7590</t>
  </si>
  <si>
    <t>支店長 木下 仁史</t>
  </si>
  <si>
    <t>ｶ)ﾀﾞｽｷﾝｻｰｳﾞﾄｳｶｲﾎｸﾘｸ ﾀﾞｽｷﾝﾒｲﾄｳｼﾃﾝ</t>
  </si>
  <si>
    <t>㈱立花エレテック南大阪支店</t>
  </si>
  <si>
    <t>ﾀﾁﾊﾞﾅ</t>
  </si>
  <si>
    <t>㈱立花エレテック</t>
  </si>
  <si>
    <t>590-0833</t>
  </si>
  <si>
    <t>大阪府堺市出島海岸通3-5-35</t>
  </si>
  <si>
    <t>072-243-9301</t>
  </si>
  <si>
    <t>072-243-9302</t>
  </si>
  <si>
    <t>玉田健二</t>
  </si>
  <si>
    <t>ﾀﾏﾀﾞｹﾝｼﾞ</t>
  </si>
  <si>
    <t>南大阪支店長</t>
  </si>
  <si>
    <t>ｶ)ﾀﾁﾊﾞﾅｴﾚﾃｯｸ</t>
  </si>
  <si>
    <t>株式会社立石商店</t>
  </si>
  <si>
    <t>ﾀﾃｲｼｼ</t>
  </si>
  <si>
    <t>㈱立石商店</t>
  </si>
  <si>
    <t>135-0031</t>
  </si>
  <si>
    <t>東京都江東区佐賀2-3-8</t>
  </si>
  <si>
    <t>03-3630-3451</t>
  </si>
  <si>
    <t>03-3630-0421</t>
  </si>
  <si>
    <t>ｶ)ﾀﾃｲｼｼﾖｳﾃﾝ</t>
  </si>
  <si>
    <t>株式会社タニヤマ</t>
  </si>
  <si>
    <t>東京都文京区後楽2-3-27</t>
  </si>
  <si>
    <t>テラル後楽ビル6階</t>
  </si>
  <si>
    <t>03-5805-0558</t>
  </si>
  <si>
    <t>03-5805-0557</t>
  </si>
  <si>
    <t>小林宗一</t>
  </si>
  <si>
    <t>ｺﾊﾞﾔｼｿｳｲﾁ</t>
  </si>
  <si>
    <t>ｶﾌﾞｼｷｶﾞｲｼｬﾀﾆﾔﾏ</t>
  </si>
  <si>
    <t>暖冷工業株式会社</t>
  </si>
  <si>
    <t>ﾀﾝﾚｲｺ</t>
  </si>
  <si>
    <t>前田セントラルビル６Ｆ</t>
  </si>
  <si>
    <t>03-3552-0351</t>
  </si>
  <si>
    <t>ﾀﾞﾝﾚｲｺｳｷﾞﾖｳ(ｶ</t>
  </si>
  <si>
    <t>中央電機工事株式会社</t>
  </si>
  <si>
    <t>ﾁﾕｳｵｳ</t>
  </si>
  <si>
    <t>451-0025</t>
  </si>
  <si>
    <t>名古屋市西区上名古屋四丁目１１番６号</t>
  </si>
  <si>
    <t>052-531-5321</t>
  </si>
  <si>
    <t>ﾁﾕｳｵｳﾃﾞﾝｷｺｳｼﾞ(ｶ</t>
  </si>
  <si>
    <t>中央エレベーター工業株式会社</t>
  </si>
  <si>
    <t>ﾁｭｳｵｳｴﾚﾍﾞｰﾀｰｺｳｷﾞｮｳｶﾌﾞｼｷｶﾞｲｼｬ</t>
  </si>
  <si>
    <t>東京都台東区上野３－４－９</t>
  </si>
  <si>
    <t>03-5818-3444</t>
  </si>
  <si>
    <t>03-5818-3448</t>
  </si>
  <si>
    <t>福田重信</t>
  </si>
  <si>
    <t>ﾌｸﾀﾞｼｹﾞﾉﾌﾞ</t>
  </si>
  <si>
    <t>ﾁﾕｳｵｳｴﾚﾍﾞｰﾀｰｺｳｷﾞﾖｳ(ｶ)</t>
  </si>
  <si>
    <t>中日コプロ株式会社</t>
  </si>
  <si>
    <t>ﾁﾕｳﾆﾁ</t>
  </si>
  <si>
    <t>名古屋市千種区今池南２６番４号</t>
  </si>
  <si>
    <t>052-733-8131</t>
  </si>
  <si>
    <t>ﾁﾕｳﾆﾁｺﾌﾟﾛ(ｶ</t>
  </si>
  <si>
    <t>株式会社筑波学園環境整備</t>
  </si>
  <si>
    <t>ﾂｸﾊﾞｶ</t>
  </si>
  <si>
    <t>筑波学園環境整備</t>
  </si>
  <si>
    <t>305-0012</t>
  </si>
  <si>
    <t>茨城県つくば市大字中根８６０</t>
  </si>
  <si>
    <t>029-857-2430</t>
  </si>
  <si>
    <t>029-857-8002</t>
  </si>
  <si>
    <t>ｶ)ﾂｸﾊﾞｶﾞｸｴﾝｶﾝｷﾖｳｾｲﾋﾞ</t>
  </si>
  <si>
    <t>鶴亀温水器工業株式会社</t>
  </si>
  <si>
    <t>ﾂﾙｶﾒ</t>
  </si>
  <si>
    <t>577-0067</t>
  </si>
  <si>
    <t>東大阪市高井田西3-2-21</t>
  </si>
  <si>
    <t>06-6788-5301</t>
  </si>
  <si>
    <t>06-6788-5373</t>
  </si>
  <si>
    <t>八和田靖夫</t>
  </si>
  <si>
    <t>ﾂﾙｶﾒｵﾝｽｲｷｺｳｷﾞﾖｳ(ｶ</t>
  </si>
  <si>
    <t>㈱帝国データバンク</t>
  </si>
  <si>
    <t>ﾃｲｺｸﾃ</t>
  </si>
  <si>
    <t>名古屋市中村区名駅南</t>
  </si>
  <si>
    <t>　　　　　２丁目２－１８</t>
  </si>
  <si>
    <t>052-561-4111</t>
  </si>
  <si>
    <t>ｶ)ﾃｲｺｸﾃﾞ-ﾀﾊﾞﾝｸﾅｺﾞﾔｼﾃﾝ</t>
  </si>
  <si>
    <t>ﾃｸﾉﾘｮ</t>
  </si>
  <si>
    <t>福岡県福岡市中央区舞鶴2-1-10</t>
  </si>
  <si>
    <t>092-751-3720</t>
  </si>
  <si>
    <t>092-721-1429</t>
  </si>
  <si>
    <t>株式会社東京商工リサーチ</t>
  </si>
  <si>
    <t>ﾄｳｷｮｳｼｮｳｺｳﾘｻｰﾁ</t>
  </si>
  <si>
    <t>㈱東京商工リサーチ</t>
  </si>
  <si>
    <t>100-6810</t>
  </si>
  <si>
    <t>東京都千代田区大手町1丁目3番1号</t>
  </si>
  <si>
    <t>03-6910-3132</t>
  </si>
  <si>
    <t>03-5221-0705</t>
  </si>
  <si>
    <t>ｶ)ﾄｳｷﾖｳｼﾖｳｺｳﾘｻ-ﾁ</t>
  </si>
  <si>
    <t>540-6118</t>
  </si>
  <si>
    <t>大阪市中央区城見２－１－６１</t>
  </si>
  <si>
    <t>ツイン２１ＭＩＤタワー１８階</t>
  </si>
  <si>
    <t>06-6947-3717</t>
  </si>
  <si>
    <t>06-6947-3720</t>
  </si>
  <si>
    <t>神戸市中央区東川崎町１－３－３</t>
  </si>
  <si>
    <t>神戸ハーバーランドセンタービル１８Ｆ</t>
  </si>
  <si>
    <t>078-360-4611</t>
  </si>
  <si>
    <t>078-360-4612</t>
  </si>
  <si>
    <t>ﾄｳｻﾞｲｶｶﾞｸｻﾝｷﾞﾖｳｶﾌﾞｼｷｶｲｼﾔｺｳﾍﾞｴｲｷﾞｮｳｼｮ</t>
  </si>
  <si>
    <t>大阪府大阪市西区靱本町1丁目11番7号</t>
  </si>
  <si>
    <t>信濃橋三井ビル7階</t>
  </si>
  <si>
    <t>06-7175-9505</t>
  </si>
  <si>
    <t>06-7175-9507</t>
  </si>
  <si>
    <t>ﾄｳｼﾊﾞｲﾝﾌﾗｼｽﾃﾑｽﾞﾁｭｳﾌﾞｼｼｬ</t>
  </si>
  <si>
    <t>東芝インフラシステムズ中部</t>
  </si>
  <si>
    <t>愛知県名古屋市西区名西2-33-10　東芝名古屋ビル2Ｆ</t>
  </si>
  <si>
    <t>052-522-1581</t>
  </si>
  <si>
    <t>052-528-5039</t>
  </si>
  <si>
    <t>大阪市中央区北浜３－７－１２ 東京建物大阪ビル２Ｆ</t>
  </si>
  <si>
    <t>06-6203-4871</t>
  </si>
  <si>
    <t>06-6222-6205</t>
  </si>
  <si>
    <t>名古屋西支社</t>
  </si>
  <si>
    <t>ﾄｳﾎｳｶｽ(01)</t>
  </si>
  <si>
    <t>453-0811</t>
  </si>
  <si>
    <t>名古屋市中村区太閤通５－３９</t>
  </si>
  <si>
    <t>052-471-1151</t>
  </si>
  <si>
    <t>ﾄｳﾎｳｶﾞｽ(ｶ)ﾅｶﾑﾗ(ｴｲ</t>
  </si>
  <si>
    <t>東宝石油株式会社</t>
  </si>
  <si>
    <t>ﾄｳﾎｳｾ</t>
  </si>
  <si>
    <t>大阪市淀川区西宮原１丁目３－２９</t>
  </si>
  <si>
    <t>06-6395-6511</t>
  </si>
  <si>
    <t>ﾄｳﾎｳｾｷﾕｶﾌﾞｼｷｶﾞｲｼﾔ</t>
  </si>
  <si>
    <t>㈱東洋制御</t>
  </si>
  <si>
    <t>東京都大田区下丸子２－３２－７</t>
  </si>
  <si>
    <t>03-3759-1341</t>
  </si>
  <si>
    <t>ｶ)ﾄｳﾖｳｾｲｷﾞﾖ</t>
  </si>
  <si>
    <t>三菱重工冷熱株式会社 近畿支社</t>
  </si>
  <si>
    <t>淀川事業所</t>
  </si>
  <si>
    <t>ﾐﾂﾋﾞｼｼﾞｭｳｺｳﾚｲﾈﾂｶﾌﾞｼｷｶﾞｲｼｬ ｷﾝｷｼｼｬ</t>
  </si>
  <si>
    <t>532-0034</t>
  </si>
  <si>
    <t>大阪市淀川区野中北１－５－２１</t>
  </si>
  <si>
    <t>大阪サービスセンター</t>
  </si>
  <si>
    <t>06-6391-2262</t>
  </si>
  <si>
    <t>06-6391-7495</t>
  </si>
  <si>
    <t>大阪市北区梅田２－５－６　桜橋八千代ビル１０Ｆ</t>
  </si>
  <si>
    <t>06-6342-6251</t>
  </si>
  <si>
    <t>06-6342-6250</t>
  </si>
  <si>
    <t>ナブコドア㈱</t>
  </si>
  <si>
    <t>514-0025</t>
  </si>
  <si>
    <t>三重県津市東町１９番地</t>
  </si>
  <si>
    <t>0592-27-0091</t>
  </si>
  <si>
    <t>059-225-2427</t>
  </si>
  <si>
    <t>橿原営業所</t>
  </si>
  <si>
    <t>634-0063</t>
  </si>
  <si>
    <t>奈良県橿原市久米町599-1</t>
  </si>
  <si>
    <t>0744-28-0851</t>
  </si>
  <si>
    <t>0744-28-0852</t>
  </si>
  <si>
    <t>大阪府大阪市中央区南船場2-5-8</t>
  </si>
  <si>
    <t>長堀コミュニティビル４階</t>
  </si>
  <si>
    <t>06-6263-1240</t>
  </si>
  <si>
    <t>06-6263-1600</t>
  </si>
  <si>
    <t>ﾆｼｵﾚﾝﾄｵ-ﾙ(ｶ</t>
  </si>
  <si>
    <t>ﾆｼｵﾚﾝﾄｵｰﾙｶﾌﾞｼｷｶﾞｷｼｬ</t>
  </si>
  <si>
    <t>731-3168</t>
  </si>
  <si>
    <t>広島市安佐南区伴南1-2-1</t>
  </si>
  <si>
    <t>082-849-1240</t>
  </si>
  <si>
    <t>082-849-1124</t>
  </si>
  <si>
    <t>株式会社 にしけい</t>
  </si>
  <si>
    <t>福岡中央支社</t>
  </si>
  <si>
    <t>ﾆｼｹｲ</t>
  </si>
  <si>
    <t>㈱にしけい</t>
  </si>
  <si>
    <t>810-8588</t>
  </si>
  <si>
    <t>福岡市中央区清川3丁目4-11にしけい第２ビル３Ｆ</t>
  </si>
  <si>
    <t>092-526-1211</t>
  </si>
  <si>
    <t>092-526-1216</t>
  </si>
  <si>
    <t>ｶ)ﾆｼｹｲ</t>
  </si>
  <si>
    <t>日本カノマックス株式会社</t>
  </si>
  <si>
    <t>ﾆﾎﾝｶﾉﾏｯｸｽ</t>
  </si>
  <si>
    <t>565-0805</t>
  </si>
  <si>
    <t>吹田市清水２－１</t>
  </si>
  <si>
    <t>ﾆﾎﾝｶﾉﾏﾂｸｽ(ｶ</t>
  </si>
  <si>
    <t>日本クリーナーサービス株式会社</t>
  </si>
  <si>
    <t>ﾆﾎﾝｸﾘ</t>
  </si>
  <si>
    <t>453-0038</t>
  </si>
  <si>
    <t>名古屋市中村区猪之越町１－１－</t>
  </si>
  <si>
    <t>052-461-2391</t>
  </si>
  <si>
    <t>ﾆﾎﾝｸﾘ-ﾅ-ｻ-ﾋﾞｽ(ｶ</t>
  </si>
  <si>
    <t>日世冷暖サービス㈱</t>
  </si>
  <si>
    <t>ﾆﾂｾｲﾚ</t>
  </si>
  <si>
    <t>兵庫県神戸市東灘区住吉宮町1-21-16</t>
  </si>
  <si>
    <t>078-854-7160</t>
  </si>
  <si>
    <t>078-854-7161</t>
  </si>
  <si>
    <t>ﾆﾂｾｲﾚｲﾀﾞﾝｻ-ﾋﾞｽ(ｶ</t>
  </si>
  <si>
    <t>クリーンエンジニアリング事業部製造部業務課</t>
  </si>
  <si>
    <t>ﾆｯﾀ</t>
  </si>
  <si>
    <t>639-1085</t>
  </si>
  <si>
    <t>奈良県大和郡山市池沢町172</t>
  </si>
  <si>
    <t>0743-56-5891</t>
  </si>
  <si>
    <t>0743-56-8682</t>
  </si>
  <si>
    <t>新田　長彦</t>
  </si>
  <si>
    <t>ﾆﾂﾀ(ｶ</t>
  </si>
  <si>
    <t>日本コンタミネーションサービス株式会社</t>
  </si>
  <si>
    <t>ﾆﾎﾝｺﾝﾀﾐﾈｰｼｮﾝｻｰﾋﾞｽ</t>
  </si>
  <si>
    <t>日本コンタミネーションサービス</t>
  </si>
  <si>
    <t>愛知県津島市蛭間町字蔵掛堂1374番地</t>
  </si>
  <si>
    <t>0567-25-6162</t>
  </si>
  <si>
    <t>0567-25-7858</t>
  </si>
  <si>
    <t>ﾆﾎﾝｺﾝﾀﾐﾈ-ｼﾖﾝｻ-ﾋﾞｽ(ｶ</t>
  </si>
  <si>
    <t>ﾆﾎﾝﾂｳｳﾝｶﾌﾞｼｷｶﾞｲｼｬ</t>
  </si>
  <si>
    <t>愛知県名古屋市中村区名駅南４丁目11番39号</t>
  </si>
  <si>
    <t>052-551-8181</t>
  </si>
  <si>
    <t>052-586-3410</t>
  </si>
  <si>
    <t>ﾆﾂﾎﾟﾝﾂｳｳﾝ(ｶ</t>
  </si>
  <si>
    <t>日本電気株式会社</t>
  </si>
  <si>
    <t>大阪市中央区城見１－４－２４</t>
  </si>
  <si>
    <t>日本電気関西ビル</t>
  </si>
  <si>
    <t>06-6945-3153</t>
  </si>
  <si>
    <t>ﾆﾂﾎﾟﾝﾃﾞﾝｷ(ｶｶﾝｻｲｼｼﾔ</t>
  </si>
  <si>
    <t>ﾆｯﾎﾟﾝﾋﾞﾙｺﾝｶﾌﾞｼｷｶﾞｲｼｬ</t>
  </si>
  <si>
    <t>561-0807</t>
  </si>
  <si>
    <t>豊中市原田中１－１６－１４</t>
  </si>
  <si>
    <t>06-6844-0311</t>
  </si>
  <si>
    <t>06-6844-1536</t>
  </si>
  <si>
    <t>ﾆﾎﾝﾌﾛｰﾀﾞｶﾌﾞｼｷｶﾞｲｼｬ</t>
  </si>
  <si>
    <t>大阪市北区芝田１－４－８</t>
  </si>
  <si>
    <t>（北阪急ビル）</t>
  </si>
  <si>
    <t>鑓専次</t>
  </si>
  <si>
    <t>ﾔﾘｾﾝｼﾞ</t>
  </si>
  <si>
    <t>ﾉｳﾋﾞﾎﾞｳｻｲ</t>
  </si>
  <si>
    <t>吹田市広芝町７－１３</t>
  </si>
  <si>
    <t>06-6330-8661</t>
  </si>
  <si>
    <t>06-6330-8681</t>
  </si>
  <si>
    <t>ﾉｳﾋﾞﾎﾞｳｻｲ(ｶ</t>
  </si>
  <si>
    <t>462-0807</t>
  </si>
  <si>
    <t>名古屋市北区御成通３－１</t>
  </si>
  <si>
    <t>052-915-2411</t>
  </si>
  <si>
    <t>㈱パイプサービス</t>
  </si>
  <si>
    <t>ﾊｲﾌｻﾋ</t>
  </si>
  <si>
    <t>東京都中央区銀座２－２－１８</t>
  </si>
  <si>
    <t>西欧ビル</t>
  </si>
  <si>
    <t>03-3563-5601</t>
  </si>
  <si>
    <t>㈱はい政商店</t>
  </si>
  <si>
    <t>ﾊｲﾏｻｼ</t>
  </si>
  <si>
    <t>大阪市西区江戸堀１－１０－１４</t>
  </si>
  <si>
    <t>06-6441-3836</t>
  </si>
  <si>
    <t>06-6441-3837</t>
  </si>
  <si>
    <t>植西孝安</t>
  </si>
  <si>
    <t>ｳｴﾆｼﾀｶﾔｽ</t>
  </si>
  <si>
    <t>ｶ)ﾊｲﾏｻｼﾖｳﾃﾝ</t>
  </si>
  <si>
    <t>ﾋﾟｰｴｽｺｳ</t>
  </si>
  <si>
    <t>吹田市垂水町3-16-3</t>
  </si>
  <si>
    <t>江坂三昌ビル1階</t>
  </si>
  <si>
    <t>06-6338-7181</t>
  </si>
  <si>
    <t>06-6338-7187</t>
  </si>
  <si>
    <t>ﾋﾟ-ｴｽｺｳｷﾞﾖｳ(ｶ</t>
  </si>
  <si>
    <t>関西サービス部</t>
  </si>
  <si>
    <t>㈱日立産機</t>
  </si>
  <si>
    <t>660-0806</t>
  </si>
  <si>
    <t>兵庫県尼崎市金楽寺町１－２－１</t>
  </si>
  <si>
    <t>06-4868-1219</t>
  </si>
  <si>
    <t>06-4868-1243</t>
  </si>
  <si>
    <t>佐々木　博</t>
  </si>
  <si>
    <t>ｻｻｷ ﾋﾛｼ</t>
  </si>
  <si>
    <t>大阪府大阪市北区堂島浜一丁目2番1号</t>
  </si>
  <si>
    <t>新ダイビル</t>
  </si>
  <si>
    <t>06-6453-9249</t>
  </si>
  <si>
    <t>06-6453-9326</t>
  </si>
  <si>
    <t>愛知県名古屋市中村区名駅一丁目1番４号</t>
  </si>
  <si>
    <t>ＪＲセントラルタワーズ21階</t>
  </si>
  <si>
    <t>052-583-3173</t>
  </si>
  <si>
    <t>052-5833177</t>
  </si>
  <si>
    <t>非破壊検査株式会社</t>
  </si>
  <si>
    <t>ﾋﾊｶｲ</t>
  </si>
  <si>
    <t>大阪市西区北堀江１－１８－１４</t>
  </si>
  <si>
    <t>非破壊検査ビル</t>
  </si>
  <si>
    <t>06-6539-5822</t>
  </si>
  <si>
    <t>06-6539-5820</t>
  </si>
  <si>
    <t>ﾋﾊｶｲｹﾝｻ(ｶ</t>
  </si>
  <si>
    <t>株式会社扶洋</t>
  </si>
  <si>
    <t>ﾌﾖｳ</t>
  </si>
  <si>
    <t>㈱扶洋</t>
  </si>
  <si>
    <t>556-0004</t>
  </si>
  <si>
    <t>大阪市浪速区日本橋西</t>
  </si>
  <si>
    <t>１－８－１７環境施設部</t>
  </si>
  <si>
    <t>06-6643-1423</t>
  </si>
  <si>
    <t>06-6643-1791</t>
  </si>
  <si>
    <t>ｶ)ﾌﾖｳ</t>
  </si>
  <si>
    <t>株式会社文周堂</t>
  </si>
  <si>
    <t>ﾌﾞﾝｼｭ</t>
  </si>
  <si>
    <t>㈱文周堂</t>
  </si>
  <si>
    <t>川崎市宮前区神木本町４－７－１</t>
  </si>
  <si>
    <t>044-877-9086</t>
  </si>
  <si>
    <t>ｶ)ﾌﾞﾝｼﾕｳﾄﾞｳﾀﾞｲﾋﾖｳﾄﾘｼﾏﾘﾔｸﾅｶﾞｲﾄｼ</t>
  </si>
  <si>
    <t>ホーコス株式会社</t>
  </si>
  <si>
    <t>ﾎｰｺｽ</t>
  </si>
  <si>
    <t>大阪府大阪市中央区平野町2-6-11　(ホーコス伏見屋ビル6Ｆ）</t>
  </si>
  <si>
    <t>06-7711-0620</t>
  </si>
  <si>
    <t>06-7711-0621</t>
  </si>
  <si>
    <t>ﾎｰｺｽｶﾌﾞｼｷｶﾞｲｼﾔ</t>
  </si>
  <si>
    <t>578-0921</t>
  </si>
  <si>
    <t>東大阪市水走３－６－４１</t>
  </si>
  <si>
    <t>0729-66-8184</t>
  </si>
  <si>
    <t>0729-66-8174</t>
  </si>
  <si>
    <t>ﾎ-ﾁｷｶﾌﾞｼｷｶﾞｲｼｬ</t>
  </si>
  <si>
    <t>前川株式会社</t>
  </si>
  <si>
    <t>577-0033</t>
  </si>
  <si>
    <t>東大阪市御厨東１－３－４２</t>
  </si>
  <si>
    <t>06-6788-1771</t>
  </si>
  <si>
    <t>ﾏｴｶﾜ(ｶ</t>
  </si>
  <si>
    <t>パナソニックＥＳエンジニアリング株式会社近畿支店</t>
  </si>
  <si>
    <t>ﾊﾟﾅｿﾆｯｸｲｰｴｽｴﾝｼﾞﾆｱﾘﾝｸﾞｶﾌﾞｼｷｶﾞｲｼｬｷﾝｷｼﾃﾝ</t>
  </si>
  <si>
    <t>大阪府大阪市中央区城見2丁目1番61号</t>
  </si>
  <si>
    <t>ＯＢＰパナソニックタワー9階､10階</t>
  </si>
  <si>
    <t>06-6910-0133</t>
  </si>
  <si>
    <t>06-6910-0141</t>
  </si>
  <si>
    <t>ﾊﾟﾅｿﾆｯｸｲｰｴｽｴﾝｼﾞﾆｱﾘﾝｸﾞ(ｶ)ｷﾝｷｼﾃﾝ</t>
  </si>
  <si>
    <t>ﾊﾟﾅｿﾆｯｸ</t>
  </si>
  <si>
    <t>パナソニック環境エンジニアリング</t>
  </si>
  <si>
    <t>大阪府吹田市垂水町３－２８－３３</t>
  </si>
  <si>
    <t>06-6338-1831</t>
  </si>
  <si>
    <t>06-6338-1491</t>
  </si>
  <si>
    <t>杉野　菊男</t>
  </si>
  <si>
    <t>ｽｷﾞﾉｷｸｵ</t>
  </si>
  <si>
    <t>ﾊﾟﾅｿﾆｯｸｶﾝｷﾖｳｴﾝｼﾞﾆｱﾘﾝｸﾞ(ｶ)ｵｵｻｶｼﾃﾝ</t>
  </si>
  <si>
    <t>丸石テクノ株式会社大阪支店</t>
  </si>
  <si>
    <t>ﾏﾙｲｼﾃｸﾉｶﾌﾞｼｷｶｲｼｬｵｵｻｶｼﾃﾝ</t>
  </si>
  <si>
    <t>大阪府大阪市西区江戸堀１丁目27番11号</t>
  </si>
  <si>
    <t>06-4803-0990</t>
  </si>
  <si>
    <t>06-4803-0988</t>
  </si>
  <si>
    <t>ﾏﾙｲｼﾃｸﾉｶﾌﾞｼｷｶﾞｲｼｬ</t>
  </si>
  <si>
    <t>124-0013</t>
  </si>
  <si>
    <t>東京都葛飾区東立石1-19-2</t>
  </si>
  <si>
    <t>03-5698-7214</t>
  </si>
  <si>
    <t>03-5698-6230</t>
  </si>
  <si>
    <t>広島市西区商工センター1-1-19</t>
  </si>
  <si>
    <t>082-501-0101</t>
  </si>
  <si>
    <t>082-279-0101</t>
  </si>
  <si>
    <t>ﾏﾙｲｻﾝｷﾞﾖｳ (ｶﾌﾞ</t>
  </si>
  <si>
    <t>三浦工業株式会社 大阪支店</t>
  </si>
  <si>
    <t>579-8502</t>
  </si>
  <si>
    <t>大阪府東大阪市西石切町7丁目5番1号</t>
  </si>
  <si>
    <t>072-980-5739</t>
  </si>
  <si>
    <t>072-980-5421</t>
  </si>
  <si>
    <t>鈴木 康介</t>
  </si>
  <si>
    <t>ｽｽﾞｷｺｳｽｹ</t>
  </si>
  <si>
    <t>ﾐｳﾗｺｳｷﾞｮｳｶﾌﾞｼｷｶﾞｲｼｬ ｵｵｻｶｼﾃﾝ ｼﾃﾝﾁｮｳ ｽｽﾞｷｺｳｽｹ</t>
  </si>
  <si>
    <t>㈱三木ダクト工業</t>
  </si>
  <si>
    <t>ﾐｷﾀﾞｸ</t>
  </si>
  <si>
    <t>673-0422</t>
  </si>
  <si>
    <t>三木市与呂木字北野６８１－４５</t>
  </si>
  <si>
    <t>0794-83-0824</t>
  </si>
  <si>
    <t>0794-83-1443</t>
  </si>
  <si>
    <t>ｶ)ﾐｷﾀﾞｸﾄｺｳｷﾞﾖｳ</t>
  </si>
  <si>
    <t>㈱ミズノ</t>
  </si>
  <si>
    <t>ﾐｽﾞﾉ</t>
  </si>
  <si>
    <t>四日市市午起２丁目１－５</t>
  </si>
  <si>
    <t>0593-31-2049</t>
  </si>
  <si>
    <t>ｶ)ﾐｽﾞﾉ</t>
  </si>
  <si>
    <t>三菱重工冷熱株式会社　近畿支社</t>
  </si>
  <si>
    <t>大型冷凍機部</t>
  </si>
  <si>
    <t>大阪府大阪市淀川区野中北1丁目5番21号</t>
  </si>
  <si>
    <t>06-7668-0950</t>
  </si>
  <si>
    <t>06-7668-0939</t>
  </si>
  <si>
    <t>大阪府大阪市中央区本町2-1-6</t>
  </si>
  <si>
    <t>堺筋本町センタービル3F</t>
  </si>
  <si>
    <t>06-4964-5421</t>
  </si>
  <si>
    <t>06-4964-5429</t>
  </si>
  <si>
    <t>ﾐﾂﾋﾞｼﾃﾞﾝｷﾚｲﾈﾂｷｷﾊﾝﾊﾞｲｶﾌﾞｼｷｶｲｼﾔ</t>
  </si>
  <si>
    <t>湊ハマ株式会社</t>
  </si>
  <si>
    <t>ﾐﾅﾄﾊﾏ</t>
  </si>
  <si>
    <t>大阪市福島区福島８－２１－１３</t>
  </si>
  <si>
    <t>一字ビル</t>
  </si>
  <si>
    <t>06-6458-8768</t>
  </si>
  <si>
    <t>06-6458-9050</t>
  </si>
  <si>
    <t>ﾐﾅﾄﾊﾏ(ｶ</t>
  </si>
  <si>
    <t>ﾐﾔﾃﾞﾗﾀﾞﾝﾈﾂ</t>
  </si>
  <si>
    <t>㈱ミヤデラ断熱</t>
  </si>
  <si>
    <t>名古屋市中区丸の内２丁目６番２５号</t>
  </si>
  <si>
    <t>052-201-3551</t>
  </si>
  <si>
    <t>052-211-4539</t>
  </si>
  <si>
    <t>小島和</t>
  </si>
  <si>
    <t>ｺｼﾞﾏｶｽﾞ</t>
  </si>
  <si>
    <t>㈱ミヤデラ断熱名古屋支店長</t>
  </si>
  <si>
    <t>ｶ)ﾐﾔﾃﾞﾗﾀﾞﾝﾈﾂ</t>
  </si>
  <si>
    <t>八神製作所</t>
  </si>
  <si>
    <t>岡崎市欠町字網笠18番地1</t>
  </si>
  <si>
    <t>0564-65-3481</t>
  </si>
  <si>
    <t>0564-65-3486</t>
  </si>
  <si>
    <t>ｶ)ﾔｶﾞﾐｾｲｻｸｼﾖ ﾀﾞｲﾋｮｳﾄﾘｼﾏﾘﾔｸ ﾅｶｻﾞﾜﾊｼﾞﾒ</t>
  </si>
  <si>
    <t>山信株式会社</t>
  </si>
  <si>
    <t>ﾔﾏｼﾝｶ</t>
  </si>
  <si>
    <t>480-1122</t>
  </si>
  <si>
    <t>愛知県長久手市城屋敷804</t>
  </si>
  <si>
    <t>0561-62-1371</t>
  </si>
  <si>
    <t>0561-62-5075</t>
  </si>
  <si>
    <t>ﾔﾏｼﾝ(ｶ)ﾒｲﾄｳ(ｴｲ)</t>
  </si>
  <si>
    <t>代継鉄工所</t>
  </si>
  <si>
    <t>ﾖﾂｷﾞﾃｯｺｳｼｮ</t>
  </si>
  <si>
    <t>860-0815</t>
  </si>
  <si>
    <t>熊本県熊本市中央区春竹61-6</t>
  </si>
  <si>
    <t>コーポ栄1Ｆ</t>
  </si>
  <si>
    <t>096-363-1420</t>
  </si>
  <si>
    <t>ｶﾀﾔﾏﾀｲｽｹ</t>
  </si>
  <si>
    <t>エス･シー･ビルサービス西日本株式会社</t>
  </si>
  <si>
    <t>ｴｽ･ｼｰ･ﾋﾞﾙｻｰﾋﾞｽﾆｼﾆﾎﾝｶﾌﾞｼｷｶﾞｲｼｬ</t>
  </si>
  <si>
    <t>愛知県名古屋市中区錦2丁目10番13号</t>
  </si>
  <si>
    <t>052-222-3201</t>
  </si>
  <si>
    <t>052-222-3205</t>
  </si>
  <si>
    <t>村井伸道</t>
  </si>
  <si>
    <t>ｴｽ.ｼｰ.ﾋﾞﾙｻｰﾋﾞｽﾆｼﾆﾎﾝｶﾌﾞｼｷｶﾞｲｼｬ</t>
  </si>
  <si>
    <t>株式会社ワイケイ興業</t>
  </si>
  <si>
    <t>ﾜｲｹｲｺ</t>
  </si>
  <si>
    <t>㈱ワイケイ興業</t>
  </si>
  <si>
    <t>東京都杉並区下高井戸１－２６－１２</t>
  </si>
  <si>
    <t>03-5317-3532</t>
  </si>
  <si>
    <t>03-5317-5332</t>
  </si>
  <si>
    <t>ｶﾌﾞｼｷｶﾞｲｼﾔ ﾜｲｹｲｺｳｷﾞﾖｳ</t>
  </si>
  <si>
    <t>社）愛知県環境測定分析協会</t>
  </si>
  <si>
    <t>名古屋市中区金山２－７－６</t>
  </si>
  <si>
    <t>052-321-3803</t>
  </si>
  <si>
    <t>ｼﾔ ｱｲﾁｹﾝｶﾝｷﾖｳｿｸﾃｲﾌﾞﾝｾｷｷﾖｳｶｲ</t>
  </si>
  <si>
    <t>㈱誠文社</t>
  </si>
  <si>
    <t>ｾｲﾌﾞﾝ</t>
  </si>
  <si>
    <t>四日市市鵜の森２－１０－７</t>
  </si>
  <si>
    <t>0593-53-7171</t>
  </si>
  <si>
    <t>059-353-0704</t>
  </si>
  <si>
    <t>ｶ)ｾｲﾌﾞﾝｼｬ</t>
  </si>
  <si>
    <t>株式会社粥川商店</t>
  </si>
  <si>
    <t>ｶﾕｶﾜｼｮｳﾃﾝ</t>
  </si>
  <si>
    <t>㈱粥川商店</t>
  </si>
  <si>
    <t>500-8233</t>
  </si>
  <si>
    <t>岐阜市蔵前6-15-8</t>
  </si>
  <si>
    <t>058-247-8066</t>
  </si>
  <si>
    <t>ｶ)ｶﾕｶﾜｼﾖｳﾃﾝ</t>
  </si>
  <si>
    <t>株式会社マルイチ</t>
  </si>
  <si>
    <t>ﾏﾙｲﾁ</t>
  </si>
  <si>
    <t>千葉県市原市五井8914</t>
  </si>
  <si>
    <t>0436-21-1335</t>
  </si>
  <si>
    <t>0436-21-5549</t>
  </si>
  <si>
    <t>柴橋 敦也</t>
  </si>
  <si>
    <t>ｼﾊﾞﾊｼ ｱﾂﾔ</t>
  </si>
  <si>
    <t>ｶ)ﾏﾙｲﾁ ｶｼﾏｴｲｷﾞｮｳｼｮ ﾀﾞｲﾋｮｳ ｼﾊﾞﾊｼｱﾂﾔ</t>
  </si>
  <si>
    <t>ウェッジ株式会社</t>
  </si>
  <si>
    <t>ｳｪｯｼﾞ</t>
  </si>
  <si>
    <t>東京都台東区東上野5-13-6</t>
  </si>
  <si>
    <t>ウェッジビル</t>
  </si>
  <si>
    <t>03-5246-4550</t>
  </si>
  <si>
    <t>03-5246-4551</t>
  </si>
  <si>
    <t>秋田 正人</t>
  </si>
  <si>
    <t>ｱｷﾀ ﾏｻﾋﾄ</t>
  </si>
  <si>
    <t>ｳｴﾂｼﾞ(ｶﾀﾞｲﾋﾖｳﾄﾘｼﾏﾘﾔｸｱｷﾀﾏｻﾋﾄ</t>
  </si>
  <si>
    <t>中部冷凍空調協会</t>
  </si>
  <si>
    <t>名古屋市中区栄5丁目7番14号</t>
  </si>
  <si>
    <t>kainumaビル703号室</t>
  </si>
  <si>
    <t>052-263-5067</t>
  </si>
  <si>
    <t>052-263-5068</t>
  </si>
  <si>
    <t>ﾁﾕｳﾌﾞﾚｲﾄｳｸｳﾁﾖｳｷﾖｳｶｲ</t>
  </si>
  <si>
    <t>社）中部産業連盟</t>
  </si>
  <si>
    <t>ﾁﾕｳﾌｻ</t>
  </si>
  <si>
    <t>名古屋市東区白壁町</t>
  </si>
  <si>
    <t>　　　　　　　３－１２－１３</t>
  </si>
  <si>
    <t>052-931-3181</t>
  </si>
  <si>
    <t>ｼﾔ)ﾁﾕｳﾌﾞｻﾝｷﾞﾖｳﾚﾝﾒｲ</t>
  </si>
  <si>
    <t>株式会社日本空調三重</t>
  </si>
  <si>
    <t>㈱日本空調三重</t>
  </si>
  <si>
    <t>514-0102</t>
  </si>
  <si>
    <t>津市栗真町屋町松本</t>
  </si>
  <si>
    <t>　　　　　４０１番地の１</t>
  </si>
  <si>
    <t>0592-31-1811</t>
  </si>
  <si>
    <t>ｶ)ﾆﾎﾝｸｳﾁﾖｳﾐｴ</t>
  </si>
  <si>
    <t>浜松市馬込町３９９番の３</t>
  </si>
  <si>
    <t>0534-54-3062</t>
  </si>
  <si>
    <t>株式会社日本空調東北</t>
  </si>
  <si>
    <t>㈱日本空調東北</t>
  </si>
  <si>
    <t>982-0003</t>
  </si>
  <si>
    <t>仙台市太白区郡山５－１４－１７</t>
  </si>
  <si>
    <t>022-246-9701</t>
  </si>
  <si>
    <t>ｶ)ﾆﾎﾝｸｳﾁﾖｳﾄｳﾎｸ</t>
  </si>
  <si>
    <t>株式会社日本空調北陸</t>
  </si>
  <si>
    <t>㈱日本空調北陸</t>
  </si>
  <si>
    <t>930-0010</t>
  </si>
  <si>
    <t>富山市稲荷元町１－１－１１</t>
  </si>
  <si>
    <t>0764-33-6171</t>
  </si>
  <si>
    <t>0764-33-6173</t>
  </si>
  <si>
    <t>ｶ)ﾆﾎﾝｸｳﾁﾖｳﾎｸﾘｸ</t>
  </si>
  <si>
    <t>東日本空調管理株式会社</t>
  </si>
  <si>
    <t>ﾋｶﾞｼﾆﾎ</t>
  </si>
  <si>
    <t>東京都江東区木場5-1-1</t>
  </si>
  <si>
    <t>コンフォール5F</t>
  </si>
  <si>
    <t>03-5245-7233</t>
  </si>
  <si>
    <t>03-5245-7232</t>
  </si>
  <si>
    <t>ﾋｶﾞｼﾆﾎﾝｸｳﾁﾖｳｶﾝﾘ(ｶ</t>
  </si>
  <si>
    <t>有限会社和田空調工業</t>
  </si>
  <si>
    <t>ﾜﾀﾞｸｳﾁｮｳｺｳｷﾞｮｳ</t>
  </si>
  <si>
    <t>和田空調工業</t>
  </si>
  <si>
    <t>870-0901</t>
  </si>
  <si>
    <t>大分市西新地１丁目５－３７</t>
  </si>
  <si>
    <t>097-551-5835</t>
  </si>
  <si>
    <t>097-552-1048</t>
  </si>
  <si>
    <t>ﾕ)ﾜﾀﾞｸｳﾁｮｳｺｳｷﾞｮｳ</t>
  </si>
  <si>
    <t>有限会社アイム・テクノ</t>
  </si>
  <si>
    <t>ｱｲﾑﾃｸ</t>
  </si>
  <si>
    <t>㈲アイム・テクノ</t>
  </si>
  <si>
    <t>横浜市港北区新横浜３－１３－５</t>
  </si>
  <si>
    <t>045-475-1551</t>
  </si>
  <si>
    <t>045-471-2404</t>
  </si>
  <si>
    <t>ﾕ)ｱｲﾑ.ﾃｸﾉ</t>
  </si>
  <si>
    <t>白石建設　白石真治</t>
  </si>
  <si>
    <t>ｼﾗｲｼｹ</t>
  </si>
  <si>
    <t>513-0031</t>
  </si>
  <si>
    <t>鈴鹿市一宮町落縄１５６０－１</t>
  </si>
  <si>
    <t>059-382-8327</t>
  </si>
  <si>
    <t>ｼﾗｲｼｹﾝｾﾂ ｼﾗｲｼｼﾝｼﾞ</t>
  </si>
  <si>
    <t>有限会社 旭空調設備メンテナンス</t>
  </si>
  <si>
    <t>ｱｻﾋｸｳ</t>
  </si>
  <si>
    <t>㈲旭空調設備メンテナンス</t>
  </si>
  <si>
    <t>880-0000</t>
  </si>
  <si>
    <t>宮崎市大字芳土１９８７</t>
  </si>
  <si>
    <t>0985-39-8281</t>
  </si>
  <si>
    <t>0985-39-8366</t>
  </si>
  <si>
    <t>山崎曠</t>
  </si>
  <si>
    <t>ﾔﾏｻｷｱｷﾗ</t>
  </si>
  <si>
    <t>ﾕ)ｱｻﾋｸｳﾁﾖｳｾﾂﾋﾞﾒﾝﾃﾅﾝｽ</t>
  </si>
  <si>
    <t>有限会社大和工芸</t>
  </si>
  <si>
    <t>ﾀｲﾜｺｳ</t>
  </si>
  <si>
    <t>（有）大和工芸</t>
  </si>
  <si>
    <t>津市大門２１－１０</t>
  </si>
  <si>
    <t>0592-26-3615</t>
  </si>
  <si>
    <t>059-226-3635</t>
  </si>
  <si>
    <t>ﾕ)ﾀﾞｲﾜｺｳｹﾞｲ</t>
  </si>
  <si>
    <t>日本理化サービス㈱</t>
  </si>
  <si>
    <t>ﾆﾎﾝﾘｶ</t>
  </si>
  <si>
    <t>名古屋市千種区千種三丁目20番20号</t>
  </si>
  <si>
    <t>052-733-3561</t>
  </si>
  <si>
    <t>052-741-1990</t>
  </si>
  <si>
    <t>ﾆﾎﾝﾘｶｻｰﾋﾞｽ(ｶ</t>
  </si>
  <si>
    <t>㈲羽田野設備</t>
  </si>
  <si>
    <t>ﾊﾀﾉｾﾂ</t>
  </si>
  <si>
    <t>515-0507</t>
  </si>
  <si>
    <t>伊勢市村松町１３５６－１２</t>
  </si>
  <si>
    <t>0596-37-3959</t>
  </si>
  <si>
    <t>0596-37-4193</t>
  </si>
  <si>
    <t>ﾕ)ﾊﾀﾉｾﾂﾋﾞ</t>
  </si>
  <si>
    <t>四日市電機㈱</t>
  </si>
  <si>
    <t>ﾖｯｶｲﾁ</t>
  </si>
  <si>
    <t>510-0045</t>
  </si>
  <si>
    <t>四日市市蔵町８－１３</t>
  </si>
  <si>
    <t>0593-53-1286</t>
  </si>
  <si>
    <t>ﾖｯｶｲﾁﾃﾞﾝｷ(ｶ</t>
  </si>
  <si>
    <t>石黒商事株式会社</t>
  </si>
  <si>
    <t>ｲｼｸﾞﾛｼｮｳｼﾞｶﾌﾞｼｷｶｲｼｬ</t>
  </si>
  <si>
    <t>石黒商事㈱</t>
  </si>
  <si>
    <t>509-5122</t>
  </si>
  <si>
    <t>土岐市土岐津町土岐口１９８９－６</t>
  </si>
  <si>
    <t>0572-55-2303</t>
  </si>
  <si>
    <t>ｲｼｸﾞﾛｼﾖｳｼﾞ(ｶ</t>
  </si>
  <si>
    <t>瓶由株式会社</t>
  </si>
  <si>
    <t>ｶﾒﾖｼｶﾌﾞｼｷｶｲｼｬ</t>
  </si>
  <si>
    <t>瓶由㈱</t>
  </si>
  <si>
    <t>500-8401</t>
  </si>
  <si>
    <t>岐阜市安良田町２丁目３番地の１</t>
  </si>
  <si>
    <t>0582-64-5101</t>
  </si>
  <si>
    <t>ｶﾒﾖｼ(ｶ</t>
  </si>
  <si>
    <t>株式会社環境測定センター</t>
  </si>
  <si>
    <t>ｶﾝｷﾖｳｿｸﾃｲｾﾝﾀｰ</t>
  </si>
  <si>
    <t>㈱環境測定センター</t>
  </si>
  <si>
    <t>羽島郡岐南町上印食3-178</t>
  </si>
  <si>
    <t>058-247-2000</t>
  </si>
  <si>
    <t>058-247-2643</t>
  </si>
  <si>
    <t>ｶ)ｶﾝｷﾖｳｿｸﾃｲｾﾝﾀ-</t>
  </si>
  <si>
    <t>三興電通株式会社</t>
  </si>
  <si>
    <t>ｻﾝｺｳﾃﾞﾝﾂｳ ｶﾌﾞｼｷｶｲｼｬ</t>
  </si>
  <si>
    <t>三興電通㈱</t>
  </si>
  <si>
    <t>500-8163</t>
  </si>
  <si>
    <t>岐阜市鶴舞町１－１５</t>
  </si>
  <si>
    <t>058-245-5111</t>
  </si>
  <si>
    <t>ｻﾝｺｳﾃﾞﾝﾂｳ(ｶ</t>
  </si>
  <si>
    <t>株式会社中部空調サービス</t>
  </si>
  <si>
    <t>ﾁﾕｳﾌｸ</t>
  </si>
  <si>
    <t>㈱中部空調サービス</t>
  </si>
  <si>
    <t>岐阜市東中島３－１６－６</t>
  </si>
  <si>
    <t>0582-47-5206</t>
  </si>
  <si>
    <t>ｶ)ﾁﾕｳﾌﾞｸｳﾁﾖｳｻ-ﾋﾞｽ</t>
  </si>
  <si>
    <t>有限会社テクノービス</t>
  </si>
  <si>
    <t>ﾃｸﾉｰﾋﾞｽ</t>
  </si>
  <si>
    <t>㈲テクノービス</t>
  </si>
  <si>
    <t>501-0312</t>
  </si>
  <si>
    <t>本巣郡巣南町美江寺５４１－４</t>
  </si>
  <si>
    <t>058-328-5710</t>
  </si>
  <si>
    <t>ﾕ)ﾃｸﾉ-ﾋﾞｽ</t>
  </si>
  <si>
    <t>株式会社ビルカン</t>
  </si>
  <si>
    <t>ﾋﾙｶﾝ</t>
  </si>
  <si>
    <t>㈱ビルカン</t>
  </si>
  <si>
    <t>岐阜市下奈良５－３８－２</t>
  </si>
  <si>
    <t>0582-73-2782</t>
  </si>
  <si>
    <t>ｶ)ﾋﾞﾙｶﾝ</t>
  </si>
  <si>
    <t>睦産業株式会社</t>
  </si>
  <si>
    <t>ﾑﾂｻﾝｷ</t>
  </si>
  <si>
    <t>睦産業㈱</t>
  </si>
  <si>
    <t>503-08</t>
  </si>
  <si>
    <t>大垣市東前３丁目１６番地</t>
  </si>
  <si>
    <t>0584-78-7146</t>
  </si>
  <si>
    <t>ﾑﾂﾐｻﾝｷﾞﾖｳ(ｶ</t>
  </si>
  <si>
    <t>ユニオンテック株式会社</t>
  </si>
  <si>
    <t>ﾕﾆｵﾝﾃｯｸ ｶﾌﾞｼｷｶｲｼｬ</t>
  </si>
  <si>
    <t>ユニオンテック㈱</t>
  </si>
  <si>
    <t>500-8288</t>
  </si>
  <si>
    <t>岐阜市中鶉１丁目３０－１</t>
  </si>
  <si>
    <t>0582-74-5361</t>
  </si>
  <si>
    <t>ﾕﾆｵﾝﾃﾂｸ(ｶ</t>
  </si>
  <si>
    <t>株式会社岩崎工業所</t>
  </si>
  <si>
    <t>ｲﾜｻｷ</t>
  </si>
  <si>
    <t>㈱岩崎工業所</t>
  </si>
  <si>
    <t>238-0022</t>
  </si>
  <si>
    <t>神奈川県横須賀市公郷町二丁目16番地5</t>
  </si>
  <si>
    <t>046-851-1138</t>
  </si>
  <si>
    <t>岩﨑 久美子</t>
  </si>
  <si>
    <t>ｲﾜｻｷ ｸﾐｺ</t>
  </si>
  <si>
    <t>ｶﾌﾞｼｷｶﾞｲｼﾔｲﾜｻｷｺｳｷﾞﾖｳｼﾖ</t>
  </si>
  <si>
    <t>神奈川労働保険指導協会</t>
  </si>
  <si>
    <t>株式会社大幸産業</t>
  </si>
  <si>
    <t>ﾀﾞｲｺｳｻﾝｷﾞｮｳ</t>
  </si>
  <si>
    <t>大阪府吹田市江坂町1-21-8</t>
  </si>
  <si>
    <t>06-6385-0531</t>
  </si>
  <si>
    <t>ｶ)ﾀﾞｲｺｳｻﾝｷﾞｮｳ</t>
  </si>
  <si>
    <t>ＪＦＥ東日本ジーエス株式会社</t>
  </si>
  <si>
    <t>京浜事業部　環境分析・調査部</t>
  </si>
  <si>
    <t>ｼﾞｪｲｴﾌｲｰﾋｶﾞｼﾆﾎﾝｼﾞｰｴｽ(ｶ</t>
  </si>
  <si>
    <t>ＪＦＥジーエス㈱</t>
  </si>
  <si>
    <t>210-0866</t>
  </si>
  <si>
    <t>神奈川県川崎市川崎区水江町５番５号</t>
  </si>
  <si>
    <t>佐藤 進</t>
  </si>
  <si>
    <t>ｻﾄｳ ｽｽﾑ</t>
  </si>
  <si>
    <t>坪井金属有限会社</t>
  </si>
  <si>
    <t>ﾂﾎﾞｲｷﾝｿﾞｸﾕｳｹﾞﾝｶﾞｲｼｬ</t>
  </si>
  <si>
    <t>485-0044</t>
  </si>
  <si>
    <t>小牧市大字東田中2057</t>
  </si>
  <si>
    <t>0568-73-9141</t>
  </si>
  <si>
    <t>0568-73-9158</t>
  </si>
  <si>
    <t>鳳産業株式会社</t>
  </si>
  <si>
    <t>ｵｵﾄﾘｻ</t>
  </si>
  <si>
    <t>569-0091</t>
  </si>
  <si>
    <t>高槻市梶原３－７－１０</t>
  </si>
  <si>
    <t>0726-85-6263</t>
  </si>
  <si>
    <t>0726-85-1916</t>
  </si>
  <si>
    <t>ｵｵﾄﾘｻﾝｷﾞﾖｳ(ｶ</t>
  </si>
  <si>
    <t>奥山鈑金工業株式会社</t>
  </si>
  <si>
    <t>ｵｸﾔﾏﾊ</t>
  </si>
  <si>
    <t>534-0014</t>
  </si>
  <si>
    <t>大阪市都島区都島北通２－２０－２４</t>
  </si>
  <si>
    <t>06-6921-4637</t>
  </si>
  <si>
    <t>0729-49-3425</t>
  </si>
  <si>
    <t>ｵｸﾔﾏﾊﾞﾝｷﾝｺｳｷﾞﾖｳ(ｶ ﾀﾞｲﾋｮｳﾄﾘｼﾏﾘﾔｸｵｸﾔﾏｼｹﾞｷ</t>
  </si>
  <si>
    <t>小田工業有限会社</t>
  </si>
  <si>
    <t>ｵﾀﾞｺｳ</t>
  </si>
  <si>
    <t>大阪府堺市北区中村町1044番地1</t>
  </si>
  <si>
    <t>0722-55-9346</t>
  </si>
  <si>
    <t>0722-52-3141</t>
  </si>
  <si>
    <t>ｵﾀﾞｺｳｷﾞﾖｳﾕｳ)ｵﾀﾞﾋﾛﾋｻ</t>
  </si>
  <si>
    <t>岐阜営業所</t>
  </si>
  <si>
    <t>㈱オーテック岐阜営業所</t>
  </si>
  <si>
    <t>500-8839</t>
  </si>
  <si>
    <t>岐阜市蕪城町5　蕪城パークビル1階</t>
  </si>
  <si>
    <t>058-266-9072</t>
  </si>
  <si>
    <t>058-266-9073</t>
  </si>
  <si>
    <t>株式会社川本製作所岐阜営業所</t>
  </si>
  <si>
    <t>ｶﾜﾓﾄｾｲｻｸｼｮ ｷﾞﾌｼｭﾁｮｳｼﾞｮ</t>
  </si>
  <si>
    <t>㈱川本製作所岐阜営業所</t>
  </si>
  <si>
    <t>500-8382</t>
  </si>
  <si>
    <t>岐阜市藪田東２－２－２２</t>
  </si>
  <si>
    <t>0582-71-8133</t>
  </si>
  <si>
    <t>ｶ)ｶﾜﾓﾄｾｲｻｸｼﾖ ｷﾞﾌ(ｴｲ</t>
  </si>
  <si>
    <t>株式会社環境衛生</t>
  </si>
  <si>
    <t>環境衛生</t>
  </si>
  <si>
    <t>486-0947</t>
  </si>
  <si>
    <t>春日井市知多町１－４６</t>
  </si>
  <si>
    <t>0568-32-7575</t>
  </si>
  <si>
    <t>ｶ)ｶﾝｷﾖｳｴｲｾｲ</t>
  </si>
  <si>
    <t>大阪市西区北堀江３丁目１番１６号</t>
  </si>
  <si>
    <t>06-6538-8750</t>
  </si>
  <si>
    <t>ｻﾞｲ)ｶﾝｻｲﾃﾞﾝｷﾎｱﾝｷﾖｳｶｲ</t>
  </si>
  <si>
    <t>キモト空調設備</t>
  </si>
  <si>
    <t>ｷﾓﾄｸｳ</t>
  </si>
  <si>
    <t>523-0063</t>
  </si>
  <si>
    <t>近江八幡市十王町７４８－１０</t>
  </si>
  <si>
    <t>0748-33-7553</t>
  </si>
  <si>
    <t>ｷﾓﾄｻﾄﾙ</t>
  </si>
  <si>
    <t>北九州空調株式会社</t>
  </si>
  <si>
    <t>ｷﾀｷｭｳ</t>
  </si>
  <si>
    <t>536-0008</t>
  </si>
  <si>
    <t>大阪府大阪市城東区関目5丁目4番14号</t>
  </si>
  <si>
    <t>06-6786-7700</t>
  </si>
  <si>
    <t>06-6786-7800</t>
  </si>
  <si>
    <t>ｷﾀｷﾕｳｼﾕｳｸｳﾁﾖｳｶﾌﾞｼｷｶﾞｲｼﾔ</t>
  </si>
  <si>
    <t>九州クリーン株式会社</t>
  </si>
  <si>
    <t>ｷｭｳｼｭｳｸﾘｰﾝ</t>
  </si>
  <si>
    <t>九州クリーン㈱</t>
  </si>
  <si>
    <t>福岡市中央区天神4-8－3</t>
  </si>
  <si>
    <t>092-712-0005</t>
  </si>
  <si>
    <t>092-712-3572</t>
  </si>
  <si>
    <t>押領司 輝一</t>
  </si>
  <si>
    <t>ｵｳﾘｮｳｼﾞﾃﾙｶｽﾞ</t>
  </si>
  <si>
    <t>ｷﾕｳｼﾕｳｸﾘｰﾝ(ｶ</t>
  </si>
  <si>
    <t>有限会社共栄保温工業所</t>
  </si>
  <si>
    <t>ｷｮｳｴｲ</t>
  </si>
  <si>
    <t>651-0087</t>
  </si>
  <si>
    <t>神戸市中央区御幸通2丁目2番6号</t>
  </si>
  <si>
    <t>078-251-7260</t>
  </si>
  <si>
    <t>078-251-7262</t>
  </si>
  <si>
    <t>ﾕｳｹﾞﾝｶﾞｲｼﾔｷﾖｳｴｲﾎｵﾝｺｳｷﾞﾖｳｼﾖ</t>
  </si>
  <si>
    <t>近畿設備有限会社</t>
  </si>
  <si>
    <t>ｷﾝｷｾﾂ</t>
  </si>
  <si>
    <t>636-0001</t>
  </si>
  <si>
    <t>奈良県北葛城郡王寺町舟戸３丁目５番３号</t>
  </si>
  <si>
    <t>0745-32-1184</t>
  </si>
  <si>
    <t>0745-32-1194</t>
  </si>
  <si>
    <t>清水幹夫</t>
  </si>
  <si>
    <t>ｼﾐｽﾞﾐｷｵ</t>
  </si>
  <si>
    <t>ｷﾝｷｾﾂﾋﾞﾕｳｹﾞﾝｶﾞｲｼﾔ</t>
  </si>
  <si>
    <t>有限会社キンダイ設備</t>
  </si>
  <si>
    <t>ｷﾝﾀﾞｲ</t>
  </si>
  <si>
    <t>㈲キンダイ設備</t>
  </si>
  <si>
    <t>520-0016</t>
  </si>
  <si>
    <t>大津市比叡平２－２９－１１</t>
  </si>
  <si>
    <t>077-529-0651</t>
  </si>
  <si>
    <t>ﾕｳｹﾞﾝｶﾞｲｼﾔｷﾝﾀﾞｲｾﾂﾋﾞ</t>
  </si>
  <si>
    <t>株式会社クリエイト</t>
  </si>
  <si>
    <t>ｸﾘｴｲﾄ</t>
  </si>
  <si>
    <t>㈱クリエイト</t>
  </si>
  <si>
    <t>349-1123</t>
  </si>
  <si>
    <t>埼玉県久喜市間鎌３１４番地１</t>
  </si>
  <si>
    <t>0480-52-7831</t>
  </si>
  <si>
    <t>0480-52-7895</t>
  </si>
  <si>
    <t>吉田 きく江</t>
  </si>
  <si>
    <t>ﾖｼﾀﾞ ｷｸｴ</t>
  </si>
  <si>
    <t>ｶ)ｸﾘｴｲﾄ</t>
  </si>
  <si>
    <t>11106240112-000</t>
  </si>
  <si>
    <t>コウエイ</t>
  </si>
  <si>
    <t>東京都千代田区岩本町2-17-6</t>
  </si>
  <si>
    <t>ﾄﾙﾃｯｸﾋﾞﾙ4階</t>
  </si>
  <si>
    <t>03-3863-6131</t>
  </si>
  <si>
    <t>03-3863-6134</t>
  </si>
  <si>
    <t>ｺｳｴｲｶｶﾞｸｺｳｷﾞｮｳ(ｶ</t>
  </si>
  <si>
    <t>株式会社ケイグループ・ケミカル</t>
  </si>
  <si>
    <t>ｹｲｸﾞﾙ</t>
  </si>
  <si>
    <t>㈱ケイグループ・ケミカル</t>
  </si>
  <si>
    <t>352-0012</t>
  </si>
  <si>
    <t>埼玉県新座市畑中3丁目1番20号</t>
  </si>
  <si>
    <t>048-423-5555</t>
  </si>
  <si>
    <t>048-424-8635</t>
  </si>
  <si>
    <t>ｶ)ｹｲｸﾞﾙｰﾌﾟ.ｹﾐｶﾙ ｸﾛｶﾜｼﾛｳ</t>
  </si>
  <si>
    <t>13-3-08-990221-076</t>
  </si>
  <si>
    <t>東京経済福祉ｾﾝﾀｰ</t>
  </si>
  <si>
    <t>ｹｲﾖｳｴ</t>
  </si>
  <si>
    <t>133-0057</t>
  </si>
  <si>
    <t>東京都江戸川区西小岩2-19-20</t>
  </si>
  <si>
    <t>ラ・ベルトゥービル２階</t>
  </si>
  <si>
    <t>03-3659-8211</t>
  </si>
  <si>
    <t>03-3659-8217</t>
  </si>
  <si>
    <t>若林　宗宏</t>
  </si>
  <si>
    <t>ﾜｶﾊﾞﾔｼ ﾑﾈﾋﾛ</t>
  </si>
  <si>
    <t>ｶ)ｹｲﾖｳｴﾇﾃｰｴﾇ</t>
  </si>
  <si>
    <t>935350-096</t>
  </si>
  <si>
    <t>ｺｳｴｲｶｶﾞｸｺｳｷﾞｮｳｶﾌﾞｼｷｶﾞｲｼｬ</t>
  </si>
  <si>
    <t>晃栄化学工業㈱</t>
  </si>
  <si>
    <t>名古屋市中区錦１丁目７番３４号  ステージ錦Ⅰ</t>
  </si>
  <si>
    <t>052-211-4451</t>
  </si>
  <si>
    <t>052-211-4579</t>
  </si>
  <si>
    <t>㈱神戸ファーム</t>
  </si>
  <si>
    <t>ｺｳﾍﾞﾌ</t>
  </si>
  <si>
    <t>651-1411</t>
  </si>
  <si>
    <t>西宮市山口町名来１－６－２４</t>
  </si>
  <si>
    <t>078-903-5641</t>
  </si>
  <si>
    <t>078-903-5913</t>
  </si>
  <si>
    <t>小稲望</t>
  </si>
  <si>
    <t>ｶ)ｺｳﾍﾞﾌｱ-ﾑ</t>
  </si>
  <si>
    <t>㈱幸和技研社</t>
  </si>
  <si>
    <t>ｺｳﾜｷﾞ</t>
  </si>
  <si>
    <t>552-0023</t>
  </si>
  <si>
    <t>大阪市港区港晴４－１８－２４　エーデルハイム１階</t>
  </si>
  <si>
    <t>06-6575-2063</t>
  </si>
  <si>
    <t>06-6574-7508</t>
  </si>
  <si>
    <t>ｶ)ｺｳﾜｷﾞｹﾝｼﾔ</t>
  </si>
  <si>
    <t>㈱弘和産業</t>
  </si>
  <si>
    <t>ｺｳﾜｻﾝ</t>
  </si>
  <si>
    <t>599-8241</t>
  </si>
  <si>
    <t>堺市福田６６４番地の１</t>
  </si>
  <si>
    <t>0722-30-3505</t>
  </si>
  <si>
    <t>0722-80-7418</t>
  </si>
  <si>
    <t>辻光弘</t>
  </si>
  <si>
    <t>ﾂｼﾞﾐﾂﾋﾛ</t>
  </si>
  <si>
    <t>ｶ)ｺｳﾜｻﾝｷﾞﾖｳ</t>
  </si>
  <si>
    <t>有限会社寿商会</t>
  </si>
  <si>
    <t>ｺﾄﾌｷｼ</t>
  </si>
  <si>
    <t>寿商会</t>
  </si>
  <si>
    <t>462-0004</t>
  </si>
  <si>
    <t>名古屋市北区三軒町２０３番地の１</t>
  </si>
  <si>
    <t>052-901-8527</t>
  </si>
  <si>
    <t>ﾕ)ｺﾄﾌﾞｷｼﾖｳｶｲ</t>
  </si>
  <si>
    <t>株式会社小松設備</t>
  </si>
  <si>
    <t>ｺﾏﾂｾﾂ</t>
  </si>
  <si>
    <t>小松設備</t>
  </si>
  <si>
    <t>231-0822</t>
  </si>
  <si>
    <t>横浜市中区本牧元町５－７－２０３</t>
  </si>
  <si>
    <t>045-623-1548</t>
  </si>
  <si>
    <t>045-623-1549</t>
  </si>
  <si>
    <t>小松一裕</t>
  </si>
  <si>
    <t>ｺﾏﾂｶｽﾞﾋﾛ</t>
  </si>
  <si>
    <t>ｶ)ｺﾏﾂｾﾂﾋﾞ ｺﾏﾂｶｽﾞﾋﾛ</t>
  </si>
  <si>
    <t>横浜市建設労働組合</t>
  </si>
  <si>
    <t>㈱サニー</t>
  </si>
  <si>
    <t>ｻﾆ-</t>
  </si>
  <si>
    <t>658-0015</t>
  </si>
  <si>
    <t>神戸市東灘区本山南町６丁目５番１５号</t>
  </si>
  <si>
    <t>078-413-0321</t>
  </si>
  <si>
    <t>078-413-0322</t>
  </si>
  <si>
    <t>ｶ)ｻﾆ-</t>
  </si>
  <si>
    <t>サムソン大阪東メンテナンス株式会社</t>
  </si>
  <si>
    <t>582-0001</t>
  </si>
  <si>
    <t>大阪府柏原市本郷５－６－２３</t>
  </si>
  <si>
    <t>0729-71-1262</t>
  </si>
  <si>
    <t>ｻﾑｿﾝｵｵｻｶﾋｶﾞｼﾒﾝﾃﾅﾝｽｶﾌﾞｼｷｶｲｼﾔ</t>
  </si>
  <si>
    <t>産機設備工業株式会社</t>
  </si>
  <si>
    <t>ｻﾝｷｾﾂ</t>
  </si>
  <si>
    <t>吹田市豊津町３４－１４</t>
  </si>
  <si>
    <t>06-6385-3761</t>
  </si>
  <si>
    <t>06-6385-3778</t>
  </si>
  <si>
    <t>ｻﾝｷｾﾂﾋﾞｺｳｷﾞﾖｳｶﾌﾞｼｷｶﾞｲｼﾔ</t>
  </si>
  <si>
    <t>ｼﾖｳﾜﾈｵｽ</t>
  </si>
  <si>
    <t>名古屋市東区東桜１丁目９－２９</t>
  </si>
  <si>
    <t>052-961-1735</t>
  </si>
  <si>
    <t>今山　和秀</t>
  </si>
  <si>
    <t>ｲﾏﾔﾏ ｶｽﾞﾋﾃﾞ</t>
  </si>
  <si>
    <t>株式会社新日本空調サービス大阪</t>
  </si>
  <si>
    <t>新日本空調サービス株式会社</t>
  </si>
  <si>
    <t>大阪市北区本庄東３－４－４０</t>
  </si>
  <si>
    <t>06-6359-8321</t>
  </si>
  <si>
    <t>06-6359-8331</t>
  </si>
  <si>
    <t>ｶ)ｼﾝﾆﾎﾝｸｳﾁﾖｳｻｰﾋﾞｽｵｵｻｶ</t>
  </si>
  <si>
    <t>新日本美風株式会社</t>
  </si>
  <si>
    <t>大阪市港区市岡元町３－３－１６</t>
  </si>
  <si>
    <t>06-6582-1353</t>
  </si>
  <si>
    <t>06-6582-1286</t>
  </si>
  <si>
    <t>ｼﾝﾆﾎﾝﾋﾞﾌｳ(ｶ</t>
  </si>
  <si>
    <t>株式会社ゼオ</t>
  </si>
  <si>
    <t>ﾃｸﾉｻｰﾋﾞｽ事業部</t>
  </si>
  <si>
    <t>ｶﾌﾞｼｷｶﾞｲｼｬｾﾞｵ</t>
  </si>
  <si>
    <t>ゼオ</t>
  </si>
  <si>
    <t>530-0026</t>
  </si>
  <si>
    <t>大阪市北区神山町１４番５号</t>
  </si>
  <si>
    <t>善次ビル</t>
  </si>
  <si>
    <t>06-6313-3017</t>
  </si>
  <si>
    <t>06-6361-0723</t>
  </si>
  <si>
    <t>ｶ)ｾﾞｵ</t>
  </si>
  <si>
    <t>株式会社セーコー電子総業</t>
  </si>
  <si>
    <t>ｾｺﾃﾝｼ</t>
  </si>
  <si>
    <t>㈱セーコー電子総業</t>
  </si>
  <si>
    <t>502-0901</t>
  </si>
  <si>
    <t>岐阜市光町１－３１</t>
  </si>
  <si>
    <t>0582-32-5261</t>
  </si>
  <si>
    <t>ｶ)ｾ-ｺ-ﾃﾞﾝｼｿｳｷﾞﾖｳ</t>
  </si>
  <si>
    <t>㈱ダイシン</t>
  </si>
  <si>
    <t>ﾀﾞｲｼﾝ</t>
  </si>
  <si>
    <t>652-0852</t>
  </si>
  <si>
    <t>神戸市兵庫区御崎本町３－１－１６</t>
  </si>
  <si>
    <t>078-651-0678</t>
  </si>
  <si>
    <t>078-651-0677</t>
  </si>
  <si>
    <t>ｶ)ﾀﾞｲｼﾝ</t>
  </si>
  <si>
    <t>株式会社立石</t>
  </si>
  <si>
    <t>ﾀﾃｲｼ</t>
  </si>
  <si>
    <t>㈱立石</t>
  </si>
  <si>
    <t>270-0107</t>
  </si>
  <si>
    <t>千葉県流山市西深井２６５</t>
  </si>
  <si>
    <t>04-7153-0022</t>
  </si>
  <si>
    <t>04-7152-9700</t>
  </si>
  <si>
    <t>幸松　昭二</t>
  </si>
  <si>
    <t>ﾕｷﾏﾂ ｼｮｳｼﾞ</t>
  </si>
  <si>
    <t>ｶ)ﾀﾃｲｼ</t>
  </si>
  <si>
    <t>株式会社建物診断センター</t>
  </si>
  <si>
    <t>ﾀﾃﾓﾉ</t>
  </si>
  <si>
    <t>㈱建物診断センター</t>
  </si>
  <si>
    <t>東京都中野区本町２丁目１－１</t>
  </si>
  <si>
    <t>ＴＡＫＥ－１ビル</t>
  </si>
  <si>
    <t>03-5388-8026</t>
  </si>
  <si>
    <t>03-5388-8028</t>
  </si>
  <si>
    <t>幡井　健治</t>
  </si>
  <si>
    <t>ﾊﾀｲ ｹﾝｼﾞ</t>
  </si>
  <si>
    <t>ｶﾌﾞｼｷｶﾞｲｼﾔﾀﾃﾓﾉｼﾝﾀﾞﾝｾﾝﾀｰ</t>
  </si>
  <si>
    <t>㈱玉尾サービス</t>
  </si>
  <si>
    <t>ﾀﾏｵ</t>
  </si>
  <si>
    <t>大阪市西区京町堀２－１３－９</t>
  </si>
  <si>
    <t>06-6444-4988</t>
  </si>
  <si>
    <t>06-6459-3375</t>
  </si>
  <si>
    <t>ｶ)ﾀﾏｵｻｰﾋﾞｽ</t>
  </si>
  <si>
    <t>中日電機工業株式会社</t>
  </si>
  <si>
    <t>454-0037</t>
  </si>
  <si>
    <t>名古屋市中川区富川町５－２－６</t>
  </si>
  <si>
    <t>052-362-3651</t>
  </si>
  <si>
    <t>ﾁﾕｳﾆﾁﾃﾞﾝｷｺｳｷﾞﾖｳ(ｶ</t>
  </si>
  <si>
    <t>テイケイ株式会社</t>
  </si>
  <si>
    <t>ﾃｲｹｲ</t>
  </si>
  <si>
    <t>160-0021</t>
  </si>
  <si>
    <t>東京都新宿区歌舞伎町1-1-16</t>
  </si>
  <si>
    <t>テイケイトレード新宿ビル</t>
  </si>
  <si>
    <t>03-3207-8511</t>
  </si>
  <si>
    <t>03-3232-7404</t>
  </si>
  <si>
    <t>ﾃｲｹｲｶﾌﾞｼｷｶﾞｲｼﾔ</t>
  </si>
  <si>
    <t>東美商事株式会社</t>
  </si>
  <si>
    <t>ﾄｳﾋﾞ</t>
  </si>
  <si>
    <t>新宿区西新宿７－９－９</t>
  </si>
  <si>
    <t>万寿金ビル２Ｆ</t>
  </si>
  <si>
    <t>03-3364-2151</t>
  </si>
  <si>
    <t>03-3367-6158</t>
  </si>
  <si>
    <t>金子　勝介</t>
  </si>
  <si>
    <t>ｶﾈｺ ｶﾂｽｹ</t>
  </si>
  <si>
    <t>ﾄｳﾋﾞｼﾖｳｼﾞ(ｶ</t>
  </si>
  <si>
    <t>株式会社冨永産業</t>
  </si>
  <si>
    <t>ﾄﾐﾅｶﾞ</t>
  </si>
  <si>
    <t>㈱冨永産業</t>
  </si>
  <si>
    <t>870-0034</t>
  </si>
  <si>
    <t>大分市都町１丁目３番２２号</t>
  </si>
  <si>
    <t>097-532-1056</t>
  </si>
  <si>
    <t>ｶ)ﾄﾐﾅｶﾞｻﾝｷﾞﾖｳ</t>
  </si>
  <si>
    <t>株式会社中山建設</t>
  </si>
  <si>
    <t>ﾅｶﾔﾏｹ</t>
  </si>
  <si>
    <t>㈱中山建設</t>
  </si>
  <si>
    <t>486-0827</t>
  </si>
  <si>
    <t>春日井市小木田町１２７番地</t>
  </si>
  <si>
    <t>0568-81-8120</t>
  </si>
  <si>
    <t>ｶ)ﾅｶﾔﾏｹﾝｾﾂ</t>
  </si>
  <si>
    <t>日倉機工運輸株式会社</t>
  </si>
  <si>
    <t>ﾆｯｿｳ</t>
  </si>
  <si>
    <t>日倉機工運輸㈱</t>
  </si>
  <si>
    <t>大阪市北区本庄西３－４－１</t>
  </si>
  <si>
    <t>06-6372-1531</t>
  </si>
  <si>
    <t>06-6376-0065</t>
  </si>
  <si>
    <t>ﾆﾂｿｳｷｺｳｳﾝﾕ(ｶ</t>
  </si>
  <si>
    <t>㈲日東メンテナンス</t>
  </si>
  <si>
    <t>ﾆﾂﾄｳﾒﾝﾃﾅﾝｽ</t>
  </si>
  <si>
    <t>561-0843</t>
  </si>
  <si>
    <t>豊中市上津島2-12-12</t>
  </si>
  <si>
    <t>06-6862-2770</t>
  </si>
  <si>
    <t>ﾕｳ)ﾆﾂﾄｳﾒﾝﾃﾅﾝｽ</t>
  </si>
  <si>
    <t>日本電測機株式会社</t>
  </si>
  <si>
    <t>144-0056</t>
  </si>
  <si>
    <t>東京都大田区西六郷4丁目35-7</t>
  </si>
  <si>
    <t>03-3730-0087</t>
  </si>
  <si>
    <t>03-3730-0088</t>
  </si>
  <si>
    <t>小林　正樹</t>
  </si>
  <si>
    <t>ﾆﾎﾝﾃﾞﾝｿｸｷ(ｶ</t>
  </si>
  <si>
    <t>40-1-06-012103-00</t>
  </si>
  <si>
    <t>ﾆﾎﾝﾃﾞﾝｿｸｷｶﾌﾞｼｷｶﾞｲｼｬ</t>
  </si>
  <si>
    <t>東京都大田区西六郷４丁目３５－７</t>
  </si>
  <si>
    <t>八光工業</t>
  </si>
  <si>
    <t>ﾊﾂｺｳｺ</t>
  </si>
  <si>
    <t>大阪府守口市南寺方東通３丁目5-7</t>
  </si>
  <si>
    <t>06-6996-6437</t>
  </si>
  <si>
    <t>ﾐﾔｲ ｱｷﾋﾄ</t>
  </si>
  <si>
    <t>福栄工業株式会社</t>
  </si>
  <si>
    <t>ﾌｸｴｲ</t>
  </si>
  <si>
    <t>577-0827</t>
  </si>
  <si>
    <t>東大阪市衣摺５－１４－１７</t>
  </si>
  <si>
    <t>06-6720-0201</t>
  </si>
  <si>
    <t>06-6736-1829</t>
  </si>
  <si>
    <t>ﾌｸｴｲｺｳｷﾞﾖｳ(ｶ</t>
  </si>
  <si>
    <t>株式会社福原塗装</t>
  </si>
  <si>
    <t>ﾌｸﾊﾗﾄｿｳ</t>
  </si>
  <si>
    <t>福原塗装</t>
  </si>
  <si>
    <t>守口市大枝西町１９－３</t>
  </si>
  <si>
    <t>06-6998-9346</t>
  </si>
  <si>
    <t>06-6998-6987</t>
  </si>
  <si>
    <t>ｶ)ﾌｸﾊﾗﾄｿｳ</t>
  </si>
  <si>
    <t>ﾎﾝﾀﾞ</t>
  </si>
  <si>
    <t>㈱ホンダ</t>
  </si>
  <si>
    <t>210-0858</t>
  </si>
  <si>
    <t>川崎市川崎区大川町１０番２号</t>
  </si>
  <si>
    <t>044-322-4488</t>
  </si>
  <si>
    <t>松本産業株式会社</t>
  </si>
  <si>
    <t>ﾏﾂﾓﾄｻ</t>
  </si>
  <si>
    <t>599-8127</t>
  </si>
  <si>
    <t>堺市東区草尾524-1</t>
  </si>
  <si>
    <t>072-235-1558</t>
  </si>
  <si>
    <t>072-235-1559</t>
  </si>
  <si>
    <t>ﾏﾂﾓﾄｻﾝｷﾞﾖｳ(ｶ</t>
  </si>
  <si>
    <t>松森空調株式会社</t>
  </si>
  <si>
    <t>ﾏﾂﾓﾘｸｳﾁｮｳｶﾌﾞｼｷｶﾞｲｼｬ</t>
  </si>
  <si>
    <t>松森空調</t>
  </si>
  <si>
    <t>大阪府摂津市鳥飼下1-1-7</t>
  </si>
  <si>
    <t>072-665-9416</t>
  </si>
  <si>
    <t>072-665-9417</t>
  </si>
  <si>
    <t>松森 充緒</t>
  </si>
  <si>
    <t>ﾏﾂﾓﾘ ﾐﾂｵ</t>
  </si>
  <si>
    <t>ﾏﾂﾓﾘｸｳﾁﾖｳ(ｶ</t>
  </si>
  <si>
    <t>マルサン工業</t>
  </si>
  <si>
    <t>ﾏﾙｻﾝｺ</t>
  </si>
  <si>
    <t>552-0005</t>
  </si>
  <si>
    <t>大阪市港区田中１－８－７</t>
  </si>
  <si>
    <t>06-6573-9470</t>
  </si>
  <si>
    <t>06-6573-8254</t>
  </si>
  <si>
    <t>ﾏﾙｻﾝｺｳｷﾞﾖｳ</t>
  </si>
  <si>
    <t>㈲丸進運送</t>
  </si>
  <si>
    <t>ﾏﾙｼﾝ</t>
  </si>
  <si>
    <t>655-0861</t>
  </si>
  <si>
    <t>神戸市垂水区下畑町字東松山</t>
  </si>
  <si>
    <t>１８７７番７５</t>
  </si>
  <si>
    <t>078-753-7291</t>
  </si>
  <si>
    <t>078-753-7293</t>
  </si>
  <si>
    <t>ﾕｳｹﾞﾝｶﾞｲｼﾔﾏﾙｼﾝｳﾝｿｳ</t>
  </si>
  <si>
    <t>サンエイクラフト</t>
  </si>
  <si>
    <t>ｻﾝｴｲｸﾗﾌﾄ</t>
  </si>
  <si>
    <t>サンエイ</t>
  </si>
  <si>
    <t>546-0014</t>
  </si>
  <si>
    <t>大阪市東住吉区鷹合2-1-29</t>
  </si>
  <si>
    <t>06-6696-7174</t>
  </si>
  <si>
    <t>宮本栄三</t>
  </si>
  <si>
    <t>ﾐﾔﾓﾄｴｲｿﾞｳ</t>
  </si>
  <si>
    <t>ﾐﾔﾓﾄ ｴｲｿﾞｳ</t>
  </si>
  <si>
    <t>株式会社山口工業</t>
  </si>
  <si>
    <t>ｶﾌﾞｼｷｶﾞｲｼｬﾔﾏｸﾞﾁｺｳｷﾞｮｳ</t>
  </si>
  <si>
    <t>山口工業</t>
  </si>
  <si>
    <t>561-0856</t>
  </si>
  <si>
    <t>大阪府豊中市穂積2丁目1番17号</t>
  </si>
  <si>
    <t>06-6868-8176</t>
  </si>
  <si>
    <t>06-6868-8177</t>
  </si>
  <si>
    <t>山口茂人</t>
  </si>
  <si>
    <t>ﾔﾏｸﾞﾁｼｹﾞﾄ</t>
  </si>
  <si>
    <t>ｶ)ﾔﾏｸﾞﾁｺｳｷﾞﾖｳ</t>
  </si>
  <si>
    <t>株式会社　山新工務店</t>
  </si>
  <si>
    <t>ﾔﾏｼﾝｺｳﾑﾃﾝ</t>
  </si>
  <si>
    <t>492-8227</t>
  </si>
  <si>
    <t>稲沢市奥田白山町７０</t>
  </si>
  <si>
    <t>0587-21-0436</t>
  </si>
  <si>
    <t>ｶ)ﾔﾏｼﾝｺｳﾑﾃﾝ</t>
  </si>
  <si>
    <t>山田砿油株式会社</t>
  </si>
  <si>
    <t>ﾔﾏﾀﾞｺｳﾕ</t>
  </si>
  <si>
    <t>東大阪市角田１－８－２６</t>
  </si>
  <si>
    <t>0729-62-4777</t>
  </si>
  <si>
    <t>0729-62-4778</t>
  </si>
  <si>
    <t>ﾔﾏﾀﾞｺｳﾕ(ｶ</t>
  </si>
  <si>
    <t>有限会社ワークテール</t>
  </si>
  <si>
    <t>ﾜｰｸﾃｰ</t>
  </si>
  <si>
    <t>㈲ワークテール</t>
  </si>
  <si>
    <t>165-0025</t>
  </si>
  <si>
    <t>東京都中野区沼袋２－３９－１１</t>
  </si>
  <si>
    <t>宇佐見マンション５０１</t>
  </si>
  <si>
    <t>03-5318-0595</t>
  </si>
  <si>
    <t>03-5318-0596</t>
  </si>
  <si>
    <t>ﾕ)ﾜｰｸﾃｰﾙ</t>
  </si>
  <si>
    <t>株式会社ワールド</t>
  </si>
  <si>
    <t>ﾜｰﾙﾄﾞ</t>
  </si>
  <si>
    <t>㈱ワールド</t>
  </si>
  <si>
    <t>513-0848</t>
  </si>
  <si>
    <t>三重県鈴鹿市平田本町２２－６</t>
  </si>
  <si>
    <t>0593-78-8484</t>
  </si>
  <si>
    <t>ｶ)ﾜ-ﾙﾄﾞ</t>
  </si>
  <si>
    <t>　（サイト</t>
    <phoneticPr fontId="20"/>
  </si>
  <si>
    <t>日）</t>
    <rPh sb="0" eb="1">
      <t>ニチ</t>
    </rPh>
    <phoneticPr fontId="24"/>
  </si>
  <si>
    <t>　（サイト</t>
    <phoneticPr fontId="20"/>
  </si>
  <si>
    <t>日）</t>
    <rPh sb="0" eb="1">
      <t>ニチ</t>
    </rPh>
    <phoneticPr fontId="24"/>
  </si>
  <si>
    <t>　（サイト　</t>
    <phoneticPr fontId="20"/>
  </si>
  <si>
    <t>○マスタデータとのリンク</t>
    <phoneticPr fontId="24"/>
  </si>
  <si>
    <t>お取引の主管部署コード</t>
    <rPh sb="1" eb="3">
      <t>トリヒキ</t>
    </rPh>
    <rPh sb="4" eb="6">
      <t>シュカン</t>
    </rPh>
    <rPh sb="6" eb="8">
      <t>ブショ</t>
    </rPh>
    <phoneticPr fontId="24"/>
  </si>
  <si>
    <t>お取引の主管部署コード　　：</t>
    <rPh sb="1" eb="3">
      <t>トリヒキ</t>
    </rPh>
    <rPh sb="4" eb="6">
      <t>シュカン</t>
    </rPh>
    <rPh sb="6" eb="8">
      <t>ブショ</t>
    </rPh>
    <phoneticPr fontId="24"/>
  </si>
  <si>
    <t>区分コード</t>
    <rPh sb="0" eb="2">
      <t>クブン</t>
    </rPh>
    <phoneticPr fontId="24"/>
  </si>
  <si>
    <t>区分コード　　：</t>
    <rPh sb="0" eb="2">
      <t>クブン</t>
    </rPh>
    <phoneticPr fontId="24"/>
  </si>
  <si>
    <t>:</t>
    <phoneticPr fontId="24"/>
  </si>
  <si>
    <t>機器（メーカー代理店）</t>
    <phoneticPr fontId="24"/>
  </si>
  <si>
    <t>一般管理費仕入先</t>
    <phoneticPr fontId="24"/>
  </si>
  <si>
    <t>同業者、関連会社</t>
    <phoneticPr fontId="24"/>
  </si>
  <si>
    <t>その他</t>
    <phoneticPr fontId="24"/>
  </si>
  <si>
    <t>外注）ダクト関係</t>
    <phoneticPr fontId="24"/>
  </si>
  <si>
    <t>外注）配管関係</t>
    <phoneticPr fontId="24"/>
  </si>
  <si>
    <t>外注）保温関係</t>
    <phoneticPr fontId="24"/>
  </si>
  <si>
    <t>外注）塗装関係</t>
    <phoneticPr fontId="24"/>
  </si>
  <si>
    <t>外注）清掃・洗浄関係</t>
    <phoneticPr fontId="24"/>
  </si>
  <si>
    <t>外注）電気関係</t>
    <phoneticPr fontId="24"/>
  </si>
  <si>
    <t>外注）計装関係</t>
    <phoneticPr fontId="24"/>
  </si>
  <si>
    <t>外注）メンテ・整備・人材関係</t>
    <phoneticPr fontId="24"/>
  </si>
  <si>
    <t>外注）その他関係</t>
    <phoneticPr fontId="24"/>
  </si>
  <si>
    <t>部材）ダクト関係</t>
    <phoneticPr fontId="24"/>
  </si>
  <si>
    <t>部材）配管・継手関係</t>
    <phoneticPr fontId="24"/>
  </si>
  <si>
    <t>部材）機器部品関係</t>
    <phoneticPr fontId="24"/>
  </si>
  <si>
    <t>部材）ガス類関係</t>
    <phoneticPr fontId="24"/>
  </si>
  <si>
    <t>部材）薬品関係</t>
    <phoneticPr fontId="24"/>
  </si>
  <si>
    <t>部材）電材関係</t>
    <phoneticPr fontId="24"/>
  </si>
  <si>
    <t>部材）ベアリング等、メンテ部品関係</t>
    <phoneticPr fontId="24"/>
  </si>
  <si>
    <t>部材）フィルター関係</t>
    <phoneticPr fontId="24"/>
  </si>
  <si>
    <t>部材）その他</t>
    <phoneticPr fontId="24"/>
  </si>
  <si>
    <t>不明</t>
    <phoneticPr fontId="24"/>
  </si>
  <si>
    <t>***********************************************下記、マスターデータとリンクの際に使用********************************************</t>
    <rPh sb="64" eb="66">
      <t>シヨウ</t>
    </rPh>
    <phoneticPr fontId="20"/>
  </si>
  <si>
    <t xml:space="preserve"> 登記簿謄本（現在事項全部証明書）の写し</t>
    <rPh sb="11" eb="13">
      <t>ゼンブ</t>
    </rPh>
    <phoneticPr fontId="24"/>
  </si>
  <si>
    <t>＊注文書の受渡方法について</t>
    <rPh sb="1" eb="4">
      <t>チュウモンショ</t>
    </rPh>
    <rPh sb="5" eb="7">
      <t>ウケワタ</t>
    </rPh>
    <rPh sb="7" eb="9">
      <t>ホウホウ</t>
    </rPh>
    <phoneticPr fontId="24"/>
  </si>
  <si>
    <t>（</t>
    <phoneticPr fontId="24"/>
  </si>
  <si>
    <t xml:space="preserve">    承諾しない場合のご記入欄</t>
    <phoneticPr fontId="24"/>
  </si>
  <si>
    <t xml:space="preserve">                     @</t>
    <phoneticPr fontId="24"/>
  </si>
  <si>
    <t xml:space="preserve">    ※労災保険への特別加入業者様のみ記載</t>
    <phoneticPr fontId="24"/>
  </si>
  <si>
    <t>　 取扱事務所組合名及び番号（添付要）</t>
    <phoneticPr fontId="24"/>
  </si>
  <si>
    <t>事業内容</t>
    <rPh sb="0" eb="2">
      <t>ジギョウ</t>
    </rPh>
    <rPh sb="2" eb="4">
      <t>ナイヨウ</t>
    </rPh>
    <phoneticPr fontId="20"/>
  </si>
  <si>
    <t>貴社に送付する注文書の受渡方法については、書面の交付（郵送若しくは手渡し）又は電磁的記録の提供によりますが、電磁的記録の提供の場合、下請法第3条第1項及び建設業法第19条第3項の規定により、下記の条件に基づき貴社の承諾の下行います。</t>
    <rPh sb="0" eb="2">
      <t>キシャ</t>
    </rPh>
    <rPh sb="3" eb="5">
      <t>ソウフ</t>
    </rPh>
    <rPh sb="7" eb="10">
      <t>チュウモンショ</t>
    </rPh>
    <rPh sb="11" eb="13">
      <t>ウケワタ</t>
    </rPh>
    <rPh sb="13" eb="15">
      <t>ホウホウ</t>
    </rPh>
    <rPh sb="21" eb="23">
      <t>ショメン</t>
    </rPh>
    <rPh sb="24" eb="26">
      <t>コウフ</t>
    </rPh>
    <rPh sb="27" eb="29">
      <t>ユウソウ</t>
    </rPh>
    <rPh sb="29" eb="30">
      <t>モ</t>
    </rPh>
    <rPh sb="33" eb="35">
      <t>テワタ</t>
    </rPh>
    <rPh sb="37" eb="38">
      <t>マタ</t>
    </rPh>
    <rPh sb="39" eb="42">
      <t>デンジテキ</t>
    </rPh>
    <rPh sb="42" eb="44">
      <t>キロク</t>
    </rPh>
    <rPh sb="45" eb="47">
      <t>テイキョウ</t>
    </rPh>
    <rPh sb="75" eb="76">
      <t>オヨ</t>
    </rPh>
    <rPh sb="77" eb="80">
      <t>ケンセツギョウ</t>
    </rPh>
    <rPh sb="80" eb="81">
      <t>ホウ</t>
    </rPh>
    <rPh sb="81" eb="82">
      <t>ダイ</t>
    </rPh>
    <rPh sb="84" eb="85">
      <t>ジョウ</t>
    </rPh>
    <rPh sb="85" eb="86">
      <t>ダイ</t>
    </rPh>
    <rPh sb="87" eb="88">
      <t>コウ</t>
    </rPh>
    <phoneticPr fontId="24"/>
  </si>
  <si>
    <t>PDFファイルをメールに添付して送信し、貴社のサーバー等に記録
（上記にご記入いただいたメールアドレスにお送り致します）</t>
    <rPh sb="12" eb="14">
      <t>テンプ</t>
    </rPh>
    <rPh sb="16" eb="18">
      <t>ソウシン</t>
    </rPh>
    <rPh sb="20" eb="22">
      <t>キシャ</t>
    </rPh>
    <rPh sb="27" eb="28">
      <t>トウ</t>
    </rPh>
    <rPh sb="29" eb="31">
      <t>キロク</t>
    </rPh>
    <rPh sb="33" eb="35">
      <t>ジョウキ</t>
    </rPh>
    <rPh sb="37" eb="39">
      <t>キニュウ</t>
    </rPh>
    <rPh sb="53" eb="54">
      <t>オク</t>
    </rPh>
    <rPh sb="55" eb="56">
      <t>イタ</t>
    </rPh>
    <phoneticPr fontId="24"/>
  </si>
  <si>
    <t>※ご承諾頂けない場合は下記括弧内に「承諾しない」とご記入下さい。なお、その場合は、書面の交付のみとなりますが、書面の交付にはお時間を
    要することがありますのでご了承下さい。ご記入の無い場合はご承諾頂けたものと致します。 また、ご承諾頂いた場合でも本概況書ご提出以後
    いつでも弊社に対して電磁的記録の提供を受けない旨の申出をすることも可能です。</t>
    <rPh sb="118" eb="120">
      <t>ショウダク</t>
    </rPh>
    <rPh sb="120" eb="121">
      <t>イタダ</t>
    </rPh>
    <rPh sb="123" eb="125">
      <t>バアイ</t>
    </rPh>
    <phoneticPr fontId="24"/>
  </si>
  <si>
    <t>○下請負事業者の該当（業務記述書　原価計上参照）</t>
    <rPh sb="1" eb="2">
      <t>シタ</t>
    </rPh>
    <rPh sb="2" eb="4">
      <t>ウケオイ</t>
    </rPh>
    <rPh sb="4" eb="6">
      <t>ジギョウ</t>
    </rPh>
    <rPh sb="6" eb="7">
      <t>シャ</t>
    </rPh>
    <rPh sb="8" eb="10">
      <t>ガイトウ</t>
    </rPh>
    <rPh sb="11" eb="13">
      <t>ギョウム</t>
    </rPh>
    <rPh sb="13" eb="15">
      <t>キジュツ</t>
    </rPh>
    <rPh sb="15" eb="16">
      <t>ショ</t>
    </rPh>
    <rPh sb="17" eb="19">
      <t>ゲンカ</t>
    </rPh>
    <rPh sb="19" eb="21">
      <t>ケイジョウ</t>
    </rPh>
    <rPh sb="21" eb="23">
      <t>サンショウ</t>
    </rPh>
    <phoneticPr fontId="24"/>
  </si>
</sst>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Red]\(0\)"/>
  </numFmts>
  <fonts count="33">
    <font>
      <sz val="11"/>
      <name val="ＭＳ 明朝"/>
      <family val="1"/>
      <charset val="128"/>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14"/>
      <name val="ＭＳ Ｐ明朝"/>
      <family val="1"/>
      <charset val="128"/>
    </font>
    <font>
      <sz val="11"/>
      <name val="ＭＳ Ｐ明朝"/>
      <family val="1"/>
      <charset val="128"/>
    </font>
    <font>
      <sz val="10"/>
      <name val="ＭＳ Ｐ明朝"/>
      <family val="1"/>
      <charset val="128"/>
    </font>
    <font>
      <sz val="6"/>
      <name val="ＭＳ 明朝"/>
      <family val="1"/>
      <charset val="128"/>
    </font>
    <font>
      <sz val="9"/>
      <name val="ＭＳ Ｐ明朝"/>
      <family val="1"/>
      <charset val="128"/>
    </font>
    <font>
      <sz val="10"/>
      <name val="ＭＳ 明朝"/>
      <family val="1"/>
      <charset val="128"/>
    </font>
    <font>
      <sz val="10"/>
      <color rgb="FFFF0000"/>
      <name val="ＭＳ Ｐ明朝"/>
      <family val="1"/>
      <charset val="128"/>
    </font>
    <font>
      <sz val="9"/>
      <color theme="1"/>
      <name val="ＭＳ Ｐゴシック"/>
      <family val="3"/>
      <charset val="128"/>
      <scheme val="minor"/>
    </font>
    <font>
      <sz val="22"/>
      <name val="ＭＳ Ｐ明朝"/>
      <family val="1"/>
      <charset val="128"/>
    </font>
    <font>
      <u/>
      <sz val="11"/>
      <name val="ＭＳ Ｐ明朝"/>
      <family val="1"/>
      <charset val="128"/>
    </font>
    <font>
      <sz val="8"/>
      <name val="ＭＳ Ｐ明朝"/>
      <family val="1"/>
      <charset val="128"/>
    </font>
    <font>
      <sz val="10.5"/>
      <name val="ＭＳ Ｐ明朝"/>
      <family val="1"/>
      <charset val="128"/>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FF00"/>
        <bgColor indexed="64"/>
      </patternFill>
    </fill>
  </fills>
  <borders count="8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diagonal/>
    </border>
    <border>
      <left/>
      <right style="medium">
        <color indexed="64"/>
      </right>
      <top/>
      <bottom style="thin">
        <color indexed="64"/>
      </bottom>
      <diagonal/>
    </border>
    <border>
      <left/>
      <right/>
      <top style="medium">
        <color indexed="64"/>
      </top>
      <bottom/>
      <diagonal/>
    </border>
    <border>
      <left/>
      <right style="thin">
        <color indexed="64"/>
      </right>
      <top style="medium">
        <color indexed="64"/>
      </top>
      <bottom/>
      <diagonal/>
    </border>
    <border>
      <left/>
      <right style="medium">
        <color indexed="64"/>
      </right>
      <top style="thin">
        <color indexed="64"/>
      </top>
      <bottom style="hair">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style="thin">
        <color indexed="64"/>
      </left>
      <right/>
      <top style="medium">
        <color indexed="64"/>
      </top>
      <bottom style="hair">
        <color indexed="64"/>
      </bottom>
      <diagonal/>
    </border>
    <border>
      <left/>
      <right/>
      <top style="thin">
        <color auto="1"/>
      </top>
      <bottom/>
      <diagonal/>
    </border>
    <border>
      <left/>
      <right style="thin">
        <color auto="1"/>
      </right>
      <top style="thin">
        <color auto="1"/>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bottom/>
      <diagonal/>
    </border>
    <border>
      <left style="medium">
        <color indexed="64"/>
      </left>
      <right/>
      <top style="thin">
        <color auto="1"/>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auto="1"/>
      </right>
      <top style="thin">
        <color auto="1"/>
      </top>
      <bottom style="medium">
        <color indexed="64"/>
      </bottom>
      <diagonal/>
    </border>
    <border>
      <left/>
      <right style="medium">
        <color indexed="64"/>
      </right>
      <top style="thin">
        <color auto="1"/>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right/>
      <top style="hair">
        <color indexed="64"/>
      </top>
      <bottom/>
      <diagonal/>
    </border>
    <border>
      <left/>
      <right style="thin">
        <color indexed="64"/>
      </right>
      <top style="hair">
        <color indexed="64"/>
      </top>
      <bottom/>
      <diagonal/>
    </border>
    <border>
      <left/>
      <right style="medium">
        <color indexed="64"/>
      </right>
      <top style="thin">
        <color indexed="64"/>
      </top>
      <bottom style="medium">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thin">
        <color auto="1"/>
      </top>
      <bottom style="hair">
        <color indexed="64"/>
      </bottom>
      <diagonal/>
    </border>
    <border>
      <left/>
      <right style="thin">
        <color indexed="64"/>
      </right>
      <top style="thin">
        <color auto="1"/>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style="medium">
        <color auto="1"/>
      </left>
      <right style="medium">
        <color auto="1"/>
      </right>
      <top style="medium">
        <color auto="1"/>
      </top>
      <bottom style="medium">
        <color auto="1"/>
      </bottom>
      <diagonal/>
    </border>
    <border>
      <left style="thick">
        <color auto="1"/>
      </left>
      <right style="thick">
        <color auto="1"/>
      </right>
      <top style="thick">
        <color auto="1"/>
      </top>
      <bottom style="thick">
        <color auto="1"/>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right style="thin">
        <color indexed="64"/>
      </right>
      <top style="medium">
        <color indexed="64"/>
      </top>
      <bottom style="hair">
        <color indexed="64"/>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style="hair">
        <color indexed="64"/>
      </right>
      <top/>
      <bottom/>
      <diagonal/>
    </border>
    <border>
      <left style="hair">
        <color indexed="64"/>
      </left>
      <right style="medium">
        <color indexed="64"/>
      </right>
      <top/>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hair">
        <color indexed="64"/>
      </right>
      <top style="medium">
        <color indexed="64"/>
      </top>
      <bottom/>
      <diagonal/>
    </border>
    <border>
      <left/>
      <right style="hair">
        <color indexed="64"/>
      </right>
      <top/>
      <bottom/>
      <diagonal/>
    </border>
    <border>
      <left/>
      <right style="hair">
        <color indexed="64"/>
      </right>
      <top/>
      <bottom style="thin">
        <color indexed="64"/>
      </bottom>
      <diagonal/>
    </border>
    <border>
      <left style="thin">
        <color auto="1"/>
      </left>
      <right style="thin">
        <color auto="1"/>
      </right>
      <top style="thin">
        <color auto="1"/>
      </top>
      <bottom style="thin">
        <color auto="1"/>
      </bottom>
      <diagonal/>
    </border>
  </borders>
  <cellStyleXfs count="50">
    <xf numFmtId="0" fontId="0" fillId="0" borderId="0">
      <alignment vertical="center"/>
    </xf>
    <xf numFmtId="0" fontId="2" fillId="2" borderId="0" applyNumberFormat="0" applyBorder="0" applyAlignment="0" applyProtection="0">
      <alignment vertical="center"/>
    </xf>
    <xf numFmtId="0" fontId="2" fillId="3" borderId="0" applyNumberFormat="0" applyBorder="0" applyAlignment="0" applyProtection="0">
      <alignment vertical="center"/>
    </xf>
    <xf numFmtId="0" fontId="2" fillId="4"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4" fillId="0" borderId="0" applyNumberFormat="0" applyFill="0" applyBorder="0" applyAlignment="0" applyProtection="0">
      <alignment vertical="center"/>
    </xf>
    <xf numFmtId="0" fontId="5" fillId="20" borderId="1" applyNumberFormat="0" applyAlignment="0" applyProtection="0">
      <alignment vertical="center"/>
    </xf>
    <xf numFmtId="0" fontId="6" fillId="21" borderId="0" applyNumberFormat="0" applyBorder="0" applyAlignment="0" applyProtection="0">
      <alignment vertical="center"/>
    </xf>
    <xf numFmtId="0" fontId="7" fillId="22" borderId="2" applyNumberFormat="0" applyFont="0" applyAlignment="0" applyProtection="0">
      <alignment vertical="center"/>
    </xf>
    <xf numFmtId="0" fontId="8" fillId="0" borderId="3" applyNumberFormat="0" applyFill="0" applyAlignment="0" applyProtection="0">
      <alignment vertical="center"/>
    </xf>
    <xf numFmtId="0" fontId="9" fillId="3" borderId="0" applyNumberFormat="0" applyBorder="0" applyAlignment="0" applyProtection="0">
      <alignment vertical="center"/>
    </xf>
    <xf numFmtId="0" fontId="10" fillId="23" borderId="4" applyNumberFormat="0" applyAlignment="0" applyProtection="0">
      <alignment vertical="center"/>
    </xf>
    <xf numFmtId="0" fontId="11" fillId="0" borderId="0" applyNumberFormat="0" applyFill="0" applyBorder="0" applyAlignment="0" applyProtection="0">
      <alignment vertical="center"/>
    </xf>
    <xf numFmtId="0" fontId="12" fillId="0" borderId="5" applyNumberFormat="0" applyFill="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4" fillId="0" borderId="0" applyNumberFormat="0" applyFill="0" applyBorder="0" applyAlignment="0" applyProtection="0">
      <alignment vertical="center"/>
    </xf>
    <xf numFmtId="0" fontId="15" fillId="0" borderId="8" applyNumberFormat="0" applyFill="0" applyAlignment="0" applyProtection="0">
      <alignment vertical="center"/>
    </xf>
    <xf numFmtId="0" fontId="16" fillId="23" borderId="9" applyNumberFormat="0" applyAlignment="0" applyProtection="0">
      <alignment vertical="center"/>
    </xf>
    <xf numFmtId="0" fontId="17" fillId="0" borderId="0" applyNumberFormat="0" applyFill="0" applyBorder="0" applyAlignment="0" applyProtection="0">
      <alignment vertical="center"/>
    </xf>
    <xf numFmtId="0" fontId="18" fillId="7" borderId="4" applyNumberFormat="0" applyAlignment="0" applyProtection="0">
      <alignment vertical="center"/>
    </xf>
    <xf numFmtId="0" fontId="7" fillId="0" borderId="0">
      <alignment vertical="center"/>
    </xf>
    <xf numFmtId="0" fontId="7" fillId="0" borderId="0"/>
    <xf numFmtId="0" fontId="7" fillId="0" borderId="0">
      <alignment vertical="center"/>
    </xf>
    <xf numFmtId="0" fontId="7" fillId="0" borderId="0">
      <alignment vertical="center"/>
    </xf>
    <xf numFmtId="0" fontId="19" fillId="4" borderId="0" applyNumberFormat="0" applyBorder="0" applyAlignment="0" applyProtection="0">
      <alignment vertical="center"/>
    </xf>
    <xf numFmtId="0" fontId="26" fillId="0" borderId="0"/>
    <xf numFmtId="0" fontId="28" fillId="0" borderId="0">
      <alignment vertical="center"/>
    </xf>
    <xf numFmtId="0" fontId="7" fillId="0" borderId="0"/>
    <xf numFmtId="0" fontId="1" fillId="0" borderId="0">
      <alignment vertical="center"/>
    </xf>
  </cellStyleXfs>
  <cellXfs count="391">
    <xf numFmtId="0" fontId="0" fillId="0" borderId="0" xfId="0">
      <alignment vertical="center"/>
    </xf>
    <xf numFmtId="0" fontId="23" fillId="0" borderId="13" xfId="48" applyFont="1" applyBorder="1" applyAlignment="1">
      <alignment vertical="center"/>
    </xf>
    <xf numFmtId="0" fontId="23" fillId="0" borderId="23" xfId="48" applyFont="1" applyBorder="1" applyAlignment="1">
      <alignment vertical="center"/>
    </xf>
    <xf numFmtId="0" fontId="29" fillId="0" borderId="0" xfId="48" applyFont="1" applyAlignment="1">
      <alignment horizontal="centerContinuous" vertical="center"/>
    </xf>
    <xf numFmtId="0" fontId="30" fillId="0" borderId="0" xfId="48" applyFont="1" applyAlignment="1">
      <alignment horizontal="centerContinuous" vertical="center"/>
    </xf>
    <xf numFmtId="0" fontId="22" fillId="0" borderId="0" xfId="48" applyFont="1" applyBorder="1" applyAlignment="1">
      <alignment vertical="center"/>
    </xf>
    <xf numFmtId="0" fontId="25" fillId="0" borderId="0" xfId="43" applyFont="1" applyAlignment="1">
      <alignment horizontal="centerContinuous" vertical="center"/>
    </xf>
    <xf numFmtId="0" fontId="25" fillId="0" borderId="0" xfId="43" applyFont="1" applyAlignment="1">
      <alignment horizontal="centerContinuous" vertical="center" shrinkToFit="1"/>
    </xf>
    <xf numFmtId="0" fontId="21" fillId="0" borderId="0" xfId="44" applyFont="1" applyAlignment="1">
      <alignment horizontal="centerContinuous" vertical="center"/>
    </xf>
    <xf numFmtId="0" fontId="22" fillId="0" borderId="32" xfId="48" applyFont="1" applyBorder="1" applyAlignment="1">
      <alignment vertical="center"/>
    </xf>
    <xf numFmtId="0" fontId="23" fillId="0" borderId="30" xfId="48" applyFont="1" applyBorder="1" applyAlignment="1">
      <alignment vertical="center"/>
    </xf>
    <xf numFmtId="0" fontId="23" fillId="0" borderId="29" xfId="48" applyFont="1" applyBorder="1" applyAlignment="1">
      <alignment vertical="center"/>
    </xf>
    <xf numFmtId="0" fontId="23" fillId="0" borderId="12" xfId="48" applyFont="1" applyBorder="1" applyAlignment="1">
      <alignment vertical="center"/>
    </xf>
    <xf numFmtId="0" fontId="23" fillId="0" borderId="24" xfId="48" applyFont="1" applyBorder="1" applyAlignment="1">
      <alignment vertical="center"/>
    </xf>
    <xf numFmtId="0" fontId="23" fillId="0" borderId="15" xfId="48" applyFont="1" applyBorder="1" applyAlignment="1">
      <alignment vertical="center"/>
    </xf>
    <xf numFmtId="0" fontId="23" fillId="0" borderId="27" xfId="48" applyFont="1" applyBorder="1" applyAlignment="1">
      <alignment vertical="center"/>
    </xf>
    <xf numFmtId="0" fontId="23" fillId="0" borderId="14" xfId="48" applyFont="1" applyBorder="1" applyAlignment="1">
      <alignment vertical="center"/>
    </xf>
    <xf numFmtId="0" fontId="23" fillId="0" borderId="19" xfId="48" applyFont="1" applyBorder="1" applyAlignment="1">
      <alignment vertical="center"/>
    </xf>
    <xf numFmtId="0" fontId="27" fillId="0" borderId="0" xfId="0" applyFont="1" applyAlignment="1">
      <alignment vertical="center"/>
    </xf>
    <xf numFmtId="0" fontId="23" fillId="0" borderId="0" xfId="0" applyFont="1" applyAlignment="1">
      <alignment vertical="center"/>
    </xf>
    <xf numFmtId="0" fontId="23" fillId="0" borderId="17" xfId="48" applyFont="1" applyBorder="1" applyAlignment="1">
      <alignment vertical="center"/>
    </xf>
    <xf numFmtId="0" fontId="21" fillId="0" borderId="0" xfId="44" applyFont="1" applyAlignment="1">
      <alignment vertical="center"/>
    </xf>
    <xf numFmtId="0" fontId="27" fillId="0" borderId="0" xfId="0" applyFont="1" applyBorder="1" applyAlignment="1">
      <alignment vertical="center"/>
    </xf>
    <xf numFmtId="0" fontId="23" fillId="0" borderId="0" xfId="0" applyFont="1" applyBorder="1" applyAlignment="1">
      <alignment vertical="center"/>
    </xf>
    <xf numFmtId="0" fontId="23" fillId="0" borderId="47" xfId="48" applyFont="1" applyBorder="1" applyAlignment="1">
      <alignment vertical="center"/>
    </xf>
    <xf numFmtId="0" fontId="22" fillId="0" borderId="48" xfId="48" applyFont="1" applyBorder="1" applyAlignment="1">
      <alignment vertical="center"/>
    </xf>
    <xf numFmtId="0" fontId="31" fillId="0" borderId="0" xfId="0" applyFont="1" applyAlignment="1">
      <alignment vertical="center"/>
    </xf>
    <xf numFmtId="0" fontId="23" fillId="0" borderId="0" xfId="48" applyFont="1" applyBorder="1" applyAlignment="1">
      <alignment horizontal="centerContinuous" vertical="center"/>
    </xf>
    <xf numFmtId="0" fontId="23" fillId="0" borderId="49" xfId="48" applyFont="1" applyBorder="1" applyAlignment="1">
      <alignment vertical="center"/>
    </xf>
    <xf numFmtId="0" fontId="23" fillId="0" borderId="51" xfId="48" applyFont="1" applyBorder="1" applyAlignment="1">
      <alignment vertical="center"/>
    </xf>
    <xf numFmtId="0" fontId="23" fillId="0" borderId="52" xfId="48" applyFont="1" applyBorder="1" applyAlignment="1">
      <alignment vertical="center"/>
    </xf>
    <xf numFmtId="0" fontId="22" fillId="0" borderId="20" xfId="48" applyFont="1" applyBorder="1" applyAlignment="1">
      <alignment vertical="center"/>
    </xf>
    <xf numFmtId="0" fontId="22" fillId="0" borderId="19" xfId="48" applyFont="1" applyBorder="1" applyAlignment="1">
      <alignment vertical="center"/>
    </xf>
    <xf numFmtId="0" fontId="22" fillId="0" borderId="0" xfId="48" applyFont="1" applyBorder="1" applyAlignment="1">
      <alignment horizontal="distributed" vertical="center"/>
    </xf>
    <xf numFmtId="0" fontId="23" fillId="0" borderId="34" xfId="48" applyFont="1" applyFill="1" applyBorder="1" applyAlignment="1">
      <alignment vertical="center"/>
    </xf>
    <xf numFmtId="0" fontId="23" fillId="0" borderId="33" xfId="48" applyFont="1" applyFill="1" applyBorder="1" applyAlignment="1">
      <alignment vertical="center"/>
    </xf>
    <xf numFmtId="0" fontId="23" fillId="0" borderId="37" xfId="48" applyFont="1" applyFill="1" applyBorder="1" applyAlignment="1">
      <alignment vertical="center"/>
    </xf>
    <xf numFmtId="0" fontId="23" fillId="0" borderId="25" xfId="48" applyFont="1" applyBorder="1" applyAlignment="1">
      <alignment vertical="center"/>
    </xf>
    <xf numFmtId="0" fontId="23" fillId="0" borderId="50" xfId="48" applyFont="1" applyBorder="1" applyAlignment="1">
      <alignment vertical="center"/>
    </xf>
    <xf numFmtId="0" fontId="23" fillId="0" borderId="10" xfId="48" applyFont="1" applyBorder="1" applyAlignment="1">
      <alignment vertical="center"/>
    </xf>
    <xf numFmtId="0" fontId="23" fillId="0" borderId="11" xfId="48" applyFont="1" applyBorder="1" applyAlignment="1">
      <alignment vertical="center"/>
    </xf>
    <xf numFmtId="0" fontId="22" fillId="0" borderId="21" xfId="48" applyFont="1" applyBorder="1" applyAlignment="1">
      <alignment horizontal="distributed" vertical="center"/>
    </xf>
    <xf numFmtId="0" fontId="23" fillId="0" borderId="39" xfId="0" applyFont="1" applyBorder="1" applyAlignment="1"/>
    <xf numFmtId="0" fontId="23" fillId="0" borderId="25" xfId="0" applyFont="1" applyBorder="1" applyAlignment="1"/>
    <xf numFmtId="0" fontId="23" fillId="0" borderId="26" xfId="0" applyFont="1" applyBorder="1" applyAlignment="1"/>
    <xf numFmtId="0" fontId="23" fillId="0" borderId="0" xfId="0" applyFont="1" applyAlignment="1"/>
    <xf numFmtId="0" fontId="23" fillId="0" borderId="41" xfId="0" applyFont="1" applyBorder="1" applyAlignment="1"/>
    <xf numFmtId="0" fontId="23" fillId="0" borderId="11" xfId="0" applyFont="1" applyBorder="1" applyAlignment="1">
      <alignment horizontal="distributed"/>
    </xf>
    <xf numFmtId="0" fontId="23" fillId="0" borderId="0" xfId="0" applyFont="1" applyBorder="1" applyAlignment="1"/>
    <xf numFmtId="0" fontId="23" fillId="0" borderId="23" xfId="0" applyFont="1" applyBorder="1" applyAlignment="1"/>
    <xf numFmtId="0" fontId="23" fillId="0" borderId="40" xfId="0" applyFont="1" applyBorder="1" applyAlignment="1"/>
    <xf numFmtId="0" fontId="23" fillId="0" borderId="13" xfId="0" applyFont="1" applyBorder="1" applyAlignment="1"/>
    <xf numFmtId="0" fontId="23" fillId="0" borderId="14" xfId="0" applyFont="1" applyBorder="1" applyAlignment="1"/>
    <xf numFmtId="0" fontId="23" fillId="0" borderId="24" xfId="0" applyFont="1" applyBorder="1" applyAlignment="1"/>
    <xf numFmtId="0" fontId="23" fillId="0" borderId="42" xfId="0" applyFont="1" applyBorder="1" applyAlignment="1"/>
    <xf numFmtId="0" fontId="23" fillId="0" borderId="32" xfId="0" applyFont="1" applyBorder="1" applyAlignment="1">
      <alignment vertical="center"/>
    </xf>
    <xf numFmtId="0" fontId="0" fillId="0" borderId="0" xfId="0" applyBorder="1" applyAlignment="1">
      <alignment horizontal="center" vertical="center"/>
    </xf>
    <xf numFmtId="0" fontId="23" fillId="0" borderId="11" xfId="0" applyFont="1" applyBorder="1" applyAlignment="1">
      <alignment vertical="center"/>
    </xf>
    <xf numFmtId="0" fontId="23" fillId="0" borderId="52" xfId="0" applyFont="1" applyBorder="1" applyAlignment="1"/>
    <xf numFmtId="0" fontId="23" fillId="0" borderId="31" xfId="0" applyFont="1" applyBorder="1" applyAlignment="1"/>
    <xf numFmtId="0" fontId="23" fillId="0" borderId="49" xfId="0" applyFont="1" applyBorder="1" applyAlignment="1"/>
    <xf numFmtId="0" fontId="23" fillId="0" borderId="12" xfId="0" applyFont="1" applyBorder="1" applyAlignment="1"/>
    <xf numFmtId="0" fontId="23" fillId="0" borderId="32" xfId="0" applyFont="1" applyBorder="1" applyAlignment="1"/>
    <xf numFmtId="0" fontId="23" fillId="0" borderId="10" xfId="0" applyFont="1" applyBorder="1" applyAlignment="1"/>
    <xf numFmtId="0" fontId="23" fillId="0" borderId="11" xfId="0" applyFont="1" applyBorder="1" applyAlignment="1"/>
    <xf numFmtId="0" fontId="23" fillId="0" borderId="38" xfId="0" applyFont="1" applyBorder="1" applyAlignment="1"/>
    <xf numFmtId="0" fontId="23" fillId="0" borderId="22" xfId="0" applyFont="1" applyBorder="1" applyAlignment="1">
      <alignment vertical="center"/>
    </xf>
    <xf numFmtId="0" fontId="23" fillId="0" borderId="20" xfId="0" applyFont="1" applyBorder="1" applyAlignment="1"/>
    <xf numFmtId="0" fontId="23" fillId="0" borderId="23" xfId="48" applyFont="1" applyBorder="1" applyAlignment="1">
      <alignment horizontal="right" vertical="center"/>
    </xf>
    <xf numFmtId="0" fontId="23" fillId="0" borderId="0" xfId="48" applyFont="1" applyAlignment="1">
      <alignment horizontal="right" vertical="center"/>
    </xf>
    <xf numFmtId="0" fontId="25" fillId="0" borderId="0" xfId="43" applyFont="1" applyAlignment="1">
      <alignment horizontal="left" vertical="center"/>
    </xf>
    <xf numFmtId="0" fontId="23" fillId="0" borderId="21" xfId="0" applyFont="1" applyBorder="1" applyAlignment="1">
      <alignment horizontal="centerContinuous"/>
    </xf>
    <xf numFmtId="0" fontId="23" fillId="0" borderId="20" xfId="0" applyFont="1" applyBorder="1" applyAlignment="1">
      <alignment horizontal="centerContinuous"/>
    </xf>
    <xf numFmtId="0" fontId="23" fillId="0" borderId="0" xfId="48" applyFont="1" applyBorder="1" applyAlignment="1">
      <alignment vertical="center" wrapText="1"/>
    </xf>
    <xf numFmtId="0" fontId="23" fillId="0" borderId="31" xfId="48" applyFont="1" applyBorder="1" applyAlignment="1">
      <alignment vertical="center" wrapText="1"/>
    </xf>
    <xf numFmtId="0" fontId="23" fillId="0" borderId="0" xfId="48" applyFont="1" applyAlignment="1">
      <alignment vertical="center"/>
    </xf>
    <xf numFmtId="0" fontId="23" fillId="0" borderId="0" xfId="48" applyFont="1" applyBorder="1" applyAlignment="1">
      <alignment horizontal="center" vertical="center"/>
    </xf>
    <xf numFmtId="0" fontId="23" fillId="0" borderId="16" xfId="48" applyFont="1" applyBorder="1" applyAlignment="1">
      <alignment vertical="center"/>
    </xf>
    <xf numFmtId="0" fontId="23" fillId="0" borderId="18" xfId="48" applyFont="1" applyBorder="1" applyAlignment="1">
      <alignment vertical="center"/>
    </xf>
    <xf numFmtId="0" fontId="23" fillId="0" borderId="31" xfId="48" applyFont="1" applyBorder="1" applyAlignment="1">
      <alignment vertical="center"/>
    </xf>
    <xf numFmtId="0" fontId="23" fillId="0" borderId="20" xfId="48" applyFont="1" applyBorder="1" applyAlignment="1">
      <alignment vertical="center"/>
    </xf>
    <xf numFmtId="0" fontId="23" fillId="0" borderId="22" xfId="48" applyFont="1" applyBorder="1" applyAlignment="1">
      <alignment vertical="center"/>
    </xf>
    <xf numFmtId="0" fontId="23" fillId="0" borderId="0" xfId="48" applyFont="1" applyBorder="1" applyAlignment="1">
      <alignment vertical="center"/>
    </xf>
    <xf numFmtId="0" fontId="23" fillId="0" borderId="52" xfId="48" applyFont="1" applyFill="1" applyBorder="1" applyAlignment="1">
      <alignment vertical="center"/>
    </xf>
    <xf numFmtId="0" fontId="23" fillId="0" borderId="31" xfId="48" applyFont="1" applyFill="1" applyBorder="1" applyAlignment="1">
      <alignment vertical="center"/>
    </xf>
    <xf numFmtId="0" fontId="23" fillId="0" borderId="49" xfId="48" applyFont="1" applyFill="1" applyBorder="1" applyAlignment="1">
      <alignment vertical="center"/>
    </xf>
    <xf numFmtId="0" fontId="23" fillId="0" borderId="21" xfId="48" applyFont="1" applyFill="1" applyBorder="1" applyAlignment="1">
      <alignment vertical="center"/>
    </xf>
    <xf numFmtId="0" fontId="23" fillId="0" borderId="20" xfId="48" applyFont="1" applyFill="1" applyBorder="1" applyAlignment="1">
      <alignment vertical="center"/>
    </xf>
    <xf numFmtId="0" fontId="23" fillId="0" borderId="19" xfId="48" applyFont="1" applyFill="1" applyBorder="1" applyAlignment="1">
      <alignment vertical="center"/>
    </xf>
    <xf numFmtId="0" fontId="23" fillId="0" borderId="68" xfId="48" applyFont="1" applyBorder="1" applyAlignment="1">
      <alignment vertical="center"/>
    </xf>
    <xf numFmtId="0" fontId="23" fillId="0" borderId="0" xfId="48" applyFont="1" applyAlignment="1">
      <alignment horizontal="center" vertical="center"/>
    </xf>
    <xf numFmtId="0" fontId="1" fillId="0" borderId="0" xfId="49">
      <alignment vertical="center"/>
    </xf>
    <xf numFmtId="22" fontId="1" fillId="0" borderId="0" xfId="49" applyNumberFormat="1">
      <alignment vertical="center"/>
    </xf>
    <xf numFmtId="14" fontId="1" fillId="0" borderId="0" xfId="49" applyNumberFormat="1">
      <alignment vertical="center"/>
    </xf>
    <xf numFmtId="0" fontId="1" fillId="24" borderId="0" xfId="49" applyFill="1">
      <alignment vertical="center"/>
    </xf>
    <xf numFmtId="0" fontId="23" fillId="0" borderId="69" xfId="48" applyFont="1" applyBorder="1" applyAlignment="1">
      <alignment horizontal="center" vertical="center"/>
    </xf>
    <xf numFmtId="0" fontId="23" fillId="0" borderId="70" xfId="48" applyFont="1" applyBorder="1" applyAlignment="1">
      <alignment vertical="center"/>
    </xf>
    <xf numFmtId="0" fontId="23" fillId="0" borderId="71" xfId="48" applyFont="1" applyBorder="1" applyAlignment="1">
      <alignment vertical="center"/>
    </xf>
    <xf numFmtId="0" fontId="29" fillId="0" borderId="50" xfId="0" applyFont="1" applyBorder="1" applyAlignment="1">
      <alignment vertical="center"/>
    </xf>
    <xf numFmtId="0" fontId="29" fillId="0" borderId="10" xfId="0" applyFont="1" applyBorder="1" applyAlignment="1">
      <alignment vertical="center"/>
    </xf>
    <xf numFmtId="0" fontId="29" fillId="0" borderId="12" xfId="0" applyFont="1" applyBorder="1" applyAlignment="1">
      <alignment vertical="center"/>
    </xf>
    <xf numFmtId="0" fontId="23" fillId="0" borderId="21" xfId="0" applyFont="1" applyBorder="1" applyAlignment="1">
      <alignment horizontal="left"/>
    </xf>
    <xf numFmtId="0" fontId="23" fillId="0" borderId="85" xfId="48" applyFont="1" applyBorder="1" applyAlignment="1">
      <alignment horizontal="center" vertical="center"/>
    </xf>
    <xf numFmtId="0" fontId="23" fillId="0" borderId="0" xfId="48" applyFont="1" applyAlignment="1">
      <alignment vertical="center"/>
    </xf>
    <xf numFmtId="0" fontId="23" fillId="0" borderId="10" xfId="48" applyFont="1" applyBorder="1" applyAlignment="1">
      <alignment vertical="center"/>
    </xf>
    <xf numFmtId="0" fontId="23" fillId="0" borderId="16" xfId="48" applyFont="1" applyBorder="1" applyAlignment="1">
      <alignment vertical="center"/>
    </xf>
    <xf numFmtId="0" fontId="23" fillId="0" borderId="18" xfId="48" applyFont="1" applyBorder="1" applyAlignment="1">
      <alignment vertical="center"/>
    </xf>
    <xf numFmtId="0" fontId="23" fillId="0" borderId="20" xfId="48" applyFont="1" applyBorder="1" applyAlignment="1">
      <alignment vertical="center"/>
    </xf>
    <xf numFmtId="0" fontId="23" fillId="0" borderId="29" xfId="48" applyFont="1" applyBorder="1" applyAlignment="1">
      <alignment vertical="center"/>
    </xf>
    <xf numFmtId="0" fontId="23" fillId="0" borderId="25" xfId="48" applyFont="1" applyBorder="1" applyAlignment="1">
      <alignment vertical="center"/>
    </xf>
    <xf numFmtId="0" fontId="23" fillId="0" borderId="0" xfId="48" applyFont="1" applyBorder="1" applyAlignment="1">
      <alignment vertical="center"/>
    </xf>
    <xf numFmtId="0" fontId="23" fillId="0" borderId="23" xfId="48" applyFont="1" applyBorder="1" applyAlignment="1">
      <alignment vertical="center"/>
    </xf>
    <xf numFmtId="0" fontId="23" fillId="0" borderId="19" xfId="48" applyFont="1" applyBorder="1" applyAlignment="1">
      <alignment vertical="center"/>
    </xf>
    <xf numFmtId="0" fontId="23" fillId="0" borderId="0" xfId="48" applyFont="1" applyBorder="1" applyAlignment="1">
      <alignment horizontal="center" vertical="center"/>
    </xf>
    <xf numFmtId="0" fontId="23" fillId="0" borderId="31" xfId="48" applyFont="1" applyBorder="1" applyAlignment="1">
      <alignment vertical="center"/>
    </xf>
    <xf numFmtId="0" fontId="23" fillId="0" borderId="50" xfId="48" applyFont="1" applyBorder="1" applyAlignment="1">
      <alignment vertical="center"/>
    </xf>
    <xf numFmtId="0" fontId="23" fillId="0" borderId="12" xfId="48" applyFont="1" applyBorder="1" applyAlignment="1">
      <alignment vertical="center"/>
    </xf>
    <xf numFmtId="0" fontId="23" fillId="0" borderId="13" xfId="48" applyFont="1" applyBorder="1" applyAlignment="1">
      <alignment vertical="center"/>
    </xf>
    <xf numFmtId="0" fontId="23" fillId="0" borderId="24" xfId="48" applyFont="1" applyBorder="1" applyAlignment="1">
      <alignment vertical="center"/>
    </xf>
    <xf numFmtId="0" fontId="31" fillId="0" borderId="0" xfId="48" applyFont="1" applyAlignment="1">
      <alignment vertical="center"/>
    </xf>
    <xf numFmtId="0" fontId="32" fillId="0" borderId="0" xfId="48" applyFont="1" applyAlignment="1">
      <alignment vertical="center"/>
    </xf>
    <xf numFmtId="0" fontId="31" fillId="0" borderId="0" xfId="48" applyFont="1" applyBorder="1" applyAlignment="1">
      <alignment vertical="top" wrapText="1"/>
    </xf>
    <xf numFmtId="0" fontId="23" fillId="0" borderId="0" xfId="48" applyFont="1" applyBorder="1" applyAlignment="1">
      <alignment horizontal="left" vertical="center"/>
    </xf>
    <xf numFmtId="0" fontId="23" fillId="0" borderId="0" xfId="48" applyFont="1" applyAlignment="1" applyProtection="1">
      <alignment vertical="center"/>
      <protection locked="0"/>
    </xf>
    <xf numFmtId="0" fontId="23" fillId="0" borderId="70" xfId="48" applyFont="1" applyBorder="1" applyAlignment="1" applyProtection="1">
      <alignment vertical="center"/>
      <protection locked="0"/>
    </xf>
    <xf numFmtId="0" fontId="23" fillId="0" borderId="71" xfId="48" applyFont="1" applyBorder="1" applyAlignment="1" applyProtection="1">
      <alignment vertical="center"/>
      <protection locked="0"/>
    </xf>
    <xf numFmtId="0" fontId="23" fillId="0" borderId="15" xfId="48" applyFont="1" applyBorder="1" applyAlignment="1" applyProtection="1">
      <alignment vertical="center"/>
      <protection locked="0"/>
    </xf>
    <xf numFmtId="0" fontId="23" fillId="0" borderId="13" xfId="48" applyFont="1" applyBorder="1" applyAlignment="1" applyProtection="1">
      <alignment vertical="center"/>
      <protection locked="0"/>
    </xf>
    <xf numFmtId="0" fontId="23" fillId="0" borderId="18" xfId="48" applyFont="1" applyBorder="1" applyAlignment="1" applyProtection="1">
      <alignment vertical="center"/>
      <protection locked="0"/>
    </xf>
    <xf numFmtId="0" fontId="23" fillId="0" borderId="17" xfId="48" applyFont="1" applyBorder="1" applyAlignment="1" applyProtection="1">
      <alignment vertical="center"/>
      <protection locked="0"/>
    </xf>
    <xf numFmtId="0" fontId="23" fillId="0" borderId="20" xfId="48" applyFont="1" applyBorder="1" applyAlignment="1" applyProtection="1">
      <alignment vertical="center"/>
      <protection locked="0"/>
    </xf>
    <xf numFmtId="0" fontId="23" fillId="0" borderId="25" xfId="48" applyFont="1" applyBorder="1" applyAlignment="1" applyProtection="1">
      <alignment vertical="center"/>
      <protection locked="0"/>
    </xf>
    <xf numFmtId="0" fontId="23" fillId="0" borderId="31" xfId="48" applyFont="1" applyBorder="1" applyAlignment="1" applyProtection="1">
      <alignment vertical="center"/>
      <protection locked="0"/>
    </xf>
    <xf numFmtId="0" fontId="23" fillId="0" borderId="0" xfId="48" applyFont="1" applyBorder="1" applyAlignment="1" applyProtection="1">
      <alignment vertical="center"/>
      <protection locked="0"/>
    </xf>
    <xf numFmtId="0" fontId="23" fillId="0" borderId="12" xfId="48" applyFont="1" applyBorder="1" applyAlignment="1" applyProtection="1">
      <alignment vertical="center"/>
      <protection locked="0"/>
    </xf>
    <xf numFmtId="0" fontId="23" fillId="0" borderId="51" xfId="48" applyFont="1" applyBorder="1" applyAlignment="1" applyProtection="1">
      <alignment vertical="center"/>
      <protection locked="0"/>
    </xf>
    <xf numFmtId="0" fontId="23" fillId="0" borderId="49" xfId="48" applyFont="1" applyBorder="1" applyAlignment="1" applyProtection="1">
      <alignment vertical="center"/>
      <protection locked="0"/>
    </xf>
    <xf numFmtId="0" fontId="23" fillId="0" borderId="23" xfId="48" applyFont="1" applyBorder="1" applyAlignment="1" applyProtection="1">
      <alignment vertical="center"/>
      <protection locked="0"/>
    </xf>
    <xf numFmtId="0" fontId="23" fillId="0" borderId="10" xfId="48" applyFont="1" applyBorder="1" applyAlignment="1" applyProtection="1">
      <alignment vertical="center"/>
      <protection locked="0"/>
    </xf>
    <xf numFmtId="0" fontId="23" fillId="0" borderId="0" xfId="48" applyFont="1" applyAlignment="1" applyProtection="1">
      <alignment vertical="center"/>
      <protection locked="0"/>
    </xf>
    <xf numFmtId="0" fontId="23" fillId="0" borderId="25" xfId="48" applyFont="1" applyBorder="1" applyAlignment="1" applyProtection="1">
      <alignment vertical="center"/>
      <protection locked="0"/>
    </xf>
    <xf numFmtId="0" fontId="23" fillId="0" borderId="30" xfId="48" applyFont="1" applyBorder="1" applyAlignment="1" applyProtection="1">
      <alignment vertical="center"/>
      <protection locked="0"/>
    </xf>
    <xf numFmtId="0" fontId="23" fillId="0" borderId="29" xfId="48" applyFont="1" applyBorder="1" applyAlignment="1" applyProtection="1">
      <alignment vertical="center"/>
      <protection locked="0"/>
    </xf>
    <xf numFmtId="0" fontId="22" fillId="0" borderId="21" xfId="48" applyFont="1" applyBorder="1" applyAlignment="1" applyProtection="1">
      <alignment horizontal="distributed" vertical="center"/>
      <protection locked="0"/>
    </xf>
    <xf numFmtId="0" fontId="23" fillId="0" borderId="33" xfId="48" applyFont="1" applyFill="1" applyBorder="1" applyAlignment="1" applyProtection="1">
      <alignment vertical="center"/>
      <protection locked="0"/>
    </xf>
    <xf numFmtId="0" fontId="23" fillId="0" borderId="34" xfId="48" applyFont="1" applyFill="1" applyBorder="1" applyAlignment="1" applyProtection="1">
      <alignment vertical="center"/>
      <protection locked="0"/>
    </xf>
    <xf numFmtId="0" fontId="31" fillId="0" borderId="0" xfId="48" applyFont="1" applyBorder="1" applyAlignment="1" applyProtection="1">
      <alignment vertical="top" wrapText="1"/>
      <protection locked="0"/>
    </xf>
    <xf numFmtId="0" fontId="23" fillId="0" borderId="85" xfId="48" applyFont="1" applyBorder="1" applyAlignment="1" applyProtection="1">
      <alignment horizontal="center" vertical="center"/>
      <protection locked="0"/>
    </xf>
    <xf numFmtId="0" fontId="23" fillId="0" borderId="0" xfId="48" applyFont="1" applyAlignment="1" applyProtection="1">
      <alignment vertical="center"/>
      <protection locked="0"/>
    </xf>
    <xf numFmtId="0" fontId="23" fillId="0" borderId="39" xfId="48" applyFont="1" applyBorder="1" applyAlignment="1" applyProtection="1">
      <alignment horizontal="center" vertical="center"/>
    </xf>
    <xf numFmtId="0" fontId="23" fillId="0" borderId="25" xfId="48" applyFont="1" applyBorder="1" applyAlignment="1" applyProtection="1">
      <alignment horizontal="center" vertical="center"/>
    </xf>
    <xf numFmtId="0" fontId="23" fillId="0" borderId="26" xfId="48" applyFont="1" applyBorder="1" applyAlignment="1" applyProtection="1">
      <alignment horizontal="center" vertical="center"/>
    </xf>
    <xf numFmtId="0" fontId="23" fillId="0" borderId="40" xfId="48" applyFont="1" applyBorder="1" applyAlignment="1" applyProtection="1">
      <alignment horizontal="center" vertical="center"/>
    </xf>
    <xf numFmtId="0" fontId="23" fillId="0" borderId="13" xfId="48" applyFont="1" applyBorder="1" applyAlignment="1" applyProtection="1">
      <alignment horizontal="center" vertical="center"/>
    </xf>
    <xf numFmtId="0" fontId="23" fillId="0" borderId="14" xfId="48" applyFont="1" applyBorder="1" applyAlignment="1" applyProtection="1">
      <alignment horizontal="center" vertical="center"/>
    </xf>
    <xf numFmtId="0" fontId="23" fillId="0" borderId="29" xfId="48" applyFont="1" applyBorder="1" applyAlignment="1" applyProtection="1">
      <alignment horizontal="left" vertical="center"/>
      <protection locked="0"/>
    </xf>
    <xf numFmtId="0" fontId="23" fillId="0" borderId="28" xfId="48" applyFont="1" applyBorder="1" applyAlignment="1" applyProtection="1">
      <alignment horizontal="left" vertical="center"/>
      <protection locked="0"/>
    </xf>
    <xf numFmtId="0" fontId="23" fillId="0" borderId="71" xfId="48" applyFont="1" applyBorder="1" applyAlignment="1" applyProtection="1">
      <alignment vertical="center"/>
      <protection locked="0"/>
    </xf>
    <xf numFmtId="0" fontId="23" fillId="0" borderId="72" xfId="48" applyFont="1" applyBorder="1" applyAlignment="1" applyProtection="1">
      <alignment vertical="center"/>
      <protection locked="0"/>
    </xf>
    <xf numFmtId="0" fontId="23" fillId="0" borderId="50" xfId="48" applyFont="1" applyBorder="1" applyAlignment="1" applyProtection="1">
      <alignment vertical="center"/>
      <protection locked="0"/>
    </xf>
    <xf numFmtId="0" fontId="23" fillId="0" borderId="25" xfId="48" applyFont="1" applyBorder="1" applyAlignment="1" applyProtection="1">
      <alignment vertical="center"/>
      <protection locked="0"/>
    </xf>
    <xf numFmtId="0" fontId="23" fillId="0" borderId="51" xfId="48" applyFont="1" applyBorder="1" applyAlignment="1" applyProtection="1">
      <alignment vertical="center"/>
      <protection locked="0"/>
    </xf>
    <xf numFmtId="0" fontId="23" fillId="0" borderId="12" xfId="48" applyFont="1" applyBorder="1" applyAlignment="1" applyProtection="1">
      <alignment vertical="center"/>
      <protection locked="0"/>
    </xf>
    <xf numFmtId="0" fontId="23" fillId="0" borderId="13" xfId="48" applyFont="1" applyBorder="1" applyAlignment="1" applyProtection="1">
      <alignment vertical="center"/>
      <protection locked="0"/>
    </xf>
    <xf numFmtId="0" fontId="23" fillId="0" borderId="24" xfId="48" applyFont="1" applyBorder="1" applyAlignment="1" applyProtection="1">
      <alignment vertical="center"/>
      <protection locked="0"/>
    </xf>
    <xf numFmtId="0" fontId="23" fillId="0" borderId="52" xfId="48" applyFont="1" applyFill="1" applyBorder="1" applyAlignment="1" applyProtection="1">
      <alignment vertical="center"/>
      <protection locked="0"/>
    </xf>
    <xf numFmtId="0" fontId="23" fillId="0" borderId="31" xfId="48" applyFont="1" applyFill="1" applyBorder="1" applyAlignment="1" applyProtection="1">
      <alignment vertical="center"/>
      <protection locked="0"/>
    </xf>
    <xf numFmtId="0" fontId="23" fillId="0" borderId="49" xfId="48" applyFont="1" applyFill="1" applyBorder="1" applyAlignment="1" applyProtection="1">
      <alignment vertical="center"/>
      <protection locked="0"/>
    </xf>
    <xf numFmtId="0" fontId="23" fillId="0" borderId="21" xfId="48" applyFont="1" applyFill="1" applyBorder="1" applyAlignment="1" applyProtection="1">
      <alignment vertical="center"/>
      <protection locked="0"/>
    </xf>
    <xf numFmtId="0" fontId="23" fillId="0" borderId="20" xfId="48" applyFont="1" applyFill="1" applyBorder="1" applyAlignment="1" applyProtection="1">
      <alignment vertical="center"/>
      <protection locked="0"/>
    </xf>
    <xf numFmtId="0" fontId="23" fillId="0" borderId="19" xfId="48" applyFont="1" applyFill="1" applyBorder="1" applyAlignment="1" applyProtection="1">
      <alignment vertical="center"/>
      <protection locked="0"/>
    </xf>
    <xf numFmtId="0" fontId="23" fillId="0" borderId="42" xfId="48" applyFont="1" applyBorder="1" applyAlignment="1" applyProtection="1">
      <alignment horizontal="center" vertical="center"/>
    </xf>
    <xf numFmtId="0" fontId="23" fillId="0" borderId="31" xfId="48" applyFont="1" applyBorder="1" applyAlignment="1" applyProtection="1">
      <alignment horizontal="center" vertical="center"/>
    </xf>
    <xf numFmtId="0" fontId="23" fillId="0" borderId="32" xfId="48" applyFont="1" applyBorder="1" applyAlignment="1" applyProtection="1">
      <alignment horizontal="center" vertical="center"/>
    </xf>
    <xf numFmtId="0" fontId="23" fillId="0" borderId="15" xfId="48" applyFont="1" applyBorder="1" applyAlignment="1" applyProtection="1">
      <alignment vertical="center" shrinkToFit="1"/>
      <protection locked="0"/>
    </xf>
    <xf numFmtId="0" fontId="23" fillId="0" borderId="27" xfId="48" applyFont="1" applyBorder="1" applyAlignment="1" applyProtection="1">
      <alignment vertical="center" shrinkToFit="1"/>
      <protection locked="0"/>
    </xf>
    <xf numFmtId="0" fontId="23" fillId="0" borderId="71" xfId="48" applyFont="1" applyBorder="1" applyAlignment="1" applyProtection="1">
      <alignment vertical="center" shrinkToFit="1"/>
      <protection locked="0"/>
    </xf>
    <xf numFmtId="0" fontId="23" fillId="0" borderId="72" xfId="48" applyFont="1" applyBorder="1" applyAlignment="1" applyProtection="1">
      <alignment vertical="center" shrinkToFit="1"/>
      <protection locked="0"/>
    </xf>
    <xf numFmtId="0" fontId="23" fillId="0" borderId="42" xfId="48" applyFont="1" applyFill="1" applyBorder="1" applyAlignment="1">
      <alignment horizontal="center" vertical="center" wrapText="1"/>
    </xf>
    <xf numFmtId="0" fontId="23" fillId="0" borderId="31" xfId="48" applyFont="1" applyFill="1" applyBorder="1" applyAlignment="1">
      <alignment horizontal="center" vertical="center"/>
    </xf>
    <xf numFmtId="0" fontId="23" fillId="0" borderId="32" xfId="48" applyFont="1" applyFill="1" applyBorder="1" applyAlignment="1">
      <alignment horizontal="center" vertical="center"/>
    </xf>
    <xf numFmtId="0" fontId="23" fillId="0" borderId="38" xfId="48" applyFont="1" applyFill="1" applyBorder="1" applyAlignment="1">
      <alignment horizontal="center" vertical="center"/>
    </xf>
    <xf numFmtId="0" fontId="23" fillId="0" borderId="20" xfId="48" applyFont="1" applyFill="1" applyBorder="1" applyAlignment="1">
      <alignment horizontal="center" vertical="center"/>
    </xf>
    <xf numFmtId="0" fontId="23" fillId="0" borderId="22" xfId="48" applyFont="1" applyFill="1" applyBorder="1" applyAlignment="1">
      <alignment horizontal="center" vertical="center"/>
    </xf>
    <xf numFmtId="0" fontId="23" fillId="0" borderId="35" xfId="48" applyFont="1" applyBorder="1" applyAlignment="1" applyProtection="1">
      <alignment horizontal="center" vertical="center"/>
    </xf>
    <xf numFmtId="0" fontId="23" fillId="0" borderId="34" xfId="48" applyFont="1" applyBorder="1" applyAlignment="1" applyProtection="1">
      <alignment horizontal="center" vertical="center"/>
    </xf>
    <xf numFmtId="0" fontId="23" fillId="0" borderId="36" xfId="48" applyFont="1" applyBorder="1" applyAlignment="1" applyProtection="1">
      <alignment horizontal="center" vertical="center"/>
    </xf>
    <xf numFmtId="0" fontId="23" fillId="0" borderId="41" xfId="48" applyFont="1" applyBorder="1" applyAlignment="1" applyProtection="1">
      <alignment horizontal="center" vertical="center"/>
    </xf>
    <xf numFmtId="0" fontId="23" fillId="0" borderId="0" xfId="48" applyFont="1" applyBorder="1" applyAlignment="1" applyProtection="1">
      <alignment horizontal="center" vertical="center"/>
    </xf>
    <xf numFmtId="0" fontId="23" fillId="0" borderId="11" xfId="48" applyFont="1" applyBorder="1" applyAlignment="1" applyProtection="1">
      <alignment horizontal="center" vertical="center"/>
    </xf>
    <xf numFmtId="0" fontId="23" fillId="0" borderId="38" xfId="48" applyFont="1" applyBorder="1" applyAlignment="1" applyProtection="1">
      <alignment horizontal="center" vertical="center"/>
    </xf>
    <xf numFmtId="0" fontId="23" fillId="0" borderId="20" xfId="48" applyFont="1" applyBorder="1" applyAlignment="1" applyProtection="1">
      <alignment horizontal="center" vertical="center"/>
    </xf>
    <xf numFmtId="0" fontId="23" fillId="0" borderId="22" xfId="48" applyFont="1" applyBorder="1" applyAlignment="1" applyProtection="1">
      <alignment horizontal="center" vertical="center"/>
    </xf>
    <xf numFmtId="176" fontId="23" fillId="0" borderId="34" xfId="48" applyNumberFormat="1" applyFont="1" applyBorder="1" applyAlignment="1" applyProtection="1">
      <alignment vertical="center"/>
      <protection locked="0"/>
    </xf>
    <xf numFmtId="176" fontId="23" fillId="0" borderId="31" xfId="48" applyNumberFormat="1" applyFont="1" applyBorder="1" applyAlignment="1" applyProtection="1">
      <alignment vertical="center"/>
      <protection locked="0"/>
    </xf>
    <xf numFmtId="176" fontId="23" fillId="0" borderId="0" xfId="48" applyNumberFormat="1" applyFont="1" applyBorder="1" applyAlignment="1" applyProtection="1">
      <alignment vertical="center"/>
      <protection locked="0"/>
    </xf>
    <xf numFmtId="0" fontId="23" fillId="0" borderId="15" xfId="48" applyFont="1" applyBorder="1" applyAlignment="1" applyProtection="1">
      <alignment vertical="center"/>
      <protection locked="0"/>
    </xf>
    <xf numFmtId="0" fontId="23" fillId="0" borderId="27" xfId="48" applyFont="1" applyBorder="1" applyAlignment="1" applyProtection="1">
      <alignment vertical="center"/>
      <protection locked="0"/>
    </xf>
    <xf numFmtId="0" fontId="23" fillId="0" borderId="45" xfId="48" applyFont="1" applyBorder="1" applyAlignment="1" applyProtection="1">
      <alignment horizontal="center" vertical="center"/>
    </xf>
    <xf numFmtId="0" fontId="23" fillId="0" borderId="18" xfId="48" applyFont="1" applyBorder="1" applyAlignment="1" applyProtection="1">
      <alignment horizontal="center" vertical="center"/>
    </xf>
    <xf numFmtId="0" fontId="23" fillId="0" borderId="17" xfId="48" applyFont="1" applyBorder="1" applyAlignment="1" applyProtection="1">
      <alignment horizontal="center" vertical="center"/>
    </xf>
    <xf numFmtId="0" fontId="23" fillId="0" borderId="52" xfId="48" applyFont="1" applyBorder="1" applyAlignment="1" applyProtection="1">
      <alignment horizontal="center" vertical="center"/>
    </xf>
    <xf numFmtId="0" fontId="23" fillId="0" borderId="21" xfId="48" applyFont="1" applyBorder="1" applyAlignment="1" applyProtection="1">
      <alignment horizontal="center" vertical="center"/>
    </xf>
    <xf numFmtId="0" fontId="23" fillId="0" borderId="43" xfId="48" applyFont="1" applyBorder="1" applyAlignment="1" applyProtection="1">
      <alignment horizontal="center" vertical="center"/>
    </xf>
    <xf numFmtId="0" fontId="23" fillId="0" borderId="44" xfId="48" applyFont="1" applyBorder="1" applyAlignment="1" applyProtection="1">
      <alignment horizontal="center" vertical="center"/>
    </xf>
    <xf numFmtId="0" fontId="23" fillId="0" borderId="48" xfId="48" applyFont="1" applyBorder="1" applyAlignment="1" applyProtection="1">
      <alignment horizontal="center" vertical="center"/>
    </xf>
    <xf numFmtId="0" fontId="23" fillId="0" borderId="16" xfId="48" applyFont="1" applyBorder="1" applyAlignment="1" applyProtection="1">
      <alignment horizontal="center" vertical="center"/>
      <protection locked="0"/>
    </xf>
    <xf numFmtId="0" fontId="23" fillId="0" borderId="18" xfId="48" applyFont="1" applyBorder="1" applyAlignment="1" applyProtection="1">
      <alignment horizontal="center" vertical="center"/>
      <protection locked="0"/>
    </xf>
    <xf numFmtId="0" fontId="23" fillId="0" borderId="17" xfId="48" applyFont="1" applyBorder="1" applyAlignment="1" applyProtection="1">
      <alignment horizontal="center" vertical="center"/>
      <protection locked="0"/>
    </xf>
    <xf numFmtId="0" fontId="23" fillId="0" borderId="47" xfId="48" applyFont="1" applyBorder="1" applyAlignment="1" applyProtection="1">
      <alignment horizontal="center" vertical="center"/>
      <protection locked="0"/>
    </xf>
    <xf numFmtId="0" fontId="23" fillId="0" borderId="44" xfId="48" applyFont="1" applyBorder="1" applyAlignment="1" applyProtection="1">
      <alignment horizontal="center" vertical="center"/>
      <protection locked="0"/>
    </xf>
    <xf numFmtId="0" fontId="23" fillId="0" borderId="48" xfId="48" applyFont="1" applyBorder="1" applyAlignment="1" applyProtection="1">
      <alignment horizontal="center" vertical="center"/>
      <protection locked="0"/>
    </xf>
    <xf numFmtId="0" fontId="22" fillId="0" borderId="52" xfId="48" applyFont="1" applyBorder="1" applyAlignment="1" applyProtection="1">
      <alignment vertical="center"/>
      <protection locked="0"/>
    </xf>
    <xf numFmtId="0" fontId="22" fillId="0" borderId="31" xfId="48" applyFont="1" applyBorder="1" applyAlignment="1" applyProtection="1">
      <alignment vertical="center"/>
      <protection locked="0"/>
    </xf>
    <xf numFmtId="0" fontId="22" fillId="0" borderId="21" xfId="48" applyFont="1" applyBorder="1" applyAlignment="1" applyProtection="1">
      <alignment vertical="center"/>
      <protection locked="0"/>
    </xf>
    <xf numFmtId="0" fontId="22" fillId="0" borderId="20" xfId="48" applyFont="1" applyBorder="1" applyAlignment="1" applyProtection="1">
      <alignment vertical="center"/>
      <protection locked="0"/>
    </xf>
    <xf numFmtId="0" fontId="25" fillId="0" borderId="16" xfId="48" applyFont="1" applyBorder="1" applyAlignment="1">
      <alignment horizontal="distributed" vertical="center"/>
    </xf>
    <xf numFmtId="0" fontId="25" fillId="0" borderId="18" xfId="48" applyFont="1" applyBorder="1" applyAlignment="1">
      <alignment horizontal="distributed" vertical="center"/>
    </xf>
    <xf numFmtId="0" fontId="23" fillId="0" borderId="16" xfId="48" applyFont="1" applyBorder="1" applyAlignment="1">
      <alignment horizontal="distributed" vertical="center"/>
    </xf>
    <xf numFmtId="0" fontId="22" fillId="0" borderId="18" xfId="48" applyFont="1" applyBorder="1" applyAlignment="1">
      <alignment horizontal="distributed" vertical="center"/>
    </xf>
    <xf numFmtId="0" fontId="23" fillId="0" borderId="18" xfId="48" applyFont="1" applyBorder="1" applyAlignment="1">
      <alignment horizontal="distributed" vertical="center"/>
    </xf>
    <xf numFmtId="0" fontId="23" fillId="0" borderId="17" xfId="48" applyFont="1" applyBorder="1" applyAlignment="1">
      <alignment horizontal="distributed" vertical="center"/>
    </xf>
    <xf numFmtId="0" fontId="23" fillId="0" borderId="16" xfId="48" applyFont="1" applyBorder="1" applyAlignment="1" applyProtection="1">
      <alignment vertical="center"/>
      <protection locked="0"/>
    </xf>
    <xf numFmtId="0" fontId="23" fillId="0" borderId="18" xfId="48" applyFont="1" applyBorder="1" applyAlignment="1" applyProtection="1">
      <alignment vertical="center"/>
      <protection locked="0"/>
    </xf>
    <xf numFmtId="0" fontId="31" fillId="0" borderId="0" xfId="48" applyFont="1" applyBorder="1" applyAlignment="1">
      <alignment vertical="top"/>
    </xf>
    <xf numFmtId="0" fontId="23" fillId="0" borderId="35" xfId="48" applyFont="1" applyFill="1" applyBorder="1" applyAlignment="1">
      <alignment horizontal="center" vertical="center"/>
    </xf>
    <xf numFmtId="0" fontId="23" fillId="0" borderId="34" xfId="48" applyFont="1" applyFill="1" applyBorder="1" applyAlignment="1">
      <alignment horizontal="center" vertical="center"/>
    </xf>
    <xf numFmtId="0" fontId="23" fillId="0" borderId="36" xfId="48" applyFont="1" applyFill="1" applyBorder="1" applyAlignment="1">
      <alignment horizontal="center" vertical="center"/>
    </xf>
    <xf numFmtId="0" fontId="23" fillId="0" borderId="16" xfId="48" applyFont="1" applyBorder="1" applyAlignment="1" applyProtection="1">
      <alignment horizontal="center" vertical="center"/>
    </xf>
    <xf numFmtId="0" fontId="23" fillId="0" borderId="46" xfId="48" applyFont="1" applyBorder="1" applyAlignment="1" applyProtection="1">
      <alignment horizontal="center" vertical="center"/>
    </xf>
    <xf numFmtId="0" fontId="0" fillId="0" borderId="47" xfId="0" applyBorder="1" applyAlignment="1" applyProtection="1">
      <alignment vertical="center"/>
      <protection locked="0"/>
    </xf>
    <xf numFmtId="0" fontId="0" fillId="0" borderId="44" xfId="0" applyBorder="1" applyAlignment="1" applyProtection="1">
      <alignment vertical="center"/>
      <protection locked="0"/>
    </xf>
    <xf numFmtId="0" fontId="0" fillId="0" borderId="55" xfId="0" applyBorder="1" applyAlignment="1" applyProtection="1">
      <alignment vertical="center"/>
      <protection locked="0"/>
    </xf>
    <xf numFmtId="0" fontId="25" fillId="0" borderId="20" xfId="43" applyFont="1" applyBorder="1" applyAlignment="1">
      <alignment horizontal="left" vertical="center"/>
    </xf>
    <xf numFmtId="0" fontId="23" fillId="0" borderId="39" xfId="48" applyFont="1" applyBorder="1" applyAlignment="1">
      <alignment horizontal="center" vertical="center"/>
    </xf>
    <xf numFmtId="0" fontId="23" fillId="0" borderId="25" xfId="48" applyFont="1" applyBorder="1" applyAlignment="1">
      <alignment horizontal="center" vertical="center"/>
    </xf>
    <xf numFmtId="0" fontId="23" fillId="0" borderId="26" xfId="48" applyFont="1" applyBorder="1" applyAlignment="1">
      <alignment horizontal="center" vertical="center"/>
    </xf>
    <xf numFmtId="0" fontId="23" fillId="0" borderId="41" xfId="48" applyFont="1" applyBorder="1" applyAlignment="1">
      <alignment horizontal="center" vertical="center"/>
    </xf>
    <xf numFmtId="0" fontId="23" fillId="0" borderId="0" xfId="48" applyFont="1" applyBorder="1" applyAlignment="1">
      <alignment horizontal="center" vertical="center"/>
    </xf>
    <xf numFmtId="0" fontId="23" fillId="0" borderId="11" xfId="48" applyFont="1" applyBorder="1" applyAlignment="1">
      <alignment horizontal="center" vertical="center"/>
    </xf>
    <xf numFmtId="0" fontId="23" fillId="0" borderId="38" xfId="48" applyFont="1" applyBorder="1" applyAlignment="1">
      <alignment horizontal="center" vertical="center"/>
    </xf>
    <xf numFmtId="0" fontId="23" fillId="0" borderId="20" xfId="48" applyFont="1" applyBorder="1" applyAlignment="1">
      <alignment horizontal="center" vertical="center"/>
    </xf>
    <xf numFmtId="0" fontId="23" fillId="0" borderId="22" xfId="48" applyFont="1" applyBorder="1" applyAlignment="1">
      <alignment horizontal="center" vertical="center"/>
    </xf>
    <xf numFmtId="0" fontId="23" fillId="0" borderId="29" xfId="48" applyFont="1" applyBorder="1" applyAlignment="1" applyProtection="1">
      <alignment vertical="center"/>
      <protection locked="0"/>
    </xf>
    <xf numFmtId="0" fontId="23" fillId="0" borderId="73" xfId="48" applyFont="1" applyBorder="1" applyAlignment="1" applyProtection="1">
      <alignment vertical="center"/>
      <protection locked="0"/>
    </xf>
    <xf numFmtId="0" fontId="23" fillId="0" borderId="50" xfId="48" applyFont="1" applyBorder="1" applyAlignment="1">
      <alignment horizontal="center" vertical="center"/>
    </xf>
    <xf numFmtId="0" fontId="23" fillId="0" borderId="10" xfId="48" applyFont="1" applyBorder="1" applyAlignment="1">
      <alignment horizontal="center" vertical="center"/>
    </xf>
    <xf numFmtId="0" fontId="23" fillId="0" borderId="21" xfId="48" applyFont="1" applyBorder="1" applyAlignment="1">
      <alignment horizontal="center" vertical="center"/>
    </xf>
    <xf numFmtId="0" fontId="23" fillId="0" borderId="0" xfId="48" applyFont="1" applyBorder="1" applyAlignment="1" applyProtection="1">
      <alignment vertical="center"/>
      <protection locked="0"/>
    </xf>
    <xf numFmtId="0" fontId="23" fillId="0" borderId="23" xfId="48" applyFont="1" applyBorder="1" applyAlignment="1" applyProtection="1">
      <alignment vertical="center"/>
      <protection locked="0"/>
    </xf>
    <xf numFmtId="0" fontId="23" fillId="0" borderId="20" xfId="48" applyFont="1" applyBorder="1" applyAlignment="1" applyProtection="1">
      <alignment vertical="center"/>
      <protection locked="0"/>
    </xf>
    <xf numFmtId="0" fontId="23" fillId="0" borderId="19" xfId="48" applyFont="1" applyBorder="1" applyAlignment="1" applyProtection="1">
      <alignment vertical="center"/>
      <protection locked="0"/>
    </xf>
    <xf numFmtId="0" fontId="23" fillId="0" borderId="53" xfId="48" applyFont="1" applyBorder="1" applyAlignment="1" applyProtection="1">
      <alignment vertical="center"/>
      <protection locked="0"/>
    </xf>
    <xf numFmtId="0" fontId="23" fillId="0" borderId="54" xfId="48" applyFont="1" applyBorder="1" applyAlignment="1" applyProtection="1">
      <alignment vertical="center"/>
      <protection locked="0"/>
    </xf>
    <xf numFmtId="0" fontId="23" fillId="0" borderId="22" xfId="48" applyFont="1" applyBorder="1" applyAlignment="1" applyProtection="1">
      <alignment vertical="center"/>
      <protection locked="0"/>
    </xf>
    <xf numFmtId="0" fontId="23" fillId="0" borderId="40" xfId="48" applyFont="1" applyBorder="1" applyAlignment="1">
      <alignment horizontal="center" vertical="center"/>
    </xf>
    <xf numFmtId="0" fontId="23" fillId="0" borderId="13" xfId="48" applyFont="1" applyBorder="1" applyAlignment="1">
      <alignment horizontal="center" vertical="center"/>
    </xf>
    <xf numFmtId="0" fontId="23" fillId="0" borderId="14" xfId="48" applyFont="1" applyBorder="1" applyAlignment="1">
      <alignment horizontal="center" vertical="center"/>
    </xf>
    <xf numFmtId="0" fontId="23" fillId="0" borderId="47" xfId="48" applyFont="1" applyBorder="1" applyAlignment="1" applyProtection="1">
      <alignment horizontal="left" vertical="center"/>
      <protection locked="0"/>
    </xf>
    <xf numFmtId="0" fontId="23" fillId="0" borderId="44" xfId="48" applyFont="1" applyBorder="1" applyAlignment="1" applyProtection="1">
      <alignment horizontal="left" vertical="center"/>
      <protection locked="0"/>
    </xf>
    <xf numFmtId="0" fontId="23" fillId="0" borderId="55" xfId="48" applyFont="1" applyBorder="1" applyAlignment="1" applyProtection="1">
      <alignment horizontal="left" vertical="center"/>
      <protection locked="0"/>
    </xf>
    <xf numFmtId="0" fontId="31" fillId="0" borderId="31" xfId="48" applyFont="1" applyBorder="1" applyAlignment="1">
      <alignment vertical="top" wrapText="1"/>
    </xf>
    <xf numFmtId="0" fontId="23" fillId="0" borderId="58" xfId="48" applyFont="1" applyBorder="1" applyAlignment="1">
      <alignment horizontal="left" vertical="center"/>
    </xf>
    <xf numFmtId="0" fontId="23" fillId="0" borderId="59" xfId="48" applyFont="1" applyBorder="1" applyAlignment="1">
      <alignment horizontal="left" vertical="center"/>
    </xf>
    <xf numFmtId="0" fontId="23" fillId="0" borderId="60" xfId="48" applyFont="1" applyBorder="1" applyAlignment="1">
      <alignment horizontal="left" vertical="center"/>
    </xf>
    <xf numFmtId="0" fontId="23" fillId="0" borderId="63" xfId="48" applyFont="1" applyBorder="1" applyAlignment="1">
      <alignment horizontal="left" vertical="center" wrapText="1"/>
    </xf>
    <xf numFmtId="0" fontId="23" fillId="0" borderId="64" xfId="48" applyFont="1" applyBorder="1" applyAlignment="1">
      <alignment horizontal="left" vertical="center"/>
    </xf>
    <xf numFmtId="0" fontId="23" fillId="0" borderId="65" xfId="48" applyFont="1" applyBorder="1" applyAlignment="1">
      <alignment horizontal="left" vertical="center"/>
    </xf>
    <xf numFmtId="0" fontId="23" fillId="0" borderId="53" xfId="48" applyFont="1" applyBorder="1" applyAlignment="1">
      <alignment horizontal="left" vertical="center"/>
    </xf>
    <xf numFmtId="0" fontId="23" fillId="0" borderId="66" xfId="48" applyFont="1" applyBorder="1" applyAlignment="1">
      <alignment horizontal="left" vertical="center"/>
    </xf>
    <xf numFmtId="0" fontId="23" fillId="0" borderId="67" xfId="48" applyFont="1" applyBorder="1" applyAlignment="1">
      <alignment horizontal="left" vertical="center" wrapText="1"/>
    </xf>
    <xf numFmtId="0" fontId="23" fillId="0" borderId="54" xfId="48" applyFont="1" applyBorder="1" applyAlignment="1">
      <alignment horizontal="left" vertical="center"/>
    </xf>
    <xf numFmtId="0" fontId="23" fillId="0" borderId="56" xfId="48" applyFont="1" applyBorder="1" applyAlignment="1">
      <alignment horizontal="left" vertical="center"/>
    </xf>
    <xf numFmtId="0" fontId="23" fillId="0" borderId="15" xfId="48" applyFont="1" applyBorder="1" applyAlignment="1">
      <alignment horizontal="left" vertical="center"/>
    </xf>
    <xf numFmtId="0" fontId="23" fillId="0" borderId="57" xfId="48" applyFont="1" applyBorder="1" applyAlignment="1">
      <alignment horizontal="left" vertical="center"/>
    </xf>
    <xf numFmtId="0" fontId="23" fillId="0" borderId="61" xfId="48" applyFont="1" applyBorder="1" applyAlignment="1">
      <alignment horizontal="left" vertical="center" wrapText="1"/>
    </xf>
    <xf numFmtId="0" fontId="23" fillId="0" borderId="62" xfId="48" applyFont="1" applyBorder="1" applyAlignment="1">
      <alignment horizontal="left" vertical="center"/>
    </xf>
    <xf numFmtId="0" fontId="32" fillId="0" borderId="0" xfId="48" applyFont="1" applyAlignment="1">
      <alignment vertical="center" wrapText="1"/>
    </xf>
    <xf numFmtId="0" fontId="23" fillId="0" borderId="20" xfId="0" applyFont="1" applyBorder="1" applyAlignment="1">
      <alignment horizontal="center"/>
    </xf>
    <xf numFmtId="0" fontId="23" fillId="0" borderId="19" xfId="0" applyFont="1" applyBorder="1" applyAlignment="1">
      <alignment horizontal="center"/>
    </xf>
    <xf numFmtId="0" fontId="23" fillId="0" borderId="0" xfId="0" applyFont="1" applyBorder="1" applyAlignment="1" applyProtection="1">
      <alignment horizontal="center" vertical="center"/>
      <protection locked="0"/>
    </xf>
    <xf numFmtId="0" fontId="23" fillId="0" borderId="0" xfId="0" applyFont="1" applyBorder="1" applyAlignment="1" applyProtection="1">
      <alignment horizontal="center" vertical="center" wrapText="1"/>
      <protection locked="0"/>
    </xf>
    <xf numFmtId="0" fontId="23" fillId="0" borderId="0" xfId="48" applyFont="1" applyAlignment="1">
      <alignment vertical="center" shrinkToFit="1"/>
    </xf>
    <xf numFmtId="0" fontId="23" fillId="0" borderId="10" xfId="48" applyFont="1" applyBorder="1" applyAlignment="1">
      <alignment vertical="center"/>
    </xf>
    <xf numFmtId="0" fontId="23" fillId="0" borderId="0" xfId="48" applyFont="1" applyAlignment="1">
      <alignment vertical="center"/>
    </xf>
    <xf numFmtId="0" fontId="23" fillId="0" borderId="10" xfId="48" applyFont="1" applyBorder="1" applyAlignment="1">
      <alignment vertical="center" shrinkToFit="1"/>
    </xf>
    <xf numFmtId="0" fontId="23" fillId="0" borderId="0" xfId="48" applyFont="1" applyBorder="1" applyAlignment="1">
      <alignment vertical="center" shrinkToFit="1"/>
    </xf>
    <xf numFmtId="0" fontId="23" fillId="0" borderId="10" xfId="0" applyFont="1" applyBorder="1" applyAlignment="1">
      <alignment horizontal="center" wrapText="1"/>
    </xf>
    <xf numFmtId="0" fontId="23" fillId="0" borderId="0" xfId="0" applyFont="1" applyBorder="1" applyAlignment="1">
      <alignment horizontal="center" wrapText="1"/>
    </xf>
    <xf numFmtId="0" fontId="23" fillId="0" borderId="20" xfId="0" applyFont="1" applyBorder="1" applyAlignment="1" applyProtection="1">
      <alignment horizontal="center"/>
      <protection locked="0"/>
    </xf>
    <xf numFmtId="0" fontId="23" fillId="0" borderId="20" xfId="0" applyFont="1" applyBorder="1" applyAlignment="1" applyProtection="1">
      <alignment horizontal="center" vertical="center"/>
      <protection locked="0"/>
    </xf>
    <xf numFmtId="0" fontId="23" fillId="0" borderId="10" xfId="0" applyFont="1" applyBorder="1" applyAlignment="1">
      <alignment horizontal="center"/>
    </xf>
    <xf numFmtId="0" fontId="23" fillId="0" borderId="0" xfId="0" applyFont="1" applyBorder="1" applyAlignment="1">
      <alignment horizontal="center"/>
    </xf>
    <xf numFmtId="0" fontId="23" fillId="0" borderId="31" xfId="48" applyFont="1" applyBorder="1" applyAlignment="1" applyProtection="1">
      <alignment vertical="center"/>
      <protection locked="0"/>
    </xf>
    <xf numFmtId="0" fontId="23" fillId="0" borderId="31" xfId="0" applyFont="1" applyBorder="1" applyAlignment="1">
      <alignment horizontal="center" vertical="center"/>
    </xf>
    <xf numFmtId="0" fontId="23" fillId="0" borderId="0" xfId="0" applyFont="1" applyBorder="1" applyAlignment="1">
      <alignment horizontal="center" vertical="center"/>
    </xf>
    <xf numFmtId="0" fontId="23" fillId="0" borderId="20" xfId="0" applyFont="1" applyBorder="1" applyAlignment="1">
      <alignment horizontal="center" vertical="center"/>
    </xf>
    <xf numFmtId="0" fontId="23" fillId="0" borderId="52" xfId="0" applyFont="1" applyBorder="1" applyAlignment="1">
      <alignment horizontal="center" vertical="center"/>
    </xf>
    <xf numFmtId="0" fontId="23" fillId="0" borderId="32" xfId="0" applyFont="1" applyBorder="1" applyAlignment="1">
      <alignment horizontal="center" vertical="center"/>
    </xf>
    <xf numFmtId="0" fontId="23" fillId="0" borderId="12" xfId="0"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9" fillId="0" borderId="74" xfId="0" applyFont="1" applyBorder="1" applyAlignment="1" applyProtection="1">
      <alignment horizontal="center" vertical="center"/>
      <protection locked="0"/>
    </xf>
    <xf numFmtId="0" fontId="29" fillId="0" borderId="76" xfId="0" applyFont="1" applyBorder="1" applyAlignment="1" applyProtection="1">
      <alignment horizontal="center" vertical="center"/>
      <protection locked="0"/>
    </xf>
    <xf numFmtId="0" fontId="29" fillId="0" borderId="78" xfId="0" applyFont="1" applyBorder="1" applyAlignment="1" applyProtection="1">
      <alignment horizontal="center" vertical="center"/>
      <protection locked="0"/>
    </xf>
    <xf numFmtId="0" fontId="29" fillId="0" borderId="75" xfId="0" applyFont="1" applyBorder="1" applyAlignment="1" applyProtection="1">
      <alignment horizontal="center" vertical="center"/>
      <protection locked="0"/>
    </xf>
    <xf numFmtId="0" fontId="29" fillId="0" borderId="77" xfId="0" applyFont="1" applyBorder="1" applyAlignment="1" applyProtection="1">
      <alignment horizontal="center" vertical="center"/>
      <protection locked="0"/>
    </xf>
    <xf numFmtId="0" fontId="29" fillId="0" borderId="79" xfId="0" applyFont="1" applyBorder="1" applyAlignment="1" applyProtection="1">
      <alignment horizontal="center" vertical="center"/>
      <protection locked="0"/>
    </xf>
    <xf numFmtId="0" fontId="23" fillId="0" borderId="49" xfId="0" applyFont="1" applyBorder="1" applyAlignment="1">
      <alignment horizontal="center" vertical="center"/>
    </xf>
    <xf numFmtId="0" fontId="23" fillId="0" borderId="24" xfId="0" applyFont="1" applyBorder="1" applyAlignment="1">
      <alignment horizontal="center" vertical="center"/>
    </xf>
    <xf numFmtId="0" fontId="29" fillId="0" borderId="25" xfId="0" applyFont="1" applyBorder="1" applyAlignment="1" applyProtection="1">
      <alignment horizontal="center" vertical="center"/>
      <protection locked="0"/>
    </xf>
    <xf numFmtId="0" fontId="29" fillId="0" borderId="82" xfId="0" applyFont="1" applyBorder="1" applyAlignment="1" applyProtection="1">
      <alignment horizontal="center" vertical="center"/>
      <protection locked="0"/>
    </xf>
    <xf numFmtId="0" fontId="29" fillId="0" borderId="0" xfId="0" applyFont="1" applyBorder="1" applyAlignment="1" applyProtection="1">
      <alignment horizontal="center" vertical="center"/>
      <protection locked="0"/>
    </xf>
    <xf numFmtId="0" fontId="29" fillId="0" borderId="83" xfId="0" applyFont="1" applyBorder="1" applyAlignment="1" applyProtection="1">
      <alignment horizontal="center" vertical="center"/>
      <protection locked="0"/>
    </xf>
    <xf numFmtId="0" fontId="29" fillId="0" borderId="13" xfId="0" applyFont="1" applyBorder="1" applyAlignment="1" applyProtection="1">
      <alignment horizontal="center" vertical="center"/>
      <protection locked="0"/>
    </xf>
    <xf numFmtId="0" fontId="29" fillId="0" borderId="84" xfId="0" applyFont="1" applyBorder="1" applyAlignment="1" applyProtection="1">
      <alignment horizontal="center" vertical="center"/>
      <protection locked="0"/>
    </xf>
    <xf numFmtId="0" fontId="23" fillId="0" borderId="42" xfId="48" applyFont="1" applyBorder="1" applyAlignment="1">
      <alignment vertical="center"/>
    </xf>
    <xf numFmtId="0" fontId="23" fillId="0" borderId="31" xfId="48" applyFont="1" applyBorder="1" applyAlignment="1">
      <alignment vertical="center"/>
    </xf>
    <xf numFmtId="0" fontId="23" fillId="0" borderId="32" xfId="48" applyFont="1" applyBorder="1" applyAlignment="1">
      <alignment vertical="center"/>
    </xf>
    <xf numFmtId="0" fontId="23" fillId="0" borderId="46" xfId="48" applyFont="1" applyBorder="1" applyAlignment="1" applyProtection="1">
      <alignment vertical="center"/>
      <protection locked="0"/>
    </xf>
    <xf numFmtId="0" fontId="23" fillId="0" borderId="38" xfId="48" applyFont="1" applyBorder="1" applyAlignment="1">
      <alignment vertical="center"/>
    </xf>
    <xf numFmtId="0" fontId="23" fillId="0" borderId="20" xfId="48" applyFont="1" applyBorder="1" applyAlignment="1">
      <alignment vertical="center"/>
    </xf>
    <xf numFmtId="0" fontId="23" fillId="0" borderId="22" xfId="48" applyFont="1" applyBorder="1" applyAlignment="1">
      <alignment vertical="center"/>
    </xf>
    <xf numFmtId="0" fontId="23" fillId="0" borderId="42" xfId="48" applyFont="1" applyBorder="1" applyAlignment="1">
      <alignment horizontal="center" vertical="center"/>
    </xf>
    <xf numFmtId="0" fontId="23" fillId="0" borderId="31" xfId="48" applyFont="1" applyBorder="1" applyAlignment="1">
      <alignment horizontal="center" vertical="center"/>
    </xf>
    <xf numFmtId="0" fontId="23" fillId="0" borderId="32" xfId="48" applyFont="1" applyBorder="1" applyAlignment="1">
      <alignment horizontal="center" vertical="center"/>
    </xf>
    <xf numFmtId="0" fontId="23" fillId="0" borderId="15" xfId="48" applyFont="1" applyBorder="1" applyAlignment="1">
      <alignment vertical="center" shrinkToFit="1"/>
    </xf>
    <xf numFmtId="0" fontId="23" fillId="0" borderId="27" xfId="48" applyFont="1" applyBorder="1" applyAlignment="1">
      <alignment vertical="center" shrinkToFit="1"/>
    </xf>
    <xf numFmtId="0" fontId="23" fillId="0" borderId="71" xfId="48" applyFont="1" applyBorder="1" applyAlignment="1">
      <alignment vertical="center" shrinkToFit="1"/>
    </xf>
    <xf numFmtId="0" fontId="23" fillId="0" borderId="72" xfId="48" applyFont="1" applyBorder="1" applyAlignment="1">
      <alignment vertical="center" shrinkToFit="1"/>
    </xf>
    <xf numFmtId="0" fontId="23" fillId="0" borderId="39" xfId="48" applyFont="1" applyBorder="1" applyAlignment="1" applyProtection="1">
      <alignment horizontal="center" vertical="center"/>
      <protection locked="0"/>
    </xf>
    <xf numFmtId="0" fontId="23" fillId="0" borderId="25" xfId="48" applyFont="1" applyBorder="1" applyAlignment="1" applyProtection="1">
      <alignment horizontal="center" vertical="center"/>
      <protection locked="0"/>
    </xf>
    <xf numFmtId="0" fontId="23" fillId="0" borderId="26" xfId="48" applyFont="1" applyBorder="1" applyAlignment="1" applyProtection="1">
      <alignment horizontal="center" vertical="center"/>
      <protection locked="0"/>
    </xf>
    <xf numFmtId="0" fontId="23" fillId="0" borderId="40" xfId="48" applyFont="1" applyBorder="1" applyAlignment="1" applyProtection="1">
      <alignment horizontal="center" vertical="center"/>
      <protection locked="0"/>
    </xf>
    <xf numFmtId="0" fontId="23" fillId="0" borderId="13" xfId="48" applyFont="1" applyBorder="1" applyAlignment="1" applyProtection="1">
      <alignment horizontal="center" vertical="center"/>
      <protection locked="0"/>
    </xf>
    <xf numFmtId="0" fontId="23" fillId="0" borderId="14" xfId="48" applyFont="1" applyBorder="1" applyAlignment="1" applyProtection="1">
      <alignment horizontal="center" vertical="center"/>
      <protection locked="0"/>
    </xf>
    <xf numFmtId="0" fontId="23" fillId="0" borderId="29" xfId="48" applyFont="1" applyBorder="1" applyAlignment="1">
      <alignment horizontal="left" vertical="center"/>
    </xf>
    <xf numFmtId="0" fontId="23" fillId="0" borderId="28" xfId="48" applyFont="1" applyBorder="1" applyAlignment="1">
      <alignment horizontal="left" vertical="center"/>
    </xf>
    <xf numFmtId="0" fontId="23" fillId="0" borderId="71" xfId="48" applyFont="1" applyBorder="1" applyAlignment="1">
      <alignment vertical="center"/>
    </xf>
    <xf numFmtId="0" fontId="23" fillId="0" borderId="72" xfId="48" applyFont="1" applyBorder="1" applyAlignment="1">
      <alignment vertical="center"/>
    </xf>
    <xf numFmtId="0" fontId="23" fillId="0" borderId="45" xfId="48" applyFont="1" applyBorder="1" applyAlignment="1">
      <alignment horizontal="center" vertical="center"/>
    </xf>
    <xf numFmtId="0" fontId="23" fillId="0" borderId="18" xfId="48" applyFont="1" applyBorder="1" applyAlignment="1">
      <alignment horizontal="center" vertical="center"/>
    </xf>
    <xf numFmtId="0" fontId="23" fillId="0" borderId="17" xfId="48" applyFont="1" applyBorder="1" applyAlignment="1">
      <alignment horizontal="center" vertical="center"/>
    </xf>
    <xf numFmtId="0" fontId="23" fillId="0" borderId="52" xfId="48" applyFont="1" applyBorder="1" applyAlignment="1">
      <alignment horizontal="center" vertical="center"/>
    </xf>
    <xf numFmtId="0" fontId="23" fillId="0" borderId="43" xfId="48" applyFont="1" applyBorder="1" applyAlignment="1">
      <alignment horizontal="center" vertical="center"/>
    </xf>
    <xf numFmtId="0" fontId="23" fillId="0" borderId="44" xfId="48" applyFont="1" applyBorder="1" applyAlignment="1">
      <alignment horizontal="center" vertical="center"/>
    </xf>
    <xf numFmtId="0" fontId="23" fillId="0" borderId="48" xfId="48" applyFont="1" applyBorder="1" applyAlignment="1">
      <alignment horizontal="center" vertical="center"/>
    </xf>
    <xf numFmtId="0" fontId="23" fillId="0" borderId="50" xfId="48" applyFont="1" applyBorder="1" applyAlignment="1">
      <alignment vertical="center"/>
    </xf>
    <xf numFmtId="0" fontId="23" fillId="0" borderId="25" xfId="48" applyFont="1" applyBorder="1" applyAlignment="1">
      <alignment vertical="center"/>
    </xf>
    <xf numFmtId="0" fontId="23" fillId="0" borderId="51" xfId="48" applyFont="1" applyBorder="1" applyAlignment="1">
      <alignment vertical="center"/>
    </xf>
    <xf numFmtId="0" fontId="23" fillId="0" borderId="12" xfId="48" applyFont="1" applyBorder="1" applyAlignment="1">
      <alignment vertical="center"/>
    </xf>
    <xf numFmtId="0" fontId="23" fillId="0" borderId="13" xfId="48" applyFont="1" applyBorder="1" applyAlignment="1">
      <alignment vertical="center"/>
    </xf>
    <xf numFmtId="0" fontId="23" fillId="0" borderId="24" xfId="48" applyFont="1" applyBorder="1" applyAlignment="1">
      <alignment vertical="center"/>
    </xf>
    <xf numFmtId="0" fontId="23" fillId="0" borderId="16" xfId="48" applyFont="1" applyBorder="1" applyAlignment="1">
      <alignment horizontal="center" vertical="center"/>
    </xf>
    <xf numFmtId="0" fontId="23" fillId="0" borderId="46" xfId="48" applyFont="1" applyBorder="1" applyAlignment="1">
      <alignment horizontal="center" vertical="center"/>
    </xf>
    <xf numFmtId="0" fontId="23" fillId="0" borderId="47" xfId="48" applyFont="1" applyBorder="1" applyAlignment="1">
      <alignment horizontal="center" vertical="center"/>
    </xf>
    <xf numFmtId="0" fontId="0" fillId="0" borderId="47" xfId="0" applyBorder="1" applyAlignment="1">
      <alignment horizontal="center" vertical="center"/>
    </xf>
    <xf numFmtId="0" fontId="0" fillId="0" borderId="44" xfId="0" applyBorder="1" applyAlignment="1">
      <alignment horizontal="center" vertical="center"/>
    </xf>
    <xf numFmtId="0" fontId="0" fillId="0" borderId="55" xfId="0" applyBorder="1" applyAlignment="1">
      <alignment horizontal="center" vertical="center"/>
    </xf>
    <xf numFmtId="0" fontId="23" fillId="0" borderId="35" xfId="48" applyFont="1" applyBorder="1" applyAlignment="1">
      <alignment horizontal="center" vertical="center"/>
    </xf>
    <xf numFmtId="0" fontId="23" fillId="0" borderId="34" xfId="48" applyFont="1" applyBorder="1" applyAlignment="1">
      <alignment horizontal="center" vertical="center"/>
    </xf>
    <xf numFmtId="0" fontId="23" fillId="0" borderId="36" xfId="48" applyFont="1" applyBorder="1" applyAlignment="1">
      <alignment horizontal="center" vertical="center"/>
    </xf>
    <xf numFmtId="0" fontId="23" fillId="0" borderId="0" xfId="48" applyFont="1" applyBorder="1" applyAlignment="1">
      <alignment vertical="center"/>
    </xf>
    <xf numFmtId="0" fontId="23" fillId="0" borderId="23" xfId="48" applyFont="1" applyBorder="1" applyAlignment="1">
      <alignment vertical="center"/>
    </xf>
    <xf numFmtId="0" fontId="23" fillId="0" borderId="19" xfId="48" applyFont="1" applyBorder="1" applyAlignment="1">
      <alignment vertical="center"/>
    </xf>
    <xf numFmtId="0" fontId="23" fillId="0" borderId="53" xfId="48" applyFont="1" applyBorder="1" applyAlignment="1">
      <alignment vertical="center"/>
    </xf>
    <xf numFmtId="0" fontId="23" fillId="0" borderId="54" xfId="48" applyFont="1" applyBorder="1" applyAlignment="1">
      <alignment vertical="center"/>
    </xf>
    <xf numFmtId="0" fontId="23" fillId="0" borderId="61" xfId="48" applyFont="1" applyBorder="1" applyAlignment="1">
      <alignment horizontal="left" vertical="center"/>
    </xf>
    <xf numFmtId="0" fontId="23" fillId="0" borderId="29" xfId="48" applyFont="1" applyBorder="1" applyAlignment="1">
      <alignment vertical="center"/>
    </xf>
    <xf numFmtId="0" fontId="23" fillId="0" borderId="73" xfId="48" applyFont="1" applyBorder="1" applyAlignment="1">
      <alignment vertical="center"/>
    </xf>
    <xf numFmtId="0" fontId="23" fillId="0" borderId="16" xfId="48" applyFont="1" applyBorder="1" applyAlignment="1">
      <alignment vertical="center"/>
    </xf>
    <xf numFmtId="0" fontId="23" fillId="0" borderId="18" xfId="48" applyFont="1" applyBorder="1" applyAlignment="1">
      <alignment vertical="center"/>
    </xf>
    <xf numFmtId="0" fontId="23" fillId="0" borderId="46" xfId="48" applyFont="1" applyBorder="1" applyAlignment="1">
      <alignment vertical="center"/>
    </xf>
    <xf numFmtId="0" fontId="23" fillId="0" borderId="47" xfId="48" applyFont="1" applyBorder="1" applyAlignment="1">
      <alignment horizontal="left" vertical="center"/>
    </xf>
    <xf numFmtId="0" fontId="23" fillId="0" borderId="44" xfId="48" applyFont="1" applyBorder="1" applyAlignment="1">
      <alignment horizontal="left" vertical="center"/>
    </xf>
    <xf numFmtId="0" fontId="23" fillId="0" borderId="55" xfId="48" applyFont="1" applyBorder="1" applyAlignment="1">
      <alignment horizontal="left" vertical="center"/>
    </xf>
    <xf numFmtId="0" fontId="29" fillId="0" borderId="25" xfId="0" applyFont="1" applyBorder="1" applyAlignment="1">
      <alignment horizontal="center" vertical="center"/>
    </xf>
    <xf numFmtId="0" fontId="29" fillId="0" borderId="82" xfId="0" applyFont="1" applyBorder="1" applyAlignment="1">
      <alignment horizontal="center" vertical="center"/>
    </xf>
    <xf numFmtId="0" fontId="29" fillId="0" borderId="0" xfId="0" applyFont="1" applyBorder="1" applyAlignment="1">
      <alignment horizontal="center" vertical="center"/>
    </xf>
    <xf numFmtId="0" fontId="29" fillId="0" borderId="83" xfId="0" applyFont="1" applyBorder="1" applyAlignment="1">
      <alignment horizontal="center" vertical="center"/>
    </xf>
    <xf numFmtId="0" fontId="29" fillId="0" borderId="13" xfId="0" applyFont="1" applyBorder="1" applyAlignment="1">
      <alignment horizontal="center" vertical="center"/>
    </xf>
    <xf numFmtId="0" fontId="29" fillId="0" borderId="84" xfId="0" applyFont="1" applyBorder="1" applyAlignment="1">
      <alignment horizontal="center" vertical="center"/>
    </xf>
    <xf numFmtId="0" fontId="29" fillId="0" borderId="74" xfId="0" applyFont="1" applyBorder="1" applyAlignment="1">
      <alignment horizontal="center" vertical="center"/>
    </xf>
    <xf numFmtId="0" fontId="29" fillId="0" borderId="76" xfId="0" applyFont="1" applyBorder="1" applyAlignment="1">
      <alignment horizontal="center" vertical="center"/>
    </xf>
    <xf numFmtId="0" fontId="29" fillId="0" borderId="78" xfId="0" applyFont="1" applyBorder="1" applyAlignment="1">
      <alignment horizontal="center" vertical="center"/>
    </xf>
    <xf numFmtId="0" fontId="29" fillId="0" borderId="75" xfId="0" applyFont="1" applyBorder="1" applyAlignment="1">
      <alignment horizontal="center" vertical="center"/>
    </xf>
    <xf numFmtId="0" fontId="29" fillId="0" borderId="77" xfId="0" applyFont="1" applyBorder="1" applyAlignment="1">
      <alignment horizontal="center" vertical="center"/>
    </xf>
    <xf numFmtId="0" fontId="29" fillId="0" borderId="79" xfId="0" applyFont="1" applyBorder="1" applyAlignment="1">
      <alignment horizontal="center" vertical="center"/>
    </xf>
    <xf numFmtId="0" fontId="23" fillId="0" borderId="80" xfId="0" applyFont="1" applyBorder="1" applyAlignment="1"/>
    <xf numFmtId="0" fontId="23" fillId="0" borderId="81" xfId="0" applyFont="1" applyBorder="1" applyAlignment="1"/>
    <xf numFmtId="0" fontId="23" fillId="0" borderId="0" xfId="0" applyFont="1" applyBorder="1" applyAlignment="1">
      <alignment horizontal="center" vertical="center" wrapText="1"/>
    </xf>
  </cellXfs>
  <cellStyles count="50">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 2" xfId="41"/>
    <cellStyle name="標準 3" xfId="42"/>
    <cellStyle name="標準 4" xfId="46"/>
    <cellStyle name="標準 5" xfId="47"/>
    <cellStyle name="標準 6" xfId="49"/>
    <cellStyle name="標準_83.工事請負および役務提供委託協力会社概況書" xfId="48"/>
    <cellStyle name="標準_丸印押印許可願ver3" xfId="43"/>
    <cellStyle name="標準_信用調査（仕入れ）" xfId="44"/>
    <cellStyle name="良い" xfId="45"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fmlaLink="$AB$59" lockText="1" noThreeD="1"/>
</file>

<file path=xl/ctrlProps/ctrlProp11.xml><?xml version="1.0" encoding="utf-8"?>
<formControlPr xmlns="http://schemas.microsoft.com/office/spreadsheetml/2009/9/main" objectType="CheckBox" fmlaLink="$AC$59"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Sheet3!$AC$59"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66675</xdr:colOff>
          <xdr:row>48</xdr:row>
          <xdr:rowOff>76200</xdr:rowOff>
        </xdr:from>
        <xdr:to>
          <xdr:col>10</xdr:col>
          <xdr:colOff>19050</xdr:colOff>
          <xdr:row>48</xdr:row>
          <xdr:rowOff>304800</xdr:rowOff>
        </xdr:to>
        <xdr:sp macro="" textlink="">
          <xdr:nvSpPr>
            <xdr:cNvPr id="93185" name="Check Box 1" hidden="1">
              <a:extLst>
                <a:ext uri="{63B3BB69-23CF-44E3-9099-C40C66FF867C}">
                  <a14:compatExt spid="_x0000_s93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48</xdr:row>
          <xdr:rowOff>76200</xdr:rowOff>
        </xdr:from>
        <xdr:to>
          <xdr:col>12</xdr:col>
          <xdr:colOff>28575</xdr:colOff>
          <xdr:row>48</xdr:row>
          <xdr:rowOff>304800</xdr:rowOff>
        </xdr:to>
        <xdr:sp macro="" textlink="">
          <xdr:nvSpPr>
            <xdr:cNvPr id="93186" name="Check Box 2" hidden="1">
              <a:extLst>
                <a:ext uri="{63B3BB69-23CF-44E3-9099-C40C66FF867C}">
                  <a14:compatExt spid="_x0000_s93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20</xdr:row>
          <xdr:rowOff>9525</xdr:rowOff>
        </xdr:from>
        <xdr:to>
          <xdr:col>10</xdr:col>
          <xdr:colOff>47625</xdr:colOff>
          <xdr:row>21</xdr:row>
          <xdr:rowOff>0</xdr:rowOff>
        </xdr:to>
        <xdr:sp macro="" textlink="">
          <xdr:nvSpPr>
            <xdr:cNvPr id="93187" name="Check Box 3" hidden="1">
              <a:extLst>
                <a:ext uri="{63B3BB69-23CF-44E3-9099-C40C66FF867C}">
                  <a14:compatExt spid="_x0000_s93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26</xdr:row>
          <xdr:rowOff>9525</xdr:rowOff>
        </xdr:from>
        <xdr:to>
          <xdr:col>10</xdr:col>
          <xdr:colOff>47625</xdr:colOff>
          <xdr:row>27</xdr:row>
          <xdr:rowOff>0</xdr:rowOff>
        </xdr:to>
        <xdr:sp macro="" textlink="">
          <xdr:nvSpPr>
            <xdr:cNvPr id="93188" name="Check Box 4" hidden="1">
              <a:extLst>
                <a:ext uri="{63B3BB69-23CF-44E3-9099-C40C66FF867C}">
                  <a14:compatExt spid="_x0000_s93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23</xdr:row>
          <xdr:rowOff>9525</xdr:rowOff>
        </xdr:from>
        <xdr:to>
          <xdr:col>10</xdr:col>
          <xdr:colOff>47625</xdr:colOff>
          <xdr:row>24</xdr:row>
          <xdr:rowOff>0</xdr:rowOff>
        </xdr:to>
        <xdr:sp macro="" textlink="">
          <xdr:nvSpPr>
            <xdr:cNvPr id="93189" name="Check Box 5" hidden="1">
              <a:extLst>
                <a:ext uri="{63B3BB69-23CF-44E3-9099-C40C66FF867C}">
                  <a14:compatExt spid="_x0000_s93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65</xdr:row>
          <xdr:rowOff>295275</xdr:rowOff>
        </xdr:from>
        <xdr:to>
          <xdr:col>13</xdr:col>
          <xdr:colOff>161925</xdr:colOff>
          <xdr:row>67</xdr:row>
          <xdr:rowOff>38100</xdr:rowOff>
        </xdr:to>
        <xdr:sp macro="" textlink="">
          <xdr:nvSpPr>
            <xdr:cNvPr id="93190" name="Check Box 6" hidden="1">
              <a:extLst>
                <a:ext uri="{63B3BB69-23CF-44E3-9099-C40C66FF867C}">
                  <a14:compatExt spid="_x0000_s93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65</xdr:row>
          <xdr:rowOff>28575</xdr:rowOff>
        </xdr:from>
        <xdr:to>
          <xdr:col>13</xdr:col>
          <xdr:colOff>257175</xdr:colOff>
          <xdr:row>65</xdr:row>
          <xdr:rowOff>276225</xdr:rowOff>
        </xdr:to>
        <xdr:sp macro="" textlink="">
          <xdr:nvSpPr>
            <xdr:cNvPr id="93191" name="Check Box 7" hidden="1">
              <a:extLst>
                <a:ext uri="{63B3BB69-23CF-44E3-9099-C40C66FF867C}">
                  <a14:compatExt spid="_x0000_s93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29</xdr:row>
          <xdr:rowOff>9525</xdr:rowOff>
        </xdr:from>
        <xdr:to>
          <xdr:col>10</xdr:col>
          <xdr:colOff>47625</xdr:colOff>
          <xdr:row>30</xdr:row>
          <xdr:rowOff>0</xdr:rowOff>
        </xdr:to>
        <xdr:sp macro="" textlink="">
          <xdr:nvSpPr>
            <xdr:cNvPr id="93192" name="Check Box 8" hidden="1">
              <a:extLst>
                <a:ext uri="{63B3BB69-23CF-44E3-9099-C40C66FF867C}">
                  <a14:compatExt spid="_x0000_s93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66</xdr:row>
          <xdr:rowOff>276225</xdr:rowOff>
        </xdr:from>
        <xdr:to>
          <xdr:col>13</xdr:col>
          <xdr:colOff>161925</xdr:colOff>
          <xdr:row>68</xdr:row>
          <xdr:rowOff>19050</xdr:rowOff>
        </xdr:to>
        <xdr:sp macro="" textlink="">
          <xdr:nvSpPr>
            <xdr:cNvPr id="93193" name="Check Box 9" hidden="1">
              <a:extLst>
                <a:ext uri="{63B3BB69-23CF-44E3-9099-C40C66FF867C}">
                  <a14:compatExt spid="_x0000_s93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47625</xdr:colOff>
      <xdr:row>45</xdr:row>
      <xdr:rowOff>28575</xdr:rowOff>
    </xdr:from>
    <xdr:to>
      <xdr:col>24</xdr:col>
      <xdr:colOff>190500</xdr:colOff>
      <xdr:row>45</xdr:row>
      <xdr:rowOff>200025</xdr:rowOff>
    </xdr:to>
    <xdr:sp macro="" textlink="">
      <xdr:nvSpPr>
        <xdr:cNvPr id="11" name="大かっこ 10"/>
        <xdr:cNvSpPr/>
      </xdr:nvSpPr>
      <xdr:spPr>
        <a:xfrm>
          <a:off x="276225" y="10753725"/>
          <a:ext cx="6677025" cy="171450"/>
        </a:xfrm>
        <a:prstGeom prst="bracketPair">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66675</xdr:colOff>
          <xdr:row>58</xdr:row>
          <xdr:rowOff>76200</xdr:rowOff>
        </xdr:from>
        <xdr:to>
          <xdr:col>10</xdr:col>
          <xdr:colOff>19050</xdr:colOff>
          <xdr:row>59</xdr:row>
          <xdr:rowOff>123825</xdr:rowOff>
        </xdr:to>
        <xdr:sp macro="" textlink="">
          <xdr:nvSpPr>
            <xdr:cNvPr id="83969" name="Check Box 1" hidden="1">
              <a:extLst>
                <a:ext uri="{63B3BB69-23CF-44E3-9099-C40C66FF867C}">
                  <a14:compatExt spid="_x0000_s83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58</xdr:row>
          <xdr:rowOff>76200</xdr:rowOff>
        </xdr:from>
        <xdr:to>
          <xdr:col>12</xdr:col>
          <xdr:colOff>28575</xdr:colOff>
          <xdr:row>59</xdr:row>
          <xdr:rowOff>123825</xdr:rowOff>
        </xdr:to>
        <xdr:sp macro="" textlink="">
          <xdr:nvSpPr>
            <xdr:cNvPr id="83970" name="Check Box 2" hidden="1">
              <a:extLst>
                <a:ext uri="{63B3BB69-23CF-44E3-9099-C40C66FF867C}">
                  <a14:compatExt spid="_x0000_s83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20</xdr:row>
          <xdr:rowOff>9525</xdr:rowOff>
        </xdr:from>
        <xdr:to>
          <xdr:col>10</xdr:col>
          <xdr:colOff>47625</xdr:colOff>
          <xdr:row>21</xdr:row>
          <xdr:rowOff>66675</xdr:rowOff>
        </xdr:to>
        <xdr:sp macro="" textlink="">
          <xdr:nvSpPr>
            <xdr:cNvPr id="83971" name="Check Box 3" hidden="1">
              <a:extLst>
                <a:ext uri="{63B3BB69-23CF-44E3-9099-C40C66FF867C}">
                  <a14:compatExt spid="_x0000_s83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26</xdr:row>
          <xdr:rowOff>9525</xdr:rowOff>
        </xdr:from>
        <xdr:to>
          <xdr:col>10</xdr:col>
          <xdr:colOff>47625</xdr:colOff>
          <xdr:row>27</xdr:row>
          <xdr:rowOff>66675</xdr:rowOff>
        </xdr:to>
        <xdr:sp macro="" textlink="">
          <xdr:nvSpPr>
            <xdr:cNvPr id="83972" name="Check Box 4" hidden="1">
              <a:extLst>
                <a:ext uri="{63B3BB69-23CF-44E3-9099-C40C66FF867C}">
                  <a14:compatExt spid="_x0000_s83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23</xdr:row>
          <xdr:rowOff>9525</xdr:rowOff>
        </xdr:from>
        <xdr:to>
          <xdr:col>10</xdr:col>
          <xdr:colOff>47625</xdr:colOff>
          <xdr:row>24</xdr:row>
          <xdr:rowOff>66675</xdr:rowOff>
        </xdr:to>
        <xdr:sp macro="" textlink="">
          <xdr:nvSpPr>
            <xdr:cNvPr id="83973" name="Check Box 5" hidden="1">
              <a:extLst>
                <a:ext uri="{63B3BB69-23CF-44E3-9099-C40C66FF867C}">
                  <a14:compatExt spid="_x0000_s83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66</xdr:row>
          <xdr:rowOff>295275</xdr:rowOff>
        </xdr:from>
        <xdr:to>
          <xdr:col>13</xdr:col>
          <xdr:colOff>161925</xdr:colOff>
          <xdr:row>69</xdr:row>
          <xdr:rowOff>28575</xdr:rowOff>
        </xdr:to>
        <xdr:sp macro="" textlink="">
          <xdr:nvSpPr>
            <xdr:cNvPr id="83974" name="Check Box 6" hidden="1">
              <a:extLst>
                <a:ext uri="{63B3BB69-23CF-44E3-9099-C40C66FF867C}">
                  <a14:compatExt spid="_x0000_s83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66</xdr:row>
          <xdr:rowOff>28575</xdr:rowOff>
        </xdr:from>
        <xdr:to>
          <xdr:col>13</xdr:col>
          <xdr:colOff>257175</xdr:colOff>
          <xdr:row>67</xdr:row>
          <xdr:rowOff>104775</xdr:rowOff>
        </xdr:to>
        <xdr:sp macro="" textlink="">
          <xdr:nvSpPr>
            <xdr:cNvPr id="83975" name="Check Box 7" hidden="1">
              <a:extLst>
                <a:ext uri="{63B3BB69-23CF-44E3-9099-C40C66FF867C}">
                  <a14:compatExt spid="_x0000_s83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29</xdr:row>
          <xdr:rowOff>9525</xdr:rowOff>
        </xdr:from>
        <xdr:to>
          <xdr:col>10</xdr:col>
          <xdr:colOff>47625</xdr:colOff>
          <xdr:row>30</xdr:row>
          <xdr:rowOff>57150</xdr:rowOff>
        </xdr:to>
        <xdr:sp macro="" textlink="">
          <xdr:nvSpPr>
            <xdr:cNvPr id="83976" name="Check Box 8" hidden="1">
              <a:extLst>
                <a:ext uri="{63B3BB69-23CF-44E3-9099-C40C66FF867C}">
                  <a14:compatExt spid="_x0000_s83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67</xdr:row>
          <xdr:rowOff>276225</xdr:rowOff>
        </xdr:from>
        <xdr:to>
          <xdr:col>13</xdr:col>
          <xdr:colOff>161925</xdr:colOff>
          <xdr:row>70</xdr:row>
          <xdr:rowOff>28575</xdr:rowOff>
        </xdr:to>
        <xdr:sp macro="" textlink="">
          <xdr:nvSpPr>
            <xdr:cNvPr id="83977" name="Check Box 9" hidden="1">
              <a:extLst>
                <a:ext uri="{63B3BB69-23CF-44E3-9099-C40C66FF867C}">
                  <a14:compatExt spid="_x0000_s83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47625</xdr:colOff>
      <xdr:row>55</xdr:row>
      <xdr:rowOff>28575</xdr:rowOff>
    </xdr:from>
    <xdr:to>
      <xdr:col>24</xdr:col>
      <xdr:colOff>190500</xdr:colOff>
      <xdr:row>56</xdr:row>
      <xdr:rowOff>9525</xdr:rowOff>
    </xdr:to>
    <xdr:sp macro="" textlink="">
      <xdr:nvSpPr>
        <xdr:cNvPr id="11" name="大かっこ 10"/>
        <xdr:cNvSpPr/>
      </xdr:nvSpPr>
      <xdr:spPr>
        <a:xfrm>
          <a:off x="276225" y="13716000"/>
          <a:ext cx="6677025" cy="219075"/>
        </a:xfrm>
        <a:prstGeom prst="bracketPair">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ctrlProp" Target="../ctrlProps/ctrlProp10.xml"/><Relationship Id="rId7" Type="http://schemas.openxmlformats.org/officeDocument/2006/relationships/ctrlProp" Target="../ctrlProps/ctrlProp14.xml"/><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0" Type="http://schemas.openxmlformats.org/officeDocument/2006/relationships/ctrlProp" Target="../ctrlProps/ctrlProp17.xml"/><Relationship Id="rId4" Type="http://schemas.openxmlformats.org/officeDocument/2006/relationships/ctrlProp" Target="../ctrlProps/ctrlProp11.xml"/><Relationship Id="rId9" Type="http://schemas.openxmlformats.org/officeDocument/2006/relationships/ctrlProp" Target="../ctrlProps/ctrlProp1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98"/>
  <sheetViews>
    <sheetView tabSelected="1" view="pageBreakPreview" zoomScaleNormal="100" zoomScaleSheetLayoutView="100" workbookViewId="0">
      <selection activeCell="AF8" sqref="AF8"/>
    </sheetView>
  </sheetViews>
  <sheetFormatPr defaultColWidth="4.625" defaultRowHeight="17.100000000000001" customHeight="1"/>
  <cols>
    <col min="1" max="1" width="2.125" style="103" customWidth="1"/>
    <col min="2" max="2" width="0.875" style="103" customWidth="1"/>
    <col min="3" max="9" width="4.625" style="103" customWidth="1"/>
    <col min="10" max="15" width="4.625" style="103"/>
    <col min="16" max="16" width="4.625" style="103" customWidth="1"/>
    <col min="17" max="27" width="2.625" style="103" customWidth="1"/>
    <col min="28" max="16384" width="4.625" style="103"/>
  </cols>
  <sheetData>
    <row r="1" spans="1:28" ht="16.5" customHeight="1">
      <c r="R1" s="103">
        <v>20</v>
      </c>
      <c r="S1" s="123"/>
      <c r="T1" s="103" t="s">
        <v>22</v>
      </c>
      <c r="U1" s="148"/>
      <c r="V1" s="148"/>
      <c r="W1" s="103" t="s">
        <v>23</v>
      </c>
      <c r="X1" s="148"/>
      <c r="Y1" s="148"/>
      <c r="Z1" s="103" t="s">
        <v>24</v>
      </c>
    </row>
    <row r="2" spans="1:28" ht="17.100000000000001" customHeight="1">
      <c r="AB2" s="113"/>
    </row>
    <row r="3" spans="1:28" ht="27" customHeight="1">
      <c r="A3" s="3" t="s">
        <v>65</v>
      </c>
      <c r="B3" s="3"/>
      <c r="C3" s="4"/>
      <c r="D3" s="4"/>
      <c r="E3" s="4"/>
      <c r="F3" s="4"/>
      <c r="G3" s="4"/>
      <c r="H3" s="4"/>
      <c r="I3" s="4"/>
      <c r="J3" s="4"/>
      <c r="K3" s="4"/>
      <c r="L3" s="4"/>
      <c r="M3" s="4"/>
      <c r="N3" s="4"/>
      <c r="O3" s="4"/>
      <c r="P3" s="4"/>
      <c r="Q3" s="4"/>
      <c r="R3" s="4"/>
      <c r="S3" s="4"/>
      <c r="T3" s="4"/>
      <c r="U3" s="4"/>
      <c r="V3" s="4"/>
      <c r="W3" s="4"/>
      <c r="X3" s="4"/>
      <c r="Y3" s="4"/>
      <c r="Z3" s="4"/>
    </row>
    <row r="4" spans="1:28" ht="18.95" customHeight="1" thickBot="1">
      <c r="A4" s="103" t="s">
        <v>33</v>
      </c>
    </row>
    <row r="5" spans="1:28" ht="18.95" customHeight="1">
      <c r="A5" s="149" t="s">
        <v>8</v>
      </c>
      <c r="B5" s="150"/>
      <c r="C5" s="150"/>
      <c r="D5" s="150"/>
      <c r="E5" s="150"/>
      <c r="F5" s="151"/>
      <c r="G5" s="10" t="s">
        <v>52</v>
      </c>
      <c r="H5" s="108"/>
      <c r="I5" s="155"/>
      <c r="J5" s="155"/>
      <c r="K5" s="155"/>
      <c r="L5" s="155"/>
      <c r="M5" s="155"/>
      <c r="N5" s="155"/>
      <c r="O5" s="155"/>
      <c r="P5" s="155"/>
      <c r="Q5" s="155"/>
      <c r="R5" s="155"/>
      <c r="S5" s="155"/>
      <c r="T5" s="155"/>
      <c r="U5" s="155"/>
      <c r="V5" s="155"/>
      <c r="W5" s="155"/>
      <c r="X5" s="155"/>
      <c r="Y5" s="155"/>
      <c r="Z5" s="156"/>
    </row>
    <row r="6" spans="1:28" ht="18.95" customHeight="1">
      <c r="A6" s="152"/>
      <c r="B6" s="153"/>
      <c r="C6" s="153"/>
      <c r="D6" s="153"/>
      <c r="E6" s="153"/>
      <c r="F6" s="154"/>
      <c r="G6" s="124"/>
      <c r="H6" s="125"/>
      <c r="I6" s="157"/>
      <c r="J6" s="157"/>
      <c r="K6" s="157"/>
      <c r="L6" s="157"/>
      <c r="M6" s="157"/>
      <c r="N6" s="157"/>
      <c r="O6" s="157"/>
      <c r="P6" s="157"/>
      <c r="Q6" s="157"/>
      <c r="R6" s="157"/>
      <c r="S6" s="157"/>
      <c r="T6" s="157"/>
      <c r="U6" s="157"/>
      <c r="V6" s="157"/>
      <c r="W6" s="157"/>
      <c r="X6" s="157"/>
      <c r="Y6" s="157"/>
      <c r="Z6" s="158"/>
    </row>
    <row r="7" spans="1:28" ht="18.95" customHeight="1">
      <c r="A7" s="171" t="s">
        <v>53</v>
      </c>
      <c r="B7" s="172"/>
      <c r="C7" s="172"/>
      <c r="D7" s="172"/>
      <c r="E7" s="172"/>
      <c r="F7" s="173"/>
      <c r="G7" s="14" t="s">
        <v>52</v>
      </c>
      <c r="H7" s="14"/>
      <c r="I7" s="196"/>
      <c r="J7" s="196"/>
      <c r="K7" s="196"/>
      <c r="L7" s="196"/>
      <c r="M7" s="196"/>
      <c r="N7" s="196"/>
      <c r="O7" s="196"/>
      <c r="P7" s="196"/>
      <c r="Q7" s="196"/>
      <c r="R7" s="196"/>
      <c r="S7" s="196"/>
      <c r="T7" s="196"/>
      <c r="U7" s="196"/>
      <c r="V7" s="196"/>
      <c r="W7" s="196"/>
      <c r="X7" s="196"/>
      <c r="Y7" s="196"/>
      <c r="Z7" s="197"/>
    </row>
    <row r="8" spans="1:28" ht="18.95" customHeight="1">
      <c r="A8" s="152"/>
      <c r="B8" s="153"/>
      <c r="C8" s="153"/>
      <c r="D8" s="153"/>
      <c r="E8" s="153"/>
      <c r="F8" s="154"/>
      <c r="G8" s="127" t="s">
        <v>54</v>
      </c>
      <c r="H8" s="157"/>
      <c r="I8" s="157"/>
      <c r="J8" s="157"/>
      <c r="K8" s="157"/>
      <c r="L8" s="157"/>
      <c r="M8" s="157"/>
      <c r="N8" s="157"/>
      <c r="O8" s="157"/>
      <c r="P8" s="157"/>
      <c r="Q8" s="157"/>
      <c r="R8" s="157"/>
      <c r="S8" s="157"/>
      <c r="T8" s="157"/>
      <c r="U8" s="157"/>
      <c r="V8" s="157"/>
      <c r="W8" s="157"/>
      <c r="X8" s="157"/>
      <c r="Y8" s="157"/>
      <c r="Z8" s="158"/>
    </row>
    <row r="9" spans="1:28" ht="18.95" customHeight="1">
      <c r="A9" s="198" t="s">
        <v>0</v>
      </c>
      <c r="B9" s="199"/>
      <c r="C9" s="199"/>
      <c r="D9" s="199"/>
      <c r="E9" s="199"/>
      <c r="F9" s="200"/>
      <c r="G9" s="206"/>
      <c r="H9" s="207"/>
      <c r="I9" s="207"/>
      <c r="J9" s="207"/>
      <c r="K9" s="207"/>
      <c r="L9" s="208"/>
      <c r="M9" s="201" t="s">
        <v>5</v>
      </c>
      <c r="N9" s="172"/>
      <c r="O9" s="173"/>
      <c r="P9" s="212"/>
      <c r="Q9" s="213"/>
      <c r="R9" s="213"/>
      <c r="S9" s="213"/>
      <c r="T9" s="213"/>
      <c r="U9" s="213"/>
      <c r="V9" s="213"/>
      <c r="W9" s="213"/>
      <c r="X9" s="213"/>
      <c r="Y9" s="5"/>
      <c r="Z9" s="68" t="s">
        <v>2</v>
      </c>
    </row>
    <row r="10" spans="1:28" ht="18.95" customHeight="1" thickBot="1">
      <c r="A10" s="203" t="s">
        <v>55</v>
      </c>
      <c r="B10" s="204"/>
      <c r="C10" s="204"/>
      <c r="D10" s="204"/>
      <c r="E10" s="204"/>
      <c r="F10" s="205"/>
      <c r="G10" s="209"/>
      <c r="H10" s="210"/>
      <c r="I10" s="210"/>
      <c r="J10" s="210"/>
      <c r="K10" s="210"/>
      <c r="L10" s="211"/>
      <c r="M10" s="202"/>
      <c r="N10" s="191"/>
      <c r="O10" s="192"/>
      <c r="P10" s="214"/>
      <c r="Q10" s="215"/>
      <c r="R10" s="215"/>
      <c r="S10" s="215"/>
      <c r="T10" s="215"/>
      <c r="U10" s="215"/>
      <c r="V10" s="215"/>
      <c r="W10" s="215"/>
      <c r="X10" s="215"/>
      <c r="Y10" s="31"/>
      <c r="Z10" s="32"/>
    </row>
    <row r="11" spans="1:28" ht="18.95" customHeight="1">
      <c r="A11" s="149" t="s">
        <v>7</v>
      </c>
      <c r="B11" s="150"/>
      <c r="C11" s="150"/>
      <c r="D11" s="150"/>
      <c r="E11" s="150"/>
      <c r="F11" s="151"/>
      <c r="G11" s="159"/>
      <c r="H11" s="160"/>
      <c r="I11" s="160"/>
      <c r="J11" s="160"/>
      <c r="K11" s="160"/>
      <c r="L11" s="160"/>
      <c r="M11" s="160"/>
      <c r="N11" s="160"/>
      <c r="O11" s="160"/>
      <c r="P11" s="160"/>
      <c r="Q11" s="160"/>
      <c r="R11" s="160"/>
      <c r="S11" s="160"/>
      <c r="T11" s="160"/>
      <c r="U11" s="160"/>
      <c r="V11" s="160"/>
      <c r="W11" s="160"/>
      <c r="X11" s="160"/>
      <c r="Y11" s="160"/>
      <c r="Z11" s="161"/>
    </row>
    <row r="12" spans="1:28" ht="18.95" customHeight="1">
      <c r="A12" s="152"/>
      <c r="B12" s="153"/>
      <c r="C12" s="153"/>
      <c r="D12" s="153"/>
      <c r="E12" s="153"/>
      <c r="F12" s="154"/>
      <c r="G12" s="162"/>
      <c r="H12" s="163"/>
      <c r="I12" s="163"/>
      <c r="J12" s="163"/>
      <c r="K12" s="163"/>
      <c r="L12" s="163"/>
      <c r="M12" s="163"/>
      <c r="N12" s="163"/>
      <c r="O12" s="163"/>
      <c r="P12" s="163"/>
      <c r="Q12" s="163"/>
      <c r="R12" s="163"/>
      <c r="S12" s="163"/>
      <c r="T12" s="163"/>
      <c r="U12" s="163"/>
      <c r="V12" s="163"/>
      <c r="W12" s="163"/>
      <c r="X12" s="163"/>
      <c r="Y12" s="163"/>
      <c r="Z12" s="164"/>
    </row>
    <row r="13" spans="1:28" ht="18.95" customHeight="1">
      <c r="A13" s="171" t="s">
        <v>25</v>
      </c>
      <c r="B13" s="172"/>
      <c r="C13" s="172"/>
      <c r="D13" s="172"/>
      <c r="E13" s="172"/>
      <c r="F13" s="173"/>
      <c r="G13" s="14" t="s">
        <v>52</v>
      </c>
      <c r="H13" s="14"/>
      <c r="I13" s="126"/>
      <c r="J13" s="174"/>
      <c r="K13" s="174"/>
      <c r="L13" s="174"/>
      <c r="M13" s="174"/>
      <c r="N13" s="174"/>
      <c r="O13" s="174"/>
      <c r="P13" s="174"/>
      <c r="Q13" s="174"/>
      <c r="R13" s="174"/>
      <c r="S13" s="174"/>
      <c r="T13" s="174"/>
      <c r="U13" s="174"/>
      <c r="V13" s="174"/>
      <c r="W13" s="174"/>
      <c r="X13" s="174"/>
      <c r="Y13" s="174"/>
      <c r="Z13" s="175"/>
    </row>
    <row r="14" spans="1:28" ht="18.95" customHeight="1">
      <c r="A14" s="152"/>
      <c r="B14" s="153"/>
      <c r="C14" s="153"/>
      <c r="D14" s="153"/>
      <c r="E14" s="153"/>
      <c r="F14" s="154"/>
      <c r="G14" s="127" t="s">
        <v>54</v>
      </c>
      <c r="H14" s="176"/>
      <c r="I14" s="176"/>
      <c r="J14" s="176"/>
      <c r="K14" s="176"/>
      <c r="L14" s="176"/>
      <c r="M14" s="176"/>
      <c r="N14" s="176"/>
      <c r="O14" s="176"/>
      <c r="P14" s="176"/>
      <c r="Q14" s="176"/>
      <c r="R14" s="176"/>
      <c r="S14" s="176"/>
      <c r="T14" s="176"/>
      <c r="U14" s="176"/>
      <c r="V14" s="176"/>
      <c r="W14" s="176"/>
      <c r="X14" s="176"/>
      <c r="Y14" s="176"/>
      <c r="Z14" s="177"/>
    </row>
    <row r="15" spans="1:28" ht="18.95" customHeight="1">
      <c r="A15" s="198" t="s">
        <v>0</v>
      </c>
      <c r="B15" s="199"/>
      <c r="C15" s="199"/>
      <c r="D15" s="199"/>
      <c r="E15" s="199"/>
      <c r="F15" s="200"/>
      <c r="G15" s="206"/>
      <c r="H15" s="207"/>
      <c r="I15" s="207"/>
      <c r="J15" s="207"/>
      <c r="K15" s="207"/>
      <c r="L15" s="208"/>
      <c r="M15" s="228" t="s">
        <v>119</v>
      </c>
      <c r="N15" s="199"/>
      <c r="O15" s="199"/>
      <c r="P15" s="199"/>
      <c r="Q15" s="199"/>
      <c r="R15" s="199"/>
      <c r="S15" s="199"/>
      <c r="T15" s="199"/>
      <c r="U15" s="199"/>
      <c r="V15" s="199"/>
      <c r="W15" s="199"/>
      <c r="X15" s="199"/>
      <c r="Y15" s="199"/>
      <c r="Z15" s="229"/>
    </row>
    <row r="16" spans="1:28" ht="18.95" customHeight="1" thickBot="1">
      <c r="A16" s="203" t="s">
        <v>55</v>
      </c>
      <c r="B16" s="204"/>
      <c r="C16" s="204"/>
      <c r="D16" s="204"/>
      <c r="E16" s="204"/>
      <c r="F16" s="205"/>
      <c r="G16" s="209"/>
      <c r="H16" s="210"/>
      <c r="I16" s="210"/>
      <c r="J16" s="210"/>
      <c r="K16" s="210"/>
      <c r="L16" s="211"/>
      <c r="M16" s="230" t="s">
        <v>34717</v>
      </c>
      <c r="N16" s="231"/>
      <c r="O16" s="231"/>
      <c r="P16" s="231"/>
      <c r="Q16" s="231"/>
      <c r="R16" s="231"/>
      <c r="S16" s="231"/>
      <c r="T16" s="231"/>
      <c r="U16" s="231"/>
      <c r="V16" s="231"/>
      <c r="W16" s="231"/>
      <c r="X16" s="231"/>
      <c r="Y16" s="231"/>
      <c r="Z16" s="232"/>
    </row>
    <row r="17" spans="1:29" ht="18.95" customHeight="1" thickBot="1">
      <c r="A17" s="103" t="s">
        <v>34</v>
      </c>
    </row>
    <row r="18" spans="1:29" ht="18.95" customHeight="1">
      <c r="A18" s="184" t="s">
        <v>9</v>
      </c>
      <c r="B18" s="185"/>
      <c r="C18" s="185"/>
      <c r="D18" s="185"/>
      <c r="E18" s="185"/>
      <c r="F18" s="185"/>
      <c r="G18" s="185"/>
      <c r="H18" s="185"/>
      <c r="I18" s="186"/>
      <c r="J18" s="115" t="s">
        <v>9</v>
      </c>
      <c r="K18" s="109"/>
      <c r="L18" s="109"/>
      <c r="M18" s="131" t="s">
        <v>56</v>
      </c>
      <c r="N18" s="193"/>
      <c r="O18" s="193"/>
      <c r="P18" s="193"/>
      <c r="Q18" s="193"/>
      <c r="R18" s="193"/>
      <c r="S18" s="193"/>
      <c r="T18" s="193"/>
      <c r="U18" s="193"/>
      <c r="V18" s="193"/>
      <c r="W18" s="193"/>
      <c r="X18" s="193"/>
      <c r="Y18" s="131"/>
      <c r="Z18" s="135" t="s">
        <v>57</v>
      </c>
    </row>
    <row r="19" spans="1:29" ht="18.95" customHeight="1">
      <c r="A19" s="171" t="s">
        <v>20</v>
      </c>
      <c r="B19" s="172"/>
      <c r="C19" s="172"/>
      <c r="D19" s="172"/>
      <c r="E19" s="172"/>
      <c r="F19" s="172"/>
      <c r="G19" s="172"/>
      <c r="H19" s="172"/>
      <c r="I19" s="173"/>
      <c r="J19" s="30" t="s">
        <v>58</v>
      </c>
      <c r="K19" s="114"/>
      <c r="L19" s="114"/>
      <c r="M19" s="132" t="s">
        <v>59</v>
      </c>
      <c r="N19" s="194"/>
      <c r="O19" s="194"/>
      <c r="P19" s="194"/>
      <c r="Q19" s="194"/>
      <c r="R19" s="194"/>
      <c r="S19" s="194"/>
      <c r="T19" s="194"/>
      <c r="U19" s="194"/>
      <c r="V19" s="194"/>
      <c r="W19" s="194"/>
      <c r="X19" s="194"/>
      <c r="Y19" s="132"/>
      <c r="Z19" s="136" t="s">
        <v>57</v>
      </c>
      <c r="AA19" s="110"/>
      <c r="AB19" s="110"/>
      <c r="AC19" s="110"/>
    </row>
    <row r="20" spans="1:29" ht="18.95" customHeight="1">
      <c r="A20" s="187"/>
      <c r="B20" s="188"/>
      <c r="C20" s="188"/>
      <c r="D20" s="188"/>
      <c r="E20" s="188"/>
      <c r="F20" s="188"/>
      <c r="G20" s="188"/>
      <c r="H20" s="188"/>
      <c r="I20" s="189"/>
      <c r="J20" s="104" t="s">
        <v>60</v>
      </c>
      <c r="K20" s="110"/>
      <c r="L20" s="110"/>
      <c r="M20" s="133" t="s">
        <v>59</v>
      </c>
      <c r="N20" s="195"/>
      <c r="O20" s="195"/>
      <c r="P20" s="195"/>
      <c r="Q20" s="195"/>
      <c r="R20" s="195"/>
      <c r="S20" s="195"/>
      <c r="T20" s="195"/>
      <c r="U20" s="195"/>
      <c r="V20" s="195"/>
      <c r="W20" s="195"/>
      <c r="X20" s="195"/>
      <c r="Y20" s="133"/>
      <c r="Z20" s="137" t="s">
        <v>57</v>
      </c>
      <c r="AA20" s="110"/>
      <c r="AB20" s="110"/>
      <c r="AC20" s="110"/>
    </row>
    <row r="21" spans="1:29" ht="18.95" customHeight="1">
      <c r="A21" s="152"/>
      <c r="B21" s="153"/>
      <c r="C21" s="153"/>
      <c r="D21" s="153"/>
      <c r="E21" s="153"/>
      <c r="F21" s="153"/>
      <c r="G21" s="153"/>
      <c r="H21" s="153"/>
      <c r="I21" s="154"/>
      <c r="J21" s="134"/>
      <c r="K21" s="117" t="s">
        <v>13</v>
      </c>
      <c r="L21" s="117"/>
      <c r="M21" s="117"/>
      <c r="N21" s="117"/>
      <c r="O21" s="117"/>
      <c r="P21" s="117"/>
      <c r="Q21" s="117"/>
      <c r="R21" s="117"/>
      <c r="S21" s="117"/>
      <c r="T21" s="117"/>
      <c r="U21" s="117"/>
      <c r="V21" s="117"/>
      <c r="W21" s="117"/>
      <c r="X21" s="117"/>
      <c r="Y21" s="117"/>
      <c r="Z21" s="118"/>
      <c r="AA21" s="110"/>
      <c r="AB21" s="110"/>
      <c r="AC21" s="110"/>
    </row>
    <row r="22" spans="1:29" ht="18.95" customHeight="1">
      <c r="A22" s="171" t="s">
        <v>21</v>
      </c>
      <c r="B22" s="172"/>
      <c r="C22" s="172"/>
      <c r="D22" s="172"/>
      <c r="E22" s="172"/>
      <c r="F22" s="172"/>
      <c r="G22" s="172"/>
      <c r="H22" s="172"/>
      <c r="I22" s="173"/>
      <c r="J22" s="110" t="s">
        <v>15</v>
      </c>
      <c r="K22" s="110"/>
      <c r="M22" s="133" t="s">
        <v>59</v>
      </c>
      <c r="N22" s="194"/>
      <c r="O22" s="194"/>
      <c r="P22" s="194"/>
      <c r="Q22" s="194"/>
      <c r="R22" s="194"/>
      <c r="S22" s="194"/>
      <c r="T22" s="194"/>
      <c r="U22" s="194"/>
      <c r="V22" s="194"/>
      <c r="W22" s="194"/>
      <c r="X22" s="194"/>
      <c r="Y22" s="133"/>
      <c r="Z22" s="137" t="s">
        <v>57</v>
      </c>
      <c r="AA22" s="110"/>
      <c r="AB22" s="110"/>
      <c r="AC22" s="110"/>
    </row>
    <row r="23" spans="1:29" ht="18.95" customHeight="1">
      <c r="A23" s="187"/>
      <c r="B23" s="188"/>
      <c r="C23" s="188"/>
      <c r="D23" s="188"/>
      <c r="E23" s="188"/>
      <c r="F23" s="188"/>
      <c r="G23" s="188"/>
      <c r="H23" s="188"/>
      <c r="I23" s="189"/>
      <c r="J23" s="110" t="s">
        <v>16</v>
      </c>
      <c r="K23" s="110"/>
      <c r="M23" s="133" t="s">
        <v>59</v>
      </c>
      <c r="N23" s="195"/>
      <c r="O23" s="195"/>
      <c r="P23" s="195"/>
      <c r="Q23" s="195"/>
      <c r="R23" s="195"/>
      <c r="S23" s="195"/>
      <c r="T23" s="195"/>
      <c r="U23" s="195"/>
      <c r="V23" s="195"/>
      <c r="W23" s="195"/>
      <c r="X23" s="195"/>
      <c r="Y23" s="133"/>
      <c r="Z23" s="137" t="s">
        <v>57</v>
      </c>
      <c r="AA23" s="110"/>
      <c r="AB23" s="110"/>
      <c r="AC23" s="110"/>
    </row>
    <row r="24" spans="1:29" ht="18.95" customHeight="1">
      <c r="A24" s="152"/>
      <c r="B24" s="153"/>
      <c r="C24" s="153"/>
      <c r="D24" s="153"/>
      <c r="E24" s="153"/>
      <c r="F24" s="153"/>
      <c r="G24" s="153"/>
      <c r="H24" s="153"/>
      <c r="I24" s="154"/>
      <c r="J24" s="133"/>
      <c r="K24" s="110" t="s">
        <v>13</v>
      </c>
      <c r="L24" s="110"/>
      <c r="M24" s="110"/>
      <c r="N24" s="110"/>
      <c r="O24" s="110"/>
      <c r="P24" s="110"/>
      <c r="Q24" s="110"/>
      <c r="R24" s="110"/>
      <c r="S24" s="110"/>
      <c r="T24" s="110"/>
      <c r="U24" s="110"/>
      <c r="V24" s="110"/>
      <c r="W24" s="110"/>
      <c r="X24" s="110"/>
      <c r="Y24" s="110"/>
      <c r="Z24" s="111"/>
      <c r="AA24" s="110"/>
      <c r="AB24" s="110"/>
      <c r="AC24" s="110"/>
    </row>
    <row r="25" spans="1:29" ht="18.95" customHeight="1">
      <c r="A25" s="171" t="s">
        <v>37</v>
      </c>
      <c r="B25" s="172"/>
      <c r="C25" s="172"/>
      <c r="D25" s="172"/>
      <c r="E25" s="172"/>
      <c r="F25" s="172"/>
      <c r="G25" s="172"/>
      <c r="H25" s="172"/>
      <c r="I25" s="173"/>
      <c r="J25" s="30" t="s">
        <v>61</v>
      </c>
      <c r="K25" s="114"/>
      <c r="L25" s="114"/>
      <c r="M25" s="132" t="s">
        <v>59</v>
      </c>
      <c r="N25" s="194"/>
      <c r="O25" s="194"/>
      <c r="P25" s="194"/>
      <c r="Q25" s="194"/>
      <c r="R25" s="194"/>
      <c r="S25" s="194"/>
      <c r="T25" s="194"/>
      <c r="U25" s="194"/>
      <c r="V25" s="194"/>
      <c r="W25" s="194"/>
      <c r="X25" s="194"/>
      <c r="Y25" s="132"/>
      <c r="Z25" s="136" t="s">
        <v>57</v>
      </c>
      <c r="AA25" s="110"/>
      <c r="AB25" s="110"/>
      <c r="AC25" s="110"/>
    </row>
    <row r="26" spans="1:29" ht="18.95" customHeight="1">
      <c r="A26" s="187"/>
      <c r="B26" s="188"/>
      <c r="C26" s="188"/>
      <c r="D26" s="188"/>
      <c r="E26" s="188"/>
      <c r="F26" s="188"/>
      <c r="G26" s="188"/>
      <c r="H26" s="188"/>
      <c r="I26" s="189"/>
      <c r="J26" s="104" t="s">
        <v>27</v>
      </c>
      <c r="K26" s="110"/>
      <c r="L26" s="110"/>
      <c r="M26" s="133" t="s">
        <v>59</v>
      </c>
      <c r="N26" s="195"/>
      <c r="O26" s="195"/>
      <c r="P26" s="195"/>
      <c r="Q26" s="195"/>
      <c r="R26" s="195"/>
      <c r="S26" s="195"/>
      <c r="T26" s="195"/>
      <c r="U26" s="195"/>
      <c r="V26" s="195"/>
      <c r="W26" s="195"/>
      <c r="X26" s="195"/>
      <c r="Y26" s="133"/>
      <c r="Z26" s="137" t="s">
        <v>57</v>
      </c>
      <c r="AA26" s="110"/>
      <c r="AB26" s="110"/>
      <c r="AC26" s="110"/>
    </row>
    <row r="27" spans="1:29" ht="18.95" customHeight="1">
      <c r="A27" s="152"/>
      <c r="B27" s="153"/>
      <c r="C27" s="153"/>
      <c r="D27" s="153"/>
      <c r="E27" s="153"/>
      <c r="F27" s="153"/>
      <c r="G27" s="153"/>
      <c r="H27" s="153"/>
      <c r="I27" s="154"/>
      <c r="J27" s="138"/>
      <c r="K27" s="110" t="s">
        <v>14</v>
      </c>
      <c r="L27" s="110"/>
      <c r="M27" s="110"/>
      <c r="N27" s="110"/>
      <c r="O27" s="110"/>
      <c r="P27" s="110"/>
      <c r="Q27" s="110"/>
      <c r="R27" s="110"/>
      <c r="S27" s="110"/>
      <c r="T27" s="110"/>
      <c r="U27" s="110"/>
      <c r="V27" s="110"/>
      <c r="W27" s="110"/>
      <c r="X27" s="110"/>
      <c r="Y27" s="110"/>
      <c r="Z27" s="111"/>
      <c r="AA27" s="110"/>
      <c r="AB27" s="110"/>
      <c r="AC27" s="110"/>
    </row>
    <row r="28" spans="1:29" ht="18.95" customHeight="1">
      <c r="A28" s="171" t="s">
        <v>26</v>
      </c>
      <c r="B28" s="172"/>
      <c r="C28" s="172"/>
      <c r="D28" s="172"/>
      <c r="E28" s="172"/>
      <c r="F28" s="172"/>
      <c r="G28" s="172"/>
      <c r="H28" s="172"/>
      <c r="I28" s="173"/>
      <c r="J28" s="114" t="s">
        <v>61</v>
      </c>
      <c r="K28" s="114"/>
      <c r="L28" s="114"/>
      <c r="M28" s="132" t="s">
        <v>59</v>
      </c>
      <c r="N28" s="293"/>
      <c r="O28" s="293"/>
      <c r="P28" s="293"/>
      <c r="Q28" s="293"/>
      <c r="R28" s="293"/>
      <c r="S28" s="293"/>
      <c r="T28" s="293"/>
      <c r="U28" s="293"/>
      <c r="V28" s="293"/>
      <c r="W28" s="293"/>
      <c r="X28" s="293"/>
      <c r="Y28" s="132"/>
      <c r="Z28" s="136" t="s">
        <v>57</v>
      </c>
      <c r="AA28" s="110"/>
      <c r="AB28" s="110"/>
      <c r="AC28" s="110"/>
    </row>
    <row r="29" spans="1:29" ht="18.95" customHeight="1">
      <c r="A29" s="187"/>
      <c r="B29" s="188"/>
      <c r="C29" s="188"/>
      <c r="D29" s="188"/>
      <c r="E29" s="188"/>
      <c r="F29" s="188"/>
      <c r="G29" s="188"/>
      <c r="H29" s="188"/>
      <c r="I29" s="189"/>
      <c r="J29" s="110" t="s">
        <v>28</v>
      </c>
      <c r="K29" s="110"/>
      <c r="L29" s="110"/>
      <c r="M29" s="110" t="s">
        <v>29</v>
      </c>
      <c r="N29" s="248"/>
      <c r="O29" s="248"/>
      <c r="P29" s="110" t="s">
        <v>30</v>
      </c>
      <c r="Q29" s="110"/>
      <c r="R29" s="110"/>
      <c r="S29" s="110"/>
      <c r="T29" s="110" t="s">
        <v>31</v>
      </c>
      <c r="U29" s="110"/>
      <c r="V29" s="248"/>
      <c r="W29" s="248"/>
      <c r="X29" s="248"/>
      <c r="Y29" s="110"/>
      <c r="Z29" s="68" t="s">
        <v>30</v>
      </c>
      <c r="AA29" s="110"/>
      <c r="AB29" s="110"/>
      <c r="AC29" s="110"/>
    </row>
    <row r="30" spans="1:29" ht="18.95" customHeight="1" thickBot="1">
      <c r="A30" s="190"/>
      <c r="B30" s="191"/>
      <c r="C30" s="191"/>
      <c r="D30" s="191"/>
      <c r="E30" s="191"/>
      <c r="F30" s="191"/>
      <c r="G30" s="191"/>
      <c r="H30" s="191"/>
      <c r="I30" s="192"/>
      <c r="J30" s="130"/>
      <c r="K30" s="107" t="s">
        <v>14</v>
      </c>
      <c r="L30" s="107"/>
      <c r="M30" s="107"/>
      <c r="N30" s="107"/>
      <c r="O30" s="107"/>
      <c r="P30" s="107"/>
      <c r="Q30" s="107"/>
      <c r="R30" s="107"/>
      <c r="S30" s="107"/>
      <c r="T30" s="107"/>
      <c r="U30" s="107"/>
      <c r="V30" s="107"/>
      <c r="W30" s="107"/>
      <c r="X30" s="107"/>
      <c r="Y30" s="107"/>
      <c r="Z30" s="112"/>
      <c r="AA30" s="110"/>
      <c r="AB30" s="110"/>
      <c r="AC30" s="110"/>
    </row>
    <row r="31" spans="1:29" ht="18.95" customHeight="1" thickBot="1">
      <c r="A31" s="103" t="s">
        <v>35</v>
      </c>
    </row>
    <row r="32" spans="1:29" ht="15" customHeight="1">
      <c r="A32" s="234" t="s">
        <v>38</v>
      </c>
      <c r="B32" s="235"/>
      <c r="C32" s="235"/>
      <c r="D32" s="235"/>
      <c r="E32" s="236"/>
      <c r="F32" s="141" t="s">
        <v>62</v>
      </c>
      <c r="G32" s="142"/>
      <c r="H32" s="243"/>
      <c r="I32" s="243"/>
      <c r="J32" s="243"/>
      <c r="K32" s="243"/>
      <c r="L32" s="244"/>
      <c r="M32" s="245" t="s">
        <v>39</v>
      </c>
      <c r="N32" s="235"/>
      <c r="O32" s="236"/>
      <c r="P32" s="140"/>
      <c r="Q32" s="160"/>
      <c r="R32" s="160"/>
      <c r="S32" s="160"/>
      <c r="T32" s="160"/>
      <c r="U32" s="160"/>
      <c r="V32" s="160"/>
      <c r="W32" s="160"/>
      <c r="X32" s="160"/>
      <c r="Y32" s="160"/>
      <c r="Z32" s="161"/>
    </row>
    <row r="33" spans="1:29" ht="17.100000000000001" customHeight="1">
      <c r="A33" s="237"/>
      <c r="B33" s="238"/>
      <c r="C33" s="238"/>
      <c r="D33" s="238"/>
      <c r="E33" s="239"/>
      <c r="F33" s="138"/>
      <c r="G33" s="133"/>
      <c r="H33" s="252"/>
      <c r="I33" s="252"/>
      <c r="J33" s="252"/>
      <c r="K33" s="252"/>
      <c r="L33" s="253"/>
      <c r="M33" s="246"/>
      <c r="N33" s="238"/>
      <c r="O33" s="239"/>
      <c r="P33" s="133"/>
      <c r="Q33" s="248"/>
      <c r="R33" s="248"/>
      <c r="S33" s="248"/>
      <c r="T33" s="248"/>
      <c r="U33" s="248"/>
      <c r="V33" s="248"/>
      <c r="W33" s="248"/>
      <c r="X33" s="248"/>
      <c r="Y33" s="248"/>
      <c r="Z33" s="249"/>
    </row>
    <row r="34" spans="1:29" ht="17.100000000000001" customHeight="1" thickBot="1">
      <c r="A34" s="240"/>
      <c r="B34" s="241"/>
      <c r="C34" s="241"/>
      <c r="D34" s="241"/>
      <c r="E34" s="242"/>
      <c r="F34" s="143"/>
      <c r="G34" s="130"/>
      <c r="H34" s="250"/>
      <c r="I34" s="250"/>
      <c r="J34" s="250"/>
      <c r="K34" s="250"/>
      <c r="L34" s="254"/>
      <c r="M34" s="247"/>
      <c r="N34" s="241"/>
      <c r="O34" s="242"/>
      <c r="P34" s="130"/>
      <c r="Q34" s="250"/>
      <c r="R34" s="250"/>
      <c r="S34" s="250"/>
      <c r="T34" s="250"/>
      <c r="U34" s="250"/>
      <c r="V34" s="250"/>
      <c r="W34" s="250"/>
      <c r="X34" s="250"/>
      <c r="Y34" s="250"/>
      <c r="Z34" s="251"/>
    </row>
    <row r="35" spans="1:29" ht="18.95" customHeight="1">
      <c r="A35" s="234" t="s">
        <v>34720</v>
      </c>
      <c r="B35" s="235"/>
      <c r="C35" s="235"/>
      <c r="D35" s="235"/>
      <c r="E35" s="236"/>
      <c r="F35" s="159"/>
      <c r="G35" s="160"/>
      <c r="H35" s="160"/>
      <c r="I35" s="160"/>
      <c r="J35" s="160"/>
      <c r="K35" s="160"/>
      <c r="L35" s="160"/>
      <c r="M35" s="160"/>
      <c r="N35" s="160"/>
      <c r="O35" s="160"/>
      <c r="P35" s="160"/>
      <c r="Q35" s="160"/>
      <c r="R35" s="160"/>
      <c r="S35" s="160"/>
      <c r="T35" s="160"/>
      <c r="U35" s="160"/>
      <c r="V35" s="160"/>
      <c r="W35" s="160"/>
      <c r="X35" s="160"/>
      <c r="Y35" s="160"/>
      <c r="Z35" s="161"/>
    </row>
    <row r="36" spans="1:29" ht="18.95" customHeight="1">
      <c r="A36" s="255"/>
      <c r="B36" s="256"/>
      <c r="C36" s="256"/>
      <c r="D36" s="256"/>
      <c r="E36" s="257"/>
      <c r="F36" s="162"/>
      <c r="G36" s="163"/>
      <c r="H36" s="163"/>
      <c r="I36" s="163"/>
      <c r="J36" s="163"/>
      <c r="K36" s="163"/>
      <c r="L36" s="163"/>
      <c r="M36" s="163"/>
      <c r="N36" s="163"/>
      <c r="O36" s="163"/>
      <c r="P36" s="163"/>
      <c r="Q36" s="163"/>
      <c r="R36" s="163"/>
      <c r="S36" s="163"/>
      <c r="T36" s="163"/>
      <c r="U36" s="163"/>
      <c r="V36" s="163"/>
      <c r="W36" s="163"/>
      <c r="X36" s="163"/>
      <c r="Y36" s="163"/>
      <c r="Z36" s="164"/>
    </row>
    <row r="37" spans="1:29" ht="18.95" customHeight="1">
      <c r="A37" s="178" t="s">
        <v>82</v>
      </c>
      <c r="B37" s="179"/>
      <c r="C37" s="179"/>
      <c r="D37" s="179"/>
      <c r="E37" s="180"/>
      <c r="F37" s="165"/>
      <c r="G37" s="166"/>
      <c r="H37" s="166"/>
      <c r="I37" s="166"/>
      <c r="J37" s="166"/>
      <c r="K37" s="166"/>
      <c r="L37" s="166"/>
      <c r="M37" s="166"/>
      <c r="N37" s="166"/>
      <c r="O37" s="166"/>
      <c r="P37" s="166"/>
      <c r="Q37" s="166"/>
      <c r="R37" s="166"/>
      <c r="S37" s="166"/>
      <c r="T37" s="166"/>
      <c r="U37" s="166"/>
      <c r="V37" s="166"/>
      <c r="W37" s="166"/>
      <c r="X37" s="166"/>
      <c r="Y37" s="166"/>
      <c r="Z37" s="167"/>
    </row>
    <row r="38" spans="1:29" ht="18.95" customHeight="1" thickBot="1">
      <c r="A38" s="181"/>
      <c r="B38" s="182"/>
      <c r="C38" s="182"/>
      <c r="D38" s="182"/>
      <c r="E38" s="183"/>
      <c r="F38" s="168"/>
      <c r="G38" s="169"/>
      <c r="H38" s="169"/>
      <c r="I38" s="169"/>
      <c r="J38" s="169"/>
      <c r="K38" s="169"/>
      <c r="L38" s="169"/>
      <c r="M38" s="169"/>
      <c r="N38" s="169"/>
      <c r="O38" s="169"/>
      <c r="P38" s="169"/>
      <c r="Q38" s="169"/>
      <c r="R38" s="169"/>
      <c r="S38" s="169"/>
      <c r="T38" s="169"/>
      <c r="U38" s="169"/>
      <c r="V38" s="169"/>
      <c r="W38" s="169"/>
      <c r="X38" s="169"/>
      <c r="Y38" s="169"/>
      <c r="Z38" s="170"/>
    </row>
    <row r="39" spans="1:29" ht="8.1" customHeight="1">
      <c r="C39" s="18"/>
      <c r="O39" s="19"/>
    </row>
    <row r="40" spans="1:29" ht="18.95" customHeight="1">
      <c r="A40" s="103" t="s">
        <v>83</v>
      </c>
    </row>
    <row r="41" spans="1:29" ht="18.95" customHeight="1">
      <c r="A41" s="103" t="s">
        <v>86</v>
      </c>
      <c r="C41" s="103" t="s">
        <v>76</v>
      </c>
      <c r="O41" s="19"/>
    </row>
    <row r="42" spans="1:29" ht="18.95" customHeight="1">
      <c r="A42" s="103" t="s">
        <v>86</v>
      </c>
      <c r="C42" s="103" t="s">
        <v>84</v>
      </c>
      <c r="O42" s="19"/>
    </row>
    <row r="43" spans="1:29" ht="18.95" customHeight="1">
      <c r="A43" s="103" t="s">
        <v>85</v>
      </c>
      <c r="O43" s="19"/>
    </row>
    <row r="44" spans="1:29" ht="18.95" customHeight="1">
      <c r="A44" s="103" t="s">
        <v>86</v>
      </c>
      <c r="C44" s="148" t="s">
        <v>87</v>
      </c>
      <c r="D44" s="148"/>
      <c r="E44" s="148"/>
      <c r="F44" s="148"/>
      <c r="G44" s="148"/>
      <c r="H44" s="148"/>
      <c r="I44" s="148"/>
      <c r="J44" s="148"/>
      <c r="K44" s="148"/>
      <c r="L44" s="148"/>
      <c r="M44" s="148"/>
      <c r="N44" s="148"/>
      <c r="O44" s="148"/>
      <c r="P44" s="148"/>
      <c r="Q44" s="148"/>
      <c r="R44" s="148"/>
      <c r="S44" s="148"/>
    </row>
    <row r="45" spans="1:29" ht="18.95" customHeight="1">
      <c r="A45" s="103" t="s">
        <v>120</v>
      </c>
    </row>
    <row r="46" spans="1:29" ht="18.95" customHeight="1">
      <c r="A46" s="103" t="s">
        <v>86</v>
      </c>
      <c r="C46" s="90"/>
      <c r="D46" s="148"/>
      <c r="E46" s="148"/>
      <c r="F46" s="148"/>
      <c r="G46" s="148"/>
      <c r="H46" s="148"/>
      <c r="I46" s="148"/>
      <c r="J46" s="148"/>
      <c r="K46" s="148"/>
      <c r="L46" s="148"/>
      <c r="M46" s="148"/>
      <c r="N46" s="148"/>
      <c r="O46" s="148"/>
      <c r="P46" s="148"/>
      <c r="Q46" s="148"/>
      <c r="R46" s="148"/>
      <c r="S46" s="148"/>
      <c r="T46" s="148"/>
      <c r="U46" s="148"/>
      <c r="V46" s="148"/>
      <c r="W46" s="148"/>
    </row>
    <row r="47" spans="1:29" ht="18.75" customHeight="1">
      <c r="C47" s="18"/>
      <c r="O47" s="19"/>
    </row>
    <row r="48" spans="1:29" ht="18.95" customHeight="1" thickBot="1">
      <c r="A48" s="233" t="s">
        <v>51</v>
      </c>
      <c r="B48" s="233"/>
      <c r="C48" s="233"/>
      <c r="D48" s="233"/>
      <c r="E48" s="233"/>
      <c r="F48" s="233"/>
      <c r="G48" s="233"/>
      <c r="H48" s="233"/>
      <c r="I48" s="233"/>
      <c r="J48" s="233"/>
      <c r="K48" s="233"/>
      <c r="L48" s="233"/>
      <c r="M48" s="233"/>
      <c r="N48" s="233"/>
      <c r="O48" s="233"/>
      <c r="P48" s="233"/>
      <c r="Q48" s="233"/>
      <c r="R48" s="233"/>
      <c r="S48" s="233"/>
      <c r="T48" s="233"/>
      <c r="U48" s="233"/>
      <c r="V48" s="233"/>
      <c r="W48" s="233"/>
      <c r="X48" s="233"/>
      <c r="Y48" s="233"/>
      <c r="Z48" s="233"/>
      <c r="AA48" s="110"/>
      <c r="AB48" s="110"/>
      <c r="AC48" s="110"/>
    </row>
    <row r="49" spans="1:29" ht="29.25" customHeight="1">
      <c r="A49" s="225" t="s">
        <v>19</v>
      </c>
      <c r="B49" s="226"/>
      <c r="C49" s="226"/>
      <c r="D49" s="226"/>
      <c r="E49" s="226"/>
      <c r="F49" s="226"/>
      <c r="G49" s="226"/>
      <c r="H49" s="226"/>
      <c r="I49" s="227"/>
      <c r="J49" s="144"/>
      <c r="K49" s="34" t="s">
        <v>11</v>
      </c>
      <c r="L49" s="145"/>
      <c r="M49" s="34" t="s">
        <v>12</v>
      </c>
      <c r="N49" s="34"/>
      <c r="O49" s="34"/>
      <c r="P49" s="34"/>
      <c r="Q49" s="34"/>
      <c r="R49" s="34"/>
      <c r="S49" s="34"/>
      <c r="T49" s="34"/>
      <c r="U49" s="34"/>
      <c r="V49" s="34"/>
      <c r="W49" s="34"/>
      <c r="X49" s="34"/>
      <c r="Y49" s="34"/>
      <c r="Z49" s="36"/>
    </row>
    <row r="50" spans="1:29" ht="29.25" customHeight="1">
      <c r="A50" s="316" t="s">
        <v>34719</v>
      </c>
      <c r="B50" s="317"/>
      <c r="C50" s="317"/>
      <c r="D50" s="317"/>
      <c r="E50" s="317"/>
      <c r="F50" s="317"/>
      <c r="G50" s="317"/>
      <c r="H50" s="317"/>
      <c r="I50" s="318"/>
      <c r="J50" s="30" t="s">
        <v>4</v>
      </c>
      <c r="K50" s="9"/>
      <c r="L50" s="222"/>
      <c r="M50" s="223"/>
      <c r="N50" s="223"/>
      <c r="O50" s="223"/>
      <c r="P50" s="223"/>
      <c r="Q50" s="223"/>
      <c r="R50" s="223"/>
      <c r="S50" s="223"/>
      <c r="T50" s="223"/>
      <c r="U50" s="223"/>
      <c r="V50" s="223"/>
      <c r="W50" s="223"/>
      <c r="X50" s="223"/>
      <c r="Y50" s="223"/>
      <c r="Z50" s="319"/>
      <c r="AA50" s="110"/>
      <c r="AB50" s="110"/>
      <c r="AC50" s="110"/>
    </row>
    <row r="51" spans="1:29" ht="29.25" customHeight="1" thickBot="1">
      <c r="A51" s="320" t="s">
        <v>34718</v>
      </c>
      <c r="B51" s="321"/>
      <c r="C51" s="321"/>
      <c r="D51" s="321"/>
      <c r="E51" s="321"/>
      <c r="F51" s="321"/>
      <c r="G51" s="321"/>
      <c r="H51" s="321"/>
      <c r="I51" s="322"/>
      <c r="J51" s="24" t="s">
        <v>3</v>
      </c>
      <c r="K51" s="25"/>
      <c r="L51" s="258"/>
      <c r="M51" s="259"/>
      <c r="N51" s="259"/>
      <c r="O51" s="259"/>
      <c r="P51" s="259"/>
      <c r="Q51" s="259"/>
      <c r="R51" s="259"/>
      <c r="S51" s="259"/>
      <c r="T51" s="259"/>
      <c r="U51" s="259"/>
      <c r="V51" s="259"/>
      <c r="W51" s="259"/>
      <c r="X51" s="259"/>
      <c r="Y51" s="259"/>
      <c r="Z51" s="260"/>
      <c r="AA51" s="110"/>
      <c r="AB51" s="110"/>
      <c r="AC51" s="110"/>
    </row>
    <row r="52" spans="1:29" ht="17.25" customHeight="1">
      <c r="A52" s="110"/>
      <c r="B52" s="110"/>
      <c r="C52" s="110"/>
      <c r="D52" s="110"/>
      <c r="E52" s="110"/>
      <c r="F52" s="110"/>
      <c r="G52" s="110"/>
      <c r="H52" s="110"/>
      <c r="I52" s="110"/>
      <c r="J52" s="110"/>
      <c r="K52" s="5"/>
      <c r="L52" s="122"/>
      <c r="M52" s="122"/>
      <c r="N52" s="122"/>
      <c r="O52" s="122"/>
      <c r="P52" s="122"/>
      <c r="Q52" s="122"/>
      <c r="R52" s="122"/>
      <c r="S52" s="122"/>
      <c r="T52" s="122"/>
      <c r="U52" s="122"/>
      <c r="V52" s="122"/>
      <c r="W52" s="122"/>
      <c r="X52" s="122"/>
      <c r="Y52" s="122"/>
      <c r="Z52" s="122"/>
      <c r="AA52" s="110"/>
      <c r="AB52" s="110"/>
      <c r="AC52" s="110"/>
    </row>
    <row r="53" spans="1:29" ht="17.100000000000001" customHeight="1">
      <c r="A53" s="119" t="s">
        <v>66</v>
      </c>
      <c r="C53" s="18"/>
      <c r="O53" s="19"/>
      <c r="Z53" s="69"/>
    </row>
    <row r="54" spans="1:29" ht="17.100000000000001" customHeight="1">
      <c r="A54" s="119"/>
      <c r="C54" s="18"/>
      <c r="O54" s="19"/>
      <c r="Z54" s="69"/>
    </row>
    <row r="55" spans="1:29" ht="15" customHeight="1">
      <c r="A55" s="120" t="s">
        <v>34714</v>
      </c>
      <c r="B55" s="119"/>
      <c r="C55" s="119"/>
      <c r="D55" s="119"/>
      <c r="E55" s="119"/>
      <c r="F55" s="119"/>
      <c r="G55" s="119"/>
      <c r="H55" s="119"/>
      <c r="I55" s="119"/>
      <c r="J55" s="119"/>
      <c r="K55" s="119"/>
      <c r="L55" s="119"/>
      <c r="M55" s="119"/>
      <c r="N55" s="119"/>
      <c r="O55" s="119"/>
      <c r="P55" s="119"/>
      <c r="Q55" s="119"/>
      <c r="R55" s="119"/>
      <c r="S55" s="119"/>
      <c r="T55" s="119"/>
      <c r="U55" s="119"/>
      <c r="V55" s="119"/>
      <c r="W55" s="119"/>
      <c r="X55" s="119"/>
      <c r="Y55" s="119"/>
      <c r="Z55" s="119"/>
      <c r="AA55" s="119"/>
    </row>
    <row r="56" spans="1:29" s="120" customFormat="1" ht="40.5" customHeight="1">
      <c r="B56" s="277" t="s">
        <v>34721</v>
      </c>
      <c r="C56" s="277"/>
      <c r="D56" s="277"/>
      <c r="E56" s="277"/>
      <c r="F56" s="277"/>
      <c r="G56" s="277"/>
      <c r="H56" s="277"/>
      <c r="I56" s="277"/>
      <c r="J56" s="277"/>
      <c r="K56" s="277"/>
      <c r="L56" s="277"/>
      <c r="M56" s="277"/>
      <c r="N56" s="277"/>
      <c r="O56" s="277"/>
      <c r="P56" s="277"/>
      <c r="Q56" s="277"/>
      <c r="R56" s="277"/>
      <c r="S56" s="277"/>
      <c r="T56" s="277"/>
      <c r="U56" s="277"/>
      <c r="V56" s="277"/>
      <c r="W56" s="277"/>
      <c r="X56" s="277"/>
      <c r="Y56" s="277"/>
    </row>
    <row r="57" spans="1:29" ht="30" customHeight="1">
      <c r="A57" s="119"/>
      <c r="B57" s="272" t="s">
        <v>69</v>
      </c>
      <c r="C57" s="273"/>
      <c r="D57" s="273"/>
      <c r="E57" s="273"/>
      <c r="F57" s="273"/>
      <c r="G57" s="273"/>
      <c r="H57" s="274"/>
      <c r="I57" s="275" t="s">
        <v>34722</v>
      </c>
      <c r="J57" s="273"/>
      <c r="K57" s="273"/>
      <c r="L57" s="273"/>
      <c r="M57" s="273"/>
      <c r="N57" s="273"/>
      <c r="O57" s="273"/>
      <c r="P57" s="273"/>
      <c r="Q57" s="273"/>
      <c r="R57" s="273"/>
      <c r="S57" s="273"/>
      <c r="T57" s="273"/>
      <c r="U57" s="273"/>
      <c r="V57" s="273"/>
      <c r="W57" s="273"/>
      <c r="X57" s="273"/>
      <c r="Y57" s="276"/>
      <c r="Z57" s="119"/>
    </row>
    <row r="58" spans="1:29" ht="30" customHeight="1">
      <c r="A58" s="119"/>
      <c r="B58" s="262" t="s">
        <v>70</v>
      </c>
      <c r="C58" s="263"/>
      <c r="D58" s="263"/>
      <c r="E58" s="263"/>
      <c r="F58" s="263"/>
      <c r="G58" s="263"/>
      <c r="H58" s="264"/>
      <c r="I58" s="265" t="s">
        <v>80</v>
      </c>
      <c r="J58" s="263"/>
      <c r="K58" s="263"/>
      <c r="L58" s="263"/>
      <c r="M58" s="263"/>
      <c r="N58" s="263"/>
      <c r="O58" s="263"/>
      <c r="P58" s="263"/>
      <c r="Q58" s="263"/>
      <c r="R58" s="263"/>
      <c r="S58" s="263"/>
      <c r="T58" s="263"/>
      <c r="U58" s="263"/>
      <c r="V58" s="263"/>
      <c r="W58" s="263"/>
      <c r="X58" s="263"/>
      <c r="Y58" s="266"/>
      <c r="Z58" s="119"/>
    </row>
    <row r="59" spans="1:29" ht="79.5" customHeight="1">
      <c r="A59" s="119"/>
      <c r="B59" s="267" t="s">
        <v>72</v>
      </c>
      <c r="C59" s="268"/>
      <c r="D59" s="268"/>
      <c r="E59" s="268"/>
      <c r="F59" s="268"/>
      <c r="G59" s="268"/>
      <c r="H59" s="269"/>
      <c r="I59" s="270" t="s">
        <v>73</v>
      </c>
      <c r="J59" s="268"/>
      <c r="K59" s="268"/>
      <c r="L59" s="268"/>
      <c r="M59" s="268"/>
      <c r="N59" s="268"/>
      <c r="O59" s="268"/>
      <c r="P59" s="268"/>
      <c r="Q59" s="268"/>
      <c r="R59" s="268"/>
      <c r="S59" s="268"/>
      <c r="T59" s="268"/>
      <c r="U59" s="268"/>
      <c r="V59" s="268"/>
      <c r="W59" s="268"/>
      <c r="X59" s="268"/>
      <c r="Y59" s="271"/>
      <c r="Z59" s="119"/>
    </row>
    <row r="60" spans="1:29" ht="34.5" customHeight="1">
      <c r="B60" s="261" t="s">
        <v>34723</v>
      </c>
      <c r="C60" s="261"/>
      <c r="D60" s="261"/>
      <c r="E60" s="261"/>
      <c r="F60" s="261"/>
      <c r="G60" s="261"/>
      <c r="H60" s="261"/>
      <c r="I60" s="261"/>
      <c r="J60" s="261"/>
      <c r="K60" s="261"/>
      <c r="L60" s="261"/>
      <c r="M60" s="261"/>
      <c r="N60" s="261"/>
      <c r="O60" s="261"/>
      <c r="P60" s="261"/>
      <c r="Q60" s="261"/>
      <c r="R60" s="261"/>
      <c r="S60" s="261"/>
      <c r="T60" s="261"/>
      <c r="U60" s="261"/>
      <c r="V60" s="261"/>
      <c r="W60" s="261"/>
      <c r="X60" s="261"/>
      <c r="Y60" s="261"/>
    </row>
    <row r="61" spans="1:29" ht="20.25" customHeight="1">
      <c r="B61" s="224" t="s">
        <v>34716</v>
      </c>
      <c r="C61" s="224"/>
      <c r="D61" s="224"/>
      <c r="E61" s="224"/>
      <c r="F61" s="224"/>
      <c r="G61" s="224"/>
      <c r="H61" s="146" t="s">
        <v>34715</v>
      </c>
      <c r="I61" s="146"/>
      <c r="J61" s="146"/>
      <c r="K61" s="146"/>
      <c r="L61" s="146"/>
      <c r="M61" s="146"/>
      <c r="N61" s="146" t="s">
        <v>79</v>
      </c>
      <c r="O61" s="121"/>
      <c r="P61" s="121"/>
      <c r="Q61" s="121"/>
      <c r="R61" s="121"/>
      <c r="S61" s="121"/>
      <c r="T61" s="121"/>
      <c r="U61" s="121"/>
      <c r="V61" s="121"/>
      <c r="W61" s="121"/>
      <c r="X61" s="121"/>
      <c r="Y61" s="121"/>
    </row>
    <row r="62" spans="1:29" ht="14.25" customHeight="1">
      <c r="C62" s="18"/>
      <c r="O62" s="19"/>
      <c r="Z62" s="69"/>
    </row>
    <row r="63" spans="1:29" ht="17.100000000000001" customHeight="1">
      <c r="C63" s="18"/>
      <c r="O63" s="19"/>
    </row>
    <row r="64" spans="1:29" s="21" customFormat="1" ht="14.25" customHeight="1">
      <c r="A64" s="6" t="s">
        <v>50</v>
      </c>
      <c r="B64" s="6"/>
      <c r="C64" s="7"/>
      <c r="D64" s="7"/>
      <c r="E64" s="7"/>
      <c r="F64" s="7"/>
      <c r="G64" s="7"/>
      <c r="H64" s="7"/>
      <c r="I64" s="7"/>
      <c r="J64" s="8"/>
      <c r="K64" s="8"/>
      <c r="L64" s="8"/>
      <c r="M64" s="8"/>
      <c r="N64" s="8"/>
      <c r="O64" s="8"/>
      <c r="P64" s="8"/>
      <c r="Q64" s="8"/>
      <c r="R64" s="8"/>
      <c r="S64" s="8"/>
      <c r="T64" s="8"/>
      <c r="U64" s="8"/>
      <c r="V64" s="8"/>
      <c r="W64" s="8"/>
      <c r="X64" s="8"/>
      <c r="Y64" s="8"/>
      <c r="Z64" s="8"/>
    </row>
    <row r="65" spans="1:26" ht="8.25" customHeight="1">
      <c r="C65" s="18"/>
      <c r="O65" s="19"/>
    </row>
    <row r="66" spans="1:26" ht="24.95" customHeight="1">
      <c r="A66" s="103" t="s">
        <v>36</v>
      </c>
      <c r="M66" s="139"/>
      <c r="O66" s="19"/>
    </row>
    <row r="67" spans="1:26" ht="24.95" customHeight="1">
      <c r="A67" s="103" t="s">
        <v>34724</v>
      </c>
      <c r="M67" s="139"/>
      <c r="O67" s="19"/>
    </row>
    <row r="68" spans="1:26" ht="24.95" customHeight="1">
      <c r="A68" s="103" t="s">
        <v>78</v>
      </c>
      <c r="M68" s="139"/>
      <c r="O68" s="19"/>
    </row>
    <row r="69" spans="1:26" ht="24.95" customHeight="1">
      <c r="A69" s="103" t="s">
        <v>32</v>
      </c>
      <c r="O69" s="19"/>
    </row>
    <row r="70" spans="1:26" ht="49.5" customHeight="1">
      <c r="B70" s="222"/>
      <c r="C70" s="223"/>
      <c r="D70" s="128"/>
      <c r="E70" s="128"/>
      <c r="F70" s="128"/>
      <c r="G70" s="128"/>
      <c r="H70" s="128"/>
      <c r="I70" s="128"/>
      <c r="J70" s="128"/>
      <c r="K70" s="128"/>
      <c r="L70" s="128"/>
      <c r="M70" s="128"/>
      <c r="N70" s="128"/>
      <c r="O70" s="128"/>
      <c r="P70" s="128"/>
      <c r="Q70" s="128"/>
      <c r="R70" s="128"/>
      <c r="S70" s="128"/>
      <c r="T70" s="128"/>
      <c r="U70" s="128"/>
      <c r="V70" s="128"/>
      <c r="W70" s="128"/>
      <c r="X70" s="128"/>
      <c r="Y70" s="129"/>
    </row>
    <row r="71" spans="1:26" ht="6.75" customHeight="1">
      <c r="B71" s="110"/>
      <c r="C71" s="110"/>
      <c r="D71" s="110"/>
      <c r="E71" s="110"/>
      <c r="F71" s="110"/>
      <c r="G71" s="110"/>
      <c r="H71" s="110"/>
      <c r="I71" s="110"/>
      <c r="J71" s="110"/>
      <c r="K71" s="110"/>
      <c r="L71" s="110"/>
      <c r="M71" s="110"/>
      <c r="N71" s="110"/>
      <c r="O71" s="110"/>
      <c r="P71" s="110"/>
      <c r="Q71" s="110"/>
      <c r="R71" s="110"/>
      <c r="S71" s="110"/>
      <c r="T71" s="110"/>
      <c r="U71" s="110"/>
      <c r="V71" s="110"/>
      <c r="W71" s="110"/>
      <c r="X71" s="110"/>
      <c r="Y71" s="110"/>
    </row>
    <row r="72" spans="1:26" ht="6.75" customHeight="1">
      <c r="B72" s="110"/>
      <c r="C72" s="110"/>
      <c r="D72" s="110"/>
      <c r="E72" s="110"/>
      <c r="F72" s="110"/>
      <c r="G72" s="110"/>
      <c r="H72" s="110"/>
      <c r="I72" s="110"/>
      <c r="J72" s="110"/>
      <c r="K72" s="110"/>
      <c r="L72" s="110"/>
      <c r="M72" s="110"/>
      <c r="N72" s="110"/>
      <c r="O72" s="110"/>
      <c r="P72" s="110"/>
      <c r="Q72" s="110"/>
      <c r="R72" s="110"/>
      <c r="S72" s="110"/>
      <c r="T72" s="110"/>
      <c r="U72" s="110"/>
      <c r="V72" s="110"/>
      <c r="W72" s="110"/>
      <c r="X72" s="110"/>
      <c r="Y72" s="110"/>
    </row>
    <row r="73" spans="1:26" ht="17.100000000000001" customHeight="1">
      <c r="A73" s="110"/>
      <c r="B73" s="110"/>
      <c r="C73" s="22"/>
      <c r="D73" s="110"/>
      <c r="E73" s="110"/>
      <c r="F73" s="110"/>
      <c r="G73" s="110"/>
      <c r="H73" s="110"/>
      <c r="I73" s="110"/>
      <c r="J73" s="110"/>
      <c r="K73" s="110"/>
      <c r="L73" s="110"/>
      <c r="M73" s="110"/>
      <c r="N73" s="110"/>
      <c r="O73" s="23"/>
      <c r="P73" s="110"/>
      <c r="Q73" s="110"/>
      <c r="R73" s="110"/>
      <c r="S73" s="110"/>
      <c r="T73" s="110"/>
      <c r="U73" s="110"/>
      <c r="V73" s="110"/>
      <c r="W73" s="110"/>
      <c r="X73" s="110"/>
      <c r="Y73" s="110"/>
      <c r="Z73" s="110"/>
    </row>
    <row r="74" spans="1:26" ht="17.100000000000001" customHeight="1">
      <c r="L74" s="216" t="s">
        <v>1</v>
      </c>
      <c r="M74" s="217"/>
      <c r="N74" s="218"/>
      <c r="O74" s="219"/>
      <c r="P74" s="105"/>
      <c r="Q74" s="106"/>
      <c r="R74" s="20"/>
      <c r="S74" s="106"/>
      <c r="T74" s="106"/>
      <c r="U74" s="106"/>
      <c r="V74" s="20"/>
      <c r="W74" s="218" t="s">
        <v>18</v>
      </c>
      <c r="X74" s="220"/>
      <c r="Y74" s="220"/>
      <c r="Z74" s="221"/>
    </row>
    <row r="75" spans="1:26" ht="14.1" customHeight="1">
      <c r="L75" s="30"/>
      <c r="M75" s="114"/>
      <c r="N75" s="104"/>
      <c r="O75" s="110"/>
      <c r="P75" s="104"/>
      <c r="Q75" s="110"/>
      <c r="R75" s="40"/>
      <c r="S75" s="110"/>
      <c r="T75" s="110"/>
      <c r="U75" s="110"/>
      <c r="V75" s="40"/>
      <c r="W75" s="110"/>
      <c r="X75" s="110"/>
      <c r="Y75" s="110"/>
      <c r="Z75" s="40"/>
    </row>
    <row r="76" spans="1:26" ht="14.1" customHeight="1">
      <c r="L76" s="104"/>
      <c r="M76" s="110"/>
      <c r="N76" s="104"/>
      <c r="O76" s="110"/>
      <c r="P76" s="104"/>
      <c r="Q76" s="110"/>
      <c r="R76" s="40"/>
      <c r="S76" s="110"/>
      <c r="T76" s="110"/>
      <c r="U76" s="110"/>
      <c r="V76" s="40"/>
      <c r="W76" s="110"/>
      <c r="X76" s="110"/>
      <c r="Y76" s="110"/>
      <c r="Z76" s="40"/>
    </row>
    <row r="77" spans="1:26" ht="13.5" customHeight="1">
      <c r="L77" s="104"/>
      <c r="M77" s="110"/>
      <c r="N77" s="104"/>
      <c r="O77" s="110"/>
      <c r="P77" s="104"/>
      <c r="Q77" s="110"/>
      <c r="R77" s="40"/>
      <c r="S77" s="110"/>
      <c r="T77" s="110"/>
      <c r="U77" s="110"/>
      <c r="V77" s="40"/>
      <c r="W77" s="110"/>
      <c r="X77" s="110"/>
      <c r="Y77" s="110"/>
      <c r="Z77" s="40"/>
    </row>
    <row r="78" spans="1:26" ht="14.1" customHeight="1">
      <c r="L78" s="116"/>
      <c r="M78" s="117"/>
      <c r="N78" s="116"/>
      <c r="O78" s="117"/>
      <c r="P78" s="116"/>
      <c r="Q78" s="117"/>
      <c r="R78" s="16"/>
      <c r="S78" s="117"/>
      <c r="T78" s="117"/>
      <c r="U78" s="117"/>
      <c r="V78" s="16"/>
      <c r="W78" s="117"/>
      <c r="X78" s="117"/>
      <c r="Y78" s="117"/>
      <c r="Z78" s="16"/>
    </row>
    <row r="79" spans="1:26" ht="14.1" customHeight="1">
      <c r="L79" s="110"/>
      <c r="M79" s="110"/>
      <c r="N79" s="110"/>
      <c r="O79" s="110"/>
      <c r="P79" s="110"/>
      <c r="Q79" s="110"/>
      <c r="R79" s="110"/>
      <c r="S79" s="110"/>
      <c r="T79" s="110"/>
      <c r="U79" s="110"/>
      <c r="V79" s="110"/>
      <c r="W79" s="110"/>
      <c r="X79" s="110"/>
      <c r="Y79" s="110"/>
      <c r="Z79" s="110"/>
    </row>
    <row r="80" spans="1:26" ht="12.75" customHeight="1" thickBot="1">
      <c r="A80" s="18"/>
      <c r="B80" s="18"/>
      <c r="N80" s="19"/>
      <c r="Z80" s="110"/>
    </row>
    <row r="81" spans="1:29" s="45" customFormat="1" ht="17.100000000000001" customHeight="1">
      <c r="A81" s="42"/>
      <c r="B81" s="43"/>
      <c r="C81" s="43"/>
      <c r="D81" s="43"/>
      <c r="E81" s="43"/>
      <c r="F81" s="44"/>
      <c r="G81" s="98"/>
      <c r="H81" s="310"/>
      <c r="I81" s="311"/>
      <c r="J81" s="302"/>
      <c r="K81" s="302"/>
      <c r="L81" s="302"/>
      <c r="M81" s="302"/>
      <c r="N81" s="302"/>
      <c r="O81" s="302"/>
      <c r="P81" s="302"/>
      <c r="Q81" s="302"/>
      <c r="R81" s="302"/>
      <c r="S81" s="302"/>
      <c r="T81" s="302"/>
      <c r="U81" s="302"/>
      <c r="V81" s="302"/>
      <c r="W81" s="302"/>
      <c r="X81" s="302"/>
      <c r="Y81" s="302"/>
      <c r="Z81" s="305"/>
      <c r="AB81" s="103"/>
      <c r="AC81" s="103"/>
    </row>
    <row r="82" spans="1:29" s="45" customFormat="1" ht="17.100000000000001" customHeight="1">
      <c r="A82" s="46"/>
      <c r="B82" s="48"/>
      <c r="C82" s="292" t="s">
        <v>41</v>
      </c>
      <c r="D82" s="292"/>
      <c r="E82" s="292"/>
      <c r="F82" s="47"/>
      <c r="G82" s="99"/>
      <c r="H82" s="312"/>
      <c r="I82" s="313"/>
      <c r="J82" s="303"/>
      <c r="K82" s="303"/>
      <c r="L82" s="303"/>
      <c r="M82" s="303"/>
      <c r="N82" s="303"/>
      <c r="O82" s="303"/>
      <c r="P82" s="303"/>
      <c r="Q82" s="303"/>
      <c r="R82" s="303"/>
      <c r="S82" s="303"/>
      <c r="T82" s="303"/>
      <c r="U82" s="303"/>
      <c r="V82" s="303"/>
      <c r="W82" s="303"/>
      <c r="X82" s="303"/>
      <c r="Y82" s="303"/>
      <c r="Z82" s="306"/>
      <c r="AA82" s="48"/>
    </row>
    <row r="83" spans="1:29" s="45" customFormat="1" ht="17.100000000000001" customHeight="1">
      <c r="A83" s="50"/>
      <c r="B83" s="51"/>
      <c r="C83" s="51"/>
      <c r="D83" s="51"/>
      <c r="E83" s="51"/>
      <c r="F83" s="52"/>
      <c r="G83" s="100"/>
      <c r="H83" s="314"/>
      <c r="I83" s="315"/>
      <c r="J83" s="304"/>
      <c r="K83" s="304"/>
      <c r="L83" s="304"/>
      <c r="M83" s="304"/>
      <c r="N83" s="304"/>
      <c r="O83" s="304"/>
      <c r="P83" s="304"/>
      <c r="Q83" s="304"/>
      <c r="R83" s="304"/>
      <c r="S83" s="304"/>
      <c r="T83" s="304"/>
      <c r="U83" s="304"/>
      <c r="V83" s="304"/>
      <c r="W83" s="304"/>
      <c r="X83" s="304"/>
      <c r="Y83" s="304"/>
      <c r="Z83" s="307"/>
      <c r="AA83" s="48"/>
    </row>
    <row r="84" spans="1:29" s="45" customFormat="1" ht="17.100000000000001" customHeight="1">
      <c r="A84" s="54"/>
      <c r="B84" s="59"/>
      <c r="C84" s="294" t="s">
        <v>42</v>
      </c>
      <c r="D84" s="294"/>
      <c r="E84" s="294"/>
      <c r="F84" s="55"/>
      <c r="G84" s="297" t="s">
        <v>43</v>
      </c>
      <c r="H84" s="294"/>
      <c r="I84" s="294"/>
      <c r="J84" s="294"/>
      <c r="K84" s="298"/>
      <c r="L84" s="297" t="s">
        <v>44</v>
      </c>
      <c r="M84" s="294"/>
      <c r="N84" s="294"/>
      <c r="O84" s="294"/>
      <c r="P84" s="298"/>
      <c r="Q84" s="294" t="s">
        <v>45</v>
      </c>
      <c r="R84" s="294"/>
      <c r="S84" s="294"/>
      <c r="T84" s="294"/>
      <c r="U84" s="294"/>
      <c r="V84" s="294"/>
      <c r="W84" s="294"/>
      <c r="X84" s="294"/>
      <c r="Y84" s="294"/>
      <c r="Z84" s="308"/>
      <c r="AA84" s="56"/>
    </row>
    <row r="85" spans="1:29" s="45" customFormat="1" ht="17.100000000000001" customHeight="1">
      <c r="A85" s="46"/>
      <c r="B85" s="48"/>
      <c r="C85" s="295"/>
      <c r="D85" s="295"/>
      <c r="E85" s="295"/>
      <c r="F85" s="57"/>
      <c r="G85" s="299"/>
      <c r="H85" s="300"/>
      <c r="I85" s="300"/>
      <c r="J85" s="300"/>
      <c r="K85" s="301"/>
      <c r="L85" s="299"/>
      <c r="M85" s="300"/>
      <c r="N85" s="300"/>
      <c r="O85" s="300"/>
      <c r="P85" s="301"/>
      <c r="Q85" s="300"/>
      <c r="R85" s="300"/>
      <c r="S85" s="300"/>
      <c r="T85" s="300"/>
      <c r="U85" s="300"/>
      <c r="V85" s="300"/>
      <c r="W85" s="300"/>
      <c r="X85" s="300"/>
      <c r="Y85" s="300"/>
      <c r="Z85" s="309"/>
      <c r="AA85" s="56"/>
    </row>
    <row r="86" spans="1:29" s="45" customFormat="1" ht="17.100000000000001" customHeight="1">
      <c r="A86" s="46"/>
      <c r="B86" s="48"/>
      <c r="C86" s="295"/>
      <c r="D86" s="295"/>
      <c r="E86" s="295"/>
      <c r="F86" s="57"/>
      <c r="G86" s="58"/>
      <c r="H86" s="59"/>
      <c r="I86" s="59"/>
      <c r="J86" s="59"/>
      <c r="K86" s="59"/>
      <c r="L86" s="58"/>
      <c r="M86" s="59"/>
      <c r="N86" s="59"/>
      <c r="O86" s="59"/>
      <c r="P86" s="62"/>
      <c r="Q86" s="58"/>
      <c r="R86" s="59"/>
      <c r="S86" s="59"/>
      <c r="T86" s="59"/>
      <c r="U86" s="59"/>
      <c r="V86" s="59"/>
      <c r="W86" s="59"/>
      <c r="X86" s="59"/>
      <c r="Y86" s="59"/>
      <c r="Z86" s="60"/>
      <c r="AA86" s="48"/>
    </row>
    <row r="87" spans="1:29" s="45" customFormat="1" ht="17.100000000000001" customHeight="1">
      <c r="A87" s="46"/>
      <c r="B87" s="48"/>
      <c r="C87" s="295"/>
      <c r="D87" s="295"/>
      <c r="E87" s="295"/>
      <c r="F87" s="57"/>
      <c r="G87" s="291" t="s">
        <v>46</v>
      </c>
      <c r="H87" s="292"/>
      <c r="I87" s="280"/>
      <c r="J87" s="280"/>
      <c r="K87" s="48" t="s">
        <v>47</v>
      </c>
      <c r="L87" s="291" t="s">
        <v>46</v>
      </c>
      <c r="M87" s="292"/>
      <c r="N87" s="280"/>
      <c r="O87" s="280"/>
      <c r="P87" s="64" t="s">
        <v>48</v>
      </c>
      <c r="Q87" s="291" t="s">
        <v>46</v>
      </c>
      <c r="R87" s="292"/>
      <c r="S87" s="292"/>
      <c r="T87" s="292"/>
      <c r="U87" s="280"/>
      <c r="V87" s="280"/>
      <c r="W87" s="280"/>
      <c r="X87" s="280"/>
      <c r="Y87" s="48"/>
      <c r="Z87" s="49" t="s">
        <v>48</v>
      </c>
      <c r="AA87" s="48"/>
    </row>
    <row r="88" spans="1:29" s="45" customFormat="1" ht="17.100000000000001" customHeight="1">
      <c r="A88" s="46"/>
      <c r="B88" s="48"/>
      <c r="C88" s="295"/>
      <c r="D88" s="295"/>
      <c r="E88" s="295"/>
      <c r="F88" s="57"/>
      <c r="G88" s="61"/>
      <c r="H88" s="51"/>
      <c r="I88" s="51"/>
      <c r="J88" s="51"/>
      <c r="K88" s="52"/>
      <c r="L88" s="61"/>
      <c r="M88" s="51"/>
      <c r="N88" s="51"/>
      <c r="O88" s="51"/>
      <c r="P88" s="52"/>
      <c r="Q88" s="61"/>
      <c r="R88" s="51"/>
      <c r="S88" s="51"/>
      <c r="T88" s="51"/>
      <c r="U88" s="51"/>
      <c r="V88" s="51"/>
      <c r="W88" s="51"/>
      <c r="X88" s="51"/>
      <c r="Y88" s="51"/>
      <c r="Z88" s="53"/>
      <c r="AA88" s="48"/>
    </row>
    <row r="89" spans="1:29" s="45" customFormat="1" ht="17.100000000000001" customHeight="1">
      <c r="A89" s="46"/>
      <c r="B89" s="48"/>
      <c r="C89" s="295"/>
      <c r="D89" s="295"/>
      <c r="E89" s="295"/>
      <c r="F89" s="57"/>
      <c r="G89" s="58"/>
      <c r="H89" s="59"/>
      <c r="I89" s="59"/>
      <c r="J89" s="59"/>
      <c r="K89" s="59"/>
      <c r="L89" s="58"/>
      <c r="M89" s="59"/>
      <c r="N89" s="59"/>
      <c r="O89" s="59"/>
      <c r="P89" s="62"/>
      <c r="Q89" s="58"/>
      <c r="R89" s="59"/>
      <c r="S89" s="59"/>
      <c r="T89" s="59"/>
      <c r="U89" s="59"/>
      <c r="V89" s="59"/>
      <c r="W89" s="59"/>
      <c r="X89" s="59"/>
      <c r="Y89" s="59"/>
      <c r="Z89" s="60"/>
      <c r="AA89" s="48"/>
    </row>
    <row r="90" spans="1:29" s="45" customFormat="1" ht="17.100000000000001" customHeight="1">
      <c r="A90" s="46"/>
      <c r="B90" s="48"/>
      <c r="C90" s="295"/>
      <c r="D90" s="295"/>
      <c r="E90" s="295"/>
      <c r="F90" s="57"/>
      <c r="G90" s="287" t="s">
        <v>49</v>
      </c>
      <c r="H90" s="288"/>
      <c r="I90" s="281"/>
      <c r="J90" s="281"/>
      <c r="K90" s="48" t="s">
        <v>47</v>
      </c>
      <c r="L90" s="287" t="s">
        <v>49</v>
      </c>
      <c r="M90" s="288"/>
      <c r="N90" s="280"/>
      <c r="O90" s="280"/>
      <c r="P90" s="64" t="s">
        <v>47</v>
      </c>
      <c r="Q90" s="287" t="s">
        <v>49</v>
      </c>
      <c r="R90" s="288"/>
      <c r="S90" s="288"/>
      <c r="T90" s="288"/>
      <c r="U90" s="281"/>
      <c r="V90" s="281"/>
      <c r="W90" s="281"/>
      <c r="X90" s="281"/>
      <c r="Y90" s="48"/>
      <c r="Z90" s="49" t="s">
        <v>47</v>
      </c>
    </row>
    <row r="91" spans="1:29" s="45" customFormat="1" ht="9.75" customHeight="1">
      <c r="A91" s="46"/>
      <c r="B91" s="48"/>
      <c r="C91" s="295"/>
      <c r="D91" s="295"/>
      <c r="E91" s="295"/>
      <c r="F91" s="57"/>
      <c r="G91" s="63"/>
      <c r="H91" s="48"/>
      <c r="I91" s="48"/>
      <c r="J91" s="48"/>
      <c r="K91" s="48"/>
      <c r="L91" s="63"/>
      <c r="M91" s="48"/>
      <c r="N91" s="48"/>
      <c r="O91" s="48"/>
      <c r="P91" s="64"/>
      <c r="Q91" s="63"/>
      <c r="R91" s="48"/>
      <c r="S91" s="48"/>
      <c r="T91" s="48"/>
      <c r="U91" s="48"/>
      <c r="V91" s="48"/>
      <c r="W91" s="48"/>
      <c r="X91" s="48"/>
      <c r="Y91" s="48"/>
      <c r="Z91" s="49"/>
    </row>
    <row r="92" spans="1:29" s="45" customFormat="1" ht="17.100000000000001" customHeight="1" thickBot="1">
      <c r="A92" s="65"/>
      <c r="B92" s="67"/>
      <c r="C92" s="296"/>
      <c r="D92" s="296"/>
      <c r="E92" s="296"/>
      <c r="F92" s="66"/>
      <c r="G92" s="71" t="s">
        <v>34678</v>
      </c>
      <c r="H92" s="72"/>
      <c r="I92" s="289"/>
      <c r="J92" s="289"/>
      <c r="K92" s="72" t="s">
        <v>34679</v>
      </c>
      <c r="L92" s="71" t="s">
        <v>34678</v>
      </c>
      <c r="M92" s="72"/>
      <c r="N92" s="289"/>
      <c r="O92" s="289"/>
      <c r="P92" s="72" t="s">
        <v>34679</v>
      </c>
      <c r="Q92" s="71" t="s">
        <v>34682</v>
      </c>
      <c r="R92" s="72"/>
      <c r="S92" s="72"/>
      <c r="T92" s="72"/>
      <c r="U92" s="290"/>
      <c r="V92" s="290"/>
      <c r="W92" s="290"/>
      <c r="X92" s="290"/>
      <c r="Y92" s="278" t="s">
        <v>34679</v>
      </c>
      <c r="Z92" s="279"/>
    </row>
    <row r="93" spans="1:29" ht="6.75" customHeight="1">
      <c r="N93" s="238"/>
      <c r="O93" s="238"/>
      <c r="P93" s="238"/>
      <c r="Q93" s="238"/>
      <c r="R93" s="238"/>
      <c r="S93" s="238"/>
      <c r="T93" s="238"/>
      <c r="U93" s="238"/>
      <c r="V93" s="238"/>
      <c r="W93" s="238"/>
      <c r="X93" s="238"/>
      <c r="Y93" s="238"/>
      <c r="Z93" s="238"/>
    </row>
    <row r="94" spans="1:29" s="21" customFormat="1" ht="14.25" customHeight="1">
      <c r="A94" s="6" t="s">
        <v>34712</v>
      </c>
      <c r="B94" s="6"/>
      <c r="C94" s="7"/>
      <c r="D94" s="7"/>
      <c r="E94" s="7"/>
      <c r="F94" s="7"/>
      <c r="G94" s="7"/>
      <c r="H94" s="7"/>
      <c r="I94" s="7"/>
      <c r="J94" s="8"/>
      <c r="K94" s="8"/>
      <c r="L94" s="8"/>
      <c r="M94" s="8"/>
      <c r="N94" s="8"/>
      <c r="O94" s="8"/>
      <c r="P94" s="8"/>
      <c r="Q94" s="8"/>
      <c r="R94" s="8"/>
      <c r="S94" s="8"/>
      <c r="T94" s="8"/>
      <c r="U94" s="8"/>
      <c r="V94" s="8"/>
      <c r="W94" s="8"/>
      <c r="X94" s="8"/>
      <c r="Y94" s="8"/>
      <c r="Z94" s="8"/>
    </row>
    <row r="95" spans="1:29" ht="20.25" customHeight="1">
      <c r="C95" s="282" t="s">
        <v>34684</v>
      </c>
      <c r="D95" s="282"/>
      <c r="E95" s="282"/>
      <c r="F95" s="282"/>
      <c r="G95" s="90" t="s">
        <v>34688</v>
      </c>
      <c r="H95" s="147"/>
      <c r="I95" s="283" t="str">
        <f>IF(H95="","",VLOOKUP(H95,Sheet1!$A$5:$B$22,2,FALSE))</f>
        <v/>
      </c>
      <c r="J95" s="284"/>
      <c r="K95" s="284"/>
      <c r="L95" s="284"/>
      <c r="N95" s="284" t="s">
        <v>34686</v>
      </c>
      <c r="O95" s="284"/>
      <c r="P95" s="90" t="s">
        <v>34688</v>
      </c>
      <c r="Q95" s="206"/>
      <c r="R95" s="208"/>
      <c r="S95" s="285" t="str">
        <f>IF(Q95="","",VLOOKUP(Q95,Sheet1!$E$5:$F$27,2,FALSE))</f>
        <v/>
      </c>
      <c r="T95" s="286"/>
      <c r="U95" s="286"/>
      <c r="V95" s="286"/>
      <c r="W95" s="286"/>
      <c r="X95" s="286"/>
      <c r="Y95" s="286"/>
      <c r="Z95" s="113"/>
      <c r="AA95" s="113"/>
      <c r="AB95" s="113"/>
    </row>
    <row r="96" spans="1:29" ht="6" customHeight="1">
      <c r="H96" s="110"/>
      <c r="O96" s="110"/>
      <c r="P96" s="113"/>
      <c r="Q96" s="113"/>
      <c r="R96" s="113"/>
      <c r="S96" s="113"/>
      <c r="T96" s="113"/>
      <c r="U96" s="113"/>
      <c r="V96" s="113"/>
      <c r="W96" s="113"/>
      <c r="X96" s="113"/>
      <c r="Y96" s="113"/>
      <c r="Z96" s="113"/>
    </row>
    <row r="97" spans="1:2" ht="17.100000000000001" customHeight="1">
      <c r="A97" s="26" t="s">
        <v>17</v>
      </c>
      <c r="B97" s="26"/>
    </row>
    <row r="98" spans="1:2" ht="17.100000000000001" customHeight="1">
      <c r="A98" s="26" t="s">
        <v>10</v>
      </c>
      <c r="B98" s="26"/>
    </row>
  </sheetData>
  <mergeCells count="106">
    <mergeCell ref="N23:X23"/>
    <mergeCell ref="N25:X25"/>
    <mergeCell ref="N26:X26"/>
    <mergeCell ref="N28:X28"/>
    <mergeCell ref="V29:X29"/>
    <mergeCell ref="N29:O29"/>
    <mergeCell ref="C82:E82"/>
    <mergeCell ref="C84:E92"/>
    <mergeCell ref="G90:H90"/>
    <mergeCell ref="I90:J90"/>
    <mergeCell ref="L90:M90"/>
    <mergeCell ref="G84:K85"/>
    <mergeCell ref="L84:P85"/>
    <mergeCell ref="S81:V83"/>
    <mergeCell ref="W81:Z83"/>
    <mergeCell ref="Q84:Z85"/>
    <mergeCell ref="H81:I83"/>
    <mergeCell ref="J81:K83"/>
    <mergeCell ref="L81:M83"/>
    <mergeCell ref="N81:O83"/>
    <mergeCell ref="P81:R83"/>
    <mergeCell ref="A50:I50"/>
    <mergeCell ref="L50:Z50"/>
    <mergeCell ref="A51:I51"/>
    <mergeCell ref="N93:Z93"/>
    <mergeCell ref="C95:F95"/>
    <mergeCell ref="I95:L95"/>
    <mergeCell ref="N95:O95"/>
    <mergeCell ref="Q95:R95"/>
    <mergeCell ref="S95:Y95"/>
    <mergeCell ref="N90:O90"/>
    <mergeCell ref="Q90:T90"/>
    <mergeCell ref="I92:J92"/>
    <mergeCell ref="N92:O92"/>
    <mergeCell ref="U92:X92"/>
    <mergeCell ref="I58:Y58"/>
    <mergeCell ref="B59:H59"/>
    <mergeCell ref="I59:Y59"/>
    <mergeCell ref="B57:H57"/>
    <mergeCell ref="I57:Y57"/>
    <mergeCell ref="B56:Y56"/>
    <mergeCell ref="Y92:Z92"/>
    <mergeCell ref="U87:X87"/>
    <mergeCell ref="U90:X90"/>
    <mergeCell ref="G87:H87"/>
    <mergeCell ref="I87:J87"/>
    <mergeCell ref="L87:M87"/>
    <mergeCell ref="N87:O87"/>
    <mergeCell ref="Q87:T87"/>
    <mergeCell ref="L74:M74"/>
    <mergeCell ref="N74:O74"/>
    <mergeCell ref="W74:Z74"/>
    <mergeCell ref="B70:C70"/>
    <mergeCell ref="B61:G61"/>
    <mergeCell ref="A49:I49"/>
    <mergeCell ref="A15:F15"/>
    <mergeCell ref="G15:L15"/>
    <mergeCell ref="M15:Z15"/>
    <mergeCell ref="A16:F16"/>
    <mergeCell ref="G16:L16"/>
    <mergeCell ref="M16:Z16"/>
    <mergeCell ref="A48:Z48"/>
    <mergeCell ref="A32:E34"/>
    <mergeCell ref="H32:L32"/>
    <mergeCell ref="C44:S44"/>
    <mergeCell ref="D46:W46"/>
    <mergeCell ref="M32:O34"/>
    <mergeCell ref="Q32:Z34"/>
    <mergeCell ref="H33:L34"/>
    <mergeCell ref="A35:E36"/>
    <mergeCell ref="L51:Z51"/>
    <mergeCell ref="B60:Y60"/>
    <mergeCell ref="B58:H58"/>
    <mergeCell ref="A7:F8"/>
    <mergeCell ref="A9:F9"/>
    <mergeCell ref="M9:O10"/>
    <mergeCell ref="A10:F10"/>
    <mergeCell ref="A11:F12"/>
    <mergeCell ref="G11:Z12"/>
    <mergeCell ref="G9:L9"/>
    <mergeCell ref="G10:L10"/>
    <mergeCell ref="P9:X10"/>
    <mergeCell ref="U1:V1"/>
    <mergeCell ref="X1:Y1"/>
    <mergeCell ref="A5:F6"/>
    <mergeCell ref="I5:Z5"/>
    <mergeCell ref="I6:Z6"/>
    <mergeCell ref="F35:Z36"/>
    <mergeCell ref="F37:Z38"/>
    <mergeCell ref="A13:F14"/>
    <mergeCell ref="J13:Z13"/>
    <mergeCell ref="H14:I14"/>
    <mergeCell ref="J14:Z14"/>
    <mergeCell ref="A37:E38"/>
    <mergeCell ref="A18:I18"/>
    <mergeCell ref="A19:I21"/>
    <mergeCell ref="A22:I24"/>
    <mergeCell ref="A25:I27"/>
    <mergeCell ref="A28:I30"/>
    <mergeCell ref="N18:X18"/>
    <mergeCell ref="N19:X19"/>
    <mergeCell ref="N20:X20"/>
    <mergeCell ref="N22:X22"/>
    <mergeCell ref="I7:Z7"/>
    <mergeCell ref="H8:I8"/>
    <mergeCell ref="J8:Z8"/>
  </mergeCells>
  <phoneticPr fontId="24"/>
  <printOptions horizontalCentered="1"/>
  <pageMargins left="0.39370078740157483" right="0.39370078740157483" top="0.39370078740157483" bottom="0.31496062992125984" header="0.35433070866141736" footer="0.15748031496062992"/>
  <pageSetup paperSize="9" scale="85" fitToHeight="2" orientation="portrait" r:id="rId1"/>
  <headerFooter>
    <oddFooter>&amp;R&amp;8協力会社概況書ver.2rev.0</oddFooter>
  </headerFooter>
  <rowBreaks count="1" manualBreakCount="1">
    <brk id="53"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93185" r:id="rId4" name="Check Box 1">
              <controlPr defaultSize="0" autoFill="0" autoLine="0" autoPict="0">
                <anchor moveWithCells="1">
                  <from>
                    <xdr:col>9</xdr:col>
                    <xdr:colOff>66675</xdr:colOff>
                    <xdr:row>48</xdr:row>
                    <xdr:rowOff>76200</xdr:rowOff>
                  </from>
                  <to>
                    <xdr:col>10</xdr:col>
                    <xdr:colOff>19050</xdr:colOff>
                    <xdr:row>48</xdr:row>
                    <xdr:rowOff>304800</xdr:rowOff>
                  </to>
                </anchor>
              </controlPr>
            </control>
          </mc:Choice>
        </mc:AlternateContent>
        <mc:AlternateContent xmlns:mc="http://schemas.openxmlformats.org/markup-compatibility/2006">
          <mc:Choice Requires="x14">
            <control shapeId="93186" r:id="rId5" name="Check Box 2">
              <controlPr defaultSize="0" autoFill="0" autoLine="0" autoPict="0">
                <anchor moveWithCells="1">
                  <from>
                    <xdr:col>11</xdr:col>
                    <xdr:colOff>76200</xdr:colOff>
                    <xdr:row>48</xdr:row>
                    <xdr:rowOff>76200</xdr:rowOff>
                  </from>
                  <to>
                    <xdr:col>12</xdr:col>
                    <xdr:colOff>28575</xdr:colOff>
                    <xdr:row>48</xdr:row>
                    <xdr:rowOff>304800</xdr:rowOff>
                  </to>
                </anchor>
              </controlPr>
            </control>
          </mc:Choice>
        </mc:AlternateContent>
        <mc:AlternateContent xmlns:mc="http://schemas.openxmlformats.org/markup-compatibility/2006">
          <mc:Choice Requires="x14">
            <control shapeId="93187" r:id="rId6" name="Check Box 3">
              <controlPr defaultSize="0" autoFill="0" autoLine="0" autoPict="0">
                <anchor moveWithCells="1">
                  <from>
                    <xdr:col>9</xdr:col>
                    <xdr:colOff>95250</xdr:colOff>
                    <xdr:row>20</xdr:row>
                    <xdr:rowOff>9525</xdr:rowOff>
                  </from>
                  <to>
                    <xdr:col>10</xdr:col>
                    <xdr:colOff>47625</xdr:colOff>
                    <xdr:row>21</xdr:row>
                    <xdr:rowOff>0</xdr:rowOff>
                  </to>
                </anchor>
              </controlPr>
            </control>
          </mc:Choice>
        </mc:AlternateContent>
        <mc:AlternateContent xmlns:mc="http://schemas.openxmlformats.org/markup-compatibility/2006">
          <mc:Choice Requires="x14">
            <control shapeId="93188" r:id="rId7" name="Check Box 4">
              <controlPr defaultSize="0" autoFill="0" autoLine="0" autoPict="0">
                <anchor moveWithCells="1">
                  <from>
                    <xdr:col>9</xdr:col>
                    <xdr:colOff>95250</xdr:colOff>
                    <xdr:row>26</xdr:row>
                    <xdr:rowOff>9525</xdr:rowOff>
                  </from>
                  <to>
                    <xdr:col>10</xdr:col>
                    <xdr:colOff>47625</xdr:colOff>
                    <xdr:row>27</xdr:row>
                    <xdr:rowOff>0</xdr:rowOff>
                  </to>
                </anchor>
              </controlPr>
            </control>
          </mc:Choice>
        </mc:AlternateContent>
        <mc:AlternateContent xmlns:mc="http://schemas.openxmlformats.org/markup-compatibility/2006">
          <mc:Choice Requires="x14">
            <control shapeId="93189" r:id="rId8" name="Check Box 5">
              <controlPr defaultSize="0" autoFill="0" autoLine="0" autoPict="0">
                <anchor moveWithCells="1">
                  <from>
                    <xdr:col>9</xdr:col>
                    <xdr:colOff>95250</xdr:colOff>
                    <xdr:row>23</xdr:row>
                    <xdr:rowOff>9525</xdr:rowOff>
                  </from>
                  <to>
                    <xdr:col>10</xdr:col>
                    <xdr:colOff>47625</xdr:colOff>
                    <xdr:row>24</xdr:row>
                    <xdr:rowOff>0</xdr:rowOff>
                  </to>
                </anchor>
              </controlPr>
            </control>
          </mc:Choice>
        </mc:AlternateContent>
        <mc:AlternateContent xmlns:mc="http://schemas.openxmlformats.org/markup-compatibility/2006">
          <mc:Choice Requires="x14">
            <control shapeId="93190" r:id="rId9" name="Check Box 6">
              <controlPr defaultSize="0" autoFill="0" autoLine="0" autoPict="0">
                <anchor moveWithCells="1">
                  <from>
                    <xdr:col>12</xdr:col>
                    <xdr:colOff>66675</xdr:colOff>
                    <xdr:row>65</xdr:row>
                    <xdr:rowOff>295275</xdr:rowOff>
                  </from>
                  <to>
                    <xdr:col>13</xdr:col>
                    <xdr:colOff>161925</xdr:colOff>
                    <xdr:row>67</xdr:row>
                    <xdr:rowOff>38100</xdr:rowOff>
                  </to>
                </anchor>
              </controlPr>
            </control>
          </mc:Choice>
        </mc:AlternateContent>
        <mc:AlternateContent xmlns:mc="http://schemas.openxmlformats.org/markup-compatibility/2006">
          <mc:Choice Requires="x14">
            <control shapeId="93191" r:id="rId10" name="Check Box 7">
              <controlPr defaultSize="0" autoFill="0" autoLine="0" autoPict="0">
                <anchor moveWithCells="1">
                  <from>
                    <xdr:col>12</xdr:col>
                    <xdr:colOff>66675</xdr:colOff>
                    <xdr:row>65</xdr:row>
                    <xdr:rowOff>28575</xdr:rowOff>
                  </from>
                  <to>
                    <xdr:col>13</xdr:col>
                    <xdr:colOff>257175</xdr:colOff>
                    <xdr:row>65</xdr:row>
                    <xdr:rowOff>276225</xdr:rowOff>
                  </to>
                </anchor>
              </controlPr>
            </control>
          </mc:Choice>
        </mc:AlternateContent>
        <mc:AlternateContent xmlns:mc="http://schemas.openxmlformats.org/markup-compatibility/2006">
          <mc:Choice Requires="x14">
            <control shapeId="93192" r:id="rId11" name="Check Box 8">
              <controlPr defaultSize="0" autoFill="0" autoLine="0" autoPict="0">
                <anchor moveWithCells="1">
                  <from>
                    <xdr:col>9</xdr:col>
                    <xdr:colOff>95250</xdr:colOff>
                    <xdr:row>29</xdr:row>
                    <xdr:rowOff>9525</xdr:rowOff>
                  </from>
                  <to>
                    <xdr:col>10</xdr:col>
                    <xdr:colOff>47625</xdr:colOff>
                    <xdr:row>30</xdr:row>
                    <xdr:rowOff>0</xdr:rowOff>
                  </to>
                </anchor>
              </controlPr>
            </control>
          </mc:Choice>
        </mc:AlternateContent>
        <mc:AlternateContent xmlns:mc="http://schemas.openxmlformats.org/markup-compatibility/2006">
          <mc:Choice Requires="x14">
            <control shapeId="93193" r:id="rId12" name="Check Box 9">
              <controlPr defaultSize="0" autoFill="0" autoLine="0" autoPict="0">
                <anchor moveWithCells="1">
                  <from>
                    <xdr:col>12</xdr:col>
                    <xdr:colOff>66675</xdr:colOff>
                    <xdr:row>66</xdr:row>
                    <xdr:rowOff>276225</xdr:rowOff>
                  </from>
                  <to>
                    <xdr:col>13</xdr:col>
                    <xdr:colOff>161925</xdr:colOff>
                    <xdr:row>68</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Sheet1!$A$1:$A$2</xm:f>
          </x14:formula1>
          <xm:sqref>C44:S44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workbookViewId="0">
      <selection activeCell="L14" sqref="L14"/>
    </sheetView>
  </sheetViews>
  <sheetFormatPr defaultRowHeight="13.5"/>
  <sheetData>
    <row r="1" spans="1:6">
      <c r="A1" t="s">
        <v>88</v>
      </c>
    </row>
    <row r="2" spans="1:6">
      <c r="A2" t="s">
        <v>34713</v>
      </c>
    </row>
    <row r="4" spans="1:6">
      <c r="A4" t="s">
        <v>118</v>
      </c>
    </row>
    <row r="5" spans="1:6">
      <c r="A5">
        <v>10</v>
      </c>
      <c r="B5" t="s">
        <v>90</v>
      </c>
      <c r="E5">
        <v>3</v>
      </c>
      <c r="F5" t="s">
        <v>34689</v>
      </c>
    </row>
    <row r="6" spans="1:6">
      <c r="A6">
        <v>20</v>
      </c>
      <c r="B6" t="s">
        <v>91</v>
      </c>
      <c r="E6">
        <v>7</v>
      </c>
      <c r="F6" t="s">
        <v>34690</v>
      </c>
    </row>
    <row r="7" spans="1:6">
      <c r="A7">
        <v>29</v>
      </c>
      <c r="B7" t="s">
        <v>93</v>
      </c>
      <c r="E7">
        <v>8</v>
      </c>
      <c r="F7" t="s">
        <v>34691</v>
      </c>
    </row>
    <row r="8" spans="1:6">
      <c r="A8">
        <v>30</v>
      </c>
      <c r="B8" t="s">
        <v>95</v>
      </c>
      <c r="E8">
        <v>9</v>
      </c>
      <c r="F8" t="s">
        <v>34692</v>
      </c>
    </row>
    <row r="9" spans="1:6">
      <c r="A9">
        <v>36</v>
      </c>
      <c r="B9" t="s">
        <v>96</v>
      </c>
      <c r="E9">
        <v>11</v>
      </c>
      <c r="F9" t="s">
        <v>34693</v>
      </c>
    </row>
    <row r="10" spans="1:6">
      <c r="A10">
        <v>38</v>
      </c>
      <c r="B10" t="s">
        <v>97</v>
      </c>
      <c r="E10">
        <v>12</v>
      </c>
      <c r="F10" t="s">
        <v>34694</v>
      </c>
    </row>
    <row r="11" spans="1:6">
      <c r="A11">
        <v>39</v>
      </c>
      <c r="B11" t="s">
        <v>98</v>
      </c>
      <c r="E11">
        <v>13</v>
      </c>
      <c r="F11" t="s">
        <v>34695</v>
      </c>
    </row>
    <row r="12" spans="1:6">
      <c r="A12">
        <v>40</v>
      </c>
      <c r="B12" t="s">
        <v>100</v>
      </c>
      <c r="E12">
        <v>14</v>
      </c>
      <c r="F12" t="s">
        <v>34696</v>
      </c>
    </row>
    <row r="13" spans="1:6">
      <c r="A13">
        <v>43</v>
      </c>
      <c r="B13" t="s">
        <v>101</v>
      </c>
      <c r="E13">
        <v>15</v>
      </c>
      <c r="F13" t="s">
        <v>34697</v>
      </c>
    </row>
    <row r="14" spans="1:6">
      <c r="A14">
        <v>50</v>
      </c>
      <c r="B14" t="s">
        <v>103</v>
      </c>
      <c r="E14">
        <v>16</v>
      </c>
      <c r="F14" t="s">
        <v>34698</v>
      </c>
    </row>
    <row r="15" spans="1:6">
      <c r="A15">
        <v>57</v>
      </c>
      <c r="B15" t="s">
        <v>105</v>
      </c>
      <c r="E15">
        <v>17</v>
      </c>
      <c r="F15" t="s">
        <v>34699</v>
      </c>
    </row>
    <row r="16" spans="1:6">
      <c r="A16">
        <v>62</v>
      </c>
      <c r="B16" t="s">
        <v>107</v>
      </c>
      <c r="E16">
        <v>18</v>
      </c>
      <c r="F16" t="s">
        <v>34700</v>
      </c>
    </row>
    <row r="17" spans="1:6">
      <c r="A17">
        <v>70</v>
      </c>
      <c r="B17" t="s">
        <v>109</v>
      </c>
      <c r="E17">
        <v>19</v>
      </c>
      <c r="F17" t="s">
        <v>34701</v>
      </c>
    </row>
    <row r="18" spans="1:6">
      <c r="A18">
        <v>77</v>
      </c>
      <c r="B18" t="s">
        <v>111</v>
      </c>
      <c r="E18">
        <v>21</v>
      </c>
      <c r="F18" t="s">
        <v>34702</v>
      </c>
    </row>
    <row r="19" spans="1:6">
      <c r="A19">
        <v>80</v>
      </c>
      <c r="B19" t="s">
        <v>113</v>
      </c>
      <c r="E19">
        <v>22</v>
      </c>
      <c r="F19" t="s">
        <v>34703</v>
      </c>
    </row>
    <row r="20" spans="1:6">
      <c r="A20">
        <v>90</v>
      </c>
      <c r="B20" t="s">
        <v>115</v>
      </c>
      <c r="E20">
        <v>23</v>
      </c>
      <c r="F20" t="s">
        <v>34704</v>
      </c>
    </row>
    <row r="21" spans="1:6">
      <c r="A21">
        <v>94</v>
      </c>
      <c r="B21" t="s">
        <v>116</v>
      </c>
      <c r="E21">
        <v>24</v>
      </c>
      <c r="F21" t="s">
        <v>34705</v>
      </c>
    </row>
    <row r="22" spans="1:6">
      <c r="A22">
        <v>95</v>
      </c>
      <c r="B22" t="s">
        <v>117</v>
      </c>
      <c r="E22">
        <v>25</v>
      </c>
      <c r="F22" t="s">
        <v>34706</v>
      </c>
    </row>
    <row r="23" spans="1:6">
      <c r="E23">
        <v>26</v>
      </c>
      <c r="F23" t="s">
        <v>34707</v>
      </c>
    </row>
    <row r="24" spans="1:6">
      <c r="E24">
        <v>27</v>
      </c>
      <c r="F24" t="s">
        <v>34708</v>
      </c>
    </row>
    <row r="25" spans="1:6">
      <c r="E25">
        <v>28</v>
      </c>
      <c r="F25" t="s">
        <v>34709</v>
      </c>
    </row>
    <row r="26" spans="1:6">
      <c r="E26">
        <v>29</v>
      </c>
      <c r="F26" t="s">
        <v>34710</v>
      </c>
    </row>
    <row r="27" spans="1:6">
      <c r="E27">
        <v>99</v>
      </c>
      <c r="F27" t="s">
        <v>34711</v>
      </c>
    </row>
  </sheetData>
  <phoneticPr fontId="24"/>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99"/>
  <sheetViews>
    <sheetView topLeftCell="A73" workbookViewId="0">
      <selection activeCell="S97" sqref="S97"/>
    </sheetView>
  </sheetViews>
  <sheetFormatPr defaultRowHeight="13.5"/>
  <cols>
    <col min="1" max="1" width="2.125" style="75" customWidth="1"/>
    <col min="2" max="2" width="0.875" style="75" customWidth="1"/>
    <col min="3" max="9" width="4.625" style="75" customWidth="1"/>
    <col min="10" max="16" width="4.625" style="75"/>
    <col min="17" max="26" width="2.625" style="75" customWidth="1"/>
    <col min="27" max="28" width="9" style="75"/>
  </cols>
  <sheetData>
    <row r="1" spans="1:28" ht="14.25" thickBot="1">
      <c r="R1" s="75">
        <v>20</v>
      </c>
      <c r="T1" s="75" t="s">
        <v>22</v>
      </c>
      <c r="U1" s="284"/>
      <c r="V1" s="284"/>
      <c r="W1" s="75" t="s">
        <v>23</v>
      </c>
      <c r="X1" s="284"/>
      <c r="Y1" s="284"/>
      <c r="Z1" s="75" t="s">
        <v>24</v>
      </c>
    </row>
    <row r="2" spans="1:28" ht="15" thickTop="1" thickBot="1">
      <c r="AB2" s="95" t="e">
        <f>IF(#REF!="","",#REF!)</f>
        <v>#REF!</v>
      </c>
    </row>
    <row r="3" spans="1:28" ht="26.25" thickTop="1">
      <c r="A3" s="3" t="s">
        <v>65</v>
      </c>
      <c r="B3" s="3"/>
      <c r="C3" s="4"/>
      <c r="D3" s="4"/>
      <c r="E3" s="4"/>
      <c r="F3" s="4"/>
      <c r="G3" s="4"/>
      <c r="H3" s="4"/>
      <c r="I3" s="4"/>
      <c r="J3" s="4"/>
      <c r="K3" s="4"/>
      <c r="L3" s="4"/>
      <c r="M3" s="4"/>
      <c r="N3" s="4"/>
      <c r="O3" s="4"/>
      <c r="P3" s="4"/>
      <c r="Q3" s="4"/>
      <c r="R3" s="4"/>
      <c r="S3" s="4"/>
      <c r="T3" s="4"/>
      <c r="U3" s="4"/>
      <c r="V3" s="4"/>
      <c r="W3" s="4"/>
      <c r="X3" s="4"/>
      <c r="Y3" s="4"/>
      <c r="Z3" s="4"/>
    </row>
    <row r="4" spans="1:28" ht="14.25" thickBot="1">
      <c r="A4" s="75" t="s">
        <v>33</v>
      </c>
    </row>
    <row r="5" spans="1:28">
      <c r="A5" s="330" t="s">
        <v>8</v>
      </c>
      <c r="B5" s="331"/>
      <c r="C5" s="331"/>
      <c r="D5" s="331"/>
      <c r="E5" s="331"/>
      <c r="F5" s="332"/>
      <c r="G5" s="10" t="s">
        <v>52</v>
      </c>
      <c r="H5" s="11"/>
      <c r="I5" s="336" t="e">
        <f>IF(AB2="","",VLOOKUP(AB2,'仕入先マスタデータ20180228 (2)'!$A$1:$BC$4204,9,FALSE))</f>
        <v>#REF!</v>
      </c>
      <c r="J5" s="336"/>
      <c r="K5" s="336"/>
      <c r="L5" s="336"/>
      <c r="M5" s="336"/>
      <c r="N5" s="336"/>
      <c r="O5" s="336"/>
      <c r="P5" s="336"/>
      <c r="Q5" s="336"/>
      <c r="R5" s="336"/>
      <c r="S5" s="336"/>
      <c r="T5" s="336"/>
      <c r="U5" s="336"/>
      <c r="V5" s="336"/>
      <c r="W5" s="336"/>
      <c r="X5" s="336"/>
      <c r="Y5" s="336"/>
      <c r="Z5" s="337"/>
    </row>
    <row r="6" spans="1:28">
      <c r="A6" s="333"/>
      <c r="B6" s="334"/>
      <c r="C6" s="334"/>
      <c r="D6" s="334"/>
      <c r="E6" s="334"/>
      <c r="F6" s="335"/>
      <c r="G6" s="96"/>
      <c r="H6" s="97"/>
      <c r="I6" s="338" t="e">
        <f>IF(AB2="","",VLOOKUP(AB2,'仕入先マスタデータ20180228 (2)'!$A$1:$BC$4204,7,FALSE))</f>
        <v>#REF!</v>
      </c>
      <c r="J6" s="338"/>
      <c r="K6" s="338"/>
      <c r="L6" s="338"/>
      <c r="M6" s="338"/>
      <c r="N6" s="338"/>
      <c r="O6" s="338"/>
      <c r="P6" s="338"/>
      <c r="Q6" s="338"/>
      <c r="R6" s="338"/>
      <c r="S6" s="338"/>
      <c r="T6" s="338"/>
      <c r="U6" s="338"/>
      <c r="V6" s="338"/>
      <c r="W6" s="338"/>
      <c r="X6" s="338"/>
      <c r="Y6" s="338"/>
      <c r="Z6" s="339"/>
    </row>
    <row r="7" spans="1:28">
      <c r="A7" s="323" t="s">
        <v>53</v>
      </c>
      <c r="B7" s="324"/>
      <c r="C7" s="324"/>
      <c r="D7" s="324"/>
      <c r="E7" s="324"/>
      <c r="F7" s="325"/>
      <c r="G7" s="14" t="s">
        <v>52</v>
      </c>
      <c r="H7" s="14"/>
      <c r="I7" s="14"/>
      <c r="J7" s="14"/>
      <c r="K7" s="14"/>
      <c r="L7" s="14"/>
      <c r="M7" s="14"/>
      <c r="N7" s="14"/>
      <c r="O7" s="14"/>
      <c r="P7" s="14"/>
      <c r="Q7" s="14"/>
      <c r="R7" s="14"/>
      <c r="S7" s="14"/>
      <c r="T7" s="14"/>
      <c r="U7" s="14"/>
      <c r="V7" s="14"/>
      <c r="W7" s="14"/>
      <c r="X7" s="14"/>
      <c r="Y7" s="14"/>
      <c r="Z7" s="15"/>
    </row>
    <row r="8" spans="1:28">
      <c r="A8" s="255"/>
      <c r="B8" s="256"/>
      <c r="C8" s="256"/>
      <c r="D8" s="256"/>
      <c r="E8" s="256"/>
      <c r="F8" s="257"/>
      <c r="G8" s="1" t="s">
        <v>54</v>
      </c>
      <c r="H8" s="1"/>
      <c r="I8" s="1"/>
      <c r="J8" s="1"/>
      <c r="K8" s="1"/>
      <c r="L8" s="1"/>
      <c r="M8" s="1"/>
      <c r="N8" s="1"/>
      <c r="O8" s="1"/>
      <c r="P8" s="1"/>
      <c r="Q8" s="1"/>
      <c r="R8" s="1"/>
      <c r="S8" s="1"/>
      <c r="T8" s="1"/>
      <c r="U8" s="1"/>
      <c r="V8" s="1"/>
      <c r="W8" s="1"/>
      <c r="X8" s="1"/>
      <c r="Y8" s="1"/>
      <c r="Z8" s="13"/>
    </row>
    <row r="9" spans="1:28">
      <c r="A9" s="340" t="s">
        <v>0</v>
      </c>
      <c r="B9" s="341"/>
      <c r="C9" s="341"/>
      <c r="D9" s="341"/>
      <c r="E9" s="341"/>
      <c r="F9" s="342"/>
      <c r="G9" s="78"/>
      <c r="H9" s="78"/>
      <c r="I9" s="78"/>
      <c r="J9" s="78"/>
      <c r="K9" s="78"/>
      <c r="L9" s="20"/>
      <c r="M9" s="343" t="s">
        <v>5</v>
      </c>
      <c r="N9" s="324"/>
      <c r="O9" s="325"/>
      <c r="P9" s="5"/>
      <c r="Q9" s="5"/>
      <c r="R9" s="5"/>
      <c r="S9" s="5"/>
      <c r="T9" s="5"/>
      <c r="U9" s="5"/>
      <c r="V9" s="5"/>
      <c r="W9" s="5"/>
      <c r="X9" s="5"/>
      <c r="Y9" s="5"/>
      <c r="Z9" s="68" t="s">
        <v>2</v>
      </c>
    </row>
    <row r="10" spans="1:28" ht="14.25" thickBot="1">
      <c r="A10" s="344" t="s">
        <v>55</v>
      </c>
      <c r="B10" s="345"/>
      <c r="C10" s="345"/>
      <c r="D10" s="345"/>
      <c r="E10" s="345"/>
      <c r="F10" s="346"/>
      <c r="G10" s="80"/>
      <c r="H10" s="80"/>
      <c r="I10" s="80"/>
      <c r="J10" s="80"/>
      <c r="K10" s="80"/>
      <c r="L10" s="81"/>
      <c r="M10" s="247"/>
      <c r="N10" s="241"/>
      <c r="O10" s="242"/>
      <c r="P10" s="31"/>
      <c r="Q10" s="31"/>
      <c r="R10" s="31"/>
      <c r="S10" s="31"/>
      <c r="T10" s="31"/>
      <c r="U10" s="31"/>
      <c r="V10" s="31"/>
      <c r="W10" s="31"/>
      <c r="X10" s="31"/>
      <c r="Y10" s="31"/>
      <c r="Z10" s="32"/>
    </row>
    <row r="11" spans="1:28">
      <c r="A11" s="234" t="s">
        <v>7</v>
      </c>
      <c r="B11" s="235"/>
      <c r="C11" s="235"/>
      <c r="D11" s="235"/>
      <c r="E11" s="235"/>
      <c r="F11" s="236"/>
      <c r="G11" s="347" t="e">
        <f>IF(AB2="","",VLOOKUP(AB2,'仕入先マスタデータ20180228 (2)'!$A$1:$BC$4204,7,FALSE)&amp;VLOOKUP(AB2,'仕入先マスタデータ20180228 (2)'!$A$1:$BC$4204,8,FALSE))</f>
        <v>#REF!</v>
      </c>
      <c r="H11" s="348"/>
      <c r="I11" s="348"/>
      <c r="J11" s="348"/>
      <c r="K11" s="348"/>
      <c r="L11" s="348"/>
      <c r="M11" s="348"/>
      <c r="N11" s="348"/>
      <c r="O11" s="348"/>
      <c r="P11" s="348"/>
      <c r="Q11" s="348"/>
      <c r="R11" s="348"/>
      <c r="S11" s="348"/>
      <c r="T11" s="348"/>
      <c r="U11" s="348"/>
      <c r="V11" s="348"/>
      <c r="W11" s="348"/>
      <c r="X11" s="348"/>
      <c r="Y11" s="348"/>
      <c r="Z11" s="349"/>
    </row>
    <row r="12" spans="1:28">
      <c r="A12" s="255"/>
      <c r="B12" s="256"/>
      <c r="C12" s="256"/>
      <c r="D12" s="256"/>
      <c r="E12" s="256"/>
      <c r="F12" s="257"/>
      <c r="G12" s="350"/>
      <c r="H12" s="351"/>
      <c r="I12" s="351"/>
      <c r="J12" s="351"/>
      <c r="K12" s="351"/>
      <c r="L12" s="351"/>
      <c r="M12" s="351"/>
      <c r="N12" s="351"/>
      <c r="O12" s="351"/>
      <c r="P12" s="351"/>
      <c r="Q12" s="351"/>
      <c r="R12" s="351"/>
      <c r="S12" s="351"/>
      <c r="T12" s="351"/>
      <c r="U12" s="351"/>
      <c r="V12" s="351"/>
      <c r="W12" s="351"/>
      <c r="X12" s="351"/>
      <c r="Y12" s="351"/>
      <c r="Z12" s="352"/>
    </row>
    <row r="13" spans="1:28">
      <c r="A13" s="323" t="s">
        <v>25</v>
      </c>
      <c r="B13" s="324"/>
      <c r="C13" s="324"/>
      <c r="D13" s="324"/>
      <c r="E13" s="324"/>
      <c r="F13" s="325"/>
      <c r="G13" s="14" t="s">
        <v>52</v>
      </c>
      <c r="H13" s="14"/>
      <c r="I13" s="14"/>
      <c r="J13" s="326"/>
      <c r="K13" s="326"/>
      <c r="L13" s="326"/>
      <c r="M13" s="326"/>
      <c r="N13" s="326"/>
      <c r="O13" s="326"/>
      <c r="P13" s="326"/>
      <c r="Q13" s="326"/>
      <c r="R13" s="326"/>
      <c r="S13" s="326"/>
      <c r="T13" s="326"/>
      <c r="U13" s="326"/>
      <c r="V13" s="326"/>
      <c r="W13" s="326"/>
      <c r="X13" s="326"/>
      <c r="Y13" s="326"/>
      <c r="Z13" s="327"/>
    </row>
    <row r="14" spans="1:28">
      <c r="A14" s="255"/>
      <c r="B14" s="256"/>
      <c r="C14" s="256"/>
      <c r="D14" s="256"/>
      <c r="E14" s="256"/>
      <c r="F14" s="257"/>
      <c r="G14" s="1" t="s">
        <v>54</v>
      </c>
      <c r="H14" s="328" t="e">
        <f>IF(AB2="","",VLOOKUP(AB2,'仕入先マスタデータ20180228 (2)'!$A$1:$BC$4204,11,FALSE))</f>
        <v>#REF!</v>
      </c>
      <c r="I14" s="328"/>
      <c r="J14" s="328" t="e">
        <f>IF(AB2="","",VLOOKUP(AB2,'仕入先マスタデータ20180228 (2)'!$A$1:$BC$4204,12,FALSE)&amp;VLOOKUP(AB2,'仕入先マスタデータ20180228 (2)'!$A$1:$BC$4204,13,FALSE)&amp;VLOOKUP(AB2,'仕入先マスタデータ20180228 (2)'!$A$1:$BC$4204,14,FALSE))</f>
        <v>#REF!</v>
      </c>
      <c r="K14" s="328"/>
      <c r="L14" s="328"/>
      <c r="M14" s="328"/>
      <c r="N14" s="328"/>
      <c r="O14" s="328"/>
      <c r="P14" s="328"/>
      <c r="Q14" s="328"/>
      <c r="R14" s="328"/>
      <c r="S14" s="328"/>
      <c r="T14" s="328"/>
      <c r="U14" s="328"/>
      <c r="V14" s="328"/>
      <c r="W14" s="328"/>
      <c r="X14" s="328"/>
      <c r="Y14" s="328"/>
      <c r="Z14" s="329"/>
    </row>
    <row r="15" spans="1:28">
      <c r="A15" s="340" t="s">
        <v>0</v>
      </c>
      <c r="B15" s="341"/>
      <c r="C15" s="341"/>
      <c r="D15" s="341"/>
      <c r="E15" s="341"/>
      <c r="F15" s="342"/>
      <c r="G15" s="353" t="e">
        <f>IF(AB2="","",VLOOKUP(AB2,'仕入先マスタデータ20180228 (2)'!$A$1:$BC$4204,15,FALSE))</f>
        <v>#REF!</v>
      </c>
      <c r="H15" s="341"/>
      <c r="I15" s="341"/>
      <c r="J15" s="341"/>
      <c r="K15" s="341"/>
      <c r="L15" s="342"/>
      <c r="M15" s="353" t="s">
        <v>119</v>
      </c>
      <c r="N15" s="341"/>
      <c r="O15" s="341"/>
      <c r="P15" s="341"/>
      <c r="Q15" s="341"/>
      <c r="R15" s="341"/>
      <c r="S15" s="341"/>
      <c r="T15" s="341"/>
      <c r="U15" s="341"/>
      <c r="V15" s="341"/>
      <c r="W15" s="341"/>
      <c r="X15" s="341"/>
      <c r="Y15" s="341"/>
      <c r="Z15" s="354"/>
    </row>
    <row r="16" spans="1:28" ht="14.25" thickBot="1">
      <c r="A16" s="344" t="s">
        <v>55</v>
      </c>
      <c r="B16" s="345"/>
      <c r="C16" s="345"/>
      <c r="D16" s="345"/>
      <c r="E16" s="345"/>
      <c r="F16" s="346"/>
      <c r="G16" s="355" t="e">
        <f>IF(AB2="","",VLOOKUP(AB2,'仕入先マスタデータ20180228 (2)'!$A$1:$BC$4204,16,FALSE))</f>
        <v>#REF!</v>
      </c>
      <c r="H16" s="345"/>
      <c r="I16" s="345"/>
      <c r="J16" s="345"/>
      <c r="K16" s="345"/>
      <c r="L16" s="346"/>
      <c r="M16" s="356" t="e">
        <f>IF(AB2="","",IF(VLOOKUP(AB2,'仕入先マスタデータ20180228 (2)'!$A$1:$BC$4204,17,FALSE)="","",VLOOKUP(AB2,'仕入先マスタデータ20180228 (2)'!$A$1:$BC$4204,17,FALSE)))</f>
        <v>#REF!</v>
      </c>
      <c r="N16" s="357"/>
      <c r="O16" s="357"/>
      <c r="P16" s="357"/>
      <c r="Q16" s="357"/>
      <c r="R16" s="357"/>
      <c r="S16" s="357"/>
      <c r="T16" s="357"/>
      <c r="U16" s="357"/>
      <c r="V16" s="357"/>
      <c r="W16" s="357"/>
      <c r="X16" s="357"/>
      <c r="Y16" s="357"/>
      <c r="Z16" s="358"/>
    </row>
    <row r="17" spans="1:28" ht="14.25" thickBot="1">
      <c r="A17" s="75" t="s">
        <v>34</v>
      </c>
    </row>
    <row r="18" spans="1:28">
      <c r="A18" s="359" t="s">
        <v>9</v>
      </c>
      <c r="B18" s="360"/>
      <c r="C18" s="360"/>
      <c r="D18" s="360"/>
      <c r="E18" s="360"/>
      <c r="F18" s="360"/>
      <c r="G18" s="360"/>
      <c r="H18" s="360"/>
      <c r="I18" s="361"/>
      <c r="J18" s="38" t="s">
        <v>9</v>
      </c>
      <c r="K18" s="37"/>
      <c r="L18" s="37"/>
      <c r="M18" s="37" t="s">
        <v>56</v>
      </c>
      <c r="N18" s="37"/>
      <c r="O18" s="37"/>
      <c r="P18" s="37"/>
      <c r="Q18" s="37"/>
      <c r="R18" s="37"/>
      <c r="S18" s="37"/>
      <c r="T18" s="37"/>
      <c r="U18" s="37"/>
      <c r="V18" s="37"/>
      <c r="W18" s="37"/>
      <c r="X18" s="37"/>
      <c r="Y18" s="37"/>
      <c r="Z18" s="29" t="s">
        <v>57</v>
      </c>
    </row>
    <row r="19" spans="1:28">
      <c r="A19" s="323" t="s">
        <v>20</v>
      </c>
      <c r="B19" s="324"/>
      <c r="C19" s="324"/>
      <c r="D19" s="324"/>
      <c r="E19" s="324"/>
      <c r="F19" s="324"/>
      <c r="G19" s="324"/>
      <c r="H19" s="324"/>
      <c r="I19" s="325"/>
      <c r="J19" s="30" t="s">
        <v>58</v>
      </c>
      <c r="K19" s="79"/>
      <c r="L19" s="79"/>
      <c r="M19" s="79" t="s">
        <v>59</v>
      </c>
      <c r="N19" s="79"/>
      <c r="O19" s="79"/>
      <c r="P19" s="79"/>
      <c r="Q19" s="79"/>
      <c r="R19" s="79"/>
      <c r="S19" s="79"/>
      <c r="T19" s="79"/>
      <c r="U19" s="79"/>
      <c r="V19" s="79"/>
      <c r="W19" s="79"/>
      <c r="X19" s="79"/>
      <c r="Y19" s="79"/>
      <c r="Z19" s="28" t="s">
        <v>57</v>
      </c>
      <c r="AA19" s="82"/>
      <c r="AB19" s="82"/>
    </row>
    <row r="20" spans="1:28">
      <c r="A20" s="237"/>
      <c r="B20" s="238"/>
      <c r="C20" s="238"/>
      <c r="D20" s="238"/>
      <c r="E20" s="238"/>
      <c r="F20" s="238"/>
      <c r="G20" s="238"/>
      <c r="H20" s="238"/>
      <c r="I20" s="239"/>
      <c r="J20" s="39" t="s">
        <v>60</v>
      </c>
      <c r="K20" s="82"/>
      <c r="L20" s="82"/>
      <c r="M20" s="82" t="s">
        <v>59</v>
      </c>
      <c r="N20" s="82"/>
      <c r="O20" s="82"/>
      <c r="P20" s="82"/>
      <c r="Q20" s="82"/>
      <c r="R20" s="82"/>
      <c r="S20" s="82"/>
      <c r="T20" s="82"/>
      <c r="U20" s="82"/>
      <c r="V20" s="82"/>
      <c r="W20" s="82"/>
      <c r="X20" s="82"/>
      <c r="Y20" s="82"/>
      <c r="Z20" s="2" t="s">
        <v>57</v>
      </c>
      <c r="AA20" s="82"/>
      <c r="AB20" s="82"/>
    </row>
    <row r="21" spans="1:28">
      <c r="A21" s="255"/>
      <c r="B21" s="256"/>
      <c r="C21" s="256"/>
      <c r="D21" s="256"/>
      <c r="E21" s="256"/>
      <c r="F21" s="256"/>
      <c r="G21" s="256"/>
      <c r="H21" s="256"/>
      <c r="I21" s="257"/>
      <c r="J21" s="12"/>
      <c r="K21" s="1" t="s">
        <v>13</v>
      </c>
      <c r="L21" s="1"/>
      <c r="M21" s="1"/>
      <c r="N21" s="1"/>
      <c r="O21" s="1"/>
      <c r="P21" s="1"/>
      <c r="Q21" s="1"/>
      <c r="R21" s="1"/>
      <c r="S21" s="1"/>
      <c r="T21" s="1"/>
      <c r="U21" s="1"/>
      <c r="V21" s="1"/>
      <c r="W21" s="1"/>
      <c r="X21" s="1"/>
      <c r="Y21" s="1"/>
      <c r="Z21" s="13"/>
      <c r="AA21" s="82"/>
      <c r="AB21" s="82"/>
    </row>
    <row r="22" spans="1:28">
      <c r="A22" s="323" t="s">
        <v>21</v>
      </c>
      <c r="B22" s="324"/>
      <c r="C22" s="324"/>
      <c r="D22" s="324"/>
      <c r="E22" s="324"/>
      <c r="F22" s="324"/>
      <c r="G22" s="324"/>
      <c r="H22" s="324"/>
      <c r="I22" s="325"/>
      <c r="J22" s="82" t="s">
        <v>15</v>
      </c>
      <c r="K22" s="82"/>
      <c r="M22" s="82" t="s">
        <v>59</v>
      </c>
      <c r="N22" s="82"/>
      <c r="P22" s="82"/>
      <c r="Q22" s="82"/>
      <c r="R22" s="82"/>
      <c r="S22" s="82"/>
      <c r="T22" s="82"/>
      <c r="U22" s="82"/>
      <c r="V22" s="82"/>
      <c r="W22" s="82"/>
      <c r="X22" s="82"/>
      <c r="Y22" s="82"/>
      <c r="Z22" s="2" t="s">
        <v>57</v>
      </c>
      <c r="AA22" s="82"/>
      <c r="AB22" s="82"/>
    </row>
    <row r="23" spans="1:28">
      <c r="A23" s="237"/>
      <c r="B23" s="238"/>
      <c r="C23" s="238"/>
      <c r="D23" s="238"/>
      <c r="E23" s="238"/>
      <c r="F23" s="238"/>
      <c r="G23" s="238"/>
      <c r="H23" s="238"/>
      <c r="I23" s="239"/>
      <c r="J23" s="82" t="s">
        <v>16</v>
      </c>
      <c r="K23" s="82"/>
      <c r="M23" s="82" t="s">
        <v>59</v>
      </c>
      <c r="N23" s="82"/>
      <c r="P23" s="82"/>
      <c r="Q23" s="82"/>
      <c r="R23" s="82"/>
      <c r="S23" s="82"/>
      <c r="T23" s="82"/>
      <c r="U23" s="82"/>
      <c r="V23" s="82"/>
      <c r="W23" s="82"/>
      <c r="X23" s="82"/>
      <c r="Y23" s="82"/>
      <c r="Z23" s="2" t="s">
        <v>57</v>
      </c>
      <c r="AA23" s="82"/>
      <c r="AB23" s="82"/>
    </row>
    <row r="24" spans="1:28">
      <c r="A24" s="255"/>
      <c r="B24" s="256"/>
      <c r="C24" s="256"/>
      <c r="D24" s="256"/>
      <c r="E24" s="256"/>
      <c r="F24" s="256"/>
      <c r="G24" s="256"/>
      <c r="H24" s="256"/>
      <c r="I24" s="257"/>
      <c r="J24" s="82"/>
      <c r="K24" s="82" t="s">
        <v>13</v>
      </c>
      <c r="L24" s="82"/>
      <c r="M24" s="82"/>
      <c r="N24" s="82"/>
      <c r="O24" s="82"/>
      <c r="P24" s="82"/>
      <c r="Q24" s="82"/>
      <c r="R24" s="82"/>
      <c r="S24" s="82"/>
      <c r="T24" s="82"/>
      <c r="U24" s="82"/>
      <c r="V24" s="82"/>
      <c r="W24" s="82"/>
      <c r="X24" s="82"/>
      <c r="Y24" s="82"/>
      <c r="Z24" s="2"/>
      <c r="AA24" s="82"/>
      <c r="AB24" s="82"/>
    </row>
    <row r="25" spans="1:28">
      <c r="A25" s="323" t="s">
        <v>37</v>
      </c>
      <c r="B25" s="324"/>
      <c r="C25" s="324"/>
      <c r="D25" s="324"/>
      <c r="E25" s="324"/>
      <c r="F25" s="324"/>
      <c r="G25" s="324"/>
      <c r="H25" s="324"/>
      <c r="I25" s="325"/>
      <c r="J25" s="30" t="s">
        <v>61</v>
      </c>
      <c r="K25" s="79"/>
      <c r="L25" s="79"/>
      <c r="M25" s="79" t="s">
        <v>59</v>
      </c>
      <c r="N25" s="79"/>
      <c r="O25" s="79"/>
      <c r="P25" s="79"/>
      <c r="Q25" s="79"/>
      <c r="R25" s="79"/>
      <c r="S25" s="79"/>
      <c r="T25" s="79"/>
      <c r="U25" s="79"/>
      <c r="V25" s="79"/>
      <c r="W25" s="79"/>
      <c r="X25" s="79"/>
      <c r="Y25" s="79"/>
      <c r="Z25" s="28" t="s">
        <v>57</v>
      </c>
      <c r="AA25" s="82"/>
      <c r="AB25" s="82"/>
    </row>
    <row r="26" spans="1:28">
      <c r="A26" s="237"/>
      <c r="B26" s="238"/>
      <c r="C26" s="238"/>
      <c r="D26" s="238"/>
      <c r="E26" s="238"/>
      <c r="F26" s="238"/>
      <c r="G26" s="238"/>
      <c r="H26" s="238"/>
      <c r="I26" s="239"/>
      <c r="J26" s="39" t="s">
        <v>27</v>
      </c>
      <c r="K26" s="82"/>
      <c r="L26" s="82"/>
      <c r="M26" s="82" t="s">
        <v>59</v>
      </c>
      <c r="N26" s="82"/>
      <c r="O26" s="82"/>
      <c r="P26" s="82"/>
      <c r="Q26" s="82"/>
      <c r="R26" s="82"/>
      <c r="S26" s="82"/>
      <c r="T26" s="82"/>
      <c r="U26" s="82"/>
      <c r="V26" s="82"/>
      <c r="W26" s="82"/>
      <c r="X26" s="82"/>
      <c r="Y26" s="82"/>
      <c r="Z26" s="2" t="s">
        <v>57</v>
      </c>
      <c r="AA26" s="82"/>
      <c r="AB26" s="82"/>
    </row>
    <row r="27" spans="1:28">
      <c r="A27" s="255"/>
      <c r="B27" s="256"/>
      <c r="C27" s="256"/>
      <c r="D27" s="256"/>
      <c r="E27" s="256"/>
      <c r="F27" s="256"/>
      <c r="G27" s="256"/>
      <c r="H27" s="256"/>
      <c r="I27" s="257"/>
      <c r="J27" s="39"/>
      <c r="K27" s="82" t="s">
        <v>14</v>
      </c>
      <c r="L27" s="82"/>
      <c r="M27" s="82"/>
      <c r="N27" s="82"/>
      <c r="O27" s="82"/>
      <c r="P27" s="82"/>
      <c r="Q27" s="82"/>
      <c r="R27" s="82"/>
      <c r="S27" s="82"/>
      <c r="T27" s="82"/>
      <c r="U27" s="82"/>
      <c r="V27" s="82"/>
      <c r="W27" s="82"/>
      <c r="X27" s="82"/>
      <c r="Y27" s="82"/>
      <c r="Z27" s="2"/>
      <c r="AA27" s="82"/>
      <c r="AB27" s="82"/>
    </row>
    <row r="28" spans="1:28">
      <c r="A28" s="323" t="s">
        <v>26</v>
      </c>
      <c r="B28" s="324"/>
      <c r="C28" s="324"/>
      <c r="D28" s="324"/>
      <c r="E28" s="324"/>
      <c r="F28" s="324"/>
      <c r="G28" s="324"/>
      <c r="H28" s="324"/>
      <c r="I28" s="325"/>
      <c r="J28" s="79" t="s">
        <v>61</v>
      </c>
      <c r="K28" s="79"/>
      <c r="L28" s="79"/>
      <c r="M28" s="79" t="s">
        <v>59</v>
      </c>
      <c r="N28" s="79"/>
      <c r="O28" s="79"/>
      <c r="P28" s="79"/>
      <c r="Q28" s="79"/>
      <c r="R28" s="79"/>
      <c r="S28" s="79"/>
      <c r="T28" s="79"/>
      <c r="U28" s="79"/>
      <c r="V28" s="79"/>
      <c r="W28" s="79"/>
      <c r="X28" s="79"/>
      <c r="Y28" s="79"/>
      <c r="Z28" s="28" t="s">
        <v>57</v>
      </c>
      <c r="AA28" s="82"/>
      <c r="AB28" s="82"/>
    </row>
    <row r="29" spans="1:28">
      <c r="A29" s="237"/>
      <c r="B29" s="238"/>
      <c r="C29" s="238"/>
      <c r="D29" s="238"/>
      <c r="E29" s="238"/>
      <c r="F29" s="238"/>
      <c r="G29" s="238"/>
      <c r="H29" s="238"/>
      <c r="I29" s="239"/>
      <c r="J29" s="82" t="s">
        <v>28</v>
      </c>
      <c r="K29" s="82"/>
      <c r="L29" s="82"/>
      <c r="M29" s="82" t="s">
        <v>29</v>
      </c>
      <c r="N29" s="82"/>
      <c r="O29" s="82"/>
      <c r="P29" s="82" t="s">
        <v>30</v>
      </c>
      <c r="Q29" s="82"/>
      <c r="R29" s="82"/>
      <c r="S29" s="82"/>
      <c r="T29" s="82" t="s">
        <v>31</v>
      </c>
      <c r="U29" s="82"/>
      <c r="V29" s="82"/>
      <c r="W29" s="82"/>
      <c r="X29" s="82"/>
      <c r="Y29" s="82"/>
      <c r="Z29" s="68" t="s">
        <v>30</v>
      </c>
      <c r="AA29" s="82"/>
      <c r="AB29" s="82"/>
    </row>
    <row r="30" spans="1:28" ht="14.25" thickBot="1">
      <c r="A30" s="240"/>
      <c r="B30" s="241"/>
      <c r="C30" s="241"/>
      <c r="D30" s="241"/>
      <c r="E30" s="241"/>
      <c r="F30" s="241"/>
      <c r="G30" s="241"/>
      <c r="H30" s="241"/>
      <c r="I30" s="242"/>
      <c r="J30" s="80"/>
      <c r="K30" s="80" t="s">
        <v>14</v>
      </c>
      <c r="L30" s="80"/>
      <c r="M30" s="80"/>
      <c r="N30" s="80"/>
      <c r="O30" s="80"/>
      <c r="P30" s="80"/>
      <c r="Q30" s="80"/>
      <c r="R30" s="80"/>
      <c r="S30" s="80"/>
      <c r="T30" s="80"/>
      <c r="U30" s="80"/>
      <c r="V30" s="80"/>
      <c r="W30" s="80"/>
      <c r="X30" s="80"/>
      <c r="Y30" s="80"/>
      <c r="Z30" s="17"/>
      <c r="AA30" s="82"/>
      <c r="AB30" s="82"/>
    </row>
    <row r="31" spans="1:28" ht="14.25" thickBot="1">
      <c r="A31" s="75" t="s">
        <v>35</v>
      </c>
    </row>
    <row r="32" spans="1:28">
      <c r="A32" s="234" t="s">
        <v>38</v>
      </c>
      <c r="B32" s="235"/>
      <c r="C32" s="235"/>
      <c r="D32" s="235"/>
      <c r="E32" s="236"/>
      <c r="F32" s="10" t="s">
        <v>62</v>
      </c>
      <c r="G32" s="11"/>
      <c r="H32" s="368" t="e">
        <f>IF(AB2="","",IF(VLOOKUP(AB2,'仕入先マスタデータ20180228 (2)'!$A$1:$BC$4204,19,FALSE)="","",VLOOKUP(AB2,'仕入先マスタデータ20180228 (2)'!$A$1:$BC$4204,19,FALSE)))</f>
        <v>#REF!</v>
      </c>
      <c r="I32" s="368"/>
      <c r="J32" s="368"/>
      <c r="K32" s="368"/>
      <c r="L32" s="369"/>
      <c r="M32" s="245" t="s">
        <v>39</v>
      </c>
      <c r="N32" s="235"/>
      <c r="O32" s="236"/>
      <c r="P32" s="37"/>
      <c r="Q32" s="348" t="e">
        <f>IF(AB2="","",IF(VLOOKUP(AB2,'仕入先マスタデータ20180228 (2)'!$A$1:$BC$4204,20,FALSE)="","",VLOOKUP(AB2,'仕入先マスタデータ20180228 (2)'!$A$1:$BC$4204,20,FALSE)))</f>
        <v>#REF!</v>
      </c>
      <c r="R32" s="348"/>
      <c r="S32" s="348"/>
      <c r="T32" s="348"/>
      <c r="U32" s="348"/>
      <c r="V32" s="348"/>
      <c r="W32" s="348"/>
      <c r="X32" s="348"/>
      <c r="Y32" s="348"/>
      <c r="Z32" s="349"/>
    </row>
    <row r="33" spans="1:26">
      <c r="A33" s="237"/>
      <c r="B33" s="238"/>
      <c r="C33" s="238"/>
      <c r="D33" s="238"/>
      <c r="E33" s="239"/>
      <c r="F33" s="39"/>
      <c r="G33" s="82"/>
      <c r="H33" s="365" t="e">
        <f>IF(AB2="","",IF(VLOOKUP(AB2,'仕入先マスタデータ20180228 (2)'!$A$1:$BC$4204,18,FALSE)="","",VLOOKUP(AB2,'仕入先マスタデータ20180228 (2)'!$A$1:$BC$4204,18,FALSE)))</f>
        <v>#REF!</v>
      </c>
      <c r="I33" s="365"/>
      <c r="J33" s="365"/>
      <c r="K33" s="365"/>
      <c r="L33" s="366"/>
      <c r="M33" s="246"/>
      <c r="N33" s="238"/>
      <c r="O33" s="239"/>
      <c r="P33" s="82"/>
      <c r="Q33" s="362"/>
      <c r="R33" s="362"/>
      <c r="S33" s="362"/>
      <c r="T33" s="362"/>
      <c r="U33" s="362"/>
      <c r="V33" s="362"/>
      <c r="W33" s="362"/>
      <c r="X33" s="362"/>
      <c r="Y33" s="362"/>
      <c r="Z33" s="363"/>
    </row>
    <row r="34" spans="1:26" ht="14.25" thickBot="1">
      <c r="A34" s="240"/>
      <c r="B34" s="241"/>
      <c r="C34" s="241"/>
      <c r="D34" s="241"/>
      <c r="E34" s="242"/>
      <c r="F34" s="41"/>
      <c r="G34" s="80"/>
      <c r="H34" s="321"/>
      <c r="I34" s="321"/>
      <c r="J34" s="321"/>
      <c r="K34" s="321"/>
      <c r="L34" s="322"/>
      <c r="M34" s="247"/>
      <c r="N34" s="241"/>
      <c r="O34" s="242"/>
      <c r="P34" s="80"/>
      <c r="Q34" s="321"/>
      <c r="R34" s="321"/>
      <c r="S34" s="321"/>
      <c r="T34" s="321"/>
      <c r="U34" s="321"/>
      <c r="V34" s="321"/>
      <c r="W34" s="321"/>
      <c r="X34" s="321"/>
      <c r="Y34" s="321"/>
      <c r="Z34" s="364"/>
    </row>
    <row r="35" spans="1:26">
      <c r="A35" s="234" t="s">
        <v>6</v>
      </c>
      <c r="B35" s="235"/>
      <c r="C35" s="235"/>
      <c r="D35" s="235"/>
      <c r="E35" s="236"/>
      <c r="F35" s="38"/>
      <c r="G35" s="37"/>
      <c r="H35" s="37"/>
      <c r="I35" s="37"/>
      <c r="J35" s="37"/>
      <c r="K35" s="37"/>
      <c r="L35" s="37"/>
      <c r="M35" s="37"/>
      <c r="N35" s="37"/>
      <c r="O35" s="37"/>
      <c r="P35" s="37"/>
      <c r="Q35" s="37"/>
      <c r="R35" s="37"/>
      <c r="S35" s="37"/>
      <c r="T35" s="37"/>
      <c r="U35" s="37"/>
      <c r="V35" s="37"/>
      <c r="W35" s="37"/>
      <c r="X35" s="37"/>
      <c r="Y35" s="37"/>
      <c r="Z35" s="29"/>
    </row>
    <row r="36" spans="1:26">
      <c r="A36" s="255"/>
      <c r="B36" s="256"/>
      <c r="C36" s="256"/>
      <c r="D36" s="256"/>
      <c r="E36" s="257"/>
      <c r="F36" s="12"/>
      <c r="G36" s="1"/>
      <c r="H36" s="1"/>
      <c r="I36" s="1"/>
      <c r="J36" s="1"/>
      <c r="K36" s="1"/>
      <c r="L36" s="1"/>
      <c r="M36" s="1"/>
      <c r="N36" s="1"/>
      <c r="O36" s="1"/>
      <c r="P36" s="1"/>
      <c r="Q36" s="1"/>
      <c r="R36" s="1"/>
      <c r="S36" s="1"/>
      <c r="T36" s="1"/>
      <c r="U36" s="1"/>
      <c r="V36" s="1"/>
      <c r="W36" s="1"/>
      <c r="X36" s="1"/>
      <c r="Y36" s="1"/>
      <c r="Z36" s="13"/>
    </row>
    <row r="37" spans="1:26">
      <c r="A37" s="178" t="s">
        <v>82</v>
      </c>
      <c r="B37" s="179"/>
      <c r="C37" s="179"/>
      <c r="D37" s="179"/>
      <c r="E37" s="180"/>
      <c r="F37" s="83"/>
      <c r="G37" s="84"/>
      <c r="H37" s="84"/>
      <c r="I37" s="84"/>
      <c r="J37" s="84"/>
      <c r="K37" s="84"/>
      <c r="L37" s="84"/>
      <c r="M37" s="84"/>
      <c r="N37" s="84"/>
      <c r="O37" s="84"/>
      <c r="P37" s="84"/>
      <c r="Q37" s="84"/>
      <c r="R37" s="84"/>
      <c r="S37" s="84"/>
      <c r="T37" s="84"/>
      <c r="U37" s="84"/>
      <c r="V37" s="84"/>
      <c r="W37" s="84"/>
      <c r="X37" s="84"/>
      <c r="Y37" s="84"/>
      <c r="Z37" s="85"/>
    </row>
    <row r="38" spans="1:26" ht="14.25" thickBot="1">
      <c r="A38" s="181"/>
      <c r="B38" s="182"/>
      <c r="C38" s="182"/>
      <c r="D38" s="182"/>
      <c r="E38" s="183"/>
      <c r="F38" s="86"/>
      <c r="G38" s="87"/>
      <c r="H38" s="87"/>
      <c r="I38" s="87"/>
      <c r="J38" s="87"/>
      <c r="K38" s="87"/>
      <c r="L38" s="87"/>
      <c r="M38" s="87"/>
      <c r="N38" s="87"/>
      <c r="O38" s="87"/>
      <c r="P38" s="87"/>
      <c r="Q38" s="87"/>
      <c r="R38" s="87"/>
      <c r="S38" s="87"/>
      <c r="T38" s="87"/>
      <c r="U38" s="87"/>
      <c r="V38" s="87"/>
      <c r="W38" s="87"/>
      <c r="X38" s="87"/>
      <c r="Y38" s="87"/>
      <c r="Z38" s="88"/>
    </row>
    <row r="39" spans="1:26">
      <c r="C39" s="18"/>
      <c r="O39" s="19"/>
    </row>
    <row r="40" spans="1:26">
      <c r="A40" s="75" t="s">
        <v>67</v>
      </c>
    </row>
    <row r="41" spans="1:26">
      <c r="C41" s="75" t="s">
        <v>68</v>
      </c>
    </row>
    <row r="42" spans="1:26">
      <c r="C42" s="75" t="s">
        <v>74</v>
      </c>
    </row>
    <row r="43" spans="1:26">
      <c r="C43" s="75" t="s">
        <v>75</v>
      </c>
    </row>
    <row r="44" spans="1:26">
      <c r="C44" s="272" t="s">
        <v>69</v>
      </c>
      <c r="D44" s="273"/>
      <c r="E44" s="273"/>
      <c r="F44" s="273"/>
      <c r="G44" s="273"/>
      <c r="H44" s="273"/>
      <c r="I44" s="274"/>
      <c r="J44" s="367" t="s">
        <v>71</v>
      </c>
      <c r="K44" s="273"/>
      <c r="L44" s="273"/>
      <c r="M44" s="273"/>
      <c r="N44" s="273"/>
      <c r="O44" s="273"/>
      <c r="P44" s="273"/>
      <c r="Q44" s="273"/>
      <c r="R44" s="273"/>
      <c r="S44" s="273"/>
      <c r="T44" s="273"/>
      <c r="U44" s="273"/>
      <c r="V44" s="273"/>
      <c r="W44" s="273"/>
      <c r="X44" s="273"/>
      <c r="Y44" s="273"/>
      <c r="Z44" s="276"/>
    </row>
    <row r="45" spans="1:26">
      <c r="C45" s="262" t="s">
        <v>70</v>
      </c>
      <c r="D45" s="263"/>
      <c r="E45" s="263"/>
      <c r="F45" s="263"/>
      <c r="G45" s="263"/>
      <c r="H45" s="263"/>
      <c r="I45" s="264"/>
      <c r="J45" s="265" t="s">
        <v>80</v>
      </c>
      <c r="K45" s="263"/>
      <c r="L45" s="263"/>
      <c r="M45" s="263"/>
      <c r="N45" s="263"/>
      <c r="O45" s="263"/>
      <c r="P45" s="263"/>
      <c r="Q45" s="263"/>
      <c r="R45" s="263"/>
      <c r="S45" s="263"/>
      <c r="T45" s="263"/>
      <c r="U45" s="263"/>
      <c r="V45" s="263"/>
      <c r="W45" s="263"/>
      <c r="X45" s="263"/>
      <c r="Y45" s="263"/>
      <c r="Z45" s="266"/>
    </row>
    <row r="46" spans="1:26">
      <c r="C46" s="267" t="s">
        <v>72</v>
      </c>
      <c r="D46" s="268"/>
      <c r="E46" s="268"/>
      <c r="F46" s="268"/>
      <c r="G46" s="268"/>
      <c r="H46" s="268"/>
      <c r="I46" s="269"/>
      <c r="J46" s="270" t="s">
        <v>73</v>
      </c>
      <c r="K46" s="268"/>
      <c r="L46" s="268"/>
      <c r="M46" s="268"/>
      <c r="N46" s="268"/>
      <c r="O46" s="268"/>
      <c r="P46" s="268"/>
      <c r="Q46" s="268"/>
      <c r="R46" s="268"/>
      <c r="S46" s="268"/>
      <c r="T46" s="268"/>
      <c r="U46" s="268"/>
      <c r="V46" s="268"/>
      <c r="W46" s="268"/>
      <c r="X46" s="268"/>
      <c r="Y46" s="268"/>
      <c r="Z46" s="271"/>
    </row>
    <row r="47" spans="1:26">
      <c r="C47" s="79" t="s">
        <v>81</v>
      </c>
      <c r="D47" s="74"/>
      <c r="E47" s="74"/>
      <c r="F47" s="74"/>
      <c r="G47" s="74"/>
      <c r="H47" s="74"/>
      <c r="I47" s="74"/>
      <c r="J47" s="79"/>
      <c r="K47" s="79"/>
      <c r="L47" s="79"/>
      <c r="M47" s="79"/>
      <c r="N47" s="79"/>
      <c r="O47" s="79" t="s">
        <v>56</v>
      </c>
      <c r="P47" s="79"/>
      <c r="Q47" s="79"/>
      <c r="R47" s="79"/>
      <c r="S47" s="79"/>
      <c r="T47" s="79"/>
      <c r="U47" s="79"/>
      <c r="V47" s="79"/>
      <c r="W47" s="79"/>
      <c r="X47" s="79" t="s">
        <v>79</v>
      </c>
      <c r="Y47" s="79"/>
      <c r="Z47" s="79"/>
    </row>
    <row r="48" spans="1:26">
      <c r="A48" s="73"/>
      <c r="B48" s="82"/>
      <c r="C48" s="82"/>
      <c r="D48" s="82"/>
      <c r="E48" s="82"/>
      <c r="F48" s="82"/>
      <c r="G48" s="82"/>
      <c r="I48" s="82"/>
      <c r="J48" s="82"/>
      <c r="K48" s="82"/>
      <c r="L48" s="82"/>
      <c r="M48" s="82"/>
      <c r="N48" s="82"/>
      <c r="O48" s="82"/>
      <c r="P48" s="82"/>
      <c r="Q48" s="82"/>
      <c r="R48" s="82"/>
      <c r="S48" s="82"/>
      <c r="T48" s="82"/>
      <c r="U48" s="82"/>
      <c r="V48" s="82"/>
      <c r="W48" s="82"/>
      <c r="X48" s="82"/>
      <c r="Y48" s="82"/>
      <c r="Z48" s="82"/>
    </row>
    <row r="49" spans="1:29">
      <c r="A49" s="75" t="s">
        <v>66</v>
      </c>
      <c r="C49" s="18"/>
      <c r="O49" s="19"/>
      <c r="Z49" s="69"/>
    </row>
    <row r="50" spans="1:29">
      <c r="A50" s="75" t="s">
        <v>83</v>
      </c>
    </row>
    <row r="51" spans="1:29">
      <c r="A51" s="75" t="s">
        <v>86</v>
      </c>
      <c r="C51" s="75" t="s">
        <v>76</v>
      </c>
      <c r="O51" s="19"/>
    </row>
    <row r="52" spans="1:29">
      <c r="A52" s="75" t="s">
        <v>86</v>
      </c>
      <c r="C52" s="75" t="s">
        <v>84</v>
      </c>
      <c r="O52" s="19"/>
    </row>
    <row r="53" spans="1:29">
      <c r="A53" s="75" t="s">
        <v>85</v>
      </c>
      <c r="O53" s="19"/>
    </row>
    <row r="54" spans="1:29">
      <c r="A54" s="75" t="s">
        <v>86</v>
      </c>
      <c r="C54" s="284" t="s">
        <v>87</v>
      </c>
      <c r="D54" s="284"/>
      <c r="E54" s="284"/>
      <c r="F54" s="284"/>
      <c r="G54" s="284"/>
      <c r="H54" s="284"/>
      <c r="I54" s="284"/>
      <c r="J54" s="284"/>
      <c r="K54" s="284"/>
      <c r="L54" s="284"/>
      <c r="M54" s="284"/>
      <c r="N54" s="284"/>
      <c r="O54" s="284"/>
      <c r="P54" s="284"/>
      <c r="Q54" s="284"/>
      <c r="R54" s="284"/>
      <c r="S54" s="284"/>
    </row>
    <row r="55" spans="1:29">
      <c r="A55" s="75" t="s">
        <v>120</v>
      </c>
    </row>
    <row r="56" spans="1:29">
      <c r="A56" s="75" t="s">
        <v>86</v>
      </c>
      <c r="C56" s="90"/>
      <c r="D56" s="284"/>
      <c r="E56" s="284"/>
      <c r="F56" s="284"/>
      <c r="G56" s="284"/>
      <c r="H56" s="284"/>
      <c r="I56" s="284"/>
      <c r="J56" s="284"/>
      <c r="K56" s="284"/>
      <c r="L56" s="284"/>
      <c r="M56" s="284"/>
      <c r="N56" s="284"/>
      <c r="O56" s="284"/>
      <c r="P56" s="284"/>
      <c r="Q56" s="284"/>
      <c r="R56" s="284"/>
      <c r="S56" s="284"/>
      <c r="T56" s="284"/>
      <c r="U56" s="284"/>
      <c r="V56" s="284"/>
      <c r="W56" s="284"/>
    </row>
    <row r="57" spans="1:29">
      <c r="C57" s="18"/>
      <c r="O57" s="19"/>
      <c r="Z57" s="69"/>
    </row>
    <row r="58" spans="1:29" ht="14.25" thickBot="1">
      <c r="A58" s="70" t="s">
        <v>51</v>
      </c>
      <c r="B58" s="6"/>
      <c r="C58" s="27"/>
      <c r="D58" s="27"/>
      <c r="E58" s="27"/>
      <c r="F58" s="27"/>
      <c r="G58" s="27"/>
      <c r="H58" s="27"/>
      <c r="I58" s="27"/>
      <c r="J58" s="27"/>
      <c r="K58" s="27"/>
      <c r="L58" s="27"/>
      <c r="M58" s="27"/>
      <c r="N58" s="27"/>
      <c r="O58" s="27"/>
      <c r="P58" s="27"/>
      <c r="Q58" s="27"/>
      <c r="R58" s="27"/>
      <c r="S58" s="27"/>
      <c r="T58" s="27"/>
      <c r="U58" s="27"/>
      <c r="V58" s="27"/>
      <c r="W58" s="27"/>
      <c r="X58" s="27"/>
      <c r="Y58" s="27"/>
      <c r="Z58" s="27"/>
      <c r="AA58" s="82"/>
      <c r="AB58" s="82"/>
    </row>
    <row r="59" spans="1:29" ht="14.25" thickBot="1">
      <c r="A59" s="225" t="s">
        <v>19</v>
      </c>
      <c r="B59" s="226"/>
      <c r="C59" s="226"/>
      <c r="D59" s="226"/>
      <c r="E59" s="226"/>
      <c r="F59" s="226"/>
      <c r="G59" s="226"/>
      <c r="H59" s="226"/>
      <c r="I59" s="227"/>
      <c r="J59" s="35"/>
      <c r="K59" s="34" t="s">
        <v>11</v>
      </c>
      <c r="L59" s="34"/>
      <c r="M59" s="34" t="s">
        <v>12</v>
      </c>
      <c r="N59" s="34"/>
      <c r="O59" s="34"/>
      <c r="P59" s="34"/>
      <c r="Q59" s="34"/>
      <c r="R59" s="34"/>
      <c r="S59" s="34"/>
      <c r="T59" s="34"/>
      <c r="U59" s="34"/>
      <c r="V59" s="34"/>
      <c r="W59" s="34"/>
      <c r="X59" s="34"/>
      <c r="Y59" s="34"/>
      <c r="Z59" s="36"/>
      <c r="AB59" s="89" t="b">
        <v>1</v>
      </c>
      <c r="AC59" s="89" t="b">
        <v>0</v>
      </c>
    </row>
    <row r="60" spans="1:29">
      <c r="A60" s="316" t="s">
        <v>40</v>
      </c>
      <c r="B60" s="317"/>
      <c r="C60" s="317"/>
      <c r="D60" s="317"/>
      <c r="E60" s="317"/>
      <c r="F60" s="317"/>
      <c r="G60" s="317"/>
      <c r="H60" s="317"/>
      <c r="I60" s="318"/>
      <c r="J60" s="30" t="s">
        <v>4</v>
      </c>
      <c r="K60" s="9"/>
      <c r="L60" s="370" t="e">
        <f>IF(AB2="","",IF(VLOOKUP(AB2,'仕入先マスタデータ20180228 (2)'!$A$1:$BC$4204,40,FALSE)="","",VLOOKUP(AB2,'仕入先マスタデータ20180228 (2)'!$A$1:$BC$4204,40,FALSE)))</f>
        <v>#REF!</v>
      </c>
      <c r="M60" s="371"/>
      <c r="N60" s="371"/>
      <c r="O60" s="371"/>
      <c r="P60" s="371"/>
      <c r="Q60" s="371"/>
      <c r="R60" s="371"/>
      <c r="S60" s="371"/>
      <c r="T60" s="371"/>
      <c r="U60" s="371"/>
      <c r="V60" s="371"/>
      <c r="W60" s="371"/>
      <c r="X60" s="371"/>
      <c r="Y60" s="371"/>
      <c r="Z60" s="372"/>
      <c r="AA60" s="82"/>
      <c r="AB60" s="82"/>
    </row>
    <row r="61" spans="1:29" ht="14.25" thickBot="1">
      <c r="A61" s="320" t="s">
        <v>63</v>
      </c>
      <c r="B61" s="321"/>
      <c r="C61" s="321"/>
      <c r="D61" s="321"/>
      <c r="E61" s="321"/>
      <c r="F61" s="321"/>
      <c r="G61" s="321"/>
      <c r="H61" s="321"/>
      <c r="I61" s="322"/>
      <c r="J61" s="24" t="s">
        <v>3</v>
      </c>
      <c r="K61" s="25"/>
      <c r="L61" s="373" t="e">
        <f>IF(AB2="","",IF(VLOOKUP(AB2,'仕入先マスタデータ20180228 (2)'!$A$1:$BC$4204,39,FALSE)="","",VLOOKUP(AB2,'仕入先マスタデータ20180228 (2)'!$A$1:$BC$4204,39,FALSE)))</f>
        <v>#REF!</v>
      </c>
      <c r="M61" s="374"/>
      <c r="N61" s="374"/>
      <c r="O61" s="374"/>
      <c r="P61" s="374"/>
      <c r="Q61" s="374"/>
      <c r="R61" s="374"/>
      <c r="S61" s="374"/>
      <c r="T61" s="374"/>
      <c r="U61" s="374"/>
      <c r="V61" s="374"/>
      <c r="W61" s="374"/>
      <c r="X61" s="374"/>
      <c r="Y61" s="374"/>
      <c r="Z61" s="375"/>
      <c r="AA61" s="82"/>
      <c r="AB61" s="82"/>
    </row>
    <row r="62" spans="1:29">
      <c r="A62" s="82"/>
      <c r="B62" s="82"/>
      <c r="C62" s="82"/>
      <c r="D62" s="82"/>
      <c r="E62" s="82"/>
      <c r="F62" s="82"/>
      <c r="G62" s="82"/>
      <c r="H62" s="82"/>
      <c r="I62" s="33"/>
      <c r="J62" s="82"/>
      <c r="K62" s="5"/>
      <c r="L62" s="82"/>
      <c r="M62" s="82"/>
      <c r="N62" s="82"/>
      <c r="O62" s="82"/>
      <c r="P62" s="82"/>
      <c r="Q62" s="82"/>
      <c r="R62" s="82"/>
      <c r="S62" s="82"/>
      <c r="T62" s="82"/>
      <c r="U62" s="82"/>
      <c r="V62" s="82"/>
      <c r="W62" s="82"/>
      <c r="X62" s="82"/>
      <c r="Y62" s="82"/>
      <c r="Z62" s="82"/>
      <c r="AA62" s="82"/>
      <c r="AB62" s="82"/>
    </row>
    <row r="63" spans="1:29">
      <c r="A63" s="73"/>
      <c r="B63" s="82"/>
      <c r="C63" s="82"/>
      <c r="D63" s="82"/>
      <c r="E63" s="82"/>
      <c r="F63" s="82"/>
      <c r="G63" s="82"/>
      <c r="H63" s="82"/>
      <c r="I63" s="82"/>
      <c r="J63" s="82"/>
      <c r="K63" s="82"/>
      <c r="L63" s="82"/>
      <c r="M63" s="82"/>
      <c r="N63" s="82"/>
      <c r="O63" s="82"/>
      <c r="P63" s="82"/>
      <c r="Q63" s="82"/>
      <c r="R63" s="82"/>
      <c r="S63" s="82"/>
      <c r="T63" s="82"/>
      <c r="U63" s="82"/>
      <c r="V63" s="82"/>
      <c r="W63" s="82"/>
      <c r="X63" s="82"/>
      <c r="Y63" s="82"/>
      <c r="Z63" s="82"/>
    </row>
    <row r="64" spans="1:29">
      <c r="C64" s="18"/>
      <c r="O64" s="19"/>
    </row>
    <row r="65" spans="1:28" ht="17.25">
      <c r="A65" s="6" t="s">
        <v>50</v>
      </c>
      <c r="B65" s="6"/>
      <c r="C65" s="7"/>
      <c r="D65" s="7"/>
      <c r="E65" s="7"/>
      <c r="F65" s="7"/>
      <c r="G65" s="7"/>
      <c r="H65" s="7"/>
      <c r="I65" s="7"/>
      <c r="J65" s="8"/>
      <c r="K65" s="8"/>
      <c r="L65" s="8"/>
      <c r="M65" s="8"/>
      <c r="N65" s="8"/>
      <c r="O65" s="8"/>
      <c r="P65" s="8"/>
      <c r="Q65" s="8"/>
      <c r="R65" s="8"/>
      <c r="S65" s="8"/>
      <c r="T65" s="8"/>
      <c r="U65" s="8"/>
      <c r="V65" s="8"/>
      <c r="W65" s="8"/>
      <c r="X65" s="8"/>
      <c r="Y65" s="8"/>
      <c r="Z65" s="8"/>
      <c r="AA65" s="21"/>
      <c r="AB65" s="21"/>
    </row>
    <row r="66" spans="1:28">
      <c r="C66" s="18"/>
      <c r="O66" s="19"/>
    </row>
    <row r="67" spans="1:28">
      <c r="A67" s="75" t="s">
        <v>36</v>
      </c>
      <c r="O67" s="19"/>
    </row>
    <row r="68" spans="1:28">
      <c r="A68" s="75" t="s">
        <v>77</v>
      </c>
      <c r="O68" s="19"/>
    </row>
    <row r="69" spans="1:28">
      <c r="A69" s="75" t="s">
        <v>78</v>
      </c>
      <c r="O69" s="19"/>
    </row>
    <row r="70" spans="1:28">
      <c r="A70" s="75" t="s">
        <v>32</v>
      </c>
      <c r="O70" s="19"/>
    </row>
    <row r="71" spans="1:28">
      <c r="B71" s="370"/>
      <c r="C71" s="371"/>
      <c r="D71" s="78"/>
      <c r="E71" s="78"/>
      <c r="F71" s="78"/>
      <c r="G71" s="78"/>
      <c r="H71" s="78"/>
      <c r="I71" s="78"/>
      <c r="J71" s="78"/>
      <c r="K71" s="78"/>
      <c r="L71" s="78"/>
      <c r="M71" s="78"/>
      <c r="N71" s="78"/>
      <c r="O71" s="78"/>
      <c r="P71" s="78"/>
      <c r="Q71" s="78"/>
      <c r="R71" s="78"/>
      <c r="S71" s="78"/>
      <c r="T71" s="78"/>
      <c r="U71" s="78"/>
      <c r="V71" s="78"/>
      <c r="W71" s="78"/>
      <c r="X71" s="78"/>
      <c r="Y71" s="20"/>
    </row>
    <row r="72" spans="1:28">
      <c r="B72" s="82"/>
      <c r="C72" s="82"/>
      <c r="D72" s="82"/>
      <c r="E72" s="82"/>
      <c r="F72" s="82"/>
      <c r="G72" s="82"/>
      <c r="H72" s="82"/>
      <c r="I72" s="82"/>
      <c r="J72" s="82"/>
      <c r="K72" s="82"/>
      <c r="L72" s="82"/>
      <c r="M72" s="82"/>
      <c r="N72" s="82"/>
      <c r="O72" s="82"/>
      <c r="P72" s="82"/>
      <c r="Q72" s="82"/>
      <c r="R72" s="82"/>
      <c r="S72" s="82"/>
      <c r="T72" s="82"/>
      <c r="U72" s="82"/>
      <c r="V72" s="82"/>
      <c r="W72" s="82"/>
      <c r="X72" s="82"/>
      <c r="Y72" s="82"/>
    </row>
    <row r="73" spans="1:28">
      <c r="A73" s="82"/>
      <c r="B73" s="82"/>
      <c r="C73" s="22"/>
      <c r="D73" s="82"/>
      <c r="E73" s="82"/>
      <c r="F73" s="82"/>
      <c r="G73" s="82"/>
      <c r="H73" s="82"/>
      <c r="I73" s="82"/>
      <c r="J73" s="82"/>
      <c r="K73" s="82"/>
      <c r="L73" s="82"/>
      <c r="M73" s="82"/>
      <c r="N73" s="82"/>
      <c r="O73" s="23"/>
      <c r="P73" s="82"/>
      <c r="Q73" s="82"/>
      <c r="R73" s="82"/>
      <c r="S73" s="82"/>
      <c r="T73" s="82"/>
      <c r="U73" s="82"/>
      <c r="V73" s="82"/>
      <c r="W73" s="82"/>
      <c r="X73" s="82"/>
      <c r="Y73" s="82"/>
      <c r="Z73" s="82"/>
    </row>
    <row r="74" spans="1:28">
      <c r="L74" s="216" t="s">
        <v>1</v>
      </c>
      <c r="M74" s="217"/>
      <c r="N74" s="218"/>
      <c r="O74" s="219"/>
      <c r="P74" s="77"/>
      <c r="Q74" s="78"/>
      <c r="R74" s="20"/>
      <c r="S74" s="78"/>
      <c r="T74" s="78"/>
      <c r="U74" s="78"/>
      <c r="V74" s="20"/>
      <c r="W74" s="218" t="s">
        <v>18</v>
      </c>
      <c r="X74" s="220"/>
      <c r="Y74" s="220"/>
      <c r="Z74" s="221"/>
    </row>
    <row r="75" spans="1:28">
      <c r="L75" s="30"/>
      <c r="M75" s="79"/>
      <c r="N75" s="39"/>
      <c r="O75" s="82"/>
      <c r="P75" s="39"/>
      <c r="Q75" s="82"/>
      <c r="R75" s="40"/>
      <c r="S75" s="82"/>
      <c r="T75" s="82"/>
      <c r="U75" s="82"/>
      <c r="V75" s="40"/>
      <c r="W75" s="82"/>
      <c r="X75" s="82"/>
      <c r="Y75" s="82"/>
      <c r="Z75" s="40"/>
    </row>
    <row r="76" spans="1:28">
      <c r="L76" s="39"/>
      <c r="M76" s="82"/>
      <c r="N76" s="39"/>
      <c r="O76" s="82"/>
      <c r="P76" s="39"/>
      <c r="Q76" s="82"/>
      <c r="R76" s="40"/>
      <c r="S76" s="82"/>
      <c r="T76" s="82"/>
      <c r="U76" s="82"/>
      <c r="V76" s="40"/>
      <c r="W76" s="82"/>
      <c r="X76" s="82"/>
      <c r="Y76" s="82"/>
      <c r="Z76" s="40"/>
    </row>
    <row r="77" spans="1:28">
      <c r="L77" s="39"/>
      <c r="M77" s="82"/>
      <c r="N77" s="39"/>
      <c r="O77" s="82"/>
      <c r="P77" s="39"/>
      <c r="Q77" s="82"/>
      <c r="R77" s="40"/>
      <c r="S77" s="82"/>
      <c r="T77" s="82"/>
      <c r="U77" s="82"/>
      <c r="V77" s="40"/>
      <c r="W77" s="82"/>
      <c r="X77" s="82"/>
      <c r="Y77" s="82"/>
      <c r="Z77" s="40"/>
    </row>
    <row r="78" spans="1:28">
      <c r="L78" s="12"/>
      <c r="M78" s="1"/>
      <c r="N78" s="12"/>
      <c r="O78" s="1"/>
      <c r="P78" s="12"/>
      <c r="Q78" s="1"/>
      <c r="R78" s="16"/>
      <c r="S78" s="1"/>
      <c r="T78" s="1"/>
      <c r="U78" s="1"/>
      <c r="V78" s="16"/>
      <c r="W78" s="1"/>
      <c r="X78" s="1"/>
      <c r="Y78" s="1"/>
      <c r="Z78" s="16"/>
    </row>
    <row r="79" spans="1:28">
      <c r="L79" s="82"/>
      <c r="M79" s="82"/>
      <c r="N79" s="82"/>
      <c r="O79" s="82"/>
      <c r="P79" s="82"/>
      <c r="Q79" s="82"/>
      <c r="R79" s="82"/>
      <c r="S79" s="82"/>
      <c r="T79" s="82"/>
      <c r="U79" s="82"/>
      <c r="V79" s="82"/>
      <c r="W79" s="82"/>
      <c r="X79" s="82"/>
      <c r="Y79" s="82"/>
      <c r="Z79" s="82"/>
    </row>
    <row r="80" spans="1:28">
      <c r="L80" s="82"/>
      <c r="M80" s="82"/>
      <c r="N80" s="82"/>
      <c r="O80" s="82"/>
      <c r="P80" s="82"/>
      <c r="Q80" s="82"/>
      <c r="R80" s="82"/>
      <c r="S80" s="82"/>
      <c r="T80" s="82"/>
      <c r="U80" s="82"/>
      <c r="V80" s="82"/>
      <c r="W80" s="82"/>
      <c r="X80" s="82"/>
      <c r="Y80" s="82"/>
      <c r="Z80" s="82"/>
    </row>
    <row r="81" spans="1:29" ht="14.25" thickBot="1">
      <c r="A81" s="18"/>
      <c r="B81" s="18"/>
      <c r="N81" s="19"/>
      <c r="Z81" s="82"/>
    </row>
    <row r="82" spans="1:29" ht="26.25" thickBot="1">
      <c r="A82" s="42"/>
      <c r="B82" s="43"/>
      <c r="C82" s="43"/>
      <c r="D82" s="43"/>
      <c r="E82" s="43"/>
      <c r="F82" s="44"/>
      <c r="G82" s="98"/>
      <c r="H82" s="376" t="e">
        <f>IF(AB82="","",MID(AB82,1,1))</f>
        <v>#REF!</v>
      </c>
      <c r="I82" s="377"/>
      <c r="J82" s="382" t="e">
        <f>IF(AB82="","",MID(AB82,2,1))</f>
        <v>#REF!</v>
      </c>
      <c r="K82" s="382"/>
      <c r="L82" s="382" t="e">
        <f>IF(AB82="","",MID(AB82,3,1))</f>
        <v>#REF!</v>
      </c>
      <c r="M82" s="382"/>
      <c r="N82" s="382" t="e">
        <f>IF(AB82="","",MID(AB82,4,1))</f>
        <v>#REF!</v>
      </c>
      <c r="O82" s="382"/>
      <c r="P82" s="382" t="e">
        <f>IF(AB82="","",MID(AB82,5,1))</f>
        <v>#REF!</v>
      </c>
      <c r="Q82" s="382"/>
      <c r="R82" s="382"/>
      <c r="S82" s="382" t="e">
        <f>IF(AB82="","",MID(AB82,6,1))</f>
        <v>#REF!</v>
      </c>
      <c r="T82" s="382"/>
      <c r="U82" s="382"/>
      <c r="V82" s="382"/>
      <c r="W82" s="382" t="e">
        <f>IF(AB82="","",MID(AB82,7,1))</f>
        <v>#REF!</v>
      </c>
      <c r="X82" s="382"/>
      <c r="Y82" s="382"/>
      <c r="Z82" s="385"/>
      <c r="AA82" s="45"/>
      <c r="AB82" s="388" t="e">
        <f>IF(AB2="","",IF(VLOOKUP(AB2,'仕入先マスタデータ20180228 (2)'!$A$1:$BC$4204,2,FALSE)="","",VLOOKUP(AB2,'仕入先マスタデータ20180228 (2)'!$A$1:$BC$4204,2,FALSE)))</f>
        <v>#REF!</v>
      </c>
      <c r="AC82" s="389"/>
    </row>
    <row r="83" spans="1:29" ht="25.5">
      <c r="A83" s="46"/>
      <c r="B83" s="48"/>
      <c r="C83" s="292" t="s">
        <v>64</v>
      </c>
      <c r="D83" s="292"/>
      <c r="E83" s="292"/>
      <c r="F83" s="47"/>
      <c r="G83" s="99"/>
      <c r="H83" s="378"/>
      <c r="I83" s="379"/>
      <c r="J83" s="383"/>
      <c r="K83" s="383"/>
      <c r="L83" s="383"/>
      <c r="M83" s="383"/>
      <c r="N83" s="383"/>
      <c r="O83" s="383"/>
      <c r="P83" s="383"/>
      <c r="Q83" s="383"/>
      <c r="R83" s="383"/>
      <c r="S83" s="383"/>
      <c r="T83" s="383"/>
      <c r="U83" s="383"/>
      <c r="V83" s="383"/>
      <c r="W83" s="383"/>
      <c r="X83" s="383"/>
      <c r="Y83" s="383"/>
      <c r="Z83" s="386"/>
      <c r="AA83" s="48"/>
      <c r="AB83" s="45"/>
    </row>
    <row r="84" spans="1:29" ht="25.5">
      <c r="A84" s="50"/>
      <c r="B84" s="51"/>
      <c r="C84" s="51"/>
      <c r="D84" s="51"/>
      <c r="E84" s="51"/>
      <c r="F84" s="52"/>
      <c r="G84" s="100"/>
      <c r="H84" s="380"/>
      <c r="I84" s="381"/>
      <c r="J84" s="384"/>
      <c r="K84" s="384"/>
      <c r="L84" s="384"/>
      <c r="M84" s="384"/>
      <c r="N84" s="384"/>
      <c r="O84" s="384"/>
      <c r="P84" s="384"/>
      <c r="Q84" s="384"/>
      <c r="R84" s="384"/>
      <c r="S84" s="384"/>
      <c r="T84" s="384"/>
      <c r="U84" s="384"/>
      <c r="V84" s="384"/>
      <c r="W84" s="384"/>
      <c r="X84" s="384"/>
      <c r="Y84" s="384"/>
      <c r="Z84" s="387"/>
      <c r="AA84" s="48"/>
      <c r="AB84" s="45"/>
    </row>
    <row r="85" spans="1:29">
      <c r="A85" s="54"/>
      <c r="B85" s="59"/>
      <c r="C85" s="294" t="s">
        <v>42</v>
      </c>
      <c r="D85" s="294"/>
      <c r="E85" s="294"/>
      <c r="F85" s="55"/>
      <c r="G85" s="297" t="s">
        <v>43</v>
      </c>
      <c r="H85" s="294"/>
      <c r="I85" s="294"/>
      <c r="J85" s="294"/>
      <c r="K85" s="298"/>
      <c r="L85" s="297" t="s">
        <v>44</v>
      </c>
      <c r="M85" s="294"/>
      <c r="N85" s="294"/>
      <c r="O85" s="294"/>
      <c r="P85" s="298"/>
      <c r="Q85" s="294" t="s">
        <v>45</v>
      </c>
      <c r="R85" s="294"/>
      <c r="S85" s="294"/>
      <c r="T85" s="294"/>
      <c r="U85" s="294"/>
      <c r="V85" s="294"/>
      <c r="W85" s="294"/>
      <c r="X85" s="294"/>
      <c r="Y85" s="294"/>
      <c r="Z85" s="308"/>
      <c r="AA85" s="56"/>
      <c r="AB85" s="45"/>
    </row>
    <row r="86" spans="1:29">
      <c r="A86" s="46"/>
      <c r="B86" s="48"/>
      <c r="C86" s="295"/>
      <c r="D86" s="295"/>
      <c r="E86" s="295"/>
      <c r="F86" s="57"/>
      <c r="G86" s="299"/>
      <c r="H86" s="300"/>
      <c r="I86" s="300"/>
      <c r="J86" s="300"/>
      <c r="K86" s="301"/>
      <c r="L86" s="299"/>
      <c r="M86" s="300"/>
      <c r="N86" s="300"/>
      <c r="O86" s="300"/>
      <c r="P86" s="301"/>
      <c r="Q86" s="300"/>
      <c r="R86" s="300"/>
      <c r="S86" s="300"/>
      <c r="T86" s="300"/>
      <c r="U86" s="300"/>
      <c r="V86" s="300"/>
      <c r="W86" s="300"/>
      <c r="X86" s="300"/>
      <c r="Y86" s="300"/>
      <c r="Z86" s="309"/>
      <c r="AA86" s="56"/>
      <c r="AB86" s="45"/>
    </row>
    <row r="87" spans="1:29">
      <c r="A87" s="46"/>
      <c r="B87" s="48"/>
      <c r="C87" s="295"/>
      <c r="D87" s="295"/>
      <c r="E87" s="295"/>
      <c r="F87" s="57"/>
      <c r="G87" s="58"/>
      <c r="H87" s="59"/>
      <c r="I87" s="59"/>
      <c r="J87" s="59"/>
      <c r="K87" s="59"/>
      <c r="L87" s="58"/>
      <c r="M87" s="59"/>
      <c r="N87" s="59"/>
      <c r="O87" s="59"/>
      <c r="P87" s="62"/>
      <c r="Q87" s="58"/>
      <c r="R87" s="59"/>
      <c r="S87" s="59"/>
      <c r="T87" s="59"/>
      <c r="U87" s="59"/>
      <c r="V87" s="59"/>
      <c r="W87" s="59"/>
      <c r="X87" s="59"/>
      <c r="Y87" s="59"/>
      <c r="Z87" s="60"/>
      <c r="AA87" s="48"/>
      <c r="AB87" s="45"/>
    </row>
    <row r="88" spans="1:29">
      <c r="A88" s="46"/>
      <c r="B88" s="48"/>
      <c r="C88" s="295"/>
      <c r="D88" s="295"/>
      <c r="E88" s="295"/>
      <c r="F88" s="57"/>
      <c r="G88" s="291" t="s">
        <v>46</v>
      </c>
      <c r="H88" s="292"/>
      <c r="I88" s="295" t="e">
        <f>IF(AB2="","",IF(VLOOKUP(AB2,'仕入先マスタデータ20180228 (2)'!$A$1:$BC$4204,23,FALSE)="","",VLOOKUP(AB2,'仕入先マスタデータ20180228 (2)'!$A$1:$BC$4204,23,FALSE)))</f>
        <v>#REF!</v>
      </c>
      <c r="J88" s="295"/>
      <c r="K88" s="48" t="s">
        <v>47</v>
      </c>
      <c r="L88" s="291" t="s">
        <v>46</v>
      </c>
      <c r="M88" s="292"/>
      <c r="N88" s="292" t="e">
        <f>IF(AB2="","",IF(VLOOKUP(AB2,'仕入先マスタデータ20180228 (2)'!$A$1:$BC$4204,26,FALSE)="","",VLOOKUP(AB2,'仕入先マスタデータ20180228 (2)'!$A$1:$BC$4204,26,FALSE)))</f>
        <v>#REF!</v>
      </c>
      <c r="O88" s="292"/>
      <c r="P88" s="64" t="s">
        <v>48</v>
      </c>
      <c r="Q88" s="291" t="s">
        <v>46</v>
      </c>
      <c r="R88" s="292"/>
      <c r="S88" s="292"/>
      <c r="T88" s="292"/>
      <c r="U88" s="292" t="e">
        <f>IF(AB2="","",IF(VLOOKUP(AB2,'仕入先マスタデータ20180228 (2)'!$A$1:$BC$4204,29,FALSE)="","",VLOOKUP(AB2,'仕入先マスタデータ20180228 (2)'!$A$1:$BC$4204,29,FALSE)))</f>
        <v>#REF!</v>
      </c>
      <c r="V88" s="292"/>
      <c r="W88" s="292"/>
      <c r="X88" s="292"/>
      <c r="Y88" s="292"/>
      <c r="Z88" s="49" t="s">
        <v>48</v>
      </c>
      <c r="AA88" s="48"/>
      <c r="AB88" s="45"/>
    </row>
    <row r="89" spans="1:29">
      <c r="A89" s="46"/>
      <c r="B89" s="48"/>
      <c r="C89" s="295"/>
      <c r="D89" s="295"/>
      <c r="E89" s="295"/>
      <c r="F89" s="57"/>
      <c r="G89" s="61"/>
      <c r="H89" s="51"/>
      <c r="I89" s="51"/>
      <c r="J89" s="51"/>
      <c r="K89" s="52"/>
      <c r="L89" s="61"/>
      <c r="M89" s="51"/>
      <c r="N89" s="51"/>
      <c r="O89" s="51"/>
      <c r="P89" s="52"/>
      <c r="Q89" s="61"/>
      <c r="R89" s="51"/>
      <c r="S89" s="51"/>
      <c r="T89" s="51"/>
      <c r="U89" s="51"/>
      <c r="V89" s="51"/>
      <c r="W89" s="51"/>
      <c r="X89" s="51"/>
      <c r="Y89" s="51"/>
      <c r="Z89" s="53"/>
      <c r="AA89" s="48"/>
      <c r="AB89" s="45"/>
    </row>
    <row r="90" spans="1:29">
      <c r="A90" s="46"/>
      <c r="B90" s="48"/>
      <c r="C90" s="295"/>
      <c r="D90" s="295"/>
      <c r="E90" s="295"/>
      <c r="F90" s="57"/>
      <c r="G90" s="58"/>
      <c r="H90" s="59"/>
      <c r="I90" s="59"/>
      <c r="J90" s="59"/>
      <c r="K90" s="59"/>
      <c r="L90" s="58"/>
      <c r="M90" s="59"/>
      <c r="N90" s="59"/>
      <c r="O90" s="59"/>
      <c r="P90" s="62"/>
      <c r="Q90" s="58"/>
      <c r="R90" s="59"/>
      <c r="S90" s="59"/>
      <c r="T90" s="59"/>
      <c r="U90" s="59"/>
      <c r="V90" s="59"/>
      <c r="W90" s="59"/>
      <c r="X90" s="59"/>
      <c r="Y90" s="59"/>
      <c r="Z90" s="60"/>
      <c r="AA90" s="48"/>
      <c r="AB90" s="45"/>
    </row>
    <row r="91" spans="1:29">
      <c r="A91" s="46"/>
      <c r="B91" s="48"/>
      <c r="C91" s="295"/>
      <c r="D91" s="295"/>
      <c r="E91" s="295"/>
      <c r="F91" s="57"/>
      <c r="G91" s="287" t="s">
        <v>49</v>
      </c>
      <c r="H91" s="288"/>
      <c r="I91" s="390" t="e">
        <f>IF(AB2="","",IF(VLOOKUP(AB2,'仕入先マスタデータ20180228 (2)'!$A$1:$BC$4204,24,FALSE)="","",VLOOKUP(AB2,'仕入先マスタデータ20180228 (2)'!$A$1:$BC$4204,24,FALSE)))</f>
        <v>#REF!</v>
      </c>
      <c r="J91" s="390"/>
      <c r="K91" s="48" t="s">
        <v>47</v>
      </c>
      <c r="L91" s="287" t="s">
        <v>49</v>
      </c>
      <c r="M91" s="288"/>
      <c r="N91" s="292" t="e">
        <f>IF(AB2="","",IF(VLOOKUP(AB2,'仕入先マスタデータ20180228 (2)'!$A$1:$BC$4204,27,FALSE)="","",VLOOKUP(AB2,'仕入先マスタデータ20180228 (2)'!$A$1:$BC$4204,27,FALSE)))</f>
        <v>#REF!</v>
      </c>
      <c r="O91" s="292"/>
      <c r="P91" s="64" t="s">
        <v>47</v>
      </c>
      <c r="Q91" s="287" t="s">
        <v>49</v>
      </c>
      <c r="R91" s="288"/>
      <c r="S91" s="288"/>
      <c r="T91" s="288"/>
      <c r="U91" s="288" t="e">
        <f>IF(AB2="","",IF(VLOOKUP(AB2,'仕入先マスタデータ20180228 (2)'!$A$1:$BC$4204,30,FALSE)="","",VLOOKUP(AB2,'仕入先マスタデータ20180228 (2)'!$A$1:$BC$4204,30,FALSE)))</f>
        <v>#REF!</v>
      </c>
      <c r="V91" s="288"/>
      <c r="W91" s="288"/>
      <c r="X91" s="288"/>
      <c r="Y91" s="288"/>
      <c r="Z91" s="49" t="s">
        <v>47</v>
      </c>
      <c r="AA91" s="45"/>
      <c r="AB91" s="45"/>
    </row>
    <row r="92" spans="1:29">
      <c r="A92" s="46"/>
      <c r="B92" s="48"/>
      <c r="C92" s="295"/>
      <c r="D92" s="295"/>
      <c r="E92" s="295"/>
      <c r="F92" s="57"/>
      <c r="G92" s="63"/>
      <c r="H92" s="48"/>
      <c r="I92" s="48"/>
      <c r="J92" s="48"/>
      <c r="K92" s="48"/>
      <c r="L92" s="63"/>
      <c r="M92" s="48"/>
      <c r="N92" s="48"/>
      <c r="O92" s="48"/>
      <c r="P92" s="64"/>
      <c r="Q92" s="63"/>
      <c r="R92" s="48"/>
      <c r="S92" s="48"/>
      <c r="T92" s="48"/>
      <c r="U92" s="48"/>
      <c r="V92" s="48"/>
      <c r="W92" s="48"/>
      <c r="X92" s="48"/>
      <c r="Y92" s="48"/>
      <c r="Z92" s="49"/>
      <c r="AA92" s="45"/>
      <c r="AB92" s="45"/>
    </row>
    <row r="93" spans="1:29" ht="14.25" thickBot="1">
      <c r="A93" s="65"/>
      <c r="B93" s="67"/>
      <c r="C93" s="296"/>
      <c r="D93" s="296"/>
      <c r="E93" s="296"/>
      <c r="F93" s="66"/>
      <c r="G93" s="71" t="s">
        <v>34678</v>
      </c>
      <c r="H93" s="72"/>
      <c r="I93" s="278" t="e">
        <f>IF(AB2="","",IF(VLOOKUP(AB2,'仕入先マスタデータ20180228 (2)'!$A$1:$BC$4204,25,FALSE)="","",VLOOKUP(AB2,'仕入先マスタデータ20180228 (2)'!$A$1:$BC$4204,25,FALSE)))</f>
        <v>#REF!</v>
      </c>
      <c r="J93" s="278"/>
      <c r="K93" s="72" t="s">
        <v>34679</v>
      </c>
      <c r="L93" s="71" t="s">
        <v>34678</v>
      </c>
      <c r="M93" s="72"/>
      <c r="N93" s="278" t="e">
        <f>IF(AB2="","",IF(VLOOKUP(AB2,'仕入先マスタデータ20180228 (2)'!$A$1:$BC$4204,28,FALSE)="","",VLOOKUP(AB2,'仕入先マスタデータ20180228 (2)'!$A$1:$BC$4204,28,FALSE)))</f>
        <v>#REF!</v>
      </c>
      <c r="O93" s="278"/>
      <c r="P93" s="72" t="s">
        <v>34679</v>
      </c>
      <c r="Q93" s="101" t="s">
        <v>34680</v>
      </c>
      <c r="R93" s="72"/>
      <c r="S93" s="72"/>
      <c r="T93" s="72"/>
      <c r="U93" s="278" t="e">
        <f>IF(AB2="","",IF(VLOOKUP(AB2,'仕入先マスタデータ20180228 (2)'!$A$1:$BC$4204,31,FALSE)="","",VLOOKUP(AB2,'仕入先マスタデータ20180228 (2)'!$A$1:$BC$4204,31,FALSE)))</f>
        <v>#REF!</v>
      </c>
      <c r="V93" s="278"/>
      <c r="W93" s="278"/>
      <c r="X93" s="278"/>
      <c r="Y93" s="278" t="s">
        <v>34681</v>
      </c>
      <c r="Z93" s="279"/>
      <c r="AA93" s="45"/>
      <c r="AB93" s="45"/>
    </row>
    <row r="94" spans="1:29" ht="6.75" customHeight="1">
      <c r="N94" s="238"/>
      <c r="O94" s="238"/>
      <c r="P94" s="238"/>
      <c r="Q94" s="238"/>
      <c r="R94" s="238"/>
      <c r="S94" s="238"/>
      <c r="T94" s="238"/>
      <c r="U94" s="238"/>
      <c r="V94" s="238"/>
      <c r="W94" s="238"/>
      <c r="X94" s="238"/>
      <c r="Y94" s="238"/>
      <c r="Z94" s="238"/>
    </row>
    <row r="95" spans="1:29" s="75" customFormat="1" ht="13.5" customHeight="1">
      <c r="A95" s="75" t="s">
        <v>34683</v>
      </c>
      <c r="N95" s="76"/>
      <c r="O95" s="76"/>
      <c r="P95" s="76"/>
      <c r="Q95" s="76"/>
      <c r="R95" s="76"/>
      <c r="S95" s="76"/>
      <c r="T95" s="76"/>
      <c r="U95" s="76"/>
      <c r="V95" s="76"/>
      <c r="W95" s="76"/>
      <c r="X95" s="76"/>
      <c r="Y95" s="76"/>
      <c r="Z95" s="76"/>
    </row>
    <row r="96" spans="1:29" s="75" customFormat="1" ht="20.25" customHeight="1">
      <c r="C96" s="284" t="s">
        <v>34685</v>
      </c>
      <c r="D96" s="284"/>
      <c r="E96" s="284"/>
      <c r="F96" s="284"/>
      <c r="G96" s="284"/>
      <c r="H96" s="102" t="e">
        <f>IF(AB2="","",IF(VLOOKUP(AB2,'仕入先マスタデータ20180228 (2)'!$A$1:$BC$4204,3,FALSE)="","",VLOOKUP(AB2,'仕入先マスタデータ20180228 (2)'!$A$1:$BC$4204,3,FALSE)))</f>
        <v>#REF!</v>
      </c>
      <c r="I96" s="283" t="e">
        <f>IF(H96="","",VLOOKUP(H96,Sheet1!$A$5:$B$22,2,FALSE))</f>
        <v>#REF!</v>
      </c>
      <c r="J96" s="284"/>
      <c r="K96" s="284"/>
      <c r="L96" s="284"/>
      <c r="O96" s="284" t="s">
        <v>34687</v>
      </c>
      <c r="P96" s="284"/>
      <c r="Q96" s="284"/>
      <c r="R96" s="102" t="e">
        <f>IF(AB2="","",IF(VLOOKUP(AB2,'仕入先マスタデータ20180228 (2)'!$A$1:$BC$4204,4,FALSE)="","",VLOOKUP(AB2,'仕入先マスタデータ20180228 (2)'!$A$1:$BC$4204,4,FALSE)))</f>
        <v>#REF!</v>
      </c>
      <c r="S96" s="246" t="e">
        <f>IF(R96="","",VLOOKUP(R96,Sheet1!$E$5:$F$27,2,FALSE))</f>
        <v>#REF!</v>
      </c>
      <c r="T96" s="238"/>
      <c r="U96" s="238"/>
      <c r="V96" s="238"/>
      <c r="W96" s="238"/>
      <c r="X96" s="238"/>
      <c r="Y96" s="238"/>
      <c r="Z96" s="238"/>
      <c r="AA96" s="76"/>
      <c r="AB96" s="76"/>
      <c r="AC96" s="76"/>
    </row>
    <row r="97" spans="1:26">
      <c r="N97" s="76"/>
      <c r="O97" s="76"/>
      <c r="P97" s="76"/>
      <c r="Q97" s="76"/>
      <c r="R97" s="76"/>
      <c r="S97" s="76"/>
      <c r="T97" s="76"/>
      <c r="U97" s="76"/>
      <c r="V97" s="76"/>
      <c r="W97" s="76"/>
      <c r="X97" s="76"/>
      <c r="Y97" s="76"/>
      <c r="Z97" s="76"/>
    </row>
    <row r="98" spans="1:26">
      <c r="A98" s="26" t="s">
        <v>17</v>
      </c>
      <c r="B98" s="26"/>
    </row>
    <row r="99" spans="1:26">
      <c r="A99" s="26" t="s">
        <v>10</v>
      </c>
      <c r="B99" s="26"/>
    </row>
  </sheetData>
  <mergeCells count="84">
    <mergeCell ref="C96:G96"/>
    <mergeCell ref="O96:Q96"/>
    <mergeCell ref="I96:L96"/>
    <mergeCell ref="S96:Z96"/>
    <mergeCell ref="AB82:AC82"/>
    <mergeCell ref="N93:O93"/>
    <mergeCell ref="U93:X93"/>
    <mergeCell ref="Y93:Z93"/>
    <mergeCell ref="U91:Y91"/>
    <mergeCell ref="U88:Y88"/>
    <mergeCell ref="N91:O91"/>
    <mergeCell ref="N88:O88"/>
    <mergeCell ref="G91:H91"/>
    <mergeCell ref="I91:J91"/>
    <mergeCell ref="L91:M91"/>
    <mergeCell ref="Q91:T91"/>
    <mergeCell ref="I93:J93"/>
    <mergeCell ref="N94:Z94"/>
    <mergeCell ref="W82:Z84"/>
    <mergeCell ref="C83:E83"/>
    <mergeCell ref="C85:E93"/>
    <mergeCell ref="G85:K86"/>
    <mergeCell ref="L85:P86"/>
    <mergeCell ref="Q85:Z86"/>
    <mergeCell ref="G88:H88"/>
    <mergeCell ref="I88:J88"/>
    <mergeCell ref="L88:M88"/>
    <mergeCell ref="Q88:T88"/>
    <mergeCell ref="B71:C71"/>
    <mergeCell ref="L74:M74"/>
    <mergeCell ref="N74:O74"/>
    <mergeCell ref="W74:Z74"/>
    <mergeCell ref="H82:I84"/>
    <mergeCell ref="J82:K84"/>
    <mergeCell ref="L82:M84"/>
    <mergeCell ref="N82:O84"/>
    <mergeCell ref="P82:R84"/>
    <mergeCell ref="S82:V84"/>
    <mergeCell ref="A59:I59"/>
    <mergeCell ref="A60:I60"/>
    <mergeCell ref="L60:Z60"/>
    <mergeCell ref="A61:I61"/>
    <mergeCell ref="L61:Z61"/>
    <mergeCell ref="D56:W56"/>
    <mergeCell ref="M32:O34"/>
    <mergeCell ref="Q32:Z34"/>
    <mergeCell ref="H33:L34"/>
    <mergeCell ref="A35:E36"/>
    <mergeCell ref="A37:E38"/>
    <mergeCell ref="C44:I44"/>
    <mergeCell ref="J44:Z44"/>
    <mergeCell ref="A32:E34"/>
    <mergeCell ref="H32:L32"/>
    <mergeCell ref="C45:I45"/>
    <mergeCell ref="J45:Z45"/>
    <mergeCell ref="C46:I46"/>
    <mergeCell ref="J46:Z46"/>
    <mergeCell ref="C54:S54"/>
    <mergeCell ref="A18:I18"/>
    <mergeCell ref="A19:I21"/>
    <mergeCell ref="A22:I24"/>
    <mergeCell ref="A25:I27"/>
    <mergeCell ref="A28:I30"/>
    <mergeCell ref="A15:F15"/>
    <mergeCell ref="G15:L15"/>
    <mergeCell ref="M15:Z15"/>
    <mergeCell ref="A16:F16"/>
    <mergeCell ref="G16:L16"/>
    <mergeCell ref="M16:Z16"/>
    <mergeCell ref="A13:F14"/>
    <mergeCell ref="J13:Z13"/>
    <mergeCell ref="H14:I14"/>
    <mergeCell ref="J14:Z14"/>
    <mergeCell ref="U1:V1"/>
    <mergeCell ref="X1:Y1"/>
    <mergeCell ref="A5:F6"/>
    <mergeCell ref="I5:Z5"/>
    <mergeCell ref="I6:Z6"/>
    <mergeCell ref="A7:F8"/>
    <mergeCell ref="A9:F9"/>
    <mergeCell ref="M9:O10"/>
    <mergeCell ref="A10:F10"/>
    <mergeCell ref="A11:F12"/>
    <mergeCell ref="G11:Z12"/>
  </mergeCells>
  <phoneticPr fontId="24"/>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83969" r:id="rId3" name="Check Box 1">
              <controlPr defaultSize="0" autoFill="0" autoLine="0" autoPict="0">
                <anchor moveWithCells="1">
                  <from>
                    <xdr:col>9</xdr:col>
                    <xdr:colOff>66675</xdr:colOff>
                    <xdr:row>58</xdr:row>
                    <xdr:rowOff>76200</xdr:rowOff>
                  </from>
                  <to>
                    <xdr:col>10</xdr:col>
                    <xdr:colOff>19050</xdr:colOff>
                    <xdr:row>59</xdr:row>
                    <xdr:rowOff>123825</xdr:rowOff>
                  </to>
                </anchor>
              </controlPr>
            </control>
          </mc:Choice>
        </mc:AlternateContent>
        <mc:AlternateContent xmlns:mc="http://schemas.openxmlformats.org/markup-compatibility/2006">
          <mc:Choice Requires="x14">
            <control shapeId="83970" r:id="rId4" name="Check Box 2">
              <controlPr defaultSize="0" autoFill="0" autoLine="0" autoPict="0">
                <anchor moveWithCells="1">
                  <from>
                    <xdr:col>11</xdr:col>
                    <xdr:colOff>76200</xdr:colOff>
                    <xdr:row>58</xdr:row>
                    <xdr:rowOff>76200</xdr:rowOff>
                  </from>
                  <to>
                    <xdr:col>12</xdr:col>
                    <xdr:colOff>28575</xdr:colOff>
                    <xdr:row>59</xdr:row>
                    <xdr:rowOff>123825</xdr:rowOff>
                  </to>
                </anchor>
              </controlPr>
            </control>
          </mc:Choice>
        </mc:AlternateContent>
        <mc:AlternateContent xmlns:mc="http://schemas.openxmlformats.org/markup-compatibility/2006">
          <mc:Choice Requires="x14">
            <control shapeId="83971" r:id="rId5" name="Check Box 3">
              <controlPr defaultSize="0" autoFill="0" autoLine="0" autoPict="0">
                <anchor moveWithCells="1">
                  <from>
                    <xdr:col>9</xdr:col>
                    <xdr:colOff>95250</xdr:colOff>
                    <xdr:row>20</xdr:row>
                    <xdr:rowOff>9525</xdr:rowOff>
                  </from>
                  <to>
                    <xdr:col>10</xdr:col>
                    <xdr:colOff>47625</xdr:colOff>
                    <xdr:row>21</xdr:row>
                    <xdr:rowOff>66675</xdr:rowOff>
                  </to>
                </anchor>
              </controlPr>
            </control>
          </mc:Choice>
        </mc:AlternateContent>
        <mc:AlternateContent xmlns:mc="http://schemas.openxmlformats.org/markup-compatibility/2006">
          <mc:Choice Requires="x14">
            <control shapeId="83972" r:id="rId6" name="Check Box 4">
              <controlPr defaultSize="0" autoFill="0" autoLine="0" autoPict="0">
                <anchor moveWithCells="1">
                  <from>
                    <xdr:col>9</xdr:col>
                    <xdr:colOff>95250</xdr:colOff>
                    <xdr:row>26</xdr:row>
                    <xdr:rowOff>9525</xdr:rowOff>
                  </from>
                  <to>
                    <xdr:col>10</xdr:col>
                    <xdr:colOff>47625</xdr:colOff>
                    <xdr:row>27</xdr:row>
                    <xdr:rowOff>66675</xdr:rowOff>
                  </to>
                </anchor>
              </controlPr>
            </control>
          </mc:Choice>
        </mc:AlternateContent>
        <mc:AlternateContent xmlns:mc="http://schemas.openxmlformats.org/markup-compatibility/2006">
          <mc:Choice Requires="x14">
            <control shapeId="83973" r:id="rId7" name="Check Box 5">
              <controlPr defaultSize="0" autoFill="0" autoLine="0" autoPict="0">
                <anchor moveWithCells="1">
                  <from>
                    <xdr:col>9</xdr:col>
                    <xdr:colOff>95250</xdr:colOff>
                    <xdr:row>23</xdr:row>
                    <xdr:rowOff>9525</xdr:rowOff>
                  </from>
                  <to>
                    <xdr:col>10</xdr:col>
                    <xdr:colOff>47625</xdr:colOff>
                    <xdr:row>24</xdr:row>
                    <xdr:rowOff>66675</xdr:rowOff>
                  </to>
                </anchor>
              </controlPr>
            </control>
          </mc:Choice>
        </mc:AlternateContent>
        <mc:AlternateContent xmlns:mc="http://schemas.openxmlformats.org/markup-compatibility/2006">
          <mc:Choice Requires="x14">
            <control shapeId="83974" r:id="rId8" name="Check Box 6">
              <controlPr defaultSize="0" autoFill="0" autoLine="0" autoPict="0">
                <anchor moveWithCells="1">
                  <from>
                    <xdr:col>12</xdr:col>
                    <xdr:colOff>66675</xdr:colOff>
                    <xdr:row>66</xdr:row>
                    <xdr:rowOff>295275</xdr:rowOff>
                  </from>
                  <to>
                    <xdr:col>13</xdr:col>
                    <xdr:colOff>161925</xdr:colOff>
                    <xdr:row>69</xdr:row>
                    <xdr:rowOff>28575</xdr:rowOff>
                  </to>
                </anchor>
              </controlPr>
            </control>
          </mc:Choice>
        </mc:AlternateContent>
        <mc:AlternateContent xmlns:mc="http://schemas.openxmlformats.org/markup-compatibility/2006">
          <mc:Choice Requires="x14">
            <control shapeId="83975" r:id="rId9" name="Check Box 7">
              <controlPr defaultSize="0" autoFill="0" autoLine="0" autoPict="0">
                <anchor moveWithCells="1">
                  <from>
                    <xdr:col>12</xdr:col>
                    <xdr:colOff>66675</xdr:colOff>
                    <xdr:row>66</xdr:row>
                    <xdr:rowOff>28575</xdr:rowOff>
                  </from>
                  <to>
                    <xdr:col>13</xdr:col>
                    <xdr:colOff>257175</xdr:colOff>
                    <xdr:row>67</xdr:row>
                    <xdr:rowOff>104775</xdr:rowOff>
                  </to>
                </anchor>
              </controlPr>
            </control>
          </mc:Choice>
        </mc:AlternateContent>
        <mc:AlternateContent xmlns:mc="http://schemas.openxmlformats.org/markup-compatibility/2006">
          <mc:Choice Requires="x14">
            <control shapeId="83976" r:id="rId10" name="Check Box 8">
              <controlPr defaultSize="0" autoFill="0" autoLine="0" autoPict="0">
                <anchor moveWithCells="1">
                  <from>
                    <xdr:col>9</xdr:col>
                    <xdr:colOff>95250</xdr:colOff>
                    <xdr:row>29</xdr:row>
                    <xdr:rowOff>9525</xdr:rowOff>
                  </from>
                  <to>
                    <xdr:col>10</xdr:col>
                    <xdr:colOff>47625</xdr:colOff>
                    <xdr:row>30</xdr:row>
                    <xdr:rowOff>57150</xdr:rowOff>
                  </to>
                </anchor>
              </controlPr>
            </control>
          </mc:Choice>
        </mc:AlternateContent>
        <mc:AlternateContent xmlns:mc="http://schemas.openxmlformats.org/markup-compatibility/2006">
          <mc:Choice Requires="x14">
            <control shapeId="83977" r:id="rId11" name="Check Box 9">
              <controlPr defaultSize="0" autoFill="0" autoLine="0" autoPict="0">
                <anchor moveWithCells="1">
                  <from>
                    <xdr:col>12</xdr:col>
                    <xdr:colOff>66675</xdr:colOff>
                    <xdr:row>67</xdr:row>
                    <xdr:rowOff>276225</xdr:rowOff>
                  </from>
                  <to>
                    <xdr:col>13</xdr:col>
                    <xdr:colOff>161925</xdr:colOff>
                    <xdr:row>70</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Sheet1!$A$1:$A$2</xm:f>
          </x14:formula1>
          <xm:sqref>C54:S54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4204"/>
  <sheetViews>
    <sheetView workbookViewId="0">
      <selection activeCell="A25" sqref="A25:I27"/>
    </sheetView>
  </sheetViews>
  <sheetFormatPr defaultRowHeight="13.5"/>
  <cols>
    <col min="1" max="1" width="7.125" style="91" customWidth="1"/>
    <col min="2" max="2" width="14.125" style="91" customWidth="1"/>
    <col min="3" max="3" width="9" style="91"/>
    <col min="4" max="4" width="27.25" style="91" customWidth="1"/>
    <col min="5" max="5" width="16.75" style="91" customWidth="1"/>
    <col min="6" max="6" width="15.75" style="91" customWidth="1"/>
    <col min="7" max="7" width="23.625" style="91" customWidth="1"/>
    <col min="8" max="8" width="22" style="91" customWidth="1"/>
    <col min="9" max="9" width="21.625" style="91" customWidth="1"/>
    <col min="10" max="10" width="25.5" style="91" customWidth="1"/>
    <col min="11" max="11" width="20.5" style="91" customWidth="1"/>
    <col min="12" max="12" width="53.375" style="91" customWidth="1"/>
    <col min="13" max="13" width="24.125" style="91" customWidth="1"/>
    <col min="14" max="14" width="20.875" style="91" customWidth="1"/>
    <col min="15" max="15" width="15.75" style="91" customWidth="1"/>
    <col min="16" max="16" width="15.625" style="91" customWidth="1"/>
    <col min="17" max="17" width="28.25" style="91" customWidth="1"/>
    <col min="18" max="18" width="21.375" style="91" customWidth="1"/>
    <col min="19" max="19" width="25.125" style="91" customWidth="1"/>
    <col min="20" max="20" width="20.875" style="91" customWidth="1"/>
    <col min="21" max="21" width="18" style="91" customWidth="1"/>
    <col min="22" max="22" width="14.875" style="91" customWidth="1"/>
    <col min="23" max="23" width="24.125" style="91" customWidth="1"/>
    <col min="24" max="24" width="20.375" style="91" customWidth="1"/>
    <col min="25" max="25" width="23" style="91" customWidth="1"/>
    <col min="26" max="26" width="22" style="91" customWidth="1"/>
    <col min="27" max="27" width="25.125" style="91" customWidth="1"/>
    <col min="28" max="28" width="22.5" style="91" customWidth="1"/>
    <col min="29" max="29" width="29.5" style="91" customWidth="1"/>
    <col min="30" max="30" width="24" style="91" customWidth="1"/>
    <col min="31" max="31" width="22.125" style="91" customWidth="1"/>
    <col min="32" max="32" width="24.125" style="91" customWidth="1"/>
    <col min="33" max="33" width="24.5" style="91" customWidth="1"/>
    <col min="34" max="34" width="24.875" style="91" customWidth="1"/>
    <col min="35" max="35" width="16.75" style="91" customWidth="1"/>
    <col min="36" max="36" width="21.75" style="91" customWidth="1"/>
    <col min="37" max="37" width="20.75" style="91" customWidth="1"/>
    <col min="38" max="38" width="19.25" style="91" customWidth="1"/>
    <col min="39" max="39" width="28.25" style="91" customWidth="1"/>
    <col min="40" max="40" width="28.625" style="91" customWidth="1"/>
    <col min="41" max="41" width="24.75" style="91" customWidth="1"/>
    <col min="42" max="42" width="22" style="91" customWidth="1"/>
    <col min="43" max="43" width="24.5" style="91" customWidth="1"/>
    <col min="44" max="44" width="17.75" style="91" customWidth="1"/>
    <col min="45" max="45" width="18.25" style="91" customWidth="1"/>
    <col min="46" max="46" width="10.25" style="91" customWidth="1"/>
    <col min="47" max="47" width="13.875" style="91" customWidth="1"/>
    <col min="48" max="48" width="9" style="91"/>
    <col min="49" max="49" width="20.5" style="91" customWidth="1"/>
    <col min="50" max="50" width="22.75" style="91" customWidth="1"/>
    <col min="51" max="51" width="24.375" style="91" customWidth="1"/>
    <col min="52" max="52" width="19.25" style="91" customWidth="1"/>
    <col min="53" max="53" width="9" style="91"/>
    <col min="54" max="54" width="16.75" style="91" customWidth="1"/>
    <col min="55" max="55" width="14" style="91" customWidth="1"/>
    <col min="56" max="16384" width="9" style="91"/>
  </cols>
  <sheetData>
    <row r="1" spans="1:55">
      <c r="A1" s="91">
        <v>0</v>
      </c>
      <c r="B1" s="91" t="s">
        <v>121</v>
      </c>
      <c r="C1" s="91" t="s">
        <v>122</v>
      </c>
      <c r="D1" s="91" t="s">
        <v>123</v>
      </c>
      <c r="E1" s="94" t="s">
        <v>124</v>
      </c>
      <c r="F1" s="94" t="s">
        <v>125</v>
      </c>
      <c r="G1" s="91" t="s">
        <v>126</v>
      </c>
      <c r="H1" s="91" t="s">
        <v>127</v>
      </c>
      <c r="I1" s="91" t="s">
        <v>128</v>
      </c>
      <c r="J1" s="91" t="s">
        <v>129</v>
      </c>
      <c r="K1" s="91" t="s">
        <v>130</v>
      </c>
      <c r="L1" s="91" t="s">
        <v>131</v>
      </c>
      <c r="M1" s="91" t="s">
        <v>132</v>
      </c>
      <c r="N1" s="91" t="s">
        <v>133</v>
      </c>
      <c r="O1" s="91" t="s">
        <v>134</v>
      </c>
      <c r="P1" s="91" t="s">
        <v>135</v>
      </c>
      <c r="Q1" s="91" t="s">
        <v>136</v>
      </c>
      <c r="R1" s="91" t="s">
        <v>137</v>
      </c>
      <c r="S1" s="91" t="s">
        <v>138</v>
      </c>
      <c r="T1" s="91" t="s">
        <v>139</v>
      </c>
      <c r="U1" s="91" t="s">
        <v>140</v>
      </c>
      <c r="V1" s="91" t="s">
        <v>141</v>
      </c>
      <c r="W1" s="91" t="s">
        <v>142</v>
      </c>
      <c r="X1" s="91" t="s">
        <v>143</v>
      </c>
      <c r="Y1" s="91" t="s">
        <v>144</v>
      </c>
      <c r="Z1" s="91" t="s">
        <v>145</v>
      </c>
      <c r="AA1" s="91" t="s">
        <v>146</v>
      </c>
      <c r="AB1" s="91" t="s">
        <v>147</v>
      </c>
      <c r="AC1" s="91" t="s">
        <v>148</v>
      </c>
      <c r="AD1" s="91" t="s">
        <v>149</v>
      </c>
      <c r="AE1" s="91" t="s">
        <v>150</v>
      </c>
      <c r="AF1" s="91" t="s">
        <v>151</v>
      </c>
      <c r="AG1" s="91" t="s">
        <v>152</v>
      </c>
      <c r="AH1" s="91" t="s">
        <v>153</v>
      </c>
      <c r="AI1" s="91" t="s">
        <v>154</v>
      </c>
      <c r="AJ1" s="91" t="s">
        <v>155</v>
      </c>
      <c r="AK1" s="91" t="s">
        <v>156</v>
      </c>
      <c r="AL1" s="91" t="s">
        <v>157</v>
      </c>
      <c r="AM1" s="91" t="s">
        <v>158</v>
      </c>
      <c r="AN1" s="91" t="s">
        <v>159</v>
      </c>
      <c r="AO1" s="91" t="s">
        <v>160</v>
      </c>
      <c r="AP1" s="91" t="s">
        <v>161</v>
      </c>
      <c r="AQ1" s="91" t="s">
        <v>162</v>
      </c>
      <c r="AR1" s="91" t="s">
        <v>163</v>
      </c>
      <c r="AS1" s="91" t="s">
        <v>164</v>
      </c>
      <c r="AT1" s="91" t="s">
        <v>165</v>
      </c>
      <c r="AU1" s="91" t="s">
        <v>166</v>
      </c>
      <c r="AV1" s="91" t="s">
        <v>167</v>
      </c>
      <c r="AW1" s="91" t="s">
        <v>168</v>
      </c>
      <c r="AX1" s="91" t="s">
        <v>169</v>
      </c>
      <c r="AY1" s="91" t="s">
        <v>170</v>
      </c>
      <c r="AZ1" s="91" t="s">
        <v>171</v>
      </c>
      <c r="BA1" s="91" t="s">
        <v>172</v>
      </c>
      <c r="BB1" s="91" t="s">
        <v>173</v>
      </c>
      <c r="BC1" s="91" t="s">
        <v>174</v>
      </c>
    </row>
    <row r="2" spans="1:55">
      <c r="A2" s="91">
        <f>A1+1</f>
        <v>1</v>
      </c>
      <c r="B2" s="91">
        <v>1004101</v>
      </c>
      <c r="C2" s="91">
        <v>30</v>
      </c>
      <c r="D2" s="91">
        <v>3</v>
      </c>
      <c r="E2" s="91" t="s">
        <v>87</v>
      </c>
      <c r="F2" s="91" t="s">
        <v>87</v>
      </c>
      <c r="G2" s="91" t="s">
        <v>175</v>
      </c>
      <c r="I2" s="91" t="s">
        <v>176</v>
      </c>
      <c r="J2" s="91" t="s">
        <v>177</v>
      </c>
      <c r="K2" s="91" t="s">
        <v>178</v>
      </c>
      <c r="L2" s="91" t="s">
        <v>179</v>
      </c>
      <c r="M2" s="91" t="s">
        <v>180</v>
      </c>
      <c r="O2" s="91" t="s">
        <v>181</v>
      </c>
      <c r="P2" s="91" t="s">
        <v>182</v>
      </c>
      <c r="U2" s="91">
        <v>0</v>
      </c>
      <c r="V2" s="91">
        <v>500000</v>
      </c>
      <c r="W2" s="91">
        <v>0</v>
      </c>
      <c r="X2" s="91">
        <v>100</v>
      </c>
      <c r="Y2" s="91">
        <v>120</v>
      </c>
      <c r="Z2" s="91">
        <v>0</v>
      </c>
      <c r="AA2" s="91">
        <v>0</v>
      </c>
      <c r="AB2" s="91">
        <v>0</v>
      </c>
      <c r="AC2" s="91">
        <v>0</v>
      </c>
      <c r="AD2" s="91">
        <v>100</v>
      </c>
      <c r="AE2" s="91">
        <v>120</v>
      </c>
      <c r="AF2" s="91">
        <v>5</v>
      </c>
      <c r="AG2" s="91">
        <v>10</v>
      </c>
      <c r="AH2" s="91">
        <v>9004833</v>
      </c>
      <c r="AI2" s="91">
        <v>2</v>
      </c>
      <c r="AJ2" s="91" t="s">
        <v>176</v>
      </c>
      <c r="AK2" s="91">
        <v>0</v>
      </c>
      <c r="AL2" s="91">
        <v>0</v>
      </c>
      <c r="AM2" s="91" t="s">
        <v>87</v>
      </c>
      <c r="AO2" s="91">
        <v>0</v>
      </c>
      <c r="AP2" s="91">
        <v>2</v>
      </c>
      <c r="AQ2" s="91" t="s">
        <v>87</v>
      </c>
      <c r="AR2" s="91" t="s">
        <v>87</v>
      </c>
      <c r="AW2" s="91">
        <v>1</v>
      </c>
      <c r="AX2" s="91">
        <v>0</v>
      </c>
      <c r="AZ2" s="92">
        <v>36920</v>
      </c>
      <c r="BA2" s="91" t="s">
        <v>183</v>
      </c>
      <c r="BB2" s="92">
        <v>40310</v>
      </c>
      <c r="BC2" s="91" t="s">
        <v>87</v>
      </c>
    </row>
    <row r="3" spans="1:55">
      <c r="A3" s="91">
        <f t="shared" ref="A3:A66" si="0">A2+1</f>
        <v>2</v>
      </c>
      <c r="B3" s="91">
        <v>1005201</v>
      </c>
      <c r="C3" s="91">
        <v>80</v>
      </c>
      <c r="D3" s="91">
        <v>3</v>
      </c>
      <c r="E3" s="91" t="s">
        <v>87</v>
      </c>
      <c r="F3" s="91" t="s">
        <v>87</v>
      </c>
      <c r="G3" s="91" t="s">
        <v>184</v>
      </c>
      <c r="I3" s="91" t="s">
        <v>185</v>
      </c>
      <c r="J3" s="91" t="s">
        <v>186</v>
      </c>
      <c r="K3" s="91" t="s">
        <v>187</v>
      </c>
      <c r="L3" s="91" t="s">
        <v>188</v>
      </c>
      <c r="O3" s="91" t="s">
        <v>189</v>
      </c>
      <c r="P3" s="91" t="s">
        <v>190</v>
      </c>
      <c r="U3" s="91">
        <v>1</v>
      </c>
      <c r="V3" s="91">
        <v>500000</v>
      </c>
      <c r="W3" s="91">
        <v>0</v>
      </c>
      <c r="X3" s="91">
        <v>100</v>
      </c>
      <c r="Y3" s="91">
        <v>120</v>
      </c>
      <c r="Z3" s="91">
        <v>40</v>
      </c>
      <c r="AA3" s="91">
        <v>60</v>
      </c>
      <c r="AB3" s="91">
        <v>120</v>
      </c>
      <c r="AC3" s="91">
        <v>40</v>
      </c>
      <c r="AD3" s="91">
        <v>60</v>
      </c>
      <c r="AE3" s="91">
        <v>120</v>
      </c>
      <c r="AF3" s="91">
        <v>9</v>
      </c>
      <c r="AG3" s="91">
        <v>701</v>
      </c>
      <c r="AH3" s="91">
        <v>7065334</v>
      </c>
      <c r="AI3" s="91">
        <v>1</v>
      </c>
      <c r="AJ3" s="91" t="s">
        <v>191</v>
      </c>
      <c r="AK3" s="91">
        <v>0</v>
      </c>
      <c r="AL3" s="91">
        <v>0</v>
      </c>
      <c r="AM3" s="91" t="s">
        <v>87</v>
      </c>
      <c r="AO3" s="91">
        <v>0</v>
      </c>
      <c r="AP3" s="91">
        <v>2</v>
      </c>
      <c r="AQ3" s="91">
        <v>1584930</v>
      </c>
      <c r="AR3" s="91" t="s">
        <v>87</v>
      </c>
      <c r="AU3" s="93">
        <v>42060</v>
      </c>
      <c r="AW3" s="91">
        <v>1</v>
      </c>
      <c r="AX3" s="91">
        <v>0</v>
      </c>
      <c r="AY3" s="91">
        <v>90000</v>
      </c>
      <c r="AZ3" s="92">
        <v>36935</v>
      </c>
      <c r="BA3" s="91" t="s">
        <v>183</v>
      </c>
      <c r="BB3" s="92">
        <v>42398</v>
      </c>
      <c r="BC3" s="91" t="s">
        <v>87</v>
      </c>
    </row>
    <row r="4" spans="1:55">
      <c r="A4" s="91">
        <f t="shared" si="0"/>
        <v>3</v>
      </c>
      <c r="B4" s="91">
        <v>1013603</v>
      </c>
      <c r="C4" s="91">
        <v>38</v>
      </c>
      <c r="D4" s="91">
        <v>3</v>
      </c>
      <c r="E4" s="91" t="s">
        <v>87</v>
      </c>
      <c r="F4" s="91" t="s">
        <v>87</v>
      </c>
      <c r="G4" s="91" t="s">
        <v>192</v>
      </c>
      <c r="H4" s="91" t="s">
        <v>193</v>
      </c>
      <c r="I4" s="91" t="s">
        <v>194</v>
      </c>
      <c r="J4" s="91" t="s">
        <v>194</v>
      </c>
      <c r="K4" s="91" t="s">
        <v>195</v>
      </c>
      <c r="L4" s="91" t="s">
        <v>196</v>
      </c>
      <c r="O4" s="91" t="s">
        <v>197</v>
      </c>
      <c r="P4" s="91" t="s">
        <v>198</v>
      </c>
      <c r="R4" s="91" t="s">
        <v>199</v>
      </c>
      <c r="S4" s="91" t="s">
        <v>200</v>
      </c>
      <c r="T4" s="91" t="s">
        <v>201</v>
      </c>
      <c r="U4" s="91">
        <v>1</v>
      </c>
      <c r="V4" s="91">
        <v>500000</v>
      </c>
      <c r="W4" s="91">
        <v>0</v>
      </c>
      <c r="X4" s="91">
        <v>100</v>
      </c>
      <c r="Y4" s="91">
        <v>120</v>
      </c>
      <c r="Z4" s="91">
        <v>40</v>
      </c>
      <c r="AA4" s="91">
        <v>60</v>
      </c>
      <c r="AB4" s="91">
        <v>120</v>
      </c>
      <c r="AC4" s="91">
        <v>40</v>
      </c>
      <c r="AD4" s="91">
        <v>60</v>
      </c>
      <c r="AE4" s="91">
        <v>120</v>
      </c>
      <c r="AF4" s="91">
        <v>522</v>
      </c>
      <c r="AG4" s="91">
        <v>231</v>
      </c>
      <c r="AH4" s="91">
        <v>3455881</v>
      </c>
      <c r="AI4" s="91">
        <v>1</v>
      </c>
      <c r="AJ4" s="91" t="s">
        <v>202</v>
      </c>
      <c r="AK4" s="91">
        <v>0</v>
      </c>
      <c r="AL4" s="91">
        <v>0</v>
      </c>
      <c r="AM4" s="91" t="s">
        <v>87</v>
      </c>
      <c r="AO4" s="91">
        <v>1</v>
      </c>
      <c r="AP4" s="91">
        <v>2</v>
      </c>
      <c r="AQ4" s="91">
        <v>1263394</v>
      </c>
      <c r="AR4" s="91" t="s">
        <v>87</v>
      </c>
      <c r="AU4" s="93">
        <v>42060</v>
      </c>
      <c r="AW4" s="91">
        <v>1</v>
      </c>
      <c r="AX4" s="91">
        <v>0</v>
      </c>
      <c r="AZ4" s="92">
        <v>41178</v>
      </c>
      <c r="BA4" s="91" t="s">
        <v>183</v>
      </c>
      <c r="BB4" s="92">
        <v>42529</v>
      </c>
      <c r="BC4" s="91" t="s">
        <v>87</v>
      </c>
    </row>
    <row r="5" spans="1:55">
      <c r="A5" s="91">
        <f t="shared" si="0"/>
        <v>4</v>
      </c>
      <c r="B5" s="91">
        <v>1013604</v>
      </c>
      <c r="C5" s="91">
        <v>10</v>
      </c>
      <c r="D5" s="91">
        <v>3</v>
      </c>
      <c r="E5" s="91" t="s">
        <v>87</v>
      </c>
      <c r="F5" s="91" t="s">
        <v>87</v>
      </c>
      <c r="G5" s="91" t="s">
        <v>192</v>
      </c>
      <c r="H5" s="91" t="s">
        <v>203</v>
      </c>
      <c r="I5" s="91" t="s">
        <v>204</v>
      </c>
      <c r="J5" s="91" t="s">
        <v>205</v>
      </c>
      <c r="K5" s="91" t="s">
        <v>206</v>
      </c>
      <c r="L5" s="91" t="s">
        <v>207</v>
      </c>
      <c r="O5" s="91" t="s">
        <v>208</v>
      </c>
      <c r="P5" s="91" t="s">
        <v>209</v>
      </c>
      <c r="R5" s="91" t="s">
        <v>210</v>
      </c>
      <c r="S5" s="91" t="s">
        <v>211</v>
      </c>
      <c r="T5" s="91" t="s">
        <v>201</v>
      </c>
      <c r="U5" s="91">
        <v>0</v>
      </c>
      <c r="V5" s="91">
        <v>500000</v>
      </c>
      <c r="W5" s="91">
        <v>0</v>
      </c>
      <c r="X5" s="91">
        <v>0</v>
      </c>
      <c r="Y5" s="91">
        <v>0</v>
      </c>
      <c r="Z5" s="91">
        <v>40</v>
      </c>
      <c r="AA5" s="91">
        <v>60</v>
      </c>
      <c r="AB5" s="91">
        <v>120</v>
      </c>
      <c r="AC5" s="91">
        <v>0</v>
      </c>
      <c r="AD5" s="91">
        <v>0</v>
      </c>
      <c r="AE5" s="91">
        <v>0</v>
      </c>
      <c r="AF5" s="91">
        <v>501</v>
      </c>
      <c r="AG5" s="91">
        <v>28</v>
      </c>
      <c r="AH5" s="91">
        <v>247570</v>
      </c>
      <c r="AI5" s="91">
        <v>1</v>
      </c>
      <c r="AJ5" s="91" t="s">
        <v>212</v>
      </c>
      <c r="AK5" s="91">
        <v>0</v>
      </c>
      <c r="AL5" s="91">
        <v>0</v>
      </c>
      <c r="AM5" s="91" t="s">
        <v>87</v>
      </c>
      <c r="AO5" s="91">
        <v>0</v>
      </c>
      <c r="AP5" s="91">
        <v>0</v>
      </c>
      <c r="AQ5" s="91" t="s">
        <v>87</v>
      </c>
      <c r="AR5" s="91" t="s">
        <v>87</v>
      </c>
      <c r="AW5" s="91">
        <v>1</v>
      </c>
      <c r="AX5" s="91">
        <v>0</v>
      </c>
      <c r="AZ5" s="92">
        <v>42786</v>
      </c>
      <c r="BA5" s="91" t="s">
        <v>183</v>
      </c>
      <c r="BB5" s="92">
        <v>42786</v>
      </c>
      <c r="BC5" s="91" t="s">
        <v>87</v>
      </c>
    </row>
    <row r="6" spans="1:55">
      <c r="A6" s="91">
        <f t="shared" si="0"/>
        <v>5</v>
      </c>
      <c r="B6" s="91">
        <v>1013605</v>
      </c>
      <c r="C6" s="91">
        <v>38</v>
      </c>
      <c r="D6" s="91">
        <v>3</v>
      </c>
      <c r="E6" s="91" t="s">
        <v>87</v>
      </c>
      <c r="F6" s="91" t="s">
        <v>87</v>
      </c>
      <c r="G6" s="91" t="s">
        <v>192</v>
      </c>
      <c r="H6" s="91" t="s">
        <v>213</v>
      </c>
      <c r="I6" s="91" t="s">
        <v>194</v>
      </c>
      <c r="K6" s="91" t="s">
        <v>214</v>
      </c>
      <c r="L6" s="91" t="s">
        <v>215</v>
      </c>
      <c r="O6" s="91" t="s">
        <v>216</v>
      </c>
      <c r="P6" s="91" t="s">
        <v>217</v>
      </c>
      <c r="R6" s="91" t="s">
        <v>218</v>
      </c>
      <c r="S6" s="91" t="s">
        <v>211</v>
      </c>
      <c r="T6" s="91" t="s">
        <v>201</v>
      </c>
      <c r="U6" s="91">
        <v>1</v>
      </c>
      <c r="V6" s="91">
        <v>500000</v>
      </c>
      <c r="W6" s="91">
        <v>0</v>
      </c>
      <c r="X6" s="91">
        <v>100</v>
      </c>
      <c r="Y6" s="91">
        <v>120</v>
      </c>
      <c r="Z6" s="91">
        <v>40</v>
      </c>
      <c r="AA6" s="91">
        <v>60</v>
      </c>
      <c r="AB6" s="91">
        <v>120</v>
      </c>
      <c r="AC6" s="91">
        <v>0</v>
      </c>
      <c r="AD6" s="91">
        <v>100</v>
      </c>
      <c r="AE6" s="91">
        <v>120</v>
      </c>
      <c r="AF6" s="91">
        <v>17</v>
      </c>
      <c r="AG6" s="91">
        <v>370</v>
      </c>
      <c r="AH6" s="91">
        <v>69054</v>
      </c>
      <c r="AI6" s="91">
        <v>1</v>
      </c>
      <c r="AJ6" s="91" t="s">
        <v>219</v>
      </c>
      <c r="AK6" s="91">
        <v>0</v>
      </c>
      <c r="AL6" s="91">
        <v>0</v>
      </c>
      <c r="AM6" s="91" t="s">
        <v>87</v>
      </c>
      <c r="AO6" s="91">
        <v>1</v>
      </c>
      <c r="AP6" s="91">
        <v>2</v>
      </c>
      <c r="AQ6" s="91">
        <v>1263394</v>
      </c>
      <c r="AR6" s="91" t="s">
        <v>87</v>
      </c>
      <c r="AU6" s="93">
        <v>42060</v>
      </c>
      <c r="AW6" s="91">
        <v>1</v>
      </c>
      <c r="AX6" s="91">
        <v>0</v>
      </c>
      <c r="AZ6" s="92">
        <v>42886</v>
      </c>
      <c r="BA6" s="91" t="s">
        <v>183</v>
      </c>
      <c r="BB6" s="92">
        <v>42886</v>
      </c>
      <c r="BC6" s="91" t="s">
        <v>87</v>
      </c>
    </row>
    <row r="7" spans="1:55">
      <c r="A7" s="91">
        <f t="shared" si="0"/>
        <v>6</v>
      </c>
      <c r="B7" s="91">
        <v>1015306</v>
      </c>
      <c r="C7" s="91">
        <v>50</v>
      </c>
      <c r="D7" s="91">
        <v>3</v>
      </c>
      <c r="E7" s="91">
        <v>10153</v>
      </c>
      <c r="F7" s="91">
        <v>6</v>
      </c>
      <c r="G7" s="91" t="s">
        <v>220</v>
      </c>
      <c r="H7" s="91" t="s">
        <v>221</v>
      </c>
      <c r="I7" s="91" t="s">
        <v>222</v>
      </c>
      <c r="J7" s="91" t="s">
        <v>223</v>
      </c>
      <c r="K7" s="91" t="s">
        <v>224</v>
      </c>
      <c r="L7" s="91" t="s">
        <v>225</v>
      </c>
      <c r="M7" s="91" t="s">
        <v>226</v>
      </c>
      <c r="O7" s="91" t="s">
        <v>227</v>
      </c>
      <c r="P7" s="91" t="s">
        <v>228</v>
      </c>
      <c r="R7" s="91" t="s">
        <v>229</v>
      </c>
      <c r="S7" s="91" t="s">
        <v>230</v>
      </c>
      <c r="T7" s="91" t="s">
        <v>231</v>
      </c>
      <c r="U7" s="91">
        <v>1</v>
      </c>
      <c r="V7" s="91">
        <v>500000</v>
      </c>
      <c r="W7" s="91">
        <v>0</v>
      </c>
      <c r="X7" s="91">
        <v>100</v>
      </c>
      <c r="Y7" s="91">
        <v>120</v>
      </c>
      <c r="Z7" s="91">
        <v>40</v>
      </c>
      <c r="AA7" s="91">
        <v>60</v>
      </c>
      <c r="AB7" s="91">
        <v>120</v>
      </c>
      <c r="AC7" s="91">
        <v>40</v>
      </c>
      <c r="AD7" s="91">
        <v>60</v>
      </c>
      <c r="AE7" s="91">
        <v>120</v>
      </c>
      <c r="AF7" s="91">
        <v>5</v>
      </c>
      <c r="AG7" s="91">
        <v>2</v>
      </c>
      <c r="AH7" s="91">
        <v>2135782</v>
      </c>
      <c r="AI7" s="91">
        <v>1</v>
      </c>
      <c r="AJ7" s="91" t="s">
        <v>232</v>
      </c>
      <c r="AK7" s="91">
        <v>0</v>
      </c>
      <c r="AL7" s="91">
        <v>2</v>
      </c>
      <c r="AM7" s="91" t="s">
        <v>87</v>
      </c>
      <c r="AO7" s="91">
        <v>0</v>
      </c>
      <c r="AP7" s="91">
        <v>2</v>
      </c>
      <c r="AQ7" s="91">
        <v>1573163</v>
      </c>
      <c r="AR7" s="91" t="s">
        <v>87</v>
      </c>
      <c r="AU7" s="93">
        <v>42180</v>
      </c>
      <c r="AW7" s="91">
        <v>1</v>
      </c>
      <c r="AX7" s="91">
        <v>0</v>
      </c>
      <c r="AZ7" s="92">
        <v>42970.059398148151</v>
      </c>
      <c r="BA7" s="91" t="s">
        <v>233</v>
      </c>
      <c r="BB7" s="92">
        <v>43052.062210648146</v>
      </c>
      <c r="BC7" s="91" t="s">
        <v>233</v>
      </c>
    </row>
    <row r="8" spans="1:55">
      <c r="A8" s="91">
        <f t="shared" si="0"/>
        <v>7</v>
      </c>
      <c r="B8" s="91">
        <v>1020101</v>
      </c>
      <c r="C8" s="91">
        <v>50</v>
      </c>
      <c r="D8" s="91">
        <v>3</v>
      </c>
      <c r="E8" s="91" t="s">
        <v>87</v>
      </c>
      <c r="F8" s="91" t="s">
        <v>87</v>
      </c>
      <c r="G8" s="91" t="s">
        <v>234</v>
      </c>
      <c r="I8" s="91" t="s">
        <v>235</v>
      </c>
      <c r="J8" s="91" t="s">
        <v>236</v>
      </c>
      <c r="K8" s="91" t="s">
        <v>237</v>
      </c>
      <c r="L8" s="91" t="s">
        <v>238</v>
      </c>
      <c r="O8" s="91" t="s">
        <v>239</v>
      </c>
      <c r="P8" s="91" t="s">
        <v>87</v>
      </c>
      <c r="U8" s="91">
        <v>0</v>
      </c>
      <c r="V8" s="91">
        <v>500000</v>
      </c>
      <c r="W8" s="91">
        <v>0</v>
      </c>
      <c r="X8" s="91">
        <v>100</v>
      </c>
      <c r="Y8" s="91">
        <v>120</v>
      </c>
      <c r="Z8" s="91">
        <v>40</v>
      </c>
      <c r="AA8" s="91">
        <v>60</v>
      </c>
      <c r="AB8" s="91">
        <v>120</v>
      </c>
      <c r="AC8" s="91">
        <v>40</v>
      </c>
      <c r="AD8" s="91">
        <v>60</v>
      </c>
      <c r="AE8" s="91">
        <v>120</v>
      </c>
      <c r="AF8" s="91">
        <v>5</v>
      </c>
      <c r="AG8" s="91">
        <v>216</v>
      </c>
      <c r="AH8" s="91">
        <v>168393</v>
      </c>
      <c r="AI8" s="91">
        <v>2</v>
      </c>
      <c r="AJ8" s="91" t="s">
        <v>240</v>
      </c>
      <c r="AK8" s="91">
        <v>0</v>
      </c>
      <c r="AL8" s="91">
        <v>2</v>
      </c>
      <c r="AM8" s="91" t="s">
        <v>87</v>
      </c>
      <c r="AO8" s="91">
        <v>0</v>
      </c>
      <c r="AP8" s="91">
        <v>2</v>
      </c>
      <c r="AQ8" s="91" t="s">
        <v>87</v>
      </c>
      <c r="AR8" s="91" t="s">
        <v>87</v>
      </c>
      <c r="AW8" s="91">
        <v>1</v>
      </c>
      <c r="AX8" s="91">
        <v>0</v>
      </c>
      <c r="AZ8" s="92">
        <v>37055</v>
      </c>
      <c r="BA8" s="91" t="s">
        <v>183</v>
      </c>
      <c r="BB8" s="92">
        <v>41786</v>
      </c>
      <c r="BC8" s="91" t="s">
        <v>87</v>
      </c>
    </row>
    <row r="9" spans="1:55">
      <c r="A9" s="91">
        <f t="shared" si="0"/>
        <v>8</v>
      </c>
      <c r="B9" s="91">
        <v>1020105</v>
      </c>
      <c r="C9" s="91">
        <v>30</v>
      </c>
      <c r="D9" s="91">
        <v>3</v>
      </c>
      <c r="E9" s="91" t="s">
        <v>87</v>
      </c>
      <c r="F9" s="91" t="s">
        <v>87</v>
      </c>
      <c r="G9" s="91" t="s">
        <v>241</v>
      </c>
      <c r="I9" s="91" t="s">
        <v>235</v>
      </c>
      <c r="J9" s="91" t="s">
        <v>236</v>
      </c>
      <c r="K9" s="91" t="s">
        <v>242</v>
      </c>
      <c r="L9" s="91" t="s">
        <v>243</v>
      </c>
      <c r="O9" s="91" t="s">
        <v>244</v>
      </c>
      <c r="P9" s="91" t="s">
        <v>87</v>
      </c>
      <c r="U9" s="91">
        <v>0</v>
      </c>
      <c r="V9" s="91">
        <v>500000</v>
      </c>
      <c r="W9" s="91">
        <v>0</v>
      </c>
      <c r="X9" s="91">
        <v>100</v>
      </c>
      <c r="Y9" s="91">
        <v>120</v>
      </c>
      <c r="Z9" s="91">
        <v>40</v>
      </c>
      <c r="AA9" s="91">
        <v>60</v>
      </c>
      <c r="AB9" s="91">
        <v>120</v>
      </c>
      <c r="AC9" s="91">
        <v>40</v>
      </c>
      <c r="AD9" s="91">
        <v>60</v>
      </c>
      <c r="AE9" s="91">
        <v>120</v>
      </c>
      <c r="AF9" s="91">
        <v>9</v>
      </c>
      <c r="AG9" s="91">
        <v>216</v>
      </c>
      <c r="AH9" s="91">
        <v>387639</v>
      </c>
      <c r="AI9" s="91">
        <v>1</v>
      </c>
      <c r="AJ9" s="91" t="s">
        <v>245</v>
      </c>
      <c r="AK9" s="91">
        <v>0</v>
      </c>
      <c r="AL9" s="91">
        <v>0</v>
      </c>
      <c r="AM9" s="91" t="s">
        <v>87</v>
      </c>
      <c r="AO9" s="91">
        <v>0</v>
      </c>
      <c r="AP9" s="91">
        <v>2</v>
      </c>
      <c r="AQ9" s="91" t="s">
        <v>87</v>
      </c>
      <c r="AR9" s="91" t="s">
        <v>87</v>
      </c>
      <c r="AW9" s="91">
        <v>1</v>
      </c>
      <c r="AX9" s="91">
        <v>0</v>
      </c>
      <c r="AZ9" s="92">
        <v>39133</v>
      </c>
      <c r="BA9" s="91" t="s">
        <v>183</v>
      </c>
      <c r="BB9" s="92">
        <v>41442</v>
      </c>
      <c r="BC9" s="91" t="s">
        <v>87</v>
      </c>
    </row>
    <row r="10" spans="1:55">
      <c r="A10" s="91">
        <f t="shared" si="0"/>
        <v>9</v>
      </c>
      <c r="B10" s="91">
        <v>1020301</v>
      </c>
      <c r="C10" s="91">
        <v>50</v>
      </c>
      <c r="D10" s="91">
        <v>3</v>
      </c>
      <c r="E10" s="91" t="s">
        <v>87</v>
      </c>
      <c r="F10" s="91" t="s">
        <v>87</v>
      </c>
      <c r="G10" s="91" t="s">
        <v>246</v>
      </c>
      <c r="I10" s="91" t="s">
        <v>247</v>
      </c>
      <c r="J10" s="91" t="s">
        <v>248</v>
      </c>
      <c r="K10" s="91" t="s">
        <v>249</v>
      </c>
      <c r="L10" s="91" t="s">
        <v>250</v>
      </c>
      <c r="O10" s="91" t="s">
        <v>251</v>
      </c>
      <c r="P10" s="91" t="s">
        <v>252</v>
      </c>
      <c r="U10" s="91">
        <v>0</v>
      </c>
      <c r="V10" s="91">
        <v>500000</v>
      </c>
      <c r="W10" s="91">
        <v>0</v>
      </c>
      <c r="X10" s="91">
        <v>100</v>
      </c>
      <c r="Y10" s="91">
        <v>120</v>
      </c>
      <c r="Z10" s="91">
        <v>40</v>
      </c>
      <c r="AA10" s="91">
        <v>60</v>
      </c>
      <c r="AB10" s="91">
        <v>120</v>
      </c>
      <c r="AC10" s="91">
        <v>40</v>
      </c>
      <c r="AD10" s="91">
        <v>60</v>
      </c>
      <c r="AE10" s="91">
        <v>120</v>
      </c>
      <c r="AF10" s="91">
        <v>1</v>
      </c>
      <c r="AG10" s="91">
        <v>151</v>
      </c>
      <c r="AH10" s="91">
        <v>1100034</v>
      </c>
      <c r="AI10" s="91">
        <v>2</v>
      </c>
      <c r="AJ10" s="91" t="s">
        <v>253</v>
      </c>
      <c r="AK10" s="91">
        <v>0</v>
      </c>
      <c r="AL10" s="91">
        <v>0</v>
      </c>
      <c r="AM10" s="91" t="s">
        <v>87</v>
      </c>
      <c r="AO10" s="91">
        <v>0</v>
      </c>
      <c r="AP10" s="91">
        <v>2</v>
      </c>
      <c r="AQ10" s="91" t="s">
        <v>87</v>
      </c>
      <c r="AR10" s="91" t="s">
        <v>87</v>
      </c>
      <c r="AW10" s="91">
        <v>1</v>
      </c>
      <c r="AX10" s="91">
        <v>0</v>
      </c>
      <c r="AZ10" s="92">
        <v>37055</v>
      </c>
      <c r="BA10" s="91" t="s">
        <v>183</v>
      </c>
      <c r="BB10" s="92">
        <v>40679</v>
      </c>
      <c r="BC10" s="91" t="s">
        <v>87</v>
      </c>
    </row>
    <row r="11" spans="1:55">
      <c r="A11" s="91">
        <f t="shared" si="0"/>
        <v>10</v>
      </c>
      <c r="B11" s="91">
        <v>1020701</v>
      </c>
      <c r="C11" s="91">
        <v>50</v>
      </c>
      <c r="D11" s="91">
        <v>3</v>
      </c>
      <c r="E11" s="91" t="s">
        <v>87</v>
      </c>
      <c r="F11" s="91" t="s">
        <v>87</v>
      </c>
      <c r="G11" s="91" t="s">
        <v>254</v>
      </c>
      <c r="I11" s="91" t="s">
        <v>255</v>
      </c>
      <c r="J11" s="91" t="s">
        <v>255</v>
      </c>
      <c r="K11" s="91" t="s">
        <v>256</v>
      </c>
      <c r="L11" s="91" t="s">
        <v>257</v>
      </c>
      <c r="O11" s="91" t="s">
        <v>258</v>
      </c>
      <c r="P11" s="91" t="s">
        <v>259</v>
      </c>
      <c r="U11" s="91">
        <v>0</v>
      </c>
      <c r="V11" s="91">
        <v>500000</v>
      </c>
      <c r="W11" s="91">
        <v>0</v>
      </c>
      <c r="X11" s="91">
        <v>100</v>
      </c>
      <c r="Y11" s="91">
        <v>120</v>
      </c>
      <c r="Z11" s="91">
        <v>40</v>
      </c>
      <c r="AA11" s="91">
        <v>60</v>
      </c>
      <c r="AB11" s="91">
        <v>120</v>
      </c>
      <c r="AC11" s="91">
        <v>40</v>
      </c>
      <c r="AD11" s="91">
        <v>60</v>
      </c>
      <c r="AE11" s="91">
        <v>120</v>
      </c>
      <c r="AF11" s="91">
        <v>149</v>
      </c>
      <c r="AG11" s="91">
        <v>281</v>
      </c>
      <c r="AH11" s="91">
        <v>356259</v>
      </c>
      <c r="AI11" s="91">
        <v>1</v>
      </c>
      <c r="AJ11" s="91" t="s">
        <v>260</v>
      </c>
      <c r="AK11" s="91">
        <v>0</v>
      </c>
      <c r="AL11" s="91">
        <v>0</v>
      </c>
      <c r="AM11" s="91" t="s">
        <v>87</v>
      </c>
      <c r="AO11" s="91">
        <v>0</v>
      </c>
      <c r="AP11" s="91">
        <v>2</v>
      </c>
      <c r="AQ11" s="91" t="s">
        <v>87</v>
      </c>
      <c r="AR11" s="91" t="s">
        <v>87</v>
      </c>
      <c r="AW11" s="91">
        <v>1</v>
      </c>
      <c r="AX11" s="91">
        <v>0</v>
      </c>
      <c r="AZ11" s="92">
        <v>37055</v>
      </c>
      <c r="BA11" s="91" t="s">
        <v>183</v>
      </c>
      <c r="BB11" s="92">
        <v>41197</v>
      </c>
      <c r="BC11" s="91" t="s">
        <v>87</v>
      </c>
    </row>
    <row r="12" spans="1:55">
      <c r="A12" s="91">
        <f t="shared" si="0"/>
        <v>11</v>
      </c>
      <c r="B12" s="91">
        <v>1032002</v>
      </c>
      <c r="C12" s="91">
        <v>50</v>
      </c>
      <c r="D12" s="91">
        <v>3</v>
      </c>
      <c r="E12" s="91" t="s">
        <v>87</v>
      </c>
      <c r="F12" s="91" t="s">
        <v>87</v>
      </c>
      <c r="G12" s="91" t="s">
        <v>261</v>
      </c>
      <c r="I12" s="91" t="s">
        <v>262</v>
      </c>
      <c r="J12" s="91" t="s">
        <v>263</v>
      </c>
      <c r="K12" s="91" t="s">
        <v>264</v>
      </c>
      <c r="L12" s="91" t="s">
        <v>265</v>
      </c>
      <c r="O12" s="91" t="s">
        <v>266</v>
      </c>
      <c r="P12" s="91" t="s">
        <v>267</v>
      </c>
      <c r="R12" s="91" t="s">
        <v>268</v>
      </c>
      <c r="T12" s="91" t="s">
        <v>269</v>
      </c>
      <c r="U12" s="91">
        <v>1</v>
      </c>
      <c r="V12" s="91">
        <v>500000</v>
      </c>
      <c r="W12" s="91">
        <v>0</v>
      </c>
      <c r="X12" s="91">
        <v>100</v>
      </c>
      <c r="Y12" s="91">
        <v>120</v>
      </c>
      <c r="Z12" s="91">
        <v>40</v>
      </c>
      <c r="AA12" s="91">
        <v>60</v>
      </c>
      <c r="AB12" s="91">
        <v>120</v>
      </c>
      <c r="AC12" s="91">
        <v>40</v>
      </c>
      <c r="AD12" s="91">
        <v>60</v>
      </c>
      <c r="AE12" s="91">
        <v>120</v>
      </c>
      <c r="AF12" s="91">
        <v>5</v>
      </c>
      <c r="AG12" s="91">
        <v>213</v>
      </c>
      <c r="AH12" s="91">
        <v>4579903</v>
      </c>
      <c r="AI12" s="91">
        <v>1</v>
      </c>
      <c r="AJ12" s="91" t="s">
        <v>270</v>
      </c>
      <c r="AK12" s="91">
        <v>0</v>
      </c>
      <c r="AL12" s="91">
        <v>1</v>
      </c>
      <c r="AM12" s="91">
        <v>23101158695</v>
      </c>
      <c r="AN12" s="91" t="s">
        <v>271</v>
      </c>
      <c r="AO12" s="91">
        <v>1</v>
      </c>
      <c r="AP12" s="91">
        <v>2</v>
      </c>
      <c r="AQ12" s="91">
        <v>1196614</v>
      </c>
      <c r="AR12" s="91" t="s">
        <v>87</v>
      </c>
      <c r="AU12" s="93">
        <v>42060</v>
      </c>
      <c r="AW12" s="91">
        <v>1</v>
      </c>
      <c r="AX12" s="91">
        <v>0</v>
      </c>
      <c r="AZ12" s="92">
        <v>37966</v>
      </c>
      <c r="BA12" s="91" t="s">
        <v>183</v>
      </c>
      <c r="BB12" s="92">
        <v>42057</v>
      </c>
      <c r="BC12" s="91" t="s">
        <v>87</v>
      </c>
    </row>
    <row r="13" spans="1:55">
      <c r="A13" s="91">
        <f t="shared" si="0"/>
        <v>12</v>
      </c>
      <c r="B13" s="91">
        <v>1033101</v>
      </c>
      <c r="C13" s="91">
        <v>10</v>
      </c>
      <c r="D13" s="91">
        <v>3</v>
      </c>
      <c r="E13" s="91" t="s">
        <v>87</v>
      </c>
      <c r="F13" s="91" t="s">
        <v>87</v>
      </c>
      <c r="G13" s="91" t="s">
        <v>272</v>
      </c>
      <c r="H13" s="91" t="s">
        <v>89</v>
      </c>
      <c r="I13" s="91" t="s">
        <v>273</v>
      </c>
      <c r="J13" s="91" t="s">
        <v>274</v>
      </c>
      <c r="K13" s="91" t="s">
        <v>275</v>
      </c>
      <c r="L13" s="91" t="s">
        <v>276</v>
      </c>
      <c r="O13" s="91" t="s">
        <v>277</v>
      </c>
      <c r="P13" s="91" t="s">
        <v>278</v>
      </c>
      <c r="U13" s="91">
        <v>0</v>
      </c>
      <c r="V13" s="91">
        <v>500000</v>
      </c>
      <c r="W13" s="91">
        <v>0</v>
      </c>
      <c r="X13" s="91">
        <v>100</v>
      </c>
      <c r="Y13" s="91">
        <v>0</v>
      </c>
      <c r="Z13" s="91">
        <v>0</v>
      </c>
      <c r="AA13" s="91">
        <v>0</v>
      </c>
      <c r="AB13" s="91">
        <v>0</v>
      </c>
      <c r="AC13" s="91">
        <v>0</v>
      </c>
      <c r="AD13" s="91">
        <v>0</v>
      </c>
      <c r="AE13" s="91">
        <v>0</v>
      </c>
      <c r="AF13" s="91">
        <v>501</v>
      </c>
      <c r="AG13" s="91">
        <v>312</v>
      </c>
      <c r="AH13" s="91">
        <v>3479618</v>
      </c>
      <c r="AI13" s="91">
        <v>1</v>
      </c>
      <c r="AJ13" s="91" t="s">
        <v>279</v>
      </c>
      <c r="AK13" s="91">
        <v>0</v>
      </c>
      <c r="AL13" s="91">
        <v>0</v>
      </c>
      <c r="AM13" s="91" t="s">
        <v>87</v>
      </c>
      <c r="AO13" s="91">
        <v>0</v>
      </c>
      <c r="AP13" s="91">
        <v>2</v>
      </c>
      <c r="AQ13" s="91" t="s">
        <v>87</v>
      </c>
      <c r="AR13" s="91" t="s">
        <v>87</v>
      </c>
      <c r="AW13" s="91">
        <v>1</v>
      </c>
      <c r="AX13" s="91">
        <v>0</v>
      </c>
      <c r="AZ13" s="92">
        <v>37159</v>
      </c>
      <c r="BA13" s="91" t="s">
        <v>183</v>
      </c>
      <c r="BB13" s="92">
        <v>42684</v>
      </c>
      <c r="BC13" s="91" t="s">
        <v>87</v>
      </c>
    </row>
    <row r="14" spans="1:55">
      <c r="A14" s="91">
        <f t="shared" si="0"/>
        <v>13</v>
      </c>
      <c r="B14" s="91">
        <v>1041201</v>
      </c>
      <c r="C14" s="91">
        <v>30</v>
      </c>
      <c r="D14" s="91">
        <v>3</v>
      </c>
      <c r="E14" s="91" t="s">
        <v>87</v>
      </c>
      <c r="F14" s="91" t="s">
        <v>87</v>
      </c>
      <c r="G14" s="91" t="s">
        <v>280</v>
      </c>
      <c r="I14" s="91" t="s">
        <v>281</v>
      </c>
      <c r="J14" s="91" t="s">
        <v>282</v>
      </c>
      <c r="K14" s="91" t="s">
        <v>283</v>
      </c>
      <c r="L14" s="91" t="s">
        <v>284</v>
      </c>
      <c r="O14" s="91" t="s">
        <v>285</v>
      </c>
      <c r="P14" s="91" t="s">
        <v>286</v>
      </c>
      <c r="U14" s="91">
        <v>1</v>
      </c>
      <c r="V14" s="91">
        <v>500000</v>
      </c>
      <c r="W14" s="91">
        <v>0</v>
      </c>
      <c r="X14" s="91">
        <v>0</v>
      </c>
      <c r="Y14" s="91">
        <v>0</v>
      </c>
      <c r="Z14" s="91">
        <v>0</v>
      </c>
      <c r="AA14" s="91">
        <v>100</v>
      </c>
      <c r="AB14" s="91">
        <v>120</v>
      </c>
      <c r="AC14" s="91">
        <v>0</v>
      </c>
      <c r="AD14" s="91">
        <v>0</v>
      </c>
      <c r="AE14" s="91">
        <v>0</v>
      </c>
      <c r="AF14" s="91">
        <v>5</v>
      </c>
      <c r="AG14" s="91">
        <v>1</v>
      </c>
      <c r="AH14" s="91">
        <v>9055366</v>
      </c>
      <c r="AI14" s="91">
        <v>2</v>
      </c>
      <c r="AJ14" s="91" t="s">
        <v>287</v>
      </c>
      <c r="AK14" s="91">
        <v>0</v>
      </c>
      <c r="AL14" s="91">
        <v>0</v>
      </c>
      <c r="AM14" s="91" t="s">
        <v>87</v>
      </c>
      <c r="AO14" s="91">
        <v>0</v>
      </c>
      <c r="AP14" s="91">
        <v>2</v>
      </c>
      <c r="AQ14" s="91">
        <v>1210408</v>
      </c>
      <c r="AR14" s="91" t="s">
        <v>87</v>
      </c>
      <c r="AU14" s="93">
        <v>42060</v>
      </c>
      <c r="AW14" s="91">
        <v>1</v>
      </c>
      <c r="AX14" s="91">
        <v>0</v>
      </c>
      <c r="AZ14" s="92">
        <v>37252</v>
      </c>
      <c r="BA14" s="91" t="s">
        <v>183</v>
      </c>
      <c r="BB14" s="92">
        <v>42057</v>
      </c>
      <c r="BC14" s="91" t="s">
        <v>87</v>
      </c>
    </row>
    <row r="15" spans="1:55">
      <c r="A15" s="91">
        <f t="shared" si="0"/>
        <v>14</v>
      </c>
      <c r="B15" s="91">
        <v>1044701</v>
      </c>
      <c r="C15" s="91">
        <v>38</v>
      </c>
      <c r="D15" s="91">
        <v>3</v>
      </c>
      <c r="E15" s="91" t="s">
        <v>87</v>
      </c>
      <c r="F15" s="91" t="s">
        <v>87</v>
      </c>
      <c r="G15" s="91" t="s">
        <v>288</v>
      </c>
      <c r="I15" s="91" t="s">
        <v>289</v>
      </c>
      <c r="J15" s="91" t="s">
        <v>290</v>
      </c>
      <c r="K15" s="91" t="s">
        <v>291</v>
      </c>
      <c r="L15" s="91" t="s">
        <v>292</v>
      </c>
      <c r="O15" s="91" t="s">
        <v>293</v>
      </c>
      <c r="P15" s="91" t="s">
        <v>294</v>
      </c>
      <c r="U15" s="91">
        <v>1</v>
      </c>
      <c r="V15" s="91">
        <v>500000</v>
      </c>
      <c r="W15" s="91">
        <v>0</v>
      </c>
      <c r="X15" s="91">
        <v>100</v>
      </c>
      <c r="Y15" s="91">
        <v>120</v>
      </c>
      <c r="Z15" s="91">
        <v>40</v>
      </c>
      <c r="AA15" s="91">
        <v>60</v>
      </c>
      <c r="AB15" s="91">
        <v>120</v>
      </c>
      <c r="AC15" s="91">
        <v>0</v>
      </c>
      <c r="AD15" s="91">
        <v>100</v>
      </c>
      <c r="AE15" s="91">
        <v>120</v>
      </c>
      <c r="AF15" s="91">
        <v>1</v>
      </c>
      <c r="AG15" s="91">
        <v>195</v>
      </c>
      <c r="AH15" s="91">
        <v>20008</v>
      </c>
      <c r="AI15" s="91">
        <v>2</v>
      </c>
      <c r="AJ15" s="91" t="s">
        <v>295</v>
      </c>
      <c r="AK15" s="91">
        <v>0</v>
      </c>
      <c r="AL15" s="91">
        <v>0</v>
      </c>
      <c r="AM15" s="91" t="s">
        <v>87</v>
      </c>
      <c r="AO15" s="91">
        <v>0</v>
      </c>
      <c r="AP15" s="91">
        <v>0</v>
      </c>
      <c r="AQ15" s="91">
        <v>1023051</v>
      </c>
      <c r="AR15" s="91" t="s">
        <v>87</v>
      </c>
      <c r="AU15" s="93">
        <v>42302</v>
      </c>
      <c r="AW15" s="91">
        <v>1</v>
      </c>
      <c r="AX15" s="91">
        <v>0</v>
      </c>
      <c r="AZ15" s="92">
        <v>37327</v>
      </c>
      <c r="BA15" s="91" t="s">
        <v>183</v>
      </c>
      <c r="BB15" s="92">
        <v>42137</v>
      </c>
      <c r="BC15" s="91" t="s">
        <v>87</v>
      </c>
    </row>
    <row r="16" spans="1:55">
      <c r="A16" s="91">
        <f t="shared" si="0"/>
        <v>15</v>
      </c>
      <c r="B16" s="91">
        <v>1046601</v>
      </c>
      <c r="C16" s="91">
        <v>30</v>
      </c>
      <c r="D16" s="91">
        <v>3</v>
      </c>
      <c r="E16" s="91" t="s">
        <v>87</v>
      </c>
      <c r="F16" s="91" t="s">
        <v>87</v>
      </c>
      <c r="G16" s="91" t="s">
        <v>296</v>
      </c>
      <c r="I16" s="91" t="s">
        <v>297</v>
      </c>
      <c r="J16" s="91" t="s">
        <v>298</v>
      </c>
      <c r="K16" s="91" t="s">
        <v>299</v>
      </c>
      <c r="L16" s="91" t="s">
        <v>300</v>
      </c>
      <c r="M16" s="91" t="s">
        <v>301</v>
      </c>
      <c r="O16" s="91" t="s">
        <v>302</v>
      </c>
      <c r="P16" s="91" t="s">
        <v>303</v>
      </c>
      <c r="U16" s="91">
        <v>1</v>
      </c>
      <c r="V16" s="91">
        <v>500000</v>
      </c>
      <c r="W16" s="91">
        <v>0</v>
      </c>
      <c r="X16" s="91">
        <v>100</v>
      </c>
      <c r="Y16" s="91">
        <v>120</v>
      </c>
      <c r="Z16" s="91">
        <v>40</v>
      </c>
      <c r="AA16" s="91">
        <v>60</v>
      </c>
      <c r="AB16" s="91">
        <v>120</v>
      </c>
      <c r="AC16" s="91">
        <v>0</v>
      </c>
      <c r="AD16" s="91">
        <v>100</v>
      </c>
      <c r="AE16" s="91">
        <v>120</v>
      </c>
      <c r="AF16" s="91">
        <v>5</v>
      </c>
      <c r="AG16" s="91">
        <v>13</v>
      </c>
      <c r="AH16" s="91">
        <v>9017879</v>
      </c>
      <c r="AI16" s="91">
        <v>2</v>
      </c>
      <c r="AJ16" s="91" t="s">
        <v>304</v>
      </c>
      <c r="AK16" s="91">
        <v>0</v>
      </c>
      <c r="AL16" s="91">
        <v>2</v>
      </c>
      <c r="AM16" s="91" t="s">
        <v>87</v>
      </c>
      <c r="AO16" s="91">
        <v>0</v>
      </c>
      <c r="AP16" s="91">
        <v>2</v>
      </c>
      <c r="AQ16" s="91">
        <v>1002373</v>
      </c>
      <c r="AR16" s="91" t="s">
        <v>87</v>
      </c>
      <c r="AU16" s="93">
        <v>42060</v>
      </c>
      <c r="AW16" s="91">
        <v>1</v>
      </c>
      <c r="AX16" s="91">
        <v>0</v>
      </c>
      <c r="AZ16" s="92">
        <v>37344</v>
      </c>
      <c r="BA16" s="91" t="s">
        <v>183</v>
      </c>
      <c r="BB16" s="92">
        <v>42057</v>
      </c>
      <c r="BC16" s="91" t="s">
        <v>87</v>
      </c>
    </row>
    <row r="17" spans="1:55">
      <c r="A17" s="91">
        <f t="shared" si="0"/>
        <v>16</v>
      </c>
      <c r="B17" s="91">
        <v>1051902</v>
      </c>
      <c r="C17" s="91">
        <v>30</v>
      </c>
      <c r="D17" s="91">
        <v>3</v>
      </c>
      <c r="E17" s="91" t="s">
        <v>87</v>
      </c>
      <c r="F17" s="91" t="s">
        <v>87</v>
      </c>
      <c r="G17" s="91" t="s">
        <v>305</v>
      </c>
      <c r="H17" s="91" t="s">
        <v>306</v>
      </c>
      <c r="I17" s="91" t="s">
        <v>307</v>
      </c>
      <c r="J17" s="91" t="s">
        <v>308</v>
      </c>
      <c r="K17" s="91" t="s">
        <v>309</v>
      </c>
      <c r="L17" s="91" t="s">
        <v>310</v>
      </c>
      <c r="M17" s="91" t="s">
        <v>311</v>
      </c>
      <c r="O17" s="91" t="s">
        <v>312</v>
      </c>
      <c r="P17" s="91" t="s">
        <v>313</v>
      </c>
      <c r="R17" s="91" t="s">
        <v>314</v>
      </c>
      <c r="S17" s="91" t="s">
        <v>315</v>
      </c>
      <c r="T17" s="91" t="s">
        <v>269</v>
      </c>
      <c r="U17" s="91">
        <v>1</v>
      </c>
      <c r="V17" s="91">
        <v>500000</v>
      </c>
      <c r="W17" s="91">
        <v>0</v>
      </c>
      <c r="X17" s="91">
        <v>100</v>
      </c>
      <c r="Y17" s="91">
        <v>120</v>
      </c>
      <c r="Z17" s="91">
        <v>40</v>
      </c>
      <c r="AA17" s="91">
        <v>60</v>
      </c>
      <c r="AB17" s="91">
        <v>120</v>
      </c>
      <c r="AC17" s="91">
        <v>40</v>
      </c>
      <c r="AD17" s="91">
        <v>60</v>
      </c>
      <c r="AE17" s="91">
        <v>120</v>
      </c>
      <c r="AF17" s="91">
        <v>10</v>
      </c>
      <c r="AG17" s="91">
        <v>123</v>
      </c>
      <c r="AH17" s="91">
        <v>131</v>
      </c>
      <c r="AI17" s="91">
        <v>2</v>
      </c>
      <c r="AJ17" s="91" t="s">
        <v>316</v>
      </c>
      <c r="AK17" s="91">
        <v>0</v>
      </c>
      <c r="AL17" s="91">
        <v>0</v>
      </c>
      <c r="AM17" s="91" t="s">
        <v>87</v>
      </c>
      <c r="AO17" s="91">
        <v>0</v>
      </c>
      <c r="AP17" s="91">
        <v>2</v>
      </c>
      <c r="AQ17" s="91">
        <v>1295153</v>
      </c>
      <c r="AR17" s="91" t="s">
        <v>87</v>
      </c>
      <c r="AU17" s="93">
        <v>42880</v>
      </c>
      <c r="AW17" s="91">
        <v>1</v>
      </c>
      <c r="AX17" s="91">
        <v>0</v>
      </c>
      <c r="AZ17" s="92">
        <v>42872</v>
      </c>
      <c r="BA17" s="91" t="s">
        <v>183</v>
      </c>
      <c r="BB17" s="92">
        <v>42872</v>
      </c>
      <c r="BC17" s="91" t="s">
        <v>87</v>
      </c>
    </row>
    <row r="18" spans="1:55">
      <c r="A18" s="91">
        <f t="shared" si="0"/>
        <v>17</v>
      </c>
      <c r="B18" s="91">
        <v>1079101</v>
      </c>
      <c r="C18" s="91">
        <v>20</v>
      </c>
      <c r="D18" s="91">
        <v>3</v>
      </c>
      <c r="E18" s="91">
        <v>10791</v>
      </c>
      <c r="F18" s="91">
        <v>1</v>
      </c>
      <c r="G18" s="91" t="s">
        <v>317</v>
      </c>
      <c r="I18" s="91" t="s">
        <v>318</v>
      </c>
      <c r="J18" s="91" t="s">
        <v>319</v>
      </c>
      <c r="K18" s="91" t="s">
        <v>320</v>
      </c>
      <c r="L18" s="91" t="s">
        <v>321</v>
      </c>
      <c r="O18" s="91" t="s">
        <v>322</v>
      </c>
      <c r="P18" s="91" t="s">
        <v>323</v>
      </c>
      <c r="U18" s="91">
        <v>1</v>
      </c>
      <c r="V18" s="91">
        <v>500000</v>
      </c>
      <c r="W18" s="91">
        <v>0</v>
      </c>
      <c r="X18" s="91">
        <v>100</v>
      </c>
      <c r="Y18" s="91">
        <v>120</v>
      </c>
      <c r="Z18" s="91">
        <v>40</v>
      </c>
      <c r="AA18" s="91">
        <v>60</v>
      </c>
      <c r="AB18" s="91">
        <v>120</v>
      </c>
      <c r="AC18" s="91">
        <v>40</v>
      </c>
      <c r="AD18" s="91">
        <v>60</v>
      </c>
      <c r="AE18" s="91">
        <v>120</v>
      </c>
      <c r="AF18" s="91">
        <v>1</v>
      </c>
      <c r="AG18" s="91">
        <v>40</v>
      </c>
      <c r="AH18" s="91">
        <v>1103627</v>
      </c>
      <c r="AI18" s="91">
        <v>1</v>
      </c>
      <c r="AJ18" s="91" t="s">
        <v>324</v>
      </c>
      <c r="AK18" s="91">
        <v>0</v>
      </c>
      <c r="AL18" s="91">
        <v>0</v>
      </c>
      <c r="AM18" s="91" t="s">
        <v>87</v>
      </c>
      <c r="AO18" s="91">
        <v>0</v>
      </c>
      <c r="AP18" s="91">
        <v>2</v>
      </c>
      <c r="AQ18" s="91">
        <v>1630369</v>
      </c>
      <c r="AR18" s="91" t="s">
        <v>87</v>
      </c>
      <c r="AU18" s="93">
        <v>42088</v>
      </c>
      <c r="AW18" s="91">
        <v>1</v>
      </c>
      <c r="AX18" s="91">
        <v>0</v>
      </c>
      <c r="AZ18" s="92">
        <v>36748</v>
      </c>
      <c r="BA18" s="91" t="s">
        <v>183</v>
      </c>
      <c r="BB18" s="92">
        <v>37204</v>
      </c>
      <c r="BC18" s="91" t="s">
        <v>87</v>
      </c>
    </row>
    <row r="19" spans="1:55">
      <c r="A19" s="91">
        <f t="shared" si="0"/>
        <v>18</v>
      </c>
      <c r="B19" s="91">
        <v>1080001</v>
      </c>
      <c r="C19" s="91">
        <v>30</v>
      </c>
      <c r="D19" s="91">
        <v>3</v>
      </c>
      <c r="E19" s="91">
        <v>10800</v>
      </c>
      <c r="F19" s="91">
        <v>1</v>
      </c>
      <c r="G19" s="91" t="s">
        <v>317</v>
      </c>
      <c r="I19" s="91" t="s">
        <v>318</v>
      </c>
      <c r="J19" s="91" t="s">
        <v>317</v>
      </c>
      <c r="K19" s="91" t="s">
        <v>320</v>
      </c>
      <c r="L19" s="91" t="s">
        <v>325</v>
      </c>
      <c r="O19" s="91" t="s">
        <v>322</v>
      </c>
      <c r="P19" s="91" t="s">
        <v>87</v>
      </c>
      <c r="U19" s="91">
        <v>1</v>
      </c>
      <c r="V19" s="91">
        <v>500000</v>
      </c>
      <c r="W19" s="91">
        <v>0</v>
      </c>
      <c r="X19" s="91">
        <v>100</v>
      </c>
      <c r="Y19" s="91">
        <v>120</v>
      </c>
      <c r="Z19" s="91">
        <v>0</v>
      </c>
      <c r="AA19" s="91">
        <v>0</v>
      </c>
      <c r="AB19" s="91">
        <v>0</v>
      </c>
      <c r="AC19" s="91">
        <v>0</v>
      </c>
      <c r="AD19" s="91">
        <v>0</v>
      </c>
      <c r="AE19" s="91">
        <v>0</v>
      </c>
      <c r="AF19" s="91">
        <v>1</v>
      </c>
      <c r="AG19" s="91">
        <v>40</v>
      </c>
      <c r="AH19" s="91">
        <v>1103627</v>
      </c>
      <c r="AI19" s="91">
        <v>1</v>
      </c>
      <c r="AJ19" s="91" t="s">
        <v>326</v>
      </c>
      <c r="AK19" s="91">
        <v>0</v>
      </c>
      <c r="AL19" s="91">
        <v>0</v>
      </c>
      <c r="AM19" s="91" t="s">
        <v>87</v>
      </c>
      <c r="AO19" s="91">
        <v>0</v>
      </c>
      <c r="AP19" s="91">
        <v>2</v>
      </c>
      <c r="AQ19" s="91">
        <v>1630369</v>
      </c>
      <c r="AR19" s="91" t="s">
        <v>87</v>
      </c>
      <c r="AU19" s="93">
        <v>42088</v>
      </c>
      <c r="AW19" s="91">
        <v>1</v>
      </c>
      <c r="AX19" s="91">
        <v>0</v>
      </c>
      <c r="AZ19" s="92">
        <v>36680</v>
      </c>
      <c r="BA19" s="91" t="s">
        <v>183</v>
      </c>
      <c r="BB19" s="92">
        <v>36874</v>
      </c>
      <c r="BC19" s="91" t="s">
        <v>87</v>
      </c>
    </row>
    <row r="20" spans="1:55">
      <c r="A20" s="91">
        <f t="shared" si="0"/>
        <v>19</v>
      </c>
      <c r="B20" s="91">
        <v>1083103</v>
      </c>
      <c r="C20" s="91">
        <v>40</v>
      </c>
      <c r="D20" s="91">
        <v>3</v>
      </c>
      <c r="E20" s="91" t="s">
        <v>87</v>
      </c>
      <c r="F20" s="91" t="s">
        <v>87</v>
      </c>
      <c r="G20" s="91" t="s">
        <v>327</v>
      </c>
      <c r="I20" s="91" t="s">
        <v>328</v>
      </c>
      <c r="K20" s="91" t="s">
        <v>329</v>
      </c>
      <c r="L20" s="91" t="s">
        <v>330</v>
      </c>
      <c r="O20" s="91" t="s">
        <v>331</v>
      </c>
      <c r="P20" s="91" t="s">
        <v>332</v>
      </c>
      <c r="R20" s="91" t="s">
        <v>333</v>
      </c>
      <c r="S20" s="91" t="s">
        <v>334</v>
      </c>
      <c r="T20" s="91" t="s">
        <v>201</v>
      </c>
      <c r="U20" s="91">
        <v>0</v>
      </c>
      <c r="V20" s="91">
        <v>500000</v>
      </c>
      <c r="W20" s="91">
        <v>0</v>
      </c>
      <c r="X20" s="91">
        <v>100</v>
      </c>
      <c r="Y20" s="91">
        <v>120</v>
      </c>
      <c r="Z20" s="91">
        <v>0</v>
      </c>
      <c r="AA20" s="91">
        <v>0</v>
      </c>
      <c r="AB20" s="91">
        <v>0</v>
      </c>
      <c r="AC20" s="91">
        <v>0</v>
      </c>
      <c r="AD20" s="91">
        <v>100</v>
      </c>
      <c r="AE20" s="91">
        <v>120</v>
      </c>
      <c r="AF20" s="91">
        <v>1</v>
      </c>
      <c r="AG20" s="91">
        <v>797</v>
      </c>
      <c r="AH20" s="91">
        <v>3302000</v>
      </c>
      <c r="AI20" s="91">
        <v>2</v>
      </c>
      <c r="AJ20" s="91" t="s">
        <v>335</v>
      </c>
      <c r="AK20" s="91">
        <v>0</v>
      </c>
      <c r="AL20" s="91">
        <v>2</v>
      </c>
      <c r="AM20" s="91" t="s">
        <v>87</v>
      </c>
      <c r="AO20" s="91">
        <v>0</v>
      </c>
      <c r="AP20" s="91">
        <v>2</v>
      </c>
      <c r="AQ20" s="91" t="s">
        <v>87</v>
      </c>
      <c r="AR20" s="91" t="s">
        <v>87</v>
      </c>
      <c r="AW20" s="91">
        <v>1</v>
      </c>
      <c r="AX20" s="91">
        <v>0</v>
      </c>
      <c r="AZ20" s="92">
        <v>38922</v>
      </c>
      <c r="BA20" s="91" t="s">
        <v>183</v>
      </c>
      <c r="BB20" s="92">
        <v>42201</v>
      </c>
      <c r="BC20" s="91" t="s">
        <v>87</v>
      </c>
    </row>
    <row r="21" spans="1:55">
      <c r="A21" s="91">
        <f t="shared" si="0"/>
        <v>20</v>
      </c>
      <c r="B21" s="91">
        <v>1114001</v>
      </c>
      <c r="C21" s="91">
        <v>70</v>
      </c>
      <c r="D21" s="91">
        <v>3</v>
      </c>
      <c r="E21" s="91">
        <v>11140</v>
      </c>
      <c r="F21" s="91">
        <v>1</v>
      </c>
      <c r="G21" s="91" t="s">
        <v>336</v>
      </c>
      <c r="H21" s="91" t="s">
        <v>337</v>
      </c>
      <c r="I21" s="91" t="s">
        <v>338</v>
      </c>
      <c r="J21" s="91" t="s">
        <v>336</v>
      </c>
      <c r="K21" s="91" t="s">
        <v>339</v>
      </c>
      <c r="L21" s="91" t="s">
        <v>340</v>
      </c>
      <c r="M21" s="91" t="s">
        <v>341</v>
      </c>
      <c r="O21" s="91" t="s">
        <v>342</v>
      </c>
      <c r="P21" s="91" t="s">
        <v>343</v>
      </c>
      <c r="R21" s="91" t="s">
        <v>344</v>
      </c>
      <c r="S21" s="91" t="s">
        <v>345</v>
      </c>
      <c r="T21" s="91" t="s">
        <v>346</v>
      </c>
      <c r="U21" s="91">
        <v>1</v>
      </c>
      <c r="V21" s="91">
        <v>500000</v>
      </c>
      <c r="W21" s="91">
        <v>0</v>
      </c>
      <c r="X21" s="91">
        <v>100</v>
      </c>
      <c r="Y21" s="91">
        <v>120</v>
      </c>
      <c r="Z21" s="91">
        <v>40</v>
      </c>
      <c r="AA21" s="91">
        <v>60</v>
      </c>
      <c r="AB21" s="91">
        <v>120</v>
      </c>
      <c r="AC21" s="91">
        <v>0</v>
      </c>
      <c r="AD21" s="91">
        <v>100</v>
      </c>
      <c r="AE21" s="91">
        <v>120</v>
      </c>
      <c r="AF21" s="91">
        <v>5</v>
      </c>
      <c r="AG21" s="91">
        <v>92</v>
      </c>
      <c r="AH21" s="91">
        <v>10090</v>
      </c>
      <c r="AI21" s="91">
        <v>1</v>
      </c>
      <c r="AJ21" s="91" t="s">
        <v>347</v>
      </c>
      <c r="AK21" s="91">
        <v>0</v>
      </c>
      <c r="AL21" s="91">
        <v>0</v>
      </c>
      <c r="AM21" s="91" t="s">
        <v>87</v>
      </c>
      <c r="AO21" s="91">
        <v>0</v>
      </c>
      <c r="AP21" s="91">
        <v>2</v>
      </c>
      <c r="AQ21" s="91">
        <v>1001990</v>
      </c>
      <c r="AR21" s="91" t="s">
        <v>87</v>
      </c>
      <c r="AU21" s="93">
        <v>42060</v>
      </c>
      <c r="AW21" s="91">
        <v>1</v>
      </c>
      <c r="AX21" s="91">
        <v>0</v>
      </c>
      <c r="AZ21" s="92">
        <v>36680</v>
      </c>
      <c r="BA21" s="91" t="s">
        <v>183</v>
      </c>
      <c r="BB21" s="92">
        <v>42057</v>
      </c>
      <c r="BC21" s="91" t="s">
        <v>87</v>
      </c>
    </row>
    <row r="22" spans="1:55">
      <c r="A22" s="91">
        <f t="shared" si="0"/>
        <v>21</v>
      </c>
      <c r="B22" s="91">
        <v>1115001</v>
      </c>
      <c r="C22" s="91">
        <v>50</v>
      </c>
      <c r="D22" s="91">
        <v>3</v>
      </c>
      <c r="E22" s="91">
        <v>11150</v>
      </c>
      <c r="F22" s="91">
        <v>1</v>
      </c>
      <c r="G22" s="91" t="s">
        <v>348</v>
      </c>
      <c r="I22" s="91" t="s">
        <v>349</v>
      </c>
      <c r="J22" s="91" t="s">
        <v>348</v>
      </c>
      <c r="K22" s="91" t="s">
        <v>350</v>
      </c>
      <c r="L22" s="91" t="s">
        <v>351</v>
      </c>
      <c r="M22" s="91" t="s">
        <v>352</v>
      </c>
      <c r="O22" s="91" t="s">
        <v>353</v>
      </c>
      <c r="P22" s="91" t="s">
        <v>87</v>
      </c>
      <c r="U22" s="91">
        <v>1</v>
      </c>
      <c r="V22" s="91">
        <v>500000</v>
      </c>
      <c r="W22" s="91">
        <v>0</v>
      </c>
      <c r="X22" s="91">
        <v>100</v>
      </c>
      <c r="Y22" s="91">
        <v>120</v>
      </c>
      <c r="Z22" s="91">
        <v>40</v>
      </c>
      <c r="AA22" s="91">
        <v>60</v>
      </c>
      <c r="AB22" s="91">
        <v>120</v>
      </c>
      <c r="AC22" s="91">
        <v>40</v>
      </c>
      <c r="AD22" s="91">
        <v>60</v>
      </c>
      <c r="AE22" s="91">
        <v>120</v>
      </c>
      <c r="AF22" s="91">
        <v>5</v>
      </c>
      <c r="AG22" s="91">
        <v>203</v>
      </c>
      <c r="AH22" s="91">
        <v>110861</v>
      </c>
      <c r="AI22" s="91">
        <v>2</v>
      </c>
      <c r="AJ22" s="91" t="s">
        <v>354</v>
      </c>
      <c r="AK22" s="91">
        <v>0</v>
      </c>
      <c r="AL22" s="91">
        <v>0</v>
      </c>
      <c r="AM22" s="91" t="s">
        <v>87</v>
      </c>
      <c r="AO22" s="91">
        <v>0</v>
      </c>
      <c r="AP22" s="91">
        <v>2</v>
      </c>
      <c r="AQ22" s="91">
        <v>1074361</v>
      </c>
      <c r="AR22" s="91" t="s">
        <v>87</v>
      </c>
      <c r="AU22" s="93">
        <v>42060</v>
      </c>
      <c r="AW22" s="91">
        <v>1</v>
      </c>
      <c r="AX22" s="91">
        <v>0</v>
      </c>
      <c r="AZ22" s="92">
        <v>36680</v>
      </c>
      <c r="BA22" s="91" t="s">
        <v>183</v>
      </c>
      <c r="BB22" s="92">
        <v>42057</v>
      </c>
      <c r="BC22" s="91" t="s">
        <v>87</v>
      </c>
    </row>
    <row r="23" spans="1:55">
      <c r="A23" s="91">
        <f t="shared" si="0"/>
        <v>22</v>
      </c>
      <c r="B23" s="91">
        <v>1115004</v>
      </c>
      <c r="C23" s="91">
        <v>70</v>
      </c>
      <c r="D23" s="91">
        <v>3</v>
      </c>
      <c r="E23" s="91">
        <v>11150</v>
      </c>
      <c r="F23" s="91">
        <v>4</v>
      </c>
      <c r="G23" s="91" t="s">
        <v>348</v>
      </c>
      <c r="H23" s="91" t="s">
        <v>108</v>
      </c>
      <c r="I23" s="91" t="s">
        <v>349</v>
      </c>
      <c r="J23" s="91" t="s">
        <v>348</v>
      </c>
      <c r="K23" s="91" t="s">
        <v>355</v>
      </c>
      <c r="L23" s="91" t="s">
        <v>356</v>
      </c>
      <c r="O23" s="91" t="s">
        <v>357</v>
      </c>
      <c r="P23" s="91" t="s">
        <v>358</v>
      </c>
      <c r="R23" s="91" t="s">
        <v>359</v>
      </c>
      <c r="S23" s="91" t="s">
        <v>360</v>
      </c>
      <c r="T23" s="91" t="s">
        <v>361</v>
      </c>
      <c r="U23" s="91">
        <v>1</v>
      </c>
      <c r="V23" s="91">
        <v>500000</v>
      </c>
      <c r="W23" s="91">
        <v>0</v>
      </c>
      <c r="X23" s="91">
        <v>100</v>
      </c>
      <c r="Y23" s="91">
        <v>120</v>
      </c>
      <c r="Z23" s="91">
        <v>40</v>
      </c>
      <c r="AA23" s="91">
        <v>60</v>
      </c>
      <c r="AB23" s="91">
        <v>120</v>
      </c>
      <c r="AC23" s="91">
        <v>0</v>
      </c>
      <c r="AD23" s="91">
        <v>100</v>
      </c>
      <c r="AE23" s="91">
        <v>120</v>
      </c>
      <c r="AF23" s="91">
        <v>5</v>
      </c>
      <c r="AG23" s="91">
        <v>5</v>
      </c>
      <c r="AH23" s="91">
        <v>889971</v>
      </c>
      <c r="AI23" s="91">
        <v>2</v>
      </c>
      <c r="AJ23" s="91" t="s">
        <v>362</v>
      </c>
      <c r="AK23" s="91">
        <v>0</v>
      </c>
      <c r="AL23" s="91">
        <v>0</v>
      </c>
      <c r="AM23" s="91" t="s">
        <v>87</v>
      </c>
      <c r="AO23" s="91">
        <v>0</v>
      </c>
      <c r="AP23" s="91">
        <v>2</v>
      </c>
      <c r="AQ23" s="91">
        <v>1074361</v>
      </c>
      <c r="AR23" s="91" t="s">
        <v>87</v>
      </c>
      <c r="AU23" s="93">
        <v>42060</v>
      </c>
      <c r="AW23" s="91">
        <v>1</v>
      </c>
      <c r="AX23" s="91">
        <v>0</v>
      </c>
      <c r="AZ23" s="92">
        <v>36680</v>
      </c>
      <c r="BA23" s="91" t="s">
        <v>183</v>
      </c>
      <c r="BB23" s="92">
        <v>42057</v>
      </c>
      <c r="BC23" s="91" t="s">
        <v>87</v>
      </c>
    </row>
    <row r="24" spans="1:55">
      <c r="A24" s="91">
        <f t="shared" si="0"/>
        <v>23</v>
      </c>
      <c r="B24" s="91">
        <v>1115005</v>
      </c>
      <c r="C24" s="91">
        <v>30</v>
      </c>
      <c r="D24" s="91">
        <v>3</v>
      </c>
      <c r="E24" s="91">
        <v>11150</v>
      </c>
      <c r="F24" s="91">
        <v>5</v>
      </c>
      <c r="G24" s="91" t="s">
        <v>348</v>
      </c>
      <c r="I24" s="91" t="s">
        <v>349</v>
      </c>
      <c r="J24" s="91" t="s">
        <v>348</v>
      </c>
      <c r="K24" s="91" t="s">
        <v>363</v>
      </c>
      <c r="L24" s="91" t="s">
        <v>364</v>
      </c>
      <c r="M24" s="91" t="s">
        <v>365</v>
      </c>
      <c r="O24" s="91" t="s">
        <v>366</v>
      </c>
      <c r="P24" s="91" t="s">
        <v>367</v>
      </c>
      <c r="U24" s="91">
        <v>1</v>
      </c>
      <c r="V24" s="91">
        <v>500000</v>
      </c>
      <c r="W24" s="91">
        <v>0</v>
      </c>
      <c r="X24" s="91">
        <v>100</v>
      </c>
      <c r="Y24" s="91">
        <v>120</v>
      </c>
      <c r="Z24" s="91">
        <v>0</v>
      </c>
      <c r="AA24" s="91">
        <v>100</v>
      </c>
      <c r="AB24" s="91">
        <v>120</v>
      </c>
      <c r="AC24" s="91">
        <v>0</v>
      </c>
      <c r="AD24" s="91">
        <v>100</v>
      </c>
      <c r="AE24" s="91">
        <v>120</v>
      </c>
      <c r="AF24" s="91">
        <v>5</v>
      </c>
      <c r="AG24" s="91">
        <v>348</v>
      </c>
      <c r="AH24" s="91">
        <v>434408</v>
      </c>
      <c r="AI24" s="91">
        <v>2</v>
      </c>
      <c r="AJ24" s="91" t="s">
        <v>354</v>
      </c>
      <c r="AK24" s="91">
        <v>0</v>
      </c>
      <c r="AL24" s="91">
        <v>0</v>
      </c>
      <c r="AM24" s="91" t="s">
        <v>87</v>
      </c>
      <c r="AO24" s="91">
        <v>0</v>
      </c>
      <c r="AP24" s="91">
        <v>2</v>
      </c>
      <c r="AQ24" s="91">
        <v>1074361</v>
      </c>
      <c r="AR24" s="91" t="s">
        <v>87</v>
      </c>
      <c r="AU24" s="93">
        <v>42060</v>
      </c>
      <c r="AW24" s="91">
        <v>1</v>
      </c>
      <c r="AX24" s="91">
        <v>0</v>
      </c>
      <c r="AZ24" s="92">
        <v>36680</v>
      </c>
      <c r="BA24" s="91" t="s">
        <v>183</v>
      </c>
      <c r="BB24" s="92">
        <v>42057</v>
      </c>
      <c r="BC24" s="91" t="s">
        <v>87</v>
      </c>
    </row>
    <row r="25" spans="1:55">
      <c r="A25" s="91">
        <f t="shared" si="0"/>
        <v>24</v>
      </c>
      <c r="B25" s="91">
        <v>1116601</v>
      </c>
      <c r="C25" s="91">
        <v>62</v>
      </c>
      <c r="D25" s="91">
        <v>3</v>
      </c>
      <c r="E25" s="91">
        <v>11166</v>
      </c>
      <c r="F25" s="91">
        <v>1</v>
      </c>
      <c r="G25" s="91" t="s">
        <v>368</v>
      </c>
      <c r="I25" s="91" t="s">
        <v>369</v>
      </c>
      <c r="J25" s="91" t="s">
        <v>368</v>
      </c>
      <c r="K25" s="91" t="s">
        <v>370</v>
      </c>
      <c r="L25" s="91" t="s">
        <v>371</v>
      </c>
      <c r="O25" s="91" t="s">
        <v>372</v>
      </c>
      <c r="P25" s="91" t="s">
        <v>373</v>
      </c>
      <c r="U25" s="91">
        <v>1</v>
      </c>
      <c r="V25" s="91">
        <v>0</v>
      </c>
      <c r="W25" s="91">
        <v>0</v>
      </c>
      <c r="X25" s="91">
        <v>100</v>
      </c>
      <c r="Y25" s="91">
        <v>120</v>
      </c>
      <c r="Z25" s="91">
        <v>40</v>
      </c>
      <c r="AA25" s="91">
        <v>60</v>
      </c>
      <c r="AB25" s="91">
        <v>120</v>
      </c>
      <c r="AC25" s="91">
        <v>0</v>
      </c>
      <c r="AD25" s="91">
        <v>0</v>
      </c>
      <c r="AE25" s="91">
        <v>0</v>
      </c>
      <c r="AF25" s="91">
        <v>155</v>
      </c>
      <c r="AG25" s="91">
        <v>504</v>
      </c>
      <c r="AH25" s="91">
        <v>26375</v>
      </c>
      <c r="AI25" s="91">
        <v>1</v>
      </c>
      <c r="AJ25" s="91" t="s">
        <v>374</v>
      </c>
      <c r="AK25" s="91">
        <v>0</v>
      </c>
      <c r="AL25" s="91">
        <v>0</v>
      </c>
      <c r="AM25" s="91" t="s">
        <v>87</v>
      </c>
      <c r="AO25" s="91">
        <v>0</v>
      </c>
      <c r="AP25" s="91">
        <v>2</v>
      </c>
      <c r="AQ25" s="91">
        <v>1296233</v>
      </c>
      <c r="AR25" s="91" t="s">
        <v>87</v>
      </c>
      <c r="AU25" s="93">
        <v>42546</v>
      </c>
      <c r="AW25" s="91">
        <v>1</v>
      </c>
      <c r="AX25" s="91">
        <v>0</v>
      </c>
      <c r="AZ25" s="92">
        <v>37383</v>
      </c>
      <c r="BA25" s="91" t="s">
        <v>183</v>
      </c>
      <c r="BB25" s="92">
        <v>42471</v>
      </c>
      <c r="BC25" s="91" t="s">
        <v>87</v>
      </c>
    </row>
    <row r="26" spans="1:55">
      <c r="A26" s="91">
        <f t="shared" si="0"/>
        <v>25</v>
      </c>
      <c r="B26" s="91">
        <v>1180803</v>
      </c>
      <c r="C26" s="91">
        <v>77</v>
      </c>
      <c r="D26" s="91">
        <v>3</v>
      </c>
      <c r="E26" s="91" t="s">
        <v>87</v>
      </c>
      <c r="F26" s="91" t="s">
        <v>87</v>
      </c>
      <c r="G26" s="91" t="s">
        <v>375</v>
      </c>
      <c r="H26" s="91" t="s">
        <v>376</v>
      </c>
      <c r="I26" s="91" t="s">
        <v>377</v>
      </c>
      <c r="J26" s="91" t="s">
        <v>378</v>
      </c>
      <c r="K26" s="91" t="s">
        <v>379</v>
      </c>
      <c r="L26" s="91" t="s">
        <v>380</v>
      </c>
      <c r="O26" s="91" t="s">
        <v>381</v>
      </c>
      <c r="P26" s="91" t="s">
        <v>382</v>
      </c>
      <c r="R26" s="91" t="s">
        <v>383</v>
      </c>
      <c r="S26" s="91" t="s">
        <v>384</v>
      </c>
      <c r="T26" s="91" t="s">
        <v>385</v>
      </c>
      <c r="U26" s="91">
        <v>1</v>
      </c>
      <c r="V26" s="91">
        <v>500000</v>
      </c>
      <c r="W26" s="91">
        <v>0</v>
      </c>
      <c r="X26" s="91">
        <v>100</v>
      </c>
      <c r="Y26" s="91">
        <v>120</v>
      </c>
      <c r="Z26" s="91">
        <v>40</v>
      </c>
      <c r="AA26" s="91">
        <v>60</v>
      </c>
      <c r="AB26" s="91">
        <v>120</v>
      </c>
      <c r="AC26" s="91">
        <v>40</v>
      </c>
      <c r="AD26" s="91">
        <v>60</v>
      </c>
      <c r="AE26" s="91">
        <v>120</v>
      </c>
      <c r="AF26" s="91">
        <v>169</v>
      </c>
      <c r="AG26" s="91">
        <v>41</v>
      </c>
      <c r="AH26" s="91">
        <v>978116</v>
      </c>
      <c r="AI26" s="91">
        <v>1</v>
      </c>
      <c r="AJ26" s="91" t="s">
        <v>386</v>
      </c>
      <c r="AK26" s="91">
        <v>0</v>
      </c>
      <c r="AL26" s="91">
        <v>0</v>
      </c>
      <c r="AM26" s="91" t="s">
        <v>87</v>
      </c>
      <c r="AO26" s="91">
        <v>1</v>
      </c>
      <c r="AP26" s="91">
        <v>2</v>
      </c>
      <c r="AQ26" s="91">
        <v>1379101</v>
      </c>
      <c r="AR26" s="91" t="s">
        <v>87</v>
      </c>
      <c r="AU26" s="93">
        <v>42119</v>
      </c>
      <c r="AW26" s="91">
        <v>1</v>
      </c>
      <c r="AX26" s="91">
        <v>0</v>
      </c>
      <c r="AZ26" s="92">
        <v>41978</v>
      </c>
      <c r="BA26" s="91" t="s">
        <v>183</v>
      </c>
      <c r="BB26" s="92">
        <v>41978</v>
      </c>
      <c r="BC26" s="91" t="s">
        <v>87</v>
      </c>
    </row>
    <row r="27" spans="1:55">
      <c r="A27" s="91">
        <f t="shared" si="0"/>
        <v>26</v>
      </c>
      <c r="B27" s="91">
        <v>1218702</v>
      </c>
      <c r="C27" s="91">
        <v>38</v>
      </c>
      <c r="D27" s="91">
        <v>3</v>
      </c>
      <c r="E27" s="91" t="s">
        <v>87</v>
      </c>
      <c r="F27" s="91" t="s">
        <v>87</v>
      </c>
      <c r="G27" s="91" t="s">
        <v>387</v>
      </c>
      <c r="H27" s="91" t="s">
        <v>388</v>
      </c>
      <c r="I27" s="91" t="s">
        <v>389</v>
      </c>
      <c r="K27" s="91" t="s">
        <v>390</v>
      </c>
      <c r="L27" s="91" t="s">
        <v>391</v>
      </c>
      <c r="O27" s="91" t="s">
        <v>392</v>
      </c>
      <c r="P27" s="91" t="s">
        <v>393</v>
      </c>
      <c r="R27" s="91" t="s">
        <v>394</v>
      </c>
      <c r="S27" s="91" t="s">
        <v>395</v>
      </c>
      <c r="T27" s="91" t="s">
        <v>385</v>
      </c>
      <c r="U27" s="91">
        <v>0</v>
      </c>
      <c r="V27" s="91">
        <v>500000</v>
      </c>
      <c r="W27" s="91">
        <v>0</v>
      </c>
      <c r="X27" s="91">
        <v>100</v>
      </c>
      <c r="Y27" s="91">
        <v>120</v>
      </c>
      <c r="Z27" s="91">
        <v>0</v>
      </c>
      <c r="AA27" s="91">
        <v>0</v>
      </c>
      <c r="AB27" s="91">
        <v>0</v>
      </c>
      <c r="AC27" s="91">
        <v>0</v>
      </c>
      <c r="AD27" s="91">
        <v>100</v>
      </c>
      <c r="AE27" s="91">
        <v>120</v>
      </c>
      <c r="AF27" s="91">
        <v>140</v>
      </c>
      <c r="AG27" s="91">
        <v>253</v>
      </c>
      <c r="AH27" s="91">
        <v>201067</v>
      </c>
      <c r="AI27" s="91">
        <v>1</v>
      </c>
      <c r="AJ27" s="91" t="s">
        <v>396</v>
      </c>
      <c r="AK27" s="91">
        <v>0</v>
      </c>
      <c r="AL27" s="91">
        <v>2</v>
      </c>
      <c r="AM27" s="91" t="s">
        <v>87</v>
      </c>
      <c r="AO27" s="91">
        <v>0</v>
      </c>
      <c r="AP27" s="91">
        <v>2</v>
      </c>
      <c r="AQ27" s="91" t="s">
        <v>87</v>
      </c>
      <c r="AR27" s="91" t="s">
        <v>87</v>
      </c>
      <c r="AW27" s="91">
        <v>1</v>
      </c>
      <c r="AX27" s="91">
        <v>0</v>
      </c>
      <c r="AZ27" s="92">
        <v>39808</v>
      </c>
      <c r="BA27" s="91" t="s">
        <v>183</v>
      </c>
      <c r="BB27" s="92">
        <v>42177</v>
      </c>
      <c r="BC27" s="91" t="s">
        <v>87</v>
      </c>
    </row>
    <row r="28" spans="1:55">
      <c r="A28" s="91">
        <f t="shared" si="0"/>
        <v>27</v>
      </c>
      <c r="B28" s="91">
        <v>1220001</v>
      </c>
      <c r="C28" s="91">
        <v>50</v>
      </c>
      <c r="D28" s="91">
        <v>3</v>
      </c>
      <c r="E28" s="91">
        <v>12200</v>
      </c>
      <c r="F28" s="91">
        <v>1</v>
      </c>
      <c r="G28" s="91" t="s">
        <v>397</v>
      </c>
      <c r="I28" s="91" t="s">
        <v>398</v>
      </c>
      <c r="J28" s="91" t="s">
        <v>397</v>
      </c>
      <c r="K28" s="91" t="s">
        <v>399</v>
      </c>
      <c r="L28" s="91" t="s">
        <v>400</v>
      </c>
      <c r="M28" s="91" t="s">
        <v>401</v>
      </c>
      <c r="O28" s="91" t="s">
        <v>402</v>
      </c>
      <c r="P28" s="91" t="s">
        <v>403</v>
      </c>
      <c r="U28" s="91">
        <v>1</v>
      </c>
      <c r="V28" s="91">
        <v>500000</v>
      </c>
      <c r="W28" s="91">
        <v>0</v>
      </c>
      <c r="X28" s="91">
        <v>100</v>
      </c>
      <c r="Y28" s="91">
        <v>120</v>
      </c>
      <c r="Z28" s="91">
        <v>40</v>
      </c>
      <c r="AA28" s="91">
        <v>60</v>
      </c>
      <c r="AB28" s="91">
        <v>120</v>
      </c>
      <c r="AC28" s="91">
        <v>40</v>
      </c>
      <c r="AD28" s="91">
        <v>60</v>
      </c>
      <c r="AE28" s="91">
        <v>120</v>
      </c>
      <c r="AF28" s="91">
        <v>9</v>
      </c>
      <c r="AG28" s="91">
        <v>15</v>
      </c>
      <c r="AH28" s="91">
        <v>201194</v>
      </c>
      <c r="AI28" s="91">
        <v>2</v>
      </c>
      <c r="AJ28" s="91" t="s">
        <v>404</v>
      </c>
      <c r="AK28" s="91">
        <v>0</v>
      </c>
      <c r="AL28" s="91">
        <v>0</v>
      </c>
      <c r="AM28" s="91" t="s">
        <v>87</v>
      </c>
      <c r="AO28" s="91">
        <v>0</v>
      </c>
      <c r="AP28" s="91">
        <v>2</v>
      </c>
      <c r="AQ28" s="91">
        <v>1017492</v>
      </c>
      <c r="AR28" s="91" t="s">
        <v>87</v>
      </c>
      <c r="AU28" s="93">
        <v>42060</v>
      </c>
      <c r="AW28" s="91">
        <v>1</v>
      </c>
      <c r="AX28" s="91">
        <v>0</v>
      </c>
      <c r="AZ28" s="92">
        <v>36680</v>
      </c>
      <c r="BA28" s="91" t="s">
        <v>183</v>
      </c>
      <c r="BB28" s="92">
        <v>42057</v>
      </c>
      <c r="BC28" s="91" t="s">
        <v>87</v>
      </c>
    </row>
    <row r="29" spans="1:55">
      <c r="A29" s="91">
        <f t="shared" si="0"/>
        <v>28</v>
      </c>
      <c r="B29" s="91">
        <v>1225002</v>
      </c>
      <c r="C29" s="91">
        <v>20</v>
      </c>
      <c r="D29" s="91">
        <v>3</v>
      </c>
      <c r="E29" s="91">
        <v>12250</v>
      </c>
      <c r="F29" s="91">
        <v>2</v>
      </c>
      <c r="G29" s="91" t="s">
        <v>405</v>
      </c>
      <c r="I29" s="91" t="s">
        <v>406</v>
      </c>
      <c r="J29" s="91" t="s">
        <v>405</v>
      </c>
      <c r="K29" s="91" t="s">
        <v>407</v>
      </c>
      <c r="L29" s="91" t="s">
        <v>408</v>
      </c>
      <c r="O29" s="91" t="s">
        <v>409</v>
      </c>
      <c r="P29" s="91" t="s">
        <v>87</v>
      </c>
      <c r="U29" s="91">
        <v>0</v>
      </c>
      <c r="V29" s="91">
        <v>500000</v>
      </c>
      <c r="W29" s="91">
        <v>0</v>
      </c>
      <c r="X29" s="91">
        <v>100</v>
      </c>
      <c r="Y29" s="91">
        <v>120</v>
      </c>
      <c r="Z29" s="91">
        <v>40</v>
      </c>
      <c r="AA29" s="91">
        <v>60</v>
      </c>
      <c r="AB29" s="91">
        <v>120</v>
      </c>
      <c r="AC29" s="91">
        <v>0</v>
      </c>
      <c r="AD29" s="91">
        <v>100</v>
      </c>
      <c r="AE29" s="91">
        <v>120</v>
      </c>
      <c r="AF29" s="91">
        <v>1</v>
      </c>
      <c r="AG29" s="91">
        <v>374</v>
      </c>
      <c r="AH29" s="91">
        <v>1213027</v>
      </c>
      <c r="AI29" s="91">
        <v>1</v>
      </c>
      <c r="AJ29" s="91" t="s">
        <v>410</v>
      </c>
      <c r="AK29" s="91">
        <v>0</v>
      </c>
      <c r="AL29" s="91">
        <v>0</v>
      </c>
      <c r="AM29" s="91" t="s">
        <v>87</v>
      </c>
      <c r="AO29" s="91">
        <v>0</v>
      </c>
      <c r="AP29" s="91">
        <v>2</v>
      </c>
      <c r="AQ29" s="91" t="s">
        <v>87</v>
      </c>
      <c r="AR29" s="91" t="s">
        <v>87</v>
      </c>
      <c r="AW29" s="91">
        <v>1</v>
      </c>
      <c r="AX29" s="91">
        <v>0</v>
      </c>
      <c r="AZ29" s="92">
        <v>36680</v>
      </c>
      <c r="BA29" s="91" t="s">
        <v>183</v>
      </c>
      <c r="BB29" s="92">
        <v>38958</v>
      </c>
      <c r="BC29" s="91" t="s">
        <v>87</v>
      </c>
    </row>
    <row r="30" spans="1:55">
      <c r="A30" s="91">
        <f t="shared" si="0"/>
        <v>29</v>
      </c>
      <c r="B30" s="91">
        <v>1232001</v>
      </c>
      <c r="C30" s="91">
        <v>94</v>
      </c>
      <c r="D30" s="91">
        <v>3</v>
      </c>
      <c r="E30" s="91">
        <v>12320</v>
      </c>
      <c r="F30" s="91">
        <v>1</v>
      </c>
      <c r="G30" s="91" t="s">
        <v>411</v>
      </c>
      <c r="H30" s="91" t="s">
        <v>412</v>
      </c>
      <c r="I30" s="91" t="s">
        <v>413</v>
      </c>
      <c r="J30" s="91" t="s">
        <v>414</v>
      </c>
      <c r="K30" s="91" t="s">
        <v>415</v>
      </c>
      <c r="L30" s="91" t="s">
        <v>416</v>
      </c>
      <c r="O30" s="91" t="s">
        <v>417</v>
      </c>
      <c r="P30" s="91" t="s">
        <v>418</v>
      </c>
      <c r="U30" s="91">
        <v>0</v>
      </c>
      <c r="V30" s="91">
        <v>500000</v>
      </c>
      <c r="W30" s="91">
        <v>0</v>
      </c>
      <c r="X30" s="91">
        <v>100</v>
      </c>
      <c r="Y30" s="91">
        <v>120</v>
      </c>
      <c r="Z30" s="91">
        <v>0</v>
      </c>
      <c r="AA30" s="91">
        <v>0</v>
      </c>
      <c r="AB30" s="91">
        <v>0</v>
      </c>
      <c r="AC30" s="91">
        <v>0</v>
      </c>
      <c r="AD30" s="91">
        <v>0</v>
      </c>
      <c r="AE30" s="91">
        <v>0</v>
      </c>
      <c r="AF30" s="91">
        <v>1</v>
      </c>
      <c r="AG30" s="91">
        <v>640</v>
      </c>
      <c r="AH30" s="91">
        <v>9977942</v>
      </c>
      <c r="AI30" s="91">
        <v>1</v>
      </c>
      <c r="AJ30" s="91" t="s">
        <v>419</v>
      </c>
      <c r="AK30" s="91">
        <v>0</v>
      </c>
      <c r="AL30" s="91">
        <v>0</v>
      </c>
      <c r="AM30" s="91" t="s">
        <v>87</v>
      </c>
      <c r="AO30" s="91">
        <v>0</v>
      </c>
      <c r="AP30" s="91">
        <v>2</v>
      </c>
      <c r="AQ30" s="91" t="s">
        <v>87</v>
      </c>
      <c r="AR30" s="91" t="s">
        <v>87</v>
      </c>
      <c r="AW30" s="91">
        <v>1</v>
      </c>
      <c r="AX30" s="91">
        <v>0</v>
      </c>
      <c r="AZ30" s="92">
        <v>36680</v>
      </c>
      <c r="BA30" s="91" t="s">
        <v>183</v>
      </c>
      <c r="BB30" s="92">
        <v>42522</v>
      </c>
      <c r="BC30" s="91" t="s">
        <v>87</v>
      </c>
    </row>
    <row r="31" spans="1:55">
      <c r="A31" s="91">
        <f t="shared" si="0"/>
        <v>30</v>
      </c>
      <c r="B31" s="91">
        <v>1235203</v>
      </c>
      <c r="C31" s="91">
        <v>38</v>
      </c>
      <c r="D31" s="91">
        <v>3</v>
      </c>
      <c r="E31" s="91" t="s">
        <v>87</v>
      </c>
      <c r="F31" s="91" t="s">
        <v>87</v>
      </c>
      <c r="G31" s="91" t="s">
        <v>420</v>
      </c>
      <c r="I31" s="91" t="s">
        <v>421</v>
      </c>
      <c r="K31" s="91" t="s">
        <v>422</v>
      </c>
      <c r="L31" s="91" t="s">
        <v>423</v>
      </c>
      <c r="O31" s="91" t="s">
        <v>424</v>
      </c>
      <c r="P31" s="91" t="s">
        <v>425</v>
      </c>
      <c r="R31" s="91" t="s">
        <v>426</v>
      </c>
      <c r="S31" s="91" t="s">
        <v>427</v>
      </c>
      <c r="T31" s="91" t="s">
        <v>428</v>
      </c>
      <c r="U31" s="91">
        <v>0</v>
      </c>
      <c r="V31" s="91">
        <v>500000</v>
      </c>
      <c r="W31" s="91">
        <v>100</v>
      </c>
      <c r="X31" s="91">
        <v>0</v>
      </c>
      <c r="Y31" s="91">
        <v>0</v>
      </c>
      <c r="Z31" s="91">
        <v>100</v>
      </c>
      <c r="AA31" s="91">
        <v>0</v>
      </c>
      <c r="AB31" s="91">
        <v>0</v>
      </c>
      <c r="AC31" s="91">
        <v>100</v>
      </c>
      <c r="AD31" s="91">
        <v>0</v>
      </c>
      <c r="AE31" s="91">
        <v>0</v>
      </c>
      <c r="AF31" s="91">
        <v>5</v>
      </c>
      <c r="AG31" s="91">
        <v>81</v>
      </c>
      <c r="AH31" s="91">
        <v>185416</v>
      </c>
      <c r="AI31" s="91">
        <v>1</v>
      </c>
      <c r="AJ31" s="91" t="s">
        <v>429</v>
      </c>
      <c r="AK31" s="91">
        <v>0</v>
      </c>
      <c r="AL31" s="91">
        <v>1</v>
      </c>
      <c r="AM31" s="91" t="s">
        <v>430</v>
      </c>
      <c r="AN31" s="91" t="s">
        <v>431</v>
      </c>
      <c r="AO31" s="91">
        <v>0</v>
      </c>
      <c r="AP31" s="91">
        <v>2</v>
      </c>
      <c r="AQ31" s="91" t="s">
        <v>87</v>
      </c>
      <c r="AR31" s="91" t="s">
        <v>87</v>
      </c>
      <c r="AW31" s="91">
        <v>1</v>
      </c>
      <c r="AX31" s="91">
        <v>0</v>
      </c>
      <c r="AZ31" s="92">
        <v>38401</v>
      </c>
      <c r="BA31" s="91" t="s">
        <v>183</v>
      </c>
      <c r="BB31" s="92">
        <v>40149</v>
      </c>
      <c r="BC31" s="91" t="s">
        <v>87</v>
      </c>
    </row>
    <row r="32" spans="1:55">
      <c r="A32" s="91">
        <f t="shared" si="0"/>
        <v>31</v>
      </c>
      <c r="B32" s="91">
        <v>1275401</v>
      </c>
      <c r="C32" s="91">
        <v>70</v>
      </c>
      <c r="D32" s="91">
        <v>3</v>
      </c>
      <c r="E32" s="91">
        <v>12754</v>
      </c>
      <c r="F32" s="91">
        <v>1</v>
      </c>
      <c r="G32" s="91" t="s">
        <v>432</v>
      </c>
      <c r="I32" s="91" t="s">
        <v>433</v>
      </c>
      <c r="J32" s="91" t="s">
        <v>434</v>
      </c>
      <c r="K32" s="91" t="s">
        <v>435</v>
      </c>
      <c r="L32" s="91" t="s">
        <v>436</v>
      </c>
      <c r="O32" s="91" t="s">
        <v>437</v>
      </c>
      <c r="P32" s="91" t="s">
        <v>438</v>
      </c>
      <c r="R32" s="91" t="s">
        <v>439</v>
      </c>
      <c r="S32" s="91" t="s">
        <v>440</v>
      </c>
      <c r="U32" s="91">
        <v>0</v>
      </c>
      <c r="V32" s="91">
        <v>0</v>
      </c>
      <c r="W32" s="91">
        <v>100</v>
      </c>
      <c r="X32" s="91">
        <v>0</v>
      </c>
      <c r="Y32" s="91">
        <v>0</v>
      </c>
      <c r="Z32" s="91">
        <v>100</v>
      </c>
      <c r="AA32" s="91">
        <v>0</v>
      </c>
      <c r="AB32" s="91">
        <v>0</v>
      </c>
      <c r="AC32" s="91">
        <v>100</v>
      </c>
      <c r="AD32" s="91">
        <v>0</v>
      </c>
      <c r="AE32" s="91">
        <v>0</v>
      </c>
      <c r="AF32" s="91">
        <v>9</v>
      </c>
      <c r="AG32" s="91">
        <v>101</v>
      </c>
      <c r="AH32" s="91">
        <v>3274985</v>
      </c>
      <c r="AI32" s="91">
        <v>1</v>
      </c>
      <c r="AJ32" s="91" t="s">
        <v>441</v>
      </c>
      <c r="AK32" s="91">
        <v>0</v>
      </c>
      <c r="AL32" s="91">
        <v>0</v>
      </c>
      <c r="AM32" s="91" t="s">
        <v>87</v>
      </c>
      <c r="AO32" s="91">
        <v>0</v>
      </c>
      <c r="AP32" s="91">
        <v>0</v>
      </c>
      <c r="AQ32" s="91" t="s">
        <v>87</v>
      </c>
      <c r="AR32" s="91" t="s">
        <v>87</v>
      </c>
      <c r="AW32" s="91">
        <v>1</v>
      </c>
      <c r="AX32" s="91">
        <v>0</v>
      </c>
      <c r="AZ32" s="92">
        <v>43132</v>
      </c>
      <c r="BA32" s="91" t="s">
        <v>442</v>
      </c>
      <c r="BB32" s="92">
        <v>43132</v>
      </c>
      <c r="BC32" s="91" t="s">
        <v>442</v>
      </c>
    </row>
    <row r="33" spans="1:55">
      <c r="A33" s="91">
        <f t="shared" si="0"/>
        <v>32</v>
      </c>
      <c r="B33" s="91">
        <v>1282007</v>
      </c>
      <c r="C33" s="91">
        <v>80</v>
      </c>
      <c r="D33" s="91">
        <v>3</v>
      </c>
      <c r="E33" s="91" t="s">
        <v>87</v>
      </c>
      <c r="F33" s="91" t="s">
        <v>87</v>
      </c>
      <c r="G33" s="91" t="s">
        <v>443</v>
      </c>
      <c r="H33" s="91" t="s">
        <v>444</v>
      </c>
      <c r="I33" s="91" t="s">
        <v>445</v>
      </c>
      <c r="J33" s="91" t="s">
        <v>446</v>
      </c>
      <c r="K33" s="91" t="s">
        <v>447</v>
      </c>
      <c r="L33" s="91" t="s">
        <v>448</v>
      </c>
      <c r="O33" s="91" t="s">
        <v>449</v>
      </c>
      <c r="P33" s="91" t="s">
        <v>450</v>
      </c>
      <c r="R33" s="91" t="s">
        <v>451</v>
      </c>
      <c r="S33" s="91" t="s">
        <v>452</v>
      </c>
      <c r="T33" s="91" t="s">
        <v>453</v>
      </c>
      <c r="U33" s="91">
        <v>0</v>
      </c>
      <c r="V33" s="91">
        <v>500000</v>
      </c>
      <c r="W33" s="91">
        <v>0</v>
      </c>
      <c r="X33" s="91">
        <v>100</v>
      </c>
      <c r="Y33" s="91">
        <v>120</v>
      </c>
      <c r="Z33" s="91">
        <v>40</v>
      </c>
      <c r="AA33" s="91">
        <v>60</v>
      </c>
      <c r="AB33" s="91">
        <v>120</v>
      </c>
      <c r="AC33" s="91">
        <v>40</v>
      </c>
      <c r="AD33" s="91">
        <v>60</v>
      </c>
      <c r="AE33" s="91">
        <v>120</v>
      </c>
      <c r="AF33" s="91">
        <v>1</v>
      </c>
      <c r="AG33" s="91">
        <v>153</v>
      </c>
      <c r="AH33" s="91">
        <v>9053011</v>
      </c>
      <c r="AI33" s="91">
        <v>2</v>
      </c>
      <c r="AJ33" s="91" t="s">
        <v>454</v>
      </c>
      <c r="AK33" s="91">
        <v>0</v>
      </c>
      <c r="AL33" s="91">
        <v>0</v>
      </c>
      <c r="AM33" s="91" t="s">
        <v>87</v>
      </c>
      <c r="AO33" s="91">
        <v>1</v>
      </c>
      <c r="AP33" s="91">
        <v>2</v>
      </c>
      <c r="AQ33" s="91" t="s">
        <v>87</v>
      </c>
      <c r="AR33" s="91" t="s">
        <v>87</v>
      </c>
      <c r="AW33" s="91">
        <v>1</v>
      </c>
      <c r="AX33" s="91">
        <v>0</v>
      </c>
      <c r="AZ33" s="92">
        <v>40532</v>
      </c>
      <c r="BA33" s="91" t="s">
        <v>183</v>
      </c>
      <c r="BB33" s="92">
        <v>42110</v>
      </c>
      <c r="BC33" s="91" t="s">
        <v>87</v>
      </c>
    </row>
    <row r="34" spans="1:55">
      <c r="A34" s="91">
        <f t="shared" si="0"/>
        <v>33</v>
      </c>
      <c r="B34" s="91">
        <v>1298410</v>
      </c>
      <c r="C34" s="91">
        <v>38</v>
      </c>
      <c r="D34" s="91">
        <v>3</v>
      </c>
      <c r="E34" s="91" t="s">
        <v>87</v>
      </c>
      <c r="F34" s="91" t="s">
        <v>87</v>
      </c>
      <c r="G34" s="91" t="s">
        <v>455</v>
      </c>
      <c r="H34" s="91" t="s">
        <v>456</v>
      </c>
      <c r="I34" s="91" t="s">
        <v>457</v>
      </c>
      <c r="K34" s="91" t="s">
        <v>458</v>
      </c>
      <c r="L34" s="91" t="s">
        <v>459</v>
      </c>
      <c r="M34" s="91" t="s">
        <v>460</v>
      </c>
      <c r="O34" s="91" t="s">
        <v>461</v>
      </c>
      <c r="P34" s="91" t="s">
        <v>462</v>
      </c>
      <c r="R34" s="91" t="s">
        <v>463</v>
      </c>
      <c r="S34" s="91" t="s">
        <v>464</v>
      </c>
      <c r="T34" s="91" t="s">
        <v>465</v>
      </c>
      <c r="U34" s="91">
        <v>0</v>
      </c>
      <c r="V34" s="91">
        <v>500000</v>
      </c>
      <c r="W34" s="91">
        <v>0</v>
      </c>
      <c r="X34" s="91">
        <v>100</v>
      </c>
      <c r="Y34" s="91">
        <v>120</v>
      </c>
      <c r="Z34" s="91">
        <v>40</v>
      </c>
      <c r="AA34" s="91">
        <v>60</v>
      </c>
      <c r="AB34" s="91">
        <v>120</v>
      </c>
      <c r="AC34" s="91">
        <v>0</v>
      </c>
      <c r="AD34" s="91">
        <v>100</v>
      </c>
      <c r="AE34" s="91">
        <v>120</v>
      </c>
      <c r="AF34" s="91">
        <v>9</v>
      </c>
      <c r="AG34" s="91">
        <v>825</v>
      </c>
      <c r="AH34" s="91">
        <v>12583</v>
      </c>
      <c r="AI34" s="91">
        <v>2</v>
      </c>
      <c r="AJ34" s="91" t="s">
        <v>466</v>
      </c>
      <c r="AK34" s="91">
        <v>0</v>
      </c>
      <c r="AL34" s="91">
        <v>0</v>
      </c>
      <c r="AM34" s="91" t="s">
        <v>87</v>
      </c>
      <c r="AO34" s="91">
        <v>1</v>
      </c>
      <c r="AP34" s="91">
        <v>2</v>
      </c>
      <c r="AQ34" s="91" t="s">
        <v>87</v>
      </c>
      <c r="AR34" s="91" t="s">
        <v>87</v>
      </c>
      <c r="AW34" s="91">
        <v>1</v>
      </c>
      <c r="AX34" s="91">
        <v>0</v>
      </c>
      <c r="AZ34" s="92">
        <v>41716</v>
      </c>
      <c r="BA34" s="91" t="s">
        <v>183</v>
      </c>
      <c r="BB34" s="92">
        <v>41744</v>
      </c>
      <c r="BC34" s="91" t="s">
        <v>87</v>
      </c>
    </row>
    <row r="35" spans="1:55">
      <c r="A35" s="91">
        <f t="shared" si="0"/>
        <v>34</v>
      </c>
      <c r="B35" s="91">
        <v>1324003</v>
      </c>
      <c r="C35" s="91">
        <v>40</v>
      </c>
      <c r="D35" s="91">
        <v>3</v>
      </c>
      <c r="E35" s="91" t="s">
        <v>87</v>
      </c>
      <c r="F35" s="91" t="s">
        <v>87</v>
      </c>
      <c r="G35" s="91" t="s">
        <v>467</v>
      </c>
      <c r="I35" s="91" t="s">
        <v>468</v>
      </c>
      <c r="J35" s="91" t="s">
        <v>469</v>
      </c>
      <c r="K35" s="91" t="s">
        <v>470</v>
      </c>
      <c r="L35" s="91" t="s">
        <v>471</v>
      </c>
      <c r="O35" s="91" t="s">
        <v>472</v>
      </c>
      <c r="P35" s="91" t="s">
        <v>473</v>
      </c>
      <c r="U35" s="91">
        <v>0</v>
      </c>
      <c r="V35" s="91">
        <v>500000</v>
      </c>
      <c r="W35" s="91">
        <v>0</v>
      </c>
      <c r="X35" s="91">
        <v>100</v>
      </c>
      <c r="Y35" s="91">
        <v>120</v>
      </c>
      <c r="Z35" s="91">
        <v>40</v>
      </c>
      <c r="AA35" s="91">
        <v>60</v>
      </c>
      <c r="AB35" s="91">
        <v>120</v>
      </c>
      <c r="AC35" s="91">
        <v>100</v>
      </c>
      <c r="AD35" s="91">
        <v>0</v>
      </c>
      <c r="AE35" s="91">
        <v>0</v>
      </c>
      <c r="AF35" s="91">
        <v>9</v>
      </c>
      <c r="AG35" s="91">
        <v>637</v>
      </c>
      <c r="AH35" s="91">
        <v>7944041</v>
      </c>
      <c r="AI35" s="91">
        <v>1</v>
      </c>
      <c r="AJ35" s="91" t="s">
        <v>468</v>
      </c>
      <c r="AK35" s="91">
        <v>0</v>
      </c>
      <c r="AL35" s="91">
        <v>0</v>
      </c>
      <c r="AM35" s="91" t="s">
        <v>87</v>
      </c>
      <c r="AO35" s="91">
        <v>1</v>
      </c>
      <c r="AP35" s="91">
        <v>2</v>
      </c>
      <c r="AQ35" s="91" t="s">
        <v>87</v>
      </c>
      <c r="AR35" s="91" t="s">
        <v>87</v>
      </c>
      <c r="AW35" s="91">
        <v>1</v>
      </c>
      <c r="AX35" s="91">
        <v>0</v>
      </c>
      <c r="AZ35" s="92">
        <v>37792</v>
      </c>
      <c r="BA35" s="91" t="s">
        <v>183</v>
      </c>
      <c r="BB35" s="92">
        <v>42811</v>
      </c>
      <c r="BC35" s="91" t="s">
        <v>87</v>
      </c>
    </row>
    <row r="36" spans="1:55">
      <c r="A36" s="91">
        <f t="shared" si="0"/>
        <v>35</v>
      </c>
      <c r="B36" s="91">
        <v>1341001</v>
      </c>
      <c r="C36" s="91">
        <v>77</v>
      </c>
      <c r="D36" s="91">
        <v>3</v>
      </c>
      <c r="E36" s="91">
        <v>13410</v>
      </c>
      <c r="F36" s="91">
        <v>1</v>
      </c>
      <c r="G36" s="91" t="s">
        <v>474</v>
      </c>
      <c r="I36" s="91" t="s">
        <v>475</v>
      </c>
      <c r="J36" s="91" t="s">
        <v>474</v>
      </c>
      <c r="K36" s="91" t="s">
        <v>476</v>
      </c>
      <c r="L36" s="91" t="s">
        <v>477</v>
      </c>
      <c r="O36" s="91" t="s">
        <v>478</v>
      </c>
      <c r="P36" s="91" t="s">
        <v>479</v>
      </c>
      <c r="U36" s="91">
        <v>1</v>
      </c>
      <c r="V36" s="91">
        <v>500000</v>
      </c>
      <c r="W36" s="91">
        <v>0</v>
      </c>
      <c r="X36" s="91">
        <v>100</v>
      </c>
      <c r="Y36" s="91">
        <v>120</v>
      </c>
      <c r="Z36" s="91">
        <v>0</v>
      </c>
      <c r="AA36" s="91">
        <v>0</v>
      </c>
      <c r="AB36" s="91">
        <v>0</v>
      </c>
      <c r="AC36" s="91">
        <v>0</v>
      </c>
      <c r="AD36" s="91">
        <v>0</v>
      </c>
      <c r="AE36" s="91">
        <v>0</v>
      </c>
      <c r="AF36" s="91">
        <v>169</v>
      </c>
      <c r="AG36" s="91">
        <v>1</v>
      </c>
      <c r="AH36" s="91">
        <v>652202</v>
      </c>
      <c r="AI36" s="91">
        <v>1</v>
      </c>
      <c r="AJ36" s="91" t="s">
        <v>480</v>
      </c>
      <c r="AK36" s="91">
        <v>0</v>
      </c>
      <c r="AL36" s="91">
        <v>0</v>
      </c>
      <c r="AM36" s="91" t="s">
        <v>87</v>
      </c>
      <c r="AO36" s="91">
        <v>0</v>
      </c>
      <c r="AP36" s="91">
        <v>2</v>
      </c>
      <c r="AQ36" s="91">
        <v>1066676</v>
      </c>
      <c r="AR36" s="91" t="s">
        <v>87</v>
      </c>
      <c r="AU36" s="93">
        <v>42060</v>
      </c>
      <c r="AW36" s="91">
        <v>1</v>
      </c>
      <c r="AX36" s="91">
        <v>0</v>
      </c>
      <c r="AZ36" s="92">
        <v>36680</v>
      </c>
      <c r="BA36" s="91" t="s">
        <v>183</v>
      </c>
      <c r="BB36" s="92">
        <v>42057</v>
      </c>
      <c r="BC36" s="91" t="s">
        <v>87</v>
      </c>
    </row>
    <row r="37" spans="1:55">
      <c r="A37" s="91">
        <f t="shared" si="0"/>
        <v>36</v>
      </c>
      <c r="B37" s="91">
        <v>1344802</v>
      </c>
      <c r="C37" s="91">
        <v>50</v>
      </c>
      <c r="D37" s="91">
        <v>3</v>
      </c>
      <c r="E37" s="91" t="s">
        <v>87</v>
      </c>
      <c r="F37" s="91" t="s">
        <v>87</v>
      </c>
      <c r="G37" s="91" t="s">
        <v>481</v>
      </c>
      <c r="I37" s="91" t="s">
        <v>482</v>
      </c>
      <c r="K37" s="91" t="s">
        <v>483</v>
      </c>
      <c r="L37" s="91" t="s">
        <v>484</v>
      </c>
      <c r="O37" s="91" t="s">
        <v>485</v>
      </c>
      <c r="P37" s="91" t="s">
        <v>486</v>
      </c>
      <c r="R37" s="91" t="s">
        <v>487</v>
      </c>
      <c r="S37" s="91" t="s">
        <v>488</v>
      </c>
      <c r="T37" s="91" t="s">
        <v>385</v>
      </c>
      <c r="U37" s="91">
        <v>0</v>
      </c>
      <c r="V37" s="91">
        <v>500000</v>
      </c>
      <c r="W37" s="91">
        <v>0</v>
      </c>
      <c r="X37" s="91">
        <v>100</v>
      </c>
      <c r="Y37" s="91">
        <v>120</v>
      </c>
      <c r="Z37" s="91">
        <v>40</v>
      </c>
      <c r="AA37" s="91">
        <v>60</v>
      </c>
      <c r="AB37" s="91">
        <v>120</v>
      </c>
      <c r="AC37" s="91">
        <v>40</v>
      </c>
      <c r="AD37" s="91">
        <v>60</v>
      </c>
      <c r="AE37" s="91">
        <v>120</v>
      </c>
      <c r="AF37" s="91">
        <v>5</v>
      </c>
      <c r="AG37" s="91">
        <v>196</v>
      </c>
      <c r="AH37" s="91">
        <v>8617534</v>
      </c>
      <c r="AI37" s="91">
        <v>1</v>
      </c>
      <c r="AJ37" s="91" t="s">
        <v>489</v>
      </c>
      <c r="AK37" s="91">
        <v>0</v>
      </c>
      <c r="AL37" s="91">
        <v>0</v>
      </c>
      <c r="AM37" s="91" t="s">
        <v>87</v>
      </c>
      <c r="AO37" s="91">
        <v>0</v>
      </c>
      <c r="AP37" s="91">
        <v>2</v>
      </c>
      <c r="AQ37" s="91" t="s">
        <v>87</v>
      </c>
      <c r="AR37" s="91" t="s">
        <v>87</v>
      </c>
      <c r="AW37" s="91">
        <v>1</v>
      </c>
      <c r="AX37" s="91">
        <v>0</v>
      </c>
      <c r="AZ37" s="92">
        <v>39854</v>
      </c>
      <c r="BA37" s="91" t="s">
        <v>183</v>
      </c>
      <c r="BB37" s="92">
        <v>41747</v>
      </c>
      <c r="BC37" s="91" t="s">
        <v>87</v>
      </c>
    </row>
    <row r="38" spans="1:55">
      <c r="A38" s="91">
        <f t="shared" si="0"/>
        <v>37</v>
      </c>
      <c r="B38" s="91">
        <v>1360801</v>
      </c>
      <c r="C38" s="91">
        <v>50</v>
      </c>
      <c r="D38" s="91">
        <v>3</v>
      </c>
      <c r="E38" s="91" t="s">
        <v>87</v>
      </c>
      <c r="F38" s="91" t="s">
        <v>87</v>
      </c>
      <c r="G38" s="91" t="s">
        <v>490</v>
      </c>
      <c r="I38" s="91" t="s">
        <v>491</v>
      </c>
      <c r="J38" s="91" t="s">
        <v>492</v>
      </c>
      <c r="K38" s="91" t="s">
        <v>493</v>
      </c>
      <c r="L38" s="91" t="s">
        <v>494</v>
      </c>
      <c r="O38" s="91" t="s">
        <v>495</v>
      </c>
      <c r="P38" s="91" t="s">
        <v>496</v>
      </c>
      <c r="R38" s="91" t="s">
        <v>497</v>
      </c>
      <c r="T38" s="91" t="s">
        <v>269</v>
      </c>
      <c r="U38" s="91">
        <v>0</v>
      </c>
      <c r="V38" s="91">
        <v>0</v>
      </c>
      <c r="W38" s="91">
        <v>0</v>
      </c>
      <c r="X38" s="91">
        <v>100</v>
      </c>
      <c r="Y38" s="91">
        <v>120</v>
      </c>
      <c r="Z38" s="91">
        <v>40</v>
      </c>
      <c r="AA38" s="91">
        <v>60</v>
      </c>
      <c r="AB38" s="91">
        <v>120</v>
      </c>
      <c r="AC38" s="91">
        <v>40</v>
      </c>
      <c r="AD38" s="91">
        <v>60</v>
      </c>
      <c r="AE38" s="91">
        <v>120</v>
      </c>
      <c r="AF38" s="91">
        <v>543</v>
      </c>
      <c r="AG38" s="91">
        <v>124</v>
      </c>
      <c r="AH38" s="91">
        <v>10445</v>
      </c>
      <c r="AI38" s="91">
        <v>2</v>
      </c>
      <c r="AJ38" s="91" t="s">
        <v>498</v>
      </c>
      <c r="AK38" s="91">
        <v>0</v>
      </c>
      <c r="AL38" s="91">
        <v>0</v>
      </c>
      <c r="AM38" s="91" t="s">
        <v>87</v>
      </c>
      <c r="AO38" s="91">
        <v>0</v>
      </c>
      <c r="AP38" s="91">
        <v>2</v>
      </c>
      <c r="AQ38" s="91" t="s">
        <v>87</v>
      </c>
      <c r="AR38" s="91" t="s">
        <v>87</v>
      </c>
      <c r="AW38" s="91">
        <v>1</v>
      </c>
      <c r="AX38" s="91">
        <v>0</v>
      </c>
      <c r="AZ38" s="92">
        <v>41213</v>
      </c>
      <c r="BA38" s="91" t="s">
        <v>183</v>
      </c>
      <c r="BB38" s="92">
        <v>41213</v>
      </c>
      <c r="BC38" s="91" t="s">
        <v>87</v>
      </c>
    </row>
    <row r="39" spans="1:55">
      <c r="A39" s="91">
        <f t="shared" si="0"/>
        <v>38</v>
      </c>
      <c r="B39" s="91">
        <v>1409403</v>
      </c>
      <c r="C39" s="91">
        <v>10</v>
      </c>
      <c r="D39" s="91">
        <v>3</v>
      </c>
      <c r="E39" s="91" t="s">
        <v>87</v>
      </c>
      <c r="F39" s="91" t="s">
        <v>87</v>
      </c>
      <c r="G39" s="91" t="s">
        <v>499</v>
      </c>
      <c r="H39" s="91" t="s">
        <v>203</v>
      </c>
      <c r="I39" s="91" t="s">
        <v>500</v>
      </c>
      <c r="K39" s="91" t="s">
        <v>501</v>
      </c>
      <c r="L39" s="91" t="s">
        <v>502</v>
      </c>
      <c r="O39" s="91" t="s">
        <v>503</v>
      </c>
      <c r="P39" s="91" t="s">
        <v>504</v>
      </c>
      <c r="R39" s="91" t="s">
        <v>505</v>
      </c>
      <c r="S39" s="91" t="s">
        <v>506</v>
      </c>
      <c r="T39" s="91" t="s">
        <v>385</v>
      </c>
      <c r="U39" s="91">
        <v>0</v>
      </c>
      <c r="V39" s="91">
        <v>0</v>
      </c>
      <c r="W39" s="91">
        <v>0</v>
      </c>
      <c r="X39" s="91">
        <v>0</v>
      </c>
      <c r="Y39" s="91">
        <v>0</v>
      </c>
      <c r="Z39" s="91">
        <v>40</v>
      </c>
      <c r="AA39" s="91">
        <v>60</v>
      </c>
      <c r="AB39" s="91">
        <v>120</v>
      </c>
      <c r="AC39" s="91">
        <v>0</v>
      </c>
      <c r="AD39" s="91">
        <v>0</v>
      </c>
      <c r="AE39" s="91">
        <v>0</v>
      </c>
      <c r="AF39" s="91">
        <v>116</v>
      </c>
      <c r="AG39" s="91">
        <v>107</v>
      </c>
      <c r="AH39" s="91">
        <v>167005</v>
      </c>
      <c r="AI39" s="91">
        <v>1</v>
      </c>
      <c r="AJ39" s="91" t="s">
        <v>507</v>
      </c>
      <c r="AK39" s="91">
        <v>0</v>
      </c>
      <c r="AL39" s="91">
        <v>0</v>
      </c>
      <c r="AM39" s="91" t="s">
        <v>87</v>
      </c>
      <c r="AO39" s="91">
        <v>0</v>
      </c>
      <c r="AP39" s="91">
        <v>0</v>
      </c>
      <c r="AQ39" s="91" t="s">
        <v>87</v>
      </c>
      <c r="AR39" s="91" t="s">
        <v>87</v>
      </c>
      <c r="AW39" s="91">
        <v>1</v>
      </c>
      <c r="AX39" s="91">
        <v>0</v>
      </c>
      <c r="AZ39" s="92">
        <v>41354</v>
      </c>
      <c r="BA39" s="91" t="s">
        <v>183</v>
      </c>
      <c r="BB39" s="92">
        <v>42213</v>
      </c>
      <c r="BC39" s="91" t="s">
        <v>87</v>
      </c>
    </row>
    <row r="40" spans="1:55">
      <c r="A40" s="91">
        <f t="shared" si="0"/>
        <v>39</v>
      </c>
      <c r="B40" s="91">
        <v>1410301</v>
      </c>
      <c r="C40" s="91">
        <v>80</v>
      </c>
      <c r="D40" s="91">
        <v>3</v>
      </c>
      <c r="E40" s="91" t="s">
        <v>87</v>
      </c>
      <c r="F40" s="91" t="s">
        <v>87</v>
      </c>
      <c r="G40" s="91" t="s">
        <v>508</v>
      </c>
      <c r="I40" s="91" t="s">
        <v>509</v>
      </c>
      <c r="J40" s="91" t="s">
        <v>510</v>
      </c>
      <c r="K40" s="91" t="s">
        <v>511</v>
      </c>
      <c r="L40" s="91" t="s">
        <v>512</v>
      </c>
      <c r="O40" s="91" t="s">
        <v>513</v>
      </c>
      <c r="P40" s="91" t="s">
        <v>514</v>
      </c>
      <c r="R40" s="91" t="s">
        <v>515</v>
      </c>
      <c r="S40" s="91" t="s">
        <v>516</v>
      </c>
      <c r="T40" s="91" t="s">
        <v>517</v>
      </c>
      <c r="U40" s="91">
        <v>1</v>
      </c>
      <c r="V40" s="91">
        <v>500000</v>
      </c>
      <c r="W40" s="91">
        <v>0</v>
      </c>
      <c r="X40" s="91">
        <v>100</v>
      </c>
      <c r="Y40" s="91">
        <v>120</v>
      </c>
      <c r="Z40" s="91">
        <v>40</v>
      </c>
      <c r="AA40" s="91">
        <v>60</v>
      </c>
      <c r="AB40" s="91">
        <v>120</v>
      </c>
      <c r="AC40" s="91">
        <v>40</v>
      </c>
      <c r="AD40" s="91">
        <v>60</v>
      </c>
      <c r="AE40" s="91">
        <v>120</v>
      </c>
      <c r="AF40" s="91">
        <v>190</v>
      </c>
      <c r="AG40" s="91">
        <v>217</v>
      </c>
      <c r="AH40" s="91">
        <v>1319109</v>
      </c>
      <c r="AI40" s="91">
        <v>1</v>
      </c>
      <c r="AJ40" s="91" t="s">
        <v>518</v>
      </c>
      <c r="AK40" s="91">
        <v>0</v>
      </c>
      <c r="AL40" s="91">
        <v>0</v>
      </c>
      <c r="AM40" s="91" t="s">
        <v>87</v>
      </c>
      <c r="AO40" s="91">
        <v>0</v>
      </c>
      <c r="AP40" s="91">
        <v>2</v>
      </c>
      <c r="AQ40" s="91">
        <v>1630459</v>
      </c>
      <c r="AR40" s="91" t="s">
        <v>87</v>
      </c>
      <c r="AU40" s="93">
        <v>42088</v>
      </c>
      <c r="AW40" s="91">
        <v>1</v>
      </c>
      <c r="AX40" s="91">
        <v>0</v>
      </c>
      <c r="AZ40" s="92">
        <v>37433</v>
      </c>
      <c r="BA40" s="91" t="s">
        <v>183</v>
      </c>
      <c r="BB40" s="92">
        <v>43000.063310185185</v>
      </c>
      <c r="BC40" s="91" t="s">
        <v>233</v>
      </c>
    </row>
    <row r="41" spans="1:55">
      <c r="A41" s="91">
        <f t="shared" si="0"/>
        <v>40</v>
      </c>
      <c r="B41" s="91">
        <v>1411301</v>
      </c>
      <c r="C41" s="91">
        <v>50</v>
      </c>
      <c r="D41" s="91">
        <v>3</v>
      </c>
      <c r="E41" s="91" t="s">
        <v>87</v>
      </c>
      <c r="F41" s="91" t="s">
        <v>87</v>
      </c>
      <c r="G41" s="91" t="s">
        <v>519</v>
      </c>
      <c r="I41" s="91" t="s">
        <v>520</v>
      </c>
      <c r="J41" s="91" t="s">
        <v>521</v>
      </c>
      <c r="K41" s="91" t="s">
        <v>522</v>
      </c>
      <c r="L41" s="91" t="s">
        <v>523</v>
      </c>
      <c r="O41" s="91" t="s">
        <v>524</v>
      </c>
      <c r="P41" s="91" t="s">
        <v>525</v>
      </c>
      <c r="U41" s="91">
        <v>1</v>
      </c>
      <c r="V41" s="91">
        <v>500000</v>
      </c>
      <c r="W41" s="91">
        <v>0</v>
      </c>
      <c r="X41" s="91">
        <v>100</v>
      </c>
      <c r="Y41" s="91">
        <v>120</v>
      </c>
      <c r="Z41" s="91">
        <v>40</v>
      </c>
      <c r="AA41" s="91">
        <v>60</v>
      </c>
      <c r="AB41" s="91">
        <v>120</v>
      </c>
      <c r="AC41" s="91">
        <v>40</v>
      </c>
      <c r="AD41" s="91">
        <v>60</v>
      </c>
      <c r="AE41" s="91">
        <v>120</v>
      </c>
      <c r="AF41" s="91">
        <v>5</v>
      </c>
      <c r="AG41" s="91">
        <v>263</v>
      </c>
      <c r="AH41" s="91">
        <v>1461359</v>
      </c>
      <c r="AI41" s="91">
        <v>1</v>
      </c>
      <c r="AJ41" s="91" t="s">
        <v>526</v>
      </c>
      <c r="AK41" s="91">
        <v>0</v>
      </c>
      <c r="AL41" s="91">
        <v>0</v>
      </c>
      <c r="AM41" s="91" t="s">
        <v>87</v>
      </c>
      <c r="AO41" s="91">
        <v>1</v>
      </c>
      <c r="AP41" s="91">
        <v>2</v>
      </c>
      <c r="AQ41" s="91">
        <v>1130533</v>
      </c>
      <c r="AR41" s="91" t="s">
        <v>87</v>
      </c>
      <c r="AU41" s="93">
        <v>42060</v>
      </c>
      <c r="AW41" s="91">
        <v>1</v>
      </c>
      <c r="AX41" s="91">
        <v>0</v>
      </c>
      <c r="AZ41" s="92">
        <v>37439</v>
      </c>
      <c r="BA41" s="91" t="s">
        <v>183</v>
      </c>
      <c r="BB41" s="92">
        <v>42057</v>
      </c>
      <c r="BC41" s="91" t="s">
        <v>87</v>
      </c>
    </row>
    <row r="42" spans="1:55">
      <c r="A42" s="91">
        <f t="shared" si="0"/>
        <v>41</v>
      </c>
      <c r="B42" s="91">
        <v>1415101</v>
      </c>
      <c r="C42" s="91">
        <v>94</v>
      </c>
      <c r="D42" s="91">
        <v>3</v>
      </c>
      <c r="E42" s="91" t="s">
        <v>87</v>
      </c>
      <c r="F42" s="91" t="s">
        <v>87</v>
      </c>
      <c r="G42" s="91" t="s">
        <v>527</v>
      </c>
      <c r="I42" s="91" t="s">
        <v>528</v>
      </c>
      <c r="J42" s="91" t="s">
        <v>529</v>
      </c>
      <c r="K42" s="91" t="s">
        <v>530</v>
      </c>
      <c r="L42" s="91" t="s">
        <v>531</v>
      </c>
      <c r="M42" s="91" t="s">
        <v>532</v>
      </c>
      <c r="O42" s="91" t="s">
        <v>533</v>
      </c>
      <c r="P42" s="91" t="s">
        <v>87</v>
      </c>
      <c r="U42" s="91">
        <v>1</v>
      </c>
      <c r="V42" s="91">
        <v>500000</v>
      </c>
      <c r="W42" s="91">
        <v>0</v>
      </c>
      <c r="X42" s="91">
        <v>100</v>
      </c>
      <c r="Y42" s="91">
        <v>120</v>
      </c>
      <c r="Z42" s="91">
        <v>40</v>
      </c>
      <c r="AA42" s="91">
        <v>60</v>
      </c>
      <c r="AB42" s="91">
        <v>120</v>
      </c>
      <c r="AC42" s="91">
        <v>40</v>
      </c>
      <c r="AD42" s="91">
        <v>60</v>
      </c>
      <c r="AE42" s="91">
        <v>120</v>
      </c>
      <c r="AF42" s="91">
        <v>5</v>
      </c>
      <c r="AG42" s="91">
        <v>501</v>
      </c>
      <c r="AH42" s="91">
        <v>2831527</v>
      </c>
      <c r="AI42" s="91">
        <v>1</v>
      </c>
      <c r="AJ42" s="91" t="s">
        <v>534</v>
      </c>
      <c r="AK42" s="91">
        <v>0</v>
      </c>
      <c r="AL42" s="91">
        <v>0</v>
      </c>
      <c r="AM42" s="91" t="s">
        <v>87</v>
      </c>
      <c r="AO42" s="91">
        <v>0</v>
      </c>
      <c r="AP42" s="91">
        <v>2</v>
      </c>
      <c r="AQ42" s="91">
        <v>1023310</v>
      </c>
      <c r="AR42" s="91" t="s">
        <v>87</v>
      </c>
      <c r="AU42" s="93">
        <v>42060</v>
      </c>
      <c r="AW42" s="91">
        <v>1</v>
      </c>
      <c r="AX42" s="91">
        <v>0</v>
      </c>
      <c r="AZ42" s="92">
        <v>37463</v>
      </c>
      <c r="BA42" s="91" t="s">
        <v>183</v>
      </c>
      <c r="BB42" s="92">
        <v>42057</v>
      </c>
      <c r="BC42" s="91" t="s">
        <v>87</v>
      </c>
    </row>
    <row r="43" spans="1:55">
      <c r="A43" s="91">
        <f t="shared" si="0"/>
        <v>42</v>
      </c>
      <c r="B43" s="91">
        <v>1417303</v>
      </c>
      <c r="C43" s="91">
        <v>70</v>
      </c>
      <c r="D43" s="91">
        <v>3</v>
      </c>
      <c r="E43" s="91" t="s">
        <v>87</v>
      </c>
      <c r="F43" s="91" t="s">
        <v>87</v>
      </c>
      <c r="G43" s="91" t="s">
        <v>535</v>
      </c>
      <c r="I43" s="91" t="s">
        <v>536</v>
      </c>
      <c r="K43" s="91" t="s">
        <v>537</v>
      </c>
      <c r="L43" s="91" t="s">
        <v>538</v>
      </c>
      <c r="O43" s="91" t="s">
        <v>539</v>
      </c>
      <c r="P43" s="91" t="s">
        <v>540</v>
      </c>
      <c r="R43" s="91" t="s">
        <v>541</v>
      </c>
      <c r="S43" s="91" t="s">
        <v>542</v>
      </c>
      <c r="T43" s="91" t="s">
        <v>269</v>
      </c>
      <c r="U43" s="91">
        <v>0</v>
      </c>
      <c r="V43" s="91">
        <v>500000</v>
      </c>
      <c r="W43" s="91">
        <v>0</v>
      </c>
      <c r="X43" s="91">
        <v>100</v>
      </c>
      <c r="Y43" s="91">
        <v>120</v>
      </c>
      <c r="Z43" s="91">
        <v>40</v>
      </c>
      <c r="AA43" s="91">
        <v>60</v>
      </c>
      <c r="AB43" s="91">
        <v>120</v>
      </c>
      <c r="AC43" s="91">
        <v>0</v>
      </c>
      <c r="AD43" s="91">
        <v>100</v>
      </c>
      <c r="AE43" s="91">
        <v>120</v>
      </c>
      <c r="AF43" s="91">
        <v>5</v>
      </c>
      <c r="AG43" s="91">
        <v>218</v>
      </c>
      <c r="AH43" s="91">
        <v>4549760</v>
      </c>
      <c r="AI43" s="91">
        <v>1</v>
      </c>
      <c r="AJ43" s="91" t="s">
        <v>543</v>
      </c>
      <c r="AK43" s="91">
        <v>0</v>
      </c>
      <c r="AL43" s="91">
        <v>0</v>
      </c>
      <c r="AM43" s="91" t="s">
        <v>87</v>
      </c>
      <c r="AO43" s="91">
        <v>1</v>
      </c>
      <c r="AP43" s="91">
        <v>2</v>
      </c>
      <c r="AQ43" s="91" t="s">
        <v>87</v>
      </c>
      <c r="AR43" s="91" t="s">
        <v>87</v>
      </c>
      <c r="AW43" s="91">
        <v>1</v>
      </c>
      <c r="AX43" s="91">
        <v>0</v>
      </c>
      <c r="AZ43" s="92">
        <v>42739</v>
      </c>
      <c r="BA43" s="91" t="s">
        <v>183</v>
      </c>
      <c r="BB43" s="92">
        <v>42739</v>
      </c>
      <c r="BC43" s="91" t="s">
        <v>87</v>
      </c>
    </row>
    <row r="44" spans="1:55">
      <c r="A44" s="91">
        <f t="shared" si="0"/>
        <v>43</v>
      </c>
      <c r="B44" s="91">
        <v>1422701</v>
      </c>
      <c r="C44" s="91">
        <v>50</v>
      </c>
      <c r="D44" s="91">
        <v>3</v>
      </c>
      <c r="E44" s="91" t="s">
        <v>87</v>
      </c>
      <c r="F44" s="91" t="s">
        <v>87</v>
      </c>
      <c r="G44" s="91" t="s">
        <v>544</v>
      </c>
      <c r="H44" s="91" t="s">
        <v>545</v>
      </c>
      <c r="I44" s="91" t="s">
        <v>546</v>
      </c>
      <c r="J44" s="91" t="s">
        <v>547</v>
      </c>
      <c r="K44" s="91" t="s">
        <v>548</v>
      </c>
      <c r="L44" s="91" t="s">
        <v>549</v>
      </c>
      <c r="M44" s="91" t="s">
        <v>550</v>
      </c>
      <c r="O44" s="91" t="s">
        <v>551</v>
      </c>
      <c r="P44" s="91" t="s">
        <v>552</v>
      </c>
      <c r="R44" s="91" t="s">
        <v>553</v>
      </c>
      <c r="S44" s="91" t="s">
        <v>554</v>
      </c>
      <c r="T44" s="91" t="s">
        <v>269</v>
      </c>
      <c r="U44" s="91">
        <v>0</v>
      </c>
      <c r="V44" s="91">
        <v>500000</v>
      </c>
      <c r="W44" s="91">
        <v>0</v>
      </c>
      <c r="X44" s="91">
        <v>100</v>
      </c>
      <c r="Y44" s="91">
        <v>120</v>
      </c>
      <c r="Z44" s="91">
        <v>40</v>
      </c>
      <c r="AA44" s="91">
        <v>60</v>
      </c>
      <c r="AB44" s="91">
        <v>120</v>
      </c>
      <c r="AC44" s="91">
        <v>40</v>
      </c>
      <c r="AD44" s="91">
        <v>60</v>
      </c>
      <c r="AE44" s="91">
        <v>120</v>
      </c>
      <c r="AF44" s="91">
        <v>1</v>
      </c>
      <c r="AG44" s="91">
        <v>431</v>
      </c>
      <c r="AH44" s="91">
        <v>109725</v>
      </c>
      <c r="AI44" s="91">
        <v>2</v>
      </c>
      <c r="AJ44" s="91" t="s">
        <v>555</v>
      </c>
      <c r="AK44" s="91">
        <v>0</v>
      </c>
      <c r="AL44" s="91">
        <v>0</v>
      </c>
      <c r="AM44" s="91" t="s">
        <v>87</v>
      </c>
      <c r="AO44" s="91">
        <v>1</v>
      </c>
      <c r="AP44" s="91">
        <v>2</v>
      </c>
      <c r="AQ44" s="91" t="s">
        <v>87</v>
      </c>
      <c r="AR44" s="91" t="s">
        <v>87</v>
      </c>
      <c r="AW44" s="91">
        <v>1</v>
      </c>
      <c r="AX44" s="91">
        <v>0</v>
      </c>
      <c r="AZ44" s="92">
        <v>38013</v>
      </c>
      <c r="BA44" s="91" t="s">
        <v>183</v>
      </c>
      <c r="BB44" s="92">
        <v>43000.063310185185</v>
      </c>
      <c r="BC44" s="91" t="s">
        <v>233</v>
      </c>
    </row>
    <row r="45" spans="1:55">
      <c r="A45" s="91">
        <f t="shared" si="0"/>
        <v>44</v>
      </c>
      <c r="B45" s="91">
        <v>1437102</v>
      </c>
      <c r="C45" s="91">
        <v>29</v>
      </c>
      <c r="D45" s="91">
        <v>3</v>
      </c>
      <c r="E45" s="91" t="s">
        <v>87</v>
      </c>
      <c r="F45" s="91" t="s">
        <v>87</v>
      </c>
      <c r="G45" s="91" t="s">
        <v>556</v>
      </c>
      <c r="I45" s="91" t="s">
        <v>557</v>
      </c>
      <c r="K45" s="91" t="s">
        <v>558</v>
      </c>
      <c r="L45" s="91" t="s">
        <v>559</v>
      </c>
      <c r="M45" s="91" t="s">
        <v>560</v>
      </c>
      <c r="O45" s="91" t="s">
        <v>561</v>
      </c>
      <c r="P45" s="91" t="s">
        <v>87</v>
      </c>
      <c r="U45" s="91">
        <v>0</v>
      </c>
      <c r="V45" s="91">
        <v>500000</v>
      </c>
      <c r="W45" s="91">
        <v>0</v>
      </c>
      <c r="X45" s="91">
        <v>100</v>
      </c>
      <c r="Y45" s="91">
        <v>120</v>
      </c>
      <c r="Z45" s="91">
        <v>0</v>
      </c>
      <c r="AA45" s="91">
        <v>0</v>
      </c>
      <c r="AB45" s="91">
        <v>0</v>
      </c>
      <c r="AC45" s="91">
        <v>0</v>
      </c>
      <c r="AD45" s="91">
        <v>0</v>
      </c>
      <c r="AE45" s="91">
        <v>0</v>
      </c>
      <c r="AF45" s="91">
        <v>5</v>
      </c>
      <c r="AG45" s="91">
        <v>657</v>
      </c>
      <c r="AH45" s="91">
        <v>161030</v>
      </c>
      <c r="AI45" s="91">
        <v>2</v>
      </c>
      <c r="AJ45" s="91" t="s">
        <v>557</v>
      </c>
      <c r="AK45" s="91">
        <v>0</v>
      </c>
      <c r="AL45" s="91">
        <v>0</v>
      </c>
      <c r="AM45" s="91" t="s">
        <v>87</v>
      </c>
      <c r="AO45" s="91">
        <v>0</v>
      </c>
      <c r="AP45" s="91">
        <v>2</v>
      </c>
      <c r="AQ45" s="91" t="s">
        <v>87</v>
      </c>
      <c r="AR45" s="91" t="s">
        <v>87</v>
      </c>
      <c r="AW45" s="91">
        <v>1</v>
      </c>
      <c r="AX45" s="91">
        <v>0</v>
      </c>
      <c r="AZ45" s="92">
        <v>39077</v>
      </c>
      <c r="BA45" s="91" t="s">
        <v>183</v>
      </c>
      <c r="BB45" s="92">
        <v>42041</v>
      </c>
      <c r="BC45" s="91" t="s">
        <v>87</v>
      </c>
    </row>
    <row r="46" spans="1:55">
      <c r="A46" s="91">
        <f t="shared" si="0"/>
        <v>45</v>
      </c>
      <c r="B46" s="91">
        <v>1444601</v>
      </c>
      <c r="C46" s="91">
        <v>20</v>
      </c>
      <c r="D46" s="91">
        <v>3</v>
      </c>
      <c r="E46" s="91" t="s">
        <v>87</v>
      </c>
      <c r="F46" s="91" t="s">
        <v>87</v>
      </c>
      <c r="G46" s="91" t="s">
        <v>562</v>
      </c>
      <c r="I46" s="91" t="s">
        <v>563</v>
      </c>
      <c r="J46" s="91" t="s">
        <v>564</v>
      </c>
      <c r="K46" s="91" t="s">
        <v>565</v>
      </c>
      <c r="L46" s="91" t="s">
        <v>566</v>
      </c>
      <c r="M46" s="91" t="s">
        <v>567</v>
      </c>
      <c r="O46" s="91" t="s">
        <v>568</v>
      </c>
      <c r="P46" s="91" t="s">
        <v>569</v>
      </c>
      <c r="U46" s="91">
        <v>1</v>
      </c>
      <c r="V46" s="91">
        <v>500000</v>
      </c>
      <c r="W46" s="91">
        <v>0</v>
      </c>
      <c r="X46" s="91">
        <v>100</v>
      </c>
      <c r="Y46" s="91">
        <v>120</v>
      </c>
      <c r="Z46" s="91">
        <v>40</v>
      </c>
      <c r="AA46" s="91">
        <v>60</v>
      </c>
      <c r="AB46" s="91">
        <v>120</v>
      </c>
      <c r="AC46" s="91">
        <v>40</v>
      </c>
      <c r="AD46" s="91">
        <v>60</v>
      </c>
      <c r="AE46" s="91">
        <v>120</v>
      </c>
      <c r="AF46" s="91">
        <v>5</v>
      </c>
      <c r="AG46" s="91">
        <v>313</v>
      </c>
      <c r="AH46" s="91">
        <v>8646613</v>
      </c>
      <c r="AI46" s="91">
        <v>2</v>
      </c>
      <c r="AJ46" s="91" t="s">
        <v>570</v>
      </c>
      <c r="AK46" s="91">
        <v>0</v>
      </c>
      <c r="AL46" s="91">
        <v>0</v>
      </c>
      <c r="AM46" s="91" t="s">
        <v>87</v>
      </c>
      <c r="AO46" s="91">
        <v>0</v>
      </c>
      <c r="AP46" s="91">
        <v>2</v>
      </c>
      <c r="AQ46" s="91">
        <v>1276725</v>
      </c>
      <c r="AR46" s="91" t="s">
        <v>87</v>
      </c>
      <c r="AU46" s="93">
        <v>42060</v>
      </c>
      <c r="AW46" s="91">
        <v>1</v>
      </c>
      <c r="AX46" s="91">
        <v>0</v>
      </c>
      <c r="AY46" s="91">
        <v>0</v>
      </c>
      <c r="AZ46" s="92">
        <v>37600</v>
      </c>
      <c r="BA46" s="91" t="s">
        <v>183</v>
      </c>
      <c r="BB46" s="92">
        <v>42057</v>
      </c>
      <c r="BC46" s="91" t="s">
        <v>87</v>
      </c>
    </row>
    <row r="47" spans="1:55">
      <c r="A47" s="91">
        <f t="shared" si="0"/>
        <v>46</v>
      </c>
      <c r="B47" s="91">
        <v>1458501</v>
      </c>
      <c r="C47" s="91">
        <v>10</v>
      </c>
      <c r="D47" s="91">
        <v>3</v>
      </c>
      <c r="E47" s="91" t="s">
        <v>87</v>
      </c>
      <c r="F47" s="91" t="s">
        <v>87</v>
      </c>
      <c r="G47" s="91" t="s">
        <v>571</v>
      </c>
      <c r="H47" s="91" t="s">
        <v>572</v>
      </c>
      <c r="I47" s="91" t="s">
        <v>573</v>
      </c>
      <c r="K47" s="91" t="s">
        <v>574</v>
      </c>
      <c r="L47" s="91" t="s">
        <v>575</v>
      </c>
      <c r="O47" s="91" t="s">
        <v>576</v>
      </c>
      <c r="P47" s="91" t="s">
        <v>87</v>
      </c>
      <c r="U47" s="91">
        <v>0</v>
      </c>
      <c r="V47" s="91">
        <v>500000</v>
      </c>
      <c r="W47" s="91">
        <v>0</v>
      </c>
      <c r="X47" s="91">
        <v>100</v>
      </c>
      <c r="Y47" s="91">
        <v>120</v>
      </c>
      <c r="Z47" s="91">
        <v>40</v>
      </c>
      <c r="AA47" s="91">
        <v>60</v>
      </c>
      <c r="AB47" s="91">
        <v>120</v>
      </c>
      <c r="AC47" s="91">
        <v>0</v>
      </c>
      <c r="AD47" s="91">
        <v>0</v>
      </c>
      <c r="AE47" s="91">
        <v>0</v>
      </c>
      <c r="AF47" s="91">
        <v>1</v>
      </c>
      <c r="AG47" s="91">
        <v>813</v>
      </c>
      <c r="AH47" s="91">
        <v>2776481</v>
      </c>
      <c r="AI47" s="91">
        <v>1</v>
      </c>
      <c r="AJ47" s="91" t="s">
        <v>577</v>
      </c>
      <c r="AK47" s="91">
        <v>0</v>
      </c>
      <c r="AL47" s="91">
        <v>0</v>
      </c>
      <c r="AM47" s="91" t="s">
        <v>87</v>
      </c>
      <c r="AO47" s="91">
        <v>0</v>
      </c>
      <c r="AP47" s="91">
        <v>0</v>
      </c>
      <c r="AQ47" s="91" t="s">
        <v>87</v>
      </c>
      <c r="AR47" s="91" t="s">
        <v>87</v>
      </c>
      <c r="AW47" s="91">
        <v>1</v>
      </c>
      <c r="AX47" s="91">
        <v>0</v>
      </c>
      <c r="AZ47" s="92">
        <v>37694</v>
      </c>
      <c r="BA47" s="91" t="s">
        <v>183</v>
      </c>
      <c r="BB47" s="92">
        <v>41572</v>
      </c>
      <c r="BC47" s="91" t="s">
        <v>87</v>
      </c>
    </row>
    <row r="48" spans="1:55">
      <c r="A48" s="91">
        <f t="shared" si="0"/>
        <v>47</v>
      </c>
      <c r="B48" s="91">
        <v>1458502</v>
      </c>
      <c r="C48" s="91">
        <v>77</v>
      </c>
      <c r="D48" s="91">
        <v>3</v>
      </c>
      <c r="E48" s="91" t="s">
        <v>87</v>
      </c>
      <c r="F48" s="91" t="s">
        <v>87</v>
      </c>
      <c r="G48" s="91" t="s">
        <v>578</v>
      </c>
      <c r="I48" s="91" t="s">
        <v>579</v>
      </c>
      <c r="J48" s="91" t="s">
        <v>580</v>
      </c>
      <c r="K48" s="91" t="s">
        <v>581</v>
      </c>
      <c r="L48" s="91" t="s">
        <v>582</v>
      </c>
      <c r="O48" s="91" t="s">
        <v>583</v>
      </c>
      <c r="P48" s="91" t="s">
        <v>584</v>
      </c>
      <c r="U48" s="91">
        <v>0</v>
      </c>
      <c r="V48" s="91">
        <v>500000</v>
      </c>
      <c r="W48" s="91">
        <v>0</v>
      </c>
      <c r="X48" s="91">
        <v>100</v>
      </c>
      <c r="Y48" s="91">
        <v>120</v>
      </c>
      <c r="Z48" s="91">
        <v>40</v>
      </c>
      <c r="AA48" s="91">
        <v>60</v>
      </c>
      <c r="AB48" s="91">
        <v>120</v>
      </c>
      <c r="AC48" s="91">
        <v>40</v>
      </c>
      <c r="AD48" s="91">
        <v>60</v>
      </c>
      <c r="AE48" s="91">
        <v>120</v>
      </c>
      <c r="AF48" s="91">
        <v>1</v>
      </c>
      <c r="AG48" s="91">
        <v>636</v>
      </c>
      <c r="AH48" s="91">
        <v>2063610</v>
      </c>
      <c r="AI48" s="91">
        <v>1</v>
      </c>
      <c r="AJ48" s="91" t="s">
        <v>579</v>
      </c>
      <c r="AK48" s="91">
        <v>0</v>
      </c>
      <c r="AL48" s="91">
        <v>0</v>
      </c>
      <c r="AM48" s="91" t="s">
        <v>87</v>
      </c>
      <c r="AO48" s="91">
        <v>1</v>
      </c>
      <c r="AP48" s="91">
        <v>2</v>
      </c>
      <c r="AQ48" s="91" t="s">
        <v>87</v>
      </c>
      <c r="AR48" s="91" t="s">
        <v>87</v>
      </c>
      <c r="AW48" s="91">
        <v>1</v>
      </c>
      <c r="AX48" s="91">
        <v>0</v>
      </c>
      <c r="AZ48" s="92">
        <v>37721</v>
      </c>
      <c r="BA48" s="91" t="s">
        <v>183</v>
      </c>
      <c r="BB48" s="92">
        <v>40539</v>
      </c>
      <c r="BC48" s="91" t="s">
        <v>87</v>
      </c>
    </row>
    <row r="49" spans="1:55">
      <c r="A49" s="91">
        <f t="shared" si="0"/>
        <v>48</v>
      </c>
      <c r="B49" s="91">
        <v>1458504</v>
      </c>
      <c r="C49" s="91">
        <v>50</v>
      </c>
      <c r="D49" s="91">
        <v>3</v>
      </c>
      <c r="E49" s="91" t="s">
        <v>87</v>
      </c>
      <c r="F49" s="91" t="s">
        <v>87</v>
      </c>
      <c r="G49" s="91" t="s">
        <v>585</v>
      </c>
      <c r="I49" s="91" t="s">
        <v>586</v>
      </c>
      <c r="J49" s="91" t="s">
        <v>587</v>
      </c>
      <c r="K49" s="91" t="s">
        <v>588</v>
      </c>
      <c r="L49" s="91" t="s">
        <v>589</v>
      </c>
      <c r="O49" s="91" t="s">
        <v>590</v>
      </c>
      <c r="P49" s="91" t="s">
        <v>591</v>
      </c>
      <c r="U49" s="91">
        <v>0</v>
      </c>
      <c r="V49" s="91">
        <v>500000</v>
      </c>
      <c r="W49" s="91">
        <v>0</v>
      </c>
      <c r="X49" s="91">
        <v>100</v>
      </c>
      <c r="Y49" s="91">
        <v>120</v>
      </c>
      <c r="Z49" s="91">
        <v>40</v>
      </c>
      <c r="AA49" s="91">
        <v>60</v>
      </c>
      <c r="AB49" s="91">
        <v>120</v>
      </c>
      <c r="AC49" s="91">
        <v>0</v>
      </c>
      <c r="AD49" s="91">
        <v>100</v>
      </c>
      <c r="AE49" s="91">
        <v>120</v>
      </c>
      <c r="AF49" s="91">
        <v>1</v>
      </c>
      <c r="AG49" s="91">
        <v>411</v>
      </c>
      <c r="AH49" s="91">
        <v>2100029</v>
      </c>
      <c r="AI49" s="91">
        <v>1</v>
      </c>
      <c r="AJ49" s="91" t="s">
        <v>586</v>
      </c>
      <c r="AK49" s="91">
        <v>0</v>
      </c>
      <c r="AL49" s="91">
        <v>0</v>
      </c>
      <c r="AM49" s="91" t="s">
        <v>87</v>
      </c>
      <c r="AO49" s="91">
        <v>1</v>
      </c>
      <c r="AP49" s="91">
        <v>2</v>
      </c>
      <c r="AQ49" s="91" t="s">
        <v>87</v>
      </c>
      <c r="AR49" s="91" t="s">
        <v>87</v>
      </c>
      <c r="AW49" s="91">
        <v>1</v>
      </c>
      <c r="AX49" s="91">
        <v>0</v>
      </c>
      <c r="AZ49" s="92">
        <v>37743</v>
      </c>
      <c r="BA49" s="91" t="s">
        <v>183</v>
      </c>
      <c r="BB49" s="92">
        <v>42184</v>
      </c>
      <c r="BC49" s="91" t="s">
        <v>87</v>
      </c>
    </row>
    <row r="50" spans="1:55">
      <c r="A50" s="91">
        <f t="shared" si="0"/>
        <v>49</v>
      </c>
      <c r="B50" s="91">
        <v>1459201</v>
      </c>
      <c r="C50" s="91">
        <v>50</v>
      </c>
      <c r="D50" s="91">
        <v>3</v>
      </c>
      <c r="E50" s="91" t="s">
        <v>87</v>
      </c>
      <c r="F50" s="91" t="s">
        <v>87</v>
      </c>
      <c r="G50" s="91" t="s">
        <v>592</v>
      </c>
      <c r="I50" s="91" t="s">
        <v>593</v>
      </c>
      <c r="J50" s="91" t="s">
        <v>594</v>
      </c>
      <c r="K50" s="91" t="s">
        <v>595</v>
      </c>
      <c r="L50" s="91" t="s">
        <v>596</v>
      </c>
      <c r="O50" s="91" t="s">
        <v>597</v>
      </c>
      <c r="P50" s="91" t="s">
        <v>598</v>
      </c>
      <c r="U50" s="91">
        <v>0</v>
      </c>
      <c r="V50" s="91">
        <v>500000</v>
      </c>
      <c r="W50" s="91">
        <v>0</v>
      </c>
      <c r="X50" s="91">
        <v>100</v>
      </c>
      <c r="Y50" s="91">
        <v>120</v>
      </c>
      <c r="Z50" s="91">
        <v>40</v>
      </c>
      <c r="AA50" s="91">
        <v>60</v>
      </c>
      <c r="AB50" s="91">
        <v>120</v>
      </c>
      <c r="AC50" s="91">
        <v>40</v>
      </c>
      <c r="AD50" s="91">
        <v>60</v>
      </c>
      <c r="AE50" s="91">
        <v>120</v>
      </c>
      <c r="AF50" s="91">
        <v>5</v>
      </c>
      <c r="AG50" s="91">
        <v>30</v>
      </c>
      <c r="AH50" s="91">
        <v>310361</v>
      </c>
      <c r="AI50" s="91">
        <v>2</v>
      </c>
      <c r="AJ50" s="91" t="s">
        <v>593</v>
      </c>
      <c r="AK50" s="91">
        <v>0</v>
      </c>
      <c r="AL50" s="91">
        <v>0</v>
      </c>
      <c r="AM50" s="91" t="s">
        <v>87</v>
      </c>
      <c r="AO50" s="91">
        <v>0</v>
      </c>
      <c r="AP50" s="91">
        <v>2</v>
      </c>
      <c r="AQ50" s="91" t="s">
        <v>87</v>
      </c>
      <c r="AR50" s="91" t="s">
        <v>87</v>
      </c>
      <c r="AW50" s="91">
        <v>1</v>
      </c>
      <c r="AX50" s="91">
        <v>0</v>
      </c>
      <c r="AZ50" s="92">
        <v>37693</v>
      </c>
      <c r="BA50" s="91" t="s">
        <v>183</v>
      </c>
      <c r="BB50" s="92">
        <v>39912</v>
      </c>
      <c r="BC50" s="91" t="s">
        <v>87</v>
      </c>
    </row>
    <row r="51" spans="1:55">
      <c r="A51" s="91">
        <f t="shared" si="0"/>
        <v>50</v>
      </c>
      <c r="B51" s="91">
        <v>1469902</v>
      </c>
      <c r="C51" s="91">
        <v>70</v>
      </c>
      <c r="D51" s="91">
        <v>3</v>
      </c>
      <c r="E51" s="91" t="s">
        <v>87</v>
      </c>
      <c r="F51" s="91" t="s">
        <v>87</v>
      </c>
      <c r="G51" s="91" t="s">
        <v>599</v>
      </c>
      <c r="H51" s="91" t="s">
        <v>108</v>
      </c>
      <c r="I51" s="91" t="s">
        <v>600</v>
      </c>
      <c r="J51" s="91" t="s">
        <v>601</v>
      </c>
      <c r="K51" s="91" t="s">
        <v>602</v>
      </c>
      <c r="L51" s="91" t="s">
        <v>603</v>
      </c>
      <c r="M51" s="91" t="s">
        <v>604</v>
      </c>
      <c r="O51" s="91" t="s">
        <v>605</v>
      </c>
      <c r="P51" s="91" t="s">
        <v>606</v>
      </c>
      <c r="R51" s="91" t="s">
        <v>607</v>
      </c>
      <c r="S51" s="91" t="s">
        <v>608</v>
      </c>
      <c r="T51" s="91" t="s">
        <v>201</v>
      </c>
      <c r="U51" s="91">
        <v>1</v>
      </c>
      <c r="V51" s="91">
        <v>500000</v>
      </c>
      <c r="W51" s="91">
        <v>0</v>
      </c>
      <c r="X51" s="91">
        <v>100</v>
      </c>
      <c r="Y51" s="91">
        <v>120</v>
      </c>
      <c r="Z51" s="91">
        <v>40</v>
      </c>
      <c r="AA51" s="91">
        <v>60</v>
      </c>
      <c r="AB51" s="91">
        <v>120</v>
      </c>
      <c r="AC51" s="91">
        <v>0</v>
      </c>
      <c r="AD51" s="91">
        <v>100</v>
      </c>
      <c r="AE51" s="91">
        <v>120</v>
      </c>
      <c r="AF51" s="91">
        <v>5</v>
      </c>
      <c r="AG51" s="91">
        <v>590</v>
      </c>
      <c r="AH51" s="91">
        <v>13761</v>
      </c>
      <c r="AI51" s="91">
        <v>1</v>
      </c>
      <c r="AJ51" s="91" t="s">
        <v>609</v>
      </c>
      <c r="AK51" s="91">
        <v>0</v>
      </c>
      <c r="AL51" s="91">
        <v>0</v>
      </c>
      <c r="AM51" s="91" t="s">
        <v>87</v>
      </c>
      <c r="AO51" s="91">
        <v>0</v>
      </c>
      <c r="AP51" s="91">
        <v>2</v>
      </c>
      <c r="AQ51" s="91">
        <v>1197525</v>
      </c>
      <c r="AR51" s="91" t="s">
        <v>87</v>
      </c>
      <c r="AU51" s="93">
        <v>42060</v>
      </c>
      <c r="AW51" s="91">
        <v>1</v>
      </c>
      <c r="AX51" s="91">
        <v>0</v>
      </c>
      <c r="AZ51" s="92">
        <v>39609</v>
      </c>
      <c r="BA51" s="91" t="s">
        <v>183</v>
      </c>
      <c r="BB51" s="92">
        <v>42057</v>
      </c>
      <c r="BC51" s="91" t="s">
        <v>87</v>
      </c>
    </row>
    <row r="52" spans="1:55">
      <c r="A52" s="91">
        <f t="shared" si="0"/>
        <v>51</v>
      </c>
      <c r="B52" s="91">
        <v>1481301</v>
      </c>
      <c r="C52" s="91">
        <v>38</v>
      </c>
      <c r="D52" s="91">
        <v>3</v>
      </c>
      <c r="E52" s="91" t="s">
        <v>87</v>
      </c>
      <c r="F52" s="91" t="s">
        <v>87</v>
      </c>
      <c r="G52" s="91" t="s">
        <v>610</v>
      </c>
      <c r="H52" s="91" t="s">
        <v>611</v>
      </c>
      <c r="I52" s="91" t="s">
        <v>612</v>
      </c>
      <c r="K52" s="91" t="s">
        <v>613</v>
      </c>
      <c r="L52" s="91" t="s">
        <v>614</v>
      </c>
      <c r="M52" s="91" t="s">
        <v>615</v>
      </c>
      <c r="O52" s="91" t="s">
        <v>616</v>
      </c>
      <c r="P52" s="91" t="s">
        <v>617</v>
      </c>
      <c r="R52" s="91" t="s">
        <v>618</v>
      </c>
      <c r="S52" s="91" t="s">
        <v>619</v>
      </c>
      <c r="T52" s="91" t="s">
        <v>346</v>
      </c>
      <c r="U52" s="91">
        <v>0</v>
      </c>
      <c r="V52" s="91">
        <v>500000</v>
      </c>
      <c r="W52" s="91">
        <v>0</v>
      </c>
      <c r="X52" s="91">
        <v>100</v>
      </c>
      <c r="Y52" s="91">
        <v>120</v>
      </c>
      <c r="Z52" s="91">
        <v>40</v>
      </c>
      <c r="AA52" s="91">
        <v>60</v>
      </c>
      <c r="AB52" s="91">
        <v>120</v>
      </c>
      <c r="AC52" s="91">
        <v>0</v>
      </c>
      <c r="AD52" s="91">
        <v>100</v>
      </c>
      <c r="AE52" s="91">
        <v>120</v>
      </c>
      <c r="AF52" s="91">
        <v>9</v>
      </c>
      <c r="AG52" s="91">
        <v>211</v>
      </c>
      <c r="AH52" s="91">
        <v>236977</v>
      </c>
      <c r="AI52" s="91">
        <v>2</v>
      </c>
      <c r="AJ52" s="91" t="s">
        <v>620</v>
      </c>
      <c r="AK52" s="91">
        <v>0</v>
      </c>
      <c r="AL52" s="91">
        <v>0</v>
      </c>
      <c r="AM52" s="91" t="s">
        <v>87</v>
      </c>
      <c r="AO52" s="91">
        <v>1</v>
      </c>
      <c r="AP52" s="91">
        <v>2</v>
      </c>
      <c r="AQ52" s="91" t="s">
        <v>87</v>
      </c>
      <c r="AR52" s="91" t="s">
        <v>87</v>
      </c>
      <c r="AW52" s="91">
        <v>1</v>
      </c>
      <c r="AX52" s="91">
        <v>0</v>
      </c>
      <c r="AZ52" s="92">
        <v>37784</v>
      </c>
      <c r="BA52" s="91" t="s">
        <v>183</v>
      </c>
      <c r="BB52" s="92">
        <v>42160</v>
      </c>
      <c r="BC52" s="91" t="s">
        <v>87</v>
      </c>
    </row>
    <row r="53" spans="1:55">
      <c r="A53" s="91">
        <f t="shared" si="0"/>
        <v>52</v>
      </c>
      <c r="B53" s="91">
        <v>1485009</v>
      </c>
      <c r="C53" s="91">
        <v>20</v>
      </c>
      <c r="D53" s="91">
        <v>3</v>
      </c>
      <c r="E53" s="91" t="s">
        <v>87</v>
      </c>
      <c r="F53" s="91" t="s">
        <v>87</v>
      </c>
      <c r="G53" s="91" t="s">
        <v>621</v>
      </c>
      <c r="I53" s="91" t="s">
        <v>573</v>
      </c>
      <c r="J53" s="91" t="s">
        <v>622</v>
      </c>
      <c r="K53" s="91" t="s">
        <v>623</v>
      </c>
      <c r="L53" s="91" t="s">
        <v>624</v>
      </c>
      <c r="O53" s="91" t="s">
        <v>625</v>
      </c>
      <c r="P53" s="91" t="s">
        <v>626</v>
      </c>
      <c r="U53" s="91">
        <v>0</v>
      </c>
      <c r="V53" s="91">
        <v>500000</v>
      </c>
      <c r="W53" s="91">
        <v>0</v>
      </c>
      <c r="X53" s="91">
        <v>100</v>
      </c>
      <c r="Y53" s="91">
        <v>120</v>
      </c>
      <c r="Z53" s="91">
        <v>40</v>
      </c>
      <c r="AA53" s="91">
        <v>60</v>
      </c>
      <c r="AB53" s="91">
        <v>120</v>
      </c>
      <c r="AC53" s="91">
        <v>40</v>
      </c>
      <c r="AD53" s="91">
        <v>60</v>
      </c>
      <c r="AE53" s="91">
        <v>120</v>
      </c>
      <c r="AF53" s="91">
        <v>1</v>
      </c>
      <c r="AG53" s="91">
        <v>447</v>
      </c>
      <c r="AH53" s="91">
        <v>2967895</v>
      </c>
      <c r="AI53" s="91">
        <v>1</v>
      </c>
      <c r="AJ53" s="91" t="s">
        <v>579</v>
      </c>
      <c r="AK53" s="91">
        <v>0</v>
      </c>
      <c r="AL53" s="91">
        <v>0</v>
      </c>
      <c r="AM53" s="91" t="s">
        <v>87</v>
      </c>
      <c r="AO53" s="91">
        <v>1</v>
      </c>
      <c r="AP53" s="91">
        <v>2</v>
      </c>
      <c r="AQ53" s="91" t="s">
        <v>87</v>
      </c>
      <c r="AR53" s="91" t="s">
        <v>87</v>
      </c>
      <c r="AW53" s="91">
        <v>1</v>
      </c>
      <c r="AX53" s="91">
        <v>0</v>
      </c>
      <c r="AZ53" s="92">
        <v>37792</v>
      </c>
      <c r="BA53" s="91" t="s">
        <v>183</v>
      </c>
      <c r="BB53" s="92">
        <v>41302</v>
      </c>
      <c r="BC53" s="91" t="s">
        <v>87</v>
      </c>
    </row>
    <row r="54" spans="1:55">
      <c r="A54" s="91">
        <f t="shared" si="0"/>
        <v>53</v>
      </c>
      <c r="B54" s="91">
        <v>1498501</v>
      </c>
      <c r="C54" s="91">
        <v>70</v>
      </c>
      <c r="D54" s="91">
        <v>3</v>
      </c>
      <c r="E54" s="91" t="s">
        <v>87</v>
      </c>
      <c r="F54" s="91" t="s">
        <v>87</v>
      </c>
      <c r="G54" s="91" t="s">
        <v>627</v>
      </c>
      <c r="I54" s="91" t="s">
        <v>628</v>
      </c>
      <c r="K54" s="91" t="s">
        <v>629</v>
      </c>
      <c r="L54" s="91" t="s">
        <v>630</v>
      </c>
      <c r="O54" s="91" t="s">
        <v>631</v>
      </c>
      <c r="P54" s="91" t="s">
        <v>87</v>
      </c>
      <c r="U54" s="91">
        <v>0</v>
      </c>
      <c r="V54" s="91">
        <v>0</v>
      </c>
      <c r="W54" s="91">
        <v>0</v>
      </c>
      <c r="X54" s="91">
        <v>0</v>
      </c>
      <c r="Y54" s="91">
        <v>0</v>
      </c>
      <c r="Z54" s="91">
        <v>100</v>
      </c>
      <c r="AA54" s="91">
        <v>0</v>
      </c>
      <c r="AB54" s="91">
        <v>0</v>
      </c>
      <c r="AC54" s="91">
        <v>0</v>
      </c>
      <c r="AD54" s="91">
        <v>0</v>
      </c>
      <c r="AE54" s="91">
        <v>0</v>
      </c>
      <c r="AF54" s="91">
        <v>9</v>
      </c>
      <c r="AG54" s="91">
        <v>431</v>
      </c>
      <c r="AH54" s="91">
        <v>4823579</v>
      </c>
      <c r="AI54" s="91">
        <v>1</v>
      </c>
      <c r="AJ54" s="91" t="s">
        <v>632</v>
      </c>
      <c r="AK54" s="91">
        <v>0</v>
      </c>
      <c r="AL54" s="91">
        <v>0</v>
      </c>
      <c r="AM54" s="91" t="s">
        <v>87</v>
      </c>
      <c r="AO54" s="91">
        <v>0</v>
      </c>
      <c r="AP54" s="91">
        <v>0</v>
      </c>
      <c r="AQ54" s="91" t="s">
        <v>87</v>
      </c>
      <c r="AR54" s="91" t="s">
        <v>87</v>
      </c>
      <c r="AW54" s="91">
        <v>1</v>
      </c>
      <c r="AX54" s="91">
        <v>0</v>
      </c>
      <c r="AZ54" s="92">
        <v>43132</v>
      </c>
      <c r="BA54" s="91" t="s">
        <v>442</v>
      </c>
      <c r="BB54" s="92">
        <v>43132</v>
      </c>
      <c r="BC54" s="91" t="s">
        <v>442</v>
      </c>
    </row>
    <row r="55" spans="1:55">
      <c r="A55" s="91">
        <f t="shared" si="0"/>
        <v>54</v>
      </c>
      <c r="B55" s="91">
        <v>1501001</v>
      </c>
      <c r="C55" s="91">
        <v>30</v>
      </c>
      <c r="D55" s="91">
        <v>3</v>
      </c>
      <c r="E55" s="91">
        <v>15010</v>
      </c>
      <c r="F55" s="91">
        <v>1</v>
      </c>
      <c r="G55" s="91" t="s">
        <v>633</v>
      </c>
      <c r="I55" s="91" t="s">
        <v>634</v>
      </c>
      <c r="J55" s="91" t="s">
        <v>633</v>
      </c>
      <c r="K55" s="91" t="s">
        <v>635</v>
      </c>
      <c r="L55" s="91" t="s">
        <v>636</v>
      </c>
      <c r="O55" s="91" t="s">
        <v>637</v>
      </c>
      <c r="P55" s="91" t="s">
        <v>638</v>
      </c>
      <c r="U55" s="91">
        <v>1</v>
      </c>
      <c r="V55" s="91">
        <v>500000</v>
      </c>
      <c r="W55" s="91">
        <v>40</v>
      </c>
      <c r="X55" s="91">
        <v>60</v>
      </c>
      <c r="Y55" s="91">
        <v>120</v>
      </c>
      <c r="Z55" s="91">
        <v>40</v>
      </c>
      <c r="AA55" s="91">
        <v>60</v>
      </c>
      <c r="AB55" s="91">
        <v>120</v>
      </c>
      <c r="AC55" s="91">
        <v>40</v>
      </c>
      <c r="AD55" s="91">
        <v>60</v>
      </c>
      <c r="AE55" s="91">
        <v>120</v>
      </c>
      <c r="AF55" s="91">
        <v>5</v>
      </c>
      <c r="AG55" s="91">
        <v>53</v>
      </c>
      <c r="AH55" s="91">
        <v>9011487</v>
      </c>
      <c r="AI55" s="91">
        <v>2</v>
      </c>
      <c r="AJ55" s="91" t="s">
        <v>639</v>
      </c>
      <c r="AK55" s="91">
        <v>0</v>
      </c>
      <c r="AL55" s="91">
        <v>0</v>
      </c>
      <c r="AM55" s="91" t="s">
        <v>87</v>
      </c>
      <c r="AO55" s="91">
        <v>1</v>
      </c>
      <c r="AP55" s="91">
        <v>2</v>
      </c>
      <c r="AQ55" s="91">
        <v>1283958</v>
      </c>
      <c r="AR55" s="91" t="s">
        <v>87</v>
      </c>
      <c r="AU55" s="93">
        <v>42060</v>
      </c>
      <c r="AW55" s="91">
        <v>1</v>
      </c>
      <c r="AX55" s="91">
        <v>0</v>
      </c>
      <c r="AZ55" s="92">
        <v>36680</v>
      </c>
      <c r="BA55" s="91" t="s">
        <v>183</v>
      </c>
      <c r="BB55" s="92">
        <v>42640</v>
      </c>
      <c r="BC55" s="91" t="s">
        <v>87</v>
      </c>
    </row>
    <row r="56" spans="1:55">
      <c r="A56" s="91">
        <f t="shared" si="0"/>
        <v>55</v>
      </c>
      <c r="B56" s="91">
        <v>1501002</v>
      </c>
      <c r="C56" s="91">
        <v>70</v>
      </c>
      <c r="D56" s="91">
        <v>3</v>
      </c>
      <c r="E56" s="91">
        <v>15010</v>
      </c>
      <c r="F56" s="91">
        <v>2</v>
      </c>
      <c r="G56" s="91" t="s">
        <v>633</v>
      </c>
      <c r="H56" s="91" t="s">
        <v>108</v>
      </c>
      <c r="I56" s="91" t="s">
        <v>640</v>
      </c>
      <c r="J56" s="91" t="s">
        <v>641</v>
      </c>
      <c r="K56" s="91" t="s">
        <v>642</v>
      </c>
      <c r="L56" s="91" t="s">
        <v>643</v>
      </c>
      <c r="O56" s="91" t="s">
        <v>644</v>
      </c>
      <c r="P56" s="91" t="s">
        <v>645</v>
      </c>
      <c r="U56" s="91">
        <v>1</v>
      </c>
      <c r="V56" s="91">
        <v>500000</v>
      </c>
      <c r="W56" s="91">
        <v>0</v>
      </c>
      <c r="X56" s="91">
        <v>100</v>
      </c>
      <c r="Y56" s="91">
        <v>120</v>
      </c>
      <c r="Z56" s="91">
        <v>40</v>
      </c>
      <c r="AA56" s="91">
        <v>60</v>
      </c>
      <c r="AB56" s="91">
        <v>120</v>
      </c>
      <c r="AC56" s="91">
        <v>0</v>
      </c>
      <c r="AD56" s="91">
        <v>100</v>
      </c>
      <c r="AE56" s="91">
        <v>120</v>
      </c>
      <c r="AF56" s="91">
        <v>5</v>
      </c>
      <c r="AG56" s="91">
        <v>53</v>
      </c>
      <c r="AH56" s="91">
        <v>9011487</v>
      </c>
      <c r="AI56" s="91">
        <v>2</v>
      </c>
      <c r="AJ56" s="91" t="s">
        <v>639</v>
      </c>
      <c r="AK56" s="91">
        <v>0</v>
      </c>
      <c r="AL56" s="91">
        <v>0</v>
      </c>
      <c r="AM56" s="91" t="s">
        <v>87</v>
      </c>
      <c r="AO56" s="91">
        <v>0</v>
      </c>
      <c r="AP56" s="91">
        <v>2</v>
      </c>
      <c r="AQ56" s="91">
        <v>1283958</v>
      </c>
      <c r="AR56" s="91" t="s">
        <v>87</v>
      </c>
      <c r="AU56" s="93">
        <v>41969</v>
      </c>
      <c r="AW56" s="91">
        <v>1</v>
      </c>
      <c r="AX56" s="91">
        <v>0</v>
      </c>
      <c r="AZ56" s="92">
        <v>36680</v>
      </c>
      <c r="BA56" s="91" t="s">
        <v>183</v>
      </c>
      <c r="BB56" s="92">
        <v>43052.062210648146</v>
      </c>
      <c r="BC56" s="91" t="s">
        <v>233</v>
      </c>
    </row>
    <row r="57" spans="1:55">
      <c r="A57" s="91">
        <f t="shared" si="0"/>
        <v>56</v>
      </c>
      <c r="B57" s="91">
        <v>1501004</v>
      </c>
      <c r="C57" s="91">
        <v>80</v>
      </c>
      <c r="D57" s="91">
        <v>3</v>
      </c>
      <c r="E57" s="91">
        <v>15010</v>
      </c>
      <c r="F57" s="91">
        <v>4</v>
      </c>
      <c r="G57" s="91" t="s">
        <v>633</v>
      </c>
      <c r="H57" s="91" t="s">
        <v>646</v>
      </c>
      <c r="I57" s="91" t="s">
        <v>640</v>
      </c>
      <c r="J57" s="91" t="s">
        <v>647</v>
      </c>
      <c r="K57" s="91" t="s">
        <v>648</v>
      </c>
      <c r="L57" s="91" t="s">
        <v>649</v>
      </c>
      <c r="O57" s="91" t="s">
        <v>650</v>
      </c>
      <c r="P57" s="91" t="s">
        <v>651</v>
      </c>
      <c r="U57" s="91">
        <v>0</v>
      </c>
      <c r="V57" s="91">
        <v>500000</v>
      </c>
      <c r="W57" s="91">
        <v>0</v>
      </c>
      <c r="X57" s="91">
        <v>100</v>
      </c>
      <c r="Y57" s="91">
        <v>120</v>
      </c>
      <c r="Z57" s="91">
        <v>40</v>
      </c>
      <c r="AA57" s="91">
        <v>60</v>
      </c>
      <c r="AB57" s="91">
        <v>120</v>
      </c>
      <c r="AC57" s="91">
        <v>40</v>
      </c>
      <c r="AD57" s="91">
        <v>60</v>
      </c>
      <c r="AE57" s="91">
        <v>120</v>
      </c>
      <c r="AF57" s="91">
        <v>5</v>
      </c>
      <c r="AG57" s="91">
        <v>53</v>
      </c>
      <c r="AH57" s="91">
        <v>9011487</v>
      </c>
      <c r="AI57" s="91">
        <v>2</v>
      </c>
      <c r="AJ57" s="91" t="s">
        <v>652</v>
      </c>
      <c r="AK57" s="91">
        <v>0</v>
      </c>
      <c r="AL57" s="91">
        <v>0</v>
      </c>
      <c r="AM57" s="91" t="s">
        <v>87</v>
      </c>
      <c r="AO57" s="91">
        <v>0</v>
      </c>
      <c r="AP57" s="91">
        <v>2</v>
      </c>
      <c r="AQ57" s="91" t="s">
        <v>87</v>
      </c>
      <c r="AR57" s="91" t="s">
        <v>87</v>
      </c>
      <c r="AW57" s="91">
        <v>1</v>
      </c>
      <c r="AX57" s="91">
        <v>0</v>
      </c>
      <c r="AZ57" s="92">
        <v>36680</v>
      </c>
      <c r="BA57" s="91" t="s">
        <v>183</v>
      </c>
      <c r="BB57" s="92">
        <v>42156</v>
      </c>
      <c r="BC57" s="91" t="s">
        <v>87</v>
      </c>
    </row>
    <row r="58" spans="1:55">
      <c r="A58" s="91">
        <f t="shared" si="0"/>
        <v>57</v>
      </c>
      <c r="B58" s="91">
        <v>1504302</v>
      </c>
      <c r="C58" s="91">
        <v>30</v>
      </c>
      <c r="D58" s="91">
        <v>3</v>
      </c>
      <c r="E58" s="91" t="s">
        <v>87</v>
      </c>
      <c r="F58" s="91" t="s">
        <v>87</v>
      </c>
      <c r="G58" s="91" t="s">
        <v>653</v>
      </c>
      <c r="I58" s="91" t="s">
        <v>654</v>
      </c>
      <c r="K58" s="91" t="s">
        <v>655</v>
      </c>
      <c r="L58" s="91" t="s">
        <v>656</v>
      </c>
      <c r="M58" s="91" t="s">
        <v>657</v>
      </c>
      <c r="O58" s="91" t="s">
        <v>658</v>
      </c>
      <c r="P58" s="91" t="s">
        <v>87</v>
      </c>
      <c r="U58" s="91">
        <v>0</v>
      </c>
      <c r="V58" s="91">
        <v>500000</v>
      </c>
      <c r="W58" s="91">
        <v>0</v>
      </c>
      <c r="X58" s="91">
        <v>100</v>
      </c>
      <c r="Y58" s="91">
        <v>120</v>
      </c>
      <c r="Z58" s="91">
        <v>40</v>
      </c>
      <c r="AA58" s="91">
        <v>60</v>
      </c>
      <c r="AB58" s="91">
        <v>120</v>
      </c>
      <c r="AC58" s="91">
        <v>0</v>
      </c>
      <c r="AD58" s="91">
        <v>0</v>
      </c>
      <c r="AE58" s="91">
        <v>0</v>
      </c>
      <c r="AF58" s="91">
        <v>1</v>
      </c>
      <c r="AG58" s="91">
        <v>272</v>
      </c>
      <c r="AH58" s="91">
        <v>1016970</v>
      </c>
      <c r="AI58" s="91">
        <v>1</v>
      </c>
      <c r="AJ58" s="91" t="s">
        <v>659</v>
      </c>
      <c r="AK58" s="91">
        <v>0</v>
      </c>
      <c r="AL58" s="91">
        <v>0</v>
      </c>
      <c r="AM58" s="91" t="s">
        <v>87</v>
      </c>
      <c r="AO58" s="91">
        <v>1</v>
      </c>
      <c r="AP58" s="91">
        <v>2</v>
      </c>
      <c r="AQ58" s="91" t="s">
        <v>87</v>
      </c>
      <c r="AR58" s="91" t="s">
        <v>87</v>
      </c>
      <c r="AW58" s="91">
        <v>1</v>
      </c>
      <c r="AX58" s="91">
        <v>0</v>
      </c>
      <c r="AZ58" s="92">
        <v>39282</v>
      </c>
      <c r="BA58" s="91" t="s">
        <v>183</v>
      </c>
      <c r="BB58" s="92">
        <v>41026</v>
      </c>
      <c r="BC58" s="91" t="s">
        <v>87</v>
      </c>
    </row>
    <row r="59" spans="1:55">
      <c r="A59" s="91">
        <f t="shared" si="0"/>
        <v>58</v>
      </c>
      <c r="B59" s="91">
        <v>1514201</v>
      </c>
      <c r="C59" s="91">
        <v>20</v>
      </c>
      <c r="D59" s="91">
        <v>3</v>
      </c>
      <c r="E59" s="91" t="s">
        <v>87</v>
      </c>
      <c r="F59" s="91" t="s">
        <v>87</v>
      </c>
      <c r="G59" s="91" t="s">
        <v>660</v>
      </c>
      <c r="H59" s="91" t="s">
        <v>661</v>
      </c>
      <c r="I59" s="91" t="s">
        <v>662</v>
      </c>
      <c r="J59" s="91" t="s">
        <v>663</v>
      </c>
      <c r="K59" s="91" t="s">
        <v>664</v>
      </c>
      <c r="L59" s="91" t="s">
        <v>665</v>
      </c>
      <c r="O59" s="91" t="s">
        <v>666</v>
      </c>
      <c r="P59" s="91" t="s">
        <v>667</v>
      </c>
      <c r="U59" s="91">
        <v>0</v>
      </c>
      <c r="V59" s="91">
        <v>500000</v>
      </c>
      <c r="W59" s="91">
        <v>100</v>
      </c>
      <c r="X59" s="91">
        <v>0</v>
      </c>
      <c r="Y59" s="91">
        <v>0</v>
      </c>
      <c r="Z59" s="91">
        <v>100</v>
      </c>
      <c r="AA59" s="91">
        <v>0</v>
      </c>
      <c r="AB59" s="91">
        <v>0</v>
      </c>
      <c r="AC59" s="91">
        <v>100</v>
      </c>
      <c r="AD59" s="91">
        <v>0</v>
      </c>
      <c r="AE59" s="91">
        <v>0</v>
      </c>
      <c r="AF59" s="91">
        <v>1</v>
      </c>
      <c r="AG59" s="91">
        <v>275</v>
      </c>
      <c r="AH59" s="91">
        <v>2678459</v>
      </c>
      <c r="AI59" s="91">
        <v>1</v>
      </c>
      <c r="AJ59" s="91" t="s">
        <v>668</v>
      </c>
      <c r="AK59" s="91">
        <v>0</v>
      </c>
      <c r="AL59" s="91">
        <v>0</v>
      </c>
      <c r="AM59" s="91" t="s">
        <v>87</v>
      </c>
      <c r="AO59" s="91">
        <v>0</v>
      </c>
      <c r="AP59" s="91">
        <v>2</v>
      </c>
      <c r="AQ59" s="91" t="s">
        <v>87</v>
      </c>
      <c r="AR59" s="91" t="s">
        <v>87</v>
      </c>
      <c r="AW59" s="91">
        <v>1</v>
      </c>
      <c r="AX59" s="91">
        <v>0</v>
      </c>
      <c r="AZ59" s="92">
        <v>37953</v>
      </c>
      <c r="BA59" s="91" t="s">
        <v>183</v>
      </c>
      <c r="BB59" s="92">
        <v>40359</v>
      </c>
      <c r="BC59" s="91" t="s">
        <v>87</v>
      </c>
    </row>
    <row r="60" spans="1:55">
      <c r="A60" s="91">
        <f t="shared" si="0"/>
        <v>59</v>
      </c>
      <c r="B60" s="91">
        <v>1514802</v>
      </c>
      <c r="C60" s="91">
        <v>30</v>
      </c>
      <c r="D60" s="91">
        <v>3</v>
      </c>
      <c r="E60" s="91" t="s">
        <v>87</v>
      </c>
      <c r="F60" s="91" t="s">
        <v>87</v>
      </c>
      <c r="G60" s="91" t="s">
        <v>669</v>
      </c>
      <c r="H60" s="91" t="s">
        <v>306</v>
      </c>
      <c r="I60" s="91" t="s">
        <v>670</v>
      </c>
      <c r="J60" s="91" t="s">
        <v>671</v>
      </c>
      <c r="K60" s="91" t="s">
        <v>672</v>
      </c>
      <c r="L60" s="91" t="s">
        <v>673</v>
      </c>
      <c r="O60" s="91" t="s">
        <v>674</v>
      </c>
      <c r="P60" s="91" t="s">
        <v>675</v>
      </c>
      <c r="U60" s="91">
        <v>0</v>
      </c>
      <c r="V60" s="91">
        <v>500000</v>
      </c>
      <c r="W60" s="91">
        <v>100</v>
      </c>
      <c r="X60" s="91">
        <v>0</v>
      </c>
      <c r="Y60" s="91">
        <v>0</v>
      </c>
      <c r="Z60" s="91">
        <v>40</v>
      </c>
      <c r="AA60" s="91">
        <v>60</v>
      </c>
      <c r="AB60" s="91">
        <v>120</v>
      </c>
      <c r="AC60" s="91">
        <v>40</v>
      </c>
      <c r="AD60" s="91">
        <v>60</v>
      </c>
      <c r="AE60" s="91">
        <v>120</v>
      </c>
      <c r="AF60" s="91">
        <v>5</v>
      </c>
      <c r="AG60" s="91">
        <v>208</v>
      </c>
      <c r="AH60" s="91">
        <v>163105</v>
      </c>
      <c r="AI60" s="91">
        <v>2</v>
      </c>
      <c r="AJ60" s="91" t="s">
        <v>670</v>
      </c>
      <c r="AK60" s="91">
        <v>0</v>
      </c>
      <c r="AL60" s="91">
        <v>0</v>
      </c>
      <c r="AM60" s="91" t="s">
        <v>87</v>
      </c>
      <c r="AO60" s="91">
        <v>0</v>
      </c>
      <c r="AP60" s="91">
        <v>2</v>
      </c>
      <c r="AQ60" s="91" t="s">
        <v>87</v>
      </c>
      <c r="AR60" s="91" t="s">
        <v>87</v>
      </c>
      <c r="AW60" s="91">
        <v>1</v>
      </c>
      <c r="AX60" s="91">
        <v>0</v>
      </c>
      <c r="AZ60" s="92">
        <v>38897</v>
      </c>
      <c r="BA60" s="91" t="s">
        <v>183</v>
      </c>
      <c r="BB60" s="92">
        <v>42212</v>
      </c>
      <c r="BC60" s="91" t="s">
        <v>87</v>
      </c>
    </row>
    <row r="61" spans="1:55">
      <c r="A61" s="91">
        <f t="shared" si="0"/>
        <v>60</v>
      </c>
      <c r="B61" s="91">
        <v>1522602</v>
      </c>
      <c r="C61" s="91">
        <v>38</v>
      </c>
      <c r="D61" s="91">
        <v>3</v>
      </c>
      <c r="E61" s="91" t="s">
        <v>87</v>
      </c>
      <c r="F61" s="91" t="s">
        <v>87</v>
      </c>
      <c r="G61" s="91" t="s">
        <v>676</v>
      </c>
      <c r="I61" s="91" t="s">
        <v>677</v>
      </c>
      <c r="K61" s="91" t="s">
        <v>678</v>
      </c>
      <c r="L61" s="91" t="s">
        <v>679</v>
      </c>
      <c r="M61" s="91" t="s">
        <v>680</v>
      </c>
      <c r="O61" s="91" t="s">
        <v>681</v>
      </c>
      <c r="P61" s="91" t="s">
        <v>682</v>
      </c>
      <c r="R61" s="91" t="s">
        <v>683</v>
      </c>
      <c r="S61" s="91" t="s">
        <v>684</v>
      </c>
      <c r="T61" s="91" t="s">
        <v>269</v>
      </c>
      <c r="U61" s="91">
        <v>1</v>
      </c>
      <c r="V61" s="91">
        <v>500000</v>
      </c>
      <c r="W61" s="91">
        <v>0</v>
      </c>
      <c r="X61" s="91">
        <v>100</v>
      </c>
      <c r="Y61" s="91">
        <v>120</v>
      </c>
      <c r="Z61" s="91">
        <v>40</v>
      </c>
      <c r="AA61" s="91">
        <v>60</v>
      </c>
      <c r="AB61" s="91">
        <v>120</v>
      </c>
      <c r="AC61" s="91">
        <v>0</v>
      </c>
      <c r="AD61" s="91">
        <v>100</v>
      </c>
      <c r="AE61" s="91">
        <v>120</v>
      </c>
      <c r="AF61" s="91">
        <v>5</v>
      </c>
      <c r="AG61" s="91">
        <v>62</v>
      </c>
      <c r="AH61" s="91">
        <v>9000964</v>
      </c>
      <c r="AI61" s="91">
        <v>2</v>
      </c>
      <c r="AJ61" s="91" t="s">
        <v>685</v>
      </c>
      <c r="AK61" s="91">
        <v>0</v>
      </c>
      <c r="AL61" s="91">
        <v>0</v>
      </c>
      <c r="AM61" s="91" t="s">
        <v>87</v>
      </c>
      <c r="AO61" s="91">
        <v>1</v>
      </c>
      <c r="AP61" s="91">
        <v>2</v>
      </c>
      <c r="AQ61" s="91">
        <v>1195006</v>
      </c>
      <c r="AR61" s="91" t="s">
        <v>87</v>
      </c>
      <c r="AU61" s="93">
        <v>42972</v>
      </c>
      <c r="AW61" s="91">
        <v>1</v>
      </c>
      <c r="AX61" s="91">
        <v>0</v>
      </c>
      <c r="AZ61" s="92">
        <v>41543</v>
      </c>
      <c r="BA61" s="91" t="s">
        <v>183</v>
      </c>
      <c r="BB61" s="92">
        <v>42975.058425925927</v>
      </c>
      <c r="BC61" s="91" t="s">
        <v>233</v>
      </c>
    </row>
    <row r="62" spans="1:55">
      <c r="A62" s="91">
        <f t="shared" si="0"/>
        <v>61</v>
      </c>
      <c r="B62" s="91">
        <v>1530301</v>
      </c>
      <c r="C62" s="91">
        <v>38</v>
      </c>
      <c r="D62" s="91">
        <v>3</v>
      </c>
      <c r="E62" s="91" t="s">
        <v>87</v>
      </c>
      <c r="F62" s="91" t="s">
        <v>87</v>
      </c>
      <c r="G62" s="91" t="s">
        <v>686</v>
      </c>
      <c r="I62" s="91" t="s">
        <v>687</v>
      </c>
      <c r="J62" s="91" t="s">
        <v>688</v>
      </c>
      <c r="K62" s="91" t="s">
        <v>689</v>
      </c>
      <c r="L62" s="91" t="s">
        <v>690</v>
      </c>
      <c r="O62" s="91" t="s">
        <v>691</v>
      </c>
      <c r="P62" s="91" t="s">
        <v>692</v>
      </c>
      <c r="R62" s="91" t="s">
        <v>693</v>
      </c>
      <c r="S62" s="91" t="s">
        <v>694</v>
      </c>
      <c r="T62" s="91" t="s">
        <v>269</v>
      </c>
      <c r="U62" s="91">
        <v>1</v>
      </c>
      <c r="V62" s="91">
        <v>500000</v>
      </c>
      <c r="W62" s="91">
        <v>0</v>
      </c>
      <c r="X62" s="91">
        <v>100</v>
      </c>
      <c r="Y62" s="91">
        <v>120</v>
      </c>
      <c r="Z62" s="91">
        <v>0</v>
      </c>
      <c r="AA62" s="91">
        <v>0</v>
      </c>
      <c r="AB62" s="91">
        <v>0</v>
      </c>
      <c r="AC62" s="91">
        <v>0</v>
      </c>
      <c r="AD62" s="91">
        <v>100</v>
      </c>
      <c r="AE62" s="91">
        <v>120</v>
      </c>
      <c r="AF62" s="91">
        <v>9</v>
      </c>
      <c r="AG62" s="91">
        <v>823</v>
      </c>
      <c r="AH62" s="91">
        <v>5068473</v>
      </c>
      <c r="AI62" s="91">
        <v>1</v>
      </c>
      <c r="AJ62" s="91" t="s">
        <v>695</v>
      </c>
      <c r="AK62" s="91">
        <v>0</v>
      </c>
      <c r="AL62" s="91">
        <v>0</v>
      </c>
      <c r="AM62" s="91" t="s">
        <v>87</v>
      </c>
      <c r="AO62" s="91">
        <v>0</v>
      </c>
      <c r="AP62" s="91">
        <v>2</v>
      </c>
      <c r="AQ62" s="91">
        <v>1630448</v>
      </c>
      <c r="AR62" s="91" t="s">
        <v>87</v>
      </c>
      <c r="AU62" s="93">
        <v>42088</v>
      </c>
      <c r="AW62" s="91">
        <v>1</v>
      </c>
      <c r="AX62" s="91">
        <v>0</v>
      </c>
      <c r="AZ62" s="92">
        <v>38075</v>
      </c>
      <c r="BA62" s="91" t="s">
        <v>183</v>
      </c>
      <c r="BB62" s="92">
        <v>43052.062210648146</v>
      </c>
      <c r="BC62" s="91" t="s">
        <v>233</v>
      </c>
    </row>
    <row r="63" spans="1:55">
      <c r="A63" s="91">
        <f t="shared" si="0"/>
        <v>62</v>
      </c>
      <c r="B63" s="91">
        <v>1530802</v>
      </c>
      <c r="C63" s="91">
        <v>70</v>
      </c>
      <c r="D63" s="91">
        <v>3</v>
      </c>
      <c r="E63" s="91" t="s">
        <v>87</v>
      </c>
      <c r="F63" s="91" t="s">
        <v>87</v>
      </c>
      <c r="G63" s="91" t="s">
        <v>696</v>
      </c>
      <c r="H63" s="91" t="s">
        <v>697</v>
      </c>
      <c r="I63" s="91" t="s">
        <v>698</v>
      </c>
      <c r="J63" s="91" t="s">
        <v>699</v>
      </c>
      <c r="K63" s="91" t="s">
        <v>399</v>
      </c>
      <c r="L63" s="91" t="s">
        <v>700</v>
      </c>
      <c r="O63" s="91" t="s">
        <v>701</v>
      </c>
      <c r="P63" s="91" t="s">
        <v>702</v>
      </c>
      <c r="R63" s="91" t="s">
        <v>703</v>
      </c>
      <c r="S63" s="91" t="s">
        <v>704</v>
      </c>
      <c r="T63" s="91" t="s">
        <v>705</v>
      </c>
      <c r="U63" s="91">
        <v>1</v>
      </c>
      <c r="V63" s="91">
        <v>500000</v>
      </c>
      <c r="W63" s="91">
        <v>0</v>
      </c>
      <c r="X63" s="91">
        <v>100</v>
      </c>
      <c r="Y63" s="91">
        <v>120</v>
      </c>
      <c r="Z63" s="91">
        <v>40</v>
      </c>
      <c r="AA63" s="91">
        <v>60</v>
      </c>
      <c r="AB63" s="91">
        <v>120</v>
      </c>
      <c r="AC63" s="91">
        <v>0</v>
      </c>
      <c r="AD63" s="91">
        <v>0</v>
      </c>
      <c r="AE63" s="91">
        <v>0</v>
      </c>
      <c r="AF63" s="91">
        <v>5</v>
      </c>
      <c r="AG63" s="91">
        <v>1</v>
      </c>
      <c r="AH63" s="91">
        <v>9006853</v>
      </c>
      <c r="AI63" s="91">
        <v>2</v>
      </c>
      <c r="AJ63" s="91" t="s">
        <v>706</v>
      </c>
      <c r="AK63" s="91">
        <v>0</v>
      </c>
      <c r="AL63" s="91">
        <v>0</v>
      </c>
      <c r="AM63" s="91" t="s">
        <v>87</v>
      </c>
      <c r="AO63" s="91">
        <v>1</v>
      </c>
      <c r="AP63" s="91">
        <v>2</v>
      </c>
      <c r="AQ63" s="91">
        <v>1431436</v>
      </c>
      <c r="AR63" s="91" t="s">
        <v>87</v>
      </c>
      <c r="AU63" s="93">
        <v>42060</v>
      </c>
      <c r="AW63" s="91">
        <v>1</v>
      </c>
      <c r="AX63" s="91">
        <v>0</v>
      </c>
      <c r="AZ63" s="92">
        <v>40386</v>
      </c>
      <c r="BA63" s="91" t="s">
        <v>183</v>
      </c>
      <c r="BB63" s="92">
        <v>42057</v>
      </c>
      <c r="BC63" s="91" t="s">
        <v>87</v>
      </c>
    </row>
    <row r="64" spans="1:55">
      <c r="A64" s="91">
        <f t="shared" si="0"/>
        <v>63</v>
      </c>
      <c r="B64" s="91">
        <v>1544401</v>
      </c>
      <c r="C64" s="91">
        <v>62</v>
      </c>
      <c r="D64" s="91">
        <v>3</v>
      </c>
      <c r="E64" s="91" t="s">
        <v>87</v>
      </c>
      <c r="F64" s="91" t="s">
        <v>87</v>
      </c>
      <c r="G64" s="91" t="s">
        <v>707</v>
      </c>
      <c r="I64" s="91" t="s">
        <v>708</v>
      </c>
      <c r="J64" s="91" t="s">
        <v>709</v>
      </c>
      <c r="K64" s="91" t="s">
        <v>710</v>
      </c>
      <c r="L64" s="91" t="s">
        <v>711</v>
      </c>
      <c r="M64" s="91" t="s">
        <v>712</v>
      </c>
      <c r="O64" s="91" t="s">
        <v>713</v>
      </c>
      <c r="P64" s="91" t="s">
        <v>714</v>
      </c>
      <c r="U64" s="91">
        <v>0</v>
      </c>
      <c r="V64" s="91">
        <v>0</v>
      </c>
      <c r="W64" s="91">
        <v>0</v>
      </c>
      <c r="X64" s="91">
        <v>100</v>
      </c>
      <c r="Y64" s="91">
        <v>120</v>
      </c>
      <c r="Z64" s="91">
        <v>40</v>
      </c>
      <c r="AA64" s="91">
        <v>60</v>
      </c>
      <c r="AB64" s="91">
        <v>120</v>
      </c>
      <c r="AC64" s="91">
        <v>0</v>
      </c>
      <c r="AD64" s="91">
        <v>0</v>
      </c>
      <c r="AE64" s="91">
        <v>0</v>
      </c>
      <c r="AF64" s="91">
        <v>1</v>
      </c>
      <c r="AG64" s="91">
        <v>64</v>
      </c>
      <c r="AH64" s="91">
        <v>5033</v>
      </c>
      <c r="AI64" s="91">
        <v>2</v>
      </c>
      <c r="AJ64" s="91" t="s">
        <v>708</v>
      </c>
      <c r="AK64" s="91">
        <v>0</v>
      </c>
      <c r="AL64" s="91">
        <v>0</v>
      </c>
      <c r="AM64" s="91" t="s">
        <v>87</v>
      </c>
      <c r="AO64" s="91">
        <v>0</v>
      </c>
      <c r="AP64" s="91">
        <v>2</v>
      </c>
      <c r="AQ64" s="91" t="s">
        <v>87</v>
      </c>
      <c r="AR64" s="91" t="s">
        <v>87</v>
      </c>
      <c r="AW64" s="91">
        <v>1</v>
      </c>
      <c r="AX64" s="91">
        <v>0</v>
      </c>
      <c r="AZ64" s="92">
        <v>38148</v>
      </c>
      <c r="BA64" s="91" t="s">
        <v>183</v>
      </c>
      <c r="BB64" s="92">
        <v>42471</v>
      </c>
      <c r="BC64" s="91" t="s">
        <v>87</v>
      </c>
    </row>
    <row r="65" spans="1:55">
      <c r="A65" s="91">
        <f t="shared" si="0"/>
        <v>64</v>
      </c>
      <c r="B65" s="91">
        <v>1550001</v>
      </c>
      <c r="C65" s="91">
        <v>30</v>
      </c>
      <c r="D65" s="91">
        <v>3</v>
      </c>
      <c r="E65" s="91">
        <v>15500</v>
      </c>
      <c r="F65" s="91">
        <v>1</v>
      </c>
      <c r="G65" s="91" t="s">
        <v>715</v>
      </c>
      <c r="I65" s="91" t="s">
        <v>716</v>
      </c>
      <c r="J65" s="91" t="s">
        <v>715</v>
      </c>
      <c r="K65" s="91" t="s">
        <v>717</v>
      </c>
      <c r="L65" s="91" t="s">
        <v>718</v>
      </c>
      <c r="O65" s="91" t="s">
        <v>719</v>
      </c>
      <c r="P65" s="91" t="s">
        <v>720</v>
      </c>
      <c r="U65" s="91">
        <v>1</v>
      </c>
      <c r="V65" s="91">
        <v>500000</v>
      </c>
      <c r="W65" s="91">
        <v>0</v>
      </c>
      <c r="X65" s="91">
        <v>100</v>
      </c>
      <c r="Y65" s="91">
        <v>120</v>
      </c>
      <c r="Z65" s="91">
        <v>40</v>
      </c>
      <c r="AA65" s="91">
        <v>60</v>
      </c>
      <c r="AB65" s="91">
        <v>120</v>
      </c>
      <c r="AC65" s="91">
        <v>40</v>
      </c>
      <c r="AD65" s="91">
        <v>60</v>
      </c>
      <c r="AE65" s="91">
        <v>120</v>
      </c>
      <c r="AF65" s="91">
        <v>1</v>
      </c>
      <c r="AG65" s="91">
        <v>162</v>
      </c>
      <c r="AH65" s="91">
        <v>118490</v>
      </c>
      <c r="AI65" s="91">
        <v>2</v>
      </c>
      <c r="AJ65" s="91" t="s">
        <v>721</v>
      </c>
      <c r="AK65" s="91">
        <v>0</v>
      </c>
      <c r="AL65" s="91">
        <v>0</v>
      </c>
      <c r="AM65" s="91" t="s">
        <v>87</v>
      </c>
      <c r="AO65" s="91">
        <v>0</v>
      </c>
      <c r="AP65" s="91">
        <v>2</v>
      </c>
      <c r="AQ65" s="91">
        <v>1545746</v>
      </c>
      <c r="AR65" s="91" t="s">
        <v>87</v>
      </c>
      <c r="AU65" s="93">
        <v>42060</v>
      </c>
      <c r="AW65" s="91">
        <v>1</v>
      </c>
      <c r="AX65" s="91">
        <v>0</v>
      </c>
      <c r="AZ65" s="92">
        <v>36680</v>
      </c>
      <c r="BA65" s="91" t="s">
        <v>183</v>
      </c>
      <c r="BB65" s="92">
        <v>42751</v>
      </c>
      <c r="BC65" s="91" t="s">
        <v>87</v>
      </c>
    </row>
    <row r="66" spans="1:55">
      <c r="A66" s="91">
        <f t="shared" si="0"/>
        <v>65</v>
      </c>
      <c r="B66" s="91">
        <v>1550002</v>
      </c>
      <c r="C66" s="91">
        <v>57</v>
      </c>
      <c r="D66" s="91">
        <v>3</v>
      </c>
      <c r="E66" s="91" t="s">
        <v>87</v>
      </c>
      <c r="F66" s="91" t="s">
        <v>87</v>
      </c>
      <c r="G66" s="91" t="s">
        <v>715</v>
      </c>
      <c r="I66" s="91" t="s">
        <v>722</v>
      </c>
      <c r="J66" s="91" t="s">
        <v>723</v>
      </c>
      <c r="K66" s="91" t="s">
        <v>717</v>
      </c>
      <c r="L66" s="91" t="s">
        <v>724</v>
      </c>
      <c r="O66" s="91" t="s">
        <v>719</v>
      </c>
      <c r="P66" s="91" t="s">
        <v>720</v>
      </c>
      <c r="R66" s="91" t="s">
        <v>725</v>
      </c>
      <c r="S66" s="91" t="s">
        <v>726</v>
      </c>
      <c r="T66" s="91" t="s">
        <v>269</v>
      </c>
      <c r="U66" s="91">
        <v>0</v>
      </c>
      <c r="V66" s="91">
        <v>500000</v>
      </c>
      <c r="W66" s="91">
        <v>0</v>
      </c>
      <c r="X66" s="91">
        <v>100</v>
      </c>
      <c r="Y66" s="91">
        <v>120</v>
      </c>
      <c r="Z66" s="91">
        <v>40</v>
      </c>
      <c r="AA66" s="91">
        <v>60</v>
      </c>
      <c r="AB66" s="91">
        <v>120</v>
      </c>
      <c r="AC66" s="91">
        <v>40</v>
      </c>
      <c r="AD66" s="91">
        <v>60</v>
      </c>
      <c r="AE66" s="91">
        <v>120</v>
      </c>
      <c r="AF66" s="91">
        <v>1280</v>
      </c>
      <c r="AG66" s="91">
        <v>52</v>
      </c>
      <c r="AH66" s="91">
        <v>117709</v>
      </c>
      <c r="AI66" s="91">
        <v>1</v>
      </c>
      <c r="AJ66" s="91" t="s">
        <v>721</v>
      </c>
      <c r="AK66" s="91">
        <v>0</v>
      </c>
      <c r="AL66" s="91">
        <v>1</v>
      </c>
      <c r="AM66" s="91">
        <v>14301931300088</v>
      </c>
      <c r="AN66" s="91" t="s">
        <v>727</v>
      </c>
      <c r="AO66" s="91">
        <v>1</v>
      </c>
      <c r="AP66" s="91">
        <v>2</v>
      </c>
      <c r="AQ66" s="91" t="s">
        <v>87</v>
      </c>
      <c r="AR66" s="91" t="s">
        <v>87</v>
      </c>
      <c r="AW66" s="91">
        <v>1</v>
      </c>
      <c r="AX66" s="91">
        <v>0</v>
      </c>
      <c r="AZ66" s="92">
        <v>43132</v>
      </c>
      <c r="BA66" s="91" t="s">
        <v>728</v>
      </c>
      <c r="BB66" s="92">
        <v>43132</v>
      </c>
      <c r="BC66" s="91" t="s">
        <v>728</v>
      </c>
    </row>
    <row r="67" spans="1:55">
      <c r="A67" s="91">
        <f t="shared" ref="A67:A130" si="1">A66+1</f>
        <v>66</v>
      </c>
      <c r="B67" s="91">
        <v>1590601</v>
      </c>
      <c r="C67" s="91">
        <v>38</v>
      </c>
      <c r="D67" s="91">
        <v>3</v>
      </c>
      <c r="E67" s="91" t="s">
        <v>87</v>
      </c>
      <c r="F67" s="91" t="s">
        <v>87</v>
      </c>
      <c r="G67" s="91" t="s">
        <v>729</v>
      </c>
      <c r="H67" s="91" t="s">
        <v>730</v>
      </c>
      <c r="I67" s="91" t="s">
        <v>731</v>
      </c>
      <c r="J67" s="91" t="s">
        <v>732</v>
      </c>
      <c r="K67" s="91" t="s">
        <v>733</v>
      </c>
      <c r="L67" s="91" t="s">
        <v>734</v>
      </c>
      <c r="O67" s="91" t="s">
        <v>735</v>
      </c>
      <c r="P67" s="91" t="s">
        <v>736</v>
      </c>
      <c r="R67" s="91" t="s">
        <v>737</v>
      </c>
      <c r="S67" s="91" t="s">
        <v>738</v>
      </c>
      <c r="T67" s="91" t="s">
        <v>739</v>
      </c>
      <c r="U67" s="91">
        <v>0</v>
      </c>
      <c r="V67" s="91">
        <v>500000</v>
      </c>
      <c r="W67" s="91">
        <v>100</v>
      </c>
      <c r="X67" s="91">
        <v>0</v>
      </c>
      <c r="Y67" s="91">
        <v>0</v>
      </c>
      <c r="Z67" s="91">
        <v>100</v>
      </c>
      <c r="AA67" s="91">
        <v>0</v>
      </c>
      <c r="AB67" s="91">
        <v>0</v>
      </c>
      <c r="AC67" s="91">
        <v>100</v>
      </c>
      <c r="AD67" s="91">
        <v>0</v>
      </c>
      <c r="AE67" s="91">
        <v>0</v>
      </c>
      <c r="AF67" s="91">
        <v>1</v>
      </c>
      <c r="AG67" s="91">
        <v>246</v>
      </c>
      <c r="AH67" s="91">
        <v>2302280</v>
      </c>
      <c r="AI67" s="91">
        <v>1</v>
      </c>
      <c r="AJ67" s="91" t="s">
        <v>740</v>
      </c>
      <c r="AK67" s="91">
        <v>0</v>
      </c>
      <c r="AL67" s="91">
        <v>2</v>
      </c>
      <c r="AM67" s="91" t="s">
        <v>87</v>
      </c>
      <c r="AO67" s="91">
        <v>0</v>
      </c>
      <c r="AP67" s="91">
        <v>2</v>
      </c>
      <c r="AQ67" s="91" t="s">
        <v>87</v>
      </c>
      <c r="AR67" s="91" t="s">
        <v>87</v>
      </c>
      <c r="AW67" s="91">
        <v>1</v>
      </c>
      <c r="AX67" s="91">
        <v>0</v>
      </c>
      <c r="AZ67" s="92">
        <v>38384</v>
      </c>
      <c r="BA67" s="91" t="s">
        <v>183</v>
      </c>
      <c r="BB67" s="92">
        <v>42220</v>
      </c>
      <c r="BC67" s="91" t="s">
        <v>87</v>
      </c>
    </row>
    <row r="68" spans="1:55">
      <c r="A68" s="91">
        <f t="shared" si="1"/>
        <v>67</v>
      </c>
      <c r="B68" s="91">
        <v>1606501</v>
      </c>
      <c r="C68" s="91">
        <v>80</v>
      </c>
      <c r="D68" s="91">
        <v>3</v>
      </c>
      <c r="E68" s="91" t="s">
        <v>87</v>
      </c>
      <c r="F68" s="91" t="s">
        <v>87</v>
      </c>
      <c r="G68" s="91" t="s">
        <v>741</v>
      </c>
      <c r="H68" s="91" t="s">
        <v>112</v>
      </c>
      <c r="I68" s="91" t="s">
        <v>742</v>
      </c>
      <c r="J68" s="91" t="s">
        <v>743</v>
      </c>
      <c r="K68" s="91" t="s">
        <v>648</v>
      </c>
      <c r="L68" s="91" t="s">
        <v>744</v>
      </c>
      <c r="M68" s="91" t="s">
        <v>745</v>
      </c>
      <c r="O68" s="91" t="s">
        <v>746</v>
      </c>
      <c r="P68" s="91" t="s">
        <v>747</v>
      </c>
      <c r="R68" s="91" t="s">
        <v>748</v>
      </c>
      <c r="S68" s="91" t="s">
        <v>749</v>
      </c>
      <c r="T68" s="91" t="s">
        <v>517</v>
      </c>
      <c r="U68" s="91">
        <v>1</v>
      </c>
      <c r="V68" s="91">
        <v>500000</v>
      </c>
      <c r="W68" s="91">
        <v>0</v>
      </c>
      <c r="X68" s="91">
        <v>100</v>
      </c>
      <c r="Y68" s="91">
        <v>120</v>
      </c>
      <c r="Z68" s="91">
        <v>40</v>
      </c>
      <c r="AA68" s="91">
        <v>60</v>
      </c>
      <c r="AB68" s="91">
        <v>120</v>
      </c>
      <c r="AC68" s="91">
        <v>40</v>
      </c>
      <c r="AD68" s="91">
        <v>60</v>
      </c>
      <c r="AE68" s="91">
        <v>120</v>
      </c>
      <c r="AF68" s="91">
        <v>9</v>
      </c>
      <c r="AG68" s="91">
        <v>101</v>
      </c>
      <c r="AH68" s="91">
        <v>241550</v>
      </c>
      <c r="AI68" s="91">
        <v>2</v>
      </c>
      <c r="AJ68" s="91" t="s">
        <v>750</v>
      </c>
      <c r="AK68" s="91">
        <v>0</v>
      </c>
      <c r="AL68" s="91">
        <v>0</v>
      </c>
      <c r="AM68" s="91" t="s">
        <v>87</v>
      </c>
      <c r="AO68" s="91">
        <v>0</v>
      </c>
      <c r="AP68" s="91">
        <v>2</v>
      </c>
      <c r="AQ68" s="91">
        <v>1004443</v>
      </c>
      <c r="AR68" s="91" t="s">
        <v>87</v>
      </c>
      <c r="AU68" s="93">
        <v>42060</v>
      </c>
      <c r="AW68" s="91">
        <v>1</v>
      </c>
      <c r="AX68" s="91">
        <v>0</v>
      </c>
      <c r="AZ68" s="92">
        <v>38457</v>
      </c>
      <c r="BA68" s="91" t="s">
        <v>183</v>
      </c>
      <c r="BB68" s="92">
        <v>42057</v>
      </c>
      <c r="BC68" s="91" t="s">
        <v>87</v>
      </c>
    </row>
    <row r="69" spans="1:55">
      <c r="A69" s="91">
        <f t="shared" si="1"/>
        <v>68</v>
      </c>
      <c r="B69" s="91">
        <v>1606502</v>
      </c>
      <c r="C69" s="91">
        <v>70</v>
      </c>
      <c r="D69" s="91">
        <v>3</v>
      </c>
      <c r="E69" s="91" t="s">
        <v>87</v>
      </c>
      <c r="F69" s="91" t="s">
        <v>87</v>
      </c>
      <c r="G69" s="91" t="s">
        <v>751</v>
      </c>
      <c r="H69" s="91" t="s">
        <v>108</v>
      </c>
      <c r="I69" s="91" t="s">
        <v>752</v>
      </c>
      <c r="J69" s="91" t="s">
        <v>753</v>
      </c>
      <c r="K69" s="91" t="s">
        <v>754</v>
      </c>
      <c r="L69" s="91" t="s">
        <v>755</v>
      </c>
      <c r="M69" s="91" t="s">
        <v>756</v>
      </c>
      <c r="O69" s="91" t="s">
        <v>757</v>
      </c>
      <c r="P69" s="91" t="s">
        <v>758</v>
      </c>
      <c r="U69" s="91">
        <v>1</v>
      </c>
      <c r="V69" s="91">
        <v>500000</v>
      </c>
      <c r="W69" s="91">
        <v>0</v>
      </c>
      <c r="X69" s="91">
        <v>100</v>
      </c>
      <c r="Y69" s="91">
        <v>120</v>
      </c>
      <c r="Z69" s="91">
        <v>40</v>
      </c>
      <c r="AA69" s="91">
        <v>60</v>
      </c>
      <c r="AB69" s="91">
        <v>120</v>
      </c>
      <c r="AC69" s="91">
        <v>0</v>
      </c>
      <c r="AD69" s="91">
        <v>100</v>
      </c>
      <c r="AE69" s="91">
        <v>120</v>
      </c>
      <c r="AF69" s="91">
        <v>9</v>
      </c>
      <c r="AG69" s="91">
        <v>101</v>
      </c>
      <c r="AH69" s="91">
        <v>241550</v>
      </c>
      <c r="AI69" s="91">
        <v>2</v>
      </c>
      <c r="AJ69" s="91" t="s">
        <v>750</v>
      </c>
      <c r="AK69" s="91">
        <v>0</v>
      </c>
      <c r="AL69" s="91">
        <v>0</v>
      </c>
      <c r="AM69" s="91" t="s">
        <v>87</v>
      </c>
      <c r="AO69" s="91">
        <v>0</v>
      </c>
      <c r="AP69" s="91">
        <v>2</v>
      </c>
      <c r="AQ69" s="91">
        <v>1004443</v>
      </c>
      <c r="AR69" s="91" t="s">
        <v>87</v>
      </c>
      <c r="AU69" s="93">
        <v>42060</v>
      </c>
      <c r="AW69" s="91">
        <v>1</v>
      </c>
      <c r="AX69" s="91">
        <v>0</v>
      </c>
      <c r="AZ69" s="92">
        <v>38464</v>
      </c>
      <c r="BA69" s="91" t="s">
        <v>183</v>
      </c>
      <c r="BB69" s="92">
        <v>42166</v>
      </c>
      <c r="BC69" s="91" t="s">
        <v>87</v>
      </c>
    </row>
    <row r="70" spans="1:55">
      <c r="A70" s="91">
        <f t="shared" si="1"/>
        <v>69</v>
      </c>
      <c r="B70" s="91">
        <v>1617201</v>
      </c>
      <c r="C70" s="91">
        <v>38</v>
      </c>
      <c r="D70" s="91">
        <v>3</v>
      </c>
      <c r="E70" s="91" t="s">
        <v>87</v>
      </c>
      <c r="F70" s="91" t="s">
        <v>87</v>
      </c>
      <c r="G70" s="91" t="s">
        <v>759</v>
      </c>
      <c r="I70" s="91" t="s">
        <v>760</v>
      </c>
      <c r="K70" s="91" t="s">
        <v>761</v>
      </c>
      <c r="L70" s="91" t="s">
        <v>762</v>
      </c>
      <c r="M70" s="91" t="s">
        <v>763</v>
      </c>
      <c r="O70" s="91" t="s">
        <v>764</v>
      </c>
      <c r="P70" s="91" t="s">
        <v>765</v>
      </c>
      <c r="R70" s="91" t="s">
        <v>766</v>
      </c>
      <c r="T70" s="91" t="s">
        <v>201</v>
      </c>
      <c r="U70" s="91">
        <v>0</v>
      </c>
      <c r="V70" s="91">
        <v>500000</v>
      </c>
      <c r="W70" s="91">
        <v>0</v>
      </c>
      <c r="X70" s="91">
        <v>0</v>
      </c>
      <c r="Y70" s="91">
        <v>0</v>
      </c>
      <c r="Z70" s="91">
        <v>40</v>
      </c>
      <c r="AA70" s="91">
        <v>60</v>
      </c>
      <c r="AB70" s="91">
        <v>120</v>
      </c>
      <c r="AC70" s="91">
        <v>0</v>
      </c>
      <c r="AD70" s="91">
        <v>0</v>
      </c>
      <c r="AE70" s="91">
        <v>0</v>
      </c>
      <c r="AF70" s="91">
        <v>1</v>
      </c>
      <c r="AG70" s="91">
        <v>36</v>
      </c>
      <c r="AH70" s="91">
        <v>1879906</v>
      </c>
      <c r="AI70" s="91">
        <v>1</v>
      </c>
      <c r="AJ70" s="91" t="s">
        <v>767</v>
      </c>
      <c r="AK70" s="91">
        <v>0</v>
      </c>
      <c r="AL70" s="91">
        <v>0</v>
      </c>
      <c r="AM70" s="91" t="s">
        <v>87</v>
      </c>
      <c r="AO70" s="91">
        <v>0</v>
      </c>
      <c r="AP70" s="91">
        <v>2</v>
      </c>
      <c r="AQ70" s="91" t="s">
        <v>87</v>
      </c>
      <c r="AR70" s="91" t="s">
        <v>87</v>
      </c>
      <c r="AW70" s="91">
        <v>1</v>
      </c>
      <c r="AX70" s="91">
        <v>0</v>
      </c>
      <c r="AZ70" s="92">
        <v>38511</v>
      </c>
      <c r="BA70" s="91" t="s">
        <v>183</v>
      </c>
      <c r="BB70" s="92">
        <v>40651</v>
      </c>
      <c r="BC70" s="91" t="s">
        <v>87</v>
      </c>
    </row>
    <row r="71" spans="1:55">
      <c r="A71" s="91">
        <f t="shared" si="1"/>
        <v>70</v>
      </c>
      <c r="B71" s="91">
        <v>1622002</v>
      </c>
      <c r="C71" s="91">
        <v>30</v>
      </c>
      <c r="D71" s="91">
        <v>3</v>
      </c>
      <c r="E71" s="91" t="s">
        <v>87</v>
      </c>
      <c r="F71" s="91" t="s">
        <v>87</v>
      </c>
      <c r="G71" s="91" t="s">
        <v>768</v>
      </c>
      <c r="I71" s="91" t="s">
        <v>769</v>
      </c>
      <c r="K71" s="91" t="s">
        <v>770</v>
      </c>
      <c r="L71" s="91" t="s">
        <v>771</v>
      </c>
      <c r="M71" s="91" t="s">
        <v>772</v>
      </c>
      <c r="O71" s="91" t="s">
        <v>773</v>
      </c>
      <c r="P71" s="91" t="s">
        <v>774</v>
      </c>
      <c r="U71" s="91">
        <v>0</v>
      </c>
      <c r="V71" s="91">
        <v>500000</v>
      </c>
      <c r="W71" s="91">
        <v>0</v>
      </c>
      <c r="X71" s="91">
        <v>100</v>
      </c>
      <c r="Y71" s="91">
        <v>0</v>
      </c>
      <c r="Z71" s="91">
        <v>40</v>
      </c>
      <c r="AA71" s="91">
        <v>60</v>
      </c>
      <c r="AB71" s="91">
        <v>120</v>
      </c>
      <c r="AC71" s="91">
        <v>0</v>
      </c>
      <c r="AD71" s="91">
        <v>0</v>
      </c>
      <c r="AE71" s="91">
        <v>0</v>
      </c>
      <c r="AF71" s="91">
        <v>1</v>
      </c>
      <c r="AG71" s="91">
        <v>651</v>
      </c>
      <c r="AH71" s="91">
        <v>1952296</v>
      </c>
      <c r="AI71" s="91">
        <v>1</v>
      </c>
      <c r="AJ71" s="91" t="s">
        <v>775</v>
      </c>
      <c r="AK71" s="91">
        <v>0</v>
      </c>
      <c r="AL71" s="91">
        <v>0</v>
      </c>
      <c r="AM71" s="91" t="s">
        <v>87</v>
      </c>
      <c r="AO71" s="91">
        <v>0</v>
      </c>
      <c r="AP71" s="91">
        <v>2</v>
      </c>
      <c r="AQ71" s="91" t="s">
        <v>87</v>
      </c>
      <c r="AR71" s="91" t="s">
        <v>87</v>
      </c>
      <c r="AW71" s="91">
        <v>1</v>
      </c>
      <c r="AX71" s="91">
        <v>0</v>
      </c>
      <c r="AZ71" s="92">
        <v>39853</v>
      </c>
      <c r="BA71" s="91" t="s">
        <v>183</v>
      </c>
      <c r="BB71" s="92">
        <v>42513</v>
      </c>
      <c r="BC71" s="91" t="s">
        <v>87</v>
      </c>
    </row>
    <row r="72" spans="1:55">
      <c r="A72" s="91">
        <f t="shared" si="1"/>
        <v>71</v>
      </c>
      <c r="B72" s="91">
        <v>1629001</v>
      </c>
      <c r="C72" s="91">
        <v>50</v>
      </c>
      <c r="D72" s="91">
        <v>3</v>
      </c>
      <c r="E72" s="91">
        <v>16290</v>
      </c>
      <c r="F72" s="91">
        <v>1</v>
      </c>
      <c r="G72" s="91" t="s">
        <v>776</v>
      </c>
      <c r="I72" s="91" t="s">
        <v>777</v>
      </c>
      <c r="J72" s="91" t="s">
        <v>778</v>
      </c>
      <c r="K72" s="91" t="s">
        <v>779</v>
      </c>
      <c r="L72" s="91" t="s">
        <v>780</v>
      </c>
      <c r="O72" s="91" t="s">
        <v>781</v>
      </c>
      <c r="P72" s="91" t="s">
        <v>87</v>
      </c>
      <c r="U72" s="91">
        <v>1</v>
      </c>
      <c r="V72" s="91">
        <v>500000</v>
      </c>
      <c r="W72" s="91">
        <v>0</v>
      </c>
      <c r="X72" s="91">
        <v>100</v>
      </c>
      <c r="Y72" s="91">
        <v>120</v>
      </c>
      <c r="Z72" s="91">
        <v>40</v>
      </c>
      <c r="AA72" s="91">
        <v>60</v>
      </c>
      <c r="AB72" s="91">
        <v>120</v>
      </c>
      <c r="AC72" s="91">
        <v>40</v>
      </c>
      <c r="AD72" s="91">
        <v>60</v>
      </c>
      <c r="AE72" s="91">
        <v>120</v>
      </c>
      <c r="AF72" s="91">
        <v>5</v>
      </c>
      <c r="AG72" s="91">
        <v>417</v>
      </c>
      <c r="AH72" s="91">
        <v>140261</v>
      </c>
      <c r="AI72" s="91">
        <v>2</v>
      </c>
      <c r="AJ72" s="91" t="s">
        <v>782</v>
      </c>
      <c r="AK72" s="91">
        <v>0</v>
      </c>
      <c r="AL72" s="91">
        <v>0</v>
      </c>
      <c r="AM72" s="91" t="s">
        <v>87</v>
      </c>
      <c r="AO72" s="91">
        <v>0</v>
      </c>
      <c r="AP72" s="91">
        <v>2</v>
      </c>
      <c r="AQ72" s="91">
        <v>1411861</v>
      </c>
      <c r="AR72" s="91" t="s">
        <v>87</v>
      </c>
      <c r="AU72" s="93">
        <v>42060</v>
      </c>
      <c r="AW72" s="91">
        <v>1</v>
      </c>
      <c r="AX72" s="91">
        <v>0</v>
      </c>
      <c r="AZ72" s="92">
        <v>36680</v>
      </c>
      <c r="BA72" s="91" t="s">
        <v>183</v>
      </c>
      <c r="BB72" s="92">
        <v>42057</v>
      </c>
      <c r="BC72" s="91" t="s">
        <v>87</v>
      </c>
    </row>
    <row r="73" spans="1:55">
      <c r="A73" s="91">
        <f t="shared" si="1"/>
        <v>72</v>
      </c>
      <c r="B73" s="91">
        <v>1630101</v>
      </c>
      <c r="C73" s="91">
        <v>30</v>
      </c>
      <c r="D73" s="91">
        <v>3</v>
      </c>
      <c r="E73" s="91" t="s">
        <v>87</v>
      </c>
      <c r="F73" s="91" t="s">
        <v>87</v>
      </c>
      <c r="G73" s="91" t="s">
        <v>783</v>
      </c>
      <c r="H73" s="91" t="s">
        <v>306</v>
      </c>
      <c r="I73" s="91" t="s">
        <v>784</v>
      </c>
      <c r="J73" s="91" t="s">
        <v>785</v>
      </c>
      <c r="K73" s="91" t="s">
        <v>299</v>
      </c>
      <c r="L73" s="91" t="s">
        <v>786</v>
      </c>
      <c r="O73" s="91" t="s">
        <v>787</v>
      </c>
      <c r="P73" s="91" t="s">
        <v>788</v>
      </c>
      <c r="R73" s="91" t="s">
        <v>789</v>
      </c>
      <c r="S73" s="91" t="s">
        <v>790</v>
      </c>
      <c r="T73" s="91" t="s">
        <v>269</v>
      </c>
      <c r="U73" s="91">
        <v>1</v>
      </c>
      <c r="V73" s="91">
        <v>500000</v>
      </c>
      <c r="W73" s="91">
        <v>0</v>
      </c>
      <c r="X73" s="91">
        <v>100</v>
      </c>
      <c r="Y73" s="91">
        <v>120</v>
      </c>
      <c r="Z73" s="91">
        <v>40</v>
      </c>
      <c r="AA73" s="91">
        <v>60</v>
      </c>
      <c r="AB73" s="91">
        <v>120</v>
      </c>
      <c r="AC73" s="91">
        <v>40</v>
      </c>
      <c r="AD73" s="91">
        <v>60</v>
      </c>
      <c r="AE73" s="91">
        <v>120</v>
      </c>
      <c r="AF73" s="91">
        <v>5</v>
      </c>
      <c r="AG73" s="91">
        <v>331</v>
      </c>
      <c r="AH73" s="91">
        <v>162066</v>
      </c>
      <c r="AI73" s="91">
        <v>2</v>
      </c>
      <c r="AJ73" s="91" t="s">
        <v>791</v>
      </c>
      <c r="AK73" s="91">
        <v>0</v>
      </c>
      <c r="AL73" s="91">
        <v>0</v>
      </c>
      <c r="AM73" s="91" t="s">
        <v>87</v>
      </c>
      <c r="AO73" s="91">
        <v>1</v>
      </c>
      <c r="AP73" s="91">
        <v>2</v>
      </c>
      <c r="AQ73" s="91">
        <v>1709434</v>
      </c>
      <c r="AR73" s="91" t="s">
        <v>87</v>
      </c>
      <c r="AU73" s="93">
        <v>42272</v>
      </c>
      <c r="AW73" s="91">
        <v>1</v>
      </c>
      <c r="AX73" s="91">
        <v>0</v>
      </c>
      <c r="AY73" s="91">
        <v>0</v>
      </c>
      <c r="AZ73" s="92">
        <v>41446</v>
      </c>
      <c r="BA73" s="91" t="s">
        <v>183</v>
      </c>
      <c r="BB73" s="92">
        <v>41446</v>
      </c>
      <c r="BC73" s="91" t="s">
        <v>87</v>
      </c>
    </row>
    <row r="74" spans="1:55">
      <c r="A74" s="91">
        <f t="shared" si="1"/>
        <v>73</v>
      </c>
      <c r="B74" s="91">
        <v>1632001</v>
      </c>
      <c r="C74" s="91">
        <v>20</v>
      </c>
      <c r="D74" s="91">
        <v>3</v>
      </c>
      <c r="E74" s="91">
        <v>16320</v>
      </c>
      <c r="F74" s="91">
        <v>1</v>
      </c>
      <c r="G74" s="91" t="s">
        <v>792</v>
      </c>
      <c r="H74" s="91" t="s">
        <v>793</v>
      </c>
      <c r="I74" s="91" t="s">
        <v>794</v>
      </c>
      <c r="J74" s="91" t="s">
        <v>795</v>
      </c>
      <c r="K74" s="91" t="s">
        <v>796</v>
      </c>
      <c r="L74" s="91" t="s">
        <v>797</v>
      </c>
      <c r="O74" s="91" t="s">
        <v>798</v>
      </c>
      <c r="P74" s="91" t="s">
        <v>799</v>
      </c>
      <c r="U74" s="91">
        <v>1</v>
      </c>
      <c r="V74" s="91">
        <v>500000</v>
      </c>
      <c r="W74" s="91">
        <v>0</v>
      </c>
      <c r="X74" s="91">
        <v>100</v>
      </c>
      <c r="Y74" s="91">
        <v>120</v>
      </c>
      <c r="Z74" s="91">
        <v>40</v>
      </c>
      <c r="AA74" s="91">
        <v>60</v>
      </c>
      <c r="AB74" s="91">
        <v>120</v>
      </c>
      <c r="AC74" s="91">
        <v>40</v>
      </c>
      <c r="AD74" s="91">
        <v>60</v>
      </c>
      <c r="AE74" s="91">
        <v>120</v>
      </c>
      <c r="AF74" s="91">
        <v>1</v>
      </c>
      <c r="AG74" s="91">
        <v>38</v>
      </c>
      <c r="AH74" s="91">
        <v>123894</v>
      </c>
      <c r="AI74" s="91">
        <v>2</v>
      </c>
      <c r="AJ74" s="91" t="s">
        <v>800</v>
      </c>
      <c r="AK74" s="91">
        <v>0</v>
      </c>
      <c r="AL74" s="91">
        <v>0</v>
      </c>
      <c r="AM74" s="91" t="s">
        <v>87</v>
      </c>
      <c r="AO74" s="91">
        <v>0</v>
      </c>
      <c r="AP74" s="91">
        <v>2</v>
      </c>
      <c r="AQ74" s="91">
        <v>1025132</v>
      </c>
      <c r="AR74" s="91" t="s">
        <v>87</v>
      </c>
      <c r="AU74" s="93">
        <v>42060</v>
      </c>
      <c r="AW74" s="91">
        <v>1</v>
      </c>
      <c r="AX74" s="91">
        <v>0</v>
      </c>
      <c r="AZ74" s="92">
        <v>36680</v>
      </c>
      <c r="BA74" s="91" t="s">
        <v>183</v>
      </c>
      <c r="BB74" s="92">
        <v>42057</v>
      </c>
      <c r="BC74" s="91" t="s">
        <v>87</v>
      </c>
    </row>
    <row r="75" spans="1:55">
      <c r="A75" s="91">
        <f t="shared" si="1"/>
        <v>74</v>
      </c>
      <c r="B75" s="91">
        <v>1632004</v>
      </c>
      <c r="C75" s="91">
        <v>50</v>
      </c>
      <c r="D75" s="91">
        <v>3</v>
      </c>
      <c r="E75" s="91">
        <v>16320</v>
      </c>
      <c r="F75" s="91">
        <v>4</v>
      </c>
      <c r="G75" s="91" t="s">
        <v>792</v>
      </c>
      <c r="H75" s="91" t="s">
        <v>801</v>
      </c>
      <c r="I75" s="91" t="s">
        <v>802</v>
      </c>
      <c r="J75" s="91" t="s">
        <v>792</v>
      </c>
      <c r="K75" s="91" t="s">
        <v>803</v>
      </c>
      <c r="L75" s="91" t="s">
        <v>804</v>
      </c>
      <c r="O75" s="91" t="s">
        <v>805</v>
      </c>
      <c r="P75" s="91" t="s">
        <v>87</v>
      </c>
      <c r="U75" s="91">
        <v>1</v>
      </c>
      <c r="V75" s="91">
        <v>500000</v>
      </c>
      <c r="W75" s="91">
        <v>0</v>
      </c>
      <c r="X75" s="91">
        <v>100</v>
      </c>
      <c r="Y75" s="91">
        <v>120</v>
      </c>
      <c r="Z75" s="91">
        <v>40</v>
      </c>
      <c r="AA75" s="91">
        <v>60</v>
      </c>
      <c r="AB75" s="91">
        <v>120</v>
      </c>
      <c r="AC75" s="91">
        <v>0</v>
      </c>
      <c r="AD75" s="91">
        <v>100</v>
      </c>
      <c r="AE75" s="91">
        <v>120</v>
      </c>
      <c r="AF75" s="91">
        <v>1</v>
      </c>
      <c r="AG75" s="91">
        <v>38</v>
      </c>
      <c r="AH75" s="91">
        <v>123894</v>
      </c>
      <c r="AI75" s="91">
        <v>2</v>
      </c>
      <c r="AJ75" s="91" t="s">
        <v>806</v>
      </c>
      <c r="AK75" s="91">
        <v>0</v>
      </c>
      <c r="AL75" s="91">
        <v>0</v>
      </c>
      <c r="AM75" s="91" t="s">
        <v>87</v>
      </c>
      <c r="AO75" s="91">
        <v>1</v>
      </c>
      <c r="AP75" s="91">
        <v>2</v>
      </c>
      <c r="AQ75" s="91">
        <v>1025132</v>
      </c>
      <c r="AR75" s="91" t="s">
        <v>87</v>
      </c>
      <c r="AU75" s="93">
        <v>42060</v>
      </c>
      <c r="AW75" s="91">
        <v>1</v>
      </c>
      <c r="AX75" s="91">
        <v>0</v>
      </c>
      <c r="AZ75" s="92">
        <v>36680</v>
      </c>
      <c r="BA75" s="91" t="s">
        <v>183</v>
      </c>
      <c r="BB75" s="92">
        <v>42422</v>
      </c>
      <c r="BC75" s="91" t="s">
        <v>87</v>
      </c>
    </row>
    <row r="76" spans="1:55">
      <c r="A76" s="91">
        <f t="shared" si="1"/>
        <v>75</v>
      </c>
      <c r="B76" s="91">
        <v>1633003</v>
      </c>
      <c r="C76" s="91">
        <v>70</v>
      </c>
      <c r="D76" s="91">
        <v>3</v>
      </c>
      <c r="E76" s="91">
        <v>16330</v>
      </c>
      <c r="F76" s="91">
        <v>3</v>
      </c>
      <c r="G76" s="91" t="s">
        <v>807</v>
      </c>
      <c r="I76" s="91" t="s">
        <v>808</v>
      </c>
      <c r="K76" s="91" t="s">
        <v>809</v>
      </c>
      <c r="L76" s="91" t="s">
        <v>810</v>
      </c>
      <c r="O76" s="91" t="s">
        <v>811</v>
      </c>
      <c r="P76" s="91" t="s">
        <v>812</v>
      </c>
      <c r="R76" s="91" t="s">
        <v>813</v>
      </c>
      <c r="S76" s="91" t="s">
        <v>814</v>
      </c>
      <c r="T76" s="91" t="s">
        <v>269</v>
      </c>
      <c r="U76" s="91">
        <v>0</v>
      </c>
      <c r="V76" s="91">
        <v>500000</v>
      </c>
      <c r="W76" s="91">
        <v>0</v>
      </c>
      <c r="X76" s="91">
        <v>100</v>
      </c>
      <c r="Y76" s="91">
        <v>120</v>
      </c>
      <c r="Z76" s="91">
        <v>40</v>
      </c>
      <c r="AA76" s="91">
        <v>60</v>
      </c>
      <c r="AB76" s="91">
        <v>120</v>
      </c>
      <c r="AC76" s="91">
        <v>0</v>
      </c>
      <c r="AD76" s="91">
        <v>100</v>
      </c>
      <c r="AE76" s="91">
        <v>120</v>
      </c>
      <c r="AF76" s="91">
        <v>1</v>
      </c>
      <c r="AG76" s="91">
        <v>28</v>
      </c>
      <c r="AH76" s="91">
        <v>101028</v>
      </c>
      <c r="AI76" s="91">
        <v>2</v>
      </c>
      <c r="AJ76" s="91" t="s">
        <v>815</v>
      </c>
      <c r="AK76" s="91">
        <v>0</v>
      </c>
      <c r="AL76" s="91">
        <v>0</v>
      </c>
      <c r="AM76" s="91" t="s">
        <v>87</v>
      </c>
      <c r="AO76" s="91">
        <v>1</v>
      </c>
      <c r="AP76" s="91">
        <v>2</v>
      </c>
      <c r="AQ76" s="91" t="s">
        <v>87</v>
      </c>
      <c r="AR76" s="91" t="s">
        <v>87</v>
      </c>
      <c r="AW76" s="91">
        <v>1</v>
      </c>
      <c r="AX76" s="91">
        <v>0</v>
      </c>
      <c r="AZ76" s="92">
        <v>42910.073321759257</v>
      </c>
      <c r="BA76" s="91" t="s">
        <v>233</v>
      </c>
      <c r="BB76" s="92">
        <v>42910.073321759257</v>
      </c>
      <c r="BC76" s="91" t="s">
        <v>233</v>
      </c>
    </row>
    <row r="77" spans="1:55">
      <c r="A77" s="91">
        <f t="shared" si="1"/>
        <v>76</v>
      </c>
      <c r="B77" s="91">
        <v>1640102</v>
      </c>
      <c r="C77" s="91">
        <v>50</v>
      </c>
      <c r="D77" s="91">
        <v>3</v>
      </c>
      <c r="E77" s="91" t="s">
        <v>87</v>
      </c>
      <c r="F77" s="91" t="s">
        <v>87</v>
      </c>
      <c r="G77" s="91" t="s">
        <v>816</v>
      </c>
      <c r="I77" s="91" t="s">
        <v>817</v>
      </c>
      <c r="J77" s="91" t="s">
        <v>818</v>
      </c>
      <c r="K77" s="91" t="s">
        <v>819</v>
      </c>
      <c r="L77" s="91" t="s">
        <v>820</v>
      </c>
      <c r="M77" s="91" t="s">
        <v>821</v>
      </c>
      <c r="O77" s="91" t="s">
        <v>822</v>
      </c>
      <c r="P77" s="91" t="s">
        <v>823</v>
      </c>
      <c r="R77" s="91" t="s">
        <v>824</v>
      </c>
      <c r="T77" s="91" t="s">
        <v>269</v>
      </c>
      <c r="U77" s="91">
        <v>0</v>
      </c>
      <c r="V77" s="91">
        <v>0</v>
      </c>
      <c r="W77" s="91">
        <v>100</v>
      </c>
      <c r="X77" s="91">
        <v>0</v>
      </c>
      <c r="Y77" s="91">
        <v>0</v>
      </c>
      <c r="Z77" s="91">
        <v>100</v>
      </c>
      <c r="AA77" s="91">
        <v>0</v>
      </c>
      <c r="AB77" s="91">
        <v>0</v>
      </c>
      <c r="AC77" s="91">
        <v>100</v>
      </c>
      <c r="AD77" s="91">
        <v>0</v>
      </c>
      <c r="AE77" s="91">
        <v>0</v>
      </c>
      <c r="AF77" s="91">
        <v>5</v>
      </c>
      <c r="AG77" s="91">
        <v>5</v>
      </c>
      <c r="AH77" s="91">
        <v>6541535</v>
      </c>
      <c r="AI77" s="91">
        <v>1</v>
      </c>
      <c r="AJ77" s="91" t="s">
        <v>825</v>
      </c>
      <c r="AK77" s="91">
        <v>0</v>
      </c>
      <c r="AL77" s="91">
        <v>2</v>
      </c>
      <c r="AM77" s="91" t="s">
        <v>87</v>
      </c>
      <c r="AO77" s="91">
        <v>0</v>
      </c>
      <c r="AP77" s="91">
        <v>2</v>
      </c>
      <c r="AQ77" s="91" t="s">
        <v>87</v>
      </c>
      <c r="AR77" s="91" t="s">
        <v>87</v>
      </c>
      <c r="AW77" s="91">
        <v>1</v>
      </c>
      <c r="AX77" s="91">
        <v>0</v>
      </c>
      <c r="AZ77" s="92">
        <v>40227</v>
      </c>
      <c r="BA77" s="91" t="s">
        <v>183</v>
      </c>
      <c r="BB77" s="92">
        <v>41039</v>
      </c>
      <c r="BC77" s="91" t="s">
        <v>87</v>
      </c>
    </row>
    <row r="78" spans="1:55">
      <c r="A78" s="91">
        <f t="shared" si="1"/>
        <v>77</v>
      </c>
      <c r="B78" s="91">
        <v>1645301</v>
      </c>
      <c r="C78" s="91">
        <v>50</v>
      </c>
      <c r="D78" s="91">
        <v>3</v>
      </c>
      <c r="E78" s="91" t="s">
        <v>87</v>
      </c>
      <c r="F78" s="91" t="s">
        <v>87</v>
      </c>
      <c r="G78" s="91" t="s">
        <v>826</v>
      </c>
      <c r="I78" s="91" t="s">
        <v>827</v>
      </c>
      <c r="K78" s="91" t="s">
        <v>399</v>
      </c>
      <c r="L78" s="91" t="s">
        <v>828</v>
      </c>
      <c r="O78" s="91" t="s">
        <v>829</v>
      </c>
      <c r="P78" s="91" t="s">
        <v>830</v>
      </c>
      <c r="U78" s="91">
        <v>0</v>
      </c>
      <c r="V78" s="91">
        <v>500000</v>
      </c>
      <c r="W78" s="91">
        <v>0</v>
      </c>
      <c r="X78" s="91">
        <v>100</v>
      </c>
      <c r="Y78" s="91">
        <v>120</v>
      </c>
      <c r="Z78" s="91">
        <v>40</v>
      </c>
      <c r="AA78" s="91">
        <v>60</v>
      </c>
      <c r="AB78" s="91">
        <v>120</v>
      </c>
      <c r="AC78" s="91">
        <v>40</v>
      </c>
      <c r="AD78" s="91">
        <v>60</v>
      </c>
      <c r="AE78" s="91">
        <v>120</v>
      </c>
      <c r="AF78" s="91">
        <v>10</v>
      </c>
      <c r="AG78" s="91">
        <v>232</v>
      </c>
      <c r="AH78" s="91">
        <v>1476470</v>
      </c>
      <c r="AI78" s="91">
        <v>2</v>
      </c>
      <c r="AJ78" s="91" t="s">
        <v>831</v>
      </c>
      <c r="AK78" s="91">
        <v>0</v>
      </c>
      <c r="AL78" s="91">
        <v>0</v>
      </c>
      <c r="AM78" s="91" t="s">
        <v>87</v>
      </c>
      <c r="AO78" s="91">
        <v>0</v>
      </c>
      <c r="AP78" s="91">
        <v>2</v>
      </c>
      <c r="AQ78" s="91" t="s">
        <v>87</v>
      </c>
      <c r="AR78" s="91" t="s">
        <v>87</v>
      </c>
      <c r="AW78" s="91">
        <v>1</v>
      </c>
      <c r="AX78" s="91">
        <v>0</v>
      </c>
      <c r="AZ78" s="92">
        <v>38660</v>
      </c>
      <c r="BA78" s="91" t="s">
        <v>183</v>
      </c>
      <c r="BB78" s="92">
        <v>41018</v>
      </c>
      <c r="BC78" s="91" t="s">
        <v>87</v>
      </c>
    </row>
    <row r="79" spans="1:55">
      <c r="A79" s="91">
        <f t="shared" si="1"/>
        <v>78</v>
      </c>
      <c r="B79" s="91">
        <v>1649801</v>
      </c>
      <c r="C79" s="91">
        <v>50</v>
      </c>
      <c r="D79" s="91">
        <v>3</v>
      </c>
      <c r="E79" s="91" t="s">
        <v>87</v>
      </c>
      <c r="F79" s="91" t="s">
        <v>87</v>
      </c>
      <c r="G79" s="91" t="s">
        <v>832</v>
      </c>
      <c r="I79" s="91" t="s">
        <v>833</v>
      </c>
      <c r="J79" s="91" t="s">
        <v>834</v>
      </c>
      <c r="K79" s="91" t="s">
        <v>835</v>
      </c>
      <c r="L79" s="91" t="s">
        <v>836</v>
      </c>
      <c r="M79" s="91" t="s">
        <v>837</v>
      </c>
      <c r="O79" s="91" t="s">
        <v>838</v>
      </c>
      <c r="P79" s="91" t="s">
        <v>839</v>
      </c>
      <c r="U79" s="91">
        <v>0</v>
      </c>
      <c r="V79" s="91">
        <v>0</v>
      </c>
      <c r="W79" s="91">
        <v>0</v>
      </c>
      <c r="X79" s="91">
        <v>100</v>
      </c>
      <c r="Y79" s="91">
        <v>120</v>
      </c>
      <c r="Z79" s="91">
        <v>40</v>
      </c>
      <c r="AA79" s="91">
        <v>60</v>
      </c>
      <c r="AB79" s="91">
        <v>120</v>
      </c>
      <c r="AC79" s="91">
        <v>0</v>
      </c>
      <c r="AD79" s="91">
        <v>100</v>
      </c>
      <c r="AE79" s="91">
        <v>120</v>
      </c>
      <c r="AF79" s="91">
        <v>5</v>
      </c>
      <c r="AG79" s="91">
        <v>626</v>
      </c>
      <c r="AH79" s="91">
        <v>213003</v>
      </c>
      <c r="AI79" s="91">
        <v>2</v>
      </c>
      <c r="AJ79" s="91" t="s">
        <v>833</v>
      </c>
      <c r="AK79" s="91">
        <v>0</v>
      </c>
      <c r="AL79" s="91">
        <v>2</v>
      </c>
      <c r="AM79" s="91" t="s">
        <v>87</v>
      </c>
      <c r="AO79" s="91">
        <v>0</v>
      </c>
      <c r="AP79" s="91">
        <v>0</v>
      </c>
      <c r="AQ79" s="91" t="s">
        <v>87</v>
      </c>
      <c r="AR79" s="91" t="s">
        <v>87</v>
      </c>
      <c r="AW79" s="91">
        <v>1</v>
      </c>
      <c r="AX79" s="91">
        <v>0</v>
      </c>
      <c r="AZ79" s="92">
        <v>38680</v>
      </c>
      <c r="BA79" s="91" t="s">
        <v>183</v>
      </c>
      <c r="BB79" s="92">
        <v>42202</v>
      </c>
      <c r="BC79" s="91" t="s">
        <v>87</v>
      </c>
    </row>
    <row r="80" spans="1:55">
      <c r="A80" s="91">
        <f t="shared" si="1"/>
        <v>79</v>
      </c>
      <c r="B80" s="91">
        <v>1663801</v>
      </c>
      <c r="C80" s="91">
        <v>77</v>
      </c>
      <c r="D80" s="91">
        <v>3</v>
      </c>
      <c r="E80" s="91" t="s">
        <v>87</v>
      </c>
      <c r="F80" s="91" t="s">
        <v>87</v>
      </c>
      <c r="G80" s="91" t="s">
        <v>840</v>
      </c>
      <c r="H80" s="91" t="s">
        <v>841</v>
      </c>
      <c r="I80" s="91" t="s">
        <v>842</v>
      </c>
      <c r="J80" s="91" t="s">
        <v>843</v>
      </c>
      <c r="K80" s="91" t="s">
        <v>844</v>
      </c>
      <c r="L80" s="91" t="s">
        <v>845</v>
      </c>
      <c r="O80" s="91" t="s">
        <v>846</v>
      </c>
      <c r="P80" s="91" t="s">
        <v>847</v>
      </c>
      <c r="R80" s="91" t="s">
        <v>848</v>
      </c>
      <c r="S80" s="91" t="s">
        <v>849</v>
      </c>
      <c r="T80" s="91" t="s">
        <v>201</v>
      </c>
      <c r="U80" s="91">
        <v>0</v>
      </c>
      <c r="V80" s="91">
        <v>500000</v>
      </c>
      <c r="W80" s="91">
        <v>100</v>
      </c>
      <c r="X80" s="91">
        <v>0</v>
      </c>
      <c r="Y80" s="91">
        <v>0</v>
      </c>
      <c r="Z80" s="91">
        <v>100</v>
      </c>
      <c r="AA80" s="91">
        <v>0</v>
      </c>
      <c r="AB80" s="91">
        <v>0</v>
      </c>
      <c r="AC80" s="91">
        <v>100</v>
      </c>
      <c r="AD80" s="91">
        <v>0</v>
      </c>
      <c r="AE80" s="91">
        <v>0</v>
      </c>
      <c r="AF80" s="91">
        <v>169</v>
      </c>
      <c r="AG80" s="91">
        <v>4</v>
      </c>
      <c r="AH80" s="91">
        <v>502430</v>
      </c>
      <c r="AI80" s="91">
        <v>2</v>
      </c>
      <c r="AJ80" s="91" t="s">
        <v>850</v>
      </c>
      <c r="AK80" s="91">
        <v>0</v>
      </c>
      <c r="AL80" s="91">
        <v>2</v>
      </c>
      <c r="AM80" s="91" t="s">
        <v>87</v>
      </c>
      <c r="AO80" s="91">
        <v>0</v>
      </c>
      <c r="AP80" s="91">
        <v>2</v>
      </c>
      <c r="AQ80" s="91" t="s">
        <v>87</v>
      </c>
      <c r="AR80" s="91" t="s">
        <v>87</v>
      </c>
      <c r="AW80" s="91">
        <v>1</v>
      </c>
      <c r="AX80" s="91">
        <v>0</v>
      </c>
      <c r="AY80" s="91">
        <v>0</v>
      </c>
      <c r="AZ80" s="92">
        <v>38763</v>
      </c>
      <c r="BA80" s="91" t="s">
        <v>183</v>
      </c>
      <c r="BB80" s="92">
        <v>43031.060115740744</v>
      </c>
      <c r="BC80" s="91" t="s">
        <v>233</v>
      </c>
    </row>
    <row r="81" spans="1:55">
      <c r="A81" s="91">
        <f t="shared" si="1"/>
        <v>80</v>
      </c>
      <c r="B81" s="91">
        <v>1675102</v>
      </c>
      <c r="C81" s="91">
        <v>50</v>
      </c>
      <c r="D81" s="91">
        <v>3</v>
      </c>
      <c r="E81" s="91" t="s">
        <v>87</v>
      </c>
      <c r="F81" s="91" t="s">
        <v>87</v>
      </c>
      <c r="G81" s="91" t="s">
        <v>851</v>
      </c>
      <c r="I81" s="91" t="s">
        <v>852</v>
      </c>
      <c r="J81" s="91" t="s">
        <v>853</v>
      </c>
      <c r="K81" s="91" t="s">
        <v>854</v>
      </c>
      <c r="L81" s="91" t="s">
        <v>855</v>
      </c>
      <c r="O81" s="91" t="s">
        <v>856</v>
      </c>
      <c r="P81" s="91" t="s">
        <v>857</v>
      </c>
      <c r="R81" s="91" t="s">
        <v>858</v>
      </c>
      <c r="S81" s="91" t="s">
        <v>859</v>
      </c>
      <c r="T81" s="91" t="s">
        <v>860</v>
      </c>
      <c r="U81" s="91">
        <v>0</v>
      </c>
      <c r="V81" s="91">
        <v>0</v>
      </c>
      <c r="W81" s="91">
        <v>0</v>
      </c>
      <c r="X81" s="91">
        <v>100</v>
      </c>
      <c r="Y81" s="91">
        <v>120</v>
      </c>
      <c r="Z81" s="91">
        <v>40</v>
      </c>
      <c r="AA81" s="91">
        <v>60</v>
      </c>
      <c r="AB81" s="91">
        <v>120</v>
      </c>
      <c r="AC81" s="91">
        <v>40</v>
      </c>
      <c r="AD81" s="91">
        <v>60</v>
      </c>
      <c r="AE81" s="91">
        <v>120</v>
      </c>
      <c r="AF81" s="91">
        <v>5</v>
      </c>
      <c r="AG81" s="91">
        <v>288</v>
      </c>
      <c r="AH81" s="91">
        <v>153138</v>
      </c>
      <c r="AI81" s="91">
        <v>1</v>
      </c>
      <c r="AJ81" s="91" t="s">
        <v>861</v>
      </c>
      <c r="AK81" s="91">
        <v>0</v>
      </c>
      <c r="AL81" s="91">
        <v>0</v>
      </c>
      <c r="AM81" s="91" t="s">
        <v>87</v>
      </c>
      <c r="AO81" s="91">
        <v>1</v>
      </c>
      <c r="AP81" s="91">
        <v>2</v>
      </c>
      <c r="AQ81" s="91" t="s">
        <v>87</v>
      </c>
      <c r="AR81" s="91" t="s">
        <v>87</v>
      </c>
      <c r="AW81" s="91">
        <v>1</v>
      </c>
      <c r="AX81" s="91">
        <v>0</v>
      </c>
      <c r="AZ81" s="92">
        <v>42157</v>
      </c>
      <c r="BA81" s="91" t="s">
        <v>183</v>
      </c>
      <c r="BB81" s="92">
        <v>42157</v>
      </c>
      <c r="BC81" s="91" t="s">
        <v>87</v>
      </c>
    </row>
    <row r="82" spans="1:55">
      <c r="A82" s="91">
        <f t="shared" si="1"/>
        <v>81</v>
      </c>
      <c r="B82" s="91">
        <v>1686602</v>
      </c>
      <c r="C82" s="91">
        <v>38</v>
      </c>
      <c r="D82" s="91">
        <v>3</v>
      </c>
      <c r="E82" s="91" t="s">
        <v>87</v>
      </c>
      <c r="F82" s="91" t="s">
        <v>87</v>
      </c>
      <c r="G82" s="91" t="s">
        <v>862</v>
      </c>
      <c r="I82" s="91" t="s">
        <v>863</v>
      </c>
      <c r="J82" s="91" t="s">
        <v>864</v>
      </c>
      <c r="K82" s="91" t="s">
        <v>865</v>
      </c>
      <c r="L82" s="91" t="s">
        <v>866</v>
      </c>
      <c r="M82" s="91" t="s">
        <v>867</v>
      </c>
      <c r="O82" s="91" t="s">
        <v>868</v>
      </c>
      <c r="P82" s="91" t="s">
        <v>869</v>
      </c>
      <c r="R82" s="91" t="s">
        <v>870</v>
      </c>
      <c r="S82" s="91" t="s">
        <v>871</v>
      </c>
      <c r="T82" s="91" t="s">
        <v>517</v>
      </c>
      <c r="U82" s="91">
        <v>1</v>
      </c>
      <c r="V82" s="91">
        <v>500000</v>
      </c>
      <c r="W82" s="91">
        <v>0</v>
      </c>
      <c r="X82" s="91">
        <v>100</v>
      </c>
      <c r="Y82" s="91">
        <v>120</v>
      </c>
      <c r="Z82" s="91">
        <v>40</v>
      </c>
      <c r="AA82" s="91">
        <v>60</v>
      </c>
      <c r="AB82" s="91">
        <v>120</v>
      </c>
      <c r="AC82" s="91">
        <v>0</v>
      </c>
      <c r="AD82" s="91">
        <v>100</v>
      </c>
      <c r="AE82" s="91">
        <v>120</v>
      </c>
      <c r="AF82" s="91">
        <v>9</v>
      </c>
      <c r="AG82" s="91">
        <v>974</v>
      </c>
      <c r="AH82" s="91">
        <v>5404601</v>
      </c>
      <c r="AI82" s="91">
        <v>1</v>
      </c>
      <c r="AJ82" s="91" t="s">
        <v>872</v>
      </c>
      <c r="AK82" s="91">
        <v>0</v>
      </c>
      <c r="AL82" s="91">
        <v>0</v>
      </c>
      <c r="AM82" s="91" t="s">
        <v>87</v>
      </c>
      <c r="AO82" s="91">
        <v>1</v>
      </c>
      <c r="AP82" s="91">
        <v>2</v>
      </c>
      <c r="AQ82" s="91">
        <v>1153303</v>
      </c>
      <c r="AR82" s="91" t="s">
        <v>87</v>
      </c>
      <c r="AU82" s="93">
        <v>42880</v>
      </c>
      <c r="AW82" s="91">
        <v>1</v>
      </c>
      <c r="AX82" s="91">
        <v>0</v>
      </c>
      <c r="AZ82" s="92">
        <v>40087</v>
      </c>
      <c r="BA82" s="91" t="s">
        <v>183</v>
      </c>
      <c r="BB82" s="92">
        <v>42160</v>
      </c>
      <c r="BC82" s="91" t="s">
        <v>87</v>
      </c>
    </row>
    <row r="83" spans="1:55">
      <c r="A83" s="91">
        <f t="shared" si="1"/>
        <v>82</v>
      </c>
      <c r="B83" s="91">
        <v>1691501</v>
      </c>
      <c r="C83" s="91">
        <v>80</v>
      </c>
      <c r="D83" s="91">
        <v>3</v>
      </c>
      <c r="E83" s="91" t="s">
        <v>87</v>
      </c>
      <c r="F83" s="91" t="s">
        <v>87</v>
      </c>
      <c r="G83" s="91" t="s">
        <v>873</v>
      </c>
      <c r="I83" s="91" t="s">
        <v>874</v>
      </c>
      <c r="J83" s="91" t="s">
        <v>875</v>
      </c>
      <c r="K83" s="91" t="s">
        <v>876</v>
      </c>
      <c r="L83" s="91" t="s">
        <v>877</v>
      </c>
      <c r="O83" s="91" t="s">
        <v>878</v>
      </c>
      <c r="P83" s="91" t="s">
        <v>879</v>
      </c>
      <c r="R83" s="91" t="s">
        <v>880</v>
      </c>
      <c r="S83" s="91" t="s">
        <v>881</v>
      </c>
      <c r="T83" s="91" t="s">
        <v>269</v>
      </c>
      <c r="U83" s="91">
        <v>0</v>
      </c>
      <c r="V83" s="91">
        <v>500000</v>
      </c>
      <c r="W83" s="91">
        <v>0</v>
      </c>
      <c r="X83" s="91">
        <v>100</v>
      </c>
      <c r="Y83" s="91">
        <v>120</v>
      </c>
      <c r="Z83" s="91">
        <v>40</v>
      </c>
      <c r="AA83" s="91">
        <v>60</v>
      </c>
      <c r="AB83" s="91">
        <v>120</v>
      </c>
      <c r="AC83" s="91">
        <v>40</v>
      </c>
      <c r="AD83" s="91">
        <v>60</v>
      </c>
      <c r="AE83" s="91">
        <v>120</v>
      </c>
      <c r="AF83" s="91">
        <v>177</v>
      </c>
      <c r="AG83" s="91">
        <v>232</v>
      </c>
      <c r="AH83" s="91">
        <v>791</v>
      </c>
      <c r="AI83" s="91">
        <v>2</v>
      </c>
      <c r="AJ83" s="91" t="s">
        <v>882</v>
      </c>
      <c r="AK83" s="91">
        <v>0</v>
      </c>
      <c r="AL83" s="91">
        <v>0</v>
      </c>
      <c r="AM83" s="91" t="s">
        <v>87</v>
      </c>
      <c r="AO83" s="91">
        <v>0</v>
      </c>
      <c r="AP83" s="91">
        <v>2</v>
      </c>
      <c r="AQ83" s="91" t="s">
        <v>87</v>
      </c>
      <c r="AR83" s="91" t="s">
        <v>87</v>
      </c>
      <c r="AW83" s="91">
        <v>1</v>
      </c>
      <c r="AX83" s="91">
        <v>0</v>
      </c>
      <c r="AZ83" s="92">
        <v>38876</v>
      </c>
      <c r="BA83" s="91" t="s">
        <v>183</v>
      </c>
      <c r="BB83" s="92">
        <v>42040</v>
      </c>
      <c r="BC83" s="91" t="s">
        <v>87</v>
      </c>
    </row>
    <row r="84" spans="1:55">
      <c r="A84" s="91">
        <f t="shared" si="1"/>
        <v>83</v>
      </c>
      <c r="B84" s="91">
        <v>1704102</v>
      </c>
      <c r="C84" s="91">
        <v>30</v>
      </c>
      <c r="D84" s="91">
        <v>3</v>
      </c>
      <c r="E84" s="91" t="s">
        <v>87</v>
      </c>
      <c r="F84" s="91" t="s">
        <v>87</v>
      </c>
      <c r="G84" s="91" t="s">
        <v>883</v>
      </c>
      <c r="H84" s="91" t="s">
        <v>884</v>
      </c>
      <c r="I84" s="91" t="s">
        <v>885</v>
      </c>
      <c r="J84" s="91" t="s">
        <v>886</v>
      </c>
      <c r="K84" s="91" t="s">
        <v>887</v>
      </c>
      <c r="L84" s="91" t="s">
        <v>888</v>
      </c>
      <c r="O84" s="91" t="s">
        <v>889</v>
      </c>
      <c r="P84" s="91" t="s">
        <v>890</v>
      </c>
      <c r="R84" s="91" t="s">
        <v>891</v>
      </c>
      <c r="S84" s="91" t="s">
        <v>892</v>
      </c>
      <c r="T84" s="91" t="s">
        <v>201</v>
      </c>
      <c r="U84" s="91">
        <v>0</v>
      </c>
      <c r="V84" s="91">
        <v>500000</v>
      </c>
      <c r="W84" s="91">
        <v>100</v>
      </c>
      <c r="X84" s="91">
        <v>0</v>
      </c>
      <c r="Y84" s="91">
        <v>0</v>
      </c>
      <c r="Z84" s="91">
        <v>100</v>
      </c>
      <c r="AA84" s="91">
        <v>0</v>
      </c>
      <c r="AB84" s="91">
        <v>0</v>
      </c>
      <c r="AC84" s="91">
        <v>100</v>
      </c>
      <c r="AD84" s="91">
        <v>0</v>
      </c>
      <c r="AE84" s="91">
        <v>0</v>
      </c>
      <c r="AF84" s="91">
        <v>10</v>
      </c>
      <c r="AG84" s="91">
        <v>675</v>
      </c>
      <c r="AH84" s="91">
        <v>10127</v>
      </c>
      <c r="AI84" s="91">
        <v>2</v>
      </c>
      <c r="AJ84" s="91" t="s">
        <v>893</v>
      </c>
      <c r="AK84" s="91">
        <v>0</v>
      </c>
      <c r="AL84" s="91">
        <v>0</v>
      </c>
      <c r="AM84" s="91" t="s">
        <v>87</v>
      </c>
      <c r="AO84" s="91">
        <v>0</v>
      </c>
      <c r="AP84" s="91">
        <v>2</v>
      </c>
      <c r="AQ84" s="91" t="s">
        <v>87</v>
      </c>
      <c r="AR84" s="91" t="s">
        <v>87</v>
      </c>
      <c r="AW84" s="91">
        <v>1</v>
      </c>
      <c r="AX84" s="91">
        <v>0</v>
      </c>
      <c r="AZ84" s="92">
        <v>41138</v>
      </c>
      <c r="BA84" s="91" t="s">
        <v>183</v>
      </c>
      <c r="BB84" s="92">
        <v>41142</v>
      </c>
      <c r="BC84" s="91" t="s">
        <v>87</v>
      </c>
    </row>
    <row r="85" spans="1:55">
      <c r="A85" s="91">
        <f t="shared" si="1"/>
        <v>84</v>
      </c>
      <c r="B85" s="91">
        <v>1706002</v>
      </c>
      <c r="C85" s="91">
        <v>50</v>
      </c>
      <c r="D85" s="91">
        <v>3</v>
      </c>
      <c r="E85" s="91">
        <v>17060</v>
      </c>
      <c r="F85" s="91">
        <v>2</v>
      </c>
      <c r="G85" s="91" t="s">
        <v>894</v>
      </c>
      <c r="I85" s="91" t="s">
        <v>895</v>
      </c>
      <c r="K85" s="91" t="s">
        <v>896</v>
      </c>
      <c r="L85" s="91" t="s">
        <v>897</v>
      </c>
      <c r="O85" s="91" t="s">
        <v>898</v>
      </c>
      <c r="P85" s="91" t="s">
        <v>899</v>
      </c>
      <c r="U85" s="91">
        <v>1</v>
      </c>
      <c r="V85" s="91">
        <v>500000</v>
      </c>
      <c r="W85" s="91">
        <v>0</v>
      </c>
      <c r="X85" s="91">
        <v>100</v>
      </c>
      <c r="Y85" s="91">
        <v>120</v>
      </c>
      <c r="Z85" s="91">
        <v>40</v>
      </c>
      <c r="AA85" s="91">
        <v>60</v>
      </c>
      <c r="AB85" s="91">
        <v>120</v>
      </c>
      <c r="AC85" s="91">
        <v>0</v>
      </c>
      <c r="AD85" s="91">
        <v>100</v>
      </c>
      <c r="AE85" s="91">
        <v>120</v>
      </c>
      <c r="AF85" s="91">
        <v>5</v>
      </c>
      <c r="AG85" s="91">
        <v>221</v>
      </c>
      <c r="AH85" s="91">
        <v>584053</v>
      </c>
      <c r="AI85" s="91">
        <v>1</v>
      </c>
      <c r="AJ85" s="91" t="s">
        <v>900</v>
      </c>
      <c r="AK85" s="91">
        <v>0</v>
      </c>
      <c r="AL85" s="91">
        <v>0</v>
      </c>
      <c r="AM85" s="91" t="s">
        <v>87</v>
      </c>
      <c r="AO85" s="91">
        <v>0</v>
      </c>
      <c r="AP85" s="91">
        <v>2</v>
      </c>
      <c r="AQ85" s="91">
        <v>1239915</v>
      </c>
      <c r="AR85" s="91" t="s">
        <v>87</v>
      </c>
      <c r="AU85" s="93">
        <v>42060</v>
      </c>
      <c r="AW85" s="91">
        <v>1</v>
      </c>
      <c r="AX85" s="91">
        <v>0</v>
      </c>
      <c r="AZ85" s="92">
        <v>36680</v>
      </c>
      <c r="BA85" s="91" t="s">
        <v>183</v>
      </c>
      <c r="BB85" s="92">
        <v>42057</v>
      </c>
      <c r="BC85" s="91" t="s">
        <v>87</v>
      </c>
    </row>
    <row r="86" spans="1:55">
      <c r="A86" s="91">
        <f t="shared" si="1"/>
        <v>85</v>
      </c>
      <c r="B86" s="91">
        <v>1706006</v>
      </c>
      <c r="C86" s="91">
        <v>38</v>
      </c>
      <c r="D86" s="91">
        <v>3</v>
      </c>
      <c r="E86" s="91" t="s">
        <v>87</v>
      </c>
      <c r="F86" s="91" t="s">
        <v>87</v>
      </c>
      <c r="G86" s="91" t="s">
        <v>901</v>
      </c>
      <c r="I86" s="91" t="s">
        <v>895</v>
      </c>
      <c r="K86" s="91" t="s">
        <v>902</v>
      </c>
      <c r="L86" s="91" t="s">
        <v>903</v>
      </c>
      <c r="O86" s="91" t="s">
        <v>904</v>
      </c>
      <c r="P86" s="91" t="s">
        <v>905</v>
      </c>
      <c r="R86" s="91" t="s">
        <v>906</v>
      </c>
      <c r="S86" s="91" t="s">
        <v>907</v>
      </c>
      <c r="T86" s="91" t="s">
        <v>908</v>
      </c>
      <c r="U86" s="91">
        <v>1</v>
      </c>
      <c r="V86" s="91">
        <v>500000</v>
      </c>
      <c r="W86" s="91">
        <v>0</v>
      </c>
      <c r="X86" s="91">
        <v>100</v>
      </c>
      <c r="Y86" s="91">
        <v>120</v>
      </c>
      <c r="Z86" s="91">
        <v>40</v>
      </c>
      <c r="AA86" s="91">
        <v>60</v>
      </c>
      <c r="AB86" s="91">
        <v>120</v>
      </c>
      <c r="AC86" s="91">
        <v>0</v>
      </c>
      <c r="AD86" s="91">
        <v>100</v>
      </c>
      <c r="AE86" s="91">
        <v>120</v>
      </c>
      <c r="AF86" s="91">
        <v>9</v>
      </c>
      <c r="AG86" s="91">
        <v>26</v>
      </c>
      <c r="AH86" s="91">
        <v>6561778</v>
      </c>
      <c r="AI86" s="91">
        <v>2</v>
      </c>
      <c r="AJ86" s="91" t="s">
        <v>909</v>
      </c>
      <c r="AK86" s="91">
        <v>0</v>
      </c>
      <c r="AL86" s="91">
        <v>1</v>
      </c>
      <c r="AM86" s="91" t="s">
        <v>910</v>
      </c>
      <c r="AN86" s="91" t="s">
        <v>431</v>
      </c>
      <c r="AO86" s="91">
        <v>0</v>
      </c>
      <c r="AP86" s="91">
        <v>2</v>
      </c>
      <c r="AQ86" s="91">
        <v>1239915</v>
      </c>
      <c r="AR86" s="91" t="s">
        <v>87</v>
      </c>
      <c r="AU86" s="93">
        <v>42060</v>
      </c>
      <c r="AW86" s="91">
        <v>1</v>
      </c>
      <c r="AX86" s="91">
        <v>0</v>
      </c>
      <c r="AZ86" s="92">
        <v>37893</v>
      </c>
      <c r="BA86" s="91" t="s">
        <v>183</v>
      </c>
      <c r="BB86" s="92">
        <v>42057</v>
      </c>
      <c r="BC86" s="91" t="s">
        <v>87</v>
      </c>
    </row>
    <row r="87" spans="1:55">
      <c r="A87" s="91">
        <f t="shared" si="1"/>
        <v>86</v>
      </c>
      <c r="B87" s="91">
        <v>1709503</v>
      </c>
      <c r="C87" s="91">
        <v>80</v>
      </c>
      <c r="D87" s="91">
        <v>3</v>
      </c>
      <c r="E87" s="91" t="s">
        <v>87</v>
      </c>
      <c r="F87" s="91" t="s">
        <v>87</v>
      </c>
      <c r="G87" s="91" t="s">
        <v>911</v>
      </c>
      <c r="H87" s="91" t="s">
        <v>912</v>
      </c>
      <c r="I87" s="91" t="s">
        <v>913</v>
      </c>
      <c r="J87" s="91" t="s">
        <v>914</v>
      </c>
      <c r="K87" s="91" t="s">
        <v>915</v>
      </c>
      <c r="L87" s="91" t="s">
        <v>916</v>
      </c>
      <c r="O87" s="91" t="s">
        <v>917</v>
      </c>
      <c r="P87" s="91" t="s">
        <v>918</v>
      </c>
      <c r="R87" s="91" t="s">
        <v>919</v>
      </c>
      <c r="S87" s="91" t="s">
        <v>920</v>
      </c>
      <c r="T87" s="91" t="s">
        <v>269</v>
      </c>
      <c r="U87" s="91">
        <v>1</v>
      </c>
      <c r="V87" s="91">
        <v>500000</v>
      </c>
      <c r="W87" s="91">
        <v>0</v>
      </c>
      <c r="X87" s="91">
        <v>100</v>
      </c>
      <c r="Y87" s="91">
        <v>120</v>
      </c>
      <c r="Z87" s="91">
        <v>40</v>
      </c>
      <c r="AA87" s="91">
        <v>60</v>
      </c>
      <c r="AB87" s="91">
        <v>120</v>
      </c>
      <c r="AC87" s="91">
        <v>40</v>
      </c>
      <c r="AD87" s="91">
        <v>60</v>
      </c>
      <c r="AE87" s="91">
        <v>120</v>
      </c>
      <c r="AF87" s="91">
        <v>190</v>
      </c>
      <c r="AG87" s="91">
        <v>204</v>
      </c>
      <c r="AH87" s="91">
        <v>1479201</v>
      </c>
      <c r="AI87" s="91">
        <v>1</v>
      </c>
      <c r="AJ87" s="91" t="s">
        <v>921</v>
      </c>
      <c r="AK87" s="91">
        <v>0</v>
      </c>
      <c r="AL87" s="91">
        <v>0</v>
      </c>
      <c r="AM87" s="91" t="s">
        <v>87</v>
      </c>
      <c r="AO87" s="91">
        <v>0</v>
      </c>
      <c r="AP87" s="91">
        <v>2</v>
      </c>
      <c r="AQ87" s="91">
        <v>1036639</v>
      </c>
      <c r="AR87" s="91" t="s">
        <v>87</v>
      </c>
      <c r="AU87" s="93">
        <v>42119</v>
      </c>
      <c r="AW87" s="91">
        <v>1</v>
      </c>
      <c r="AX87" s="91">
        <v>0</v>
      </c>
      <c r="AZ87" s="92">
        <v>39561</v>
      </c>
      <c r="BA87" s="91" t="s">
        <v>183</v>
      </c>
      <c r="BB87" s="92">
        <v>39561</v>
      </c>
      <c r="BC87" s="91" t="s">
        <v>87</v>
      </c>
    </row>
    <row r="88" spans="1:55">
      <c r="A88" s="91">
        <f t="shared" si="1"/>
        <v>87</v>
      </c>
      <c r="B88" s="91">
        <v>1725008</v>
      </c>
      <c r="C88" s="91">
        <v>70</v>
      </c>
      <c r="D88" s="91">
        <v>3</v>
      </c>
      <c r="E88" s="91" t="s">
        <v>87</v>
      </c>
      <c r="F88" s="91" t="s">
        <v>87</v>
      </c>
      <c r="G88" s="91" t="s">
        <v>922</v>
      </c>
      <c r="H88" s="91" t="s">
        <v>923</v>
      </c>
      <c r="I88" s="91" t="s">
        <v>924</v>
      </c>
      <c r="J88" s="91" t="s">
        <v>925</v>
      </c>
      <c r="K88" s="91" t="s">
        <v>926</v>
      </c>
      <c r="L88" s="91" t="s">
        <v>927</v>
      </c>
      <c r="O88" s="91" t="s">
        <v>928</v>
      </c>
      <c r="P88" s="91" t="s">
        <v>929</v>
      </c>
      <c r="R88" s="91" t="s">
        <v>930</v>
      </c>
      <c r="T88" s="91" t="s">
        <v>931</v>
      </c>
      <c r="U88" s="91">
        <v>0</v>
      </c>
      <c r="V88" s="91">
        <v>0</v>
      </c>
      <c r="W88" s="91">
        <v>0</v>
      </c>
      <c r="X88" s="91">
        <v>0</v>
      </c>
      <c r="Y88" s="91">
        <v>0</v>
      </c>
      <c r="Z88" s="91">
        <v>100</v>
      </c>
      <c r="AA88" s="91">
        <v>0</v>
      </c>
      <c r="AB88" s="91">
        <v>0</v>
      </c>
      <c r="AC88" s="91">
        <v>0</v>
      </c>
      <c r="AD88" s="91">
        <v>0</v>
      </c>
      <c r="AE88" s="91">
        <v>0</v>
      </c>
      <c r="AF88" s="91">
        <v>10</v>
      </c>
      <c r="AG88" s="91">
        <v>51</v>
      </c>
      <c r="AH88" s="91">
        <v>4687751</v>
      </c>
      <c r="AI88" s="91">
        <v>1</v>
      </c>
      <c r="AJ88" s="91" t="s">
        <v>932</v>
      </c>
      <c r="AK88" s="91">
        <v>0</v>
      </c>
      <c r="AL88" s="91">
        <v>0</v>
      </c>
      <c r="AM88" s="91" t="s">
        <v>87</v>
      </c>
      <c r="AO88" s="91">
        <v>0</v>
      </c>
      <c r="AP88" s="91">
        <v>0</v>
      </c>
      <c r="AQ88" s="91" t="s">
        <v>87</v>
      </c>
      <c r="AR88" s="91" t="s">
        <v>87</v>
      </c>
      <c r="AW88" s="91">
        <v>1</v>
      </c>
      <c r="AX88" s="91">
        <v>0</v>
      </c>
      <c r="AZ88" s="92">
        <v>43132</v>
      </c>
      <c r="BA88" s="91" t="s">
        <v>442</v>
      </c>
      <c r="BB88" s="92">
        <v>43132</v>
      </c>
      <c r="BC88" s="91" t="s">
        <v>442</v>
      </c>
    </row>
    <row r="89" spans="1:55">
      <c r="A89" s="91">
        <f t="shared" si="1"/>
        <v>88</v>
      </c>
      <c r="B89" s="91">
        <v>1750701</v>
      </c>
      <c r="C89" s="91">
        <v>10</v>
      </c>
      <c r="D89" s="91">
        <v>3</v>
      </c>
      <c r="E89" s="91" t="s">
        <v>87</v>
      </c>
      <c r="F89" s="91" t="s">
        <v>87</v>
      </c>
      <c r="G89" s="91" t="s">
        <v>933</v>
      </c>
      <c r="I89" s="91" t="s">
        <v>934</v>
      </c>
      <c r="K89" s="91" t="s">
        <v>935</v>
      </c>
      <c r="L89" s="91" t="s">
        <v>936</v>
      </c>
      <c r="O89" s="91" t="s">
        <v>937</v>
      </c>
      <c r="P89" s="91" t="s">
        <v>938</v>
      </c>
      <c r="U89" s="91">
        <v>0</v>
      </c>
      <c r="V89" s="91">
        <v>500000</v>
      </c>
      <c r="W89" s="91">
        <v>0</v>
      </c>
      <c r="X89" s="91">
        <v>100</v>
      </c>
      <c r="Y89" s="91">
        <v>120</v>
      </c>
      <c r="Z89" s="91">
        <v>0</v>
      </c>
      <c r="AA89" s="91">
        <v>0</v>
      </c>
      <c r="AB89" s="91">
        <v>0</v>
      </c>
      <c r="AC89" s="91">
        <v>0</v>
      </c>
      <c r="AD89" s="91">
        <v>0</v>
      </c>
      <c r="AE89" s="91">
        <v>0</v>
      </c>
      <c r="AF89" s="91">
        <v>501</v>
      </c>
      <c r="AG89" s="91">
        <v>28</v>
      </c>
      <c r="AH89" s="91">
        <v>2018489</v>
      </c>
      <c r="AI89" s="91">
        <v>2</v>
      </c>
      <c r="AJ89" s="91" t="s">
        <v>939</v>
      </c>
      <c r="AK89" s="91">
        <v>0</v>
      </c>
      <c r="AL89" s="91">
        <v>0</v>
      </c>
      <c r="AM89" s="91" t="s">
        <v>87</v>
      </c>
      <c r="AO89" s="91">
        <v>0</v>
      </c>
      <c r="AP89" s="91">
        <v>2</v>
      </c>
      <c r="AQ89" s="91" t="s">
        <v>87</v>
      </c>
      <c r="AR89" s="91" t="s">
        <v>87</v>
      </c>
      <c r="AW89" s="91">
        <v>1</v>
      </c>
      <c r="AX89" s="91">
        <v>0</v>
      </c>
      <c r="AZ89" s="92">
        <v>39156</v>
      </c>
      <c r="BA89" s="91" t="s">
        <v>183</v>
      </c>
      <c r="BB89" s="92">
        <v>39265</v>
      </c>
      <c r="BC89" s="91" t="s">
        <v>87</v>
      </c>
    </row>
    <row r="90" spans="1:55">
      <c r="A90" s="91">
        <f t="shared" si="1"/>
        <v>89</v>
      </c>
      <c r="B90" s="91">
        <v>1751501</v>
      </c>
      <c r="C90" s="91">
        <v>50</v>
      </c>
      <c r="D90" s="91">
        <v>3</v>
      </c>
      <c r="E90" s="91" t="s">
        <v>87</v>
      </c>
      <c r="F90" s="91" t="s">
        <v>87</v>
      </c>
      <c r="G90" s="91" t="s">
        <v>940</v>
      </c>
      <c r="I90" s="91" t="s">
        <v>941</v>
      </c>
      <c r="J90" s="91" t="s">
        <v>942</v>
      </c>
      <c r="K90" s="91" t="s">
        <v>588</v>
      </c>
      <c r="L90" s="91" t="s">
        <v>943</v>
      </c>
      <c r="O90" s="91" t="s">
        <v>944</v>
      </c>
      <c r="P90" s="91" t="s">
        <v>945</v>
      </c>
      <c r="R90" s="91" t="s">
        <v>946</v>
      </c>
      <c r="T90" s="91" t="s">
        <v>385</v>
      </c>
      <c r="U90" s="91">
        <v>1</v>
      </c>
      <c r="V90" s="91">
        <v>500000</v>
      </c>
      <c r="W90" s="91">
        <v>0</v>
      </c>
      <c r="X90" s="91">
        <v>100</v>
      </c>
      <c r="Y90" s="91">
        <v>120</v>
      </c>
      <c r="Z90" s="91">
        <v>40</v>
      </c>
      <c r="AA90" s="91">
        <v>60</v>
      </c>
      <c r="AB90" s="91">
        <v>120</v>
      </c>
      <c r="AC90" s="91">
        <v>40</v>
      </c>
      <c r="AD90" s="91">
        <v>60</v>
      </c>
      <c r="AE90" s="91">
        <v>120</v>
      </c>
      <c r="AF90" s="91">
        <v>5</v>
      </c>
      <c r="AG90" s="91">
        <v>802</v>
      </c>
      <c r="AH90" s="91">
        <v>1209100</v>
      </c>
      <c r="AI90" s="91">
        <v>1</v>
      </c>
      <c r="AJ90" s="91" t="s">
        <v>947</v>
      </c>
      <c r="AK90" s="91">
        <v>0</v>
      </c>
      <c r="AL90" s="91">
        <v>0</v>
      </c>
      <c r="AM90" s="91" t="s">
        <v>87</v>
      </c>
      <c r="AO90" s="91">
        <v>0</v>
      </c>
      <c r="AP90" s="91">
        <v>2</v>
      </c>
      <c r="AQ90" s="91">
        <v>1608195</v>
      </c>
      <c r="AR90" s="91" t="s">
        <v>87</v>
      </c>
      <c r="AU90" s="93">
        <v>42088</v>
      </c>
      <c r="AW90" s="91">
        <v>1</v>
      </c>
      <c r="AX90" s="91">
        <v>0</v>
      </c>
      <c r="AZ90" s="92">
        <v>39157</v>
      </c>
      <c r="BA90" s="91" t="s">
        <v>183</v>
      </c>
      <c r="BB90" s="92">
        <v>42346</v>
      </c>
      <c r="BC90" s="91" t="s">
        <v>87</v>
      </c>
    </row>
    <row r="91" spans="1:55">
      <c r="A91" s="91">
        <f t="shared" si="1"/>
        <v>90</v>
      </c>
      <c r="B91" s="91">
        <v>1753001</v>
      </c>
      <c r="C91" s="91">
        <v>70</v>
      </c>
      <c r="D91" s="91">
        <v>3</v>
      </c>
      <c r="E91" s="91">
        <v>17530</v>
      </c>
      <c r="F91" s="91">
        <v>1</v>
      </c>
      <c r="G91" s="91" t="s">
        <v>948</v>
      </c>
      <c r="H91" s="91" t="s">
        <v>949</v>
      </c>
      <c r="I91" s="91" t="s">
        <v>950</v>
      </c>
      <c r="J91" s="91" t="s">
        <v>951</v>
      </c>
      <c r="K91" s="91" t="s">
        <v>952</v>
      </c>
      <c r="L91" s="91" t="s">
        <v>953</v>
      </c>
      <c r="O91" s="91" t="s">
        <v>954</v>
      </c>
      <c r="P91" s="91" t="s">
        <v>955</v>
      </c>
      <c r="R91" s="91" t="s">
        <v>956</v>
      </c>
      <c r="S91" s="91" t="s">
        <v>957</v>
      </c>
      <c r="T91" s="91" t="s">
        <v>269</v>
      </c>
      <c r="U91" s="91">
        <v>1</v>
      </c>
      <c r="V91" s="91">
        <v>500000</v>
      </c>
      <c r="W91" s="91">
        <v>0</v>
      </c>
      <c r="X91" s="91">
        <v>100</v>
      </c>
      <c r="Y91" s="91">
        <v>120</v>
      </c>
      <c r="Z91" s="91">
        <v>40</v>
      </c>
      <c r="AA91" s="91">
        <v>60</v>
      </c>
      <c r="AB91" s="91">
        <v>120</v>
      </c>
      <c r="AC91" s="91">
        <v>0</v>
      </c>
      <c r="AD91" s="91">
        <v>100</v>
      </c>
      <c r="AE91" s="91">
        <v>120</v>
      </c>
      <c r="AF91" s="91">
        <v>5</v>
      </c>
      <c r="AG91" s="91">
        <v>67</v>
      </c>
      <c r="AH91" s="91">
        <v>16001</v>
      </c>
      <c r="AI91" s="91">
        <v>1</v>
      </c>
      <c r="AJ91" s="91" t="s">
        <v>958</v>
      </c>
      <c r="AK91" s="91">
        <v>0</v>
      </c>
      <c r="AL91" s="91">
        <v>0</v>
      </c>
      <c r="AM91" s="91" t="s">
        <v>87</v>
      </c>
      <c r="AO91" s="91">
        <v>0</v>
      </c>
      <c r="AP91" s="91">
        <v>2</v>
      </c>
      <c r="AQ91" s="91">
        <v>1000461</v>
      </c>
      <c r="AR91" s="91" t="s">
        <v>87</v>
      </c>
      <c r="AU91" s="93">
        <v>42060</v>
      </c>
      <c r="AW91" s="91">
        <v>1</v>
      </c>
      <c r="AX91" s="91">
        <v>0</v>
      </c>
      <c r="AZ91" s="92">
        <v>36680</v>
      </c>
      <c r="BA91" s="91" t="s">
        <v>183</v>
      </c>
      <c r="BB91" s="92">
        <v>42057</v>
      </c>
      <c r="BC91" s="91" t="s">
        <v>87</v>
      </c>
    </row>
    <row r="92" spans="1:55">
      <c r="A92" s="91">
        <f t="shared" si="1"/>
        <v>91</v>
      </c>
      <c r="B92" s="91">
        <v>1759201</v>
      </c>
      <c r="C92" s="91">
        <v>77</v>
      </c>
      <c r="D92" s="91">
        <v>3</v>
      </c>
      <c r="E92" s="91" t="s">
        <v>87</v>
      </c>
      <c r="F92" s="91" t="s">
        <v>87</v>
      </c>
      <c r="G92" s="91" t="s">
        <v>959</v>
      </c>
      <c r="I92" s="91" t="s">
        <v>960</v>
      </c>
      <c r="J92" s="91" t="s">
        <v>961</v>
      </c>
      <c r="K92" s="91" t="s">
        <v>962</v>
      </c>
      <c r="L92" s="91" t="s">
        <v>963</v>
      </c>
      <c r="O92" s="91" t="s">
        <v>964</v>
      </c>
      <c r="P92" s="91" t="s">
        <v>965</v>
      </c>
      <c r="U92" s="91">
        <v>1</v>
      </c>
      <c r="V92" s="91">
        <v>500000</v>
      </c>
      <c r="W92" s="91">
        <v>0</v>
      </c>
      <c r="X92" s="91">
        <v>100</v>
      </c>
      <c r="Y92" s="91">
        <v>120</v>
      </c>
      <c r="Z92" s="91">
        <v>40</v>
      </c>
      <c r="AA92" s="91">
        <v>60</v>
      </c>
      <c r="AB92" s="91">
        <v>120</v>
      </c>
      <c r="AC92" s="91">
        <v>40</v>
      </c>
      <c r="AD92" s="91">
        <v>60</v>
      </c>
      <c r="AE92" s="91">
        <v>120</v>
      </c>
      <c r="AF92" s="91">
        <v>167</v>
      </c>
      <c r="AG92" s="91">
        <v>84</v>
      </c>
      <c r="AH92" s="91">
        <v>1006007</v>
      </c>
      <c r="AI92" s="91">
        <v>2</v>
      </c>
      <c r="AJ92" s="91" t="s">
        <v>966</v>
      </c>
      <c r="AK92" s="91">
        <v>0</v>
      </c>
      <c r="AL92" s="91">
        <v>2</v>
      </c>
      <c r="AM92" s="91" t="s">
        <v>87</v>
      </c>
      <c r="AO92" s="91">
        <v>0</v>
      </c>
      <c r="AP92" s="91">
        <v>2</v>
      </c>
      <c r="AQ92" s="91">
        <v>1497102</v>
      </c>
      <c r="AR92" s="91" t="s">
        <v>87</v>
      </c>
      <c r="AU92" s="93">
        <v>42060</v>
      </c>
      <c r="AW92" s="91">
        <v>1</v>
      </c>
      <c r="AX92" s="91">
        <v>0</v>
      </c>
      <c r="AZ92" s="92">
        <v>39195</v>
      </c>
      <c r="BA92" s="91" t="s">
        <v>183</v>
      </c>
      <c r="BB92" s="92">
        <v>42057</v>
      </c>
      <c r="BC92" s="91" t="s">
        <v>87</v>
      </c>
    </row>
    <row r="93" spans="1:55">
      <c r="A93" s="91">
        <f t="shared" si="1"/>
        <v>92</v>
      </c>
      <c r="B93" s="91">
        <v>1762101</v>
      </c>
      <c r="C93" s="91">
        <v>20</v>
      </c>
      <c r="D93" s="91">
        <v>3</v>
      </c>
      <c r="E93" s="91" t="s">
        <v>87</v>
      </c>
      <c r="F93" s="91" t="s">
        <v>87</v>
      </c>
      <c r="G93" s="91" t="s">
        <v>967</v>
      </c>
      <c r="I93" s="91" t="s">
        <v>968</v>
      </c>
      <c r="J93" s="91" t="s">
        <v>969</v>
      </c>
      <c r="K93" s="91" t="s">
        <v>970</v>
      </c>
      <c r="L93" s="91" t="s">
        <v>971</v>
      </c>
      <c r="O93" s="91" t="s">
        <v>972</v>
      </c>
      <c r="P93" s="91" t="s">
        <v>973</v>
      </c>
      <c r="U93" s="91">
        <v>0</v>
      </c>
      <c r="V93" s="91">
        <v>500000</v>
      </c>
      <c r="W93" s="91">
        <v>0</v>
      </c>
      <c r="X93" s="91">
        <v>100</v>
      </c>
      <c r="Y93" s="91">
        <v>120</v>
      </c>
      <c r="Z93" s="91">
        <v>40</v>
      </c>
      <c r="AA93" s="91">
        <v>60</v>
      </c>
      <c r="AB93" s="91">
        <v>120</v>
      </c>
      <c r="AC93" s="91">
        <v>0</v>
      </c>
      <c r="AD93" s="91">
        <v>100</v>
      </c>
      <c r="AE93" s="91">
        <v>120</v>
      </c>
      <c r="AF93" s="91">
        <v>1</v>
      </c>
      <c r="AG93" s="91">
        <v>27</v>
      </c>
      <c r="AH93" s="91">
        <v>1000356</v>
      </c>
      <c r="AI93" s="91">
        <v>1</v>
      </c>
      <c r="AJ93" s="91" t="s">
        <v>974</v>
      </c>
      <c r="AK93" s="91">
        <v>0</v>
      </c>
      <c r="AL93" s="91">
        <v>2</v>
      </c>
      <c r="AM93" s="91" t="s">
        <v>87</v>
      </c>
      <c r="AO93" s="91">
        <v>0</v>
      </c>
      <c r="AP93" s="91">
        <v>2</v>
      </c>
      <c r="AQ93" s="91" t="s">
        <v>87</v>
      </c>
      <c r="AR93" s="91" t="s">
        <v>87</v>
      </c>
      <c r="AW93" s="91">
        <v>1</v>
      </c>
      <c r="AX93" s="91">
        <v>0</v>
      </c>
      <c r="AZ93" s="92">
        <v>39211</v>
      </c>
      <c r="BA93" s="91" t="s">
        <v>183</v>
      </c>
      <c r="BB93" s="92">
        <v>41978</v>
      </c>
      <c r="BC93" s="91" t="s">
        <v>87</v>
      </c>
    </row>
    <row r="94" spans="1:55">
      <c r="A94" s="91">
        <f t="shared" si="1"/>
        <v>93</v>
      </c>
      <c r="B94" s="91">
        <v>1766401</v>
      </c>
      <c r="C94" s="91">
        <v>30</v>
      </c>
      <c r="D94" s="91">
        <v>3</v>
      </c>
      <c r="E94" s="91" t="s">
        <v>87</v>
      </c>
      <c r="F94" s="91" t="s">
        <v>87</v>
      </c>
      <c r="G94" s="91" t="s">
        <v>975</v>
      </c>
      <c r="I94" s="91" t="s">
        <v>976</v>
      </c>
      <c r="J94" s="91" t="s">
        <v>975</v>
      </c>
      <c r="K94" s="91" t="s">
        <v>977</v>
      </c>
      <c r="L94" s="91" t="s">
        <v>978</v>
      </c>
      <c r="O94" s="91" t="s">
        <v>979</v>
      </c>
      <c r="P94" s="91" t="s">
        <v>980</v>
      </c>
      <c r="U94" s="91">
        <v>0</v>
      </c>
      <c r="V94" s="91">
        <v>0</v>
      </c>
      <c r="W94" s="91">
        <v>100</v>
      </c>
      <c r="X94" s="91">
        <v>0</v>
      </c>
      <c r="Y94" s="91">
        <v>0</v>
      </c>
      <c r="Z94" s="91">
        <v>100</v>
      </c>
      <c r="AA94" s="91">
        <v>0</v>
      </c>
      <c r="AB94" s="91">
        <v>0</v>
      </c>
      <c r="AC94" s="91">
        <v>100</v>
      </c>
      <c r="AD94" s="91">
        <v>0</v>
      </c>
      <c r="AE94" s="91">
        <v>0</v>
      </c>
      <c r="AF94" s="91">
        <v>10</v>
      </c>
      <c r="AG94" s="91">
        <v>153</v>
      </c>
      <c r="AH94" s="91">
        <v>506992</v>
      </c>
      <c r="AI94" s="91">
        <v>2</v>
      </c>
      <c r="AJ94" s="91" t="s">
        <v>981</v>
      </c>
      <c r="AK94" s="91">
        <v>0</v>
      </c>
      <c r="AL94" s="91">
        <v>0</v>
      </c>
      <c r="AM94" s="91" t="s">
        <v>87</v>
      </c>
      <c r="AO94" s="91">
        <v>0</v>
      </c>
      <c r="AP94" s="91">
        <v>2</v>
      </c>
      <c r="AQ94" s="91" t="s">
        <v>87</v>
      </c>
      <c r="AR94" s="91" t="s">
        <v>87</v>
      </c>
      <c r="AW94" s="91">
        <v>1</v>
      </c>
      <c r="AX94" s="91">
        <v>0</v>
      </c>
      <c r="AZ94" s="92">
        <v>39224</v>
      </c>
      <c r="BA94" s="91" t="s">
        <v>183</v>
      </c>
      <c r="BB94" s="92">
        <v>40185</v>
      </c>
      <c r="BC94" s="91" t="s">
        <v>87</v>
      </c>
    </row>
    <row r="95" spans="1:55">
      <c r="A95" s="91">
        <f t="shared" si="1"/>
        <v>94</v>
      </c>
      <c r="B95" s="91">
        <v>1770801</v>
      </c>
      <c r="C95" s="91">
        <v>70</v>
      </c>
      <c r="D95" s="91">
        <v>3</v>
      </c>
      <c r="E95" s="91" t="s">
        <v>87</v>
      </c>
      <c r="F95" s="91" t="s">
        <v>87</v>
      </c>
      <c r="G95" s="91" t="s">
        <v>982</v>
      </c>
      <c r="I95" s="91" t="s">
        <v>983</v>
      </c>
      <c r="J95" s="91" t="s">
        <v>984</v>
      </c>
      <c r="K95" s="91" t="s">
        <v>985</v>
      </c>
      <c r="L95" s="91" t="s">
        <v>986</v>
      </c>
      <c r="O95" s="91" t="s">
        <v>987</v>
      </c>
      <c r="P95" s="91" t="s">
        <v>988</v>
      </c>
      <c r="R95" s="91" t="s">
        <v>989</v>
      </c>
      <c r="S95" s="91" t="s">
        <v>990</v>
      </c>
      <c r="T95" s="91" t="s">
        <v>269</v>
      </c>
      <c r="U95" s="91">
        <v>0</v>
      </c>
      <c r="V95" s="91">
        <v>500000</v>
      </c>
      <c r="W95" s="91">
        <v>100</v>
      </c>
      <c r="X95" s="91">
        <v>0</v>
      </c>
      <c r="Y95" s="91">
        <v>0</v>
      </c>
      <c r="Z95" s="91">
        <v>0</v>
      </c>
      <c r="AA95" s="91">
        <v>0</v>
      </c>
      <c r="AB95" s="91">
        <v>0</v>
      </c>
      <c r="AC95" s="91">
        <v>0</v>
      </c>
      <c r="AD95" s="91">
        <v>0</v>
      </c>
      <c r="AE95" s="91">
        <v>0</v>
      </c>
      <c r="AF95" s="91">
        <v>5</v>
      </c>
      <c r="AG95" s="91">
        <v>578</v>
      </c>
      <c r="AH95" s="91">
        <v>9001009</v>
      </c>
      <c r="AI95" s="91">
        <v>2</v>
      </c>
      <c r="AJ95" s="91" t="s">
        <v>991</v>
      </c>
      <c r="AK95" s="91">
        <v>0</v>
      </c>
      <c r="AL95" s="91">
        <v>0</v>
      </c>
      <c r="AM95" s="91" t="s">
        <v>87</v>
      </c>
      <c r="AO95" s="91">
        <v>0</v>
      </c>
      <c r="AP95" s="91">
        <v>2</v>
      </c>
      <c r="AQ95" s="91" t="s">
        <v>87</v>
      </c>
      <c r="AR95" s="91" t="s">
        <v>87</v>
      </c>
      <c r="AW95" s="91">
        <v>1</v>
      </c>
      <c r="AX95" s="91">
        <v>0</v>
      </c>
      <c r="AZ95" s="92">
        <v>39234</v>
      </c>
      <c r="BA95" s="91" t="s">
        <v>183</v>
      </c>
      <c r="BB95" s="92">
        <v>39234</v>
      </c>
      <c r="BC95" s="91" t="s">
        <v>87</v>
      </c>
    </row>
    <row r="96" spans="1:55">
      <c r="A96" s="91">
        <f t="shared" si="1"/>
        <v>95</v>
      </c>
      <c r="B96" s="91">
        <v>1780004</v>
      </c>
      <c r="C96" s="91">
        <v>50</v>
      </c>
      <c r="D96" s="91">
        <v>3</v>
      </c>
      <c r="E96" s="91" t="s">
        <v>87</v>
      </c>
      <c r="F96" s="91" t="s">
        <v>87</v>
      </c>
      <c r="G96" s="91" t="s">
        <v>992</v>
      </c>
      <c r="I96" s="91" t="s">
        <v>993</v>
      </c>
      <c r="K96" s="91" t="s">
        <v>994</v>
      </c>
      <c r="L96" s="91" t="s">
        <v>995</v>
      </c>
      <c r="O96" s="91" t="s">
        <v>996</v>
      </c>
      <c r="P96" s="91" t="s">
        <v>997</v>
      </c>
      <c r="R96" s="91" t="s">
        <v>998</v>
      </c>
      <c r="S96" s="91" t="s">
        <v>999</v>
      </c>
      <c r="T96" s="91" t="s">
        <v>201</v>
      </c>
      <c r="U96" s="91">
        <v>1</v>
      </c>
      <c r="V96" s="91">
        <v>500000</v>
      </c>
      <c r="W96" s="91">
        <v>0</v>
      </c>
      <c r="X96" s="91">
        <v>100</v>
      </c>
      <c r="Y96" s="91">
        <v>120</v>
      </c>
      <c r="Z96" s="91">
        <v>40</v>
      </c>
      <c r="AA96" s="91">
        <v>60</v>
      </c>
      <c r="AB96" s="91">
        <v>120</v>
      </c>
      <c r="AC96" s="91">
        <v>40</v>
      </c>
      <c r="AD96" s="91">
        <v>60</v>
      </c>
      <c r="AE96" s="91">
        <v>120</v>
      </c>
      <c r="AF96" s="91">
        <v>5</v>
      </c>
      <c r="AG96" s="91">
        <v>102</v>
      </c>
      <c r="AH96" s="91">
        <v>3488974</v>
      </c>
      <c r="AI96" s="91">
        <v>1</v>
      </c>
      <c r="AJ96" s="91" t="s">
        <v>1000</v>
      </c>
      <c r="AK96" s="91">
        <v>0</v>
      </c>
      <c r="AL96" s="91">
        <v>0</v>
      </c>
      <c r="AM96" s="91" t="s">
        <v>87</v>
      </c>
      <c r="AO96" s="91">
        <v>1</v>
      </c>
      <c r="AP96" s="91">
        <v>2</v>
      </c>
      <c r="AQ96" s="91">
        <v>1372935</v>
      </c>
      <c r="AR96" s="91" t="s">
        <v>87</v>
      </c>
      <c r="AU96" s="93">
        <v>42302</v>
      </c>
      <c r="AW96" s="91">
        <v>1</v>
      </c>
      <c r="AX96" s="91">
        <v>0</v>
      </c>
      <c r="AZ96" s="92">
        <v>40323</v>
      </c>
      <c r="BA96" s="91" t="s">
        <v>183</v>
      </c>
      <c r="BB96" s="92">
        <v>41058</v>
      </c>
      <c r="BC96" s="91" t="s">
        <v>87</v>
      </c>
    </row>
    <row r="97" spans="1:55">
      <c r="A97" s="91">
        <f t="shared" si="1"/>
        <v>96</v>
      </c>
      <c r="B97" s="91">
        <v>1785903</v>
      </c>
      <c r="C97" s="91">
        <v>38</v>
      </c>
      <c r="D97" s="91">
        <v>3</v>
      </c>
      <c r="E97" s="91" t="s">
        <v>87</v>
      </c>
      <c r="F97" s="91" t="s">
        <v>87</v>
      </c>
      <c r="G97" s="91" t="s">
        <v>1001</v>
      </c>
      <c r="H97" s="91" t="s">
        <v>1002</v>
      </c>
      <c r="I97" s="91" t="s">
        <v>1003</v>
      </c>
      <c r="K97" s="91" t="s">
        <v>1004</v>
      </c>
      <c r="L97" s="91" t="s">
        <v>1005</v>
      </c>
      <c r="O97" s="91" t="s">
        <v>1006</v>
      </c>
      <c r="P97" s="91" t="s">
        <v>1007</v>
      </c>
      <c r="R97" s="91" t="s">
        <v>1008</v>
      </c>
      <c r="S97" s="91" t="s">
        <v>1009</v>
      </c>
      <c r="T97" s="91" t="s">
        <v>385</v>
      </c>
      <c r="U97" s="91">
        <v>0</v>
      </c>
      <c r="V97" s="91">
        <v>500000</v>
      </c>
      <c r="W97" s="91">
        <v>0</v>
      </c>
      <c r="X97" s="91">
        <v>100</v>
      </c>
      <c r="Y97" s="91">
        <v>120</v>
      </c>
      <c r="Z97" s="91">
        <v>40</v>
      </c>
      <c r="AA97" s="91">
        <v>60</v>
      </c>
      <c r="AB97" s="91">
        <v>120</v>
      </c>
      <c r="AC97" s="91">
        <v>0</v>
      </c>
      <c r="AD97" s="91">
        <v>100</v>
      </c>
      <c r="AE97" s="91">
        <v>120</v>
      </c>
      <c r="AF97" s="91">
        <v>1</v>
      </c>
      <c r="AG97" s="91">
        <v>166</v>
      </c>
      <c r="AH97" s="91">
        <v>19472</v>
      </c>
      <c r="AI97" s="91">
        <v>2</v>
      </c>
      <c r="AJ97" s="91" t="s">
        <v>1010</v>
      </c>
      <c r="AK97" s="91">
        <v>0</v>
      </c>
      <c r="AL97" s="91">
        <v>0</v>
      </c>
      <c r="AM97" s="91" t="s">
        <v>87</v>
      </c>
      <c r="AO97" s="91">
        <v>1</v>
      </c>
      <c r="AP97" s="91">
        <v>2</v>
      </c>
      <c r="AQ97" s="91" t="s">
        <v>87</v>
      </c>
      <c r="AR97" s="91" t="s">
        <v>87</v>
      </c>
      <c r="AW97" s="91">
        <v>1</v>
      </c>
      <c r="AX97" s="91">
        <v>0</v>
      </c>
      <c r="AZ97" s="92">
        <v>41632</v>
      </c>
      <c r="BA97" s="91" t="s">
        <v>183</v>
      </c>
      <c r="BB97" s="92">
        <v>41632</v>
      </c>
      <c r="BC97" s="91" t="s">
        <v>87</v>
      </c>
    </row>
    <row r="98" spans="1:55">
      <c r="A98" s="91">
        <f t="shared" si="1"/>
        <v>97</v>
      </c>
      <c r="B98" s="91">
        <v>1786601</v>
      </c>
      <c r="C98" s="91">
        <v>70</v>
      </c>
      <c r="D98" s="91">
        <v>3</v>
      </c>
      <c r="E98" s="91" t="s">
        <v>87</v>
      </c>
      <c r="F98" s="91" t="s">
        <v>87</v>
      </c>
      <c r="G98" s="91" t="s">
        <v>1011</v>
      </c>
      <c r="I98" s="91" t="s">
        <v>1012</v>
      </c>
      <c r="J98" s="91" t="s">
        <v>1013</v>
      </c>
      <c r="K98" s="91" t="s">
        <v>1014</v>
      </c>
      <c r="L98" s="91" t="s">
        <v>1015</v>
      </c>
      <c r="O98" s="91" t="s">
        <v>1016</v>
      </c>
      <c r="P98" s="91" t="s">
        <v>1017</v>
      </c>
      <c r="R98" s="91" t="s">
        <v>1018</v>
      </c>
      <c r="S98" s="91" t="s">
        <v>1019</v>
      </c>
      <c r="T98" s="91" t="s">
        <v>269</v>
      </c>
      <c r="U98" s="91">
        <v>1</v>
      </c>
      <c r="V98" s="91">
        <v>500000</v>
      </c>
      <c r="W98" s="91">
        <v>0</v>
      </c>
      <c r="X98" s="91">
        <v>100</v>
      </c>
      <c r="Y98" s="91">
        <v>120</v>
      </c>
      <c r="Z98" s="91">
        <v>40</v>
      </c>
      <c r="AA98" s="91">
        <v>60</v>
      </c>
      <c r="AB98" s="91">
        <v>120</v>
      </c>
      <c r="AC98" s="91">
        <v>0</v>
      </c>
      <c r="AD98" s="91">
        <v>100</v>
      </c>
      <c r="AE98" s="91">
        <v>120</v>
      </c>
      <c r="AF98" s="91">
        <v>1</v>
      </c>
      <c r="AG98" s="91">
        <v>467</v>
      </c>
      <c r="AH98" s="91">
        <v>28739</v>
      </c>
      <c r="AI98" s="91">
        <v>2</v>
      </c>
      <c r="AJ98" s="91" t="s">
        <v>1020</v>
      </c>
      <c r="AK98" s="91">
        <v>0</v>
      </c>
      <c r="AL98" s="91">
        <v>1</v>
      </c>
      <c r="AM98" s="91">
        <v>273069512700930</v>
      </c>
      <c r="AN98" s="91" t="s">
        <v>1021</v>
      </c>
      <c r="AO98" s="91">
        <v>0</v>
      </c>
      <c r="AP98" s="91">
        <v>2</v>
      </c>
      <c r="AQ98" s="91">
        <v>1184149</v>
      </c>
      <c r="AR98" s="91" t="s">
        <v>87</v>
      </c>
      <c r="AU98" s="93">
        <v>42060</v>
      </c>
      <c r="AW98" s="91">
        <v>1</v>
      </c>
      <c r="AX98" s="91">
        <v>0</v>
      </c>
      <c r="AZ98" s="92">
        <v>39296</v>
      </c>
      <c r="BA98" s="91" t="s">
        <v>183</v>
      </c>
      <c r="BB98" s="92">
        <v>42857</v>
      </c>
      <c r="BC98" s="91" t="s">
        <v>87</v>
      </c>
    </row>
    <row r="99" spans="1:55">
      <c r="A99" s="91">
        <f t="shared" si="1"/>
        <v>98</v>
      </c>
      <c r="B99" s="91">
        <v>1786702</v>
      </c>
      <c r="C99" s="91">
        <v>50</v>
      </c>
      <c r="D99" s="91">
        <v>3</v>
      </c>
      <c r="E99" s="91" t="s">
        <v>87</v>
      </c>
      <c r="F99" s="91" t="s">
        <v>87</v>
      </c>
      <c r="G99" s="91" t="s">
        <v>1022</v>
      </c>
      <c r="H99" s="91" t="s">
        <v>1023</v>
      </c>
      <c r="I99" s="91" t="s">
        <v>1024</v>
      </c>
      <c r="J99" s="91" t="s">
        <v>1025</v>
      </c>
      <c r="K99" s="91" t="s">
        <v>350</v>
      </c>
      <c r="L99" s="91" t="s">
        <v>1026</v>
      </c>
      <c r="O99" s="91" t="s">
        <v>1027</v>
      </c>
      <c r="P99" s="91" t="s">
        <v>1028</v>
      </c>
      <c r="R99" s="91" t="s">
        <v>1029</v>
      </c>
      <c r="S99" s="91" t="s">
        <v>1030</v>
      </c>
      <c r="T99" s="91" t="s">
        <v>201</v>
      </c>
      <c r="U99" s="91">
        <v>0</v>
      </c>
      <c r="V99" s="91">
        <v>0</v>
      </c>
      <c r="W99" s="91">
        <v>0</v>
      </c>
      <c r="X99" s="91">
        <v>100</v>
      </c>
      <c r="Y99" s="91">
        <v>120</v>
      </c>
      <c r="Z99" s="91">
        <v>40</v>
      </c>
      <c r="AA99" s="91">
        <v>60</v>
      </c>
      <c r="AB99" s="91">
        <v>120</v>
      </c>
      <c r="AC99" s="91">
        <v>40</v>
      </c>
      <c r="AD99" s="91">
        <v>60</v>
      </c>
      <c r="AE99" s="91">
        <v>120</v>
      </c>
      <c r="AF99" s="91">
        <v>1</v>
      </c>
      <c r="AG99" s="91">
        <v>82</v>
      </c>
      <c r="AH99" s="91">
        <v>7504077</v>
      </c>
      <c r="AI99" s="91">
        <v>1</v>
      </c>
      <c r="AJ99" s="91" t="s">
        <v>1031</v>
      </c>
      <c r="AK99" s="91">
        <v>0</v>
      </c>
      <c r="AL99" s="91">
        <v>0</v>
      </c>
      <c r="AM99" s="91" t="s">
        <v>87</v>
      </c>
      <c r="AO99" s="91">
        <v>1</v>
      </c>
      <c r="AP99" s="91">
        <v>2</v>
      </c>
      <c r="AQ99" s="91" t="s">
        <v>87</v>
      </c>
      <c r="AR99" s="91" t="s">
        <v>87</v>
      </c>
      <c r="AW99" s="91">
        <v>1</v>
      </c>
      <c r="AX99" s="91">
        <v>0</v>
      </c>
      <c r="AZ99" s="92">
        <v>41877</v>
      </c>
      <c r="BA99" s="91" t="s">
        <v>183</v>
      </c>
      <c r="BB99" s="92">
        <v>41877</v>
      </c>
      <c r="BC99" s="91" t="s">
        <v>87</v>
      </c>
    </row>
    <row r="100" spans="1:55">
      <c r="A100" s="91">
        <f t="shared" si="1"/>
        <v>99</v>
      </c>
      <c r="B100" s="91">
        <v>1787801</v>
      </c>
      <c r="C100" s="91">
        <v>70</v>
      </c>
      <c r="D100" s="91">
        <v>3</v>
      </c>
      <c r="E100" s="91" t="s">
        <v>87</v>
      </c>
      <c r="F100" s="91" t="s">
        <v>87</v>
      </c>
      <c r="G100" s="91" t="s">
        <v>1032</v>
      </c>
      <c r="I100" s="91" t="s">
        <v>1033</v>
      </c>
      <c r="J100" s="91" t="s">
        <v>1034</v>
      </c>
      <c r="K100" s="91" t="s">
        <v>1035</v>
      </c>
      <c r="L100" s="91" t="s">
        <v>1036</v>
      </c>
      <c r="O100" s="91" t="s">
        <v>1037</v>
      </c>
      <c r="P100" s="91" t="s">
        <v>1038</v>
      </c>
      <c r="R100" s="91" t="s">
        <v>1039</v>
      </c>
      <c r="S100" s="91" t="s">
        <v>1040</v>
      </c>
      <c r="T100" s="91" t="s">
        <v>269</v>
      </c>
      <c r="U100" s="91">
        <v>1</v>
      </c>
      <c r="V100" s="91">
        <v>500000</v>
      </c>
      <c r="W100" s="91">
        <v>0</v>
      </c>
      <c r="X100" s="91">
        <v>100</v>
      </c>
      <c r="Y100" s="91">
        <v>120</v>
      </c>
      <c r="Z100" s="91">
        <v>40</v>
      </c>
      <c r="AA100" s="91">
        <v>60</v>
      </c>
      <c r="AB100" s="91">
        <v>120</v>
      </c>
      <c r="AC100" s="91">
        <v>0</v>
      </c>
      <c r="AD100" s="91">
        <v>100</v>
      </c>
      <c r="AE100" s="91">
        <v>120</v>
      </c>
      <c r="AF100" s="91">
        <v>5</v>
      </c>
      <c r="AG100" s="91">
        <v>790</v>
      </c>
      <c r="AH100" s="91">
        <v>4889816</v>
      </c>
      <c r="AI100" s="91">
        <v>1</v>
      </c>
      <c r="AJ100" s="91" t="s">
        <v>1041</v>
      </c>
      <c r="AK100" s="91">
        <v>0</v>
      </c>
      <c r="AL100" s="91">
        <v>0</v>
      </c>
      <c r="AM100" s="91" t="s">
        <v>87</v>
      </c>
      <c r="AO100" s="91">
        <v>0</v>
      </c>
      <c r="AP100" s="91">
        <v>2</v>
      </c>
      <c r="AQ100" s="91">
        <v>1627477</v>
      </c>
      <c r="AR100" s="91" t="s">
        <v>87</v>
      </c>
      <c r="AU100" s="93">
        <v>42088</v>
      </c>
      <c r="AW100" s="91">
        <v>1</v>
      </c>
      <c r="AX100" s="91">
        <v>0</v>
      </c>
      <c r="AZ100" s="92">
        <v>39311</v>
      </c>
      <c r="BA100" s="91" t="s">
        <v>183</v>
      </c>
      <c r="BB100" s="92">
        <v>39311</v>
      </c>
      <c r="BC100" s="91" t="s">
        <v>87</v>
      </c>
    </row>
    <row r="101" spans="1:55">
      <c r="A101" s="91">
        <f t="shared" si="1"/>
        <v>100</v>
      </c>
      <c r="B101" s="91">
        <v>1812201</v>
      </c>
      <c r="C101" s="91">
        <v>50</v>
      </c>
      <c r="D101" s="91">
        <v>3</v>
      </c>
      <c r="E101" s="91" t="s">
        <v>87</v>
      </c>
      <c r="F101" s="91" t="s">
        <v>87</v>
      </c>
      <c r="G101" s="91" t="s">
        <v>1042</v>
      </c>
      <c r="I101" s="91" t="s">
        <v>1043</v>
      </c>
      <c r="J101" s="91" t="s">
        <v>1044</v>
      </c>
      <c r="K101" s="91" t="s">
        <v>1045</v>
      </c>
      <c r="L101" s="91" t="s">
        <v>1046</v>
      </c>
      <c r="O101" s="91" t="s">
        <v>1047</v>
      </c>
      <c r="P101" s="91" t="s">
        <v>1048</v>
      </c>
      <c r="U101" s="91">
        <v>0</v>
      </c>
      <c r="V101" s="91">
        <v>500000</v>
      </c>
      <c r="W101" s="91">
        <v>0</v>
      </c>
      <c r="X101" s="91">
        <v>100</v>
      </c>
      <c r="Y101" s="91">
        <v>120</v>
      </c>
      <c r="Z101" s="91">
        <v>40</v>
      </c>
      <c r="AA101" s="91">
        <v>60</v>
      </c>
      <c r="AB101" s="91">
        <v>120</v>
      </c>
      <c r="AC101" s="91">
        <v>40</v>
      </c>
      <c r="AD101" s="91">
        <v>60</v>
      </c>
      <c r="AE101" s="91">
        <v>120</v>
      </c>
      <c r="AF101" s="91">
        <v>544</v>
      </c>
      <c r="AG101" s="91">
        <v>143</v>
      </c>
      <c r="AH101" s="91">
        <v>1057286</v>
      </c>
      <c r="AI101" s="91">
        <v>1</v>
      </c>
      <c r="AJ101" s="91" t="s">
        <v>1049</v>
      </c>
      <c r="AK101" s="91">
        <v>0</v>
      </c>
      <c r="AL101" s="91">
        <v>0</v>
      </c>
      <c r="AM101" s="91" t="s">
        <v>87</v>
      </c>
      <c r="AO101" s="91">
        <v>0</v>
      </c>
      <c r="AP101" s="91">
        <v>2</v>
      </c>
      <c r="AQ101" s="91" t="s">
        <v>87</v>
      </c>
      <c r="AR101" s="91" t="s">
        <v>87</v>
      </c>
      <c r="AW101" s="91">
        <v>1</v>
      </c>
      <c r="AX101" s="91">
        <v>0</v>
      </c>
      <c r="AZ101" s="92">
        <v>39595</v>
      </c>
      <c r="BA101" s="91" t="s">
        <v>183</v>
      </c>
      <c r="BB101" s="92">
        <v>39728</v>
      </c>
      <c r="BC101" s="91" t="s">
        <v>87</v>
      </c>
    </row>
    <row r="102" spans="1:55">
      <c r="A102" s="91">
        <f t="shared" si="1"/>
        <v>101</v>
      </c>
      <c r="B102" s="91">
        <v>1815503</v>
      </c>
      <c r="C102" s="91">
        <v>38</v>
      </c>
      <c r="D102" s="91">
        <v>3</v>
      </c>
      <c r="E102" s="91" t="s">
        <v>87</v>
      </c>
      <c r="F102" s="91" t="s">
        <v>87</v>
      </c>
      <c r="G102" s="91" t="s">
        <v>1050</v>
      </c>
      <c r="H102" s="91" t="s">
        <v>1051</v>
      </c>
      <c r="I102" s="91" t="s">
        <v>1052</v>
      </c>
      <c r="K102" s="91" t="s">
        <v>1053</v>
      </c>
      <c r="L102" s="91" t="s">
        <v>1054</v>
      </c>
      <c r="O102" s="91" t="s">
        <v>1055</v>
      </c>
      <c r="P102" s="91" t="s">
        <v>1056</v>
      </c>
      <c r="R102" s="91" t="s">
        <v>1057</v>
      </c>
      <c r="S102" s="91" t="s">
        <v>1058</v>
      </c>
      <c r="T102" s="91" t="s">
        <v>1059</v>
      </c>
      <c r="U102" s="91">
        <v>0</v>
      </c>
      <c r="V102" s="91">
        <v>500000</v>
      </c>
      <c r="W102" s="91">
        <v>0</v>
      </c>
      <c r="X102" s="91">
        <v>100</v>
      </c>
      <c r="Y102" s="91">
        <v>120</v>
      </c>
      <c r="Z102" s="91">
        <v>40</v>
      </c>
      <c r="AA102" s="91">
        <v>60</v>
      </c>
      <c r="AB102" s="91">
        <v>120</v>
      </c>
      <c r="AC102" s="91">
        <v>0</v>
      </c>
      <c r="AD102" s="91">
        <v>100</v>
      </c>
      <c r="AE102" s="91">
        <v>120</v>
      </c>
      <c r="AF102" s="91">
        <v>5</v>
      </c>
      <c r="AG102" s="91">
        <v>46</v>
      </c>
      <c r="AH102" s="91">
        <v>318176</v>
      </c>
      <c r="AI102" s="91">
        <v>2</v>
      </c>
      <c r="AJ102" s="91" t="s">
        <v>1060</v>
      </c>
      <c r="AK102" s="91">
        <v>0</v>
      </c>
      <c r="AL102" s="91">
        <v>0</v>
      </c>
      <c r="AM102" s="91" t="s">
        <v>87</v>
      </c>
      <c r="AO102" s="91">
        <v>1</v>
      </c>
      <c r="AP102" s="91">
        <v>2</v>
      </c>
      <c r="AQ102" s="91" t="s">
        <v>87</v>
      </c>
      <c r="AR102" s="91" t="s">
        <v>87</v>
      </c>
      <c r="AW102" s="91">
        <v>1</v>
      </c>
      <c r="AX102" s="91">
        <v>0</v>
      </c>
      <c r="AZ102" s="92">
        <v>41754</v>
      </c>
      <c r="BA102" s="91" t="s">
        <v>183</v>
      </c>
      <c r="BB102" s="92">
        <v>41754</v>
      </c>
      <c r="BC102" s="91" t="s">
        <v>87</v>
      </c>
    </row>
    <row r="103" spans="1:55">
      <c r="A103" s="91">
        <f t="shared" si="1"/>
        <v>102</v>
      </c>
      <c r="B103" s="91">
        <v>1815601</v>
      </c>
      <c r="C103" s="91">
        <v>94</v>
      </c>
      <c r="D103" s="91">
        <v>3</v>
      </c>
      <c r="E103" s="91" t="s">
        <v>87</v>
      </c>
      <c r="F103" s="91" t="s">
        <v>87</v>
      </c>
      <c r="G103" s="91" t="s">
        <v>1061</v>
      </c>
      <c r="I103" s="91" t="s">
        <v>1062</v>
      </c>
      <c r="J103" s="91" t="s">
        <v>1063</v>
      </c>
      <c r="K103" s="91" t="s">
        <v>1064</v>
      </c>
      <c r="L103" s="91" t="s">
        <v>1065</v>
      </c>
      <c r="O103" s="91" t="s">
        <v>1066</v>
      </c>
      <c r="P103" s="91" t="s">
        <v>1067</v>
      </c>
      <c r="U103" s="91">
        <v>0</v>
      </c>
      <c r="V103" s="91">
        <v>500000</v>
      </c>
      <c r="W103" s="91">
        <v>0</v>
      </c>
      <c r="X103" s="91">
        <v>100</v>
      </c>
      <c r="Y103" s="91">
        <v>120</v>
      </c>
      <c r="Z103" s="91">
        <v>40</v>
      </c>
      <c r="AA103" s="91">
        <v>60</v>
      </c>
      <c r="AB103" s="91">
        <v>120</v>
      </c>
      <c r="AC103" s="91">
        <v>0</v>
      </c>
      <c r="AD103" s="91">
        <v>100</v>
      </c>
      <c r="AE103" s="91">
        <v>120</v>
      </c>
      <c r="AF103" s="91">
        <v>9</v>
      </c>
      <c r="AG103" s="91">
        <v>345</v>
      </c>
      <c r="AH103" s="91">
        <v>7214506</v>
      </c>
      <c r="AI103" s="91">
        <v>1</v>
      </c>
      <c r="AJ103" s="91" t="s">
        <v>1068</v>
      </c>
      <c r="AK103" s="91">
        <v>0</v>
      </c>
      <c r="AL103" s="91">
        <v>0</v>
      </c>
      <c r="AM103" s="91" t="s">
        <v>87</v>
      </c>
      <c r="AO103" s="91">
        <v>0</v>
      </c>
      <c r="AP103" s="91">
        <v>2</v>
      </c>
      <c r="AQ103" s="91" t="s">
        <v>87</v>
      </c>
      <c r="AR103" s="91" t="s">
        <v>87</v>
      </c>
      <c r="AW103" s="91">
        <v>1</v>
      </c>
      <c r="AX103" s="91">
        <v>0</v>
      </c>
      <c r="AZ103" s="92">
        <v>39436</v>
      </c>
      <c r="BA103" s="91" t="s">
        <v>183</v>
      </c>
      <c r="BB103" s="92">
        <v>42053</v>
      </c>
      <c r="BC103" s="91" t="s">
        <v>87</v>
      </c>
    </row>
    <row r="104" spans="1:55">
      <c r="A104" s="91">
        <f t="shared" si="1"/>
        <v>103</v>
      </c>
      <c r="B104" s="91">
        <v>1828001</v>
      </c>
      <c r="C104" s="91">
        <v>30</v>
      </c>
      <c r="D104" s="91">
        <v>3</v>
      </c>
      <c r="E104" s="91" t="s">
        <v>87</v>
      </c>
      <c r="F104" s="91" t="s">
        <v>87</v>
      </c>
      <c r="G104" s="91" t="s">
        <v>1069</v>
      </c>
      <c r="I104" s="91" t="s">
        <v>1070</v>
      </c>
      <c r="J104" s="91" t="s">
        <v>1071</v>
      </c>
      <c r="K104" s="91" t="s">
        <v>1072</v>
      </c>
      <c r="L104" s="91" t="s">
        <v>1073</v>
      </c>
      <c r="O104" s="91" t="s">
        <v>1074</v>
      </c>
      <c r="P104" s="91" t="s">
        <v>87</v>
      </c>
      <c r="U104" s="91">
        <v>1</v>
      </c>
      <c r="V104" s="91">
        <v>500000</v>
      </c>
      <c r="W104" s="91">
        <v>0</v>
      </c>
      <c r="X104" s="91">
        <v>100</v>
      </c>
      <c r="Y104" s="91">
        <v>0</v>
      </c>
      <c r="Z104" s="91">
        <v>40</v>
      </c>
      <c r="AA104" s="91">
        <v>60</v>
      </c>
      <c r="AB104" s="91">
        <v>120</v>
      </c>
      <c r="AC104" s="91">
        <v>0</v>
      </c>
      <c r="AD104" s="91">
        <v>0</v>
      </c>
      <c r="AE104" s="91">
        <v>0</v>
      </c>
      <c r="AF104" s="91">
        <v>5</v>
      </c>
      <c r="AG104" s="91">
        <v>749</v>
      </c>
      <c r="AH104" s="91">
        <v>162095</v>
      </c>
      <c r="AI104" s="91">
        <v>2</v>
      </c>
      <c r="AJ104" s="91" t="s">
        <v>1075</v>
      </c>
      <c r="AK104" s="91">
        <v>0</v>
      </c>
      <c r="AL104" s="91">
        <v>0</v>
      </c>
      <c r="AM104" s="91" t="s">
        <v>87</v>
      </c>
      <c r="AO104" s="91">
        <v>0</v>
      </c>
      <c r="AP104" s="91">
        <v>2</v>
      </c>
      <c r="AQ104" s="91">
        <v>1343630</v>
      </c>
      <c r="AR104" s="91" t="s">
        <v>87</v>
      </c>
      <c r="AU104" s="93">
        <v>42060</v>
      </c>
      <c r="AW104" s="91">
        <v>1</v>
      </c>
      <c r="AX104" s="91">
        <v>0</v>
      </c>
      <c r="AZ104" s="92">
        <v>39510</v>
      </c>
      <c r="BA104" s="91" t="s">
        <v>183</v>
      </c>
      <c r="BB104" s="92">
        <v>42057</v>
      </c>
      <c r="BC104" s="91" t="s">
        <v>87</v>
      </c>
    </row>
    <row r="105" spans="1:55">
      <c r="A105" s="91">
        <f t="shared" si="1"/>
        <v>104</v>
      </c>
      <c r="B105" s="91">
        <v>1829801</v>
      </c>
      <c r="C105" s="91">
        <v>30</v>
      </c>
      <c r="D105" s="91">
        <v>3</v>
      </c>
      <c r="E105" s="91" t="s">
        <v>87</v>
      </c>
      <c r="F105" s="91" t="s">
        <v>87</v>
      </c>
      <c r="G105" s="91" t="s">
        <v>1076</v>
      </c>
      <c r="I105" s="91" t="s">
        <v>1077</v>
      </c>
      <c r="K105" s="91" t="s">
        <v>1078</v>
      </c>
      <c r="L105" s="91" t="s">
        <v>1079</v>
      </c>
      <c r="O105" s="91" t="s">
        <v>1080</v>
      </c>
      <c r="P105" s="91" t="s">
        <v>1081</v>
      </c>
      <c r="U105" s="91">
        <v>1</v>
      </c>
      <c r="V105" s="91">
        <v>500000</v>
      </c>
      <c r="W105" s="91">
        <v>0</v>
      </c>
      <c r="X105" s="91">
        <v>100</v>
      </c>
      <c r="Y105" s="91">
        <v>120</v>
      </c>
      <c r="Z105" s="91">
        <v>0</v>
      </c>
      <c r="AA105" s="91">
        <v>0</v>
      </c>
      <c r="AB105" s="91">
        <v>0</v>
      </c>
      <c r="AC105" s="91">
        <v>0</v>
      </c>
      <c r="AD105" s="91">
        <v>0</v>
      </c>
      <c r="AE105" s="91">
        <v>0</v>
      </c>
      <c r="AF105" s="91">
        <v>1</v>
      </c>
      <c r="AG105" s="91">
        <v>463</v>
      </c>
      <c r="AH105" s="91">
        <v>21871</v>
      </c>
      <c r="AI105" s="91">
        <v>2</v>
      </c>
      <c r="AJ105" s="91" t="s">
        <v>1077</v>
      </c>
      <c r="AK105" s="91">
        <v>0</v>
      </c>
      <c r="AL105" s="91">
        <v>0</v>
      </c>
      <c r="AM105" s="91" t="s">
        <v>87</v>
      </c>
      <c r="AO105" s="91">
        <v>0</v>
      </c>
      <c r="AP105" s="91">
        <v>2</v>
      </c>
      <c r="AQ105" s="91">
        <v>1552025</v>
      </c>
      <c r="AR105" s="91" t="s">
        <v>87</v>
      </c>
      <c r="AU105" s="93">
        <v>42060</v>
      </c>
      <c r="AW105" s="91">
        <v>1</v>
      </c>
      <c r="AX105" s="91">
        <v>0</v>
      </c>
      <c r="AZ105" s="92">
        <v>39525</v>
      </c>
      <c r="BA105" s="91" t="s">
        <v>183</v>
      </c>
      <c r="BB105" s="92">
        <v>42057</v>
      </c>
      <c r="BC105" s="91" t="s">
        <v>87</v>
      </c>
    </row>
    <row r="106" spans="1:55">
      <c r="A106" s="91">
        <f t="shared" si="1"/>
        <v>105</v>
      </c>
      <c r="B106" s="91">
        <v>1850701</v>
      </c>
      <c r="C106" s="91">
        <v>80</v>
      </c>
      <c r="D106" s="91">
        <v>3</v>
      </c>
      <c r="E106" s="91" t="s">
        <v>87</v>
      </c>
      <c r="F106" s="91" t="s">
        <v>87</v>
      </c>
      <c r="G106" s="91" t="s">
        <v>1082</v>
      </c>
      <c r="H106" s="91" t="s">
        <v>1083</v>
      </c>
      <c r="I106" s="91" t="s">
        <v>1084</v>
      </c>
      <c r="J106" s="91" t="s">
        <v>1085</v>
      </c>
      <c r="K106" s="91" t="s">
        <v>1086</v>
      </c>
      <c r="L106" s="91" t="s">
        <v>1087</v>
      </c>
      <c r="O106" s="91" t="s">
        <v>1088</v>
      </c>
      <c r="P106" s="91" t="s">
        <v>1089</v>
      </c>
      <c r="R106" s="91" t="s">
        <v>1090</v>
      </c>
      <c r="S106" s="91" t="s">
        <v>1091</v>
      </c>
      <c r="T106" s="91" t="s">
        <v>201</v>
      </c>
      <c r="U106" s="91">
        <v>0</v>
      </c>
      <c r="V106" s="91">
        <v>500000</v>
      </c>
      <c r="W106" s="91">
        <v>0</v>
      </c>
      <c r="X106" s="91">
        <v>100</v>
      </c>
      <c r="Y106" s="91">
        <v>120</v>
      </c>
      <c r="Z106" s="91">
        <v>40</v>
      </c>
      <c r="AA106" s="91">
        <v>60</v>
      </c>
      <c r="AB106" s="91">
        <v>120</v>
      </c>
      <c r="AC106" s="91">
        <v>40</v>
      </c>
      <c r="AD106" s="91">
        <v>60</v>
      </c>
      <c r="AE106" s="91">
        <v>120</v>
      </c>
      <c r="AF106" s="91">
        <v>1</v>
      </c>
      <c r="AG106" s="91">
        <v>26</v>
      </c>
      <c r="AH106" s="91">
        <v>27270</v>
      </c>
      <c r="AI106" s="91">
        <v>2</v>
      </c>
      <c r="AJ106" s="91" t="s">
        <v>1092</v>
      </c>
      <c r="AK106" s="91">
        <v>0</v>
      </c>
      <c r="AL106" s="91">
        <v>0</v>
      </c>
      <c r="AM106" s="91" t="s">
        <v>87</v>
      </c>
      <c r="AO106" s="91">
        <v>0</v>
      </c>
      <c r="AP106" s="91">
        <v>2</v>
      </c>
      <c r="AQ106" s="91" t="s">
        <v>87</v>
      </c>
      <c r="AR106" s="91" t="s">
        <v>87</v>
      </c>
      <c r="AW106" s="91">
        <v>1</v>
      </c>
      <c r="AX106" s="91">
        <v>0</v>
      </c>
      <c r="AZ106" s="92">
        <v>39595</v>
      </c>
      <c r="BA106" s="91" t="s">
        <v>183</v>
      </c>
      <c r="BB106" s="92">
        <v>39595</v>
      </c>
      <c r="BC106" s="91" t="s">
        <v>87</v>
      </c>
    </row>
    <row r="107" spans="1:55">
      <c r="A107" s="91">
        <f t="shared" si="1"/>
        <v>106</v>
      </c>
      <c r="B107" s="91">
        <v>1851701</v>
      </c>
      <c r="C107" s="91">
        <v>77</v>
      </c>
      <c r="D107" s="91">
        <v>3</v>
      </c>
      <c r="E107" s="91" t="s">
        <v>87</v>
      </c>
      <c r="F107" s="91" t="s">
        <v>87</v>
      </c>
      <c r="G107" s="91" t="s">
        <v>1093</v>
      </c>
      <c r="I107" s="91" t="s">
        <v>1094</v>
      </c>
      <c r="J107" s="91" t="s">
        <v>1095</v>
      </c>
      <c r="K107" s="91" t="s">
        <v>1096</v>
      </c>
      <c r="L107" s="91" t="s">
        <v>1097</v>
      </c>
      <c r="O107" s="91" t="s">
        <v>1098</v>
      </c>
      <c r="P107" s="91" t="s">
        <v>1099</v>
      </c>
      <c r="U107" s="91">
        <v>1</v>
      </c>
      <c r="V107" s="91">
        <v>500000</v>
      </c>
      <c r="W107" s="91">
        <v>0</v>
      </c>
      <c r="X107" s="91">
        <v>100</v>
      </c>
      <c r="Y107" s="91">
        <v>120</v>
      </c>
      <c r="Z107" s="91">
        <v>40</v>
      </c>
      <c r="AA107" s="91">
        <v>60</v>
      </c>
      <c r="AB107" s="91">
        <v>120</v>
      </c>
      <c r="AC107" s="91">
        <v>40</v>
      </c>
      <c r="AD107" s="91">
        <v>60</v>
      </c>
      <c r="AE107" s="91">
        <v>120</v>
      </c>
      <c r="AF107" s="91">
        <v>169</v>
      </c>
      <c r="AG107" s="91">
        <v>25</v>
      </c>
      <c r="AH107" s="91">
        <v>475785</v>
      </c>
      <c r="AI107" s="91">
        <v>1</v>
      </c>
      <c r="AJ107" s="91" t="s">
        <v>1100</v>
      </c>
      <c r="AK107" s="91">
        <v>0</v>
      </c>
      <c r="AL107" s="91">
        <v>0</v>
      </c>
      <c r="AM107" s="91" t="s">
        <v>87</v>
      </c>
      <c r="AO107" s="91">
        <v>0</v>
      </c>
      <c r="AP107" s="91">
        <v>2</v>
      </c>
      <c r="AQ107" s="91">
        <v>1132513</v>
      </c>
      <c r="AR107" s="91" t="s">
        <v>87</v>
      </c>
      <c r="AU107" s="93">
        <v>42088</v>
      </c>
      <c r="AW107" s="91">
        <v>1</v>
      </c>
      <c r="AX107" s="91">
        <v>0</v>
      </c>
      <c r="AY107" s="91">
        <v>0</v>
      </c>
      <c r="AZ107" s="92">
        <v>39667</v>
      </c>
      <c r="BA107" s="91" t="s">
        <v>183</v>
      </c>
      <c r="BB107" s="92">
        <v>39728</v>
      </c>
      <c r="BC107" s="91" t="s">
        <v>87</v>
      </c>
    </row>
    <row r="108" spans="1:55">
      <c r="A108" s="91">
        <f t="shared" si="1"/>
        <v>107</v>
      </c>
      <c r="B108" s="91">
        <v>1853202</v>
      </c>
      <c r="C108" s="91">
        <v>70</v>
      </c>
      <c r="D108" s="91">
        <v>3</v>
      </c>
      <c r="E108" s="91" t="s">
        <v>87</v>
      </c>
      <c r="F108" s="91" t="s">
        <v>87</v>
      </c>
      <c r="G108" s="91" t="s">
        <v>1101</v>
      </c>
      <c r="H108" s="91" t="s">
        <v>697</v>
      </c>
      <c r="I108" s="91" t="s">
        <v>1102</v>
      </c>
      <c r="K108" s="91" t="s">
        <v>1103</v>
      </c>
      <c r="L108" s="91" t="s">
        <v>1104</v>
      </c>
      <c r="O108" s="91" t="s">
        <v>1105</v>
      </c>
      <c r="P108" s="91" t="s">
        <v>1106</v>
      </c>
      <c r="R108" s="91" t="s">
        <v>1107</v>
      </c>
      <c r="S108" s="91" t="s">
        <v>1108</v>
      </c>
      <c r="T108" s="91" t="s">
        <v>1109</v>
      </c>
      <c r="U108" s="91">
        <v>0</v>
      </c>
      <c r="V108" s="91">
        <v>500000</v>
      </c>
      <c r="W108" s="91">
        <v>0</v>
      </c>
      <c r="X108" s="91">
        <v>100</v>
      </c>
      <c r="Y108" s="91">
        <v>120</v>
      </c>
      <c r="Z108" s="91">
        <v>40</v>
      </c>
      <c r="AA108" s="91">
        <v>60</v>
      </c>
      <c r="AB108" s="91">
        <v>120</v>
      </c>
      <c r="AC108" s="91">
        <v>0</v>
      </c>
      <c r="AD108" s="91">
        <v>100</v>
      </c>
      <c r="AE108" s="91">
        <v>120</v>
      </c>
      <c r="AF108" s="91">
        <v>5</v>
      </c>
      <c r="AG108" s="91">
        <v>432</v>
      </c>
      <c r="AH108" s="91">
        <v>9000488</v>
      </c>
      <c r="AI108" s="91">
        <v>2</v>
      </c>
      <c r="AJ108" s="91" t="s">
        <v>1110</v>
      </c>
      <c r="AK108" s="91">
        <v>0</v>
      </c>
      <c r="AL108" s="91">
        <v>0</v>
      </c>
      <c r="AM108" s="91" t="s">
        <v>87</v>
      </c>
      <c r="AO108" s="91">
        <v>1</v>
      </c>
      <c r="AP108" s="91">
        <v>2</v>
      </c>
      <c r="AQ108" s="91" t="s">
        <v>87</v>
      </c>
      <c r="AR108" s="91" t="s">
        <v>87</v>
      </c>
      <c r="AW108" s="91">
        <v>1</v>
      </c>
      <c r="AX108" s="91">
        <v>0</v>
      </c>
      <c r="AZ108" s="92">
        <v>39867</v>
      </c>
      <c r="BA108" s="91" t="s">
        <v>183</v>
      </c>
      <c r="BB108" s="92">
        <v>40687</v>
      </c>
      <c r="BC108" s="91" t="s">
        <v>87</v>
      </c>
    </row>
    <row r="109" spans="1:55">
      <c r="A109" s="91">
        <f t="shared" si="1"/>
        <v>108</v>
      </c>
      <c r="B109" s="91">
        <v>1854801</v>
      </c>
      <c r="C109" s="91">
        <v>20</v>
      </c>
      <c r="D109" s="91">
        <v>3</v>
      </c>
      <c r="E109" s="91" t="s">
        <v>87</v>
      </c>
      <c r="F109" s="91" t="s">
        <v>87</v>
      </c>
      <c r="G109" s="91" t="s">
        <v>1111</v>
      </c>
      <c r="I109" s="91" t="s">
        <v>1112</v>
      </c>
      <c r="J109" s="91" t="s">
        <v>1113</v>
      </c>
      <c r="K109" s="91" t="s">
        <v>1114</v>
      </c>
      <c r="L109" s="91" t="s">
        <v>1115</v>
      </c>
      <c r="O109" s="91" t="s">
        <v>1116</v>
      </c>
      <c r="P109" s="91" t="s">
        <v>1117</v>
      </c>
      <c r="U109" s="91">
        <v>1</v>
      </c>
      <c r="V109" s="91">
        <v>500000</v>
      </c>
      <c r="W109" s="91">
        <v>0</v>
      </c>
      <c r="X109" s="91">
        <v>100</v>
      </c>
      <c r="Y109" s="91">
        <v>120</v>
      </c>
      <c r="Z109" s="91">
        <v>40</v>
      </c>
      <c r="AA109" s="91">
        <v>60</v>
      </c>
      <c r="AB109" s="91">
        <v>120</v>
      </c>
      <c r="AC109" s="91">
        <v>0</v>
      </c>
      <c r="AD109" s="91">
        <v>100</v>
      </c>
      <c r="AE109" s="91">
        <v>120</v>
      </c>
      <c r="AF109" s="91">
        <v>133</v>
      </c>
      <c r="AG109" s="91">
        <v>86</v>
      </c>
      <c r="AH109" s="91">
        <v>1035422</v>
      </c>
      <c r="AI109" s="91">
        <v>1</v>
      </c>
      <c r="AJ109" s="91" t="s">
        <v>1118</v>
      </c>
      <c r="AK109" s="91">
        <v>0</v>
      </c>
      <c r="AL109" s="91">
        <v>0</v>
      </c>
      <c r="AM109" s="91" t="s">
        <v>87</v>
      </c>
      <c r="AO109" s="91">
        <v>1</v>
      </c>
      <c r="AP109" s="91">
        <v>2</v>
      </c>
      <c r="AQ109" s="91">
        <v>1578225</v>
      </c>
      <c r="AR109" s="91" t="s">
        <v>87</v>
      </c>
      <c r="AU109" s="93">
        <v>42060</v>
      </c>
      <c r="AW109" s="91">
        <v>1</v>
      </c>
      <c r="AX109" s="91">
        <v>0</v>
      </c>
      <c r="AZ109" s="92">
        <v>39610</v>
      </c>
      <c r="BA109" s="91" t="s">
        <v>183</v>
      </c>
      <c r="BB109" s="92">
        <v>43157.079733796294</v>
      </c>
      <c r="BC109" s="91" t="s">
        <v>233</v>
      </c>
    </row>
    <row r="110" spans="1:55">
      <c r="A110" s="91">
        <f t="shared" si="1"/>
        <v>109</v>
      </c>
      <c r="B110" s="91">
        <v>1857501</v>
      </c>
      <c r="C110" s="91">
        <v>70</v>
      </c>
      <c r="D110" s="91">
        <v>3</v>
      </c>
      <c r="E110" s="91" t="s">
        <v>87</v>
      </c>
      <c r="F110" s="91" t="s">
        <v>87</v>
      </c>
      <c r="G110" s="91" t="s">
        <v>1119</v>
      </c>
      <c r="I110" s="91" t="s">
        <v>1120</v>
      </c>
      <c r="J110" s="91" t="s">
        <v>1121</v>
      </c>
      <c r="K110" s="91" t="s">
        <v>1122</v>
      </c>
      <c r="L110" s="91" t="s">
        <v>1123</v>
      </c>
      <c r="M110" s="91" t="s">
        <v>1124</v>
      </c>
      <c r="O110" s="91" t="s">
        <v>1125</v>
      </c>
      <c r="P110" s="91" t="s">
        <v>1126</v>
      </c>
      <c r="R110" s="91" t="s">
        <v>1127</v>
      </c>
      <c r="S110" s="91" t="s">
        <v>1128</v>
      </c>
      <c r="T110" s="91" t="s">
        <v>517</v>
      </c>
      <c r="U110" s="91">
        <v>0</v>
      </c>
      <c r="V110" s="91">
        <v>500000</v>
      </c>
      <c r="W110" s="91">
        <v>0</v>
      </c>
      <c r="X110" s="91">
        <v>100</v>
      </c>
      <c r="Y110" s="91">
        <v>120</v>
      </c>
      <c r="Z110" s="91">
        <v>40</v>
      </c>
      <c r="AA110" s="91">
        <v>60</v>
      </c>
      <c r="AB110" s="91">
        <v>120</v>
      </c>
      <c r="AC110" s="91">
        <v>0</v>
      </c>
      <c r="AD110" s="91">
        <v>100</v>
      </c>
      <c r="AE110" s="91">
        <v>120</v>
      </c>
      <c r="AF110" s="91">
        <v>138</v>
      </c>
      <c r="AG110" s="91">
        <v>200</v>
      </c>
      <c r="AH110" s="91">
        <v>2330</v>
      </c>
      <c r="AI110" s="91">
        <v>2</v>
      </c>
      <c r="AJ110" s="91" t="s">
        <v>1129</v>
      </c>
      <c r="AK110" s="91">
        <v>0</v>
      </c>
      <c r="AL110" s="91">
        <v>0</v>
      </c>
      <c r="AM110" s="91" t="s">
        <v>87</v>
      </c>
      <c r="AO110" s="91">
        <v>0</v>
      </c>
      <c r="AP110" s="91">
        <v>2</v>
      </c>
      <c r="AQ110" s="91" t="s">
        <v>87</v>
      </c>
      <c r="AR110" s="91" t="s">
        <v>87</v>
      </c>
      <c r="AW110" s="91">
        <v>1</v>
      </c>
      <c r="AX110" s="91">
        <v>0</v>
      </c>
      <c r="AZ110" s="92">
        <v>39623</v>
      </c>
      <c r="BA110" s="91" t="s">
        <v>183</v>
      </c>
      <c r="BB110" s="92">
        <v>42439</v>
      </c>
      <c r="BC110" s="91" t="s">
        <v>87</v>
      </c>
    </row>
    <row r="111" spans="1:55">
      <c r="A111" s="91">
        <f t="shared" si="1"/>
        <v>110</v>
      </c>
      <c r="B111" s="91">
        <v>1876301</v>
      </c>
      <c r="C111" s="91">
        <v>30</v>
      </c>
      <c r="D111" s="91">
        <v>3</v>
      </c>
      <c r="E111" s="91" t="s">
        <v>87</v>
      </c>
      <c r="F111" s="91" t="s">
        <v>87</v>
      </c>
      <c r="G111" s="91" t="s">
        <v>1130</v>
      </c>
      <c r="I111" s="91" t="s">
        <v>1131</v>
      </c>
      <c r="J111" s="91" t="s">
        <v>1130</v>
      </c>
      <c r="K111" s="91" t="s">
        <v>1132</v>
      </c>
      <c r="L111" s="91" t="s">
        <v>1133</v>
      </c>
      <c r="O111" s="91" t="s">
        <v>1134</v>
      </c>
      <c r="P111" s="91" t="s">
        <v>1135</v>
      </c>
      <c r="U111" s="91">
        <v>0</v>
      </c>
      <c r="V111" s="91">
        <v>500000</v>
      </c>
      <c r="W111" s="91">
        <v>40</v>
      </c>
      <c r="X111" s="91">
        <v>60</v>
      </c>
      <c r="Y111" s="91">
        <v>120</v>
      </c>
      <c r="Z111" s="91">
        <v>40</v>
      </c>
      <c r="AA111" s="91">
        <v>60</v>
      </c>
      <c r="AB111" s="91">
        <v>120</v>
      </c>
      <c r="AC111" s="91">
        <v>40</v>
      </c>
      <c r="AD111" s="91">
        <v>60</v>
      </c>
      <c r="AE111" s="91">
        <v>120</v>
      </c>
      <c r="AF111" s="91">
        <v>10</v>
      </c>
      <c r="AG111" s="91">
        <v>938</v>
      </c>
      <c r="AH111" s="91">
        <v>8063119</v>
      </c>
      <c r="AI111" s="91">
        <v>2</v>
      </c>
      <c r="AJ111" s="91" t="s">
        <v>1136</v>
      </c>
      <c r="AK111" s="91">
        <v>0</v>
      </c>
      <c r="AL111" s="91">
        <v>0</v>
      </c>
      <c r="AM111" s="91" t="s">
        <v>87</v>
      </c>
      <c r="AO111" s="91">
        <v>0</v>
      </c>
      <c r="AP111" s="91">
        <v>2</v>
      </c>
      <c r="AQ111" s="91" t="s">
        <v>87</v>
      </c>
      <c r="AR111" s="91" t="s">
        <v>87</v>
      </c>
      <c r="AW111" s="91">
        <v>1</v>
      </c>
      <c r="AX111" s="91">
        <v>0</v>
      </c>
      <c r="AZ111" s="92">
        <v>39737</v>
      </c>
      <c r="BA111" s="91" t="s">
        <v>183</v>
      </c>
      <c r="BB111" s="92">
        <v>43112.073842592596</v>
      </c>
      <c r="BC111" s="91" t="s">
        <v>233</v>
      </c>
    </row>
    <row r="112" spans="1:55">
      <c r="A112" s="91">
        <f t="shared" si="1"/>
        <v>111</v>
      </c>
      <c r="B112" s="91">
        <v>1909501</v>
      </c>
      <c r="C112" s="91">
        <v>38</v>
      </c>
      <c r="D112" s="91">
        <v>3</v>
      </c>
      <c r="E112" s="91" t="s">
        <v>87</v>
      </c>
      <c r="F112" s="91" t="s">
        <v>87</v>
      </c>
      <c r="G112" s="91" t="s">
        <v>1137</v>
      </c>
      <c r="I112" s="91" t="s">
        <v>1138</v>
      </c>
      <c r="K112" s="91" t="s">
        <v>1139</v>
      </c>
      <c r="L112" s="91" t="s">
        <v>1140</v>
      </c>
      <c r="M112" s="91" t="s">
        <v>1141</v>
      </c>
      <c r="O112" s="91" t="s">
        <v>1142</v>
      </c>
      <c r="P112" s="91" t="s">
        <v>1143</v>
      </c>
      <c r="R112" s="91" t="s">
        <v>1144</v>
      </c>
      <c r="S112" s="91" t="s">
        <v>1145</v>
      </c>
      <c r="T112" s="91" t="s">
        <v>517</v>
      </c>
      <c r="U112" s="91">
        <v>1</v>
      </c>
      <c r="V112" s="91">
        <v>500000</v>
      </c>
      <c r="W112" s="91">
        <v>0</v>
      </c>
      <c r="X112" s="91">
        <v>100</v>
      </c>
      <c r="Y112" s="91">
        <v>120</v>
      </c>
      <c r="Z112" s="91">
        <v>40</v>
      </c>
      <c r="AA112" s="91">
        <v>60</v>
      </c>
      <c r="AB112" s="91">
        <v>120</v>
      </c>
      <c r="AC112" s="91">
        <v>0</v>
      </c>
      <c r="AD112" s="91">
        <v>100</v>
      </c>
      <c r="AE112" s="91">
        <v>120</v>
      </c>
      <c r="AF112" s="91">
        <v>5</v>
      </c>
      <c r="AG112" s="91">
        <v>1</v>
      </c>
      <c r="AH112" s="91">
        <v>9057091</v>
      </c>
      <c r="AI112" s="91">
        <v>2</v>
      </c>
      <c r="AJ112" s="91" t="s">
        <v>1146</v>
      </c>
      <c r="AK112" s="91">
        <v>0</v>
      </c>
      <c r="AL112" s="91">
        <v>1</v>
      </c>
      <c r="AM112" s="91" t="s">
        <v>1147</v>
      </c>
      <c r="AN112" s="91" t="s">
        <v>431</v>
      </c>
      <c r="AO112" s="91">
        <v>1</v>
      </c>
      <c r="AP112" s="91">
        <v>2</v>
      </c>
      <c r="AQ112" s="91">
        <v>1284500</v>
      </c>
      <c r="AR112" s="91" t="s">
        <v>87</v>
      </c>
      <c r="AU112" s="93">
        <v>42060</v>
      </c>
      <c r="AW112" s="91">
        <v>1</v>
      </c>
      <c r="AX112" s="91">
        <v>0</v>
      </c>
      <c r="AZ112" s="92">
        <v>39926</v>
      </c>
      <c r="BA112" s="91" t="s">
        <v>183</v>
      </c>
      <c r="BB112" s="92">
        <v>43033.066342592596</v>
      </c>
      <c r="BC112" s="91" t="s">
        <v>233</v>
      </c>
    </row>
    <row r="113" spans="1:55">
      <c r="A113" s="91">
        <f t="shared" si="1"/>
        <v>112</v>
      </c>
      <c r="B113" s="91">
        <v>1911012</v>
      </c>
      <c r="C113" s="91">
        <v>50</v>
      </c>
      <c r="D113" s="91">
        <v>3</v>
      </c>
      <c r="E113" s="91" t="s">
        <v>87</v>
      </c>
      <c r="F113" s="91" t="s">
        <v>87</v>
      </c>
      <c r="G113" s="91" t="s">
        <v>1148</v>
      </c>
      <c r="I113" s="91" t="s">
        <v>1149</v>
      </c>
      <c r="J113" s="91" t="s">
        <v>1150</v>
      </c>
      <c r="K113" s="91" t="s">
        <v>1151</v>
      </c>
      <c r="L113" s="91" t="s">
        <v>1152</v>
      </c>
      <c r="O113" s="91" t="s">
        <v>1153</v>
      </c>
      <c r="P113" s="91" t="s">
        <v>1154</v>
      </c>
      <c r="R113" s="91" t="s">
        <v>1155</v>
      </c>
      <c r="T113" s="91" t="s">
        <v>269</v>
      </c>
      <c r="U113" s="91">
        <v>0</v>
      </c>
      <c r="V113" s="91">
        <v>500000</v>
      </c>
      <c r="W113" s="91">
        <v>0</v>
      </c>
      <c r="X113" s="91">
        <v>100</v>
      </c>
      <c r="Y113" s="91">
        <v>120</v>
      </c>
      <c r="Z113" s="91">
        <v>40</v>
      </c>
      <c r="AA113" s="91">
        <v>60</v>
      </c>
      <c r="AB113" s="91">
        <v>120</v>
      </c>
      <c r="AC113" s="91">
        <v>0</v>
      </c>
      <c r="AD113" s="91">
        <v>100</v>
      </c>
      <c r="AE113" s="91">
        <v>120</v>
      </c>
      <c r="AF113" s="91">
        <v>1562</v>
      </c>
      <c r="AG113" s="91">
        <v>59</v>
      </c>
      <c r="AH113" s="91">
        <v>195863</v>
      </c>
      <c r="AI113" s="91">
        <v>1</v>
      </c>
      <c r="AJ113" s="91" t="s">
        <v>1156</v>
      </c>
      <c r="AK113" s="91">
        <v>0</v>
      </c>
      <c r="AL113" s="91">
        <v>0</v>
      </c>
      <c r="AM113" s="91" t="s">
        <v>87</v>
      </c>
      <c r="AO113" s="91">
        <v>0</v>
      </c>
      <c r="AP113" s="91">
        <v>2</v>
      </c>
      <c r="AQ113" s="91" t="s">
        <v>87</v>
      </c>
      <c r="AR113" s="91" t="s">
        <v>87</v>
      </c>
      <c r="AW113" s="91">
        <v>1</v>
      </c>
      <c r="AX113" s="91">
        <v>0</v>
      </c>
      <c r="AZ113" s="92">
        <v>37693</v>
      </c>
      <c r="BA113" s="91" t="s">
        <v>183</v>
      </c>
      <c r="BB113" s="92">
        <v>41024</v>
      </c>
      <c r="BC113" s="91" t="s">
        <v>87</v>
      </c>
    </row>
    <row r="114" spans="1:55">
      <c r="A114" s="91">
        <f t="shared" si="1"/>
        <v>113</v>
      </c>
      <c r="B114" s="91">
        <v>1915801</v>
      </c>
      <c r="C114" s="91">
        <v>50</v>
      </c>
      <c r="D114" s="91">
        <v>3</v>
      </c>
      <c r="E114" s="91" t="s">
        <v>87</v>
      </c>
      <c r="F114" s="91" t="s">
        <v>87</v>
      </c>
      <c r="G114" s="91" t="s">
        <v>1157</v>
      </c>
      <c r="I114" s="91" t="s">
        <v>1158</v>
      </c>
      <c r="K114" s="91" t="s">
        <v>1159</v>
      </c>
      <c r="L114" s="91" t="s">
        <v>1160</v>
      </c>
      <c r="O114" s="91" t="s">
        <v>1161</v>
      </c>
      <c r="P114" s="91" t="s">
        <v>1162</v>
      </c>
      <c r="U114" s="91">
        <v>1</v>
      </c>
      <c r="V114" s="91">
        <v>50000</v>
      </c>
      <c r="W114" s="91">
        <v>0</v>
      </c>
      <c r="X114" s="91">
        <v>100</v>
      </c>
      <c r="Y114" s="91">
        <v>120</v>
      </c>
      <c r="Z114" s="91">
        <v>40</v>
      </c>
      <c r="AA114" s="91">
        <v>60</v>
      </c>
      <c r="AB114" s="91">
        <v>120</v>
      </c>
      <c r="AC114" s="91">
        <v>40</v>
      </c>
      <c r="AD114" s="91">
        <v>60</v>
      </c>
      <c r="AE114" s="91">
        <v>120</v>
      </c>
      <c r="AF114" s="91">
        <v>1552</v>
      </c>
      <c r="AG114" s="91">
        <v>9</v>
      </c>
      <c r="AH114" s="91">
        <v>602959</v>
      </c>
      <c r="AI114" s="91">
        <v>1</v>
      </c>
      <c r="AJ114" s="91" t="s">
        <v>1163</v>
      </c>
      <c r="AK114" s="91">
        <v>0</v>
      </c>
      <c r="AL114" s="91">
        <v>0</v>
      </c>
      <c r="AM114" s="91" t="s">
        <v>87</v>
      </c>
      <c r="AO114" s="91">
        <v>0</v>
      </c>
      <c r="AP114" s="91">
        <v>2</v>
      </c>
      <c r="AQ114" s="91">
        <v>1574221</v>
      </c>
      <c r="AR114" s="91" t="s">
        <v>87</v>
      </c>
      <c r="AU114" s="93">
        <v>42060</v>
      </c>
      <c r="AW114" s="91">
        <v>1</v>
      </c>
      <c r="AX114" s="91">
        <v>0</v>
      </c>
      <c r="AZ114" s="92">
        <v>39958</v>
      </c>
      <c r="BA114" s="91" t="s">
        <v>183</v>
      </c>
      <c r="BB114" s="92">
        <v>42057</v>
      </c>
      <c r="BC114" s="91" t="s">
        <v>87</v>
      </c>
    </row>
    <row r="115" spans="1:55">
      <c r="A115" s="91">
        <f t="shared" si="1"/>
        <v>114</v>
      </c>
      <c r="B115" s="91">
        <v>1919701</v>
      </c>
      <c r="C115" s="91">
        <v>70</v>
      </c>
      <c r="D115" s="91">
        <v>3</v>
      </c>
      <c r="E115" s="91" t="s">
        <v>87</v>
      </c>
      <c r="F115" s="91" t="s">
        <v>87</v>
      </c>
      <c r="G115" s="91" t="s">
        <v>1164</v>
      </c>
      <c r="I115" s="91" t="s">
        <v>1165</v>
      </c>
      <c r="J115" s="91" t="s">
        <v>1166</v>
      </c>
      <c r="K115" s="91" t="s">
        <v>1167</v>
      </c>
      <c r="L115" s="91" t="s">
        <v>1168</v>
      </c>
      <c r="O115" s="91" t="s">
        <v>1169</v>
      </c>
      <c r="P115" s="91" t="s">
        <v>1170</v>
      </c>
      <c r="R115" s="91" t="s">
        <v>1171</v>
      </c>
      <c r="S115" s="91" t="s">
        <v>1172</v>
      </c>
      <c r="T115" s="91" t="s">
        <v>201</v>
      </c>
      <c r="U115" s="91">
        <v>1</v>
      </c>
      <c r="V115" s="91">
        <v>500000</v>
      </c>
      <c r="W115" s="91">
        <v>0</v>
      </c>
      <c r="X115" s="91">
        <v>100</v>
      </c>
      <c r="Y115" s="91">
        <v>120</v>
      </c>
      <c r="Z115" s="91">
        <v>40</v>
      </c>
      <c r="AA115" s="91">
        <v>60</v>
      </c>
      <c r="AB115" s="91">
        <v>120</v>
      </c>
      <c r="AC115" s="91">
        <v>0</v>
      </c>
      <c r="AD115" s="91">
        <v>100</v>
      </c>
      <c r="AE115" s="91">
        <v>120</v>
      </c>
      <c r="AF115" s="91">
        <v>5</v>
      </c>
      <c r="AG115" s="91">
        <v>32</v>
      </c>
      <c r="AH115" s="91">
        <v>111189</v>
      </c>
      <c r="AI115" s="91">
        <v>1</v>
      </c>
      <c r="AJ115" s="91" t="s">
        <v>1173</v>
      </c>
      <c r="AK115" s="91">
        <v>0</v>
      </c>
      <c r="AL115" s="91">
        <v>0</v>
      </c>
      <c r="AM115" s="91" t="s">
        <v>87</v>
      </c>
      <c r="AO115" s="91">
        <v>0</v>
      </c>
      <c r="AP115" s="91">
        <v>2</v>
      </c>
      <c r="AQ115" s="91">
        <v>1453182</v>
      </c>
      <c r="AR115" s="91" t="s">
        <v>87</v>
      </c>
      <c r="AU115" s="93">
        <v>42060</v>
      </c>
      <c r="AW115" s="91">
        <v>1</v>
      </c>
      <c r="AX115" s="91">
        <v>0</v>
      </c>
      <c r="AZ115" s="92">
        <v>39974</v>
      </c>
      <c r="BA115" s="91" t="s">
        <v>183</v>
      </c>
      <c r="BB115" s="92">
        <v>42057</v>
      </c>
      <c r="BC115" s="91" t="s">
        <v>87</v>
      </c>
    </row>
    <row r="116" spans="1:55">
      <c r="A116" s="91">
        <f t="shared" si="1"/>
        <v>115</v>
      </c>
      <c r="B116" s="91">
        <v>1920301</v>
      </c>
      <c r="C116" s="91">
        <v>29</v>
      </c>
      <c r="D116" s="91">
        <v>3</v>
      </c>
      <c r="E116" s="91" t="s">
        <v>87</v>
      </c>
      <c r="F116" s="91" t="s">
        <v>87</v>
      </c>
      <c r="G116" s="91" t="s">
        <v>1174</v>
      </c>
      <c r="H116" s="91" t="s">
        <v>94</v>
      </c>
      <c r="I116" s="91" t="s">
        <v>1175</v>
      </c>
      <c r="J116" s="91" t="s">
        <v>1176</v>
      </c>
      <c r="K116" s="91" t="s">
        <v>1177</v>
      </c>
      <c r="L116" s="91" t="s">
        <v>1178</v>
      </c>
      <c r="M116" s="91" t="s">
        <v>1179</v>
      </c>
      <c r="O116" s="91" t="s">
        <v>1180</v>
      </c>
      <c r="P116" s="91" t="s">
        <v>1181</v>
      </c>
      <c r="Q116" s="91" t="s">
        <v>1182</v>
      </c>
      <c r="R116" s="91" t="s">
        <v>1183</v>
      </c>
      <c r="S116" s="91" t="s">
        <v>1184</v>
      </c>
      <c r="T116" s="91" t="s">
        <v>269</v>
      </c>
      <c r="U116" s="91">
        <v>1</v>
      </c>
      <c r="V116" s="91">
        <v>500000</v>
      </c>
      <c r="W116" s="91">
        <v>100</v>
      </c>
      <c r="X116" s="91">
        <v>0</v>
      </c>
      <c r="Y116" s="91">
        <v>120</v>
      </c>
      <c r="Z116" s="91">
        <v>0</v>
      </c>
      <c r="AA116" s="91">
        <v>0</v>
      </c>
      <c r="AB116" s="91">
        <v>0</v>
      </c>
      <c r="AC116" s="91">
        <v>0</v>
      </c>
      <c r="AD116" s="91">
        <v>0</v>
      </c>
      <c r="AE116" s="91">
        <v>0</v>
      </c>
      <c r="AF116" s="91">
        <v>143</v>
      </c>
      <c r="AG116" s="91">
        <v>312</v>
      </c>
      <c r="AH116" s="91">
        <v>2039974</v>
      </c>
      <c r="AI116" s="91">
        <v>2</v>
      </c>
      <c r="AJ116" s="91" t="s">
        <v>1185</v>
      </c>
      <c r="AK116" s="91">
        <v>0</v>
      </c>
      <c r="AL116" s="91">
        <v>0</v>
      </c>
      <c r="AM116" s="91" t="s">
        <v>87</v>
      </c>
      <c r="AO116" s="91">
        <v>0</v>
      </c>
      <c r="AP116" s="91">
        <v>2</v>
      </c>
      <c r="AQ116" s="91">
        <v>1322828</v>
      </c>
      <c r="AR116" s="91" t="s">
        <v>87</v>
      </c>
      <c r="AU116" s="93">
        <v>42060</v>
      </c>
      <c r="AW116" s="91">
        <v>1</v>
      </c>
      <c r="AX116" s="91">
        <v>0</v>
      </c>
      <c r="AZ116" s="92">
        <v>39979</v>
      </c>
      <c r="BA116" s="91" t="s">
        <v>183</v>
      </c>
      <c r="BB116" s="92">
        <v>42057</v>
      </c>
      <c r="BC116" s="91" t="s">
        <v>87</v>
      </c>
    </row>
    <row r="117" spans="1:55">
      <c r="A117" s="91">
        <f t="shared" si="1"/>
        <v>116</v>
      </c>
      <c r="B117" s="91">
        <v>1930902</v>
      </c>
      <c r="C117" s="91">
        <v>70</v>
      </c>
      <c r="D117" s="91">
        <v>3</v>
      </c>
      <c r="E117" s="91" t="s">
        <v>87</v>
      </c>
      <c r="F117" s="91" t="s">
        <v>87</v>
      </c>
      <c r="G117" s="91" t="s">
        <v>1186</v>
      </c>
      <c r="H117" s="91" t="s">
        <v>1187</v>
      </c>
      <c r="K117" s="91" t="s">
        <v>1188</v>
      </c>
      <c r="L117" s="91" t="s">
        <v>1189</v>
      </c>
      <c r="M117" s="91" t="s">
        <v>1190</v>
      </c>
      <c r="O117" s="91" t="s">
        <v>1191</v>
      </c>
      <c r="P117" s="91" t="s">
        <v>1192</v>
      </c>
      <c r="R117" s="91" t="s">
        <v>1193</v>
      </c>
      <c r="S117" s="91" t="s">
        <v>1194</v>
      </c>
      <c r="T117" s="91" t="s">
        <v>385</v>
      </c>
      <c r="U117" s="91">
        <v>1</v>
      </c>
      <c r="V117" s="91">
        <v>500000</v>
      </c>
      <c r="W117" s="91">
        <v>0</v>
      </c>
      <c r="X117" s="91">
        <v>100</v>
      </c>
      <c r="Y117" s="91">
        <v>120</v>
      </c>
      <c r="Z117" s="91">
        <v>40</v>
      </c>
      <c r="AA117" s="91">
        <v>60</v>
      </c>
      <c r="AB117" s="91">
        <v>120</v>
      </c>
      <c r="AC117" s="91">
        <v>0</v>
      </c>
      <c r="AD117" s="91">
        <v>100</v>
      </c>
      <c r="AE117" s="91">
        <v>120</v>
      </c>
      <c r="AF117" s="91">
        <v>5</v>
      </c>
      <c r="AG117" s="91">
        <v>1</v>
      </c>
      <c r="AH117" s="91">
        <v>321213</v>
      </c>
      <c r="AI117" s="91">
        <v>2</v>
      </c>
      <c r="AJ117" s="91" t="s">
        <v>1195</v>
      </c>
      <c r="AK117" s="91">
        <v>0</v>
      </c>
      <c r="AL117" s="91">
        <v>0</v>
      </c>
      <c r="AM117" s="91" t="s">
        <v>87</v>
      </c>
      <c r="AO117" s="91">
        <v>1</v>
      </c>
      <c r="AP117" s="91">
        <v>2</v>
      </c>
      <c r="AQ117" s="91">
        <v>1779385</v>
      </c>
      <c r="AR117" s="91" t="s">
        <v>87</v>
      </c>
      <c r="AU117" s="93">
        <v>42546</v>
      </c>
      <c r="AW117" s="91">
        <v>1</v>
      </c>
      <c r="AX117" s="91">
        <v>0</v>
      </c>
      <c r="AZ117" s="92">
        <v>40732</v>
      </c>
      <c r="BA117" s="91" t="s">
        <v>183</v>
      </c>
      <c r="BB117" s="92">
        <v>43062.065682870372</v>
      </c>
      <c r="BC117" s="91" t="s">
        <v>233</v>
      </c>
    </row>
    <row r="118" spans="1:55">
      <c r="A118" s="91">
        <f t="shared" si="1"/>
        <v>117</v>
      </c>
      <c r="B118" s="91">
        <v>1933014</v>
      </c>
      <c r="C118" s="91">
        <v>70</v>
      </c>
      <c r="D118" s="91">
        <v>3</v>
      </c>
      <c r="E118" s="91" t="s">
        <v>87</v>
      </c>
      <c r="F118" s="91" t="s">
        <v>87</v>
      </c>
      <c r="G118" s="91" t="s">
        <v>1196</v>
      </c>
      <c r="I118" s="91" t="s">
        <v>1197</v>
      </c>
      <c r="J118" s="91" t="s">
        <v>1198</v>
      </c>
      <c r="K118" s="91" t="s">
        <v>1199</v>
      </c>
      <c r="L118" s="91" t="s">
        <v>1200</v>
      </c>
      <c r="O118" s="91" t="s">
        <v>1201</v>
      </c>
      <c r="P118" s="91" t="s">
        <v>1202</v>
      </c>
      <c r="R118" s="91" t="s">
        <v>1203</v>
      </c>
      <c r="S118" s="91" t="s">
        <v>1204</v>
      </c>
      <c r="T118" s="91" t="s">
        <v>269</v>
      </c>
      <c r="U118" s="91">
        <v>0</v>
      </c>
      <c r="V118" s="91">
        <v>500000</v>
      </c>
      <c r="W118" s="91">
        <v>0</v>
      </c>
      <c r="X118" s="91">
        <v>100</v>
      </c>
      <c r="Y118" s="91">
        <v>120</v>
      </c>
      <c r="Z118" s="91">
        <v>40</v>
      </c>
      <c r="AA118" s="91">
        <v>60</v>
      </c>
      <c r="AB118" s="91">
        <v>120</v>
      </c>
      <c r="AC118" s="91">
        <v>100</v>
      </c>
      <c r="AD118" s="91">
        <v>0</v>
      </c>
      <c r="AE118" s="91">
        <v>0</v>
      </c>
      <c r="AF118" s="91">
        <v>5</v>
      </c>
      <c r="AG118" s="91">
        <v>36</v>
      </c>
      <c r="AH118" s="91">
        <v>310837</v>
      </c>
      <c r="AI118" s="91">
        <v>2</v>
      </c>
      <c r="AJ118" s="91" t="s">
        <v>1205</v>
      </c>
      <c r="AK118" s="91">
        <v>0</v>
      </c>
      <c r="AL118" s="91">
        <v>1</v>
      </c>
      <c r="AM118" s="91" t="s">
        <v>87</v>
      </c>
      <c r="AO118" s="91">
        <v>0</v>
      </c>
      <c r="AP118" s="91">
        <v>2</v>
      </c>
      <c r="AQ118" s="91" t="s">
        <v>87</v>
      </c>
      <c r="AR118" s="91" t="s">
        <v>87</v>
      </c>
      <c r="AW118" s="91">
        <v>1</v>
      </c>
      <c r="AX118" s="91">
        <v>0</v>
      </c>
      <c r="AZ118" s="92">
        <v>37546</v>
      </c>
      <c r="BA118" s="91" t="s">
        <v>183</v>
      </c>
      <c r="BB118" s="92">
        <v>38383</v>
      </c>
      <c r="BC118" s="91" t="s">
        <v>87</v>
      </c>
    </row>
    <row r="119" spans="1:55">
      <c r="A119" s="91">
        <f t="shared" si="1"/>
        <v>118</v>
      </c>
      <c r="B119" s="91">
        <v>1941201</v>
      </c>
      <c r="C119" s="91">
        <v>38</v>
      </c>
      <c r="D119" s="91">
        <v>3</v>
      </c>
      <c r="E119" s="91" t="s">
        <v>87</v>
      </c>
      <c r="F119" s="91" t="s">
        <v>87</v>
      </c>
      <c r="G119" s="91" t="s">
        <v>1206</v>
      </c>
      <c r="I119" s="91" t="s">
        <v>1207</v>
      </c>
      <c r="K119" s="91" t="s">
        <v>291</v>
      </c>
      <c r="L119" s="91" t="s">
        <v>1208</v>
      </c>
      <c r="M119" s="91" t="s">
        <v>1209</v>
      </c>
      <c r="O119" s="91" t="s">
        <v>1210</v>
      </c>
      <c r="P119" s="91" t="s">
        <v>1211</v>
      </c>
      <c r="R119" s="91" t="s">
        <v>1212</v>
      </c>
      <c r="S119" s="91" t="s">
        <v>1213</v>
      </c>
      <c r="T119" s="91" t="s">
        <v>269</v>
      </c>
      <c r="U119" s="91">
        <v>0</v>
      </c>
      <c r="V119" s="91">
        <v>0</v>
      </c>
      <c r="W119" s="91">
        <v>100</v>
      </c>
      <c r="X119" s="91">
        <v>0</v>
      </c>
      <c r="Y119" s="91">
        <v>0</v>
      </c>
      <c r="Z119" s="91">
        <v>100</v>
      </c>
      <c r="AA119" s="91">
        <v>0</v>
      </c>
      <c r="AB119" s="91">
        <v>0</v>
      </c>
      <c r="AC119" s="91">
        <v>100</v>
      </c>
      <c r="AD119" s="91">
        <v>0</v>
      </c>
      <c r="AE119" s="91">
        <v>0</v>
      </c>
      <c r="AF119" s="91">
        <v>1</v>
      </c>
      <c r="AG119" s="91">
        <v>197</v>
      </c>
      <c r="AH119" s="91">
        <v>121485</v>
      </c>
      <c r="AI119" s="91">
        <v>2</v>
      </c>
      <c r="AJ119" s="91" t="s">
        <v>1214</v>
      </c>
      <c r="AK119" s="91">
        <v>0</v>
      </c>
      <c r="AL119" s="91">
        <v>1</v>
      </c>
      <c r="AM119" s="91">
        <v>133069453910500</v>
      </c>
      <c r="AN119" s="91" t="s">
        <v>431</v>
      </c>
      <c r="AO119" s="91">
        <v>1</v>
      </c>
      <c r="AP119" s="91">
        <v>2</v>
      </c>
      <c r="AQ119" s="91" t="s">
        <v>87</v>
      </c>
      <c r="AR119" s="91" t="s">
        <v>87</v>
      </c>
      <c r="AW119" s="91">
        <v>1</v>
      </c>
      <c r="AX119" s="91">
        <v>0</v>
      </c>
      <c r="AZ119" s="92">
        <v>40084</v>
      </c>
      <c r="BA119" s="91" t="s">
        <v>183</v>
      </c>
      <c r="BB119" s="92">
        <v>42481</v>
      </c>
      <c r="BC119" s="91" t="s">
        <v>87</v>
      </c>
    </row>
    <row r="120" spans="1:55">
      <c r="A120" s="91">
        <f t="shared" si="1"/>
        <v>119</v>
      </c>
      <c r="B120" s="91">
        <v>1943201</v>
      </c>
      <c r="C120" s="91">
        <v>20</v>
      </c>
      <c r="D120" s="91">
        <v>3</v>
      </c>
      <c r="E120" s="91" t="s">
        <v>87</v>
      </c>
      <c r="F120" s="91" t="s">
        <v>87</v>
      </c>
      <c r="G120" s="91" t="s">
        <v>1215</v>
      </c>
      <c r="I120" s="91" t="s">
        <v>1216</v>
      </c>
      <c r="J120" s="91" t="s">
        <v>1217</v>
      </c>
      <c r="K120" s="91" t="s">
        <v>1218</v>
      </c>
      <c r="L120" s="91" t="s">
        <v>1219</v>
      </c>
      <c r="O120" s="91" t="s">
        <v>1220</v>
      </c>
      <c r="P120" s="91" t="s">
        <v>1220</v>
      </c>
      <c r="U120" s="91">
        <v>0</v>
      </c>
      <c r="V120" s="91">
        <v>500000</v>
      </c>
      <c r="W120" s="91">
        <v>0</v>
      </c>
      <c r="X120" s="91">
        <v>100</v>
      </c>
      <c r="Y120" s="91">
        <v>120</v>
      </c>
      <c r="Z120" s="91">
        <v>40</v>
      </c>
      <c r="AA120" s="91">
        <v>60</v>
      </c>
      <c r="AB120" s="91">
        <v>120</v>
      </c>
      <c r="AC120" s="91">
        <v>0</v>
      </c>
      <c r="AD120" s="91">
        <v>100</v>
      </c>
      <c r="AE120" s="91">
        <v>120</v>
      </c>
      <c r="AF120" s="91">
        <v>5</v>
      </c>
      <c r="AG120" s="91">
        <v>351</v>
      </c>
      <c r="AH120" s="91">
        <v>5509</v>
      </c>
      <c r="AI120" s="91">
        <v>2</v>
      </c>
      <c r="AJ120" s="91" t="s">
        <v>1221</v>
      </c>
      <c r="AK120" s="91">
        <v>0</v>
      </c>
      <c r="AL120" s="91">
        <v>0</v>
      </c>
      <c r="AM120" s="91" t="s">
        <v>87</v>
      </c>
      <c r="AO120" s="91">
        <v>1</v>
      </c>
      <c r="AP120" s="91">
        <v>2</v>
      </c>
      <c r="AQ120" s="91" t="s">
        <v>87</v>
      </c>
      <c r="AR120" s="91" t="s">
        <v>87</v>
      </c>
      <c r="AW120" s="91">
        <v>1</v>
      </c>
      <c r="AX120" s="91">
        <v>0</v>
      </c>
      <c r="AZ120" s="92">
        <v>40093</v>
      </c>
      <c r="BA120" s="91" t="s">
        <v>183</v>
      </c>
      <c r="BB120" s="92">
        <v>40448</v>
      </c>
      <c r="BC120" s="91" t="s">
        <v>87</v>
      </c>
    </row>
    <row r="121" spans="1:55">
      <c r="A121" s="91">
        <f t="shared" si="1"/>
        <v>120</v>
      </c>
      <c r="B121" s="91">
        <v>1948201</v>
      </c>
      <c r="C121" s="91">
        <v>80</v>
      </c>
      <c r="D121" s="91">
        <v>3</v>
      </c>
      <c r="E121" s="91" t="s">
        <v>87</v>
      </c>
      <c r="F121" s="91" t="s">
        <v>87</v>
      </c>
      <c r="G121" s="91" t="s">
        <v>1222</v>
      </c>
      <c r="I121" s="91" t="s">
        <v>1223</v>
      </c>
      <c r="J121" s="91" t="s">
        <v>1224</v>
      </c>
      <c r="K121" s="91" t="s">
        <v>1225</v>
      </c>
      <c r="L121" s="91" t="s">
        <v>1226</v>
      </c>
      <c r="O121" s="91" t="s">
        <v>1227</v>
      </c>
      <c r="P121" s="91" t="s">
        <v>1228</v>
      </c>
      <c r="R121" s="91" t="s">
        <v>1229</v>
      </c>
      <c r="S121" s="91" t="s">
        <v>1230</v>
      </c>
      <c r="T121" s="91" t="s">
        <v>269</v>
      </c>
      <c r="U121" s="91">
        <v>1</v>
      </c>
      <c r="V121" s="91">
        <v>500000</v>
      </c>
      <c r="W121" s="91">
        <v>0</v>
      </c>
      <c r="X121" s="91">
        <v>100</v>
      </c>
      <c r="Y121" s="91">
        <v>120</v>
      </c>
      <c r="Z121" s="91">
        <v>40</v>
      </c>
      <c r="AA121" s="91">
        <v>60</v>
      </c>
      <c r="AB121" s="91">
        <v>120</v>
      </c>
      <c r="AC121" s="91">
        <v>40</v>
      </c>
      <c r="AD121" s="91">
        <v>60</v>
      </c>
      <c r="AE121" s="91">
        <v>120</v>
      </c>
      <c r="AF121" s="91">
        <v>182</v>
      </c>
      <c r="AG121" s="91">
        <v>219</v>
      </c>
      <c r="AH121" s="91">
        <v>69302</v>
      </c>
      <c r="AI121" s="91">
        <v>1</v>
      </c>
      <c r="AJ121" s="91" t="s">
        <v>1231</v>
      </c>
      <c r="AK121" s="91">
        <v>0</v>
      </c>
      <c r="AL121" s="91">
        <v>1</v>
      </c>
      <c r="AM121" s="91">
        <v>43106004090</v>
      </c>
      <c r="AN121" s="91" t="s">
        <v>1232</v>
      </c>
      <c r="AO121" s="91">
        <v>0</v>
      </c>
      <c r="AP121" s="91">
        <v>2</v>
      </c>
      <c r="AQ121" s="91">
        <v>1171101</v>
      </c>
      <c r="AR121" s="91" t="s">
        <v>87</v>
      </c>
      <c r="AU121" s="93">
        <v>42060</v>
      </c>
      <c r="AW121" s="91">
        <v>1</v>
      </c>
      <c r="AX121" s="91">
        <v>0</v>
      </c>
      <c r="AZ121" s="92">
        <v>40121</v>
      </c>
      <c r="BA121" s="91" t="s">
        <v>183</v>
      </c>
      <c r="BB121" s="92">
        <v>42057</v>
      </c>
      <c r="BC121" s="91" t="s">
        <v>87</v>
      </c>
    </row>
    <row r="122" spans="1:55">
      <c r="A122" s="91">
        <f t="shared" si="1"/>
        <v>121</v>
      </c>
      <c r="B122" s="91">
        <v>1948801</v>
      </c>
      <c r="C122" s="91">
        <v>38</v>
      </c>
      <c r="D122" s="91">
        <v>3</v>
      </c>
      <c r="E122" s="91" t="s">
        <v>87</v>
      </c>
      <c r="F122" s="91" t="s">
        <v>87</v>
      </c>
      <c r="G122" s="91" t="s">
        <v>1233</v>
      </c>
      <c r="I122" s="91" t="s">
        <v>1234</v>
      </c>
      <c r="K122" s="91" t="s">
        <v>1235</v>
      </c>
      <c r="L122" s="91" t="s">
        <v>1236</v>
      </c>
      <c r="O122" s="91" t="s">
        <v>1237</v>
      </c>
      <c r="P122" s="91" t="s">
        <v>1238</v>
      </c>
      <c r="R122" s="91" t="s">
        <v>1239</v>
      </c>
      <c r="S122" s="91" t="s">
        <v>1240</v>
      </c>
      <c r="T122" s="91" t="s">
        <v>517</v>
      </c>
      <c r="U122" s="91">
        <v>0</v>
      </c>
      <c r="V122" s="91">
        <v>500000</v>
      </c>
      <c r="W122" s="91">
        <v>0</v>
      </c>
      <c r="X122" s="91">
        <v>100</v>
      </c>
      <c r="Y122" s="91">
        <v>120</v>
      </c>
      <c r="Z122" s="91">
        <v>0</v>
      </c>
      <c r="AA122" s="91">
        <v>0</v>
      </c>
      <c r="AB122" s="91">
        <v>0</v>
      </c>
      <c r="AC122" s="91">
        <v>0</v>
      </c>
      <c r="AD122" s="91">
        <v>100</v>
      </c>
      <c r="AE122" s="91">
        <v>120</v>
      </c>
      <c r="AF122" s="91">
        <v>9</v>
      </c>
      <c r="AG122" s="91">
        <v>695</v>
      </c>
      <c r="AH122" s="91">
        <v>1022361</v>
      </c>
      <c r="AI122" s="91">
        <v>2</v>
      </c>
      <c r="AJ122" s="91" t="s">
        <v>1241</v>
      </c>
      <c r="AK122" s="91">
        <v>0</v>
      </c>
      <c r="AL122" s="91">
        <v>1</v>
      </c>
      <c r="AM122" s="91" t="s">
        <v>1242</v>
      </c>
      <c r="AN122" s="91" t="s">
        <v>431</v>
      </c>
      <c r="AO122" s="91">
        <v>0</v>
      </c>
      <c r="AP122" s="91">
        <v>2</v>
      </c>
      <c r="AQ122" s="91" t="s">
        <v>87</v>
      </c>
      <c r="AR122" s="91" t="s">
        <v>87</v>
      </c>
      <c r="AW122" s="91">
        <v>1</v>
      </c>
      <c r="AX122" s="91">
        <v>0</v>
      </c>
      <c r="AZ122" s="92">
        <v>40126</v>
      </c>
      <c r="BA122" s="91" t="s">
        <v>183</v>
      </c>
      <c r="BB122" s="92">
        <v>40126</v>
      </c>
      <c r="BC122" s="91" t="s">
        <v>87</v>
      </c>
    </row>
    <row r="123" spans="1:55">
      <c r="A123" s="91">
        <f t="shared" si="1"/>
        <v>122</v>
      </c>
      <c r="B123" s="91">
        <v>1949601</v>
      </c>
      <c r="C123" s="91">
        <v>30</v>
      </c>
      <c r="D123" s="91">
        <v>3</v>
      </c>
      <c r="E123" s="91" t="s">
        <v>87</v>
      </c>
      <c r="F123" s="91" t="s">
        <v>87</v>
      </c>
      <c r="G123" s="91" t="s">
        <v>1243</v>
      </c>
      <c r="I123" s="91" t="s">
        <v>1244</v>
      </c>
      <c r="J123" s="91" t="s">
        <v>1245</v>
      </c>
      <c r="K123" s="91" t="s">
        <v>1246</v>
      </c>
      <c r="L123" s="91" t="s">
        <v>1247</v>
      </c>
      <c r="O123" s="91" t="s">
        <v>1248</v>
      </c>
      <c r="P123" s="91" t="s">
        <v>1249</v>
      </c>
      <c r="R123" s="91" t="s">
        <v>1250</v>
      </c>
      <c r="S123" s="91" t="s">
        <v>1251</v>
      </c>
      <c r="T123" s="91" t="s">
        <v>269</v>
      </c>
      <c r="U123" s="91">
        <v>0</v>
      </c>
      <c r="V123" s="91">
        <v>500000</v>
      </c>
      <c r="W123" s="91">
        <v>100</v>
      </c>
      <c r="X123" s="91">
        <v>0</v>
      </c>
      <c r="Y123" s="91">
        <v>120</v>
      </c>
      <c r="Z123" s="91">
        <v>0</v>
      </c>
      <c r="AA123" s="91">
        <v>0</v>
      </c>
      <c r="AB123" s="91">
        <v>0</v>
      </c>
      <c r="AC123" s="91">
        <v>0</v>
      </c>
      <c r="AD123" s="91">
        <v>0</v>
      </c>
      <c r="AE123" s="91">
        <v>0</v>
      </c>
      <c r="AF123" s="91">
        <v>1</v>
      </c>
      <c r="AG123" s="91">
        <v>729</v>
      </c>
      <c r="AH123" s="91">
        <v>1573</v>
      </c>
      <c r="AI123" s="91">
        <v>2</v>
      </c>
      <c r="AJ123" s="91" t="s">
        <v>1252</v>
      </c>
      <c r="AK123" s="91">
        <v>0</v>
      </c>
      <c r="AL123" s="91">
        <v>0</v>
      </c>
      <c r="AM123" s="91" t="s">
        <v>87</v>
      </c>
      <c r="AO123" s="91">
        <v>1</v>
      </c>
      <c r="AP123" s="91">
        <v>2</v>
      </c>
      <c r="AQ123" s="91" t="s">
        <v>87</v>
      </c>
      <c r="AR123" s="91" t="s">
        <v>87</v>
      </c>
      <c r="AW123" s="91">
        <v>1</v>
      </c>
      <c r="AX123" s="91">
        <v>0</v>
      </c>
      <c r="AZ123" s="92">
        <v>40129</v>
      </c>
      <c r="BA123" s="91" t="s">
        <v>183</v>
      </c>
      <c r="BB123" s="92">
        <v>42144</v>
      </c>
      <c r="BC123" s="91" t="s">
        <v>87</v>
      </c>
    </row>
    <row r="124" spans="1:55">
      <c r="A124" s="91">
        <f t="shared" si="1"/>
        <v>123</v>
      </c>
      <c r="B124" s="91">
        <v>1952401</v>
      </c>
      <c r="C124" s="91">
        <v>38</v>
      </c>
      <c r="D124" s="91">
        <v>3</v>
      </c>
      <c r="E124" s="91" t="s">
        <v>87</v>
      </c>
      <c r="F124" s="91" t="s">
        <v>87</v>
      </c>
      <c r="G124" s="91" t="s">
        <v>1253</v>
      </c>
      <c r="H124" s="91" t="s">
        <v>306</v>
      </c>
      <c r="I124" s="91" t="s">
        <v>1254</v>
      </c>
      <c r="K124" s="91" t="s">
        <v>1255</v>
      </c>
      <c r="L124" s="91" t="s">
        <v>1256</v>
      </c>
      <c r="O124" s="91" t="s">
        <v>1257</v>
      </c>
      <c r="P124" s="91" t="s">
        <v>1258</v>
      </c>
      <c r="R124" s="91" t="s">
        <v>1259</v>
      </c>
      <c r="S124" s="91" t="s">
        <v>1260</v>
      </c>
      <c r="T124" s="91" t="s">
        <v>860</v>
      </c>
      <c r="U124" s="91">
        <v>1</v>
      </c>
      <c r="V124" s="91">
        <v>500000</v>
      </c>
      <c r="W124" s="91">
        <v>0</v>
      </c>
      <c r="X124" s="91">
        <v>100</v>
      </c>
      <c r="Y124" s="91">
        <v>120</v>
      </c>
      <c r="Z124" s="91">
        <v>40</v>
      </c>
      <c r="AA124" s="91">
        <v>60</v>
      </c>
      <c r="AB124" s="91">
        <v>120</v>
      </c>
      <c r="AC124" s="91">
        <v>0</v>
      </c>
      <c r="AD124" s="91">
        <v>100</v>
      </c>
      <c r="AE124" s="91">
        <v>120</v>
      </c>
      <c r="AF124" s="91">
        <v>9</v>
      </c>
      <c r="AG124" s="91">
        <v>572</v>
      </c>
      <c r="AH124" s="91">
        <v>58090</v>
      </c>
      <c r="AI124" s="91">
        <v>2</v>
      </c>
      <c r="AJ124" s="91" t="s">
        <v>1261</v>
      </c>
      <c r="AK124" s="91">
        <v>0</v>
      </c>
      <c r="AL124" s="91">
        <v>1</v>
      </c>
      <c r="AM124" s="91">
        <v>2807006454000</v>
      </c>
      <c r="AN124" s="91" t="s">
        <v>431</v>
      </c>
      <c r="AO124" s="91">
        <v>1</v>
      </c>
      <c r="AP124" s="91">
        <v>2</v>
      </c>
      <c r="AQ124" s="91">
        <v>1589597</v>
      </c>
      <c r="AR124" s="91" t="s">
        <v>87</v>
      </c>
      <c r="AU124" s="93">
        <v>42060</v>
      </c>
      <c r="AW124" s="91">
        <v>1</v>
      </c>
      <c r="AX124" s="91">
        <v>0</v>
      </c>
      <c r="AZ124" s="92">
        <v>40154</v>
      </c>
      <c r="BA124" s="91" t="s">
        <v>183</v>
      </c>
      <c r="BB124" s="92">
        <v>43084.064953703702</v>
      </c>
      <c r="BC124" s="91" t="s">
        <v>233</v>
      </c>
    </row>
    <row r="125" spans="1:55">
      <c r="A125" s="91">
        <f t="shared" si="1"/>
        <v>124</v>
      </c>
      <c r="B125" s="91">
        <v>1952403</v>
      </c>
      <c r="C125" s="91">
        <v>70</v>
      </c>
      <c r="D125" s="91">
        <v>3</v>
      </c>
      <c r="E125" s="91" t="s">
        <v>87</v>
      </c>
      <c r="F125" s="91" t="s">
        <v>87</v>
      </c>
      <c r="G125" s="91" t="s">
        <v>1253</v>
      </c>
      <c r="H125" s="91" t="s">
        <v>1262</v>
      </c>
      <c r="I125" s="91" t="s">
        <v>1263</v>
      </c>
      <c r="J125" s="91" t="s">
        <v>1264</v>
      </c>
      <c r="K125" s="91" t="s">
        <v>1265</v>
      </c>
      <c r="L125" s="91" t="s">
        <v>1266</v>
      </c>
      <c r="O125" s="91" t="s">
        <v>1267</v>
      </c>
      <c r="P125" s="91" t="s">
        <v>1268</v>
      </c>
      <c r="R125" s="91" t="s">
        <v>1269</v>
      </c>
      <c r="S125" s="91" t="s">
        <v>1270</v>
      </c>
      <c r="T125" s="91" t="s">
        <v>860</v>
      </c>
      <c r="U125" s="91">
        <v>1</v>
      </c>
      <c r="V125" s="91">
        <v>500000</v>
      </c>
      <c r="W125" s="91">
        <v>0</v>
      </c>
      <c r="X125" s="91">
        <v>100</v>
      </c>
      <c r="Y125" s="91">
        <v>120</v>
      </c>
      <c r="Z125" s="91">
        <v>40</v>
      </c>
      <c r="AA125" s="91">
        <v>60</v>
      </c>
      <c r="AB125" s="91">
        <v>120</v>
      </c>
      <c r="AC125" s="91">
        <v>0</v>
      </c>
      <c r="AD125" s="91">
        <v>100</v>
      </c>
      <c r="AE125" s="91">
        <v>120</v>
      </c>
      <c r="AF125" s="91">
        <v>5</v>
      </c>
      <c r="AG125" s="91">
        <v>474</v>
      </c>
      <c r="AH125" s="91">
        <v>321049</v>
      </c>
      <c r="AI125" s="91">
        <v>2</v>
      </c>
      <c r="AJ125" s="91" t="s">
        <v>1261</v>
      </c>
      <c r="AK125" s="91">
        <v>0</v>
      </c>
      <c r="AL125" s="91">
        <v>0</v>
      </c>
      <c r="AM125" s="91" t="s">
        <v>87</v>
      </c>
      <c r="AO125" s="91">
        <v>1</v>
      </c>
      <c r="AP125" s="91">
        <v>2</v>
      </c>
      <c r="AQ125" s="91">
        <v>1589597</v>
      </c>
      <c r="AR125" s="91" t="s">
        <v>87</v>
      </c>
      <c r="AU125" s="93">
        <v>42060</v>
      </c>
      <c r="AW125" s="91">
        <v>1</v>
      </c>
      <c r="AX125" s="91">
        <v>0</v>
      </c>
      <c r="AZ125" s="92">
        <v>42713</v>
      </c>
      <c r="BA125" s="91" t="s">
        <v>183</v>
      </c>
      <c r="BB125" s="92">
        <v>42713</v>
      </c>
      <c r="BC125" s="91" t="s">
        <v>87</v>
      </c>
    </row>
    <row r="126" spans="1:55">
      <c r="A126" s="91">
        <f t="shared" si="1"/>
        <v>125</v>
      </c>
      <c r="B126" s="91">
        <v>1957602</v>
      </c>
      <c r="C126" s="91">
        <v>40</v>
      </c>
      <c r="D126" s="91">
        <v>3</v>
      </c>
      <c r="E126" s="91" t="s">
        <v>87</v>
      </c>
      <c r="F126" s="91" t="s">
        <v>87</v>
      </c>
      <c r="G126" s="91" t="s">
        <v>1271</v>
      </c>
      <c r="H126" s="91" t="s">
        <v>99</v>
      </c>
      <c r="I126" s="91" t="s">
        <v>1272</v>
      </c>
      <c r="K126" s="91" t="s">
        <v>1273</v>
      </c>
      <c r="L126" s="91" t="s">
        <v>1274</v>
      </c>
      <c r="O126" s="91" t="s">
        <v>1275</v>
      </c>
      <c r="P126" s="91" t="s">
        <v>1276</v>
      </c>
      <c r="U126" s="91">
        <v>0</v>
      </c>
      <c r="V126" s="91">
        <v>500000</v>
      </c>
      <c r="W126" s="91">
        <v>0</v>
      </c>
      <c r="X126" s="91">
        <v>100</v>
      </c>
      <c r="Y126" s="91">
        <v>120</v>
      </c>
      <c r="Z126" s="91">
        <v>40</v>
      </c>
      <c r="AA126" s="91">
        <v>60</v>
      </c>
      <c r="AB126" s="91">
        <v>120</v>
      </c>
      <c r="AC126" s="91">
        <v>0</v>
      </c>
      <c r="AD126" s="91">
        <v>100</v>
      </c>
      <c r="AE126" s="91">
        <v>120</v>
      </c>
      <c r="AF126" s="91">
        <v>138</v>
      </c>
      <c r="AG126" s="91">
        <v>364</v>
      </c>
      <c r="AH126" s="91">
        <v>1167564</v>
      </c>
      <c r="AI126" s="91">
        <v>1</v>
      </c>
      <c r="AJ126" s="91" t="s">
        <v>1277</v>
      </c>
      <c r="AK126" s="91">
        <v>0</v>
      </c>
      <c r="AL126" s="91">
        <v>1</v>
      </c>
      <c r="AM126" s="91" t="s">
        <v>1278</v>
      </c>
      <c r="AN126" s="91" t="s">
        <v>431</v>
      </c>
      <c r="AO126" s="91">
        <v>1</v>
      </c>
      <c r="AP126" s="91">
        <v>2</v>
      </c>
      <c r="AQ126" s="91" t="s">
        <v>87</v>
      </c>
      <c r="AR126" s="91" t="s">
        <v>87</v>
      </c>
      <c r="AW126" s="91">
        <v>1</v>
      </c>
      <c r="AX126" s="91">
        <v>0</v>
      </c>
      <c r="AZ126" s="92">
        <v>40242</v>
      </c>
      <c r="BA126" s="91" t="s">
        <v>183</v>
      </c>
      <c r="BB126" s="92">
        <v>40450</v>
      </c>
      <c r="BC126" s="91" t="s">
        <v>87</v>
      </c>
    </row>
    <row r="127" spans="1:55">
      <c r="A127" s="91">
        <f t="shared" si="1"/>
        <v>126</v>
      </c>
      <c r="B127" s="91">
        <v>1972901</v>
      </c>
      <c r="C127" s="91">
        <v>50</v>
      </c>
      <c r="D127" s="91">
        <v>3</v>
      </c>
      <c r="E127" s="91" t="s">
        <v>87</v>
      </c>
      <c r="F127" s="91" t="s">
        <v>87</v>
      </c>
      <c r="G127" s="91" t="s">
        <v>1279</v>
      </c>
      <c r="I127" s="91" t="s">
        <v>1280</v>
      </c>
      <c r="J127" s="91" t="s">
        <v>1281</v>
      </c>
      <c r="K127" s="91" t="s">
        <v>1282</v>
      </c>
      <c r="L127" s="91" t="s">
        <v>1283</v>
      </c>
      <c r="O127" s="91" t="s">
        <v>1284</v>
      </c>
      <c r="P127" s="91" t="s">
        <v>1285</v>
      </c>
      <c r="U127" s="91">
        <v>1</v>
      </c>
      <c r="V127" s="91">
        <v>0</v>
      </c>
      <c r="W127" s="91">
        <v>0</v>
      </c>
      <c r="X127" s="91">
        <v>100</v>
      </c>
      <c r="Y127" s="91">
        <v>120</v>
      </c>
      <c r="Z127" s="91">
        <v>40</v>
      </c>
      <c r="AA127" s="91">
        <v>60</v>
      </c>
      <c r="AB127" s="91">
        <v>120</v>
      </c>
      <c r="AC127" s="91">
        <v>40</v>
      </c>
      <c r="AD127" s="91">
        <v>60</v>
      </c>
      <c r="AE127" s="91">
        <v>120</v>
      </c>
      <c r="AF127" s="91">
        <v>5</v>
      </c>
      <c r="AG127" s="91">
        <v>225</v>
      </c>
      <c r="AH127" s="91">
        <v>9005896</v>
      </c>
      <c r="AI127" s="91">
        <v>2</v>
      </c>
      <c r="AJ127" s="91" t="s">
        <v>1286</v>
      </c>
      <c r="AK127" s="91">
        <v>0</v>
      </c>
      <c r="AL127" s="91">
        <v>1</v>
      </c>
      <c r="AM127" s="91">
        <v>24309941090018</v>
      </c>
      <c r="AN127" s="91" t="s">
        <v>1287</v>
      </c>
      <c r="AO127" s="91">
        <v>0</v>
      </c>
      <c r="AP127" s="91">
        <v>2</v>
      </c>
      <c r="AQ127" s="91">
        <v>1105748</v>
      </c>
      <c r="AR127" s="91" t="s">
        <v>87</v>
      </c>
      <c r="AU127" s="93">
        <v>42060</v>
      </c>
      <c r="AW127" s="91">
        <v>1</v>
      </c>
      <c r="AX127" s="91">
        <v>0</v>
      </c>
      <c r="AZ127" s="92">
        <v>40252</v>
      </c>
      <c r="BA127" s="91" t="s">
        <v>183</v>
      </c>
      <c r="BB127" s="92">
        <v>42057</v>
      </c>
      <c r="BC127" s="91" t="s">
        <v>87</v>
      </c>
    </row>
    <row r="128" spans="1:55">
      <c r="A128" s="91">
        <f t="shared" si="1"/>
        <v>127</v>
      </c>
      <c r="B128" s="91">
        <v>1974101</v>
      </c>
      <c r="C128" s="91">
        <v>10</v>
      </c>
      <c r="D128" s="91">
        <v>3</v>
      </c>
      <c r="E128" s="91" t="s">
        <v>87</v>
      </c>
      <c r="F128" s="91" t="s">
        <v>87</v>
      </c>
      <c r="G128" s="91" t="s">
        <v>1288</v>
      </c>
      <c r="H128" s="91" t="s">
        <v>572</v>
      </c>
      <c r="I128" s="91" t="s">
        <v>1289</v>
      </c>
      <c r="K128" s="91" t="s">
        <v>1290</v>
      </c>
      <c r="L128" s="91" t="s">
        <v>1291</v>
      </c>
      <c r="M128" s="91" t="s">
        <v>1292</v>
      </c>
      <c r="O128" s="91" t="s">
        <v>1293</v>
      </c>
      <c r="P128" s="91" t="s">
        <v>1294</v>
      </c>
      <c r="U128" s="91">
        <v>1</v>
      </c>
      <c r="V128" s="91">
        <v>0</v>
      </c>
      <c r="W128" s="91">
        <v>0</v>
      </c>
      <c r="X128" s="91">
        <v>100</v>
      </c>
      <c r="Y128" s="91">
        <v>120</v>
      </c>
      <c r="Z128" s="91">
        <v>40</v>
      </c>
      <c r="AA128" s="91">
        <v>60</v>
      </c>
      <c r="AB128" s="91">
        <v>120</v>
      </c>
      <c r="AC128" s="91">
        <v>0</v>
      </c>
      <c r="AD128" s="91">
        <v>0</v>
      </c>
      <c r="AE128" s="91">
        <v>0</v>
      </c>
      <c r="AF128" s="91">
        <v>501</v>
      </c>
      <c r="AG128" s="91">
        <v>28</v>
      </c>
      <c r="AH128" s="91">
        <v>15043</v>
      </c>
      <c r="AI128" s="91">
        <v>1</v>
      </c>
      <c r="AJ128" s="91" t="s">
        <v>1295</v>
      </c>
      <c r="AK128" s="91">
        <v>0</v>
      </c>
      <c r="AL128" s="91">
        <v>0</v>
      </c>
      <c r="AM128" s="91" t="s">
        <v>87</v>
      </c>
      <c r="AO128" s="91">
        <v>0</v>
      </c>
      <c r="AP128" s="91">
        <v>0</v>
      </c>
      <c r="AQ128" s="91">
        <v>1607453</v>
      </c>
      <c r="AR128" s="91" t="s">
        <v>87</v>
      </c>
      <c r="AU128" s="93">
        <v>42088</v>
      </c>
      <c r="AW128" s="91">
        <v>1</v>
      </c>
      <c r="AX128" s="91">
        <v>0</v>
      </c>
      <c r="AY128" s="91">
        <v>0</v>
      </c>
      <c r="AZ128" s="92">
        <v>41305</v>
      </c>
      <c r="BA128" s="91" t="s">
        <v>183</v>
      </c>
      <c r="BB128" s="92">
        <v>42783</v>
      </c>
      <c r="BC128" s="91" t="s">
        <v>87</v>
      </c>
    </row>
    <row r="129" spans="1:55">
      <c r="A129" s="91">
        <f t="shared" si="1"/>
        <v>128</v>
      </c>
      <c r="B129" s="91">
        <v>1977701</v>
      </c>
      <c r="C129" s="91">
        <v>38</v>
      </c>
      <c r="D129" s="91">
        <v>3</v>
      </c>
      <c r="E129" s="91" t="s">
        <v>87</v>
      </c>
      <c r="F129" s="91" t="s">
        <v>87</v>
      </c>
      <c r="G129" s="91" t="s">
        <v>1296</v>
      </c>
      <c r="H129" s="91" t="s">
        <v>1297</v>
      </c>
      <c r="I129" s="91" t="s">
        <v>1298</v>
      </c>
      <c r="K129" s="91" t="s">
        <v>1299</v>
      </c>
      <c r="L129" s="91" t="s">
        <v>1300</v>
      </c>
      <c r="O129" s="91" t="s">
        <v>1301</v>
      </c>
      <c r="P129" s="91" t="s">
        <v>1302</v>
      </c>
      <c r="R129" s="91" t="s">
        <v>1303</v>
      </c>
      <c r="S129" s="91" t="s">
        <v>1304</v>
      </c>
      <c r="T129" s="91" t="s">
        <v>385</v>
      </c>
      <c r="U129" s="91">
        <v>0</v>
      </c>
      <c r="V129" s="91">
        <v>500000</v>
      </c>
      <c r="W129" s="91">
        <v>0</v>
      </c>
      <c r="X129" s="91">
        <v>100</v>
      </c>
      <c r="Y129" s="91">
        <v>120</v>
      </c>
      <c r="Z129" s="91">
        <v>0</v>
      </c>
      <c r="AA129" s="91">
        <v>0</v>
      </c>
      <c r="AB129" s="91">
        <v>0</v>
      </c>
      <c r="AC129" s="91">
        <v>0</v>
      </c>
      <c r="AD129" s="91">
        <v>100</v>
      </c>
      <c r="AE129" s="91">
        <v>120</v>
      </c>
      <c r="AF129" s="91">
        <v>5</v>
      </c>
      <c r="AG129" s="91">
        <v>351</v>
      </c>
      <c r="AH129" s="91">
        <v>160882</v>
      </c>
      <c r="AI129" s="91">
        <v>2</v>
      </c>
      <c r="AJ129" s="91" t="s">
        <v>1305</v>
      </c>
      <c r="AK129" s="91">
        <v>0</v>
      </c>
      <c r="AL129" s="91">
        <v>0</v>
      </c>
      <c r="AM129" s="91" t="s">
        <v>87</v>
      </c>
      <c r="AO129" s="91">
        <v>1</v>
      </c>
      <c r="AP129" s="91">
        <v>2</v>
      </c>
      <c r="AQ129" s="91" t="s">
        <v>87</v>
      </c>
      <c r="AR129" s="91" t="s">
        <v>87</v>
      </c>
      <c r="AW129" s="91">
        <v>1</v>
      </c>
      <c r="AX129" s="91">
        <v>0</v>
      </c>
      <c r="AZ129" s="92">
        <v>40266</v>
      </c>
      <c r="BA129" s="91" t="s">
        <v>183</v>
      </c>
      <c r="BB129" s="92">
        <v>42444</v>
      </c>
      <c r="BC129" s="91" t="s">
        <v>87</v>
      </c>
    </row>
    <row r="130" spans="1:55">
      <c r="A130" s="91">
        <f t="shared" si="1"/>
        <v>129</v>
      </c>
      <c r="B130" s="91">
        <v>1985801</v>
      </c>
      <c r="C130" s="91">
        <v>10</v>
      </c>
      <c r="D130" s="91">
        <v>3</v>
      </c>
      <c r="E130" s="91" t="s">
        <v>87</v>
      </c>
      <c r="F130" s="91" t="s">
        <v>87</v>
      </c>
      <c r="G130" s="91" t="s">
        <v>1306</v>
      </c>
      <c r="H130" s="91" t="s">
        <v>203</v>
      </c>
      <c r="I130" s="91" t="s">
        <v>1307</v>
      </c>
      <c r="K130" s="91" t="s">
        <v>1308</v>
      </c>
      <c r="L130" s="91" t="s">
        <v>1309</v>
      </c>
      <c r="O130" s="91" t="s">
        <v>1310</v>
      </c>
      <c r="P130" s="91" t="s">
        <v>1311</v>
      </c>
      <c r="R130" s="91" t="s">
        <v>1312</v>
      </c>
      <c r="S130" s="91" t="s">
        <v>1313</v>
      </c>
      <c r="T130" s="91" t="s">
        <v>385</v>
      </c>
      <c r="U130" s="91">
        <v>0</v>
      </c>
      <c r="V130" s="91">
        <v>500000</v>
      </c>
      <c r="W130" s="91">
        <v>0</v>
      </c>
      <c r="X130" s="91">
        <v>0</v>
      </c>
      <c r="Y130" s="91">
        <v>0</v>
      </c>
      <c r="Z130" s="91">
        <v>40</v>
      </c>
      <c r="AA130" s="91">
        <v>60</v>
      </c>
      <c r="AB130" s="91">
        <v>120</v>
      </c>
      <c r="AC130" s="91">
        <v>0</v>
      </c>
      <c r="AD130" s="91">
        <v>0</v>
      </c>
      <c r="AE130" s="91">
        <v>0</v>
      </c>
      <c r="AF130" s="91">
        <v>501</v>
      </c>
      <c r="AG130" s="91">
        <v>315</v>
      </c>
      <c r="AH130" s="91">
        <v>4284223</v>
      </c>
      <c r="AI130" s="91">
        <v>1</v>
      </c>
      <c r="AJ130" s="91" t="s">
        <v>1314</v>
      </c>
      <c r="AK130" s="91">
        <v>0</v>
      </c>
      <c r="AL130" s="91">
        <v>0</v>
      </c>
      <c r="AM130" s="91" t="s">
        <v>87</v>
      </c>
      <c r="AO130" s="91">
        <v>0</v>
      </c>
      <c r="AP130" s="91">
        <v>0</v>
      </c>
      <c r="AQ130" s="91" t="s">
        <v>87</v>
      </c>
      <c r="AR130" s="91" t="s">
        <v>87</v>
      </c>
      <c r="AW130" s="91">
        <v>1</v>
      </c>
      <c r="AX130" s="91">
        <v>0</v>
      </c>
      <c r="AZ130" s="92">
        <v>40305</v>
      </c>
      <c r="BA130" s="91" t="s">
        <v>183</v>
      </c>
      <c r="BB130" s="92">
        <v>40305</v>
      </c>
      <c r="BC130" s="91" t="s">
        <v>87</v>
      </c>
    </row>
    <row r="131" spans="1:55">
      <c r="A131" s="91">
        <f t="shared" ref="A131:A194" si="2">A130+1</f>
        <v>130</v>
      </c>
      <c r="B131" s="91">
        <v>2016201</v>
      </c>
      <c r="C131" s="91">
        <v>70</v>
      </c>
      <c r="D131" s="91">
        <v>3</v>
      </c>
      <c r="E131" s="91" t="s">
        <v>87</v>
      </c>
      <c r="F131" s="91" t="s">
        <v>87</v>
      </c>
      <c r="G131" s="91" t="s">
        <v>1315</v>
      </c>
      <c r="H131" s="91" t="s">
        <v>108</v>
      </c>
      <c r="I131" s="91" t="s">
        <v>1316</v>
      </c>
      <c r="K131" s="91" t="s">
        <v>1317</v>
      </c>
      <c r="L131" s="91" t="s">
        <v>1318</v>
      </c>
      <c r="O131" s="91" t="s">
        <v>1319</v>
      </c>
      <c r="P131" s="91" t="s">
        <v>1320</v>
      </c>
      <c r="R131" s="91" t="s">
        <v>1321</v>
      </c>
      <c r="S131" s="91" t="s">
        <v>1322</v>
      </c>
      <c r="T131" s="91" t="s">
        <v>1323</v>
      </c>
      <c r="U131" s="91">
        <v>0</v>
      </c>
      <c r="V131" s="91">
        <v>500000</v>
      </c>
      <c r="W131" s="91">
        <v>0</v>
      </c>
      <c r="X131" s="91">
        <v>100</v>
      </c>
      <c r="Y131" s="91">
        <v>120</v>
      </c>
      <c r="Z131" s="91">
        <v>40</v>
      </c>
      <c r="AA131" s="91">
        <v>60</v>
      </c>
      <c r="AB131" s="91">
        <v>120</v>
      </c>
      <c r="AC131" s="91">
        <v>0</v>
      </c>
      <c r="AD131" s="91">
        <v>100</v>
      </c>
      <c r="AE131" s="91">
        <v>120</v>
      </c>
      <c r="AF131" s="91">
        <v>10</v>
      </c>
      <c r="AG131" s="91">
        <v>103</v>
      </c>
      <c r="AH131" s="91">
        <v>1638223</v>
      </c>
      <c r="AI131" s="91">
        <v>2</v>
      </c>
      <c r="AJ131" s="91" t="s">
        <v>1324</v>
      </c>
      <c r="AK131" s="91">
        <v>0</v>
      </c>
      <c r="AL131" s="91">
        <v>0</v>
      </c>
      <c r="AM131" s="91" t="s">
        <v>87</v>
      </c>
      <c r="AO131" s="91">
        <v>0</v>
      </c>
      <c r="AP131" s="91">
        <v>2</v>
      </c>
      <c r="AQ131" s="91" t="s">
        <v>87</v>
      </c>
      <c r="AR131" s="91" t="s">
        <v>87</v>
      </c>
      <c r="AW131" s="91">
        <v>1</v>
      </c>
      <c r="AX131" s="91">
        <v>0</v>
      </c>
      <c r="AY131" s="91">
        <v>0</v>
      </c>
      <c r="AZ131" s="92">
        <v>40407</v>
      </c>
      <c r="BA131" s="91" t="s">
        <v>183</v>
      </c>
      <c r="BB131" s="92">
        <v>40407</v>
      </c>
      <c r="BC131" s="91" t="s">
        <v>87</v>
      </c>
    </row>
    <row r="132" spans="1:55">
      <c r="A132" s="91">
        <f t="shared" si="2"/>
        <v>131</v>
      </c>
      <c r="B132" s="91">
        <v>2022803</v>
      </c>
      <c r="C132" s="91">
        <v>38</v>
      </c>
      <c r="D132" s="91">
        <v>3</v>
      </c>
      <c r="E132" s="91" t="s">
        <v>87</v>
      </c>
      <c r="F132" s="91" t="s">
        <v>87</v>
      </c>
      <c r="G132" s="91" t="s">
        <v>1325</v>
      </c>
      <c r="H132" s="91" t="s">
        <v>1326</v>
      </c>
      <c r="I132" s="91" t="s">
        <v>1327</v>
      </c>
      <c r="K132" s="91" t="s">
        <v>1328</v>
      </c>
      <c r="L132" s="91" t="s">
        <v>1329</v>
      </c>
      <c r="O132" s="91" t="s">
        <v>1330</v>
      </c>
      <c r="P132" s="91" t="s">
        <v>1331</v>
      </c>
      <c r="R132" s="91" t="s">
        <v>1332</v>
      </c>
      <c r="S132" s="91" t="s">
        <v>1333</v>
      </c>
      <c r="T132" s="91" t="s">
        <v>1334</v>
      </c>
      <c r="U132" s="91">
        <v>0</v>
      </c>
      <c r="V132" s="91">
        <v>0</v>
      </c>
      <c r="W132" s="91">
        <v>100</v>
      </c>
      <c r="X132" s="91">
        <v>0</v>
      </c>
      <c r="Y132" s="91">
        <v>0</v>
      </c>
      <c r="Z132" s="91">
        <v>100</v>
      </c>
      <c r="AA132" s="91">
        <v>0</v>
      </c>
      <c r="AB132" s="91">
        <v>0</v>
      </c>
      <c r="AC132" s="91">
        <v>100</v>
      </c>
      <c r="AD132" s="91">
        <v>0</v>
      </c>
      <c r="AE132" s="91">
        <v>0</v>
      </c>
      <c r="AF132" s="91">
        <v>401</v>
      </c>
      <c r="AG132" s="91">
        <v>730</v>
      </c>
      <c r="AH132" s="91">
        <v>5156939</v>
      </c>
      <c r="AI132" s="91">
        <v>1</v>
      </c>
      <c r="AJ132" s="91" t="s">
        <v>1335</v>
      </c>
      <c r="AK132" s="91">
        <v>0</v>
      </c>
      <c r="AL132" s="91">
        <v>0</v>
      </c>
      <c r="AM132" s="91" t="s">
        <v>87</v>
      </c>
      <c r="AO132" s="91">
        <v>0</v>
      </c>
      <c r="AP132" s="91">
        <v>0</v>
      </c>
      <c r="AQ132" s="91" t="s">
        <v>87</v>
      </c>
      <c r="AR132" s="91" t="s">
        <v>87</v>
      </c>
      <c r="AW132" s="91">
        <v>1</v>
      </c>
      <c r="AX132" s="91">
        <v>0</v>
      </c>
      <c r="AZ132" s="92">
        <v>41995</v>
      </c>
      <c r="BA132" s="91" t="s">
        <v>183</v>
      </c>
      <c r="BB132" s="92">
        <v>41995</v>
      </c>
      <c r="BC132" s="91" t="s">
        <v>87</v>
      </c>
    </row>
    <row r="133" spans="1:55">
      <c r="A133" s="91">
        <f t="shared" si="2"/>
        <v>132</v>
      </c>
      <c r="B133" s="91">
        <v>2038504</v>
      </c>
      <c r="C133" s="91">
        <v>38</v>
      </c>
      <c r="D133" s="91">
        <v>3</v>
      </c>
      <c r="E133" s="91" t="s">
        <v>87</v>
      </c>
      <c r="F133" s="91" t="s">
        <v>87</v>
      </c>
      <c r="G133" s="91" t="s">
        <v>1336</v>
      </c>
      <c r="H133" s="91" t="s">
        <v>1337</v>
      </c>
      <c r="I133" s="91" t="s">
        <v>1338</v>
      </c>
      <c r="K133" s="91" t="s">
        <v>299</v>
      </c>
      <c r="L133" s="91" t="s">
        <v>1339</v>
      </c>
      <c r="M133" s="91" t="s">
        <v>1340</v>
      </c>
      <c r="O133" s="91" t="s">
        <v>1341</v>
      </c>
      <c r="P133" s="91" t="s">
        <v>1342</v>
      </c>
      <c r="R133" s="91" t="s">
        <v>1343</v>
      </c>
      <c r="S133" s="91" t="s">
        <v>1344</v>
      </c>
      <c r="T133" s="91" t="s">
        <v>201</v>
      </c>
      <c r="U133" s="91">
        <v>1</v>
      </c>
      <c r="V133" s="91">
        <v>500000</v>
      </c>
      <c r="W133" s="91">
        <v>0</v>
      </c>
      <c r="X133" s="91">
        <v>100</v>
      </c>
      <c r="Y133" s="91">
        <v>120</v>
      </c>
      <c r="Z133" s="91">
        <v>40</v>
      </c>
      <c r="AA133" s="91">
        <v>60</v>
      </c>
      <c r="AB133" s="91">
        <v>120</v>
      </c>
      <c r="AC133" s="91">
        <v>0</v>
      </c>
      <c r="AD133" s="91">
        <v>100</v>
      </c>
      <c r="AE133" s="91">
        <v>120</v>
      </c>
      <c r="AF133" s="91">
        <v>1</v>
      </c>
      <c r="AG133" s="91">
        <v>153</v>
      </c>
      <c r="AH133" s="91">
        <v>3830015</v>
      </c>
      <c r="AI133" s="91">
        <v>1</v>
      </c>
      <c r="AJ133" s="91" t="s">
        <v>1345</v>
      </c>
      <c r="AK133" s="91">
        <v>0</v>
      </c>
      <c r="AL133" s="91">
        <v>0</v>
      </c>
      <c r="AM133" s="91" t="s">
        <v>87</v>
      </c>
      <c r="AO133" s="91">
        <v>0</v>
      </c>
      <c r="AP133" s="91">
        <v>2</v>
      </c>
      <c r="AQ133" s="91">
        <v>1585773</v>
      </c>
      <c r="AR133" s="91" t="s">
        <v>87</v>
      </c>
      <c r="AU133" s="93">
        <v>43133</v>
      </c>
      <c r="AW133" s="91">
        <v>1</v>
      </c>
      <c r="AX133" s="91">
        <v>0</v>
      </c>
      <c r="AZ133" s="92">
        <v>42879</v>
      </c>
      <c r="BA133" s="91" t="s">
        <v>183</v>
      </c>
      <c r="BB133" s="92">
        <v>43139.074641203704</v>
      </c>
      <c r="BC133" s="91" t="s">
        <v>233</v>
      </c>
    </row>
    <row r="134" spans="1:55">
      <c r="A134" s="91">
        <f t="shared" si="2"/>
        <v>133</v>
      </c>
      <c r="B134" s="91">
        <v>2040003</v>
      </c>
      <c r="C134" s="91">
        <v>50</v>
      </c>
      <c r="D134" s="91">
        <v>3</v>
      </c>
      <c r="E134" s="91">
        <v>20400</v>
      </c>
      <c r="F134" s="91">
        <v>3</v>
      </c>
      <c r="G134" s="91" t="s">
        <v>1346</v>
      </c>
      <c r="I134" s="91" t="s">
        <v>1347</v>
      </c>
      <c r="J134" s="91" t="s">
        <v>1348</v>
      </c>
      <c r="K134" s="91" t="s">
        <v>803</v>
      </c>
      <c r="L134" s="91" t="s">
        <v>1349</v>
      </c>
      <c r="O134" s="91" t="s">
        <v>1350</v>
      </c>
      <c r="P134" s="91" t="s">
        <v>87</v>
      </c>
      <c r="U134" s="91">
        <v>1</v>
      </c>
      <c r="V134" s="91">
        <v>500000</v>
      </c>
      <c r="W134" s="91">
        <v>0</v>
      </c>
      <c r="X134" s="91">
        <v>100</v>
      </c>
      <c r="Y134" s="91">
        <v>120</v>
      </c>
      <c r="Z134" s="91">
        <v>40</v>
      </c>
      <c r="AA134" s="91">
        <v>60</v>
      </c>
      <c r="AB134" s="91">
        <v>120</v>
      </c>
      <c r="AC134" s="91">
        <v>0</v>
      </c>
      <c r="AD134" s="91">
        <v>100</v>
      </c>
      <c r="AE134" s="91">
        <v>120</v>
      </c>
      <c r="AF134" s="91">
        <v>9</v>
      </c>
      <c r="AG134" s="91">
        <v>763</v>
      </c>
      <c r="AH134" s="91">
        <v>221070</v>
      </c>
      <c r="AI134" s="91">
        <v>2</v>
      </c>
      <c r="AJ134" s="91" t="s">
        <v>1351</v>
      </c>
      <c r="AK134" s="91">
        <v>0</v>
      </c>
      <c r="AL134" s="91">
        <v>0</v>
      </c>
      <c r="AM134" s="91" t="s">
        <v>87</v>
      </c>
      <c r="AO134" s="91">
        <v>1</v>
      </c>
      <c r="AP134" s="91">
        <v>2</v>
      </c>
      <c r="AQ134" s="91">
        <v>1543676</v>
      </c>
      <c r="AR134" s="91" t="s">
        <v>87</v>
      </c>
      <c r="AU134" s="93">
        <v>42060</v>
      </c>
      <c r="AW134" s="91">
        <v>1</v>
      </c>
      <c r="AX134" s="91">
        <v>0</v>
      </c>
      <c r="AZ134" s="92">
        <v>36680</v>
      </c>
      <c r="BA134" s="91" t="s">
        <v>183</v>
      </c>
      <c r="BB134" s="92">
        <v>42057</v>
      </c>
      <c r="BC134" s="91" t="s">
        <v>87</v>
      </c>
    </row>
    <row r="135" spans="1:55">
      <c r="A135" s="91">
        <f t="shared" si="2"/>
        <v>134</v>
      </c>
      <c r="B135" s="91">
        <v>2040007</v>
      </c>
      <c r="C135" s="91">
        <v>10</v>
      </c>
      <c r="D135" s="91">
        <v>3</v>
      </c>
      <c r="E135" s="91">
        <v>20400</v>
      </c>
      <c r="F135" s="91">
        <v>7</v>
      </c>
      <c r="G135" s="91" t="s">
        <v>1348</v>
      </c>
      <c r="H135" s="91" t="s">
        <v>203</v>
      </c>
      <c r="I135" s="91" t="s">
        <v>1352</v>
      </c>
      <c r="J135" s="91" t="s">
        <v>1348</v>
      </c>
      <c r="K135" s="91" t="s">
        <v>1353</v>
      </c>
      <c r="L135" s="91" t="s">
        <v>1354</v>
      </c>
      <c r="M135" s="91" t="s">
        <v>1355</v>
      </c>
      <c r="O135" s="91" t="s">
        <v>1356</v>
      </c>
      <c r="P135" s="91" t="s">
        <v>1357</v>
      </c>
      <c r="R135" s="91" t="s">
        <v>1358</v>
      </c>
      <c r="S135" s="91" t="s">
        <v>1359</v>
      </c>
      <c r="T135" s="91" t="s">
        <v>385</v>
      </c>
      <c r="U135" s="91">
        <v>1</v>
      </c>
      <c r="V135" s="91">
        <v>500000</v>
      </c>
      <c r="W135" s="91">
        <v>0</v>
      </c>
      <c r="X135" s="91">
        <v>100</v>
      </c>
      <c r="Y135" s="91">
        <v>120</v>
      </c>
      <c r="Z135" s="91">
        <v>40</v>
      </c>
      <c r="AA135" s="91">
        <v>60</v>
      </c>
      <c r="AB135" s="91">
        <v>120</v>
      </c>
      <c r="AC135" s="91">
        <v>0</v>
      </c>
      <c r="AD135" s="91">
        <v>0</v>
      </c>
      <c r="AE135" s="91">
        <v>0</v>
      </c>
      <c r="AF135" s="91">
        <v>9</v>
      </c>
      <c r="AG135" s="91">
        <v>763</v>
      </c>
      <c r="AH135" s="91">
        <v>221010</v>
      </c>
      <c r="AI135" s="91">
        <v>2</v>
      </c>
      <c r="AJ135" s="91" t="s">
        <v>1351</v>
      </c>
      <c r="AK135" s="91">
        <v>0</v>
      </c>
      <c r="AL135" s="91">
        <v>0</v>
      </c>
      <c r="AM135" s="91" t="s">
        <v>87</v>
      </c>
      <c r="AO135" s="91">
        <v>0</v>
      </c>
      <c r="AP135" s="91">
        <v>2</v>
      </c>
      <c r="AQ135" s="91">
        <v>1585504</v>
      </c>
      <c r="AR135" s="91" t="s">
        <v>87</v>
      </c>
      <c r="AU135" s="93">
        <v>42060</v>
      </c>
      <c r="AW135" s="91">
        <v>1</v>
      </c>
      <c r="AX135" s="91">
        <v>0</v>
      </c>
      <c r="AZ135" s="92">
        <v>36680</v>
      </c>
      <c r="BA135" s="91" t="s">
        <v>183</v>
      </c>
      <c r="BB135" s="92">
        <v>42057</v>
      </c>
      <c r="BC135" s="91" t="s">
        <v>87</v>
      </c>
    </row>
    <row r="136" spans="1:55">
      <c r="A136" s="91">
        <f t="shared" si="2"/>
        <v>135</v>
      </c>
      <c r="B136" s="91">
        <v>2040014</v>
      </c>
      <c r="C136" s="91">
        <v>62</v>
      </c>
      <c r="D136" s="91">
        <v>3</v>
      </c>
      <c r="E136" s="91">
        <v>20400</v>
      </c>
      <c r="F136" s="91">
        <v>14</v>
      </c>
      <c r="G136" s="91" t="s">
        <v>1348</v>
      </c>
      <c r="I136" s="91" t="s">
        <v>1360</v>
      </c>
      <c r="J136" s="91" t="s">
        <v>1361</v>
      </c>
      <c r="K136" s="91" t="s">
        <v>803</v>
      </c>
      <c r="L136" s="91" t="s">
        <v>1349</v>
      </c>
      <c r="O136" s="91" t="s">
        <v>1350</v>
      </c>
      <c r="P136" s="91" t="s">
        <v>1362</v>
      </c>
      <c r="U136" s="91">
        <v>1</v>
      </c>
      <c r="V136" s="91">
        <v>500000</v>
      </c>
      <c r="W136" s="91">
        <v>0</v>
      </c>
      <c r="X136" s="91">
        <v>100</v>
      </c>
      <c r="Y136" s="91">
        <v>120</v>
      </c>
      <c r="Z136" s="91">
        <v>40</v>
      </c>
      <c r="AA136" s="91">
        <v>60</v>
      </c>
      <c r="AB136" s="91">
        <v>120</v>
      </c>
      <c r="AC136" s="91">
        <v>0</v>
      </c>
      <c r="AD136" s="91">
        <v>0</v>
      </c>
      <c r="AE136" s="91">
        <v>0</v>
      </c>
      <c r="AF136" s="91">
        <v>9</v>
      </c>
      <c r="AG136" s="91">
        <v>763</v>
      </c>
      <c r="AH136" s="91">
        <v>221070</v>
      </c>
      <c r="AI136" s="91">
        <v>2</v>
      </c>
      <c r="AJ136" s="91" t="s">
        <v>1363</v>
      </c>
      <c r="AK136" s="91">
        <v>0</v>
      </c>
      <c r="AL136" s="91">
        <v>0</v>
      </c>
      <c r="AM136" s="91" t="s">
        <v>87</v>
      </c>
      <c r="AO136" s="91">
        <v>0</v>
      </c>
      <c r="AP136" s="91">
        <v>2</v>
      </c>
      <c r="AQ136" s="91">
        <v>1543676</v>
      </c>
      <c r="AR136" s="91" t="s">
        <v>87</v>
      </c>
      <c r="AU136" s="93">
        <v>42060</v>
      </c>
      <c r="AW136" s="91">
        <v>1</v>
      </c>
      <c r="AX136" s="91">
        <v>0</v>
      </c>
      <c r="AZ136" s="92">
        <v>37383</v>
      </c>
      <c r="BA136" s="91" t="s">
        <v>183</v>
      </c>
      <c r="BB136" s="92">
        <v>42856</v>
      </c>
      <c r="BC136" s="91" t="s">
        <v>87</v>
      </c>
    </row>
    <row r="137" spans="1:55">
      <c r="A137" s="91">
        <f t="shared" si="2"/>
        <v>136</v>
      </c>
      <c r="B137" s="91">
        <v>2050018</v>
      </c>
      <c r="C137" s="91">
        <v>20</v>
      </c>
      <c r="D137" s="91">
        <v>3</v>
      </c>
      <c r="E137" s="91" t="s">
        <v>87</v>
      </c>
      <c r="F137" s="91" t="s">
        <v>87</v>
      </c>
      <c r="G137" s="91" t="s">
        <v>1364</v>
      </c>
      <c r="I137" s="91" t="s">
        <v>1365</v>
      </c>
      <c r="J137" s="91" t="s">
        <v>1366</v>
      </c>
      <c r="K137" s="91" t="s">
        <v>1367</v>
      </c>
      <c r="L137" s="91" t="s">
        <v>1368</v>
      </c>
      <c r="O137" s="91" t="s">
        <v>1369</v>
      </c>
      <c r="P137" s="91" t="s">
        <v>1370</v>
      </c>
      <c r="U137" s="91">
        <v>1</v>
      </c>
      <c r="V137" s="91">
        <v>0</v>
      </c>
      <c r="W137" s="91">
        <v>0</v>
      </c>
      <c r="X137" s="91">
        <v>100</v>
      </c>
      <c r="Y137" s="91">
        <v>120</v>
      </c>
      <c r="Z137" s="91">
        <v>40</v>
      </c>
      <c r="AA137" s="91">
        <v>60</v>
      </c>
      <c r="AB137" s="91">
        <v>120</v>
      </c>
      <c r="AC137" s="91">
        <v>40</v>
      </c>
      <c r="AD137" s="91">
        <v>60</v>
      </c>
      <c r="AE137" s="91">
        <v>120</v>
      </c>
      <c r="AF137" s="91">
        <v>9</v>
      </c>
      <c r="AG137" s="91">
        <v>763</v>
      </c>
      <c r="AH137" s="91">
        <v>221030</v>
      </c>
      <c r="AI137" s="91">
        <v>2</v>
      </c>
      <c r="AJ137" s="91" t="s">
        <v>1363</v>
      </c>
      <c r="AK137" s="91">
        <v>0</v>
      </c>
      <c r="AL137" s="91">
        <v>2</v>
      </c>
      <c r="AM137" s="91" t="s">
        <v>87</v>
      </c>
      <c r="AO137" s="91">
        <v>1</v>
      </c>
      <c r="AP137" s="91">
        <v>2</v>
      </c>
      <c r="AQ137" s="91">
        <v>1585469</v>
      </c>
      <c r="AR137" s="91" t="s">
        <v>87</v>
      </c>
      <c r="AU137" s="93">
        <v>42060</v>
      </c>
      <c r="AW137" s="91">
        <v>1</v>
      </c>
      <c r="AX137" s="91">
        <v>0</v>
      </c>
      <c r="AZ137" s="92">
        <v>38197</v>
      </c>
      <c r="BA137" s="91" t="s">
        <v>183</v>
      </c>
      <c r="BB137" s="92">
        <v>42396</v>
      </c>
      <c r="BC137" s="91" t="s">
        <v>87</v>
      </c>
    </row>
    <row r="138" spans="1:55">
      <c r="A138" s="91">
        <f t="shared" si="2"/>
        <v>137</v>
      </c>
      <c r="B138" s="91">
        <v>2052001</v>
      </c>
      <c r="C138" s="91">
        <v>50</v>
      </c>
      <c r="D138" s="91">
        <v>3</v>
      </c>
      <c r="E138" s="91">
        <v>20520</v>
      </c>
      <c r="F138" s="91">
        <v>1</v>
      </c>
      <c r="G138" s="91" t="s">
        <v>1371</v>
      </c>
      <c r="H138" s="91" t="s">
        <v>1372</v>
      </c>
      <c r="I138" s="91" t="s">
        <v>1373</v>
      </c>
      <c r="J138" s="91" t="s">
        <v>1374</v>
      </c>
      <c r="K138" s="91" t="s">
        <v>1375</v>
      </c>
      <c r="L138" s="91" t="s">
        <v>1376</v>
      </c>
      <c r="O138" s="91" t="s">
        <v>1377</v>
      </c>
      <c r="P138" s="91" t="s">
        <v>87</v>
      </c>
      <c r="U138" s="91">
        <v>1</v>
      </c>
      <c r="V138" s="91">
        <v>500000</v>
      </c>
      <c r="W138" s="91">
        <v>0</v>
      </c>
      <c r="X138" s="91">
        <v>100</v>
      </c>
      <c r="Y138" s="91">
        <v>120</v>
      </c>
      <c r="Z138" s="91">
        <v>40</v>
      </c>
      <c r="AA138" s="91">
        <v>60</v>
      </c>
      <c r="AB138" s="91">
        <v>120</v>
      </c>
      <c r="AC138" s="91">
        <v>0</v>
      </c>
      <c r="AD138" s="91">
        <v>100</v>
      </c>
      <c r="AE138" s="91">
        <v>120</v>
      </c>
      <c r="AF138" s="91">
        <v>5</v>
      </c>
      <c r="AG138" s="91">
        <v>740</v>
      </c>
      <c r="AH138" s="91">
        <v>211220</v>
      </c>
      <c r="AI138" s="91">
        <v>1</v>
      </c>
      <c r="AJ138" s="91" t="s">
        <v>1378</v>
      </c>
      <c r="AK138" s="91">
        <v>0</v>
      </c>
      <c r="AL138" s="91">
        <v>0</v>
      </c>
      <c r="AM138" s="91" t="s">
        <v>87</v>
      </c>
      <c r="AO138" s="91">
        <v>0</v>
      </c>
      <c r="AP138" s="91">
        <v>2</v>
      </c>
      <c r="AQ138" s="91">
        <v>1584873</v>
      </c>
      <c r="AR138" s="91" t="s">
        <v>87</v>
      </c>
      <c r="AU138" s="93">
        <v>42060</v>
      </c>
      <c r="AW138" s="91">
        <v>1</v>
      </c>
      <c r="AX138" s="91">
        <v>0</v>
      </c>
      <c r="AZ138" s="92">
        <v>36680</v>
      </c>
      <c r="BA138" s="91" t="s">
        <v>183</v>
      </c>
      <c r="BB138" s="92">
        <v>42057</v>
      </c>
      <c r="BC138" s="91" t="s">
        <v>87</v>
      </c>
    </row>
    <row r="139" spans="1:55">
      <c r="A139" s="91">
        <f t="shared" si="2"/>
        <v>138</v>
      </c>
      <c r="B139" s="91">
        <v>2052002</v>
      </c>
      <c r="C139" s="91">
        <v>50</v>
      </c>
      <c r="D139" s="91">
        <v>3</v>
      </c>
      <c r="E139" s="91">
        <v>20520</v>
      </c>
      <c r="F139" s="91">
        <v>2</v>
      </c>
      <c r="G139" s="91" t="s">
        <v>1371</v>
      </c>
      <c r="H139" s="91" t="s">
        <v>102</v>
      </c>
      <c r="I139" s="91" t="s">
        <v>1373</v>
      </c>
      <c r="J139" s="91" t="s">
        <v>1374</v>
      </c>
      <c r="K139" s="91" t="s">
        <v>1379</v>
      </c>
      <c r="L139" s="91" t="s">
        <v>1380</v>
      </c>
      <c r="O139" s="91" t="s">
        <v>1381</v>
      </c>
      <c r="P139" s="91" t="s">
        <v>1382</v>
      </c>
      <c r="U139" s="91">
        <v>1</v>
      </c>
      <c r="V139" s="91">
        <v>500000</v>
      </c>
      <c r="W139" s="91">
        <v>0</v>
      </c>
      <c r="X139" s="91">
        <v>100</v>
      </c>
      <c r="Y139" s="91">
        <v>120</v>
      </c>
      <c r="Z139" s="91">
        <v>0</v>
      </c>
      <c r="AA139" s="91">
        <v>100</v>
      </c>
      <c r="AB139" s="91">
        <v>120</v>
      </c>
      <c r="AC139" s="91">
        <v>0</v>
      </c>
      <c r="AD139" s="91">
        <v>100</v>
      </c>
      <c r="AE139" s="91">
        <v>120</v>
      </c>
      <c r="AF139" s="91">
        <v>155</v>
      </c>
      <c r="AG139" s="91">
        <v>23</v>
      </c>
      <c r="AH139" s="91">
        <v>11530</v>
      </c>
      <c r="AI139" s="91">
        <v>1</v>
      </c>
      <c r="AJ139" s="91" t="s">
        <v>1383</v>
      </c>
      <c r="AK139" s="91">
        <v>0</v>
      </c>
      <c r="AL139" s="91">
        <v>0</v>
      </c>
      <c r="AM139" s="91" t="s">
        <v>87</v>
      </c>
      <c r="AO139" s="91">
        <v>0</v>
      </c>
      <c r="AP139" s="91">
        <v>2</v>
      </c>
      <c r="AQ139" s="91">
        <v>1584873</v>
      </c>
      <c r="AR139" s="91" t="s">
        <v>87</v>
      </c>
      <c r="AU139" s="93">
        <v>42060</v>
      </c>
      <c r="AW139" s="91">
        <v>1</v>
      </c>
      <c r="AX139" s="91">
        <v>0</v>
      </c>
      <c r="AZ139" s="92">
        <v>36680</v>
      </c>
      <c r="BA139" s="91" t="s">
        <v>183</v>
      </c>
      <c r="BB139" s="92">
        <v>42057</v>
      </c>
      <c r="BC139" s="91" t="s">
        <v>87</v>
      </c>
    </row>
    <row r="140" spans="1:55">
      <c r="A140" s="91">
        <f t="shared" si="2"/>
        <v>139</v>
      </c>
      <c r="B140" s="91">
        <v>2052004</v>
      </c>
      <c r="C140" s="91">
        <v>70</v>
      </c>
      <c r="D140" s="91">
        <v>3</v>
      </c>
      <c r="E140" s="91">
        <v>20520</v>
      </c>
      <c r="F140" s="91">
        <v>4</v>
      </c>
      <c r="G140" s="91" t="s">
        <v>1374</v>
      </c>
      <c r="I140" s="91" t="s">
        <v>1373</v>
      </c>
      <c r="J140" s="91" t="s">
        <v>1374</v>
      </c>
      <c r="K140" s="91" t="s">
        <v>1384</v>
      </c>
      <c r="L140" s="91" t="s">
        <v>1385</v>
      </c>
      <c r="O140" s="91" t="s">
        <v>1386</v>
      </c>
      <c r="P140" s="91" t="s">
        <v>1387</v>
      </c>
      <c r="U140" s="91">
        <v>1</v>
      </c>
      <c r="V140" s="91">
        <v>500000</v>
      </c>
      <c r="W140" s="91">
        <v>0</v>
      </c>
      <c r="X140" s="91">
        <v>100</v>
      </c>
      <c r="Y140" s="91">
        <v>120</v>
      </c>
      <c r="Z140" s="91">
        <v>40</v>
      </c>
      <c r="AA140" s="91">
        <v>60</v>
      </c>
      <c r="AB140" s="91">
        <v>120</v>
      </c>
      <c r="AC140" s="91">
        <v>0</v>
      </c>
      <c r="AD140" s="91">
        <v>100</v>
      </c>
      <c r="AE140" s="91">
        <v>120</v>
      </c>
      <c r="AF140" s="91">
        <v>5</v>
      </c>
      <c r="AG140" s="91">
        <v>78</v>
      </c>
      <c r="AH140" s="91">
        <v>3648760</v>
      </c>
      <c r="AI140" s="91">
        <v>1</v>
      </c>
      <c r="AJ140" s="91" t="s">
        <v>1388</v>
      </c>
      <c r="AK140" s="91">
        <v>0</v>
      </c>
      <c r="AL140" s="91">
        <v>0</v>
      </c>
      <c r="AM140" s="91" t="s">
        <v>87</v>
      </c>
      <c r="AO140" s="91">
        <v>0</v>
      </c>
      <c r="AP140" s="91">
        <v>2</v>
      </c>
      <c r="AQ140" s="91">
        <v>1584873</v>
      </c>
      <c r="AR140" s="91" t="s">
        <v>87</v>
      </c>
      <c r="AU140" s="93">
        <v>42060</v>
      </c>
      <c r="AW140" s="91">
        <v>1</v>
      </c>
      <c r="AX140" s="91">
        <v>0</v>
      </c>
      <c r="AZ140" s="92">
        <v>36680</v>
      </c>
      <c r="BA140" s="91" t="s">
        <v>183</v>
      </c>
      <c r="BB140" s="92">
        <v>42057</v>
      </c>
      <c r="BC140" s="91" t="s">
        <v>87</v>
      </c>
    </row>
    <row r="141" spans="1:55">
      <c r="A141" s="91">
        <f t="shared" si="2"/>
        <v>140</v>
      </c>
      <c r="B141" s="91">
        <v>2052005</v>
      </c>
      <c r="C141" s="91">
        <v>20</v>
      </c>
      <c r="D141" s="91">
        <v>3</v>
      </c>
      <c r="E141" s="91">
        <v>20520</v>
      </c>
      <c r="F141" s="91">
        <v>5</v>
      </c>
      <c r="G141" s="91" t="s">
        <v>1371</v>
      </c>
      <c r="H141" s="91" t="s">
        <v>1389</v>
      </c>
      <c r="I141" s="91" t="s">
        <v>1390</v>
      </c>
      <c r="J141" s="91" t="s">
        <v>1391</v>
      </c>
      <c r="K141" s="91" t="s">
        <v>1392</v>
      </c>
      <c r="L141" s="91" t="s">
        <v>1393</v>
      </c>
      <c r="O141" s="91" t="s">
        <v>1394</v>
      </c>
      <c r="P141" s="91" t="s">
        <v>1395</v>
      </c>
      <c r="U141" s="91">
        <v>1</v>
      </c>
      <c r="V141" s="91">
        <v>500000</v>
      </c>
      <c r="W141" s="91">
        <v>0</v>
      </c>
      <c r="X141" s="91">
        <v>100</v>
      </c>
      <c r="Y141" s="91">
        <v>120</v>
      </c>
      <c r="Z141" s="91">
        <v>40</v>
      </c>
      <c r="AA141" s="91">
        <v>60</v>
      </c>
      <c r="AB141" s="91">
        <v>120</v>
      </c>
      <c r="AC141" s="91">
        <v>40</v>
      </c>
      <c r="AD141" s="91">
        <v>60</v>
      </c>
      <c r="AE141" s="91">
        <v>120</v>
      </c>
      <c r="AF141" s="91">
        <v>5</v>
      </c>
      <c r="AG141" s="91">
        <v>605</v>
      </c>
      <c r="AH141" s="91">
        <v>3900148</v>
      </c>
      <c r="AI141" s="91">
        <v>1</v>
      </c>
      <c r="AJ141" s="91" t="s">
        <v>1396</v>
      </c>
      <c r="AK141" s="91">
        <v>0</v>
      </c>
      <c r="AL141" s="91">
        <v>0</v>
      </c>
      <c r="AM141" s="91" t="s">
        <v>87</v>
      </c>
      <c r="AO141" s="91">
        <v>0</v>
      </c>
      <c r="AP141" s="91">
        <v>2</v>
      </c>
      <c r="AQ141" s="91">
        <v>1584873</v>
      </c>
      <c r="AR141" s="91" t="s">
        <v>87</v>
      </c>
      <c r="AU141" s="93">
        <v>42060</v>
      </c>
      <c r="AW141" s="91">
        <v>1</v>
      </c>
      <c r="AX141" s="91">
        <v>0</v>
      </c>
      <c r="AZ141" s="92">
        <v>36680</v>
      </c>
      <c r="BA141" s="91" t="s">
        <v>183</v>
      </c>
      <c r="BB141" s="92">
        <v>42108</v>
      </c>
      <c r="BC141" s="91" t="s">
        <v>87</v>
      </c>
    </row>
    <row r="142" spans="1:55">
      <c r="A142" s="91">
        <f t="shared" si="2"/>
        <v>141</v>
      </c>
      <c r="B142" s="91">
        <v>2052006</v>
      </c>
      <c r="C142" s="91">
        <v>77</v>
      </c>
      <c r="D142" s="91">
        <v>3</v>
      </c>
      <c r="E142" s="91">
        <v>20520</v>
      </c>
      <c r="F142" s="91">
        <v>6</v>
      </c>
      <c r="G142" s="91" t="s">
        <v>1371</v>
      </c>
      <c r="H142" s="91" t="s">
        <v>1397</v>
      </c>
      <c r="I142" s="91" t="s">
        <v>1398</v>
      </c>
      <c r="J142" s="91" t="s">
        <v>1374</v>
      </c>
      <c r="K142" s="91" t="s">
        <v>1399</v>
      </c>
      <c r="L142" s="91" t="s">
        <v>1400</v>
      </c>
      <c r="O142" s="91" t="s">
        <v>1401</v>
      </c>
      <c r="P142" s="91" t="s">
        <v>1402</v>
      </c>
      <c r="U142" s="91">
        <v>1</v>
      </c>
      <c r="V142" s="91">
        <v>500000</v>
      </c>
      <c r="W142" s="91">
        <v>40</v>
      </c>
      <c r="X142" s="91">
        <v>60</v>
      </c>
      <c r="Y142" s="91">
        <v>120</v>
      </c>
      <c r="Z142" s="91">
        <v>40</v>
      </c>
      <c r="AA142" s="91">
        <v>60</v>
      </c>
      <c r="AB142" s="91">
        <v>120</v>
      </c>
      <c r="AC142" s="91">
        <v>40</v>
      </c>
      <c r="AD142" s="91">
        <v>60</v>
      </c>
      <c r="AE142" s="91">
        <v>120</v>
      </c>
      <c r="AF142" s="91">
        <v>169</v>
      </c>
      <c r="AG142" s="91">
        <v>47</v>
      </c>
      <c r="AH142" s="91">
        <v>991185</v>
      </c>
      <c r="AI142" s="91">
        <v>1</v>
      </c>
      <c r="AJ142" s="91" t="s">
        <v>1403</v>
      </c>
      <c r="AK142" s="91">
        <v>0</v>
      </c>
      <c r="AL142" s="91">
        <v>0</v>
      </c>
      <c r="AM142" s="91" t="s">
        <v>87</v>
      </c>
      <c r="AO142" s="91">
        <v>0</v>
      </c>
      <c r="AP142" s="91">
        <v>2</v>
      </c>
      <c r="AQ142" s="91">
        <v>1584873</v>
      </c>
      <c r="AR142" s="91" t="s">
        <v>87</v>
      </c>
      <c r="AU142" s="93">
        <v>42060</v>
      </c>
      <c r="AW142" s="91">
        <v>1</v>
      </c>
      <c r="AX142" s="91">
        <v>0</v>
      </c>
      <c r="AZ142" s="92">
        <v>36680</v>
      </c>
      <c r="BA142" s="91" t="s">
        <v>183</v>
      </c>
      <c r="BB142" s="92">
        <v>42057</v>
      </c>
      <c r="BC142" s="91" t="s">
        <v>87</v>
      </c>
    </row>
    <row r="143" spans="1:55">
      <c r="A143" s="91">
        <f t="shared" si="2"/>
        <v>142</v>
      </c>
      <c r="B143" s="91">
        <v>2052008</v>
      </c>
      <c r="C143" s="91">
        <v>10</v>
      </c>
      <c r="D143" s="91">
        <v>3</v>
      </c>
      <c r="E143" s="91">
        <v>20520</v>
      </c>
      <c r="F143" s="91">
        <v>8</v>
      </c>
      <c r="G143" s="91" t="s">
        <v>1371</v>
      </c>
      <c r="H143" s="91" t="s">
        <v>89</v>
      </c>
      <c r="I143" s="91" t="s">
        <v>1373</v>
      </c>
      <c r="J143" s="91" t="s">
        <v>1374</v>
      </c>
      <c r="K143" s="91" t="s">
        <v>1404</v>
      </c>
      <c r="L143" s="91" t="s">
        <v>1405</v>
      </c>
      <c r="O143" s="91" t="s">
        <v>1406</v>
      </c>
      <c r="P143" s="91" t="s">
        <v>87</v>
      </c>
      <c r="U143" s="91">
        <v>1</v>
      </c>
      <c r="V143" s="91">
        <v>500000</v>
      </c>
      <c r="W143" s="91">
        <v>0</v>
      </c>
      <c r="X143" s="91">
        <v>100</v>
      </c>
      <c r="Y143" s="91">
        <v>120</v>
      </c>
      <c r="Z143" s="91">
        <v>0</v>
      </c>
      <c r="AA143" s="91">
        <v>0</v>
      </c>
      <c r="AB143" s="91">
        <v>0</v>
      </c>
      <c r="AC143" s="91">
        <v>0</v>
      </c>
      <c r="AD143" s="91">
        <v>0</v>
      </c>
      <c r="AE143" s="91">
        <v>0</v>
      </c>
      <c r="AF143" s="91">
        <v>116</v>
      </c>
      <c r="AG143" s="91">
        <v>112</v>
      </c>
      <c r="AH143" s="91">
        <v>5492</v>
      </c>
      <c r="AI143" s="91">
        <v>1</v>
      </c>
      <c r="AJ143" s="91" t="s">
        <v>1388</v>
      </c>
      <c r="AK143" s="91">
        <v>0</v>
      </c>
      <c r="AL143" s="91">
        <v>0</v>
      </c>
      <c r="AM143" s="91" t="s">
        <v>87</v>
      </c>
      <c r="AO143" s="91">
        <v>1</v>
      </c>
      <c r="AP143" s="91">
        <v>2</v>
      </c>
      <c r="AQ143" s="91">
        <v>1584873</v>
      </c>
      <c r="AR143" s="91" t="s">
        <v>87</v>
      </c>
      <c r="AU143" s="93">
        <v>42060</v>
      </c>
      <c r="AW143" s="91">
        <v>1</v>
      </c>
      <c r="AX143" s="91">
        <v>0</v>
      </c>
      <c r="AZ143" s="92">
        <v>36680</v>
      </c>
      <c r="BA143" s="91" t="s">
        <v>183</v>
      </c>
      <c r="BB143" s="92">
        <v>42057</v>
      </c>
      <c r="BC143" s="91" t="s">
        <v>87</v>
      </c>
    </row>
    <row r="144" spans="1:55">
      <c r="A144" s="91">
        <f t="shared" si="2"/>
        <v>143</v>
      </c>
      <c r="B144" s="91">
        <v>2052009</v>
      </c>
      <c r="C144" s="91">
        <v>40</v>
      </c>
      <c r="D144" s="91">
        <v>3</v>
      </c>
      <c r="E144" s="91" t="s">
        <v>87</v>
      </c>
      <c r="F144" s="91" t="s">
        <v>87</v>
      </c>
      <c r="G144" s="91" t="s">
        <v>1371</v>
      </c>
      <c r="H144" s="91" t="s">
        <v>1407</v>
      </c>
      <c r="I144" s="91" t="s">
        <v>1408</v>
      </c>
      <c r="J144" s="91" t="s">
        <v>1409</v>
      </c>
      <c r="K144" s="91" t="s">
        <v>1410</v>
      </c>
      <c r="L144" s="91" t="s">
        <v>1411</v>
      </c>
      <c r="O144" s="91" t="s">
        <v>1412</v>
      </c>
      <c r="P144" s="91" t="s">
        <v>1413</v>
      </c>
      <c r="U144" s="91">
        <v>1</v>
      </c>
      <c r="V144" s="91">
        <v>500000</v>
      </c>
      <c r="W144" s="91">
        <v>0</v>
      </c>
      <c r="X144" s="91">
        <v>100</v>
      </c>
      <c r="Y144" s="91">
        <v>120</v>
      </c>
      <c r="Z144" s="91">
        <v>40</v>
      </c>
      <c r="AA144" s="91">
        <v>60</v>
      </c>
      <c r="AB144" s="91">
        <v>120</v>
      </c>
      <c r="AC144" s="91">
        <v>0</v>
      </c>
      <c r="AD144" s="91">
        <v>0</v>
      </c>
      <c r="AE144" s="91">
        <v>0</v>
      </c>
      <c r="AF144" s="91">
        <v>138</v>
      </c>
      <c r="AG144" s="91">
        <v>364</v>
      </c>
      <c r="AH144" s="91">
        <v>112574</v>
      </c>
      <c r="AI144" s="91">
        <v>1</v>
      </c>
      <c r="AJ144" s="91" t="s">
        <v>1388</v>
      </c>
      <c r="AK144" s="91">
        <v>0</v>
      </c>
      <c r="AL144" s="91">
        <v>0</v>
      </c>
      <c r="AM144" s="91" t="s">
        <v>87</v>
      </c>
      <c r="AO144" s="91">
        <v>0</v>
      </c>
      <c r="AP144" s="91">
        <v>2</v>
      </c>
      <c r="AQ144" s="91">
        <v>1584873</v>
      </c>
      <c r="AR144" s="91" t="s">
        <v>87</v>
      </c>
      <c r="AU144" s="93">
        <v>42060</v>
      </c>
      <c r="AW144" s="91">
        <v>1</v>
      </c>
      <c r="AX144" s="91">
        <v>0</v>
      </c>
      <c r="AZ144" s="92">
        <v>37148</v>
      </c>
      <c r="BA144" s="91" t="s">
        <v>183</v>
      </c>
      <c r="BB144" s="92">
        <v>42057</v>
      </c>
      <c r="BC144" s="91" t="s">
        <v>87</v>
      </c>
    </row>
    <row r="145" spans="1:55">
      <c r="A145" s="91">
        <f t="shared" si="2"/>
        <v>144</v>
      </c>
      <c r="B145" s="91">
        <v>2052017</v>
      </c>
      <c r="C145" s="91">
        <v>38</v>
      </c>
      <c r="D145" s="91">
        <v>3</v>
      </c>
      <c r="E145" s="91" t="s">
        <v>87</v>
      </c>
      <c r="F145" s="91" t="s">
        <v>87</v>
      </c>
      <c r="G145" s="91" t="s">
        <v>1371</v>
      </c>
      <c r="H145" s="91" t="s">
        <v>1414</v>
      </c>
      <c r="I145" s="91" t="s">
        <v>1390</v>
      </c>
      <c r="K145" s="91" t="s">
        <v>1415</v>
      </c>
      <c r="L145" s="91" t="s">
        <v>1416</v>
      </c>
      <c r="O145" s="91" t="s">
        <v>1417</v>
      </c>
      <c r="P145" s="91" t="s">
        <v>1418</v>
      </c>
      <c r="R145" s="91" t="s">
        <v>1419</v>
      </c>
      <c r="S145" s="91" t="s">
        <v>1420</v>
      </c>
      <c r="T145" s="91" t="s">
        <v>860</v>
      </c>
      <c r="U145" s="91">
        <v>1</v>
      </c>
      <c r="V145" s="91">
        <v>500000</v>
      </c>
      <c r="W145" s="91">
        <v>0</v>
      </c>
      <c r="X145" s="91">
        <v>100</v>
      </c>
      <c r="Y145" s="91">
        <v>120</v>
      </c>
      <c r="Z145" s="91">
        <v>40</v>
      </c>
      <c r="AA145" s="91">
        <v>60</v>
      </c>
      <c r="AB145" s="91">
        <v>120</v>
      </c>
      <c r="AC145" s="91">
        <v>0</v>
      </c>
      <c r="AD145" s="91">
        <v>100</v>
      </c>
      <c r="AE145" s="91">
        <v>120</v>
      </c>
      <c r="AF145" s="91">
        <v>9</v>
      </c>
      <c r="AG145" s="91">
        <v>230</v>
      </c>
      <c r="AH145" s="91">
        <v>3276823</v>
      </c>
      <c r="AI145" s="91">
        <v>1</v>
      </c>
      <c r="AJ145" s="91" t="s">
        <v>1421</v>
      </c>
      <c r="AK145" s="91">
        <v>0</v>
      </c>
      <c r="AL145" s="91">
        <v>0</v>
      </c>
      <c r="AM145" s="91" t="s">
        <v>87</v>
      </c>
      <c r="AO145" s="91">
        <v>1</v>
      </c>
      <c r="AP145" s="91">
        <v>2</v>
      </c>
      <c r="AQ145" s="91">
        <v>1584873</v>
      </c>
      <c r="AR145" s="91" t="s">
        <v>87</v>
      </c>
      <c r="AU145" s="93">
        <v>42060</v>
      </c>
      <c r="AW145" s="91">
        <v>1</v>
      </c>
      <c r="AX145" s="91">
        <v>0</v>
      </c>
      <c r="AZ145" s="92">
        <v>40849</v>
      </c>
      <c r="BA145" s="91" t="s">
        <v>183</v>
      </c>
      <c r="BB145" s="92">
        <v>42057</v>
      </c>
      <c r="BC145" s="91" t="s">
        <v>87</v>
      </c>
    </row>
    <row r="146" spans="1:55">
      <c r="A146" s="91">
        <f t="shared" si="2"/>
        <v>145</v>
      </c>
      <c r="B146" s="91">
        <v>2052021</v>
      </c>
      <c r="C146" s="91">
        <v>62</v>
      </c>
      <c r="D146" s="91">
        <v>3</v>
      </c>
      <c r="E146" s="91">
        <v>20520</v>
      </c>
      <c r="F146" s="91">
        <v>10</v>
      </c>
      <c r="G146" s="91" t="s">
        <v>1374</v>
      </c>
      <c r="I146" s="91" t="s">
        <v>1373</v>
      </c>
      <c r="J146" s="91" t="s">
        <v>1374</v>
      </c>
      <c r="K146" s="91" t="s">
        <v>1422</v>
      </c>
      <c r="L146" s="91" t="s">
        <v>1423</v>
      </c>
      <c r="O146" s="91" t="s">
        <v>1424</v>
      </c>
      <c r="P146" s="91" t="s">
        <v>1425</v>
      </c>
      <c r="U146" s="91">
        <v>0</v>
      </c>
      <c r="V146" s="91">
        <v>0</v>
      </c>
      <c r="W146" s="91">
        <v>0</v>
      </c>
      <c r="X146" s="91">
        <v>100</v>
      </c>
      <c r="Y146" s="91">
        <v>120</v>
      </c>
      <c r="Z146" s="91">
        <v>40</v>
      </c>
      <c r="AA146" s="91">
        <v>60</v>
      </c>
      <c r="AB146" s="91">
        <v>120</v>
      </c>
      <c r="AC146" s="91">
        <v>100</v>
      </c>
      <c r="AD146" s="91">
        <v>0</v>
      </c>
      <c r="AE146" s="91">
        <v>0</v>
      </c>
      <c r="AF146" s="91">
        <v>155</v>
      </c>
      <c r="AG146" s="91">
        <v>516</v>
      </c>
      <c r="AH146" s="91">
        <v>14563</v>
      </c>
      <c r="AI146" s="91">
        <v>1</v>
      </c>
      <c r="AJ146" s="91" t="s">
        <v>1426</v>
      </c>
      <c r="AK146" s="91">
        <v>0</v>
      </c>
      <c r="AL146" s="91">
        <v>0</v>
      </c>
      <c r="AM146" s="91" t="s">
        <v>87</v>
      </c>
      <c r="AO146" s="91">
        <v>0</v>
      </c>
      <c r="AP146" s="91">
        <v>2</v>
      </c>
      <c r="AQ146" s="91" t="s">
        <v>87</v>
      </c>
      <c r="AR146" s="91" t="s">
        <v>87</v>
      </c>
      <c r="AW146" s="91">
        <v>1</v>
      </c>
      <c r="AX146" s="91">
        <v>0</v>
      </c>
      <c r="AZ146" s="92">
        <v>37383</v>
      </c>
      <c r="BA146" s="91" t="s">
        <v>183</v>
      </c>
      <c r="BB146" s="92">
        <v>42471</v>
      </c>
      <c r="BC146" s="91" t="s">
        <v>87</v>
      </c>
    </row>
    <row r="147" spans="1:55">
      <c r="A147" s="91">
        <f t="shared" si="2"/>
        <v>146</v>
      </c>
      <c r="B147" s="91">
        <v>2077002</v>
      </c>
      <c r="C147" s="91">
        <v>40</v>
      </c>
      <c r="D147" s="91">
        <v>3</v>
      </c>
      <c r="E147" s="91">
        <v>20770</v>
      </c>
      <c r="F147" s="91">
        <v>2</v>
      </c>
      <c r="G147" s="91" t="s">
        <v>1427</v>
      </c>
      <c r="I147" s="91" t="s">
        <v>1428</v>
      </c>
      <c r="J147" s="91" t="s">
        <v>1429</v>
      </c>
      <c r="K147" s="91" t="s">
        <v>1430</v>
      </c>
      <c r="L147" s="91" t="s">
        <v>1431</v>
      </c>
      <c r="O147" s="91" t="s">
        <v>1432</v>
      </c>
      <c r="P147" s="91" t="s">
        <v>87</v>
      </c>
      <c r="U147" s="91">
        <v>1</v>
      </c>
      <c r="V147" s="91">
        <v>500000</v>
      </c>
      <c r="W147" s="91">
        <v>0</v>
      </c>
      <c r="X147" s="91">
        <v>100</v>
      </c>
      <c r="Y147" s="91">
        <v>120</v>
      </c>
      <c r="Z147" s="91">
        <v>40</v>
      </c>
      <c r="AA147" s="91">
        <v>60</v>
      </c>
      <c r="AB147" s="91">
        <v>120</v>
      </c>
      <c r="AC147" s="91">
        <v>40</v>
      </c>
      <c r="AD147" s="91">
        <v>60</v>
      </c>
      <c r="AE147" s="91">
        <v>120</v>
      </c>
      <c r="AF147" s="91">
        <v>1280</v>
      </c>
      <c r="AG147" s="91">
        <v>10</v>
      </c>
      <c r="AH147" s="91">
        <v>419390</v>
      </c>
      <c r="AI147" s="91">
        <v>1</v>
      </c>
      <c r="AJ147" s="91" t="s">
        <v>1433</v>
      </c>
      <c r="AK147" s="91">
        <v>0</v>
      </c>
      <c r="AL147" s="91">
        <v>0</v>
      </c>
      <c r="AM147" s="91" t="s">
        <v>87</v>
      </c>
      <c r="AO147" s="91">
        <v>0</v>
      </c>
      <c r="AP147" s="91">
        <v>2</v>
      </c>
      <c r="AQ147" s="91">
        <v>1575121</v>
      </c>
      <c r="AR147" s="91" t="s">
        <v>87</v>
      </c>
      <c r="AU147" s="93">
        <v>42060</v>
      </c>
      <c r="AW147" s="91">
        <v>1</v>
      </c>
      <c r="AX147" s="91">
        <v>0</v>
      </c>
      <c r="AZ147" s="92">
        <v>36680</v>
      </c>
      <c r="BA147" s="91" t="s">
        <v>183</v>
      </c>
      <c r="BB147" s="92">
        <v>42057</v>
      </c>
      <c r="BC147" s="91" t="s">
        <v>87</v>
      </c>
    </row>
    <row r="148" spans="1:55">
      <c r="A148" s="91">
        <f t="shared" si="2"/>
        <v>147</v>
      </c>
      <c r="B148" s="91">
        <v>2077005</v>
      </c>
      <c r="C148" s="91">
        <v>50</v>
      </c>
      <c r="D148" s="91">
        <v>3</v>
      </c>
      <c r="E148" s="91">
        <v>20770</v>
      </c>
      <c r="F148" s="91">
        <v>5</v>
      </c>
      <c r="G148" s="91" t="s">
        <v>1434</v>
      </c>
      <c r="I148" s="91" t="s">
        <v>1435</v>
      </c>
      <c r="J148" s="91" t="s">
        <v>1436</v>
      </c>
      <c r="K148" s="91" t="s">
        <v>1437</v>
      </c>
      <c r="L148" s="91" t="s">
        <v>1438</v>
      </c>
      <c r="O148" s="91" t="s">
        <v>1439</v>
      </c>
      <c r="P148" s="91" t="s">
        <v>87</v>
      </c>
      <c r="U148" s="91">
        <v>0</v>
      </c>
      <c r="V148" s="91">
        <v>500000</v>
      </c>
      <c r="W148" s="91">
        <v>40</v>
      </c>
      <c r="X148" s="91">
        <v>60</v>
      </c>
      <c r="Y148" s="91">
        <v>120</v>
      </c>
      <c r="Z148" s="91">
        <v>40</v>
      </c>
      <c r="AA148" s="91">
        <v>60</v>
      </c>
      <c r="AB148" s="91">
        <v>120</v>
      </c>
      <c r="AC148" s="91">
        <v>40</v>
      </c>
      <c r="AD148" s="91">
        <v>60</v>
      </c>
      <c r="AE148" s="91">
        <v>120</v>
      </c>
      <c r="AF148" s="91">
        <v>5</v>
      </c>
      <c r="AG148" s="91">
        <v>224</v>
      </c>
      <c r="AH148" s="91">
        <v>1576451</v>
      </c>
      <c r="AI148" s="91">
        <v>1</v>
      </c>
      <c r="AJ148" s="91" t="s">
        <v>1440</v>
      </c>
      <c r="AK148" s="91">
        <v>0</v>
      </c>
      <c r="AL148" s="91">
        <v>0</v>
      </c>
      <c r="AM148" s="91" t="s">
        <v>87</v>
      </c>
      <c r="AO148" s="91">
        <v>0</v>
      </c>
      <c r="AP148" s="91">
        <v>2</v>
      </c>
      <c r="AQ148" s="91" t="s">
        <v>87</v>
      </c>
      <c r="AR148" s="91" t="s">
        <v>87</v>
      </c>
      <c r="AW148" s="91">
        <v>1</v>
      </c>
      <c r="AX148" s="91">
        <v>0</v>
      </c>
      <c r="AZ148" s="92">
        <v>36680</v>
      </c>
      <c r="BA148" s="91" t="s">
        <v>183</v>
      </c>
      <c r="BB148" s="92">
        <v>42244</v>
      </c>
      <c r="BC148" s="91" t="s">
        <v>87</v>
      </c>
    </row>
    <row r="149" spans="1:55">
      <c r="A149" s="91">
        <f t="shared" si="2"/>
        <v>148</v>
      </c>
      <c r="B149" s="91">
        <v>2077009</v>
      </c>
      <c r="C149" s="91">
        <v>77</v>
      </c>
      <c r="D149" s="91">
        <v>3</v>
      </c>
      <c r="E149" s="91">
        <v>20770</v>
      </c>
      <c r="F149" s="91">
        <v>9</v>
      </c>
      <c r="G149" s="91" t="s">
        <v>1427</v>
      </c>
      <c r="I149" s="91" t="s">
        <v>1433</v>
      </c>
      <c r="J149" s="91" t="s">
        <v>1441</v>
      </c>
      <c r="K149" s="91" t="s">
        <v>1442</v>
      </c>
      <c r="L149" s="91" t="s">
        <v>1443</v>
      </c>
      <c r="O149" s="91" t="s">
        <v>1444</v>
      </c>
      <c r="P149" s="91" t="s">
        <v>87</v>
      </c>
      <c r="U149" s="91">
        <v>0</v>
      </c>
      <c r="V149" s="91">
        <v>500000</v>
      </c>
      <c r="W149" s="91">
        <v>100</v>
      </c>
      <c r="X149" s="91">
        <v>100</v>
      </c>
      <c r="Y149" s="91">
        <v>120</v>
      </c>
      <c r="Z149" s="91">
        <v>40</v>
      </c>
      <c r="AA149" s="91">
        <v>60</v>
      </c>
      <c r="AB149" s="91">
        <v>120</v>
      </c>
      <c r="AC149" s="91">
        <v>100</v>
      </c>
      <c r="AD149" s="91">
        <v>100</v>
      </c>
      <c r="AE149" s="91">
        <v>120</v>
      </c>
      <c r="AF149" s="91">
        <v>169</v>
      </c>
      <c r="AG149" s="91">
        <v>22</v>
      </c>
      <c r="AH149" s="91">
        <v>1083606</v>
      </c>
      <c r="AI149" s="91">
        <v>1</v>
      </c>
      <c r="AJ149" s="91" t="s">
        <v>1440</v>
      </c>
      <c r="AK149" s="91">
        <v>0</v>
      </c>
      <c r="AL149" s="91">
        <v>0</v>
      </c>
      <c r="AM149" s="91" t="s">
        <v>87</v>
      </c>
      <c r="AO149" s="91">
        <v>0</v>
      </c>
      <c r="AP149" s="91">
        <v>2</v>
      </c>
      <c r="AQ149" s="91" t="s">
        <v>87</v>
      </c>
      <c r="AR149" s="91" t="s">
        <v>87</v>
      </c>
      <c r="AW149" s="91">
        <v>1</v>
      </c>
      <c r="AX149" s="91">
        <v>0</v>
      </c>
      <c r="AZ149" s="92">
        <v>36759</v>
      </c>
      <c r="BA149" s="91" t="s">
        <v>183</v>
      </c>
      <c r="BB149" s="92">
        <v>37561</v>
      </c>
      <c r="BC149" s="91" t="s">
        <v>87</v>
      </c>
    </row>
    <row r="150" spans="1:55">
      <c r="A150" s="91">
        <f t="shared" si="2"/>
        <v>149</v>
      </c>
      <c r="B150" s="91">
        <v>2077015</v>
      </c>
      <c r="C150" s="91">
        <v>29</v>
      </c>
      <c r="D150" s="91">
        <v>3</v>
      </c>
      <c r="E150" s="91" t="s">
        <v>87</v>
      </c>
      <c r="F150" s="91" t="s">
        <v>87</v>
      </c>
      <c r="G150" s="91" t="s">
        <v>1427</v>
      </c>
      <c r="I150" s="91" t="s">
        <v>1445</v>
      </c>
      <c r="J150" s="91" t="s">
        <v>1441</v>
      </c>
      <c r="K150" s="91" t="s">
        <v>1446</v>
      </c>
      <c r="L150" s="91" t="s">
        <v>1447</v>
      </c>
      <c r="O150" s="91" t="s">
        <v>1448</v>
      </c>
      <c r="P150" s="91" t="s">
        <v>1449</v>
      </c>
      <c r="R150" s="91" t="s">
        <v>1450</v>
      </c>
      <c r="S150" s="91" t="s">
        <v>1451</v>
      </c>
      <c r="T150" s="91" t="s">
        <v>269</v>
      </c>
      <c r="U150" s="91">
        <v>1</v>
      </c>
      <c r="V150" s="91">
        <v>500000</v>
      </c>
      <c r="W150" s="91">
        <v>100</v>
      </c>
      <c r="X150" s="91">
        <v>0</v>
      </c>
      <c r="Y150" s="91">
        <v>120</v>
      </c>
      <c r="Z150" s="91">
        <v>0</v>
      </c>
      <c r="AA150" s="91">
        <v>0</v>
      </c>
      <c r="AB150" s="91">
        <v>0</v>
      </c>
      <c r="AC150" s="91">
        <v>0</v>
      </c>
      <c r="AD150" s="91">
        <v>0</v>
      </c>
      <c r="AE150" s="91">
        <v>0</v>
      </c>
      <c r="AF150" s="91">
        <v>1</v>
      </c>
      <c r="AG150" s="91">
        <v>377</v>
      </c>
      <c r="AH150" s="91">
        <v>2723430</v>
      </c>
      <c r="AI150" s="91">
        <v>1</v>
      </c>
      <c r="AJ150" s="91" t="s">
        <v>1433</v>
      </c>
      <c r="AK150" s="91">
        <v>0</v>
      </c>
      <c r="AL150" s="91">
        <v>0</v>
      </c>
      <c r="AM150" s="91" t="s">
        <v>87</v>
      </c>
      <c r="AO150" s="91">
        <v>0</v>
      </c>
      <c r="AP150" s="91">
        <v>2</v>
      </c>
      <c r="AQ150" s="91">
        <v>1575132</v>
      </c>
      <c r="AR150" s="91" t="s">
        <v>87</v>
      </c>
      <c r="AU150" s="93">
        <v>42060</v>
      </c>
      <c r="AW150" s="91">
        <v>1</v>
      </c>
      <c r="AX150" s="91">
        <v>0</v>
      </c>
      <c r="AZ150" s="92">
        <v>39960</v>
      </c>
      <c r="BA150" s="91" t="s">
        <v>183</v>
      </c>
      <c r="BB150" s="92">
        <v>42057</v>
      </c>
      <c r="BC150" s="91" t="s">
        <v>87</v>
      </c>
    </row>
    <row r="151" spans="1:55">
      <c r="A151" s="91">
        <f t="shared" si="2"/>
        <v>150</v>
      </c>
      <c r="B151" s="91">
        <v>2078401</v>
      </c>
      <c r="C151" s="91">
        <v>70</v>
      </c>
      <c r="D151" s="91">
        <v>3</v>
      </c>
      <c r="E151" s="91" t="s">
        <v>87</v>
      </c>
      <c r="F151" s="91" t="s">
        <v>87</v>
      </c>
      <c r="G151" s="91" t="s">
        <v>1452</v>
      </c>
      <c r="I151" s="91" t="s">
        <v>1453</v>
      </c>
      <c r="J151" s="91" t="s">
        <v>1453</v>
      </c>
      <c r="K151" s="91" t="s">
        <v>1454</v>
      </c>
      <c r="L151" s="91" t="s">
        <v>1455</v>
      </c>
      <c r="O151" s="91" t="s">
        <v>1456</v>
      </c>
      <c r="P151" s="91" t="s">
        <v>1456</v>
      </c>
      <c r="Q151" s="91" t="s">
        <v>1457</v>
      </c>
      <c r="R151" s="91" t="s">
        <v>1458</v>
      </c>
      <c r="S151" s="91" t="s">
        <v>1459</v>
      </c>
      <c r="T151" s="91" t="s">
        <v>1460</v>
      </c>
      <c r="U151" s="91">
        <v>0</v>
      </c>
      <c r="V151" s="91">
        <v>0</v>
      </c>
      <c r="W151" s="91">
        <v>0</v>
      </c>
      <c r="X151" s="91">
        <v>0</v>
      </c>
      <c r="Y151" s="91">
        <v>0</v>
      </c>
      <c r="Z151" s="91">
        <v>100</v>
      </c>
      <c r="AA151" s="91">
        <v>0</v>
      </c>
      <c r="AB151" s="91">
        <v>0</v>
      </c>
      <c r="AC151" s="91">
        <v>0</v>
      </c>
      <c r="AD151" s="91">
        <v>0</v>
      </c>
      <c r="AE151" s="91">
        <v>0</v>
      </c>
      <c r="AF151" s="91">
        <v>554</v>
      </c>
      <c r="AG151" s="91">
        <v>239</v>
      </c>
      <c r="AH151" s="91">
        <v>319671</v>
      </c>
      <c r="AI151" s="91">
        <v>1</v>
      </c>
      <c r="AJ151" s="91" t="s">
        <v>1461</v>
      </c>
      <c r="AK151" s="91">
        <v>0</v>
      </c>
      <c r="AL151" s="91">
        <v>0</v>
      </c>
      <c r="AM151" s="91" t="s">
        <v>87</v>
      </c>
      <c r="AO151" s="91">
        <v>0</v>
      </c>
      <c r="AP151" s="91">
        <v>0</v>
      </c>
      <c r="AQ151" s="91" t="s">
        <v>87</v>
      </c>
      <c r="AR151" s="91" t="s">
        <v>87</v>
      </c>
      <c r="AW151" s="91">
        <v>1</v>
      </c>
      <c r="AX151" s="91">
        <v>0</v>
      </c>
      <c r="AZ151" s="92">
        <v>43132</v>
      </c>
      <c r="BA151" s="91" t="s">
        <v>442</v>
      </c>
      <c r="BB151" s="92">
        <v>43132</v>
      </c>
      <c r="BC151" s="91" t="s">
        <v>442</v>
      </c>
    </row>
    <row r="152" spans="1:55">
      <c r="A152" s="91">
        <f t="shared" si="2"/>
        <v>151</v>
      </c>
      <c r="B152" s="91">
        <v>2093001</v>
      </c>
      <c r="C152" s="91">
        <v>50</v>
      </c>
      <c r="D152" s="91">
        <v>3</v>
      </c>
      <c r="E152" s="91">
        <v>20930</v>
      </c>
      <c r="F152" s="91">
        <v>1</v>
      </c>
      <c r="G152" s="91" t="s">
        <v>1462</v>
      </c>
      <c r="I152" s="91" t="s">
        <v>1463</v>
      </c>
      <c r="J152" s="91" t="s">
        <v>1462</v>
      </c>
      <c r="K152" s="91" t="s">
        <v>1464</v>
      </c>
      <c r="L152" s="91" t="s">
        <v>1465</v>
      </c>
      <c r="O152" s="91" t="s">
        <v>1466</v>
      </c>
      <c r="P152" s="91" t="s">
        <v>87</v>
      </c>
      <c r="U152" s="91">
        <v>0</v>
      </c>
      <c r="V152" s="91">
        <v>500000</v>
      </c>
      <c r="W152" s="91">
        <v>40</v>
      </c>
      <c r="X152" s="91">
        <v>60</v>
      </c>
      <c r="Y152" s="91">
        <v>120</v>
      </c>
      <c r="Z152" s="91">
        <v>40</v>
      </c>
      <c r="AA152" s="91">
        <v>60</v>
      </c>
      <c r="AB152" s="91">
        <v>120</v>
      </c>
      <c r="AC152" s="91">
        <v>40</v>
      </c>
      <c r="AD152" s="91">
        <v>60</v>
      </c>
      <c r="AE152" s="91">
        <v>120</v>
      </c>
      <c r="AF152" s="91">
        <v>1</v>
      </c>
      <c r="AG152" s="91">
        <v>310</v>
      </c>
      <c r="AH152" s="91">
        <v>2754</v>
      </c>
      <c r="AI152" s="91">
        <v>2</v>
      </c>
      <c r="AJ152" s="91" t="s">
        <v>1467</v>
      </c>
      <c r="AK152" s="91">
        <v>0</v>
      </c>
      <c r="AL152" s="91">
        <v>0</v>
      </c>
      <c r="AM152" s="91" t="s">
        <v>87</v>
      </c>
      <c r="AO152" s="91">
        <v>0</v>
      </c>
      <c r="AP152" s="91">
        <v>2</v>
      </c>
      <c r="AQ152" s="91" t="s">
        <v>87</v>
      </c>
      <c r="AR152" s="91" t="s">
        <v>87</v>
      </c>
      <c r="AW152" s="91">
        <v>1</v>
      </c>
      <c r="AX152" s="91">
        <v>0</v>
      </c>
      <c r="AY152" s="91">
        <v>0</v>
      </c>
      <c r="AZ152" s="92">
        <v>36680</v>
      </c>
      <c r="BA152" s="91" t="s">
        <v>183</v>
      </c>
      <c r="BB152" s="92">
        <v>37335</v>
      </c>
      <c r="BC152" s="91" t="s">
        <v>87</v>
      </c>
    </row>
    <row r="153" spans="1:55">
      <c r="A153" s="91">
        <f t="shared" si="2"/>
        <v>152</v>
      </c>
      <c r="B153" s="91">
        <v>2095001</v>
      </c>
      <c r="C153" s="91">
        <v>20</v>
      </c>
      <c r="D153" s="91">
        <v>3</v>
      </c>
      <c r="E153" s="91">
        <v>20950</v>
      </c>
      <c r="F153" s="91">
        <v>1</v>
      </c>
      <c r="G153" s="91" t="s">
        <v>1468</v>
      </c>
      <c r="H153" s="91" t="s">
        <v>1469</v>
      </c>
      <c r="I153" s="91" t="s">
        <v>1470</v>
      </c>
      <c r="J153" s="91" t="s">
        <v>1471</v>
      </c>
      <c r="K153" s="91" t="s">
        <v>1472</v>
      </c>
      <c r="L153" s="91" t="s">
        <v>1473</v>
      </c>
      <c r="O153" s="91" t="s">
        <v>1474</v>
      </c>
      <c r="P153" s="91" t="s">
        <v>1475</v>
      </c>
      <c r="U153" s="91">
        <v>0</v>
      </c>
      <c r="V153" s="91">
        <v>500000</v>
      </c>
      <c r="W153" s="91">
        <v>0</v>
      </c>
      <c r="X153" s="91">
        <v>100</v>
      </c>
      <c r="Y153" s="91">
        <v>120</v>
      </c>
      <c r="Z153" s="91">
        <v>40</v>
      </c>
      <c r="AA153" s="91">
        <v>60</v>
      </c>
      <c r="AB153" s="91">
        <v>120</v>
      </c>
      <c r="AC153" s="91">
        <v>40</v>
      </c>
      <c r="AD153" s="91">
        <v>60</v>
      </c>
      <c r="AE153" s="91">
        <v>120</v>
      </c>
      <c r="AF153" s="91">
        <v>143</v>
      </c>
      <c r="AG153" s="91">
        <v>251</v>
      </c>
      <c r="AH153" s="91">
        <v>986058</v>
      </c>
      <c r="AI153" s="91">
        <v>1</v>
      </c>
      <c r="AJ153" s="91" t="s">
        <v>1476</v>
      </c>
      <c r="AK153" s="91">
        <v>0</v>
      </c>
      <c r="AL153" s="91">
        <v>0</v>
      </c>
      <c r="AM153" s="91" t="s">
        <v>87</v>
      </c>
      <c r="AO153" s="91">
        <v>0</v>
      </c>
      <c r="AP153" s="91">
        <v>2</v>
      </c>
      <c r="AQ153" s="91">
        <v>1116728</v>
      </c>
      <c r="AR153" s="91" t="s">
        <v>87</v>
      </c>
      <c r="AW153" s="91">
        <v>1</v>
      </c>
      <c r="AX153" s="91">
        <v>0</v>
      </c>
      <c r="AZ153" s="92">
        <v>36680</v>
      </c>
      <c r="BA153" s="91" t="s">
        <v>183</v>
      </c>
      <c r="BB153" s="92">
        <v>42594</v>
      </c>
      <c r="BC153" s="91" t="s">
        <v>87</v>
      </c>
    </row>
    <row r="154" spans="1:55">
      <c r="A154" s="91">
        <f t="shared" si="2"/>
        <v>153</v>
      </c>
      <c r="B154" s="91">
        <v>2097201</v>
      </c>
      <c r="C154" s="91">
        <v>10</v>
      </c>
      <c r="D154" s="91">
        <v>3</v>
      </c>
      <c r="E154" s="91" t="s">
        <v>87</v>
      </c>
      <c r="F154" s="91" t="s">
        <v>87</v>
      </c>
      <c r="G154" s="91" t="s">
        <v>1477</v>
      </c>
      <c r="I154" s="91" t="s">
        <v>1478</v>
      </c>
      <c r="K154" s="91" t="s">
        <v>1479</v>
      </c>
      <c r="L154" s="91" t="s">
        <v>1480</v>
      </c>
      <c r="O154" s="91" t="s">
        <v>1481</v>
      </c>
      <c r="P154" s="91" t="s">
        <v>1482</v>
      </c>
      <c r="R154" s="91" t="s">
        <v>1483</v>
      </c>
      <c r="S154" s="91" t="s">
        <v>1484</v>
      </c>
      <c r="T154" s="91" t="s">
        <v>269</v>
      </c>
      <c r="U154" s="91">
        <v>1</v>
      </c>
      <c r="V154" s="91">
        <v>500000</v>
      </c>
      <c r="W154" s="91">
        <v>0</v>
      </c>
      <c r="X154" s="91">
        <v>100</v>
      </c>
      <c r="Y154" s="91">
        <v>120</v>
      </c>
      <c r="Z154" s="91">
        <v>40</v>
      </c>
      <c r="AA154" s="91">
        <v>60</v>
      </c>
      <c r="AB154" s="91">
        <v>120</v>
      </c>
      <c r="AC154" s="91">
        <v>40</v>
      </c>
      <c r="AD154" s="91">
        <v>60</v>
      </c>
      <c r="AE154" s="91">
        <v>120</v>
      </c>
      <c r="AF154" s="91">
        <v>1</v>
      </c>
      <c r="AG154" s="91">
        <v>75</v>
      </c>
      <c r="AH154" s="91">
        <v>101577</v>
      </c>
      <c r="AI154" s="91">
        <v>2</v>
      </c>
      <c r="AJ154" s="91" t="s">
        <v>1485</v>
      </c>
      <c r="AK154" s="91">
        <v>0</v>
      </c>
      <c r="AL154" s="91">
        <v>2</v>
      </c>
      <c r="AM154" s="91" t="s">
        <v>87</v>
      </c>
      <c r="AO154" s="91">
        <v>0</v>
      </c>
      <c r="AP154" s="91">
        <v>2</v>
      </c>
      <c r="AQ154" s="91">
        <v>1614215</v>
      </c>
      <c r="AR154" s="91" t="s">
        <v>87</v>
      </c>
      <c r="AU154" s="93">
        <v>42972</v>
      </c>
      <c r="AW154" s="91">
        <v>1</v>
      </c>
      <c r="AX154" s="91">
        <v>0</v>
      </c>
      <c r="AZ154" s="92">
        <v>40603</v>
      </c>
      <c r="BA154" s="91" t="s">
        <v>183</v>
      </c>
      <c r="BB154" s="92">
        <v>42971.058206018519</v>
      </c>
      <c r="BC154" s="91" t="s">
        <v>233</v>
      </c>
    </row>
    <row r="155" spans="1:55">
      <c r="A155" s="91">
        <f t="shared" si="2"/>
        <v>154</v>
      </c>
      <c r="B155" s="91">
        <v>2116001</v>
      </c>
      <c r="C155" s="91">
        <v>10</v>
      </c>
      <c r="D155" s="91">
        <v>3</v>
      </c>
      <c r="E155" s="91">
        <v>21160</v>
      </c>
      <c r="F155" s="91">
        <v>1</v>
      </c>
      <c r="G155" s="91" t="s">
        <v>1486</v>
      </c>
      <c r="H155" s="91" t="s">
        <v>89</v>
      </c>
      <c r="I155" s="91" t="s">
        <v>1487</v>
      </c>
      <c r="J155" s="91" t="s">
        <v>1488</v>
      </c>
      <c r="K155" s="91" t="s">
        <v>1489</v>
      </c>
      <c r="L155" s="91" t="s">
        <v>1490</v>
      </c>
      <c r="O155" s="91" t="s">
        <v>1491</v>
      </c>
      <c r="P155" s="91" t="s">
        <v>1492</v>
      </c>
      <c r="R155" s="91" t="s">
        <v>1493</v>
      </c>
      <c r="S155" s="91" t="s">
        <v>1494</v>
      </c>
      <c r="T155" s="91" t="s">
        <v>201</v>
      </c>
      <c r="U155" s="91">
        <v>1</v>
      </c>
      <c r="V155" s="91">
        <v>500000</v>
      </c>
      <c r="W155" s="91">
        <v>0</v>
      </c>
      <c r="X155" s="91">
        <v>100</v>
      </c>
      <c r="Y155" s="91">
        <v>120</v>
      </c>
      <c r="Z155" s="91">
        <v>40</v>
      </c>
      <c r="AA155" s="91">
        <v>60</v>
      </c>
      <c r="AB155" s="91">
        <v>120</v>
      </c>
      <c r="AC155" s="91">
        <v>40</v>
      </c>
      <c r="AD155" s="91">
        <v>60</v>
      </c>
      <c r="AE155" s="91">
        <v>120</v>
      </c>
      <c r="AF155" s="91">
        <v>116</v>
      </c>
      <c r="AG155" s="91">
        <v>111</v>
      </c>
      <c r="AH155" s="91">
        <v>4537</v>
      </c>
      <c r="AI155" s="91">
        <v>2</v>
      </c>
      <c r="AJ155" s="91" t="s">
        <v>1495</v>
      </c>
      <c r="AK155" s="91">
        <v>0</v>
      </c>
      <c r="AL155" s="91">
        <v>0</v>
      </c>
      <c r="AM155" s="91" t="s">
        <v>87</v>
      </c>
      <c r="AO155" s="91">
        <v>0</v>
      </c>
      <c r="AP155" s="91">
        <v>2</v>
      </c>
      <c r="AQ155" s="91">
        <v>1067970</v>
      </c>
      <c r="AR155" s="91" t="s">
        <v>87</v>
      </c>
      <c r="AU155" s="93">
        <v>42060</v>
      </c>
      <c r="AW155" s="91">
        <v>1</v>
      </c>
      <c r="AX155" s="91">
        <v>0</v>
      </c>
      <c r="AZ155" s="92">
        <v>36680</v>
      </c>
      <c r="BA155" s="91" t="s">
        <v>183</v>
      </c>
      <c r="BB155" s="92">
        <v>42258</v>
      </c>
      <c r="BC155" s="91" t="s">
        <v>87</v>
      </c>
    </row>
    <row r="156" spans="1:55">
      <c r="A156" s="91">
        <f t="shared" si="2"/>
        <v>155</v>
      </c>
      <c r="B156" s="91">
        <v>2148101</v>
      </c>
      <c r="C156" s="91">
        <v>77</v>
      </c>
      <c r="D156" s="91">
        <v>3</v>
      </c>
      <c r="E156" s="91" t="s">
        <v>87</v>
      </c>
      <c r="F156" s="91" t="s">
        <v>87</v>
      </c>
      <c r="G156" s="91" t="s">
        <v>1496</v>
      </c>
      <c r="H156" s="91" t="s">
        <v>1497</v>
      </c>
      <c r="I156" s="91" t="s">
        <v>1498</v>
      </c>
      <c r="J156" s="91" t="s">
        <v>1499</v>
      </c>
      <c r="K156" s="91" t="s">
        <v>1500</v>
      </c>
      <c r="L156" s="91" t="s">
        <v>1501</v>
      </c>
      <c r="O156" s="91" t="s">
        <v>1502</v>
      </c>
      <c r="P156" s="91" t="s">
        <v>1503</v>
      </c>
      <c r="R156" s="91" t="s">
        <v>1504</v>
      </c>
      <c r="S156" s="91" t="s">
        <v>1505</v>
      </c>
      <c r="T156" s="91" t="s">
        <v>269</v>
      </c>
      <c r="U156" s="91">
        <v>1</v>
      </c>
      <c r="V156" s="91">
        <v>500000</v>
      </c>
      <c r="W156" s="91">
        <v>0</v>
      </c>
      <c r="X156" s="91">
        <v>100</v>
      </c>
      <c r="Y156" s="91">
        <v>120</v>
      </c>
      <c r="Z156" s="91">
        <v>40</v>
      </c>
      <c r="AA156" s="91">
        <v>60</v>
      </c>
      <c r="AB156" s="91">
        <v>120</v>
      </c>
      <c r="AC156" s="91">
        <v>40</v>
      </c>
      <c r="AD156" s="91">
        <v>60</v>
      </c>
      <c r="AE156" s="91">
        <v>120</v>
      </c>
      <c r="AF156" s="91">
        <v>175</v>
      </c>
      <c r="AG156" s="91">
        <v>603</v>
      </c>
      <c r="AH156" s="91">
        <v>43023</v>
      </c>
      <c r="AI156" s="91">
        <v>1</v>
      </c>
      <c r="AJ156" s="91" t="s">
        <v>1498</v>
      </c>
      <c r="AK156" s="91">
        <v>0</v>
      </c>
      <c r="AL156" s="91">
        <v>0</v>
      </c>
      <c r="AM156" s="91" t="s">
        <v>87</v>
      </c>
      <c r="AO156" s="91">
        <v>1</v>
      </c>
      <c r="AP156" s="91">
        <v>2</v>
      </c>
      <c r="AQ156" s="91">
        <v>1219047</v>
      </c>
      <c r="AR156" s="91" t="s">
        <v>87</v>
      </c>
      <c r="AU156" s="93">
        <v>42060</v>
      </c>
      <c r="AW156" s="91">
        <v>1</v>
      </c>
      <c r="AX156" s="91">
        <v>0</v>
      </c>
      <c r="AZ156" s="92">
        <v>40777</v>
      </c>
      <c r="BA156" s="91" t="s">
        <v>183</v>
      </c>
      <c r="BB156" s="92">
        <v>42057</v>
      </c>
      <c r="BC156" s="91" t="s">
        <v>87</v>
      </c>
    </row>
    <row r="157" spans="1:55">
      <c r="A157" s="91">
        <f t="shared" si="2"/>
        <v>156</v>
      </c>
      <c r="B157" s="91">
        <v>2157501</v>
      </c>
      <c r="C157" s="91">
        <v>70</v>
      </c>
      <c r="D157" s="91">
        <v>3</v>
      </c>
      <c r="E157" s="91" t="s">
        <v>87</v>
      </c>
      <c r="F157" s="91" t="s">
        <v>87</v>
      </c>
      <c r="G157" s="91" t="s">
        <v>1506</v>
      </c>
      <c r="I157" s="91" t="s">
        <v>1507</v>
      </c>
      <c r="K157" s="91" t="s">
        <v>754</v>
      </c>
      <c r="L157" s="91" t="s">
        <v>1508</v>
      </c>
      <c r="M157" s="91" t="s">
        <v>1509</v>
      </c>
      <c r="O157" s="91" t="s">
        <v>1510</v>
      </c>
      <c r="P157" s="91" t="s">
        <v>1511</v>
      </c>
      <c r="R157" s="91" t="s">
        <v>1512</v>
      </c>
      <c r="S157" s="91" t="s">
        <v>1513</v>
      </c>
      <c r="T157" s="91" t="s">
        <v>269</v>
      </c>
      <c r="U157" s="91">
        <v>1</v>
      </c>
      <c r="V157" s="91">
        <v>500000</v>
      </c>
      <c r="W157" s="91">
        <v>0</v>
      </c>
      <c r="X157" s="91">
        <v>100</v>
      </c>
      <c r="Y157" s="91">
        <v>120</v>
      </c>
      <c r="Z157" s="91">
        <v>40</v>
      </c>
      <c r="AA157" s="91">
        <v>60</v>
      </c>
      <c r="AB157" s="91">
        <v>120</v>
      </c>
      <c r="AC157" s="91">
        <v>0</v>
      </c>
      <c r="AD157" s="91">
        <v>100</v>
      </c>
      <c r="AE157" s="91">
        <v>120</v>
      </c>
      <c r="AF157" s="91">
        <v>5</v>
      </c>
      <c r="AG157" s="91">
        <v>19</v>
      </c>
      <c r="AH157" s="91">
        <v>3570214</v>
      </c>
      <c r="AI157" s="91">
        <v>1</v>
      </c>
      <c r="AJ157" s="91" t="s">
        <v>1507</v>
      </c>
      <c r="AK157" s="91">
        <v>0</v>
      </c>
      <c r="AL157" s="91">
        <v>0</v>
      </c>
      <c r="AM157" s="91" t="s">
        <v>87</v>
      </c>
      <c r="AO157" s="91">
        <v>1</v>
      </c>
      <c r="AP157" s="91">
        <v>2</v>
      </c>
      <c r="AQ157" s="91">
        <v>1198100</v>
      </c>
      <c r="AR157" s="91" t="s">
        <v>87</v>
      </c>
      <c r="AU157" s="93">
        <v>42060</v>
      </c>
      <c r="AW157" s="91">
        <v>1</v>
      </c>
      <c r="AX157" s="91">
        <v>0</v>
      </c>
      <c r="AZ157" s="92">
        <v>40814</v>
      </c>
      <c r="BA157" s="91" t="s">
        <v>183</v>
      </c>
      <c r="BB157" s="92">
        <v>43005.065462962964</v>
      </c>
      <c r="BC157" s="91" t="s">
        <v>233</v>
      </c>
    </row>
    <row r="158" spans="1:55">
      <c r="A158" s="91">
        <f t="shared" si="2"/>
        <v>157</v>
      </c>
      <c r="B158" s="91">
        <v>2159801</v>
      </c>
      <c r="C158" s="91">
        <v>94</v>
      </c>
      <c r="D158" s="91">
        <v>3</v>
      </c>
      <c r="E158" s="91" t="s">
        <v>87</v>
      </c>
      <c r="F158" s="91" t="s">
        <v>87</v>
      </c>
      <c r="G158" s="91" t="s">
        <v>1514</v>
      </c>
      <c r="I158" s="91" t="s">
        <v>1515</v>
      </c>
      <c r="K158" s="91" t="s">
        <v>1516</v>
      </c>
      <c r="L158" s="91" t="s">
        <v>1517</v>
      </c>
      <c r="M158" s="91" t="s">
        <v>1518</v>
      </c>
      <c r="O158" s="91" t="s">
        <v>1519</v>
      </c>
      <c r="P158" s="91" t="s">
        <v>1520</v>
      </c>
      <c r="R158" s="91" t="s">
        <v>1521</v>
      </c>
      <c r="T158" s="91" t="s">
        <v>269</v>
      </c>
      <c r="U158" s="91">
        <v>0</v>
      </c>
      <c r="V158" s="91">
        <v>0</v>
      </c>
      <c r="W158" s="91">
        <v>100</v>
      </c>
      <c r="X158" s="91">
        <v>0</v>
      </c>
      <c r="Y158" s="91">
        <v>0</v>
      </c>
      <c r="Z158" s="91">
        <v>0</v>
      </c>
      <c r="AA158" s="91">
        <v>0</v>
      </c>
      <c r="AB158" s="91">
        <v>0</v>
      </c>
      <c r="AC158" s="91">
        <v>0</v>
      </c>
      <c r="AD158" s="91">
        <v>0</v>
      </c>
      <c r="AE158" s="91">
        <v>0</v>
      </c>
      <c r="AF158" s="91">
        <v>5</v>
      </c>
      <c r="AG158" s="91">
        <v>62</v>
      </c>
      <c r="AH158" s="91">
        <v>1554032</v>
      </c>
      <c r="AI158" s="91">
        <v>1</v>
      </c>
      <c r="AJ158" s="91" t="s">
        <v>1522</v>
      </c>
      <c r="AK158" s="91">
        <v>0</v>
      </c>
      <c r="AL158" s="91">
        <v>2</v>
      </c>
      <c r="AM158" s="91" t="s">
        <v>87</v>
      </c>
      <c r="AO158" s="91">
        <v>0</v>
      </c>
      <c r="AP158" s="91">
        <v>2</v>
      </c>
      <c r="AQ158" s="91" t="s">
        <v>87</v>
      </c>
      <c r="AR158" s="91" t="s">
        <v>87</v>
      </c>
      <c r="AW158" s="91">
        <v>1</v>
      </c>
      <c r="AX158" s="91">
        <v>0</v>
      </c>
      <c r="AZ158" s="92">
        <v>40828</v>
      </c>
      <c r="BA158" s="91" t="s">
        <v>183</v>
      </c>
      <c r="BB158" s="92">
        <v>42762</v>
      </c>
      <c r="BC158" s="91" t="s">
        <v>87</v>
      </c>
    </row>
    <row r="159" spans="1:55">
      <c r="A159" s="91">
        <f t="shared" si="2"/>
        <v>158</v>
      </c>
      <c r="B159" s="91">
        <v>2163801</v>
      </c>
      <c r="C159" s="91">
        <v>38</v>
      </c>
      <c r="D159" s="91">
        <v>3</v>
      </c>
      <c r="E159" s="91" t="s">
        <v>87</v>
      </c>
      <c r="F159" s="91" t="s">
        <v>87</v>
      </c>
      <c r="G159" s="91" t="s">
        <v>1523</v>
      </c>
      <c r="H159" s="91" t="s">
        <v>1524</v>
      </c>
      <c r="I159" s="91" t="s">
        <v>1525</v>
      </c>
      <c r="K159" s="91" t="s">
        <v>1526</v>
      </c>
      <c r="L159" s="91" t="s">
        <v>1527</v>
      </c>
      <c r="O159" s="91" t="s">
        <v>1528</v>
      </c>
      <c r="P159" s="91" t="s">
        <v>1529</v>
      </c>
      <c r="R159" s="91" t="s">
        <v>1530</v>
      </c>
      <c r="S159" s="91" t="s">
        <v>1531</v>
      </c>
      <c r="T159" s="91" t="s">
        <v>269</v>
      </c>
      <c r="U159" s="91">
        <v>1</v>
      </c>
      <c r="V159" s="91">
        <v>500000</v>
      </c>
      <c r="W159" s="91">
        <v>0</v>
      </c>
      <c r="X159" s="91">
        <v>100</v>
      </c>
      <c r="Y159" s="91">
        <v>120</v>
      </c>
      <c r="Z159" s="91">
        <v>40</v>
      </c>
      <c r="AA159" s="91">
        <v>60</v>
      </c>
      <c r="AB159" s="91">
        <v>120</v>
      </c>
      <c r="AC159" s="91">
        <v>0</v>
      </c>
      <c r="AD159" s="91">
        <v>100</v>
      </c>
      <c r="AE159" s="91">
        <v>120</v>
      </c>
      <c r="AF159" s="91">
        <v>151</v>
      </c>
      <c r="AG159" s="91">
        <v>402</v>
      </c>
      <c r="AH159" s="91">
        <v>8008424</v>
      </c>
      <c r="AI159" s="91">
        <v>2</v>
      </c>
      <c r="AJ159" s="91" t="s">
        <v>1532</v>
      </c>
      <c r="AK159" s="91">
        <v>0</v>
      </c>
      <c r="AL159" s="91">
        <v>0</v>
      </c>
      <c r="AM159" s="91" t="s">
        <v>87</v>
      </c>
      <c r="AO159" s="91">
        <v>1</v>
      </c>
      <c r="AP159" s="91">
        <v>2</v>
      </c>
      <c r="AQ159" s="91">
        <v>1108572</v>
      </c>
      <c r="AR159" s="91" t="s">
        <v>87</v>
      </c>
      <c r="AU159" s="93">
        <v>42060</v>
      </c>
      <c r="AW159" s="91">
        <v>1</v>
      </c>
      <c r="AX159" s="91">
        <v>0</v>
      </c>
      <c r="AZ159" s="92">
        <v>40841</v>
      </c>
      <c r="BA159" s="91" t="s">
        <v>183</v>
      </c>
      <c r="BB159" s="92">
        <v>42057</v>
      </c>
      <c r="BC159" s="91" t="s">
        <v>87</v>
      </c>
    </row>
    <row r="160" spans="1:55">
      <c r="A160" s="91">
        <f t="shared" si="2"/>
        <v>159</v>
      </c>
      <c r="B160" s="91">
        <v>2193101</v>
      </c>
      <c r="C160" s="91">
        <v>70</v>
      </c>
      <c r="D160" s="91">
        <v>3</v>
      </c>
      <c r="E160" s="91" t="s">
        <v>87</v>
      </c>
      <c r="F160" s="91" t="s">
        <v>87</v>
      </c>
      <c r="G160" s="91" t="s">
        <v>1533</v>
      </c>
      <c r="I160" s="91" t="s">
        <v>1534</v>
      </c>
      <c r="K160" s="91" t="s">
        <v>1535</v>
      </c>
      <c r="L160" s="91" t="s">
        <v>1536</v>
      </c>
      <c r="O160" s="91" t="s">
        <v>1537</v>
      </c>
      <c r="P160" s="91" t="s">
        <v>1538</v>
      </c>
      <c r="R160" s="91" t="s">
        <v>1539</v>
      </c>
      <c r="S160" s="91" t="s">
        <v>1540</v>
      </c>
      <c r="T160" s="91" t="s">
        <v>201</v>
      </c>
      <c r="U160" s="91">
        <v>0</v>
      </c>
      <c r="V160" s="91">
        <v>500000</v>
      </c>
      <c r="W160" s="91">
        <v>100</v>
      </c>
      <c r="X160" s="91">
        <v>0</v>
      </c>
      <c r="Y160" s="91">
        <v>120</v>
      </c>
      <c r="Z160" s="91">
        <v>40</v>
      </c>
      <c r="AA160" s="91">
        <v>60</v>
      </c>
      <c r="AB160" s="91">
        <v>120</v>
      </c>
      <c r="AC160" s="91">
        <v>0</v>
      </c>
      <c r="AD160" s="91">
        <v>100</v>
      </c>
      <c r="AE160" s="91">
        <v>120</v>
      </c>
      <c r="AF160" s="91">
        <v>5</v>
      </c>
      <c r="AG160" s="91">
        <v>66</v>
      </c>
      <c r="AH160" s="91">
        <v>174038</v>
      </c>
      <c r="AI160" s="91">
        <v>2</v>
      </c>
      <c r="AJ160" s="91" t="s">
        <v>1541</v>
      </c>
      <c r="AK160" s="91">
        <v>0</v>
      </c>
      <c r="AL160" s="91">
        <v>0</v>
      </c>
      <c r="AM160" s="91" t="s">
        <v>87</v>
      </c>
      <c r="AO160" s="91">
        <v>1</v>
      </c>
      <c r="AP160" s="91">
        <v>2</v>
      </c>
      <c r="AQ160" s="91" t="s">
        <v>87</v>
      </c>
      <c r="AR160" s="91" t="s">
        <v>87</v>
      </c>
      <c r="AW160" s="91">
        <v>1</v>
      </c>
      <c r="AX160" s="91">
        <v>0</v>
      </c>
      <c r="AZ160" s="92">
        <v>40963</v>
      </c>
      <c r="BA160" s="91" t="s">
        <v>183</v>
      </c>
      <c r="BB160" s="92">
        <v>40963</v>
      </c>
      <c r="BC160" s="91" t="s">
        <v>87</v>
      </c>
    </row>
    <row r="161" spans="1:55">
      <c r="A161" s="91">
        <f t="shared" si="2"/>
        <v>160</v>
      </c>
      <c r="B161" s="91">
        <v>2206001</v>
      </c>
      <c r="C161" s="91">
        <v>50</v>
      </c>
      <c r="D161" s="91">
        <v>3</v>
      </c>
      <c r="E161" s="91">
        <v>22060</v>
      </c>
      <c r="F161" s="91">
        <v>1</v>
      </c>
      <c r="G161" s="91" t="s">
        <v>1542</v>
      </c>
      <c r="H161" s="91" t="s">
        <v>1543</v>
      </c>
      <c r="I161" s="91" t="s">
        <v>1544</v>
      </c>
      <c r="J161" s="91" t="s">
        <v>1545</v>
      </c>
      <c r="K161" s="91" t="s">
        <v>1546</v>
      </c>
      <c r="L161" s="91" t="s">
        <v>1547</v>
      </c>
      <c r="M161" s="91" t="s">
        <v>1548</v>
      </c>
      <c r="O161" s="91" t="s">
        <v>1549</v>
      </c>
      <c r="P161" s="91" t="s">
        <v>1550</v>
      </c>
      <c r="U161" s="91">
        <v>1</v>
      </c>
      <c r="V161" s="91">
        <v>500000</v>
      </c>
      <c r="W161" s="91">
        <v>0</v>
      </c>
      <c r="X161" s="91">
        <v>100</v>
      </c>
      <c r="Y161" s="91">
        <v>120</v>
      </c>
      <c r="Z161" s="91">
        <v>0</v>
      </c>
      <c r="AA161" s="91">
        <v>100</v>
      </c>
      <c r="AB161" s="91">
        <v>120</v>
      </c>
      <c r="AC161" s="91">
        <v>0</v>
      </c>
      <c r="AD161" s="91">
        <v>100</v>
      </c>
      <c r="AE161" s="91">
        <v>120</v>
      </c>
      <c r="AF161" s="91">
        <v>1</v>
      </c>
      <c r="AG161" s="91">
        <v>503</v>
      </c>
      <c r="AH161" s="91">
        <v>101938</v>
      </c>
      <c r="AI161" s="91">
        <v>2</v>
      </c>
      <c r="AJ161" s="91" t="s">
        <v>1551</v>
      </c>
      <c r="AK161" s="91">
        <v>0</v>
      </c>
      <c r="AL161" s="91">
        <v>0</v>
      </c>
      <c r="AM161" s="91" t="s">
        <v>87</v>
      </c>
      <c r="AO161" s="91">
        <v>0</v>
      </c>
      <c r="AP161" s="91">
        <v>2</v>
      </c>
      <c r="AQ161" s="91">
        <v>1360303</v>
      </c>
      <c r="AR161" s="91" t="s">
        <v>87</v>
      </c>
      <c r="AU161" s="93">
        <v>42060</v>
      </c>
      <c r="AW161" s="91">
        <v>1</v>
      </c>
      <c r="AX161" s="91">
        <v>0</v>
      </c>
      <c r="AY161" s="91">
        <v>0</v>
      </c>
      <c r="AZ161" s="92">
        <v>36680</v>
      </c>
      <c r="BA161" s="91" t="s">
        <v>183</v>
      </c>
      <c r="BB161" s="92">
        <v>42943.071076388886</v>
      </c>
      <c r="BC161" s="91" t="s">
        <v>233</v>
      </c>
    </row>
    <row r="162" spans="1:55">
      <c r="A162" s="91">
        <f t="shared" si="2"/>
        <v>161</v>
      </c>
      <c r="B162" s="91">
        <v>2206003</v>
      </c>
      <c r="C162" s="91">
        <v>77</v>
      </c>
      <c r="D162" s="91">
        <v>3</v>
      </c>
      <c r="E162" s="91">
        <v>22060</v>
      </c>
      <c r="F162" s="91">
        <v>3</v>
      </c>
      <c r="G162" s="91" t="s">
        <v>1542</v>
      </c>
      <c r="H162" s="91" t="s">
        <v>1552</v>
      </c>
      <c r="I162" s="91" t="s">
        <v>1553</v>
      </c>
      <c r="J162" s="91" t="s">
        <v>1554</v>
      </c>
      <c r="K162" s="91" t="s">
        <v>1555</v>
      </c>
      <c r="L162" s="91" t="s">
        <v>1556</v>
      </c>
      <c r="O162" s="91" t="s">
        <v>1557</v>
      </c>
      <c r="P162" s="91" t="s">
        <v>1558</v>
      </c>
      <c r="R162" s="91" t="s">
        <v>1559</v>
      </c>
      <c r="S162" s="91" t="s">
        <v>1560</v>
      </c>
      <c r="T162" s="91" t="s">
        <v>269</v>
      </c>
      <c r="U162" s="91">
        <v>1</v>
      </c>
      <c r="V162" s="91">
        <v>500000</v>
      </c>
      <c r="W162" s="91">
        <v>0</v>
      </c>
      <c r="X162" s="91">
        <v>100</v>
      </c>
      <c r="Y162" s="91">
        <v>120</v>
      </c>
      <c r="Z162" s="91">
        <v>40</v>
      </c>
      <c r="AA162" s="91">
        <v>60</v>
      </c>
      <c r="AB162" s="91">
        <v>120</v>
      </c>
      <c r="AC162" s="91">
        <v>0</v>
      </c>
      <c r="AD162" s="91">
        <v>100</v>
      </c>
      <c r="AE162" s="91">
        <v>120</v>
      </c>
      <c r="AF162" s="91">
        <v>1</v>
      </c>
      <c r="AG162" s="91">
        <v>503</v>
      </c>
      <c r="AH162" s="91">
        <v>101938</v>
      </c>
      <c r="AI162" s="91">
        <v>2</v>
      </c>
      <c r="AJ162" s="91" t="s">
        <v>1551</v>
      </c>
      <c r="AK162" s="91">
        <v>0</v>
      </c>
      <c r="AL162" s="91">
        <v>0</v>
      </c>
      <c r="AM162" s="91" t="s">
        <v>87</v>
      </c>
      <c r="AO162" s="91">
        <v>0</v>
      </c>
      <c r="AP162" s="91">
        <v>2</v>
      </c>
      <c r="AQ162" s="91">
        <v>1360303</v>
      </c>
      <c r="AR162" s="91" t="s">
        <v>87</v>
      </c>
      <c r="AU162" s="93">
        <v>42060</v>
      </c>
      <c r="AW162" s="91">
        <v>1</v>
      </c>
      <c r="AX162" s="91">
        <v>0</v>
      </c>
      <c r="AY162" s="91">
        <v>0</v>
      </c>
      <c r="AZ162" s="92">
        <v>36680</v>
      </c>
      <c r="BA162" s="91" t="s">
        <v>183</v>
      </c>
      <c r="BB162" s="92">
        <v>42594</v>
      </c>
      <c r="BC162" s="91" t="s">
        <v>87</v>
      </c>
    </row>
    <row r="163" spans="1:55">
      <c r="A163" s="91">
        <f t="shared" si="2"/>
        <v>162</v>
      </c>
      <c r="B163" s="91">
        <v>2206005</v>
      </c>
      <c r="C163" s="91">
        <v>80</v>
      </c>
      <c r="D163" s="91">
        <v>3</v>
      </c>
      <c r="E163" s="91">
        <v>22060</v>
      </c>
      <c r="F163" s="91">
        <v>5</v>
      </c>
      <c r="G163" s="91" t="s">
        <v>1561</v>
      </c>
      <c r="I163" s="91" t="s">
        <v>1562</v>
      </c>
      <c r="J163" s="91" t="s">
        <v>1542</v>
      </c>
      <c r="K163" s="91" t="s">
        <v>187</v>
      </c>
      <c r="L163" s="91" t="s">
        <v>1563</v>
      </c>
      <c r="M163" s="91" t="s">
        <v>1564</v>
      </c>
      <c r="O163" s="91" t="s">
        <v>1565</v>
      </c>
      <c r="P163" s="91" t="s">
        <v>1566</v>
      </c>
      <c r="R163" s="91" t="s">
        <v>1567</v>
      </c>
      <c r="S163" s="91" t="s">
        <v>1568</v>
      </c>
      <c r="T163" s="91" t="s">
        <v>361</v>
      </c>
      <c r="U163" s="91">
        <v>1</v>
      </c>
      <c r="V163" s="91">
        <v>500000</v>
      </c>
      <c r="W163" s="91">
        <v>0</v>
      </c>
      <c r="X163" s="91">
        <v>100</v>
      </c>
      <c r="Y163" s="91">
        <v>120</v>
      </c>
      <c r="Z163" s="91">
        <v>40</v>
      </c>
      <c r="AA163" s="91">
        <v>60</v>
      </c>
      <c r="AB163" s="91">
        <v>120</v>
      </c>
      <c r="AC163" s="91">
        <v>40</v>
      </c>
      <c r="AD163" s="91">
        <v>60</v>
      </c>
      <c r="AE163" s="91">
        <v>120</v>
      </c>
      <c r="AF163" s="91">
        <v>1</v>
      </c>
      <c r="AG163" s="91">
        <v>503</v>
      </c>
      <c r="AH163" s="91">
        <v>101938</v>
      </c>
      <c r="AI163" s="91">
        <v>2</v>
      </c>
      <c r="AJ163" s="91" t="s">
        <v>1569</v>
      </c>
      <c r="AK163" s="91">
        <v>0</v>
      </c>
      <c r="AL163" s="91">
        <v>0</v>
      </c>
      <c r="AM163" s="91" t="s">
        <v>87</v>
      </c>
      <c r="AO163" s="91">
        <v>0</v>
      </c>
      <c r="AP163" s="91">
        <v>2</v>
      </c>
      <c r="AQ163" s="91">
        <v>1360303</v>
      </c>
      <c r="AR163" s="91" t="s">
        <v>87</v>
      </c>
      <c r="AU163" s="93">
        <v>42060</v>
      </c>
      <c r="AW163" s="91">
        <v>1</v>
      </c>
      <c r="AX163" s="91">
        <v>0</v>
      </c>
      <c r="AY163" s="91">
        <v>0</v>
      </c>
      <c r="AZ163" s="92">
        <v>36680</v>
      </c>
      <c r="BA163" s="91" t="s">
        <v>183</v>
      </c>
      <c r="BB163" s="92">
        <v>42057</v>
      </c>
      <c r="BC163" s="91" t="s">
        <v>87</v>
      </c>
    </row>
    <row r="164" spans="1:55">
      <c r="A164" s="91">
        <f t="shared" si="2"/>
        <v>163</v>
      </c>
      <c r="B164" s="91">
        <v>2206007</v>
      </c>
      <c r="C164" s="91">
        <v>40</v>
      </c>
      <c r="D164" s="91">
        <v>3</v>
      </c>
      <c r="E164" s="91">
        <v>22060</v>
      </c>
      <c r="F164" s="91">
        <v>7</v>
      </c>
      <c r="G164" s="91" t="s">
        <v>1542</v>
      </c>
      <c r="I164" s="91" t="s">
        <v>1554</v>
      </c>
      <c r="J164" s="91" t="s">
        <v>1542</v>
      </c>
      <c r="K164" s="91" t="s">
        <v>1570</v>
      </c>
      <c r="L164" s="91" t="s">
        <v>1571</v>
      </c>
      <c r="M164" s="91" t="s">
        <v>1572</v>
      </c>
      <c r="O164" s="91" t="s">
        <v>1573</v>
      </c>
      <c r="P164" s="91" t="s">
        <v>1574</v>
      </c>
      <c r="U164" s="91">
        <v>1</v>
      </c>
      <c r="V164" s="91">
        <v>500000</v>
      </c>
      <c r="W164" s="91">
        <v>0</v>
      </c>
      <c r="X164" s="91">
        <v>100</v>
      </c>
      <c r="Y164" s="91">
        <v>120</v>
      </c>
      <c r="Z164" s="91">
        <v>0</v>
      </c>
      <c r="AA164" s="91">
        <v>100</v>
      </c>
      <c r="AB164" s="91">
        <v>120</v>
      </c>
      <c r="AC164" s="91">
        <v>0</v>
      </c>
      <c r="AD164" s="91">
        <v>100</v>
      </c>
      <c r="AE164" s="91">
        <v>120</v>
      </c>
      <c r="AF164" s="91">
        <v>1</v>
      </c>
      <c r="AG164" s="91">
        <v>503</v>
      </c>
      <c r="AH164" s="91">
        <v>101938</v>
      </c>
      <c r="AI164" s="91">
        <v>2</v>
      </c>
      <c r="AJ164" s="91" t="s">
        <v>1551</v>
      </c>
      <c r="AK164" s="91">
        <v>0</v>
      </c>
      <c r="AL164" s="91">
        <v>0</v>
      </c>
      <c r="AM164" s="91" t="s">
        <v>87</v>
      </c>
      <c r="AO164" s="91">
        <v>0</v>
      </c>
      <c r="AP164" s="91">
        <v>2</v>
      </c>
      <c r="AQ164" s="91">
        <v>1360303</v>
      </c>
      <c r="AR164" s="91" t="s">
        <v>87</v>
      </c>
      <c r="AU164" s="93">
        <v>42060</v>
      </c>
      <c r="AW164" s="91">
        <v>1</v>
      </c>
      <c r="AX164" s="91">
        <v>0</v>
      </c>
      <c r="AY164" s="91">
        <v>0</v>
      </c>
      <c r="AZ164" s="92">
        <v>36680</v>
      </c>
      <c r="BA164" s="91" t="s">
        <v>183</v>
      </c>
      <c r="BB164" s="92">
        <v>42160</v>
      </c>
      <c r="BC164" s="91" t="s">
        <v>87</v>
      </c>
    </row>
    <row r="165" spans="1:55">
      <c r="A165" s="91">
        <f t="shared" si="2"/>
        <v>164</v>
      </c>
      <c r="B165" s="91">
        <v>2243901</v>
      </c>
      <c r="C165" s="91">
        <v>77</v>
      </c>
      <c r="D165" s="91">
        <v>3</v>
      </c>
      <c r="E165" s="91" t="s">
        <v>87</v>
      </c>
      <c r="F165" s="91" t="s">
        <v>87</v>
      </c>
      <c r="G165" s="91" t="s">
        <v>1575</v>
      </c>
      <c r="I165" s="91" t="s">
        <v>1576</v>
      </c>
      <c r="J165" s="91" t="s">
        <v>1577</v>
      </c>
      <c r="K165" s="91" t="s">
        <v>1578</v>
      </c>
      <c r="L165" s="91" t="s">
        <v>1579</v>
      </c>
      <c r="O165" s="91" t="s">
        <v>1580</v>
      </c>
      <c r="P165" s="91" t="s">
        <v>1581</v>
      </c>
      <c r="R165" s="91" t="s">
        <v>1582</v>
      </c>
      <c r="S165" s="91" t="s">
        <v>1583</v>
      </c>
      <c r="T165" s="91" t="s">
        <v>269</v>
      </c>
      <c r="U165" s="91">
        <v>0</v>
      </c>
      <c r="V165" s="91">
        <v>500000</v>
      </c>
      <c r="W165" s="91">
        <v>0</v>
      </c>
      <c r="X165" s="91">
        <v>100</v>
      </c>
      <c r="Y165" s="91">
        <v>120</v>
      </c>
      <c r="Z165" s="91">
        <v>40</v>
      </c>
      <c r="AA165" s="91">
        <v>60</v>
      </c>
      <c r="AB165" s="91">
        <v>120</v>
      </c>
      <c r="AC165" s="91">
        <v>0</v>
      </c>
      <c r="AD165" s="91">
        <v>100</v>
      </c>
      <c r="AE165" s="91">
        <v>120</v>
      </c>
      <c r="AF165" s="91">
        <v>168</v>
      </c>
      <c r="AG165" s="91">
        <v>102</v>
      </c>
      <c r="AH165" s="91">
        <v>1581</v>
      </c>
      <c r="AI165" s="91">
        <v>2</v>
      </c>
      <c r="AJ165" s="91" t="s">
        <v>1576</v>
      </c>
      <c r="AK165" s="91">
        <v>0</v>
      </c>
      <c r="AL165" s="91">
        <v>2</v>
      </c>
      <c r="AM165" s="91" t="s">
        <v>87</v>
      </c>
      <c r="AO165" s="91">
        <v>0</v>
      </c>
      <c r="AP165" s="91">
        <v>2</v>
      </c>
      <c r="AQ165" s="91" t="s">
        <v>87</v>
      </c>
      <c r="AR165" s="91" t="s">
        <v>87</v>
      </c>
      <c r="AW165" s="91">
        <v>1</v>
      </c>
      <c r="AX165" s="91">
        <v>0</v>
      </c>
      <c r="AZ165" s="92">
        <v>41150</v>
      </c>
      <c r="BA165" s="91" t="s">
        <v>183</v>
      </c>
      <c r="BB165" s="92">
        <v>41150</v>
      </c>
      <c r="BC165" s="91" t="s">
        <v>87</v>
      </c>
    </row>
    <row r="166" spans="1:55">
      <c r="A166" s="91">
        <f t="shared" si="2"/>
        <v>165</v>
      </c>
      <c r="B166" s="91">
        <v>2262101</v>
      </c>
      <c r="C166" s="91">
        <v>77</v>
      </c>
      <c r="D166" s="91">
        <v>3</v>
      </c>
      <c r="E166" s="91" t="s">
        <v>87</v>
      </c>
      <c r="F166" s="91" t="s">
        <v>87</v>
      </c>
      <c r="G166" s="91" t="s">
        <v>1584</v>
      </c>
      <c r="I166" s="91" t="s">
        <v>1585</v>
      </c>
      <c r="J166" s="91" t="s">
        <v>1586</v>
      </c>
      <c r="K166" s="91" t="s">
        <v>1587</v>
      </c>
      <c r="L166" s="91" t="s">
        <v>1588</v>
      </c>
      <c r="O166" s="91" t="s">
        <v>1589</v>
      </c>
      <c r="P166" s="91" t="s">
        <v>1590</v>
      </c>
      <c r="R166" s="91" t="s">
        <v>1591</v>
      </c>
      <c r="S166" s="91" t="s">
        <v>1592</v>
      </c>
      <c r="T166" s="91" t="s">
        <v>269</v>
      </c>
      <c r="U166" s="91">
        <v>0</v>
      </c>
      <c r="V166" s="91">
        <v>500000</v>
      </c>
      <c r="W166" s="91">
        <v>0</v>
      </c>
      <c r="X166" s="91">
        <v>100</v>
      </c>
      <c r="Y166" s="91">
        <v>120</v>
      </c>
      <c r="Z166" s="91">
        <v>40</v>
      </c>
      <c r="AA166" s="91">
        <v>60</v>
      </c>
      <c r="AB166" s="91">
        <v>120</v>
      </c>
      <c r="AC166" s="91">
        <v>0</v>
      </c>
      <c r="AD166" s="91">
        <v>100</v>
      </c>
      <c r="AE166" s="91">
        <v>120</v>
      </c>
      <c r="AF166" s="91">
        <v>1</v>
      </c>
      <c r="AG166" s="91">
        <v>197</v>
      </c>
      <c r="AH166" s="91">
        <v>114529</v>
      </c>
      <c r="AI166" s="91">
        <v>2</v>
      </c>
      <c r="AJ166" s="91" t="s">
        <v>1593</v>
      </c>
      <c r="AK166" s="91">
        <v>0</v>
      </c>
      <c r="AL166" s="91">
        <v>2</v>
      </c>
      <c r="AM166" s="91" t="s">
        <v>87</v>
      </c>
      <c r="AO166" s="91">
        <v>0</v>
      </c>
      <c r="AP166" s="91">
        <v>2</v>
      </c>
      <c r="AQ166" s="91" t="s">
        <v>87</v>
      </c>
      <c r="AR166" s="91" t="s">
        <v>87</v>
      </c>
      <c r="AW166" s="91">
        <v>1</v>
      </c>
      <c r="AX166" s="91">
        <v>0</v>
      </c>
      <c r="AZ166" s="92">
        <v>41219</v>
      </c>
      <c r="BA166" s="91" t="s">
        <v>183</v>
      </c>
      <c r="BB166" s="92">
        <v>41219</v>
      </c>
      <c r="BC166" s="91" t="s">
        <v>87</v>
      </c>
    </row>
    <row r="167" spans="1:55">
      <c r="A167" s="91">
        <f t="shared" si="2"/>
        <v>166</v>
      </c>
      <c r="B167" s="91">
        <v>2263901</v>
      </c>
      <c r="C167" s="91">
        <v>36</v>
      </c>
      <c r="D167" s="91">
        <v>3</v>
      </c>
      <c r="E167" s="91" t="s">
        <v>87</v>
      </c>
      <c r="F167" s="91" t="s">
        <v>87</v>
      </c>
      <c r="G167" s="91" t="s">
        <v>1594</v>
      </c>
      <c r="I167" s="91" t="s">
        <v>1595</v>
      </c>
      <c r="J167" s="91" t="s">
        <v>1596</v>
      </c>
      <c r="K167" s="91" t="s">
        <v>1597</v>
      </c>
      <c r="L167" s="91" t="s">
        <v>1598</v>
      </c>
      <c r="O167" s="91" t="s">
        <v>1599</v>
      </c>
      <c r="P167" s="91" t="s">
        <v>1600</v>
      </c>
      <c r="R167" s="91" t="s">
        <v>1601</v>
      </c>
      <c r="S167" s="91" t="s">
        <v>1602</v>
      </c>
      <c r="T167" s="91" t="s">
        <v>269</v>
      </c>
      <c r="U167" s="91">
        <v>1</v>
      </c>
      <c r="V167" s="91">
        <v>500000</v>
      </c>
      <c r="W167" s="91">
        <v>0</v>
      </c>
      <c r="X167" s="91">
        <v>100</v>
      </c>
      <c r="Y167" s="91">
        <v>120</v>
      </c>
      <c r="Z167" s="91">
        <v>40</v>
      </c>
      <c r="AA167" s="91">
        <v>60</v>
      </c>
      <c r="AB167" s="91">
        <v>120</v>
      </c>
      <c r="AC167" s="91">
        <v>40</v>
      </c>
      <c r="AD167" s="91">
        <v>60</v>
      </c>
      <c r="AE167" s="91">
        <v>120</v>
      </c>
      <c r="AF167" s="91">
        <v>5</v>
      </c>
      <c r="AG167" s="91">
        <v>780</v>
      </c>
      <c r="AH167" s="91">
        <v>5412</v>
      </c>
      <c r="AI167" s="91">
        <v>2</v>
      </c>
      <c r="AJ167" s="91" t="s">
        <v>1603</v>
      </c>
      <c r="AK167" s="91">
        <v>0</v>
      </c>
      <c r="AL167" s="91">
        <v>0</v>
      </c>
      <c r="AM167" s="91" t="s">
        <v>87</v>
      </c>
      <c r="AO167" s="91">
        <v>0</v>
      </c>
      <c r="AP167" s="91">
        <v>2</v>
      </c>
      <c r="AQ167" s="91">
        <v>1221545</v>
      </c>
      <c r="AR167" s="91" t="s">
        <v>87</v>
      </c>
      <c r="AU167" s="93">
        <v>42060</v>
      </c>
      <c r="AW167" s="91">
        <v>1</v>
      </c>
      <c r="AX167" s="91">
        <v>0</v>
      </c>
      <c r="AY167" s="91">
        <v>0</v>
      </c>
      <c r="AZ167" s="92">
        <v>41228</v>
      </c>
      <c r="BA167" s="91" t="s">
        <v>183</v>
      </c>
      <c r="BB167" s="92">
        <v>42057</v>
      </c>
      <c r="BC167" s="91" t="s">
        <v>87</v>
      </c>
    </row>
    <row r="168" spans="1:55">
      <c r="A168" s="91">
        <f t="shared" si="2"/>
        <v>167</v>
      </c>
      <c r="B168" s="91">
        <v>2284301</v>
      </c>
      <c r="C168" s="91">
        <v>94</v>
      </c>
      <c r="D168" s="91">
        <v>3</v>
      </c>
      <c r="E168" s="91" t="s">
        <v>87</v>
      </c>
      <c r="F168" s="91" t="s">
        <v>87</v>
      </c>
      <c r="G168" s="91" t="s">
        <v>1604</v>
      </c>
      <c r="I168" s="91" t="s">
        <v>1605</v>
      </c>
      <c r="K168" s="91" t="s">
        <v>970</v>
      </c>
      <c r="L168" s="91" t="s">
        <v>1606</v>
      </c>
      <c r="M168" s="91" t="s">
        <v>1607</v>
      </c>
      <c r="O168" s="91" t="s">
        <v>1608</v>
      </c>
      <c r="P168" s="91" t="s">
        <v>1609</v>
      </c>
      <c r="R168" s="91" t="s">
        <v>1610</v>
      </c>
      <c r="S168" s="91" t="s">
        <v>1611</v>
      </c>
      <c r="T168" s="91" t="s">
        <v>269</v>
      </c>
      <c r="U168" s="91">
        <v>0</v>
      </c>
      <c r="V168" s="91">
        <v>0</v>
      </c>
      <c r="W168" s="91">
        <v>100</v>
      </c>
      <c r="X168" s="91">
        <v>0</v>
      </c>
      <c r="Y168" s="91">
        <v>0</v>
      </c>
      <c r="Z168" s="91">
        <v>0</v>
      </c>
      <c r="AA168" s="91">
        <v>0</v>
      </c>
      <c r="AB168" s="91">
        <v>0</v>
      </c>
      <c r="AC168" s="91">
        <v>0</v>
      </c>
      <c r="AD168" s="91">
        <v>0</v>
      </c>
      <c r="AE168" s="91">
        <v>0</v>
      </c>
      <c r="AF168" s="91">
        <v>9</v>
      </c>
      <c r="AG168" s="91">
        <v>119</v>
      </c>
      <c r="AH168" s="91">
        <v>7034672</v>
      </c>
      <c r="AI168" s="91">
        <v>1</v>
      </c>
      <c r="AJ168" s="91" t="s">
        <v>1612</v>
      </c>
      <c r="AK168" s="91">
        <v>0</v>
      </c>
      <c r="AL168" s="91">
        <v>0</v>
      </c>
      <c r="AM168" s="91" t="s">
        <v>87</v>
      </c>
      <c r="AO168" s="91">
        <v>0</v>
      </c>
      <c r="AP168" s="91">
        <v>0</v>
      </c>
      <c r="AQ168" s="91" t="s">
        <v>87</v>
      </c>
      <c r="AR168" s="91" t="s">
        <v>87</v>
      </c>
      <c r="AW168" s="91">
        <v>1</v>
      </c>
      <c r="AX168" s="91">
        <v>0</v>
      </c>
      <c r="AZ168" s="92">
        <v>41333</v>
      </c>
      <c r="BA168" s="91" t="s">
        <v>183</v>
      </c>
      <c r="BB168" s="92">
        <v>41333</v>
      </c>
      <c r="BC168" s="91" t="s">
        <v>87</v>
      </c>
    </row>
    <row r="169" spans="1:55">
      <c r="A169" s="91">
        <f t="shared" si="2"/>
        <v>168</v>
      </c>
      <c r="B169" s="91">
        <v>2286101</v>
      </c>
      <c r="C169" s="91">
        <v>94</v>
      </c>
      <c r="D169" s="91">
        <v>3</v>
      </c>
      <c r="E169" s="91" t="s">
        <v>87</v>
      </c>
      <c r="F169" s="91" t="s">
        <v>87</v>
      </c>
      <c r="G169" s="91" t="s">
        <v>1613</v>
      </c>
      <c r="I169" s="91" t="s">
        <v>1614</v>
      </c>
      <c r="K169" s="91" t="s">
        <v>1615</v>
      </c>
      <c r="L169" s="91" t="s">
        <v>1616</v>
      </c>
      <c r="O169" s="91" t="s">
        <v>1617</v>
      </c>
      <c r="P169" s="91" t="s">
        <v>1618</v>
      </c>
      <c r="R169" s="91" t="s">
        <v>1619</v>
      </c>
      <c r="T169" s="91" t="s">
        <v>269</v>
      </c>
      <c r="U169" s="91">
        <v>0</v>
      </c>
      <c r="V169" s="91">
        <v>0</v>
      </c>
      <c r="W169" s="91">
        <v>100</v>
      </c>
      <c r="X169" s="91">
        <v>0</v>
      </c>
      <c r="Y169" s="91">
        <v>0</v>
      </c>
      <c r="Z169" s="91">
        <v>0</v>
      </c>
      <c r="AA169" s="91">
        <v>0</v>
      </c>
      <c r="AB169" s="91">
        <v>0</v>
      </c>
      <c r="AC169" s="91">
        <v>0</v>
      </c>
      <c r="AD169" s="91">
        <v>0</v>
      </c>
      <c r="AE169" s="91">
        <v>0</v>
      </c>
      <c r="AF169" s="91">
        <v>9</v>
      </c>
      <c r="AG169" s="91">
        <v>602</v>
      </c>
      <c r="AH169" s="91">
        <v>519386</v>
      </c>
      <c r="AI169" s="91">
        <v>1</v>
      </c>
      <c r="AJ169" s="91" t="s">
        <v>1620</v>
      </c>
      <c r="AK169" s="91">
        <v>0</v>
      </c>
      <c r="AL169" s="91">
        <v>0</v>
      </c>
      <c r="AM169" s="91" t="s">
        <v>87</v>
      </c>
      <c r="AO169" s="91">
        <v>0</v>
      </c>
      <c r="AP169" s="91">
        <v>0</v>
      </c>
      <c r="AQ169" s="91" t="s">
        <v>87</v>
      </c>
      <c r="AR169" s="91" t="s">
        <v>87</v>
      </c>
      <c r="AW169" s="91">
        <v>1</v>
      </c>
      <c r="AX169" s="91">
        <v>0</v>
      </c>
      <c r="AZ169" s="92">
        <v>41340</v>
      </c>
      <c r="BA169" s="91" t="s">
        <v>183</v>
      </c>
      <c r="BB169" s="92">
        <v>41340</v>
      </c>
      <c r="BC169" s="91" t="s">
        <v>87</v>
      </c>
    </row>
    <row r="170" spans="1:55">
      <c r="A170" s="91">
        <f t="shared" si="2"/>
        <v>169</v>
      </c>
      <c r="B170" s="91">
        <v>2288201</v>
      </c>
      <c r="C170" s="91">
        <v>94</v>
      </c>
      <c r="D170" s="91">
        <v>3</v>
      </c>
      <c r="E170" s="91" t="s">
        <v>87</v>
      </c>
      <c r="F170" s="91" t="s">
        <v>87</v>
      </c>
      <c r="G170" s="91" t="s">
        <v>1621</v>
      </c>
      <c r="I170" s="91" t="s">
        <v>1622</v>
      </c>
      <c r="K170" s="91" t="s">
        <v>1623</v>
      </c>
      <c r="L170" s="91" t="s">
        <v>1624</v>
      </c>
      <c r="O170" s="91" t="s">
        <v>1625</v>
      </c>
      <c r="P170" s="91" t="s">
        <v>1626</v>
      </c>
      <c r="U170" s="91">
        <v>0</v>
      </c>
      <c r="V170" s="91">
        <v>0</v>
      </c>
      <c r="W170" s="91">
        <v>100</v>
      </c>
      <c r="X170" s="91">
        <v>0</v>
      </c>
      <c r="Y170" s="91">
        <v>0</v>
      </c>
      <c r="Z170" s="91">
        <v>0</v>
      </c>
      <c r="AA170" s="91">
        <v>0</v>
      </c>
      <c r="AB170" s="91">
        <v>0</v>
      </c>
      <c r="AC170" s="91">
        <v>0</v>
      </c>
      <c r="AD170" s="91">
        <v>0</v>
      </c>
      <c r="AE170" s="91">
        <v>0</v>
      </c>
      <c r="AF170" s="91">
        <v>1</v>
      </c>
      <c r="AG170" s="91">
        <v>112</v>
      </c>
      <c r="AH170" s="91">
        <v>1475225</v>
      </c>
      <c r="AI170" s="91">
        <v>1</v>
      </c>
      <c r="AJ170" s="91" t="s">
        <v>1627</v>
      </c>
      <c r="AK170" s="91">
        <v>0</v>
      </c>
      <c r="AL170" s="91">
        <v>0</v>
      </c>
      <c r="AM170" s="91" t="s">
        <v>87</v>
      </c>
      <c r="AO170" s="91">
        <v>0</v>
      </c>
      <c r="AP170" s="91">
        <v>0</v>
      </c>
      <c r="AQ170" s="91" t="s">
        <v>87</v>
      </c>
      <c r="AR170" s="91" t="s">
        <v>87</v>
      </c>
      <c r="AW170" s="91">
        <v>1</v>
      </c>
      <c r="AX170" s="91">
        <v>0</v>
      </c>
      <c r="AZ170" s="92">
        <v>41347</v>
      </c>
      <c r="BA170" s="91" t="s">
        <v>183</v>
      </c>
      <c r="BB170" s="92">
        <v>41347</v>
      </c>
      <c r="BC170" s="91" t="s">
        <v>87</v>
      </c>
    </row>
    <row r="171" spans="1:55">
      <c r="A171" s="91">
        <f t="shared" si="2"/>
        <v>170</v>
      </c>
      <c r="B171" s="91">
        <v>2289301</v>
      </c>
      <c r="C171" s="91">
        <v>70</v>
      </c>
      <c r="D171" s="91">
        <v>3</v>
      </c>
      <c r="E171" s="91" t="s">
        <v>87</v>
      </c>
      <c r="F171" s="91" t="s">
        <v>87</v>
      </c>
      <c r="G171" s="91" t="s">
        <v>1628</v>
      </c>
      <c r="H171" s="91" t="s">
        <v>1629</v>
      </c>
      <c r="I171" s="91" t="s">
        <v>1630</v>
      </c>
      <c r="K171" s="91" t="s">
        <v>1631</v>
      </c>
      <c r="L171" s="91" t="s">
        <v>1632</v>
      </c>
      <c r="O171" s="91" t="s">
        <v>1633</v>
      </c>
      <c r="P171" s="91" t="s">
        <v>1634</v>
      </c>
      <c r="R171" s="91" t="s">
        <v>1635</v>
      </c>
      <c r="S171" s="91" t="s">
        <v>1636</v>
      </c>
      <c r="T171" s="91" t="s">
        <v>931</v>
      </c>
      <c r="U171" s="91">
        <v>0</v>
      </c>
      <c r="V171" s="91">
        <v>500000</v>
      </c>
      <c r="W171" s="91">
        <v>0</v>
      </c>
      <c r="X171" s="91">
        <v>100</v>
      </c>
      <c r="Y171" s="91">
        <v>120</v>
      </c>
      <c r="Z171" s="91">
        <v>40</v>
      </c>
      <c r="AA171" s="91">
        <v>60</v>
      </c>
      <c r="AB171" s="91">
        <v>120</v>
      </c>
      <c r="AC171" s="91">
        <v>0</v>
      </c>
      <c r="AD171" s="91">
        <v>100</v>
      </c>
      <c r="AE171" s="91">
        <v>120</v>
      </c>
      <c r="AF171" s="91">
        <v>153</v>
      </c>
      <c r="AG171" s="91">
        <v>216</v>
      </c>
      <c r="AH171" s="91">
        <v>1502488</v>
      </c>
      <c r="AI171" s="91">
        <v>1</v>
      </c>
      <c r="AJ171" s="91" t="s">
        <v>1637</v>
      </c>
      <c r="AK171" s="91">
        <v>0</v>
      </c>
      <c r="AL171" s="91">
        <v>0</v>
      </c>
      <c r="AM171" s="91" t="s">
        <v>87</v>
      </c>
      <c r="AO171" s="91">
        <v>1</v>
      </c>
      <c r="AP171" s="91">
        <v>2</v>
      </c>
      <c r="AQ171" s="91" t="s">
        <v>87</v>
      </c>
      <c r="AR171" s="91" t="s">
        <v>87</v>
      </c>
      <c r="AW171" s="91">
        <v>1</v>
      </c>
      <c r="AX171" s="91">
        <v>0</v>
      </c>
      <c r="AZ171" s="92">
        <v>41352</v>
      </c>
      <c r="BA171" s="91" t="s">
        <v>183</v>
      </c>
      <c r="BB171" s="92">
        <v>41352</v>
      </c>
      <c r="BC171" s="91" t="s">
        <v>87</v>
      </c>
    </row>
    <row r="172" spans="1:55">
      <c r="A172" s="91">
        <f t="shared" si="2"/>
        <v>171</v>
      </c>
      <c r="B172" s="91">
        <v>2298501</v>
      </c>
      <c r="C172" s="91">
        <v>70</v>
      </c>
      <c r="D172" s="91">
        <v>3</v>
      </c>
      <c r="E172" s="91" t="s">
        <v>87</v>
      </c>
      <c r="F172" s="91" t="s">
        <v>87</v>
      </c>
      <c r="G172" s="91" t="s">
        <v>1638</v>
      </c>
      <c r="I172" s="91" t="s">
        <v>1639</v>
      </c>
      <c r="K172" s="91" t="s">
        <v>1640</v>
      </c>
      <c r="L172" s="91" t="s">
        <v>1641</v>
      </c>
      <c r="O172" s="91" t="s">
        <v>1642</v>
      </c>
      <c r="P172" s="91" t="s">
        <v>1643</v>
      </c>
      <c r="R172" s="91" t="s">
        <v>1644</v>
      </c>
      <c r="S172" s="91" t="s">
        <v>1645</v>
      </c>
      <c r="U172" s="91">
        <v>0</v>
      </c>
      <c r="V172" s="91">
        <v>0</v>
      </c>
      <c r="W172" s="91">
        <v>0</v>
      </c>
      <c r="X172" s="91">
        <v>0</v>
      </c>
      <c r="Y172" s="91">
        <v>0</v>
      </c>
      <c r="Z172" s="91">
        <v>100</v>
      </c>
      <c r="AA172" s="91">
        <v>0</v>
      </c>
      <c r="AB172" s="91">
        <v>0</v>
      </c>
      <c r="AC172" s="91">
        <v>0</v>
      </c>
      <c r="AD172" s="91">
        <v>0</v>
      </c>
      <c r="AE172" s="91">
        <v>0</v>
      </c>
      <c r="AF172" s="91">
        <v>162</v>
      </c>
      <c r="AG172" s="91">
        <v>160</v>
      </c>
      <c r="AH172" s="91">
        <v>285250</v>
      </c>
      <c r="AI172" s="91">
        <v>1</v>
      </c>
      <c r="AJ172" s="91" t="s">
        <v>1639</v>
      </c>
      <c r="AK172" s="91">
        <v>0</v>
      </c>
      <c r="AL172" s="91">
        <v>0</v>
      </c>
      <c r="AM172" s="91" t="s">
        <v>87</v>
      </c>
      <c r="AO172" s="91">
        <v>0</v>
      </c>
      <c r="AP172" s="91">
        <v>0</v>
      </c>
      <c r="AQ172" s="91" t="s">
        <v>87</v>
      </c>
      <c r="AR172" s="91" t="s">
        <v>87</v>
      </c>
      <c r="AW172" s="91">
        <v>1</v>
      </c>
      <c r="AX172" s="91">
        <v>0</v>
      </c>
      <c r="AZ172" s="92">
        <v>43132</v>
      </c>
      <c r="BA172" s="91" t="s">
        <v>442</v>
      </c>
      <c r="BB172" s="92">
        <v>43132</v>
      </c>
      <c r="BC172" s="91" t="s">
        <v>442</v>
      </c>
    </row>
    <row r="173" spans="1:55">
      <c r="A173" s="91">
        <f t="shared" si="2"/>
        <v>172</v>
      </c>
      <c r="B173" s="91">
        <v>2313101</v>
      </c>
      <c r="C173" s="91">
        <v>70</v>
      </c>
      <c r="D173" s="91">
        <v>3</v>
      </c>
      <c r="E173" s="91" t="s">
        <v>87</v>
      </c>
      <c r="F173" s="91" t="s">
        <v>87</v>
      </c>
      <c r="G173" s="91" t="s">
        <v>1646</v>
      </c>
      <c r="H173" s="91" t="s">
        <v>1647</v>
      </c>
      <c r="I173" s="91" t="s">
        <v>1648</v>
      </c>
      <c r="J173" s="91" t="s">
        <v>1649</v>
      </c>
      <c r="K173" s="91" t="s">
        <v>1650</v>
      </c>
      <c r="L173" s="91" t="s">
        <v>1651</v>
      </c>
      <c r="O173" s="91" t="s">
        <v>1652</v>
      </c>
      <c r="P173" s="91" t="s">
        <v>1653</v>
      </c>
      <c r="R173" s="91" t="s">
        <v>1654</v>
      </c>
      <c r="S173" s="91" t="s">
        <v>1655</v>
      </c>
      <c r="T173" s="91" t="s">
        <v>1656</v>
      </c>
      <c r="U173" s="91">
        <v>1</v>
      </c>
      <c r="V173" s="91">
        <v>500000</v>
      </c>
      <c r="W173" s="91">
        <v>0</v>
      </c>
      <c r="X173" s="91">
        <v>100</v>
      </c>
      <c r="Y173" s="91">
        <v>120</v>
      </c>
      <c r="Z173" s="91">
        <v>40</v>
      </c>
      <c r="AA173" s="91">
        <v>60</v>
      </c>
      <c r="AB173" s="91">
        <v>120</v>
      </c>
      <c r="AC173" s="91">
        <v>0</v>
      </c>
      <c r="AD173" s="91">
        <v>100</v>
      </c>
      <c r="AE173" s="91">
        <v>120</v>
      </c>
      <c r="AF173" s="91">
        <v>5</v>
      </c>
      <c r="AG173" s="91">
        <v>3</v>
      </c>
      <c r="AH173" s="91">
        <v>300878</v>
      </c>
      <c r="AI173" s="91">
        <v>2</v>
      </c>
      <c r="AJ173" s="91" t="s">
        <v>1657</v>
      </c>
      <c r="AK173" s="91">
        <v>0</v>
      </c>
      <c r="AL173" s="91">
        <v>0</v>
      </c>
      <c r="AM173" s="91" t="s">
        <v>87</v>
      </c>
      <c r="AO173" s="91">
        <v>1</v>
      </c>
      <c r="AP173" s="91">
        <v>2</v>
      </c>
      <c r="AQ173" s="91">
        <v>1014523</v>
      </c>
      <c r="AR173" s="91" t="s">
        <v>87</v>
      </c>
      <c r="AU173" s="93">
        <v>42060</v>
      </c>
      <c r="AW173" s="91">
        <v>1</v>
      </c>
      <c r="AX173" s="91">
        <v>0</v>
      </c>
      <c r="AZ173" s="92">
        <v>41460</v>
      </c>
      <c r="BA173" s="91" t="s">
        <v>183</v>
      </c>
      <c r="BB173" s="92">
        <v>42057</v>
      </c>
      <c r="BC173" s="91" t="s">
        <v>87</v>
      </c>
    </row>
    <row r="174" spans="1:55">
      <c r="A174" s="91">
        <f t="shared" si="2"/>
        <v>173</v>
      </c>
      <c r="B174" s="91">
        <v>2336001</v>
      </c>
      <c r="C174" s="91">
        <v>70</v>
      </c>
      <c r="D174" s="91">
        <v>3</v>
      </c>
      <c r="E174" s="91" t="s">
        <v>87</v>
      </c>
      <c r="F174" s="91" t="s">
        <v>87</v>
      </c>
      <c r="G174" s="91" t="s">
        <v>1658</v>
      </c>
      <c r="H174" s="91" t="s">
        <v>1659</v>
      </c>
      <c r="I174" s="91" t="s">
        <v>1660</v>
      </c>
      <c r="K174" s="91" t="s">
        <v>1661</v>
      </c>
      <c r="L174" s="91" t="s">
        <v>1662</v>
      </c>
      <c r="O174" s="91" t="s">
        <v>1663</v>
      </c>
      <c r="P174" s="91" t="s">
        <v>1664</v>
      </c>
      <c r="R174" s="91" t="s">
        <v>1665</v>
      </c>
      <c r="S174" s="91" t="s">
        <v>1666</v>
      </c>
      <c r="T174" s="91" t="s">
        <v>201</v>
      </c>
      <c r="U174" s="91">
        <v>0</v>
      </c>
      <c r="V174" s="91">
        <v>500000</v>
      </c>
      <c r="W174" s="91">
        <v>0</v>
      </c>
      <c r="X174" s="91">
        <v>100</v>
      </c>
      <c r="Y174" s="91">
        <v>120</v>
      </c>
      <c r="Z174" s="91">
        <v>40</v>
      </c>
      <c r="AA174" s="91">
        <v>60</v>
      </c>
      <c r="AB174" s="91">
        <v>120</v>
      </c>
      <c r="AC174" s="91">
        <v>0</v>
      </c>
      <c r="AD174" s="91">
        <v>100</v>
      </c>
      <c r="AE174" s="91">
        <v>120</v>
      </c>
      <c r="AF174" s="91">
        <v>5</v>
      </c>
      <c r="AG174" s="91">
        <v>68</v>
      </c>
      <c r="AH174" s="91">
        <v>5776</v>
      </c>
      <c r="AI174" s="91">
        <v>2</v>
      </c>
      <c r="AJ174" s="91" t="s">
        <v>1667</v>
      </c>
      <c r="AK174" s="91">
        <v>0</v>
      </c>
      <c r="AL174" s="91">
        <v>0</v>
      </c>
      <c r="AM174" s="91" t="s">
        <v>87</v>
      </c>
      <c r="AO174" s="91">
        <v>1</v>
      </c>
      <c r="AP174" s="91">
        <v>2</v>
      </c>
      <c r="AQ174" s="91" t="s">
        <v>87</v>
      </c>
      <c r="AR174" s="91" t="s">
        <v>87</v>
      </c>
      <c r="AW174" s="91">
        <v>1</v>
      </c>
      <c r="AX174" s="91">
        <v>0</v>
      </c>
      <c r="AZ174" s="92">
        <v>41564</v>
      </c>
      <c r="BA174" s="91" t="s">
        <v>183</v>
      </c>
      <c r="BB174" s="92">
        <v>41564</v>
      </c>
      <c r="BC174" s="91" t="s">
        <v>87</v>
      </c>
    </row>
    <row r="175" spans="1:55">
      <c r="A175" s="91">
        <f t="shared" si="2"/>
        <v>174</v>
      </c>
      <c r="B175" s="91">
        <v>2336403</v>
      </c>
      <c r="C175" s="91">
        <v>50</v>
      </c>
      <c r="D175" s="91">
        <v>3</v>
      </c>
      <c r="E175" s="91">
        <v>23364</v>
      </c>
      <c r="F175" s="91">
        <v>3</v>
      </c>
      <c r="G175" s="91" t="s">
        <v>1668</v>
      </c>
      <c r="H175" s="91" t="s">
        <v>1669</v>
      </c>
      <c r="I175" s="91" t="s">
        <v>1670</v>
      </c>
      <c r="J175" s="91" t="s">
        <v>1671</v>
      </c>
      <c r="K175" s="91" t="s">
        <v>350</v>
      </c>
      <c r="L175" s="91" t="s">
        <v>1672</v>
      </c>
      <c r="M175" s="91" t="s">
        <v>1673</v>
      </c>
      <c r="O175" s="91" t="s">
        <v>1674</v>
      </c>
      <c r="P175" s="91" t="s">
        <v>1675</v>
      </c>
      <c r="U175" s="91">
        <v>0</v>
      </c>
      <c r="V175" s="91">
        <v>500000</v>
      </c>
      <c r="W175" s="91">
        <v>0</v>
      </c>
      <c r="X175" s="91">
        <v>100</v>
      </c>
      <c r="Y175" s="91">
        <v>120</v>
      </c>
      <c r="Z175" s="91">
        <v>40</v>
      </c>
      <c r="AA175" s="91">
        <v>60</v>
      </c>
      <c r="AB175" s="91">
        <v>120</v>
      </c>
      <c r="AC175" s="91">
        <v>40</v>
      </c>
      <c r="AD175" s="91">
        <v>60</v>
      </c>
      <c r="AE175" s="91">
        <v>120</v>
      </c>
      <c r="AF175" s="91">
        <v>9</v>
      </c>
      <c r="AG175" s="91">
        <v>127</v>
      </c>
      <c r="AH175" s="91">
        <v>222375</v>
      </c>
      <c r="AI175" s="91">
        <v>2</v>
      </c>
      <c r="AJ175" s="91" t="s">
        <v>1676</v>
      </c>
      <c r="AK175" s="91">
        <v>0</v>
      </c>
      <c r="AL175" s="91">
        <v>2</v>
      </c>
      <c r="AM175" s="91" t="s">
        <v>87</v>
      </c>
      <c r="AO175" s="91">
        <v>0</v>
      </c>
      <c r="AP175" s="91">
        <v>2</v>
      </c>
      <c r="AQ175" s="91" t="s">
        <v>87</v>
      </c>
      <c r="AR175" s="91" t="s">
        <v>87</v>
      </c>
      <c r="AW175" s="91">
        <v>1</v>
      </c>
      <c r="AX175" s="91">
        <v>0</v>
      </c>
      <c r="AZ175" s="92">
        <v>43157.079733796294</v>
      </c>
      <c r="BA175" s="91" t="s">
        <v>233</v>
      </c>
      <c r="BB175" s="92">
        <v>43157.079733796294</v>
      </c>
      <c r="BC175" s="91" t="s">
        <v>233</v>
      </c>
    </row>
    <row r="176" spans="1:55">
      <c r="A176" s="91">
        <f t="shared" si="2"/>
        <v>175</v>
      </c>
      <c r="B176" s="91">
        <v>2339401</v>
      </c>
      <c r="C176" s="91">
        <v>77</v>
      </c>
      <c r="D176" s="91">
        <v>3</v>
      </c>
      <c r="E176" s="91" t="s">
        <v>87</v>
      </c>
      <c r="F176" s="91" t="s">
        <v>87</v>
      </c>
      <c r="G176" s="91" t="s">
        <v>1677</v>
      </c>
      <c r="I176" s="91" t="s">
        <v>1678</v>
      </c>
      <c r="K176" s="91" t="s">
        <v>1679</v>
      </c>
      <c r="L176" s="91" t="s">
        <v>1680</v>
      </c>
      <c r="O176" s="91" t="s">
        <v>1681</v>
      </c>
      <c r="P176" s="91" t="s">
        <v>1682</v>
      </c>
      <c r="R176" s="91" t="s">
        <v>1683</v>
      </c>
      <c r="S176" s="91" t="s">
        <v>1684</v>
      </c>
      <c r="T176" s="91" t="s">
        <v>269</v>
      </c>
      <c r="U176" s="91">
        <v>1</v>
      </c>
      <c r="V176" s="91">
        <v>500000</v>
      </c>
      <c r="W176" s="91">
        <v>0</v>
      </c>
      <c r="X176" s="91">
        <v>100</v>
      </c>
      <c r="Y176" s="91">
        <v>120</v>
      </c>
      <c r="Z176" s="91">
        <v>40</v>
      </c>
      <c r="AA176" s="91">
        <v>60</v>
      </c>
      <c r="AB176" s="91">
        <v>120</v>
      </c>
      <c r="AC176" s="91">
        <v>0</v>
      </c>
      <c r="AD176" s="91">
        <v>100</v>
      </c>
      <c r="AE176" s="91">
        <v>120</v>
      </c>
      <c r="AF176" s="91">
        <v>167</v>
      </c>
      <c r="AG176" s="91">
        <v>2</v>
      </c>
      <c r="AH176" s="91">
        <v>1003150</v>
      </c>
      <c r="AI176" s="91">
        <v>2</v>
      </c>
      <c r="AJ176" s="91" t="s">
        <v>1678</v>
      </c>
      <c r="AK176" s="91">
        <v>0</v>
      </c>
      <c r="AL176" s="91">
        <v>0</v>
      </c>
      <c r="AM176" s="91" t="s">
        <v>87</v>
      </c>
      <c r="AO176" s="91">
        <v>1</v>
      </c>
      <c r="AP176" s="91">
        <v>2</v>
      </c>
      <c r="AQ176" s="91">
        <v>1086049</v>
      </c>
      <c r="AR176" s="91" t="s">
        <v>87</v>
      </c>
      <c r="AU176" s="93">
        <v>42607</v>
      </c>
      <c r="AW176" s="91">
        <v>1</v>
      </c>
      <c r="AX176" s="91">
        <v>0</v>
      </c>
      <c r="AZ176" s="92">
        <v>41579</v>
      </c>
      <c r="BA176" s="91" t="s">
        <v>183</v>
      </c>
      <c r="BB176" s="92">
        <v>41610</v>
      </c>
      <c r="BC176" s="91" t="s">
        <v>87</v>
      </c>
    </row>
    <row r="177" spans="1:55">
      <c r="A177" s="91">
        <f t="shared" si="2"/>
        <v>176</v>
      </c>
      <c r="B177" s="91">
        <v>2340201</v>
      </c>
      <c r="C177" s="91">
        <v>70</v>
      </c>
      <c r="D177" s="91">
        <v>3</v>
      </c>
      <c r="E177" s="91" t="s">
        <v>87</v>
      </c>
      <c r="F177" s="91" t="s">
        <v>87</v>
      </c>
      <c r="G177" s="91" t="s">
        <v>1685</v>
      </c>
      <c r="H177" s="91" t="s">
        <v>1262</v>
      </c>
      <c r="I177" s="91" t="s">
        <v>1686</v>
      </c>
      <c r="J177" s="91" t="s">
        <v>1687</v>
      </c>
      <c r="K177" s="91" t="s">
        <v>1688</v>
      </c>
      <c r="L177" s="91" t="s">
        <v>1689</v>
      </c>
      <c r="O177" s="91" t="s">
        <v>1690</v>
      </c>
      <c r="P177" s="91" t="s">
        <v>1691</v>
      </c>
      <c r="R177" s="91" t="s">
        <v>1692</v>
      </c>
      <c r="S177" s="91" t="s">
        <v>1693</v>
      </c>
      <c r="T177" s="91" t="s">
        <v>269</v>
      </c>
      <c r="U177" s="91">
        <v>1</v>
      </c>
      <c r="V177" s="91">
        <v>500000</v>
      </c>
      <c r="W177" s="91">
        <v>0</v>
      </c>
      <c r="X177" s="91">
        <v>100</v>
      </c>
      <c r="Y177" s="91">
        <v>120</v>
      </c>
      <c r="Z177" s="91">
        <v>40</v>
      </c>
      <c r="AA177" s="91">
        <v>60</v>
      </c>
      <c r="AB177" s="91">
        <v>120</v>
      </c>
      <c r="AC177" s="91">
        <v>0</v>
      </c>
      <c r="AD177" s="91">
        <v>100</v>
      </c>
      <c r="AE177" s="91">
        <v>120</v>
      </c>
      <c r="AF177" s="91">
        <v>9</v>
      </c>
      <c r="AG177" s="91">
        <v>632</v>
      </c>
      <c r="AH177" s="91">
        <v>6737018</v>
      </c>
      <c r="AI177" s="91">
        <v>2</v>
      </c>
      <c r="AJ177" s="91" t="s">
        <v>1694</v>
      </c>
      <c r="AK177" s="91">
        <v>0</v>
      </c>
      <c r="AL177" s="91">
        <v>0</v>
      </c>
      <c r="AM177" s="91" t="s">
        <v>87</v>
      </c>
      <c r="AO177" s="91">
        <v>0</v>
      </c>
      <c r="AP177" s="91">
        <v>2</v>
      </c>
      <c r="AQ177" s="91">
        <v>1380709</v>
      </c>
      <c r="AR177" s="91" t="s">
        <v>87</v>
      </c>
      <c r="AU177" s="93">
        <v>42060</v>
      </c>
      <c r="AW177" s="91">
        <v>1</v>
      </c>
      <c r="AX177" s="91">
        <v>0</v>
      </c>
      <c r="AZ177" s="92">
        <v>41586</v>
      </c>
      <c r="BA177" s="91" t="s">
        <v>183</v>
      </c>
      <c r="BB177" s="92">
        <v>42057</v>
      </c>
      <c r="BC177" s="91" t="s">
        <v>87</v>
      </c>
    </row>
    <row r="178" spans="1:55">
      <c r="A178" s="91">
        <f t="shared" si="2"/>
        <v>177</v>
      </c>
      <c r="B178" s="91">
        <v>2343301</v>
      </c>
      <c r="C178" s="91">
        <v>30</v>
      </c>
      <c r="D178" s="91">
        <v>3</v>
      </c>
      <c r="E178" s="91" t="s">
        <v>87</v>
      </c>
      <c r="F178" s="91" t="s">
        <v>87</v>
      </c>
      <c r="G178" s="91" t="s">
        <v>1695</v>
      </c>
      <c r="H178" s="91" t="s">
        <v>1696</v>
      </c>
      <c r="I178" s="91" t="s">
        <v>1697</v>
      </c>
      <c r="J178" s="91" t="s">
        <v>1698</v>
      </c>
      <c r="K178" s="91" t="s">
        <v>1699</v>
      </c>
      <c r="L178" s="91" t="s">
        <v>1700</v>
      </c>
      <c r="M178" s="91" t="s">
        <v>1701</v>
      </c>
      <c r="O178" s="91" t="s">
        <v>1702</v>
      </c>
      <c r="P178" s="91" t="s">
        <v>1703</v>
      </c>
      <c r="R178" s="91" t="s">
        <v>1704</v>
      </c>
      <c r="S178" s="91" t="s">
        <v>1705</v>
      </c>
      <c r="T178" s="91" t="s">
        <v>201</v>
      </c>
      <c r="U178" s="91">
        <v>0</v>
      </c>
      <c r="V178" s="91">
        <v>500000</v>
      </c>
      <c r="W178" s="91">
        <v>0</v>
      </c>
      <c r="X178" s="91">
        <v>100</v>
      </c>
      <c r="Y178" s="91">
        <v>120</v>
      </c>
      <c r="Z178" s="91">
        <v>40</v>
      </c>
      <c r="AA178" s="91">
        <v>60</v>
      </c>
      <c r="AB178" s="91">
        <v>120</v>
      </c>
      <c r="AC178" s="91">
        <v>40</v>
      </c>
      <c r="AD178" s="91">
        <v>60</v>
      </c>
      <c r="AE178" s="91">
        <v>120</v>
      </c>
      <c r="AF178" s="91">
        <v>5</v>
      </c>
      <c r="AG178" s="91">
        <v>501</v>
      </c>
      <c r="AH178" s="91">
        <v>389308</v>
      </c>
      <c r="AI178" s="91">
        <v>1</v>
      </c>
      <c r="AJ178" s="91" t="s">
        <v>1706</v>
      </c>
      <c r="AK178" s="91">
        <v>0</v>
      </c>
      <c r="AL178" s="91">
        <v>0</v>
      </c>
      <c r="AM178" s="91" t="s">
        <v>87</v>
      </c>
      <c r="AO178" s="91">
        <v>0</v>
      </c>
      <c r="AP178" s="91">
        <v>2</v>
      </c>
      <c r="AQ178" s="91" t="s">
        <v>87</v>
      </c>
      <c r="AR178" s="91" t="s">
        <v>87</v>
      </c>
      <c r="AW178" s="91">
        <v>1</v>
      </c>
      <c r="AX178" s="91">
        <v>0</v>
      </c>
      <c r="AZ178" s="92">
        <v>41600</v>
      </c>
      <c r="BA178" s="91" t="s">
        <v>183</v>
      </c>
      <c r="BB178" s="92">
        <v>41600</v>
      </c>
      <c r="BC178" s="91" t="s">
        <v>87</v>
      </c>
    </row>
    <row r="179" spans="1:55">
      <c r="A179" s="91">
        <f t="shared" si="2"/>
        <v>178</v>
      </c>
      <c r="B179" s="91">
        <v>2346101</v>
      </c>
      <c r="C179" s="91">
        <v>77</v>
      </c>
      <c r="D179" s="91">
        <v>3</v>
      </c>
      <c r="E179" s="91" t="s">
        <v>87</v>
      </c>
      <c r="F179" s="91" t="s">
        <v>87</v>
      </c>
      <c r="G179" s="91" t="s">
        <v>1707</v>
      </c>
      <c r="I179" s="91" t="s">
        <v>1708</v>
      </c>
      <c r="J179" s="91" t="s">
        <v>1709</v>
      </c>
      <c r="K179" s="91" t="s">
        <v>1710</v>
      </c>
      <c r="L179" s="91" t="s">
        <v>1711</v>
      </c>
      <c r="O179" s="91" t="s">
        <v>1712</v>
      </c>
      <c r="P179" s="91" t="s">
        <v>1713</v>
      </c>
      <c r="R179" s="91" t="s">
        <v>1714</v>
      </c>
      <c r="S179" s="91" t="s">
        <v>1715</v>
      </c>
      <c r="T179" s="91" t="s">
        <v>269</v>
      </c>
      <c r="U179" s="91">
        <v>0</v>
      </c>
      <c r="V179" s="91">
        <v>500000</v>
      </c>
      <c r="W179" s="91">
        <v>0</v>
      </c>
      <c r="X179" s="91">
        <v>100</v>
      </c>
      <c r="Y179" s="91">
        <v>120</v>
      </c>
      <c r="Z179" s="91">
        <v>40</v>
      </c>
      <c r="AA179" s="91">
        <v>60</v>
      </c>
      <c r="AB179" s="91">
        <v>120</v>
      </c>
      <c r="AC179" s="91">
        <v>40</v>
      </c>
      <c r="AD179" s="91">
        <v>60</v>
      </c>
      <c r="AE179" s="91">
        <v>120</v>
      </c>
      <c r="AF179" s="91">
        <v>1</v>
      </c>
      <c r="AG179" s="91">
        <v>484</v>
      </c>
      <c r="AH179" s="91">
        <v>100583</v>
      </c>
      <c r="AI179" s="91">
        <v>2</v>
      </c>
      <c r="AJ179" s="91" t="s">
        <v>1708</v>
      </c>
      <c r="AK179" s="91">
        <v>0</v>
      </c>
      <c r="AL179" s="91">
        <v>0</v>
      </c>
      <c r="AM179" s="91" t="s">
        <v>87</v>
      </c>
      <c r="AO179" s="91">
        <v>1</v>
      </c>
      <c r="AP179" s="91">
        <v>2</v>
      </c>
      <c r="AQ179" s="91" t="s">
        <v>87</v>
      </c>
      <c r="AR179" s="91" t="s">
        <v>87</v>
      </c>
      <c r="AW179" s="91">
        <v>1</v>
      </c>
      <c r="AX179" s="91">
        <v>0</v>
      </c>
      <c r="AZ179" s="92">
        <v>41621</v>
      </c>
      <c r="BA179" s="91" t="s">
        <v>183</v>
      </c>
      <c r="BB179" s="92">
        <v>41621</v>
      </c>
      <c r="BC179" s="91" t="s">
        <v>87</v>
      </c>
    </row>
    <row r="180" spans="1:55">
      <c r="A180" s="91">
        <f t="shared" si="2"/>
        <v>179</v>
      </c>
      <c r="B180" s="91">
        <v>2396401</v>
      </c>
      <c r="C180" s="91">
        <v>50</v>
      </c>
      <c r="D180" s="91">
        <v>3</v>
      </c>
      <c r="E180" s="91" t="s">
        <v>87</v>
      </c>
      <c r="F180" s="91" t="s">
        <v>87</v>
      </c>
      <c r="G180" s="91" t="s">
        <v>1716</v>
      </c>
      <c r="I180" s="91" t="s">
        <v>1717</v>
      </c>
      <c r="J180" s="91" t="s">
        <v>1718</v>
      </c>
      <c r="K180" s="91" t="s">
        <v>1719</v>
      </c>
      <c r="L180" s="91" t="s">
        <v>1720</v>
      </c>
      <c r="O180" s="91" t="s">
        <v>1721</v>
      </c>
      <c r="P180" s="91" t="s">
        <v>1722</v>
      </c>
      <c r="R180" s="91" t="s">
        <v>1723</v>
      </c>
      <c r="S180" s="91" t="s">
        <v>1724</v>
      </c>
      <c r="T180" s="91" t="s">
        <v>269</v>
      </c>
      <c r="U180" s="91">
        <v>0</v>
      </c>
      <c r="V180" s="91">
        <v>0</v>
      </c>
      <c r="W180" s="91">
        <v>0</v>
      </c>
      <c r="X180" s="91">
        <v>100</v>
      </c>
      <c r="Y180" s="91">
        <v>120</v>
      </c>
      <c r="Z180" s="91">
        <v>40</v>
      </c>
      <c r="AA180" s="91">
        <v>60</v>
      </c>
      <c r="AB180" s="91">
        <v>120</v>
      </c>
      <c r="AC180" s="91">
        <v>40</v>
      </c>
      <c r="AD180" s="91">
        <v>60</v>
      </c>
      <c r="AE180" s="91">
        <v>120</v>
      </c>
      <c r="AF180" s="91">
        <v>5</v>
      </c>
      <c r="AG180" s="91">
        <v>501</v>
      </c>
      <c r="AH180" s="91">
        <v>4495489</v>
      </c>
      <c r="AI180" s="91">
        <v>1</v>
      </c>
      <c r="AJ180" s="91" t="s">
        <v>1725</v>
      </c>
      <c r="AK180" s="91">
        <v>0</v>
      </c>
      <c r="AL180" s="91">
        <v>0</v>
      </c>
      <c r="AM180" s="91" t="s">
        <v>87</v>
      </c>
      <c r="AO180" s="91">
        <v>1</v>
      </c>
      <c r="AP180" s="91">
        <v>2</v>
      </c>
      <c r="AQ180" s="91" t="s">
        <v>87</v>
      </c>
      <c r="AR180" s="91" t="s">
        <v>87</v>
      </c>
      <c r="AW180" s="91">
        <v>1</v>
      </c>
      <c r="AX180" s="91">
        <v>0</v>
      </c>
      <c r="AZ180" s="92">
        <v>41836</v>
      </c>
      <c r="BA180" s="91" t="s">
        <v>183</v>
      </c>
      <c r="BB180" s="92">
        <v>41836</v>
      </c>
      <c r="BC180" s="91" t="s">
        <v>87</v>
      </c>
    </row>
    <row r="181" spans="1:55">
      <c r="A181" s="91">
        <f t="shared" si="2"/>
        <v>180</v>
      </c>
      <c r="B181" s="91">
        <v>2406601</v>
      </c>
      <c r="C181" s="91">
        <v>77</v>
      </c>
      <c r="D181" s="91">
        <v>3</v>
      </c>
      <c r="E181" s="91" t="s">
        <v>87</v>
      </c>
      <c r="F181" s="91" t="s">
        <v>87</v>
      </c>
      <c r="G181" s="91" t="s">
        <v>1726</v>
      </c>
      <c r="H181" s="91" t="s">
        <v>1552</v>
      </c>
      <c r="I181" s="91" t="s">
        <v>1727</v>
      </c>
      <c r="J181" s="91" t="s">
        <v>1728</v>
      </c>
      <c r="K181" s="91" t="s">
        <v>1729</v>
      </c>
      <c r="L181" s="91" t="s">
        <v>1730</v>
      </c>
      <c r="O181" s="91" t="s">
        <v>1731</v>
      </c>
      <c r="P181" s="91" t="s">
        <v>1732</v>
      </c>
      <c r="R181" s="91" t="s">
        <v>1733</v>
      </c>
      <c r="S181" s="91" t="s">
        <v>1734</v>
      </c>
      <c r="T181" s="91" t="s">
        <v>1735</v>
      </c>
      <c r="U181" s="91">
        <v>1</v>
      </c>
      <c r="V181" s="91">
        <v>0</v>
      </c>
      <c r="W181" s="91">
        <v>0</v>
      </c>
      <c r="X181" s="91">
        <v>100</v>
      </c>
      <c r="Y181" s="91">
        <v>120</v>
      </c>
      <c r="Z181" s="91">
        <v>40</v>
      </c>
      <c r="AA181" s="91">
        <v>60</v>
      </c>
      <c r="AB181" s="91">
        <v>120</v>
      </c>
      <c r="AC181" s="91">
        <v>40</v>
      </c>
      <c r="AD181" s="91">
        <v>60</v>
      </c>
      <c r="AE181" s="91">
        <v>120</v>
      </c>
      <c r="AF181" s="91">
        <v>10</v>
      </c>
      <c r="AG181" s="91">
        <v>108</v>
      </c>
      <c r="AH181" s="91">
        <v>805079</v>
      </c>
      <c r="AI181" s="91">
        <v>2</v>
      </c>
      <c r="AJ181" s="91" t="s">
        <v>1727</v>
      </c>
      <c r="AK181" s="91">
        <v>0</v>
      </c>
      <c r="AL181" s="91">
        <v>0</v>
      </c>
      <c r="AM181" s="91" t="s">
        <v>87</v>
      </c>
      <c r="AO181" s="91">
        <v>1</v>
      </c>
      <c r="AP181" s="91">
        <v>2</v>
      </c>
      <c r="AQ181" s="91">
        <v>1021914</v>
      </c>
      <c r="AR181" s="91" t="s">
        <v>87</v>
      </c>
      <c r="AU181" s="93">
        <v>42425</v>
      </c>
      <c r="AW181" s="91">
        <v>1</v>
      </c>
      <c r="AX181" s="91">
        <v>0</v>
      </c>
      <c r="AZ181" s="92">
        <v>41890</v>
      </c>
      <c r="BA181" s="91" t="s">
        <v>183</v>
      </c>
      <c r="BB181" s="92">
        <v>42219</v>
      </c>
      <c r="BC181" s="91" t="s">
        <v>87</v>
      </c>
    </row>
    <row r="182" spans="1:55">
      <c r="A182" s="91">
        <f t="shared" si="2"/>
        <v>181</v>
      </c>
      <c r="B182" s="91">
        <v>2406602</v>
      </c>
      <c r="C182" s="91">
        <v>77</v>
      </c>
      <c r="D182" s="91">
        <v>3</v>
      </c>
      <c r="E182" s="91" t="s">
        <v>87</v>
      </c>
      <c r="F182" s="91" t="s">
        <v>87</v>
      </c>
      <c r="G182" s="91" t="s">
        <v>1726</v>
      </c>
      <c r="H182" s="91" t="s">
        <v>1736</v>
      </c>
      <c r="I182" s="91" t="s">
        <v>1737</v>
      </c>
      <c r="J182" s="91" t="s">
        <v>1728</v>
      </c>
      <c r="K182" s="91" t="s">
        <v>1738</v>
      </c>
      <c r="L182" s="91" t="s">
        <v>1739</v>
      </c>
      <c r="O182" s="91" t="s">
        <v>1740</v>
      </c>
      <c r="P182" s="91" t="s">
        <v>1741</v>
      </c>
      <c r="R182" s="91" t="s">
        <v>1742</v>
      </c>
      <c r="S182" s="91" t="s">
        <v>1743</v>
      </c>
      <c r="T182" s="91" t="s">
        <v>201</v>
      </c>
      <c r="U182" s="91">
        <v>1</v>
      </c>
      <c r="V182" s="91">
        <v>500000</v>
      </c>
      <c r="W182" s="91">
        <v>0</v>
      </c>
      <c r="X182" s="91">
        <v>100</v>
      </c>
      <c r="Y182" s="91">
        <v>120</v>
      </c>
      <c r="Z182" s="91">
        <v>40</v>
      </c>
      <c r="AA182" s="91">
        <v>60</v>
      </c>
      <c r="AB182" s="91">
        <v>120</v>
      </c>
      <c r="AC182" s="91">
        <v>40</v>
      </c>
      <c r="AD182" s="91">
        <v>60</v>
      </c>
      <c r="AE182" s="91">
        <v>120</v>
      </c>
      <c r="AF182" s="91">
        <v>10</v>
      </c>
      <c r="AG182" s="91">
        <v>108</v>
      </c>
      <c r="AH182" s="91">
        <v>805079</v>
      </c>
      <c r="AI182" s="91">
        <v>2</v>
      </c>
      <c r="AJ182" s="91" t="s">
        <v>1744</v>
      </c>
      <c r="AK182" s="91">
        <v>0</v>
      </c>
      <c r="AL182" s="91">
        <v>0</v>
      </c>
      <c r="AM182" s="91" t="s">
        <v>87</v>
      </c>
      <c r="AO182" s="91">
        <v>1</v>
      </c>
      <c r="AP182" s="91">
        <v>2</v>
      </c>
      <c r="AQ182" s="91">
        <v>1021914</v>
      </c>
      <c r="AR182" s="91" t="s">
        <v>87</v>
      </c>
      <c r="AU182" s="93">
        <v>42425</v>
      </c>
      <c r="AW182" s="91">
        <v>1</v>
      </c>
      <c r="AX182" s="91">
        <v>0</v>
      </c>
      <c r="AZ182" s="92">
        <v>42366</v>
      </c>
      <c r="BA182" s="91" t="s">
        <v>183</v>
      </c>
      <c r="BB182" s="92">
        <v>42366</v>
      </c>
      <c r="BC182" s="91" t="s">
        <v>87</v>
      </c>
    </row>
    <row r="183" spans="1:55">
      <c r="A183" s="91">
        <f t="shared" si="2"/>
        <v>182</v>
      </c>
      <c r="B183" s="91">
        <v>2432401</v>
      </c>
      <c r="C183" s="91">
        <v>50</v>
      </c>
      <c r="D183" s="91">
        <v>3</v>
      </c>
      <c r="E183" s="91" t="s">
        <v>87</v>
      </c>
      <c r="F183" s="91" t="s">
        <v>87</v>
      </c>
      <c r="G183" s="91" t="s">
        <v>1745</v>
      </c>
      <c r="H183" s="91" t="s">
        <v>1669</v>
      </c>
      <c r="I183" s="91" t="s">
        <v>1746</v>
      </c>
      <c r="J183" s="91" t="s">
        <v>1747</v>
      </c>
      <c r="K183" s="91" t="s">
        <v>1748</v>
      </c>
      <c r="L183" s="91" t="s">
        <v>1749</v>
      </c>
      <c r="O183" s="91" t="s">
        <v>1750</v>
      </c>
      <c r="P183" s="91" t="s">
        <v>1751</v>
      </c>
      <c r="R183" s="91" t="s">
        <v>1752</v>
      </c>
      <c r="S183" s="91" t="s">
        <v>1753</v>
      </c>
      <c r="T183" s="91" t="s">
        <v>860</v>
      </c>
      <c r="U183" s="91">
        <v>0</v>
      </c>
      <c r="V183" s="91">
        <v>0</v>
      </c>
      <c r="W183" s="91">
        <v>0</v>
      </c>
      <c r="X183" s="91">
        <v>100</v>
      </c>
      <c r="Y183" s="91">
        <v>120</v>
      </c>
      <c r="Z183" s="91">
        <v>40</v>
      </c>
      <c r="AA183" s="91">
        <v>60</v>
      </c>
      <c r="AB183" s="91">
        <v>120</v>
      </c>
      <c r="AC183" s="91">
        <v>40</v>
      </c>
      <c r="AD183" s="91">
        <v>60</v>
      </c>
      <c r="AE183" s="91">
        <v>120</v>
      </c>
      <c r="AF183" s="91">
        <v>5</v>
      </c>
      <c r="AG183" s="91">
        <v>351</v>
      </c>
      <c r="AH183" s="91">
        <v>3683864</v>
      </c>
      <c r="AI183" s="91">
        <v>1</v>
      </c>
      <c r="AJ183" s="91" t="s">
        <v>1754</v>
      </c>
      <c r="AK183" s="91">
        <v>0</v>
      </c>
      <c r="AL183" s="91">
        <v>0</v>
      </c>
      <c r="AM183" s="91" t="s">
        <v>87</v>
      </c>
      <c r="AO183" s="91">
        <v>1</v>
      </c>
      <c r="AP183" s="91">
        <v>2</v>
      </c>
      <c r="AQ183" s="91" t="s">
        <v>87</v>
      </c>
      <c r="AR183" s="91" t="s">
        <v>87</v>
      </c>
      <c r="AW183" s="91">
        <v>1</v>
      </c>
      <c r="AX183" s="91">
        <v>0</v>
      </c>
      <c r="AZ183" s="92">
        <v>42025</v>
      </c>
      <c r="BA183" s="91" t="s">
        <v>183</v>
      </c>
      <c r="BB183" s="92">
        <v>42748</v>
      </c>
      <c r="BC183" s="91" t="s">
        <v>87</v>
      </c>
    </row>
    <row r="184" spans="1:55">
      <c r="A184" s="91">
        <f t="shared" si="2"/>
        <v>183</v>
      </c>
      <c r="B184" s="91">
        <v>2441201</v>
      </c>
      <c r="C184" s="91">
        <v>77</v>
      </c>
      <c r="D184" s="91">
        <v>3</v>
      </c>
      <c r="E184" s="91" t="s">
        <v>87</v>
      </c>
      <c r="F184" s="91" t="s">
        <v>87</v>
      </c>
      <c r="G184" s="91" t="s">
        <v>1755</v>
      </c>
      <c r="I184" s="91" t="s">
        <v>1756</v>
      </c>
      <c r="J184" s="91" t="s">
        <v>1757</v>
      </c>
      <c r="K184" s="91" t="s">
        <v>1758</v>
      </c>
      <c r="L184" s="91" t="s">
        <v>1759</v>
      </c>
      <c r="O184" s="91" t="s">
        <v>1760</v>
      </c>
      <c r="P184" s="91" t="s">
        <v>1761</v>
      </c>
      <c r="R184" s="91" t="s">
        <v>1762</v>
      </c>
      <c r="S184" s="91" t="s">
        <v>1763</v>
      </c>
      <c r="T184" s="91" t="s">
        <v>269</v>
      </c>
      <c r="U184" s="91">
        <v>1</v>
      </c>
      <c r="V184" s="91">
        <v>500000</v>
      </c>
      <c r="W184" s="91">
        <v>0</v>
      </c>
      <c r="X184" s="91">
        <v>100</v>
      </c>
      <c r="Y184" s="91">
        <v>120</v>
      </c>
      <c r="Z184" s="91">
        <v>40</v>
      </c>
      <c r="AA184" s="91">
        <v>60</v>
      </c>
      <c r="AB184" s="91">
        <v>120</v>
      </c>
      <c r="AC184" s="91">
        <v>40</v>
      </c>
      <c r="AD184" s="91">
        <v>60</v>
      </c>
      <c r="AE184" s="91">
        <v>120</v>
      </c>
      <c r="AF184" s="91">
        <v>5</v>
      </c>
      <c r="AG184" s="91">
        <v>790</v>
      </c>
      <c r="AH184" s="91">
        <v>5273309</v>
      </c>
      <c r="AI184" s="91">
        <v>1</v>
      </c>
      <c r="AJ184" s="91" t="s">
        <v>1756</v>
      </c>
      <c r="AK184" s="91">
        <v>0</v>
      </c>
      <c r="AL184" s="91">
        <v>0</v>
      </c>
      <c r="AM184" s="91" t="s">
        <v>87</v>
      </c>
      <c r="AO184" s="91">
        <v>0</v>
      </c>
      <c r="AP184" s="91">
        <v>2</v>
      </c>
      <c r="AQ184" s="91">
        <v>1380305</v>
      </c>
      <c r="AR184" s="91" t="s">
        <v>87</v>
      </c>
      <c r="AU184" s="93">
        <v>42119</v>
      </c>
      <c r="AW184" s="91">
        <v>1</v>
      </c>
      <c r="AX184" s="91">
        <v>0</v>
      </c>
      <c r="AZ184" s="92">
        <v>42066</v>
      </c>
      <c r="BA184" s="91" t="s">
        <v>183</v>
      </c>
      <c r="BB184" s="92">
        <v>42066</v>
      </c>
      <c r="BC184" s="91" t="s">
        <v>87</v>
      </c>
    </row>
    <row r="185" spans="1:55">
      <c r="A185" s="91">
        <f t="shared" si="2"/>
        <v>184</v>
      </c>
      <c r="B185" s="91">
        <v>2442801</v>
      </c>
      <c r="C185" s="91">
        <v>50</v>
      </c>
      <c r="D185" s="91">
        <v>3</v>
      </c>
      <c r="E185" s="91" t="s">
        <v>87</v>
      </c>
      <c r="F185" s="91" t="s">
        <v>87</v>
      </c>
      <c r="G185" s="91" t="s">
        <v>1764</v>
      </c>
      <c r="I185" s="91" t="s">
        <v>1765</v>
      </c>
      <c r="J185" s="91" t="s">
        <v>1766</v>
      </c>
      <c r="K185" s="91" t="s">
        <v>1767</v>
      </c>
      <c r="L185" s="91" t="s">
        <v>1768</v>
      </c>
      <c r="O185" s="91" t="s">
        <v>1769</v>
      </c>
      <c r="P185" s="91" t="s">
        <v>1770</v>
      </c>
      <c r="R185" s="91" t="s">
        <v>1771</v>
      </c>
      <c r="S185" s="91" t="s">
        <v>1772</v>
      </c>
      <c r="U185" s="91">
        <v>0</v>
      </c>
      <c r="V185" s="91">
        <v>0</v>
      </c>
      <c r="W185" s="91">
        <v>0</v>
      </c>
      <c r="X185" s="91">
        <v>100</v>
      </c>
      <c r="Y185" s="91">
        <v>120</v>
      </c>
      <c r="Z185" s="91">
        <v>40</v>
      </c>
      <c r="AA185" s="91">
        <v>60</v>
      </c>
      <c r="AB185" s="91">
        <v>120</v>
      </c>
      <c r="AC185" s="91">
        <v>40</v>
      </c>
      <c r="AD185" s="91">
        <v>60</v>
      </c>
      <c r="AE185" s="91">
        <v>120</v>
      </c>
      <c r="AF185" s="91">
        <v>5</v>
      </c>
      <c r="AG185" s="91">
        <v>401</v>
      </c>
      <c r="AH185" s="91">
        <v>4028149</v>
      </c>
      <c r="AI185" s="91">
        <v>1</v>
      </c>
      <c r="AJ185" s="91" t="s">
        <v>1773</v>
      </c>
      <c r="AK185" s="91">
        <v>0</v>
      </c>
      <c r="AL185" s="91">
        <v>0</v>
      </c>
      <c r="AM185" s="91" t="s">
        <v>87</v>
      </c>
      <c r="AO185" s="91">
        <v>1</v>
      </c>
      <c r="AP185" s="91">
        <v>2</v>
      </c>
      <c r="AQ185" s="91" t="s">
        <v>87</v>
      </c>
      <c r="AR185" s="91" t="s">
        <v>87</v>
      </c>
      <c r="AW185" s="91">
        <v>1</v>
      </c>
      <c r="AX185" s="91">
        <v>0</v>
      </c>
      <c r="AZ185" s="92">
        <v>42076</v>
      </c>
      <c r="BA185" s="91" t="s">
        <v>183</v>
      </c>
      <c r="BB185" s="92">
        <v>42076</v>
      </c>
      <c r="BC185" s="91" t="s">
        <v>87</v>
      </c>
    </row>
    <row r="186" spans="1:55">
      <c r="A186" s="91">
        <f t="shared" si="2"/>
        <v>185</v>
      </c>
      <c r="B186" s="91">
        <v>2445701</v>
      </c>
      <c r="C186" s="91">
        <v>77</v>
      </c>
      <c r="D186" s="91">
        <v>3</v>
      </c>
      <c r="E186" s="91" t="s">
        <v>87</v>
      </c>
      <c r="F186" s="91" t="s">
        <v>87</v>
      </c>
      <c r="G186" s="91" t="s">
        <v>1774</v>
      </c>
      <c r="H186" s="91" t="s">
        <v>1775</v>
      </c>
      <c r="I186" s="91" t="s">
        <v>1776</v>
      </c>
      <c r="J186" s="91" t="s">
        <v>1777</v>
      </c>
      <c r="K186" s="91" t="s">
        <v>1778</v>
      </c>
      <c r="L186" s="91" t="s">
        <v>1779</v>
      </c>
      <c r="O186" s="91" t="s">
        <v>1780</v>
      </c>
      <c r="P186" s="91" t="s">
        <v>1781</v>
      </c>
      <c r="R186" s="91" t="s">
        <v>1782</v>
      </c>
      <c r="S186" s="91" t="s">
        <v>1783</v>
      </c>
      <c r="T186" s="91" t="s">
        <v>269</v>
      </c>
      <c r="U186" s="91">
        <v>1</v>
      </c>
      <c r="V186" s="91">
        <v>500000</v>
      </c>
      <c r="W186" s="91">
        <v>0</v>
      </c>
      <c r="X186" s="91">
        <v>100</v>
      </c>
      <c r="Y186" s="91">
        <v>120</v>
      </c>
      <c r="Z186" s="91">
        <v>40</v>
      </c>
      <c r="AA186" s="91">
        <v>60</v>
      </c>
      <c r="AB186" s="91">
        <v>120</v>
      </c>
      <c r="AC186" s="91">
        <v>0</v>
      </c>
      <c r="AD186" s="91">
        <v>100</v>
      </c>
      <c r="AE186" s="91">
        <v>120</v>
      </c>
      <c r="AF186" s="91">
        <v>9</v>
      </c>
      <c r="AG186" s="91">
        <v>679</v>
      </c>
      <c r="AH186" s="91">
        <v>6501596</v>
      </c>
      <c r="AI186" s="91">
        <v>2</v>
      </c>
      <c r="AJ186" s="91" t="s">
        <v>1784</v>
      </c>
      <c r="AK186" s="91">
        <v>0</v>
      </c>
      <c r="AL186" s="91">
        <v>0</v>
      </c>
      <c r="AM186" s="91" t="s">
        <v>87</v>
      </c>
      <c r="AO186" s="91">
        <v>1</v>
      </c>
      <c r="AP186" s="91">
        <v>2</v>
      </c>
      <c r="AQ186" s="91">
        <v>1441257</v>
      </c>
      <c r="AR186" s="91" t="s">
        <v>87</v>
      </c>
      <c r="AU186" s="93">
        <v>42180</v>
      </c>
      <c r="AW186" s="91">
        <v>1</v>
      </c>
      <c r="AX186" s="91">
        <v>0</v>
      </c>
      <c r="AZ186" s="92">
        <v>42090</v>
      </c>
      <c r="BA186" s="91" t="s">
        <v>183</v>
      </c>
      <c r="BB186" s="92">
        <v>42956.421412037038</v>
      </c>
      <c r="BC186" s="91" t="s">
        <v>233</v>
      </c>
    </row>
    <row r="187" spans="1:55">
      <c r="A187" s="91">
        <f t="shared" si="2"/>
        <v>186</v>
      </c>
      <c r="B187" s="91">
        <v>2457301</v>
      </c>
      <c r="C187" s="91">
        <v>50</v>
      </c>
      <c r="D187" s="91">
        <v>3</v>
      </c>
      <c r="E187" s="91" t="s">
        <v>87</v>
      </c>
      <c r="F187" s="91" t="s">
        <v>87</v>
      </c>
      <c r="G187" s="91" t="s">
        <v>1785</v>
      </c>
      <c r="I187" s="91" t="s">
        <v>1786</v>
      </c>
      <c r="J187" s="91" t="s">
        <v>1787</v>
      </c>
      <c r="K187" s="91" t="s">
        <v>1788</v>
      </c>
      <c r="L187" s="91" t="s">
        <v>1789</v>
      </c>
      <c r="O187" s="91" t="s">
        <v>1790</v>
      </c>
      <c r="P187" s="91" t="s">
        <v>1791</v>
      </c>
      <c r="R187" s="91" t="s">
        <v>1792</v>
      </c>
      <c r="S187" s="91" t="s">
        <v>1793</v>
      </c>
      <c r="T187" s="91" t="s">
        <v>465</v>
      </c>
      <c r="U187" s="91">
        <v>0</v>
      </c>
      <c r="V187" s="91">
        <v>0</v>
      </c>
      <c r="W187" s="91">
        <v>0</v>
      </c>
      <c r="X187" s="91">
        <v>100</v>
      </c>
      <c r="Y187" s="91">
        <v>120</v>
      </c>
      <c r="Z187" s="91">
        <v>40</v>
      </c>
      <c r="AA187" s="91">
        <v>60</v>
      </c>
      <c r="AB187" s="91">
        <v>120</v>
      </c>
      <c r="AC187" s="91">
        <v>40</v>
      </c>
      <c r="AD187" s="91">
        <v>60</v>
      </c>
      <c r="AE187" s="91">
        <v>120</v>
      </c>
      <c r="AF187" s="91">
        <v>5</v>
      </c>
      <c r="AG187" s="91">
        <v>15</v>
      </c>
      <c r="AH187" s="91">
        <v>1528824</v>
      </c>
      <c r="AI187" s="91">
        <v>1</v>
      </c>
      <c r="AJ187" s="91" t="s">
        <v>1794</v>
      </c>
      <c r="AK187" s="91">
        <v>0</v>
      </c>
      <c r="AL187" s="91">
        <v>0</v>
      </c>
      <c r="AM187" s="91" t="s">
        <v>87</v>
      </c>
      <c r="AO187" s="91">
        <v>1</v>
      </c>
      <c r="AP187" s="91">
        <v>2</v>
      </c>
      <c r="AQ187" s="91" t="s">
        <v>87</v>
      </c>
      <c r="AR187" s="91" t="s">
        <v>87</v>
      </c>
      <c r="AW187" s="91">
        <v>1</v>
      </c>
      <c r="AX187" s="91">
        <v>0</v>
      </c>
      <c r="AZ187" s="92">
        <v>42174</v>
      </c>
      <c r="BA187" s="91" t="s">
        <v>183</v>
      </c>
      <c r="BB187" s="92">
        <v>42545</v>
      </c>
      <c r="BC187" s="91" t="s">
        <v>87</v>
      </c>
    </row>
    <row r="188" spans="1:55">
      <c r="A188" s="91">
        <f t="shared" si="2"/>
        <v>187</v>
      </c>
      <c r="B188" s="91">
        <v>2465501</v>
      </c>
      <c r="C188" s="91">
        <v>94</v>
      </c>
      <c r="D188" s="91">
        <v>3</v>
      </c>
      <c r="E188" s="91" t="s">
        <v>87</v>
      </c>
      <c r="F188" s="91" t="s">
        <v>87</v>
      </c>
      <c r="G188" s="91" t="s">
        <v>1795</v>
      </c>
      <c r="I188" s="91" t="s">
        <v>1796</v>
      </c>
      <c r="K188" s="91" t="s">
        <v>1797</v>
      </c>
      <c r="L188" s="91" t="s">
        <v>1798</v>
      </c>
      <c r="O188" s="91" t="s">
        <v>1799</v>
      </c>
      <c r="P188" s="91" t="s">
        <v>1800</v>
      </c>
      <c r="U188" s="91">
        <v>0</v>
      </c>
      <c r="V188" s="91">
        <v>0</v>
      </c>
      <c r="W188" s="91">
        <v>100</v>
      </c>
      <c r="X188" s="91">
        <v>0</v>
      </c>
      <c r="Y188" s="91">
        <v>0</v>
      </c>
      <c r="Z188" s="91">
        <v>0</v>
      </c>
      <c r="AA188" s="91">
        <v>0</v>
      </c>
      <c r="AB188" s="91">
        <v>0</v>
      </c>
      <c r="AC188" s="91">
        <v>0</v>
      </c>
      <c r="AD188" s="91">
        <v>0</v>
      </c>
      <c r="AE188" s="91">
        <v>0</v>
      </c>
      <c r="AF188" s="91">
        <v>5</v>
      </c>
      <c r="AG188" s="91">
        <v>273</v>
      </c>
      <c r="AH188" s="91">
        <v>420448</v>
      </c>
      <c r="AI188" s="91">
        <v>2</v>
      </c>
      <c r="AJ188" s="91" t="s">
        <v>1801</v>
      </c>
      <c r="AK188" s="91">
        <v>0</v>
      </c>
      <c r="AL188" s="91">
        <v>0</v>
      </c>
      <c r="AM188" s="91" t="s">
        <v>87</v>
      </c>
      <c r="AO188" s="91">
        <v>0</v>
      </c>
      <c r="AP188" s="91">
        <v>0</v>
      </c>
      <c r="AQ188" s="91" t="s">
        <v>87</v>
      </c>
      <c r="AR188" s="91" t="s">
        <v>87</v>
      </c>
      <c r="AW188" s="91">
        <v>1</v>
      </c>
      <c r="AX188" s="91">
        <v>0</v>
      </c>
      <c r="AZ188" s="92">
        <v>42198</v>
      </c>
      <c r="BA188" s="91" t="s">
        <v>183</v>
      </c>
      <c r="BB188" s="92">
        <v>42198</v>
      </c>
      <c r="BC188" s="91" t="s">
        <v>87</v>
      </c>
    </row>
    <row r="189" spans="1:55">
      <c r="A189" s="91">
        <f t="shared" si="2"/>
        <v>188</v>
      </c>
      <c r="B189" s="91">
        <v>2465901</v>
      </c>
      <c r="C189" s="91">
        <v>10</v>
      </c>
      <c r="D189" s="91">
        <v>3</v>
      </c>
      <c r="E189" s="91" t="s">
        <v>87</v>
      </c>
      <c r="F189" s="91" t="s">
        <v>87</v>
      </c>
      <c r="G189" s="91" t="s">
        <v>1802</v>
      </c>
      <c r="I189" s="91" t="s">
        <v>1803</v>
      </c>
      <c r="J189" s="91" t="s">
        <v>1804</v>
      </c>
      <c r="K189" s="91" t="s">
        <v>1805</v>
      </c>
      <c r="L189" s="91" t="s">
        <v>1806</v>
      </c>
      <c r="O189" s="91" t="s">
        <v>1807</v>
      </c>
      <c r="P189" s="91" t="s">
        <v>1808</v>
      </c>
      <c r="Q189" s="91" t="s">
        <v>1809</v>
      </c>
      <c r="R189" s="91" t="s">
        <v>1810</v>
      </c>
      <c r="S189" s="91" t="s">
        <v>1811</v>
      </c>
      <c r="T189" s="91" t="s">
        <v>517</v>
      </c>
      <c r="U189" s="91">
        <v>0</v>
      </c>
      <c r="V189" s="91">
        <v>500000</v>
      </c>
      <c r="W189" s="91">
        <v>0</v>
      </c>
      <c r="X189" s="91">
        <v>100</v>
      </c>
      <c r="Y189" s="91">
        <v>120</v>
      </c>
      <c r="Z189" s="91">
        <v>0</v>
      </c>
      <c r="AA189" s="91">
        <v>0</v>
      </c>
      <c r="AB189" s="91">
        <v>0</v>
      </c>
      <c r="AC189" s="91">
        <v>0</v>
      </c>
      <c r="AD189" s="91">
        <v>0</v>
      </c>
      <c r="AE189" s="91">
        <v>0</v>
      </c>
      <c r="AF189" s="91">
        <v>116</v>
      </c>
      <c r="AG189" s="91">
        <v>105</v>
      </c>
      <c r="AH189" s="91">
        <v>940</v>
      </c>
      <c r="AI189" s="91">
        <v>2</v>
      </c>
      <c r="AJ189" s="91" t="s">
        <v>1803</v>
      </c>
      <c r="AK189" s="91">
        <v>0</v>
      </c>
      <c r="AL189" s="91">
        <v>0</v>
      </c>
      <c r="AM189" s="91" t="s">
        <v>87</v>
      </c>
      <c r="AO189" s="91">
        <v>0</v>
      </c>
      <c r="AP189" s="91">
        <v>1</v>
      </c>
      <c r="AQ189" s="91" t="s">
        <v>87</v>
      </c>
      <c r="AR189" s="91" t="s">
        <v>87</v>
      </c>
      <c r="AW189" s="91">
        <v>1</v>
      </c>
      <c r="AX189" s="91">
        <v>0</v>
      </c>
      <c r="AZ189" s="92">
        <v>42201</v>
      </c>
      <c r="BA189" s="91" t="s">
        <v>183</v>
      </c>
      <c r="BB189" s="92">
        <v>42201</v>
      </c>
      <c r="BC189" s="91" t="s">
        <v>87</v>
      </c>
    </row>
    <row r="190" spans="1:55">
      <c r="A190" s="91">
        <f t="shared" si="2"/>
        <v>189</v>
      </c>
      <c r="B190" s="91">
        <v>2481301</v>
      </c>
      <c r="C190" s="91">
        <v>80</v>
      </c>
      <c r="D190" s="91">
        <v>3</v>
      </c>
      <c r="E190" s="91" t="s">
        <v>87</v>
      </c>
      <c r="F190" s="91" t="s">
        <v>87</v>
      </c>
      <c r="G190" s="91" t="s">
        <v>1812</v>
      </c>
      <c r="H190" s="91" t="s">
        <v>1813</v>
      </c>
      <c r="I190" s="91" t="s">
        <v>1814</v>
      </c>
      <c r="J190" s="91" t="s">
        <v>1815</v>
      </c>
      <c r="K190" s="91" t="s">
        <v>1816</v>
      </c>
      <c r="L190" s="91" t="s">
        <v>1817</v>
      </c>
      <c r="O190" s="91" t="s">
        <v>1818</v>
      </c>
      <c r="P190" s="91" t="s">
        <v>1819</v>
      </c>
      <c r="R190" s="91" t="s">
        <v>1820</v>
      </c>
      <c r="S190" s="91" t="s">
        <v>1821</v>
      </c>
      <c r="T190" s="91" t="s">
        <v>1822</v>
      </c>
      <c r="U190" s="91">
        <v>1</v>
      </c>
      <c r="V190" s="91">
        <v>500000</v>
      </c>
      <c r="W190" s="91">
        <v>0</v>
      </c>
      <c r="X190" s="91">
        <v>100</v>
      </c>
      <c r="Y190" s="91">
        <v>120</v>
      </c>
      <c r="Z190" s="91">
        <v>40</v>
      </c>
      <c r="AA190" s="91">
        <v>60</v>
      </c>
      <c r="AB190" s="91">
        <v>120</v>
      </c>
      <c r="AC190" s="91">
        <v>0</v>
      </c>
      <c r="AD190" s="91">
        <v>100</v>
      </c>
      <c r="AE190" s="91">
        <v>120</v>
      </c>
      <c r="AF190" s="91">
        <v>179</v>
      </c>
      <c r="AG190" s="91">
        <v>613</v>
      </c>
      <c r="AH190" s="91">
        <v>11950</v>
      </c>
      <c r="AI190" s="91">
        <v>2</v>
      </c>
      <c r="AJ190" s="91" t="s">
        <v>1814</v>
      </c>
      <c r="AK190" s="91">
        <v>0</v>
      </c>
      <c r="AL190" s="91">
        <v>0</v>
      </c>
      <c r="AM190" s="91" t="s">
        <v>87</v>
      </c>
      <c r="AO190" s="91">
        <v>1</v>
      </c>
      <c r="AP190" s="91">
        <v>2</v>
      </c>
      <c r="AQ190" s="91">
        <v>1144167</v>
      </c>
      <c r="AR190" s="91" t="s">
        <v>87</v>
      </c>
      <c r="AU190" s="93">
        <v>42333</v>
      </c>
      <c r="AW190" s="91">
        <v>1</v>
      </c>
      <c r="AX190" s="91">
        <v>0</v>
      </c>
      <c r="AZ190" s="92">
        <v>42272</v>
      </c>
      <c r="BA190" s="91" t="s">
        <v>183</v>
      </c>
      <c r="BB190" s="92">
        <v>42272</v>
      </c>
      <c r="BC190" s="91" t="s">
        <v>87</v>
      </c>
    </row>
    <row r="191" spans="1:55">
      <c r="A191" s="91">
        <f t="shared" si="2"/>
        <v>190</v>
      </c>
      <c r="B191" s="91">
        <v>2486002</v>
      </c>
      <c r="C191" s="91">
        <v>30</v>
      </c>
      <c r="D191" s="91">
        <v>3</v>
      </c>
      <c r="E191" s="91">
        <v>24860</v>
      </c>
      <c r="F191" s="91">
        <v>2</v>
      </c>
      <c r="G191" s="91" t="s">
        <v>1823</v>
      </c>
      <c r="I191" s="91" t="s">
        <v>1824</v>
      </c>
      <c r="J191" s="91" t="s">
        <v>1823</v>
      </c>
      <c r="K191" s="91" t="s">
        <v>1825</v>
      </c>
      <c r="L191" s="91" t="s">
        <v>1826</v>
      </c>
      <c r="M191" s="91" t="s">
        <v>1827</v>
      </c>
      <c r="O191" s="91" t="s">
        <v>1828</v>
      </c>
      <c r="P191" s="91" t="s">
        <v>1829</v>
      </c>
      <c r="U191" s="91">
        <v>1</v>
      </c>
      <c r="V191" s="91">
        <v>500000</v>
      </c>
      <c r="W191" s="91">
        <v>0</v>
      </c>
      <c r="X191" s="91">
        <v>100</v>
      </c>
      <c r="Y191" s="91">
        <v>120</v>
      </c>
      <c r="Z191" s="91">
        <v>40</v>
      </c>
      <c r="AA191" s="91">
        <v>60</v>
      </c>
      <c r="AB191" s="91">
        <v>120</v>
      </c>
      <c r="AC191" s="91">
        <v>0</v>
      </c>
      <c r="AD191" s="91">
        <v>100</v>
      </c>
      <c r="AE191" s="91">
        <v>120</v>
      </c>
      <c r="AF191" s="91">
        <v>181</v>
      </c>
      <c r="AG191" s="91">
        <v>801</v>
      </c>
      <c r="AH191" s="91">
        <v>4358140</v>
      </c>
      <c r="AI191" s="91">
        <v>1</v>
      </c>
      <c r="AJ191" s="91" t="s">
        <v>1830</v>
      </c>
      <c r="AK191" s="91">
        <v>0</v>
      </c>
      <c r="AL191" s="91">
        <v>0</v>
      </c>
      <c r="AM191" s="91" t="s">
        <v>87</v>
      </c>
      <c r="AO191" s="91">
        <v>0</v>
      </c>
      <c r="AP191" s="91">
        <v>2</v>
      </c>
      <c r="AQ191" s="91">
        <v>1024861</v>
      </c>
      <c r="AR191" s="91" t="s">
        <v>87</v>
      </c>
      <c r="AU191" s="93">
        <v>42060</v>
      </c>
      <c r="AW191" s="91">
        <v>1</v>
      </c>
      <c r="AX191" s="91">
        <v>0</v>
      </c>
      <c r="AY191" s="91">
        <v>0</v>
      </c>
      <c r="AZ191" s="92">
        <v>36680</v>
      </c>
      <c r="BA191" s="91" t="s">
        <v>183</v>
      </c>
      <c r="BB191" s="92">
        <v>42057</v>
      </c>
      <c r="BC191" s="91" t="s">
        <v>87</v>
      </c>
    </row>
    <row r="192" spans="1:55">
      <c r="A192" s="91">
        <f t="shared" si="2"/>
        <v>191</v>
      </c>
      <c r="B192" s="91">
        <v>2486003</v>
      </c>
      <c r="C192" s="91">
        <v>50</v>
      </c>
      <c r="D192" s="91">
        <v>3</v>
      </c>
      <c r="E192" s="91">
        <v>24860</v>
      </c>
      <c r="F192" s="91">
        <v>3</v>
      </c>
      <c r="G192" s="91" t="s">
        <v>1823</v>
      </c>
      <c r="H192" s="91" t="s">
        <v>102</v>
      </c>
      <c r="I192" s="91" t="s">
        <v>1831</v>
      </c>
      <c r="J192" s="91" t="s">
        <v>1832</v>
      </c>
      <c r="K192" s="91" t="s">
        <v>994</v>
      </c>
      <c r="L192" s="91" t="s">
        <v>1833</v>
      </c>
      <c r="M192" s="91" t="s">
        <v>1834</v>
      </c>
      <c r="O192" s="91" t="s">
        <v>1835</v>
      </c>
      <c r="P192" s="91" t="s">
        <v>1836</v>
      </c>
      <c r="U192" s="91">
        <v>1</v>
      </c>
      <c r="V192" s="91">
        <v>500000</v>
      </c>
      <c r="W192" s="91">
        <v>0</v>
      </c>
      <c r="X192" s="91">
        <v>100</v>
      </c>
      <c r="Y192" s="91">
        <v>120</v>
      </c>
      <c r="Z192" s="91">
        <v>0</v>
      </c>
      <c r="AA192" s="91">
        <v>100</v>
      </c>
      <c r="AB192" s="91">
        <v>120</v>
      </c>
      <c r="AC192" s="91">
        <v>0</v>
      </c>
      <c r="AD192" s="91">
        <v>100</v>
      </c>
      <c r="AE192" s="91">
        <v>120</v>
      </c>
      <c r="AF192" s="91">
        <v>5</v>
      </c>
      <c r="AG192" s="91">
        <v>652</v>
      </c>
      <c r="AH192" s="91">
        <v>2552116</v>
      </c>
      <c r="AI192" s="91">
        <v>1</v>
      </c>
      <c r="AJ192" s="91" t="s">
        <v>1830</v>
      </c>
      <c r="AK192" s="91">
        <v>0</v>
      </c>
      <c r="AL192" s="91">
        <v>0</v>
      </c>
      <c r="AM192" s="91" t="s">
        <v>87</v>
      </c>
      <c r="AO192" s="91">
        <v>0</v>
      </c>
      <c r="AP192" s="91">
        <v>2</v>
      </c>
      <c r="AQ192" s="91">
        <v>1024861</v>
      </c>
      <c r="AR192" s="91" t="s">
        <v>87</v>
      </c>
      <c r="AU192" s="93">
        <v>42060</v>
      </c>
      <c r="AW192" s="91">
        <v>1</v>
      </c>
      <c r="AX192" s="91">
        <v>0</v>
      </c>
      <c r="AY192" s="91">
        <v>0</v>
      </c>
      <c r="AZ192" s="92">
        <v>36680</v>
      </c>
      <c r="BA192" s="91" t="s">
        <v>183</v>
      </c>
      <c r="BB192" s="92">
        <v>42993.057928240742</v>
      </c>
      <c r="BC192" s="91" t="s">
        <v>233</v>
      </c>
    </row>
    <row r="193" spans="1:55">
      <c r="A193" s="91">
        <f t="shared" si="2"/>
        <v>192</v>
      </c>
      <c r="B193" s="91">
        <v>2486005</v>
      </c>
      <c r="C193" s="91">
        <v>77</v>
      </c>
      <c r="D193" s="91">
        <v>3</v>
      </c>
      <c r="E193" s="91">
        <v>24860</v>
      </c>
      <c r="F193" s="91">
        <v>5</v>
      </c>
      <c r="G193" s="91" t="s">
        <v>1823</v>
      </c>
      <c r="I193" s="91" t="s">
        <v>1824</v>
      </c>
      <c r="J193" s="91" t="s">
        <v>1823</v>
      </c>
      <c r="K193" s="91" t="s">
        <v>476</v>
      </c>
      <c r="L193" s="91" t="s">
        <v>1837</v>
      </c>
      <c r="O193" s="91" t="s">
        <v>1838</v>
      </c>
      <c r="P193" s="91" t="s">
        <v>1839</v>
      </c>
      <c r="U193" s="91">
        <v>1</v>
      </c>
      <c r="V193" s="91">
        <v>500000</v>
      </c>
      <c r="W193" s="91">
        <v>0</v>
      </c>
      <c r="X193" s="91">
        <v>100</v>
      </c>
      <c r="Y193" s="91">
        <v>120</v>
      </c>
      <c r="Z193" s="91">
        <v>40</v>
      </c>
      <c r="AA193" s="91">
        <v>60</v>
      </c>
      <c r="AB193" s="91">
        <v>120</v>
      </c>
      <c r="AC193" s="91">
        <v>40</v>
      </c>
      <c r="AD193" s="91">
        <v>60</v>
      </c>
      <c r="AE193" s="91">
        <v>120</v>
      </c>
      <c r="AF193" s="91">
        <v>181</v>
      </c>
      <c r="AG193" s="91">
        <v>801</v>
      </c>
      <c r="AH193" s="91">
        <v>4110696</v>
      </c>
      <c r="AI193" s="91">
        <v>1</v>
      </c>
      <c r="AJ193" s="91" t="s">
        <v>1840</v>
      </c>
      <c r="AK193" s="91">
        <v>0</v>
      </c>
      <c r="AL193" s="91">
        <v>0</v>
      </c>
      <c r="AM193" s="91" t="s">
        <v>87</v>
      </c>
      <c r="AO193" s="91">
        <v>0</v>
      </c>
      <c r="AP193" s="91">
        <v>2</v>
      </c>
      <c r="AQ193" s="91">
        <v>1024861</v>
      </c>
      <c r="AR193" s="91" t="s">
        <v>87</v>
      </c>
      <c r="AU193" s="93">
        <v>42060</v>
      </c>
      <c r="AW193" s="91">
        <v>1</v>
      </c>
      <c r="AX193" s="91">
        <v>0</v>
      </c>
      <c r="AY193" s="91">
        <v>0</v>
      </c>
      <c r="AZ193" s="92">
        <v>36680</v>
      </c>
      <c r="BA193" s="91" t="s">
        <v>183</v>
      </c>
      <c r="BB193" s="92">
        <v>42057</v>
      </c>
      <c r="BC193" s="91" t="s">
        <v>87</v>
      </c>
    </row>
    <row r="194" spans="1:55">
      <c r="A194" s="91">
        <f t="shared" si="2"/>
        <v>193</v>
      </c>
      <c r="B194" s="91">
        <v>2489102</v>
      </c>
      <c r="C194" s="91">
        <v>77</v>
      </c>
      <c r="D194" s="91">
        <v>3</v>
      </c>
      <c r="E194" s="91" t="s">
        <v>87</v>
      </c>
      <c r="F194" s="91" t="s">
        <v>87</v>
      </c>
      <c r="G194" s="91" t="s">
        <v>1841</v>
      </c>
      <c r="H194" s="91" t="s">
        <v>1842</v>
      </c>
      <c r="I194" s="91" t="s">
        <v>1843</v>
      </c>
      <c r="J194" s="91" t="s">
        <v>1844</v>
      </c>
      <c r="K194" s="91" t="s">
        <v>1845</v>
      </c>
      <c r="L194" s="91" t="s">
        <v>1846</v>
      </c>
      <c r="O194" s="91" t="s">
        <v>1847</v>
      </c>
      <c r="P194" s="91" t="s">
        <v>1848</v>
      </c>
      <c r="R194" s="91" t="s">
        <v>1849</v>
      </c>
      <c r="S194" s="91" t="s">
        <v>1850</v>
      </c>
      <c r="T194" s="91" t="s">
        <v>385</v>
      </c>
      <c r="U194" s="91">
        <v>0</v>
      </c>
      <c r="V194" s="91">
        <v>0</v>
      </c>
      <c r="W194" s="91">
        <v>100</v>
      </c>
      <c r="X194" s="91">
        <v>0</v>
      </c>
      <c r="Y194" s="91">
        <v>0</v>
      </c>
      <c r="Z194" s="91">
        <v>100</v>
      </c>
      <c r="AA194" s="91">
        <v>0</v>
      </c>
      <c r="AB194" s="91">
        <v>0</v>
      </c>
      <c r="AC194" s="91">
        <v>100</v>
      </c>
      <c r="AD194" s="91">
        <v>0</v>
      </c>
      <c r="AE194" s="91">
        <v>0</v>
      </c>
      <c r="AF194" s="91">
        <v>9</v>
      </c>
      <c r="AG194" s="91">
        <v>451</v>
      </c>
      <c r="AH194" s="91">
        <v>2104258</v>
      </c>
      <c r="AI194" s="91">
        <v>2</v>
      </c>
      <c r="AJ194" s="91" t="s">
        <v>1851</v>
      </c>
      <c r="AK194" s="91">
        <v>0</v>
      </c>
      <c r="AL194" s="91">
        <v>0</v>
      </c>
      <c r="AM194" s="91">
        <v>28104600304000</v>
      </c>
      <c r="AO194" s="91">
        <v>0</v>
      </c>
      <c r="AP194" s="91">
        <v>2</v>
      </c>
      <c r="AQ194" s="91" t="s">
        <v>87</v>
      </c>
      <c r="AR194" s="91" t="s">
        <v>87</v>
      </c>
      <c r="AW194" s="91">
        <v>1</v>
      </c>
      <c r="AX194" s="91">
        <v>0</v>
      </c>
      <c r="AZ194" s="92">
        <v>43132</v>
      </c>
      <c r="BA194" s="91" t="s">
        <v>1852</v>
      </c>
      <c r="BB194" s="92">
        <v>43132</v>
      </c>
      <c r="BC194" s="91" t="s">
        <v>1852</v>
      </c>
    </row>
    <row r="195" spans="1:55">
      <c r="A195" s="91">
        <f t="shared" ref="A195:A258" si="3">A194+1</f>
        <v>194</v>
      </c>
      <c r="B195" s="91">
        <v>2493701</v>
      </c>
      <c r="C195" s="91">
        <v>10</v>
      </c>
      <c r="D195" s="91">
        <v>3</v>
      </c>
      <c r="E195" s="91" t="s">
        <v>87</v>
      </c>
      <c r="F195" s="91" t="s">
        <v>87</v>
      </c>
      <c r="G195" s="91" t="s">
        <v>1853</v>
      </c>
      <c r="I195" s="91" t="s">
        <v>1854</v>
      </c>
      <c r="J195" s="91" t="s">
        <v>1855</v>
      </c>
      <c r="K195" s="91" t="s">
        <v>1856</v>
      </c>
      <c r="L195" s="91" t="s">
        <v>1857</v>
      </c>
      <c r="O195" s="91" t="s">
        <v>1858</v>
      </c>
      <c r="P195" s="91" t="s">
        <v>1859</v>
      </c>
      <c r="R195" s="91" t="s">
        <v>1860</v>
      </c>
      <c r="S195" s="91" t="s">
        <v>1861</v>
      </c>
      <c r="T195" s="91" t="s">
        <v>269</v>
      </c>
      <c r="U195" s="91">
        <v>0</v>
      </c>
      <c r="V195" s="91">
        <v>500000</v>
      </c>
      <c r="W195" s="91">
        <v>0</v>
      </c>
      <c r="X195" s="91">
        <v>100</v>
      </c>
      <c r="Y195" s="91">
        <v>120</v>
      </c>
      <c r="Z195" s="91">
        <v>40</v>
      </c>
      <c r="AA195" s="91">
        <v>60</v>
      </c>
      <c r="AB195" s="91">
        <v>120</v>
      </c>
      <c r="AC195" s="91">
        <v>100</v>
      </c>
      <c r="AD195" s="91">
        <v>0</v>
      </c>
      <c r="AE195" s="91">
        <v>0</v>
      </c>
      <c r="AF195" s="91">
        <v>116</v>
      </c>
      <c r="AG195" s="91">
        <v>301</v>
      </c>
      <c r="AH195" s="91">
        <v>38525</v>
      </c>
      <c r="AI195" s="91">
        <v>1</v>
      </c>
      <c r="AJ195" s="91" t="s">
        <v>1862</v>
      </c>
      <c r="AK195" s="91">
        <v>0</v>
      </c>
      <c r="AL195" s="91">
        <v>0</v>
      </c>
      <c r="AM195" s="91" t="s">
        <v>87</v>
      </c>
      <c r="AO195" s="91">
        <v>0</v>
      </c>
      <c r="AP195" s="91">
        <v>0</v>
      </c>
      <c r="AQ195" s="91" t="s">
        <v>87</v>
      </c>
      <c r="AR195" s="91" t="s">
        <v>87</v>
      </c>
      <c r="AW195" s="91">
        <v>1</v>
      </c>
      <c r="AX195" s="91">
        <v>0</v>
      </c>
      <c r="AZ195" s="92">
        <v>42327</v>
      </c>
      <c r="BA195" s="91" t="s">
        <v>183</v>
      </c>
      <c r="BB195" s="92">
        <v>42327</v>
      </c>
      <c r="BC195" s="91" t="s">
        <v>87</v>
      </c>
    </row>
    <row r="196" spans="1:55">
      <c r="A196" s="91">
        <f t="shared" si="3"/>
        <v>195</v>
      </c>
      <c r="B196" s="91">
        <v>2500501</v>
      </c>
      <c r="C196" s="91">
        <v>50</v>
      </c>
      <c r="D196" s="91">
        <v>3</v>
      </c>
      <c r="E196" s="91" t="s">
        <v>87</v>
      </c>
      <c r="F196" s="91" t="s">
        <v>87</v>
      </c>
      <c r="G196" s="91" t="s">
        <v>1863</v>
      </c>
      <c r="I196" s="91" t="s">
        <v>1864</v>
      </c>
      <c r="J196" s="91" t="s">
        <v>1865</v>
      </c>
      <c r="K196" s="91" t="s">
        <v>1866</v>
      </c>
      <c r="L196" s="91" t="s">
        <v>1867</v>
      </c>
      <c r="O196" s="91" t="s">
        <v>1868</v>
      </c>
      <c r="P196" s="91" t="s">
        <v>1869</v>
      </c>
      <c r="R196" s="91" t="s">
        <v>1870</v>
      </c>
      <c r="S196" s="91" t="s">
        <v>1871</v>
      </c>
      <c r="T196" s="91" t="s">
        <v>269</v>
      </c>
      <c r="U196" s="91">
        <v>0</v>
      </c>
      <c r="V196" s="91">
        <v>0</v>
      </c>
      <c r="W196" s="91">
        <v>0</v>
      </c>
      <c r="X196" s="91">
        <v>100</v>
      </c>
      <c r="Y196" s="91">
        <v>120</v>
      </c>
      <c r="Z196" s="91">
        <v>40</v>
      </c>
      <c r="AA196" s="91">
        <v>60</v>
      </c>
      <c r="AB196" s="91">
        <v>120</v>
      </c>
      <c r="AC196" s="91">
        <v>40</v>
      </c>
      <c r="AD196" s="91">
        <v>60</v>
      </c>
      <c r="AE196" s="91">
        <v>120</v>
      </c>
      <c r="AF196" s="91">
        <v>153</v>
      </c>
      <c r="AG196" s="91">
        <v>561</v>
      </c>
      <c r="AH196" s="91">
        <v>264499</v>
      </c>
      <c r="AI196" s="91">
        <v>1</v>
      </c>
      <c r="AJ196" s="91" t="s">
        <v>1872</v>
      </c>
      <c r="AK196" s="91">
        <v>0</v>
      </c>
      <c r="AL196" s="91">
        <v>0</v>
      </c>
      <c r="AM196" s="91" t="s">
        <v>87</v>
      </c>
      <c r="AO196" s="91">
        <v>1</v>
      </c>
      <c r="AP196" s="91">
        <v>2</v>
      </c>
      <c r="AQ196" s="91" t="s">
        <v>87</v>
      </c>
      <c r="AR196" s="91" t="s">
        <v>87</v>
      </c>
      <c r="AW196" s="91">
        <v>1</v>
      </c>
      <c r="AX196" s="91">
        <v>0</v>
      </c>
      <c r="AZ196" s="92">
        <v>42373</v>
      </c>
      <c r="BA196" s="91" t="s">
        <v>183</v>
      </c>
      <c r="BB196" s="92">
        <v>42373</v>
      </c>
      <c r="BC196" s="91" t="s">
        <v>87</v>
      </c>
    </row>
    <row r="197" spans="1:55">
      <c r="A197" s="91">
        <f t="shared" si="3"/>
        <v>196</v>
      </c>
      <c r="B197" s="91">
        <v>2504001</v>
      </c>
      <c r="C197" s="91">
        <v>30</v>
      </c>
      <c r="D197" s="91">
        <v>3</v>
      </c>
      <c r="E197" s="91">
        <v>25040</v>
      </c>
      <c r="F197" s="91">
        <v>1</v>
      </c>
      <c r="G197" s="91" t="s">
        <v>1873</v>
      </c>
      <c r="H197" s="91" t="s">
        <v>1337</v>
      </c>
      <c r="I197" s="91" t="s">
        <v>1874</v>
      </c>
      <c r="J197" s="91" t="s">
        <v>1875</v>
      </c>
      <c r="K197" s="91" t="s">
        <v>1876</v>
      </c>
      <c r="L197" s="91" t="s">
        <v>1877</v>
      </c>
      <c r="O197" s="91" t="s">
        <v>1878</v>
      </c>
      <c r="P197" s="91" t="s">
        <v>87</v>
      </c>
      <c r="U197" s="91">
        <v>1</v>
      </c>
      <c r="V197" s="91">
        <v>500000</v>
      </c>
      <c r="W197" s="91">
        <v>0</v>
      </c>
      <c r="X197" s="91">
        <v>100</v>
      </c>
      <c r="Y197" s="91">
        <v>120</v>
      </c>
      <c r="Z197" s="91">
        <v>40</v>
      </c>
      <c r="AA197" s="91">
        <v>60</v>
      </c>
      <c r="AB197" s="91">
        <v>120</v>
      </c>
      <c r="AC197" s="91">
        <v>0</v>
      </c>
      <c r="AD197" s="91">
        <v>0</v>
      </c>
      <c r="AE197" s="91">
        <v>0</v>
      </c>
      <c r="AF197" s="91">
        <v>1</v>
      </c>
      <c r="AG197" s="91">
        <v>80</v>
      </c>
      <c r="AH197" s="91">
        <v>3508561</v>
      </c>
      <c r="AI197" s="91">
        <v>1</v>
      </c>
      <c r="AJ197" s="91" t="s">
        <v>1879</v>
      </c>
      <c r="AK197" s="91">
        <v>0</v>
      </c>
      <c r="AL197" s="91">
        <v>0</v>
      </c>
      <c r="AM197" s="91" t="s">
        <v>87</v>
      </c>
      <c r="AO197" s="91">
        <v>0</v>
      </c>
      <c r="AP197" s="91">
        <v>2</v>
      </c>
      <c r="AQ197" s="91">
        <v>1030307</v>
      </c>
      <c r="AR197" s="91" t="s">
        <v>87</v>
      </c>
      <c r="AU197" s="93">
        <v>42060</v>
      </c>
      <c r="AW197" s="91">
        <v>1</v>
      </c>
      <c r="AX197" s="91">
        <v>0</v>
      </c>
      <c r="AZ197" s="92">
        <v>36680</v>
      </c>
      <c r="BA197" s="91" t="s">
        <v>183</v>
      </c>
      <c r="BB197" s="92">
        <v>42057</v>
      </c>
      <c r="BC197" s="91" t="s">
        <v>87</v>
      </c>
    </row>
    <row r="198" spans="1:55">
      <c r="A198" s="91">
        <f t="shared" si="3"/>
        <v>197</v>
      </c>
      <c r="B198" s="91">
        <v>2504003</v>
      </c>
      <c r="C198" s="91">
        <v>20</v>
      </c>
      <c r="D198" s="91">
        <v>3</v>
      </c>
      <c r="E198" s="91">
        <v>25040</v>
      </c>
      <c r="F198" s="91">
        <v>3</v>
      </c>
      <c r="G198" s="91" t="s">
        <v>1873</v>
      </c>
      <c r="H198" s="91" t="s">
        <v>1880</v>
      </c>
      <c r="I198" s="91" t="s">
        <v>1874</v>
      </c>
      <c r="J198" s="91" t="s">
        <v>1881</v>
      </c>
      <c r="K198" s="91" t="s">
        <v>1876</v>
      </c>
      <c r="L198" s="91" t="s">
        <v>1877</v>
      </c>
      <c r="O198" s="91" t="s">
        <v>1882</v>
      </c>
      <c r="P198" s="91" t="s">
        <v>1883</v>
      </c>
      <c r="U198" s="91">
        <v>1</v>
      </c>
      <c r="V198" s="91">
        <v>500000</v>
      </c>
      <c r="W198" s="91">
        <v>0</v>
      </c>
      <c r="X198" s="91">
        <v>100</v>
      </c>
      <c r="Y198" s="91">
        <v>120</v>
      </c>
      <c r="Z198" s="91">
        <v>40</v>
      </c>
      <c r="AA198" s="91">
        <v>60</v>
      </c>
      <c r="AB198" s="91">
        <v>120</v>
      </c>
      <c r="AC198" s="91">
        <v>40</v>
      </c>
      <c r="AD198" s="91">
        <v>60</v>
      </c>
      <c r="AE198" s="91">
        <v>120</v>
      </c>
      <c r="AF198" s="91">
        <v>1</v>
      </c>
      <c r="AG198" s="91">
        <v>80</v>
      </c>
      <c r="AH198" s="91">
        <v>3508561</v>
      </c>
      <c r="AI198" s="91">
        <v>1</v>
      </c>
      <c r="AJ198" s="91" t="s">
        <v>1879</v>
      </c>
      <c r="AK198" s="91">
        <v>0</v>
      </c>
      <c r="AL198" s="91">
        <v>0</v>
      </c>
      <c r="AM198" s="91" t="s">
        <v>87</v>
      </c>
      <c r="AO198" s="91">
        <v>0</v>
      </c>
      <c r="AP198" s="91">
        <v>2</v>
      </c>
      <c r="AQ198" s="91">
        <v>1030307</v>
      </c>
      <c r="AR198" s="91" t="s">
        <v>87</v>
      </c>
      <c r="AU198" s="93">
        <v>42060</v>
      </c>
      <c r="AW198" s="91">
        <v>1</v>
      </c>
      <c r="AX198" s="91">
        <v>0</v>
      </c>
      <c r="AZ198" s="92">
        <v>36680</v>
      </c>
      <c r="BA198" s="91" t="s">
        <v>183</v>
      </c>
      <c r="BB198" s="92">
        <v>42057</v>
      </c>
      <c r="BC198" s="91" t="s">
        <v>87</v>
      </c>
    </row>
    <row r="199" spans="1:55">
      <c r="A199" s="91">
        <f t="shared" si="3"/>
        <v>198</v>
      </c>
      <c r="B199" s="91">
        <v>2504004</v>
      </c>
      <c r="C199" s="91">
        <v>70</v>
      </c>
      <c r="D199" s="91">
        <v>3</v>
      </c>
      <c r="E199" s="91">
        <v>25040</v>
      </c>
      <c r="F199" s="91">
        <v>4</v>
      </c>
      <c r="G199" s="91" t="s">
        <v>1875</v>
      </c>
      <c r="I199" s="91" t="s">
        <v>1874</v>
      </c>
      <c r="J199" s="91" t="s">
        <v>1875</v>
      </c>
      <c r="K199" s="91" t="s">
        <v>1884</v>
      </c>
      <c r="L199" s="91" t="s">
        <v>1885</v>
      </c>
      <c r="O199" s="91" t="s">
        <v>1886</v>
      </c>
      <c r="P199" s="91" t="s">
        <v>87</v>
      </c>
      <c r="U199" s="91">
        <v>1</v>
      </c>
      <c r="V199" s="91">
        <v>500000</v>
      </c>
      <c r="W199" s="91">
        <v>0</v>
      </c>
      <c r="X199" s="91">
        <v>100</v>
      </c>
      <c r="Y199" s="91">
        <v>120</v>
      </c>
      <c r="Z199" s="91">
        <v>40</v>
      </c>
      <c r="AA199" s="91">
        <v>60</v>
      </c>
      <c r="AB199" s="91">
        <v>120</v>
      </c>
      <c r="AC199" s="91">
        <v>0</v>
      </c>
      <c r="AD199" s="91">
        <v>100</v>
      </c>
      <c r="AE199" s="91">
        <v>120</v>
      </c>
      <c r="AF199" s="91">
        <v>9</v>
      </c>
      <c r="AG199" s="91">
        <v>101</v>
      </c>
      <c r="AH199" s="91">
        <v>222408</v>
      </c>
      <c r="AI199" s="91">
        <v>2</v>
      </c>
      <c r="AJ199" s="91" t="s">
        <v>1887</v>
      </c>
      <c r="AK199" s="91">
        <v>0</v>
      </c>
      <c r="AL199" s="91">
        <v>0</v>
      </c>
      <c r="AM199" s="91" t="s">
        <v>87</v>
      </c>
      <c r="AO199" s="91">
        <v>0</v>
      </c>
      <c r="AP199" s="91">
        <v>2</v>
      </c>
      <c r="AQ199" s="91">
        <v>1030307</v>
      </c>
      <c r="AR199" s="91" t="s">
        <v>87</v>
      </c>
      <c r="AU199" s="93">
        <v>42060</v>
      </c>
      <c r="AW199" s="91">
        <v>1</v>
      </c>
      <c r="AX199" s="91">
        <v>0</v>
      </c>
      <c r="AZ199" s="92">
        <v>36680</v>
      </c>
      <c r="BA199" s="91" t="s">
        <v>183</v>
      </c>
      <c r="BB199" s="92">
        <v>42057</v>
      </c>
      <c r="BC199" s="91" t="s">
        <v>87</v>
      </c>
    </row>
    <row r="200" spans="1:55">
      <c r="A200" s="91">
        <f t="shared" si="3"/>
        <v>199</v>
      </c>
      <c r="B200" s="91">
        <v>2504012</v>
      </c>
      <c r="C200" s="91">
        <v>20</v>
      </c>
      <c r="D200" s="91">
        <v>3</v>
      </c>
      <c r="E200" s="91" t="s">
        <v>87</v>
      </c>
      <c r="F200" s="91" t="s">
        <v>87</v>
      </c>
      <c r="G200" s="91" t="s">
        <v>1888</v>
      </c>
      <c r="I200" s="91" t="s">
        <v>1889</v>
      </c>
      <c r="J200" s="91" t="s">
        <v>1890</v>
      </c>
      <c r="K200" s="91" t="s">
        <v>1876</v>
      </c>
      <c r="L200" s="91" t="s">
        <v>1877</v>
      </c>
      <c r="O200" s="91" t="s">
        <v>1891</v>
      </c>
      <c r="P200" s="91" t="s">
        <v>1892</v>
      </c>
      <c r="U200" s="91">
        <v>1</v>
      </c>
      <c r="V200" s="91">
        <v>500000</v>
      </c>
      <c r="W200" s="91">
        <v>0</v>
      </c>
      <c r="X200" s="91">
        <v>100</v>
      </c>
      <c r="Y200" s="91">
        <v>120</v>
      </c>
      <c r="Z200" s="91">
        <v>40</v>
      </c>
      <c r="AA200" s="91">
        <v>60</v>
      </c>
      <c r="AB200" s="91">
        <v>120</v>
      </c>
      <c r="AC200" s="91">
        <v>0</v>
      </c>
      <c r="AD200" s="91">
        <v>100</v>
      </c>
      <c r="AE200" s="91">
        <v>120</v>
      </c>
      <c r="AF200" s="91">
        <v>9</v>
      </c>
      <c r="AG200" s="91">
        <v>26</v>
      </c>
      <c r="AH200" s="91">
        <v>223302</v>
      </c>
      <c r="AI200" s="91">
        <v>2</v>
      </c>
      <c r="AJ200" s="91" t="s">
        <v>1893</v>
      </c>
      <c r="AK200" s="91">
        <v>0</v>
      </c>
      <c r="AL200" s="91">
        <v>0</v>
      </c>
      <c r="AM200" s="91" t="s">
        <v>87</v>
      </c>
      <c r="AO200" s="91">
        <v>1</v>
      </c>
      <c r="AP200" s="91">
        <v>2</v>
      </c>
      <c r="AQ200" s="91">
        <v>1884854</v>
      </c>
      <c r="AR200" s="91" t="s">
        <v>87</v>
      </c>
      <c r="AU200" s="93">
        <v>42515</v>
      </c>
      <c r="AW200" s="91">
        <v>1</v>
      </c>
      <c r="AX200" s="91">
        <v>0</v>
      </c>
      <c r="AZ200" s="92">
        <v>42425</v>
      </c>
      <c r="BA200" s="91" t="s">
        <v>183</v>
      </c>
      <c r="BB200" s="92">
        <v>42444</v>
      </c>
      <c r="BC200" s="91" t="s">
        <v>87</v>
      </c>
    </row>
    <row r="201" spans="1:55">
      <c r="A201" s="91">
        <f t="shared" si="3"/>
        <v>200</v>
      </c>
      <c r="B201" s="91">
        <v>2504301</v>
      </c>
      <c r="C201" s="91">
        <v>30</v>
      </c>
      <c r="D201" s="91">
        <v>3</v>
      </c>
      <c r="E201" s="91" t="s">
        <v>87</v>
      </c>
      <c r="F201" s="91" t="s">
        <v>87</v>
      </c>
      <c r="G201" s="91" t="s">
        <v>1894</v>
      </c>
      <c r="H201" s="91" t="s">
        <v>94</v>
      </c>
      <c r="I201" s="91" t="s">
        <v>1895</v>
      </c>
      <c r="J201" s="91" t="s">
        <v>1896</v>
      </c>
      <c r="K201" s="91" t="s">
        <v>835</v>
      </c>
      <c r="L201" s="91" t="s">
        <v>1897</v>
      </c>
      <c r="O201" s="91" t="s">
        <v>1898</v>
      </c>
      <c r="P201" s="91" t="s">
        <v>1899</v>
      </c>
      <c r="R201" s="91" t="s">
        <v>1900</v>
      </c>
      <c r="S201" s="91" t="s">
        <v>1901</v>
      </c>
      <c r="T201" s="91" t="s">
        <v>269</v>
      </c>
      <c r="U201" s="91">
        <v>0</v>
      </c>
      <c r="V201" s="91">
        <v>500000</v>
      </c>
      <c r="W201" s="91">
        <v>100</v>
      </c>
      <c r="X201" s="91">
        <v>0</v>
      </c>
      <c r="Y201" s="91">
        <v>0</v>
      </c>
      <c r="Z201" s="91">
        <v>100</v>
      </c>
      <c r="AA201" s="91">
        <v>0</v>
      </c>
      <c r="AB201" s="91">
        <v>0</v>
      </c>
      <c r="AC201" s="91">
        <v>100</v>
      </c>
      <c r="AD201" s="91">
        <v>0</v>
      </c>
      <c r="AE201" s="91">
        <v>0</v>
      </c>
      <c r="AF201" s="91">
        <v>5</v>
      </c>
      <c r="AG201" s="91">
        <v>577</v>
      </c>
      <c r="AH201" s="91">
        <v>9001383</v>
      </c>
      <c r="AI201" s="91">
        <v>2</v>
      </c>
      <c r="AJ201" s="91" t="s">
        <v>1902</v>
      </c>
      <c r="AK201" s="91">
        <v>0</v>
      </c>
      <c r="AL201" s="91">
        <v>0</v>
      </c>
      <c r="AM201" s="91" t="s">
        <v>87</v>
      </c>
      <c r="AO201" s="91">
        <v>0</v>
      </c>
      <c r="AP201" s="91">
        <v>2</v>
      </c>
      <c r="AQ201" s="91" t="s">
        <v>87</v>
      </c>
      <c r="AR201" s="91" t="s">
        <v>87</v>
      </c>
      <c r="AW201" s="91">
        <v>1</v>
      </c>
      <c r="AX201" s="91">
        <v>0</v>
      </c>
      <c r="AZ201" s="92">
        <v>42396</v>
      </c>
      <c r="BA201" s="91" t="s">
        <v>183</v>
      </c>
      <c r="BB201" s="92">
        <v>42396</v>
      </c>
      <c r="BC201" s="91" t="s">
        <v>87</v>
      </c>
    </row>
    <row r="202" spans="1:55">
      <c r="A202" s="91">
        <f t="shared" si="3"/>
        <v>201</v>
      </c>
      <c r="B202" s="91">
        <v>2507101</v>
      </c>
      <c r="C202" s="91">
        <v>50</v>
      </c>
      <c r="D202" s="91">
        <v>3</v>
      </c>
      <c r="E202" s="91" t="s">
        <v>87</v>
      </c>
      <c r="F202" s="91" t="s">
        <v>87</v>
      </c>
      <c r="G202" s="91" t="s">
        <v>1903</v>
      </c>
      <c r="I202" s="91" t="s">
        <v>1904</v>
      </c>
      <c r="J202" s="91" t="s">
        <v>1905</v>
      </c>
      <c r="K202" s="91" t="s">
        <v>1906</v>
      </c>
      <c r="L202" s="91" t="s">
        <v>1907</v>
      </c>
      <c r="O202" s="91" t="s">
        <v>1908</v>
      </c>
      <c r="P202" s="91" t="s">
        <v>1909</v>
      </c>
      <c r="R202" s="91" t="s">
        <v>1910</v>
      </c>
      <c r="S202" s="91" t="s">
        <v>1911</v>
      </c>
      <c r="T202" s="91" t="s">
        <v>1912</v>
      </c>
      <c r="U202" s="91">
        <v>0</v>
      </c>
      <c r="V202" s="91">
        <v>500000</v>
      </c>
      <c r="W202" s="91">
        <v>0</v>
      </c>
      <c r="X202" s="91">
        <v>100</v>
      </c>
      <c r="Y202" s="91">
        <v>120</v>
      </c>
      <c r="Z202" s="91">
        <v>40</v>
      </c>
      <c r="AA202" s="91">
        <v>60</v>
      </c>
      <c r="AB202" s="91">
        <v>120</v>
      </c>
      <c r="AC202" s="91">
        <v>40</v>
      </c>
      <c r="AD202" s="91">
        <v>60</v>
      </c>
      <c r="AE202" s="91">
        <v>120</v>
      </c>
      <c r="AF202" s="91">
        <v>9</v>
      </c>
      <c r="AG202" s="91">
        <v>653</v>
      </c>
      <c r="AH202" s="91">
        <v>1021980</v>
      </c>
      <c r="AI202" s="91">
        <v>2</v>
      </c>
      <c r="AJ202" s="91" t="s">
        <v>1913</v>
      </c>
      <c r="AK202" s="91">
        <v>0</v>
      </c>
      <c r="AL202" s="91">
        <v>0</v>
      </c>
      <c r="AM202" s="91" t="s">
        <v>87</v>
      </c>
      <c r="AO202" s="91">
        <v>1</v>
      </c>
      <c r="AP202" s="91">
        <v>2</v>
      </c>
      <c r="AQ202" s="91" t="s">
        <v>87</v>
      </c>
      <c r="AR202" s="91" t="s">
        <v>87</v>
      </c>
      <c r="AW202" s="91">
        <v>1</v>
      </c>
      <c r="AX202" s="91">
        <v>0</v>
      </c>
      <c r="AZ202" s="92">
        <v>42415</v>
      </c>
      <c r="BA202" s="91" t="s">
        <v>183</v>
      </c>
      <c r="BB202" s="92">
        <v>42415</v>
      </c>
      <c r="BC202" s="91" t="s">
        <v>87</v>
      </c>
    </row>
    <row r="203" spans="1:55">
      <c r="A203" s="91">
        <f t="shared" si="3"/>
        <v>202</v>
      </c>
      <c r="B203" s="91">
        <v>2511004</v>
      </c>
      <c r="C203" s="91">
        <v>80</v>
      </c>
      <c r="D203" s="91">
        <v>3</v>
      </c>
      <c r="E203" s="91">
        <v>25110</v>
      </c>
      <c r="F203" s="91">
        <v>4</v>
      </c>
      <c r="G203" s="91" t="s">
        <v>1873</v>
      </c>
      <c r="H203" s="91" t="s">
        <v>1914</v>
      </c>
      <c r="I203" s="91" t="s">
        <v>1874</v>
      </c>
      <c r="J203" s="91" t="s">
        <v>1881</v>
      </c>
      <c r="K203" s="91" t="s">
        <v>1915</v>
      </c>
      <c r="L203" s="91" t="s">
        <v>1916</v>
      </c>
      <c r="M203" s="91" t="s">
        <v>1917</v>
      </c>
      <c r="O203" s="91" t="s">
        <v>1918</v>
      </c>
      <c r="P203" s="91" t="s">
        <v>1919</v>
      </c>
      <c r="R203" s="91" t="s">
        <v>1920</v>
      </c>
      <c r="S203" s="91" t="s">
        <v>1921</v>
      </c>
      <c r="T203" s="91" t="s">
        <v>465</v>
      </c>
      <c r="U203" s="91">
        <v>1</v>
      </c>
      <c r="V203" s="91">
        <v>500000</v>
      </c>
      <c r="W203" s="91">
        <v>0</v>
      </c>
      <c r="X203" s="91">
        <v>100</v>
      </c>
      <c r="Y203" s="91">
        <v>120</v>
      </c>
      <c r="Z203" s="91">
        <v>40</v>
      </c>
      <c r="AA203" s="91">
        <v>60</v>
      </c>
      <c r="AB203" s="91">
        <v>120</v>
      </c>
      <c r="AC203" s="91">
        <v>40</v>
      </c>
      <c r="AD203" s="91">
        <v>60</v>
      </c>
      <c r="AE203" s="91">
        <v>120</v>
      </c>
      <c r="AF203" s="91">
        <v>9</v>
      </c>
      <c r="AG203" s="91">
        <v>101</v>
      </c>
      <c r="AH203" s="91">
        <v>222408</v>
      </c>
      <c r="AI203" s="91">
        <v>2</v>
      </c>
      <c r="AJ203" s="91" t="s">
        <v>1887</v>
      </c>
      <c r="AK203" s="91">
        <v>0</v>
      </c>
      <c r="AL203" s="91">
        <v>0</v>
      </c>
      <c r="AM203" s="91" t="s">
        <v>87</v>
      </c>
      <c r="AO203" s="91">
        <v>0</v>
      </c>
      <c r="AP203" s="91">
        <v>2</v>
      </c>
      <c r="AQ203" s="91">
        <v>1030307</v>
      </c>
      <c r="AR203" s="91" t="s">
        <v>87</v>
      </c>
      <c r="AU203" s="93">
        <v>42060</v>
      </c>
      <c r="AW203" s="91">
        <v>1</v>
      </c>
      <c r="AX203" s="91">
        <v>0</v>
      </c>
      <c r="AZ203" s="92">
        <v>36680</v>
      </c>
      <c r="BA203" s="91" t="s">
        <v>183</v>
      </c>
      <c r="BB203" s="92">
        <v>42057</v>
      </c>
      <c r="BC203" s="91" t="s">
        <v>87</v>
      </c>
    </row>
    <row r="204" spans="1:55">
      <c r="A204" s="91">
        <f t="shared" si="3"/>
        <v>203</v>
      </c>
      <c r="B204" s="91">
        <v>2524201</v>
      </c>
      <c r="C204" s="91">
        <v>50</v>
      </c>
      <c r="D204" s="91">
        <v>3</v>
      </c>
      <c r="E204" s="91" t="s">
        <v>87</v>
      </c>
      <c r="F204" s="91" t="s">
        <v>87</v>
      </c>
      <c r="G204" s="91" t="s">
        <v>1922</v>
      </c>
      <c r="I204" s="91" t="s">
        <v>1923</v>
      </c>
      <c r="J204" s="91" t="s">
        <v>1923</v>
      </c>
      <c r="K204" s="91" t="s">
        <v>1924</v>
      </c>
      <c r="L204" s="91" t="s">
        <v>1925</v>
      </c>
      <c r="O204" s="91" t="s">
        <v>1926</v>
      </c>
      <c r="P204" s="91" t="s">
        <v>1927</v>
      </c>
      <c r="R204" s="91" t="s">
        <v>1928</v>
      </c>
      <c r="S204" s="91" t="s">
        <v>1929</v>
      </c>
      <c r="T204" s="91" t="s">
        <v>346</v>
      </c>
      <c r="U204" s="91">
        <v>0</v>
      </c>
      <c r="V204" s="91">
        <v>500000</v>
      </c>
      <c r="W204" s="91">
        <v>0</v>
      </c>
      <c r="X204" s="91">
        <v>100</v>
      </c>
      <c r="Y204" s="91">
        <v>120</v>
      </c>
      <c r="Z204" s="91">
        <v>40</v>
      </c>
      <c r="AA204" s="91">
        <v>60</v>
      </c>
      <c r="AB204" s="91">
        <v>120</v>
      </c>
      <c r="AC204" s="91">
        <v>40</v>
      </c>
      <c r="AD204" s="91">
        <v>60</v>
      </c>
      <c r="AE204" s="91">
        <v>120</v>
      </c>
      <c r="AF204" s="91">
        <v>543</v>
      </c>
      <c r="AG204" s="91">
        <v>112</v>
      </c>
      <c r="AH204" s="91">
        <v>3386127</v>
      </c>
      <c r="AI204" s="91">
        <v>1</v>
      </c>
      <c r="AJ204" s="91" t="s">
        <v>1930</v>
      </c>
      <c r="AK204" s="91">
        <v>0</v>
      </c>
      <c r="AL204" s="91">
        <v>1</v>
      </c>
      <c r="AM204" s="91">
        <v>23101401018000</v>
      </c>
      <c r="AN204" s="91" t="s">
        <v>1931</v>
      </c>
      <c r="AO204" s="91">
        <v>1</v>
      </c>
      <c r="AP204" s="91">
        <v>2</v>
      </c>
      <c r="AQ204" s="91" t="s">
        <v>87</v>
      </c>
      <c r="AR204" s="91" t="s">
        <v>87</v>
      </c>
      <c r="AW204" s="91">
        <v>1</v>
      </c>
      <c r="AX204" s="91">
        <v>0</v>
      </c>
      <c r="AZ204" s="92">
        <v>42726</v>
      </c>
      <c r="BA204" s="91" t="s">
        <v>183</v>
      </c>
      <c r="BB204" s="92">
        <v>42726</v>
      </c>
      <c r="BC204" s="91" t="s">
        <v>87</v>
      </c>
    </row>
    <row r="205" spans="1:55">
      <c r="A205" s="91">
        <f t="shared" si="3"/>
        <v>204</v>
      </c>
      <c r="B205" s="91">
        <v>2536101</v>
      </c>
      <c r="C205" s="91">
        <v>70</v>
      </c>
      <c r="D205" s="91">
        <v>3</v>
      </c>
      <c r="E205" s="91" t="s">
        <v>87</v>
      </c>
      <c r="F205" s="91" t="s">
        <v>87</v>
      </c>
      <c r="G205" s="91" t="s">
        <v>1932</v>
      </c>
      <c r="H205" s="91" t="s">
        <v>1842</v>
      </c>
      <c r="I205" s="91" t="s">
        <v>1933</v>
      </c>
      <c r="K205" s="91" t="s">
        <v>1934</v>
      </c>
      <c r="L205" s="91" t="s">
        <v>1935</v>
      </c>
      <c r="O205" s="91" t="s">
        <v>1936</v>
      </c>
      <c r="P205" s="91" t="s">
        <v>1937</v>
      </c>
      <c r="R205" s="91" t="s">
        <v>1938</v>
      </c>
      <c r="S205" s="91" t="s">
        <v>1939</v>
      </c>
      <c r="T205" s="91" t="s">
        <v>269</v>
      </c>
      <c r="U205" s="91">
        <v>0</v>
      </c>
      <c r="V205" s="91">
        <v>500000</v>
      </c>
      <c r="W205" s="91">
        <v>0</v>
      </c>
      <c r="X205" s="91">
        <v>100</v>
      </c>
      <c r="Y205" s="91">
        <v>120</v>
      </c>
      <c r="Z205" s="91">
        <v>0</v>
      </c>
      <c r="AA205" s="91">
        <v>0</v>
      </c>
      <c r="AB205" s="91">
        <v>0</v>
      </c>
      <c r="AC205" s="91">
        <v>0</v>
      </c>
      <c r="AD205" s="91">
        <v>0</v>
      </c>
      <c r="AE205" s="91">
        <v>0</v>
      </c>
      <c r="AF205" s="91">
        <v>9</v>
      </c>
      <c r="AG205" s="91">
        <v>127</v>
      </c>
      <c r="AH205" s="91">
        <v>2102928</v>
      </c>
      <c r="AI205" s="91">
        <v>2</v>
      </c>
      <c r="AJ205" s="91" t="s">
        <v>1940</v>
      </c>
      <c r="AK205" s="91">
        <v>0</v>
      </c>
      <c r="AL205" s="91">
        <v>2</v>
      </c>
      <c r="AM205" s="91" t="s">
        <v>87</v>
      </c>
      <c r="AO205" s="91">
        <v>0</v>
      </c>
      <c r="AP205" s="91">
        <v>2</v>
      </c>
      <c r="AQ205" s="91" t="s">
        <v>87</v>
      </c>
      <c r="AR205" s="91" t="s">
        <v>87</v>
      </c>
      <c r="AW205" s="91">
        <v>1</v>
      </c>
      <c r="AX205" s="91">
        <v>0</v>
      </c>
      <c r="AZ205" s="92">
        <v>42549</v>
      </c>
      <c r="BA205" s="91" t="s">
        <v>183</v>
      </c>
      <c r="BB205" s="92">
        <v>42549</v>
      </c>
      <c r="BC205" s="91" t="s">
        <v>87</v>
      </c>
    </row>
    <row r="206" spans="1:55">
      <c r="A206" s="91">
        <f t="shared" si="3"/>
        <v>205</v>
      </c>
      <c r="B206" s="91">
        <v>2538001</v>
      </c>
      <c r="C206" s="91">
        <v>80</v>
      </c>
      <c r="D206" s="91">
        <v>3</v>
      </c>
      <c r="E206" s="91">
        <v>25380</v>
      </c>
      <c r="F206" s="91">
        <v>1</v>
      </c>
      <c r="G206" s="91" t="s">
        <v>1941</v>
      </c>
      <c r="I206" s="91" t="s">
        <v>1942</v>
      </c>
      <c r="J206" s="91" t="s">
        <v>1942</v>
      </c>
      <c r="K206" s="91" t="s">
        <v>1943</v>
      </c>
      <c r="L206" s="91" t="s">
        <v>1944</v>
      </c>
      <c r="O206" s="91" t="s">
        <v>1945</v>
      </c>
      <c r="P206" s="91" t="s">
        <v>1946</v>
      </c>
      <c r="R206" s="91" t="s">
        <v>1947</v>
      </c>
      <c r="S206" s="91" t="s">
        <v>1948</v>
      </c>
      <c r="T206" s="91" t="s">
        <v>269</v>
      </c>
      <c r="U206" s="91">
        <v>0</v>
      </c>
      <c r="V206" s="91">
        <v>500000</v>
      </c>
      <c r="W206" s="91">
        <v>0</v>
      </c>
      <c r="X206" s="91">
        <v>100</v>
      </c>
      <c r="Y206" s="91">
        <v>120</v>
      </c>
      <c r="Z206" s="91">
        <v>40</v>
      </c>
      <c r="AA206" s="91">
        <v>60</v>
      </c>
      <c r="AB206" s="91">
        <v>120</v>
      </c>
      <c r="AC206" s="91">
        <v>40</v>
      </c>
      <c r="AD206" s="91">
        <v>60</v>
      </c>
      <c r="AE206" s="91">
        <v>120</v>
      </c>
      <c r="AF206" s="91">
        <v>5</v>
      </c>
      <c r="AG206" s="91">
        <v>849</v>
      </c>
      <c r="AH206" s="91">
        <v>1092700</v>
      </c>
      <c r="AI206" s="91">
        <v>2</v>
      </c>
      <c r="AJ206" s="91" t="s">
        <v>1949</v>
      </c>
      <c r="AK206" s="91">
        <v>0</v>
      </c>
      <c r="AL206" s="91">
        <v>0</v>
      </c>
      <c r="AM206" s="91" t="s">
        <v>87</v>
      </c>
      <c r="AO206" s="91">
        <v>0</v>
      </c>
      <c r="AP206" s="91">
        <v>2</v>
      </c>
      <c r="AQ206" s="91" t="s">
        <v>87</v>
      </c>
      <c r="AR206" s="91" t="s">
        <v>87</v>
      </c>
      <c r="AW206" s="91">
        <v>1</v>
      </c>
      <c r="AX206" s="91">
        <v>0</v>
      </c>
      <c r="AZ206" s="92">
        <v>36680</v>
      </c>
      <c r="BA206" s="91" t="s">
        <v>183</v>
      </c>
      <c r="BB206" s="92">
        <v>41192</v>
      </c>
      <c r="BC206" s="91" t="s">
        <v>87</v>
      </c>
    </row>
    <row r="207" spans="1:55">
      <c r="A207" s="91">
        <f t="shared" si="3"/>
        <v>206</v>
      </c>
      <c r="B207" s="91">
        <v>2540701</v>
      </c>
      <c r="C207" s="91">
        <v>30</v>
      </c>
      <c r="D207" s="91">
        <v>3</v>
      </c>
      <c r="E207" s="91" t="s">
        <v>87</v>
      </c>
      <c r="F207" s="91" t="s">
        <v>87</v>
      </c>
      <c r="G207" s="91" t="s">
        <v>1950</v>
      </c>
      <c r="I207" s="91" t="s">
        <v>1951</v>
      </c>
      <c r="J207" s="91" t="s">
        <v>1952</v>
      </c>
      <c r="K207" s="91" t="s">
        <v>1953</v>
      </c>
      <c r="L207" s="91" t="s">
        <v>1954</v>
      </c>
      <c r="O207" s="91" t="s">
        <v>1955</v>
      </c>
      <c r="P207" s="91" t="s">
        <v>1956</v>
      </c>
      <c r="R207" s="91" t="s">
        <v>1957</v>
      </c>
      <c r="S207" s="91" t="s">
        <v>1958</v>
      </c>
      <c r="T207" s="91" t="s">
        <v>517</v>
      </c>
      <c r="U207" s="91">
        <v>0</v>
      </c>
      <c r="V207" s="91">
        <v>500000</v>
      </c>
      <c r="W207" s="91">
        <v>0</v>
      </c>
      <c r="X207" s="91">
        <v>100</v>
      </c>
      <c r="Y207" s="91">
        <v>120</v>
      </c>
      <c r="Z207" s="91">
        <v>40</v>
      </c>
      <c r="AA207" s="91">
        <v>60</v>
      </c>
      <c r="AB207" s="91">
        <v>120</v>
      </c>
      <c r="AC207" s="91">
        <v>40</v>
      </c>
      <c r="AD207" s="91">
        <v>60</v>
      </c>
      <c r="AE207" s="91">
        <v>120</v>
      </c>
      <c r="AF207" s="91">
        <v>188</v>
      </c>
      <c r="AG207" s="91">
        <v>104</v>
      </c>
      <c r="AH207" s="91">
        <v>931268</v>
      </c>
      <c r="AI207" s="91">
        <v>1</v>
      </c>
      <c r="AJ207" s="91" t="s">
        <v>1959</v>
      </c>
      <c r="AK207" s="91">
        <v>0</v>
      </c>
      <c r="AL207" s="91">
        <v>0</v>
      </c>
      <c r="AM207" s="91" t="s">
        <v>87</v>
      </c>
      <c r="AO207" s="91">
        <v>1</v>
      </c>
      <c r="AP207" s="91">
        <v>2</v>
      </c>
      <c r="AQ207" s="91" t="s">
        <v>87</v>
      </c>
      <c r="AR207" s="91" t="s">
        <v>87</v>
      </c>
      <c r="AW207" s="91">
        <v>1</v>
      </c>
      <c r="AX207" s="91">
        <v>0</v>
      </c>
      <c r="AZ207" s="92">
        <v>42577</v>
      </c>
      <c r="BA207" s="91" t="s">
        <v>183</v>
      </c>
      <c r="BB207" s="92">
        <v>42577</v>
      </c>
      <c r="BC207" s="91" t="s">
        <v>87</v>
      </c>
    </row>
    <row r="208" spans="1:55">
      <c r="A208" s="91">
        <f t="shared" si="3"/>
        <v>207</v>
      </c>
      <c r="B208" s="91">
        <v>2557701</v>
      </c>
      <c r="C208" s="91">
        <v>50</v>
      </c>
      <c r="D208" s="91">
        <v>3</v>
      </c>
      <c r="E208" s="91" t="s">
        <v>87</v>
      </c>
      <c r="F208" s="91" t="s">
        <v>87</v>
      </c>
      <c r="G208" s="91" t="s">
        <v>1960</v>
      </c>
      <c r="H208" s="91" t="s">
        <v>102</v>
      </c>
      <c r="I208" s="91" t="s">
        <v>1961</v>
      </c>
      <c r="J208" s="91" t="s">
        <v>1962</v>
      </c>
      <c r="K208" s="91" t="s">
        <v>1767</v>
      </c>
      <c r="L208" s="91" t="s">
        <v>1963</v>
      </c>
      <c r="O208" s="91" t="s">
        <v>1964</v>
      </c>
      <c r="P208" s="91" t="s">
        <v>1965</v>
      </c>
      <c r="R208" s="91" t="s">
        <v>1966</v>
      </c>
      <c r="S208" s="91" t="s">
        <v>1967</v>
      </c>
      <c r="T208" s="91" t="s">
        <v>385</v>
      </c>
      <c r="U208" s="91">
        <v>0</v>
      </c>
      <c r="V208" s="91">
        <v>0</v>
      </c>
      <c r="W208" s="91">
        <v>0</v>
      </c>
      <c r="X208" s="91">
        <v>100</v>
      </c>
      <c r="Y208" s="91">
        <v>120</v>
      </c>
      <c r="Z208" s="91">
        <v>40</v>
      </c>
      <c r="AA208" s="91">
        <v>60</v>
      </c>
      <c r="AB208" s="91">
        <v>120</v>
      </c>
      <c r="AC208" s="91">
        <v>40</v>
      </c>
      <c r="AD208" s="91">
        <v>60</v>
      </c>
      <c r="AE208" s="91">
        <v>120</v>
      </c>
      <c r="AF208" s="91">
        <v>9</v>
      </c>
      <c r="AG208" s="91">
        <v>653</v>
      </c>
      <c r="AH208" s="91">
        <v>8315764</v>
      </c>
      <c r="AI208" s="91">
        <v>1</v>
      </c>
      <c r="AJ208" s="91" t="s">
        <v>1968</v>
      </c>
      <c r="AK208" s="91">
        <v>0</v>
      </c>
      <c r="AL208" s="91">
        <v>0</v>
      </c>
      <c r="AM208" s="91" t="s">
        <v>87</v>
      </c>
      <c r="AO208" s="91">
        <v>1</v>
      </c>
      <c r="AP208" s="91">
        <v>2</v>
      </c>
      <c r="AQ208" s="91" t="s">
        <v>87</v>
      </c>
      <c r="AR208" s="91" t="s">
        <v>87</v>
      </c>
      <c r="AW208" s="91">
        <v>1</v>
      </c>
      <c r="AX208" s="91">
        <v>0</v>
      </c>
      <c r="AZ208" s="92">
        <v>42670</v>
      </c>
      <c r="BA208" s="91" t="s">
        <v>183</v>
      </c>
      <c r="BB208" s="92">
        <v>42670</v>
      </c>
      <c r="BC208" s="91" t="s">
        <v>87</v>
      </c>
    </row>
    <row r="209" spans="1:55">
      <c r="A209" s="91">
        <f t="shared" si="3"/>
        <v>208</v>
      </c>
      <c r="B209" s="91">
        <v>2561001</v>
      </c>
      <c r="C209" s="91">
        <v>30</v>
      </c>
      <c r="D209" s="91">
        <v>3</v>
      </c>
      <c r="E209" s="91">
        <v>25610</v>
      </c>
      <c r="F209" s="91">
        <v>1</v>
      </c>
      <c r="G209" s="91" t="s">
        <v>1969</v>
      </c>
      <c r="I209" s="91" t="s">
        <v>1970</v>
      </c>
      <c r="J209" s="91" t="s">
        <v>1971</v>
      </c>
      <c r="K209" s="91" t="s">
        <v>1972</v>
      </c>
      <c r="L209" s="91" t="s">
        <v>1973</v>
      </c>
      <c r="M209" s="91" t="s">
        <v>1974</v>
      </c>
      <c r="O209" s="91" t="s">
        <v>1975</v>
      </c>
      <c r="P209" s="91" t="s">
        <v>1976</v>
      </c>
      <c r="U209" s="91">
        <v>1</v>
      </c>
      <c r="V209" s="91">
        <v>500000</v>
      </c>
      <c r="W209" s="91">
        <v>0</v>
      </c>
      <c r="X209" s="91">
        <v>100</v>
      </c>
      <c r="Y209" s="91">
        <v>120</v>
      </c>
      <c r="Z209" s="91">
        <v>0</v>
      </c>
      <c r="AA209" s="91">
        <v>0</v>
      </c>
      <c r="AB209" s="91">
        <v>0</v>
      </c>
      <c r="AC209" s="91">
        <v>0</v>
      </c>
      <c r="AD209" s="91">
        <v>0</v>
      </c>
      <c r="AE209" s="91">
        <v>0</v>
      </c>
      <c r="AF209" s="91">
        <v>5</v>
      </c>
      <c r="AG209" s="91">
        <v>321</v>
      </c>
      <c r="AH209" s="91">
        <v>63703</v>
      </c>
      <c r="AI209" s="91">
        <v>2</v>
      </c>
      <c r="AJ209" s="91" t="s">
        <v>1977</v>
      </c>
      <c r="AK209" s="91">
        <v>0</v>
      </c>
      <c r="AL209" s="91">
        <v>0</v>
      </c>
      <c r="AM209" s="91" t="s">
        <v>87</v>
      </c>
      <c r="AO209" s="91">
        <v>0</v>
      </c>
      <c r="AP209" s="91">
        <v>2</v>
      </c>
      <c r="AQ209" s="91">
        <v>1021486</v>
      </c>
      <c r="AR209" s="91" t="s">
        <v>87</v>
      </c>
      <c r="AU209" s="93">
        <v>42060</v>
      </c>
      <c r="AW209" s="91">
        <v>1</v>
      </c>
      <c r="AX209" s="91">
        <v>0</v>
      </c>
      <c r="AY209" s="91">
        <v>0</v>
      </c>
      <c r="AZ209" s="92">
        <v>36680</v>
      </c>
      <c r="BA209" s="91" t="s">
        <v>183</v>
      </c>
      <c r="BB209" s="92">
        <v>42057</v>
      </c>
      <c r="BC209" s="91" t="s">
        <v>87</v>
      </c>
    </row>
    <row r="210" spans="1:55">
      <c r="A210" s="91">
        <f t="shared" si="3"/>
        <v>209</v>
      </c>
      <c r="B210" s="91">
        <v>2571101</v>
      </c>
      <c r="C210" s="91">
        <v>30</v>
      </c>
      <c r="D210" s="91">
        <v>3</v>
      </c>
      <c r="E210" s="91" t="s">
        <v>87</v>
      </c>
      <c r="F210" s="91" t="s">
        <v>87</v>
      </c>
      <c r="G210" s="91" t="s">
        <v>1978</v>
      </c>
      <c r="I210" s="91" t="s">
        <v>1979</v>
      </c>
      <c r="J210" s="91" t="s">
        <v>1980</v>
      </c>
      <c r="K210" s="91" t="s">
        <v>1981</v>
      </c>
      <c r="L210" s="91" t="s">
        <v>1982</v>
      </c>
      <c r="O210" s="91" t="s">
        <v>1983</v>
      </c>
      <c r="P210" s="91" t="s">
        <v>1984</v>
      </c>
      <c r="R210" s="91" t="s">
        <v>1985</v>
      </c>
      <c r="S210" s="91" t="s">
        <v>1986</v>
      </c>
      <c r="T210" s="91" t="s">
        <v>269</v>
      </c>
      <c r="U210" s="91">
        <v>0</v>
      </c>
      <c r="V210" s="91">
        <v>500000</v>
      </c>
      <c r="W210" s="91">
        <v>0</v>
      </c>
      <c r="X210" s="91">
        <v>100</v>
      </c>
      <c r="Y210" s="91">
        <v>120</v>
      </c>
      <c r="Z210" s="91">
        <v>40</v>
      </c>
      <c r="AA210" s="91">
        <v>60</v>
      </c>
      <c r="AB210" s="91">
        <v>120</v>
      </c>
      <c r="AC210" s="91">
        <v>40</v>
      </c>
      <c r="AD210" s="91">
        <v>60</v>
      </c>
      <c r="AE210" s="91">
        <v>120</v>
      </c>
      <c r="AF210" s="91">
        <v>187</v>
      </c>
      <c r="AG210" s="91">
        <v>330</v>
      </c>
      <c r="AH210" s="91">
        <v>207969</v>
      </c>
      <c r="AI210" s="91">
        <v>1</v>
      </c>
      <c r="AJ210" s="91" t="s">
        <v>1987</v>
      </c>
      <c r="AK210" s="91">
        <v>0</v>
      </c>
      <c r="AL210" s="91">
        <v>0</v>
      </c>
      <c r="AM210" s="91" t="s">
        <v>87</v>
      </c>
      <c r="AO210" s="91">
        <v>0</v>
      </c>
      <c r="AP210" s="91">
        <v>2</v>
      </c>
      <c r="AQ210" s="91" t="s">
        <v>87</v>
      </c>
      <c r="AR210" s="91" t="s">
        <v>87</v>
      </c>
      <c r="AW210" s="91">
        <v>1</v>
      </c>
      <c r="AX210" s="91">
        <v>0</v>
      </c>
      <c r="AZ210" s="92">
        <v>42759</v>
      </c>
      <c r="BA210" s="91" t="s">
        <v>183</v>
      </c>
      <c r="BB210" s="92">
        <v>42762</v>
      </c>
      <c r="BC210" s="91" t="s">
        <v>87</v>
      </c>
    </row>
    <row r="211" spans="1:55">
      <c r="A211" s="91">
        <f t="shared" si="3"/>
        <v>210</v>
      </c>
      <c r="B211" s="91">
        <v>2572101</v>
      </c>
      <c r="C211" s="91">
        <v>70</v>
      </c>
      <c r="D211" s="91">
        <v>3</v>
      </c>
      <c r="E211" s="91" t="s">
        <v>87</v>
      </c>
      <c r="F211" s="91" t="s">
        <v>87</v>
      </c>
      <c r="G211" s="91" t="s">
        <v>1988</v>
      </c>
      <c r="H211" s="91" t="s">
        <v>108</v>
      </c>
      <c r="I211" s="91" t="s">
        <v>1989</v>
      </c>
      <c r="K211" s="91" t="s">
        <v>1990</v>
      </c>
      <c r="L211" s="91" t="s">
        <v>1991</v>
      </c>
      <c r="O211" s="91" t="s">
        <v>1992</v>
      </c>
      <c r="P211" s="91" t="s">
        <v>1993</v>
      </c>
      <c r="R211" s="91" t="s">
        <v>1994</v>
      </c>
      <c r="S211" s="91" t="s">
        <v>1995</v>
      </c>
      <c r="T211" s="91" t="s">
        <v>1323</v>
      </c>
      <c r="U211" s="91">
        <v>0</v>
      </c>
      <c r="V211" s="91">
        <v>500000</v>
      </c>
      <c r="W211" s="91">
        <v>0</v>
      </c>
      <c r="X211" s="91">
        <v>100</v>
      </c>
      <c r="Y211" s="91">
        <v>120</v>
      </c>
      <c r="Z211" s="91">
        <v>40</v>
      </c>
      <c r="AA211" s="91">
        <v>60</v>
      </c>
      <c r="AB211" s="91">
        <v>120</v>
      </c>
      <c r="AC211" s="91">
        <v>0</v>
      </c>
      <c r="AD211" s="91">
        <v>100</v>
      </c>
      <c r="AE211" s="91">
        <v>120</v>
      </c>
      <c r="AF211" s="91">
        <v>1</v>
      </c>
      <c r="AG211" s="91">
        <v>834</v>
      </c>
      <c r="AH211" s="91">
        <v>9534119</v>
      </c>
      <c r="AI211" s="91">
        <v>1</v>
      </c>
      <c r="AJ211" s="91" t="s">
        <v>1996</v>
      </c>
      <c r="AK211" s="91">
        <v>0</v>
      </c>
      <c r="AL211" s="91">
        <v>0</v>
      </c>
      <c r="AM211" s="91" t="s">
        <v>87</v>
      </c>
      <c r="AO211" s="91">
        <v>0</v>
      </c>
      <c r="AP211" s="91">
        <v>2</v>
      </c>
      <c r="AQ211" s="91" t="s">
        <v>87</v>
      </c>
      <c r="AR211" s="91" t="s">
        <v>87</v>
      </c>
      <c r="AW211" s="91">
        <v>1</v>
      </c>
      <c r="AX211" s="91">
        <v>0</v>
      </c>
      <c r="AZ211" s="92">
        <v>42765</v>
      </c>
      <c r="BA211" s="91" t="s">
        <v>183</v>
      </c>
      <c r="BB211" s="92">
        <v>42765</v>
      </c>
      <c r="BC211" s="91" t="s">
        <v>87</v>
      </c>
    </row>
    <row r="212" spans="1:55">
      <c r="A212" s="91">
        <f t="shared" si="3"/>
        <v>211</v>
      </c>
      <c r="B212" s="91">
        <v>2573701</v>
      </c>
      <c r="C212" s="91">
        <v>38</v>
      </c>
      <c r="D212" s="91">
        <v>3</v>
      </c>
      <c r="E212" s="91" t="s">
        <v>87</v>
      </c>
      <c r="F212" s="91" t="s">
        <v>87</v>
      </c>
      <c r="G212" s="91" t="s">
        <v>1997</v>
      </c>
      <c r="H212" s="91" t="s">
        <v>1998</v>
      </c>
      <c r="I212" s="91" t="s">
        <v>1999</v>
      </c>
      <c r="K212" s="91" t="s">
        <v>2000</v>
      </c>
      <c r="L212" s="91" t="s">
        <v>2001</v>
      </c>
      <c r="M212" s="91" t="s">
        <v>2002</v>
      </c>
      <c r="O212" s="91" t="s">
        <v>2003</v>
      </c>
      <c r="P212" s="91" t="s">
        <v>2004</v>
      </c>
      <c r="R212" s="91" t="s">
        <v>2005</v>
      </c>
      <c r="S212" s="91" t="s">
        <v>2006</v>
      </c>
      <c r="T212" s="91" t="s">
        <v>860</v>
      </c>
      <c r="U212" s="91">
        <v>1</v>
      </c>
      <c r="V212" s="91">
        <v>500000</v>
      </c>
      <c r="W212" s="91">
        <v>0</v>
      </c>
      <c r="X212" s="91">
        <v>100</v>
      </c>
      <c r="Y212" s="91">
        <v>120</v>
      </c>
      <c r="Z212" s="91">
        <v>40</v>
      </c>
      <c r="AA212" s="91">
        <v>60</v>
      </c>
      <c r="AB212" s="91">
        <v>120</v>
      </c>
      <c r="AC212" s="91">
        <v>0</v>
      </c>
      <c r="AD212" s="91">
        <v>100</v>
      </c>
      <c r="AE212" s="91">
        <v>120</v>
      </c>
      <c r="AF212" s="91">
        <v>10</v>
      </c>
      <c r="AG212" s="91">
        <v>211</v>
      </c>
      <c r="AH212" s="91">
        <v>433924</v>
      </c>
      <c r="AI212" s="91">
        <v>2</v>
      </c>
      <c r="AJ212" s="91" t="s">
        <v>2007</v>
      </c>
      <c r="AK212" s="91">
        <v>0</v>
      </c>
      <c r="AL212" s="91">
        <v>0</v>
      </c>
      <c r="AM212" s="91" t="s">
        <v>87</v>
      </c>
      <c r="AO212" s="91">
        <v>1</v>
      </c>
      <c r="AP212" s="91">
        <v>2</v>
      </c>
      <c r="AQ212" s="91">
        <v>1109517</v>
      </c>
      <c r="AR212" s="91" t="s">
        <v>87</v>
      </c>
      <c r="AU212" s="93">
        <v>42850</v>
      </c>
      <c r="AW212" s="91">
        <v>1</v>
      </c>
      <c r="AX212" s="91">
        <v>0</v>
      </c>
      <c r="AZ212" s="92">
        <v>42774</v>
      </c>
      <c r="BA212" s="91" t="s">
        <v>183</v>
      </c>
      <c r="BB212" s="92">
        <v>42774</v>
      </c>
      <c r="BC212" s="91" t="s">
        <v>87</v>
      </c>
    </row>
    <row r="213" spans="1:55">
      <c r="A213" s="91">
        <f t="shared" si="3"/>
        <v>212</v>
      </c>
      <c r="B213" s="91">
        <v>2573801</v>
      </c>
      <c r="C213" s="91">
        <v>50</v>
      </c>
      <c r="D213" s="91">
        <v>3</v>
      </c>
      <c r="E213" s="91" t="s">
        <v>87</v>
      </c>
      <c r="F213" s="91" t="s">
        <v>87</v>
      </c>
      <c r="G213" s="91" t="s">
        <v>2008</v>
      </c>
      <c r="I213" s="91" t="s">
        <v>2009</v>
      </c>
      <c r="J213" s="91" t="s">
        <v>2008</v>
      </c>
      <c r="K213" s="91" t="s">
        <v>2010</v>
      </c>
      <c r="L213" s="91" t="s">
        <v>2011</v>
      </c>
      <c r="O213" s="91" t="s">
        <v>2012</v>
      </c>
      <c r="P213" s="91" t="s">
        <v>2012</v>
      </c>
      <c r="R213" s="91" t="s">
        <v>2013</v>
      </c>
      <c r="S213" s="91" t="s">
        <v>2014</v>
      </c>
      <c r="T213" s="91" t="s">
        <v>2015</v>
      </c>
      <c r="U213" s="91">
        <v>0</v>
      </c>
      <c r="V213" s="91">
        <v>500000</v>
      </c>
      <c r="W213" s="91">
        <v>0</v>
      </c>
      <c r="X213" s="91">
        <v>100</v>
      </c>
      <c r="Y213" s="91">
        <v>120</v>
      </c>
      <c r="Z213" s="91">
        <v>40</v>
      </c>
      <c r="AA213" s="91">
        <v>60</v>
      </c>
      <c r="AB213" s="91">
        <v>120</v>
      </c>
      <c r="AC213" s="91">
        <v>40</v>
      </c>
      <c r="AD213" s="91">
        <v>60</v>
      </c>
      <c r="AE213" s="91">
        <v>120</v>
      </c>
      <c r="AF213" s="91">
        <v>5</v>
      </c>
      <c r="AG213" s="91">
        <v>677</v>
      </c>
      <c r="AH213" s="91">
        <v>1706779</v>
      </c>
      <c r="AI213" s="91">
        <v>1</v>
      </c>
      <c r="AJ213" s="91" t="s">
        <v>2014</v>
      </c>
      <c r="AK213" s="91">
        <v>0</v>
      </c>
      <c r="AL213" s="91">
        <v>2</v>
      </c>
      <c r="AM213" s="91" t="s">
        <v>87</v>
      </c>
      <c r="AO213" s="91">
        <v>0</v>
      </c>
      <c r="AP213" s="91">
        <v>2</v>
      </c>
      <c r="AQ213" s="91" t="s">
        <v>87</v>
      </c>
      <c r="AR213" s="91" t="s">
        <v>87</v>
      </c>
      <c r="AW213" s="91">
        <v>1</v>
      </c>
      <c r="AX213" s="91">
        <v>0</v>
      </c>
      <c r="AZ213" s="92">
        <v>42775</v>
      </c>
      <c r="BA213" s="91" t="s">
        <v>183</v>
      </c>
      <c r="BB213" s="92">
        <v>42775</v>
      </c>
      <c r="BC213" s="91" t="s">
        <v>87</v>
      </c>
    </row>
    <row r="214" spans="1:55">
      <c r="A214" s="91">
        <f t="shared" si="3"/>
        <v>213</v>
      </c>
      <c r="B214" s="91">
        <v>2589201</v>
      </c>
      <c r="C214" s="91">
        <v>80</v>
      </c>
      <c r="D214" s="91">
        <v>3</v>
      </c>
      <c r="E214" s="91" t="s">
        <v>87</v>
      </c>
      <c r="F214" s="91" t="s">
        <v>87</v>
      </c>
      <c r="G214" s="91" t="s">
        <v>2016</v>
      </c>
      <c r="I214" s="91" t="s">
        <v>2017</v>
      </c>
      <c r="J214" s="91" t="s">
        <v>2018</v>
      </c>
      <c r="K214" s="91" t="s">
        <v>2019</v>
      </c>
      <c r="L214" s="91" t="s">
        <v>2020</v>
      </c>
      <c r="O214" s="91" t="s">
        <v>2021</v>
      </c>
      <c r="P214" s="91" t="s">
        <v>2022</v>
      </c>
      <c r="R214" s="91" t="s">
        <v>2023</v>
      </c>
      <c r="S214" s="91" t="s">
        <v>2024</v>
      </c>
      <c r="T214" s="91" t="s">
        <v>269</v>
      </c>
      <c r="U214" s="91">
        <v>1</v>
      </c>
      <c r="V214" s="91">
        <v>500000</v>
      </c>
      <c r="W214" s="91">
        <v>0</v>
      </c>
      <c r="X214" s="91">
        <v>100</v>
      </c>
      <c r="Y214" s="91">
        <v>120</v>
      </c>
      <c r="Z214" s="91">
        <v>40</v>
      </c>
      <c r="AA214" s="91">
        <v>60</v>
      </c>
      <c r="AB214" s="91">
        <v>120</v>
      </c>
      <c r="AC214" s="91">
        <v>0</v>
      </c>
      <c r="AD214" s="91">
        <v>100</v>
      </c>
      <c r="AE214" s="91">
        <v>120</v>
      </c>
      <c r="AF214" s="91">
        <v>1</v>
      </c>
      <c r="AG214" s="91">
        <v>51</v>
      </c>
      <c r="AH214" s="91">
        <v>106202</v>
      </c>
      <c r="AI214" s="91">
        <v>2</v>
      </c>
      <c r="AJ214" s="91" t="s">
        <v>2025</v>
      </c>
      <c r="AK214" s="91">
        <v>0</v>
      </c>
      <c r="AL214" s="91">
        <v>0</v>
      </c>
      <c r="AM214" s="91" t="s">
        <v>87</v>
      </c>
      <c r="AO214" s="91">
        <v>1</v>
      </c>
      <c r="AP214" s="91">
        <v>2</v>
      </c>
      <c r="AQ214" s="91">
        <v>1596832</v>
      </c>
      <c r="AR214" s="91" t="s">
        <v>87</v>
      </c>
      <c r="AU214" s="93">
        <v>42941</v>
      </c>
      <c r="AW214" s="91">
        <v>1</v>
      </c>
      <c r="AX214" s="91">
        <v>0</v>
      </c>
      <c r="AZ214" s="92">
        <v>42878</v>
      </c>
      <c r="BA214" s="91" t="s">
        <v>183</v>
      </c>
      <c r="BB214" s="92">
        <v>42937.063356481478</v>
      </c>
      <c r="BC214" s="91" t="s">
        <v>233</v>
      </c>
    </row>
    <row r="215" spans="1:55">
      <c r="A215" s="91">
        <f t="shared" si="3"/>
        <v>214</v>
      </c>
      <c r="B215" s="91">
        <v>2628501</v>
      </c>
      <c r="C215" s="91">
        <v>20</v>
      </c>
      <c r="D215" s="91">
        <v>3</v>
      </c>
      <c r="E215" s="91">
        <v>26285</v>
      </c>
      <c r="F215" s="91">
        <v>1</v>
      </c>
      <c r="G215" s="91" t="s">
        <v>2026</v>
      </c>
      <c r="I215" s="91" t="s">
        <v>2027</v>
      </c>
      <c r="J215" s="91" t="s">
        <v>2028</v>
      </c>
      <c r="K215" s="91" t="s">
        <v>2019</v>
      </c>
      <c r="L215" s="91" t="s">
        <v>2029</v>
      </c>
      <c r="M215" s="91" t="s">
        <v>2030</v>
      </c>
      <c r="O215" s="91" t="s">
        <v>2031</v>
      </c>
      <c r="P215" s="91" t="s">
        <v>2032</v>
      </c>
      <c r="U215" s="91">
        <v>1</v>
      </c>
      <c r="V215" s="91">
        <v>500000</v>
      </c>
      <c r="W215" s="91">
        <v>0</v>
      </c>
      <c r="X215" s="91">
        <v>100</v>
      </c>
      <c r="Y215" s="91">
        <v>120</v>
      </c>
      <c r="Z215" s="91">
        <v>40</v>
      </c>
      <c r="AA215" s="91">
        <v>60</v>
      </c>
      <c r="AB215" s="91">
        <v>120</v>
      </c>
      <c r="AC215" s="91">
        <v>0</v>
      </c>
      <c r="AD215" s="91">
        <v>100</v>
      </c>
      <c r="AE215" s="91">
        <v>120</v>
      </c>
      <c r="AF215" s="91">
        <v>1</v>
      </c>
      <c r="AG215" s="91">
        <v>51</v>
      </c>
      <c r="AH215" s="91">
        <v>1954037</v>
      </c>
      <c r="AI215" s="91">
        <v>1</v>
      </c>
      <c r="AJ215" s="91" t="s">
        <v>2033</v>
      </c>
      <c r="AK215" s="91">
        <v>0</v>
      </c>
      <c r="AL215" s="91">
        <v>0</v>
      </c>
      <c r="AM215" s="91" t="s">
        <v>87</v>
      </c>
      <c r="AO215" s="91">
        <v>0</v>
      </c>
      <c r="AP215" s="91">
        <v>2</v>
      </c>
      <c r="AQ215" s="91">
        <v>2194444</v>
      </c>
      <c r="AR215" s="91" t="s">
        <v>87</v>
      </c>
      <c r="AU215" s="93">
        <v>43156</v>
      </c>
      <c r="AW215" s="91">
        <v>1</v>
      </c>
      <c r="AX215" s="91">
        <v>0</v>
      </c>
      <c r="AZ215" s="92">
        <v>43112.073842592596</v>
      </c>
      <c r="BA215" s="91" t="s">
        <v>233</v>
      </c>
      <c r="BB215" s="92">
        <v>43157.079733796294</v>
      </c>
      <c r="BC215" s="91" t="s">
        <v>233</v>
      </c>
    </row>
    <row r="216" spans="1:55">
      <c r="A216" s="91">
        <f t="shared" si="3"/>
        <v>215</v>
      </c>
      <c r="B216" s="91">
        <v>2638002</v>
      </c>
      <c r="C216" s="91">
        <v>20</v>
      </c>
      <c r="D216" s="91">
        <v>3</v>
      </c>
      <c r="E216" s="91">
        <v>26380</v>
      </c>
      <c r="F216" s="91">
        <v>2</v>
      </c>
      <c r="G216" s="91" t="s">
        <v>2034</v>
      </c>
      <c r="I216" s="91" t="s">
        <v>2035</v>
      </c>
      <c r="J216" s="91" t="s">
        <v>2036</v>
      </c>
      <c r="K216" s="91" t="s">
        <v>2037</v>
      </c>
      <c r="L216" s="91" t="s">
        <v>2038</v>
      </c>
      <c r="O216" s="91" t="s">
        <v>2039</v>
      </c>
      <c r="P216" s="91" t="s">
        <v>2040</v>
      </c>
      <c r="U216" s="91">
        <v>1</v>
      </c>
      <c r="V216" s="91">
        <v>500000</v>
      </c>
      <c r="W216" s="91">
        <v>0</v>
      </c>
      <c r="X216" s="91">
        <v>100</v>
      </c>
      <c r="Y216" s="91">
        <v>120</v>
      </c>
      <c r="Z216" s="91">
        <v>0</v>
      </c>
      <c r="AA216" s="91">
        <v>100</v>
      </c>
      <c r="AB216" s="91">
        <v>120</v>
      </c>
      <c r="AC216" s="91">
        <v>0</v>
      </c>
      <c r="AD216" s="91">
        <v>100</v>
      </c>
      <c r="AE216" s="91">
        <v>120</v>
      </c>
      <c r="AF216" s="91">
        <v>5</v>
      </c>
      <c r="AG216" s="91">
        <v>206</v>
      </c>
      <c r="AH216" s="91">
        <v>9005887</v>
      </c>
      <c r="AI216" s="91">
        <v>2</v>
      </c>
      <c r="AJ216" s="91" t="s">
        <v>2041</v>
      </c>
      <c r="AK216" s="91">
        <v>0</v>
      </c>
      <c r="AL216" s="91">
        <v>0</v>
      </c>
      <c r="AM216" s="91" t="s">
        <v>87</v>
      </c>
      <c r="AO216" s="91">
        <v>0</v>
      </c>
      <c r="AP216" s="91">
        <v>2</v>
      </c>
      <c r="AQ216" s="91">
        <v>1201756</v>
      </c>
      <c r="AR216" s="91" t="s">
        <v>87</v>
      </c>
      <c r="AU216" s="93">
        <v>42060</v>
      </c>
      <c r="AW216" s="91">
        <v>1</v>
      </c>
      <c r="AX216" s="91">
        <v>0</v>
      </c>
      <c r="AZ216" s="92">
        <v>36680</v>
      </c>
      <c r="BA216" s="91" t="s">
        <v>183</v>
      </c>
      <c r="BB216" s="92">
        <v>42057</v>
      </c>
      <c r="BC216" s="91" t="s">
        <v>87</v>
      </c>
    </row>
    <row r="217" spans="1:55">
      <c r="A217" s="91">
        <f t="shared" si="3"/>
        <v>216</v>
      </c>
      <c r="B217" s="91">
        <v>2692005</v>
      </c>
      <c r="C217" s="91">
        <v>10</v>
      </c>
      <c r="D217" s="91">
        <v>3</v>
      </c>
      <c r="E217" s="91">
        <v>26920</v>
      </c>
      <c r="F217" s="91">
        <v>5</v>
      </c>
      <c r="G217" s="91" t="s">
        <v>2042</v>
      </c>
      <c r="I217" s="91" t="s">
        <v>2043</v>
      </c>
      <c r="J217" s="91" t="s">
        <v>2044</v>
      </c>
      <c r="K217" s="91" t="s">
        <v>2045</v>
      </c>
      <c r="L217" s="91" t="s">
        <v>2046</v>
      </c>
      <c r="O217" s="91" t="s">
        <v>2047</v>
      </c>
      <c r="P217" s="91" t="s">
        <v>87</v>
      </c>
      <c r="U217" s="91">
        <v>0</v>
      </c>
      <c r="V217" s="91">
        <v>500000</v>
      </c>
      <c r="W217" s="91">
        <v>0</v>
      </c>
      <c r="X217" s="91">
        <v>100</v>
      </c>
      <c r="Y217" s="91">
        <v>120</v>
      </c>
      <c r="Z217" s="91">
        <v>40</v>
      </c>
      <c r="AA217" s="91">
        <v>60</v>
      </c>
      <c r="AB217" s="91">
        <v>120</v>
      </c>
      <c r="AC217" s="91">
        <v>0</v>
      </c>
      <c r="AD217" s="91">
        <v>100</v>
      </c>
      <c r="AE217" s="91">
        <v>120</v>
      </c>
      <c r="AF217" s="91">
        <v>116</v>
      </c>
      <c r="AG217" s="91">
        <v>197</v>
      </c>
      <c r="AH217" s="91">
        <v>6800</v>
      </c>
      <c r="AI217" s="91">
        <v>2</v>
      </c>
      <c r="AJ217" s="91" t="s">
        <v>2048</v>
      </c>
      <c r="AK217" s="91">
        <v>0</v>
      </c>
      <c r="AL217" s="91">
        <v>0</v>
      </c>
      <c r="AM217" s="91" t="s">
        <v>87</v>
      </c>
      <c r="AO217" s="91">
        <v>0</v>
      </c>
      <c r="AP217" s="91">
        <v>2</v>
      </c>
      <c r="AQ217" s="91" t="s">
        <v>87</v>
      </c>
      <c r="AR217" s="91" t="s">
        <v>87</v>
      </c>
      <c r="AW217" s="91">
        <v>1</v>
      </c>
      <c r="AX217" s="91">
        <v>0</v>
      </c>
      <c r="AZ217" s="92">
        <v>36680</v>
      </c>
      <c r="BA217" s="91" t="s">
        <v>183</v>
      </c>
      <c r="BB217" s="92">
        <v>38593</v>
      </c>
      <c r="BC217" s="91" t="s">
        <v>87</v>
      </c>
    </row>
    <row r="218" spans="1:55">
      <c r="A218" s="91">
        <f t="shared" si="3"/>
        <v>217</v>
      </c>
      <c r="B218" s="91">
        <v>2695502</v>
      </c>
      <c r="C218" s="91">
        <v>20</v>
      </c>
      <c r="D218" s="91">
        <v>3</v>
      </c>
      <c r="E218" s="91" t="s">
        <v>87</v>
      </c>
      <c r="F218" s="91" t="s">
        <v>87</v>
      </c>
      <c r="G218" s="91" t="s">
        <v>2049</v>
      </c>
      <c r="H218" s="91" t="s">
        <v>92</v>
      </c>
      <c r="I218" s="91" t="s">
        <v>2050</v>
      </c>
      <c r="J218" s="91" t="s">
        <v>2051</v>
      </c>
      <c r="K218" s="91" t="s">
        <v>2052</v>
      </c>
      <c r="L218" s="91" t="s">
        <v>2053</v>
      </c>
      <c r="O218" s="91" t="s">
        <v>2054</v>
      </c>
      <c r="P218" s="91" t="s">
        <v>2055</v>
      </c>
      <c r="U218" s="91">
        <v>1</v>
      </c>
      <c r="V218" s="91">
        <v>500000</v>
      </c>
      <c r="W218" s="91">
        <v>0</v>
      </c>
      <c r="X218" s="91">
        <v>100</v>
      </c>
      <c r="Y218" s="91">
        <v>120</v>
      </c>
      <c r="Z218" s="91">
        <v>40</v>
      </c>
      <c r="AA218" s="91">
        <v>60</v>
      </c>
      <c r="AB218" s="91">
        <v>120</v>
      </c>
      <c r="AC218" s="91">
        <v>40</v>
      </c>
      <c r="AD218" s="91">
        <v>60</v>
      </c>
      <c r="AE218" s="91">
        <v>120</v>
      </c>
      <c r="AF218" s="91">
        <v>10</v>
      </c>
      <c r="AG218" s="91">
        <v>101</v>
      </c>
      <c r="AH218" s="91">
        <v>802192</v>
      </c>
      <c r="AI218" s="91">
        <v>2</v>
      </c>
      <c r="AJ218" s="91" t="s">
        <v>2056</v>
      </c>
      <c r="AK218" s="91">
        <v>0</v>
      </c>
      <c r="AL218" s="91">
        <v>0</v>
      </c>
      <c r="AM218" s="91" t="s">
        <v>87</v>
      </c>
      <c r="AO218" s="91">
        <v>1</v>
      </c>
      <c r="AP218" s="91">
        <v>2</v>
      </c>
      <c r="AQ218" s="91">
        <v>1040533</v>
      </c>
      <c r="AR218" s="91" t="s">
        <v>87</v>
      </c>
      <c r="AU218" s="93">
        <v>42060</v>
      </c>
      <c r="AW218" s="91">
        <v>1</v>
      </c>
      <c r="AX218" s="91">
        <v>0</v>
      </c>
      <c r="AZ218" s="92">
        <v>37973</v>
      </c>
      <c r="BA218" s="91" t="s">
        <v>183</v>
      </c>
      <c r="BB218" s="92">
        <v>42909.074675925927</v>
      </c>
      <c r="BC218" s="91" t="s">
        <v>233</v>
      </c>
    </row>
    <row r="219" spans="1:55">
      <c r="A219" s="91">
        <f t="shared" si="3"/>
        <v>218</v>
      </c>
      <c r="B219" s="91">
        <v>2716001</v>
      </c>
      <c r="C219" s="91">
        <v>38</v>
      </c>
      <c r="D219" s="91">
        <v>3</v>
      </c>
      <c r="E219" s="91">
        <v>27160</v>
      </c>
      <c r="F219" s="91">
        <v>1</v>
      </c>
      <c r="G219" s="91" t="s">
        <v>2057</v>
      </c>
      <c r="I219" s="91" t="s">
        <v>2058</v>
      </c>
      <c r="J219" s="91" t="s">
        <v>2059</v>
      </c>
      <c r="K219" s="91" t="s">
        <v>2060</v>
      </c>
      <c r="L219" s="91" t="s">
        <v>2061</v>
      </c>
      <c r="O219" s="91" t="s">
        <v>2062</v>
      </c>
      <c r="P219" s="91" t="s">
        <v>2063</v>
      </c>
      <c r="U219" s="91">
        <v>1</v>
      </c>
      <c r="V219" s="91">
        <v>500000</v>
      </c>
      <c r="W219" s="91">
        <v>0</v>
      </c>
      <c r="X219" s="91">
        <v>100</v>
      </c>
      <c r="Y219" s="91">
        <v>120</v>
      </c>
      <c r="Z219" s="91">
        <v>40</v>
      </c>
      <c r="AA219" s="91">
        <v>60</v>
      </c>
      <c r="AB219" s="91">
        <v>120</v>
      </c>
      <c r="AC219" s="91">
        <v>0</v>
      </c>
      <c r="AD219" s="91">
        <v>100</v>
      </c>
      <c r="AE219" s="91">
        <v>120</v>
      </c>
      <c r="AF219" s="91">
        <v>138</v>
      </c>
      <c r="AG219" s="91">
        <v>200</v>
      </c>
      <c r="AH219" s="91">
        <v>12405</v>
      </c>
      <c r="AI219" s="91">
        <v>2</v>
      </c>
      <c r="AJ219" s="91" t="s">
        <v>2064</v>
      </c>
      <c r="AK219" s="91">
        <v>0</v>
      </c>
      <c r="AL219" s="91">
        <v>0</v>
      </c>
      <c r="AM219" s="91" t="s">
        <v>87</v>
      </c>
      <c r="AO219" s="91">
        <v>1</v>
      </c>
      <c r="AP219" s="91">
        <v>2</v>
      </c>
      <c r="AQ219" s="91">
        <v>1320972</v>
      </c>
      <c r="AR219" s="91" t="s">
        <v>87</v>
      </c>
      <c r="AU219" s="93">
        <v>42941</v>
      </c>
      <c r="AW219" s="91">
        <v>1</v>
      </c>
      <c r="AX219" s="91">
        <v>0</v>
      </c>
      <c r="AZ219" s="92">
        <v>36680</v>
      </c>
      <c r="BA219" s="91" t="s">
        <v>183</v>
      </c>
      <c r="BB219" s="92">
        <v>42941.074108796296</v>
      </c>
      <c r="BC219" s="91" t="s">
        <v>233</v>
      </c>
    </row>
    <row r="220" spans="1:55">
      <c r="A220" s="91">
        <f t="shared" si="3"/>
        <v>219</v>
      </c>
      <c r="B220" s="91">
        <v>2722001</v>
      </c>
      <c r="C220" s="91">
        <v>70</v>
      </c>
      <c r="D220" s="91">
        <v>3</v>
      </c>
      <c r="E220" s="91">
        <v>27220</v>
      </c>
      <c r="F220" s="91">
        <v>1</v>
      </c>
      <c r="G220" s="91" t="s">
        <v>2065</v>
      </c>
      <c r="I220" s="91" t="s">
        <v>2066</v>
      </c>
      <c r="J220" s="91" t="s">
        <v>2067</v>
      </c>
      <c r="K220" s="91" t="s">
        <v>2068</v>
      </c>
      <c r="L220" s="91" t="s">
        <v>2069</v>
      </c>
      <c r="O220" s="91" t="s">
        <v>2070</v>
      </c>
      <c r="P220" s="91" t="s">
        <v>2071</v>
      </c>
      <c r="R220" s="91" t="s">
        <v>2072</v>
      </c>
      <c r="T220" s="91" t="s">
        <v>517</v>
      </c>
      <c r="U220" s="91">
        <v>0</v>
      </c>
      <c r="V220" s="91">
        <v>500000</v>
      </c>
      <c r="W220" s="91">
        <v>0</v>
      </c>
      <c r="X220" s="91">
        <v>100</v>
      </c>
      <c r="Y220" s="91">
        <v>120</v>
      </c>
      <c r="Z220" s="91">
        <v>40</v>
      </c>
      <c r="AA220" s="91">
        <v>60</v>
      </c>
      <c r="AB220" s="91">
        <v>120</v>
      </c>
      <c r="AC220" s="91">
        <v>0</v>
      </c>
      <c r="AD220" s="91">
        <v>100</v>
      </c>
      <c r="AE220" s="91">
        <v>120</v>
      </c>
      <c r="AF220" s="91">
        <v>5</v>
      </c>
      <c r="AG220" s="91">
        <v>44</v>
      </c>
      <c r="AH220" s="91">
        <v>162204</v>
      </c>
      <c r="AI220" s="91">
        <v>2</v>
      </c>
      <c r="AJ220" s="91" t="s">
        <v>2073</v>
      </c>
      <c r="AK220" s="91">
        <v>0</v>
      </c>
      <c r="AL220" s="91">
        <v>0</v>
      </c>
      <c r="AM220" s="91" t="s">
        <v>87</v>
      </c>
      <c r="AO220" s="91">
        <v>0</v>
      </c>
      <c r="AP220" s="91">
        <v>2</v>
      </c>
      <c r="AQ220" s="91" t="s">
        <v>87</v>
      </c>
      <c r="AR220" s="91" t="s">
        <v>87</v>
      </c>
      <c r="AW220" s="91">
        <v>1</v>
      </c>
      <c r="AX220" s="91">
        <v>0</v>
      </c>
      <c r="AZ220" s="92">
        <v>36680</v>
      </c>
      <c r="BA220" s="91" t="s">
        <v>183</v>
      </c>
      <c r="BB220" s="92">
        <v>41351</v>
      </c>
      <c r="BC220" s="91" t="s">
        <v>87</v>
      </c>
    </row>
    <row r="221" spans="1:55">
      <c r="A221" s="91">
        <f t="shared" si="3"/>
        <v>220</v>
      </c>
      <c r="B221" s="91">
        <v>2736003</v>
      </c>
      <c r="C221" s="91">
        <v>70</v>
      </c>
      <c r="D221" s="91">
        <v>3</v>
      </c>
      <c r="E221" s="91">
        <v>27360</v>
      </c>
      <c r="F221" s="91">
        <v>3</v>
      </c>
      <c r="G221" s="91" t="s">
        <v>2074</v>
      </c>
      <c r="H221" s="91" t="s">
        <v>697</v>
      </c>
      <c r="I221" s="91" t="s">
        <v>2075</v>
      </c>
      <c r="J221" s="91" t="s">
        <v>2076</v>
      </c>
      <c r="K221" s="91" t="s">
        <v>1906</v>
      </c>
      <c r="L221" s="91" t="s">
        <v>2077</v>
      </c>
      <c r="O221" s="91" t="s">
        <v>2078</v>
      </c>
      <c r="P221" s="91" t="s">
        <v>2079</v>
      </c>
      <c r="U221" s="91">
        <v>0</v>
      </c>
      <c r="V221" s="91">
        <v>500000</v>
      </c>
      <c r="W221" s="91">
        <v>0</v>
      </c>
      <c r="X221" s="91">
        <v>100</v>
      </c>
      <c r="Y221" s="91">
        <v>120</v>
      </c>
      <c r="Z221" s="91">
        <v>40</v>
      </c>
      <c r="AA221" s="91">
        <v>60</v>
      </c>
      <c r="AB221" s="91">
        <v>120</v>
      </c>
      <c r="AC221" s="91">
        <v>0</v>
      </c>
      <c r="AD221" s="91">
        <v>100</v>
      </c>
      <c r="AE221" s="91">
        <v>120</v>
      </c>
      <c r="AF221" s="91">
        <v>1</v>
      </c>
      <c r="AG221" s="91">
        <v>111</v>
      </c>
      <c r="AH221" s="91">
        <v>165172</v>
      </c>
      <c r="AI221" s="91">
        <v>2</v>
      </c>
      <c r="AJ221" s="91" t="s">
        <v>2080</v>
      </c>
      <c r="AK221" s="91">
        <v>0</v>
      </c>
      <c r="AL221" s="91">
        <v>0</v>
      </c>
      <c r="AM221" s="91" t="s">
        <v>87</v>
      </c>
      <c r="AO221" s="91">
        <v>0</v>
      </c>
      <c r="AP221" s="91">
        <v>2</v>
      </c>
      <c r="AQ221" s="91" t="s">
        <v>87</v>
      </c>
      <c r="AR221" s="91" t="s">
        <v>87</v>
      </c>
      <c r="AW221" s="91">
        <v>1</v>
      </c>
      <c r="AX221" s="91">
        <v>0</v>
      </c>
      <c r="AY221" s="91">
        <v>0</v>
      </c>
      <c r="AZ221" s="92">
        <v>36680</v>
      </c>
      <c r="BA221" s="91" t="s">
        <v>183</v>
      </c>
      <c r="BB221" s="92">
        <v>38819</v>
      </c>
      <c r="BC221" s="91" t="s">
        <v>87</v>
      </c>
    </row>
    <row r="222" spans="1:55">
      <c r="A222" s="91">
        <f t="shared" si="3"/>
        <v>221</v>
      </c>
      <c r="B222" s="91">
        <v>2736004</v>
      </c>
      <c r="C222" s="91">
        <v>20</v>
      </c>
      <c r="D222" s="91">
        <v>3</v>
      </c>
      <c r="E222" s="91" t="s">
        <v>87</v>
      </c>
      <c r="F222" s="91" t="s">
        <v>87</v>
      </c>
      <c r="G222" s="91" t="s">
        <v>2074</v>
      </c>
      <c r="H222" s="91" t="s">
        <v>2081</v>
      </c>
      <c r="I222" s="91" t="s">
        <v>2082</v>
      </c>
      <c r="J222" s="91" t="s">
        <v>2083</v>
      </c>
      <c r="K222" s="91" t="s">
        <v>2084</v>
      </c>
      <c r="L222" s="91" t="s">
        <v>2085</v>
      </c>
      <c r="O222" s="91" t="s">
        <v>2086</v>
      </c>
      <c r="P222" s="91" t="s">
        <v>2087</v>
      </c>
      <c r="U222" s="91">
        <v>0</v>
      </c>
      <c r="V222" s="91">
        <v>500000</v>
      </c>
      <c r="W222" s="91">
        <v>0</v>
      </c>
      <c r="X222" s="91">
        <v>100</v>
      </c>
      <c r="Y222" s="91">
        <v>120</v>
      </c>
      <c r="Z222" s="91">
        <v>40</v>
      </c>
      <c r="AA222" s="91">
        <v>60</v>
      </c>
      <c r="AB222" s="91">
        <v>120</v>
      </c>
      <c r="AC222" s="91">
        <v>0</v>
      </c>
      <c r="AD222" s="91">
        <v>100</v>
      </c>
      <c r="AE222" s="91">
        <v>120</v>
      </c>
      <c r="AF222" s="91">
        <v>1</v>
      </c>
      <c r="AG222" s="91">
        <v>111</v>
      </c>
      <c r="AH222" s="91">
        <v>165172</v>
      </c>
      <c r="AI222" s="91">
        <v>2</v>
      </c>
      <c r="AJ222" s="91" t="s">
        <v>2088</v>
      </c>
      <c r="AK222" s="91">
        <v>0</v>
      </c>
      <c r="AL222" s="91">
        <v>0</v>
      </c>
      <c r="AM222" s="91" t="s">
        <v>87</v>
      </c>
      <c r="AO222" s="91">
        <v>0</v>
      </c>
      <c r="AP222" s="91">
        <v>2</v>
      </c>
      <c r="AQ222" s="91" t="s">
        <v>87</v>
      </c>
      <c r="AR222" s="91" t="s">
        <v>87</v>
      </c>
      <c r="AW222" s="91">
        <v>1</v>
      </c>
      <c r="AX222" s="91">
        <v>0</v>
      </c>
      <c r="AY222" s="91">
        <v>0</v>
      </c>
      <c r="AZ222" s="92">
        <v>40080</v>
      </c>
      <c r="BA222" s="91" t="s">
        <v>183</v>
      </c>
      <c r="BB222" s="92">
        <v>42044</v>
      </c>
      <c r="BC222" s="91" t="s">
        <v>87</v>
      </c>
    </row>
    <row r="223" spans="1:55">
      <c r="A223" s="91">
        <f t="shared" si="3"/>
        <v>222</v>
      </c>
      <c r="B223" s="91">
        <v>2751004</v>
      </c>
      <c r="C223" s="91">
        <v>50</v>
      </c>
      <c r="D223" s="91">
        <v>3</v>
      </c>
      <c r="E223" s="91" t="s">
        <v>87</v>
      </c>
      <c r="F223" s="91" t="s">
        <v>87</v>
      </c>
      <c r="G223" s="91" t="s">
        <v>2089</v>
      </c>
      <c r="I223" s="91" t="s">
        <v>2090</v>
      </c>
      <c r="J223" s="91" t="s">
        <v>2091</v>
      </c>
      <c r="K223" s="91" t="s">
        <v>2092</v>
      </c>
      <c r="L223" s="91" t="s">
        <v>2093</v>
      </c>
      <c r="M223" s="91" t="s">
        <v>2094</v>
      </c>
      <c r="O223" s="91" t="s">
        <v>2095</v>
      </c>
      <c r="P223" s="91" t="s">
        <v>2096</v>
      </c>
      <c r="U223" s="91">
        <v>0</v>
      </c>
      <c r="V223" s="91">
        <v>500000</v>
      </c>
      <c r="W223" s="91">
        <v>100</v>
      </c>
      <c r="X223" s="91">
        <v>0</v>
      </c>
      <c r="Y223" s="91">
        <v>0</v>
      </c>
      <c r="Z223" s="91">
        <v>0</v>
      </c>
      <c r="AA223" s="91">
        <v>0</v>
      </c>
      <c r="AB223" s="91">
        <v>0</v>
      </c>
      <c r="AC223" s="91">
        <v>0</v>
      </c>
      <c r="AD223" s="91">
        <v>0</v>
      </c>
      <c r="AE223" s="91">
        <v>0</v>
      </c>
      <c r="AF223" s="91">
        <v>5</v>
      </c>
      <c r="AG223" s="91">
        <v>680</v>
      </c>
      <c r="AH223" s="91">
        <v>26226</v>
      </c>
      <c r="AI223" s="91">
        <v>2</v>
      </c>
      <c r="AJ223" s="91" t="s">
        <v>2097</v>
      </c>
      <c r="AK223" s="91">
        <v>0</v>
      </c>
      <c r="AL223" s="91">
        <v>0</v>
      </c>
      <c r="AM223" s="91" t="s">
        <v>87</v>
      </c>
      <c r="AO223" s="91">
        <v>0</v>
      </c>
      <c r="AP223" s="91">
        <v>2</v>
      </c>
      <c r="AQ223" s="91" t="s">
        <v>87</v>
      </c>
      <c r="AR223" s="91" t="s">
        <v>87</v>
      </c>
      <c r="AW223" s="91">
        <v>1</v>
      </c>
      <c r="AX223" s="91">
        <v>0</v>
      </c>
      <c r="AZ223" s="92">
        <v>37971</v>
      </c>
      <c r="BA223" s="91" t="s">
        <v>183</v>
      </c>
      <c r="BB223" s="92">
        <v>38707</v>
      </c>
      <c r="BC223" s="91" t="s">
        <v>87</v>
      </c>
    </row>
    <row r="224" spans="1:55">
      <c r="A224" s="91">
        <f t="shared" si="3"/>
        <v>223</v>
      </c>
      <c r="B224" s="91">
        <v>2828001</v>
      </c>
      <c r="C224" s="91">
        <v>80</v>
      </c>
      <c r="D224" s="91">
        <v>3</v>
      </c>
      <c r="E224" s="91">
        <v>28280</v>
      </c>
      <c r="F224" s="91">
        <v>1</v>
      </c>
      <c r="G224" s="91" t="s">
        <v>2098</v>
      </c>
      <c r="I224" s="91" t="s">
        <v>2099</v>
      </c>
      <c r="J224" s="91" t="s">
        <v>2100</v>
      </c>
      <c r="K224" s="91" t="s">
        <v>2101</v>
      </c>
      <c r="L224" s="91" t="s">
        <v>2102</v>
      </c>
      <c r="O224" s="91" t="s">
        <v>2103</v>
      </c>
      <c r="P224" s="91" t="s">
        <v>2104</v>
      </c>
      <c r="U224" s="91">
        <v>1</v>
      </c>
      <c r="V224" s="91">
        <v>500000</v>
      </c>
      <c r="W224" s="91">
        <v>0</v>
      </c>
      <c r="X224" s="91">
        <v>100</v>
      </c>
      <c r="Y224" s="91">
        <v>120</v>
      </c>
      <c r="Z224" s="91">
        <v>40</v>
      </c>
      <c r="AA224" s="91">
        <v>60</v>
      </c>
      <c r="AB224" s="91">
        <v>120</v>
      </c>
      <c r="AC224" s="91">
        <v>40</v>
      </c>
      <c r="AD224" s="91">
        <v>60</v>
      </c>
      <c r="AE224" s="91">
        <v>120</v>
      </c>
      <c r="AF224" s="91">
        <v>177</v>
      </c>
      <c r="AG224" s="91">
        <v>271</v>
      </c>
      <c r="AH224" s="91">
        <v>708943</v>
      </c>
      <c r="AI224" s="91">
        <v>1</v>
      </c>
      <c r="AJ224" s="91" t="s">
        <v>2105</v>
      </c>
      <c r="AK224" s="91">
        <v>0</v>
      </c>
      <c r="AL224" s="91">
        <v>0</v>
      </c>
      <c r="AM224" s="91" t="s">
        <v>87</v>
      </c>
      <c r="AO224" s="91">
        <v>0</v>
      </c>
      <c r="AP224" s="91">
        <v>2</v>
      </c>
      <c r="AQ224" s="91">
        <v>1535532</v>
      </c>
      <c r="AR224" s="91" t="s">
        <v>87</v>
      </c>
      <c r="AU224" s="93">
        <v>42060</v>
      </c>
      <c r="AW224" s="91">
        <v>1</v>
      </c>
      <c r="AX224" s="91">
        <v>0</v>
      </c>
      <c r="AZ224" s="92">
        <v>36680</v>
      </c>
      <c r="BA224" s="91" t="s">
        <v>183</v>
      </c>
      <c r="BB224" s="92">
        <v>42057</v>
      </c>
      <c r="BC224" s="91" t="s">
        <v>87</v>
      </c>
    </row>
    <row r="225" spans="1:55">
      <c r="A225" s="91">
        <f t="shared" si="3"/>
        <v>224</v>
      </c>
      <c r="B225" s="91">
        <v>2983001</v>
      </c>
      <c r="C225" s="91">
        <v>50</v>
      </c>
      <c r="D225" s="91">
        <v>3</v>
      </c>
      <c r="E225" s="91">
        <v>29830</v>
      </c>
      <c r="F225" s="91">
        <v>1</v>
      </c>
      <c r="G225" s="91" t="s">
        <v>2106</v>
      </c>
      <c r="I225" s="91" t="s">
        <v>2107</v>
      </c>
      <c r="J225" s="91" t="s">
        <v>2108</v>
      </c>
      <c r="K225" s="91" t="s">
        <v>2109</v>
      </c>
      <c r="L225" s="91" t="s">
        <v>2110</v>
      </c>
      <c r="O225" s="91" t="s">
        <v>2111</v>
      </c>
      <c r="P225" s="91" t="s">
        <v>2112</v>
      </c>
      <c r="U225" s="91">
        <v>1</v>
      </c>
      <c r="V225" s="91">
        <v>500000</v>
      </c>
      <c r="W225" s="91">
        <v>0</v>
      </c>
      <c r="X225" s="91">
        <v>100</v>
      </c>
      <c r="Y225" s="91">
        <v>120</v>
      </c>
      <c r="Z225" s="91">
        <v>40</v>
      </c>
      <c r="AA225" s="91">
        <v>60</v>
      </c>
      <c r="AB225" s="91">
        <v>120</v>
      </c>
      <c r="AC225" s="91">
        <v>40</v>
      </c>
      <c r="AD225" s="91">
        <v>60</v>
      </c>
      <c r="AE225" s="91">
        <v>120</v>
      </c>
      <c r="AF225" s="91">
        <v>5</v>
      </c>
      <c r="AG225" s="91">
        <v>805</v>
      </c>
      <c r="AH225" s="91">
        <v>1321285</v>
      </c>
      <c r="AI225" s="91">
        <v>2</v>
      </c>
      <c r="AJ225" s="91" t="s">
        <v>2113</v>
      </c>
      <c r="AK225" s="91">
        <v>0</v>
      </c>
      <c r="AL225" s="91">
        <v>0</v>
      </c>
      <c r="AM225" s="91" t="s">
        <v>87</v>
      </c>
      <c r="AO225" s="91">
        <v>0</v>
      </c>
      <c r="AP225" s="91">
        <v>2</v>
      </c>
      <c r="AQ225" s="91">
        <v>1765717</v>
      </c>
      <c r="AR225" s="91" t="s">
        <v>87</v>
      </c>
      <c r="AU225" s="93">
        <v>42302</v>
      </c>
      <c r="AW225" s="91">
        <v>1</v>
      </c>
      <c r="AX225" s="91">
        <v>0</v>
      </c>
      <c r="AZ225" s="92">
        <v>36680</v>
      </c>
      <c r="BA225" s="91" t="s">
        <v>183</v>
      </c>
      <c r="BB225" s="92">
        <v>41365</v>
      </c>
      <c r="BC225" s="91" t="s">
        <v>87</v>
      </c>
    </row>
    <row r="226" spans="1:55">
      <c r="A226" s="91">
        <f t="shared" si="3"/>
        <v>225</v>
      </c>
      <c r="B226" s="91">
        <v>2995001</v>
      </c>
      <c r="C226" s="91">
        <v>10</v>
      </c>
      <c r="D226" s="91">
        <v>3</v>
      </c>
      <c r="E226" s="91">
        <v>29950</v>
      </c>
      <c r="F226" s="91">
        <v>1</v>
      </c>
      <c r="G226" s="91" t="s">
        <v>2114</v>
      </c>
      <c r="I226" s="91" t="s">
        <v>2115</v>
      </c>
      <c r="K226" s="91" t="s">
        <v>2116</v>
      </c>
      <c r="L226" s="91" t="s">
        <v>2117</v>
      </c>
      <c r="M226" s="91" t="s">
        <v>2118</v>
      </c>
      <c r="O226" s="91" t="s">
        <v>2119</v>
      </c>
      <c r="P226" s="91" t="s">
        <v>2120</v>
      </c>
      <c r="R226" s="91" t="s">
        <v>2121</v>
      </c>
      <c r="S226" s="91" t="s">
        <v>2122</v>
      </c>
      <c r="T226" s="91" t="s">
        <v>201</v>
      </c>
      <c r="U226" s="91">
        <v>0</v>
      </c>
      <c r="V226" s="91">
        <v>500000</v>
      </c>
      <c r="W226" s="91">
        <v>50</v>
      </c>
      <c r="X226" s="91">
        <v>50</v>
      </c>
      <c r="Y226" s="91">
        <v>120</v>
      </c>
      <c r="Z226" s="91">
        <v>0</v>
      </c>
      <c r="AA226" s="91">
        <v>0</v>
      </c>
      <c r="AB226" s="91">
        <v>0</v>
      </c>
      <c r="AC226" s="91">
        <v>0</v>
      </c>
      <c r="AD226" s="91">
        <v>0</v>
      </c>
      <c r="AE226" s="91">
        <v>0</v>
      </c>
      <c r="AF226" s="91">
        <v>501</v>
      </c>
      <c r="AG226" s="91">
        <v>28</v>
      </c>
      <c r="AH226" s="91">
        <v>700566</v>
      </c>
      <c r="AI226" s="91">
        <v>1</v>
      </c>
      <c r="AJ226" s="91" t="s">
        <v>2123</v>
      </c>
      <c r="AK226" s="91">
        <v>0</v>
      </c>
      <c r="AL226" s="91">
        <v>0</v>
      </c>
      <c r="AM226" s="91" t="s">
        <v>87</v>
      </c>
      <c r="AO226" s="91">
        <v>0</v>
      </c>
      <c r="AP226" s="91">
        <v>2</v>
      </c>
      <c r="AQ226" s="91" t="s">
        <v>87</v>
      </c>
      <c r="AR226" s="91" t="s">
        <v>87</v>
      </c>
      <c r="AW226" s="91">
        <v>1</v>
      </c>
      <c r="AX226" s="91">
        <v>0</v>
      </c>
      <c r="AZ226" s="92">
        <v>36680</v>
      </c>
      <c r="BA226" s="91" t="s">
        <v>183</v>
      </c>
      <c r="BB226" s="92">
        <v>41865</v>
      </c>
      <c r="BC226" s="91" t="s">
        <v>87</v>
      </c>
    </row>
    <row r="227" spans="1:55">
      <c r="A227" s="91">
        <f t="shared" si="3"/>
        <v>226</v>
      </c>
      <c r="B227" s="91">
        <v>3040001</v>
      </c>
      <c r="C227" s="91">
        <v>40</v>
      </c>
      <c r="D227" s="91">
        <v>3</v>
      </c>
      <c r="E227" s="91">
        <v>30400</v>
      </c>
      <c r="F227" s="91">
        <v>1</v>
      </c>
      <c r="G227" s="91" t="s">
        <v>2124</v>
      </c>
      <c r="I227" s="91" t="s">
        <v>2125</v>
      </c>
      <c r="J227" s="91" t="s">
        <v>2124</v>
      </c>
      <c r="K227" s="91" t="s">
        <v>2126</v>
      </c>
      <c r="L227" s="91" t="s">
        <v>2127</v>
      </c>
      <c r="O227" s="91" t="s">
        <v>2128</v>
      </c>
      <c r="P227" s="91" t="s">
        <v>2129</v>
      </c>
      <c r="U227" s="91">
        <v>1</v>
      </c>
      <c r="V227" s="91">
        <v>500000</v>
      </c>
      <c r="W227" s="91">
        <v>0</v>
      </c>
      <c r="X227" s="91">
        <v>0</v>
      </c>
      <c r="Y227" s="91">
        <v>0</v>
      </c>
      <c r="Z227" s="91">
        <v>40</v>
      </c>
      <c r="AA227" s="91">
        <v>60</v>
      </c>
      <c r="AB227" s="91">
        <v>120</v>
      </c>
      <c r="AC227" s="91">
        <v>0</v>
      </c>
      <c r="AD227" s="91">
        <v>0</v>
      </c>
      <c r="AE227" s="91">
        <v>0</v>
      </c>
      <c r="AF227" s="91">
        <v>9</v>
      </c>
      <c r="AG227" s="91">
        <v>217</v>
      </c>
      <c r="AH227" s="91">
        <v>3275255</v>
      </c>
      <c r="AI227" s="91">
        <v>1</v>
      </c>
      <c r="AJ227" s="91" t="s">
        <v>2130</v>
      </c>
      <c r="AK227" s="91">
        <v>0</v>
      </c>
      <c r="AL227" s="91">
        <v>0</v>
      </c>
      <c r="AM227" s="91" t="s">
        <v>87</v>
      </c>
      <c r="AO227" s="91">
        <v>1</v>
      </c>
      <c r="AP227" s="91">
        <v>2</v>
      </c>
      <c r="AQ227" s="91">
        <v>1293735</v>
      </c>
      <c r="AR227" s="91" t="s">
        <v>87</v>
      </c>
      <c r="AU227" s="93">
        <v>42060</v>
      </c>
      <c r="AW227" s="91">
        <v>1</v>
      </c>
      <c r="AX227" s="91">
        <v>0</v>
      </c>
      <c r="AZ227" s="92">
        <v>36680</v>
      </c>
      <c r="BA227" s="91" t="s">
        <v>183</v>
      </c>
      <c r="BB227" s="92">
        <v>42057</v>
      </c>
      <c r="BC227" s="91" t="s">
        <v>87</v>
      </c>
    </row>
    <row r="228" spans="1:55">
      <c r="A228" s="91">
        <f t="shared" si="3"/>
        <v>227</v>
      </c>
      <c r="B228" s="91">
        <v>3203004</v>
      </c>
      <c r="C228" s="91">
        <v>40</v>
      </c>
      <c r="D228" s="91">
        <v>3</v>
      </c>
      <c r="E228" s="91">
        <v>32030</v>
      </c>
      <c r="F228" s="91">
        <v>4</v>
      </c>
      <c r="G228" s="91" t="s">
        <v>2131</v>
      </c>
      <c r="H228" s="91" t="s">
        <v>2132</v>
      </c>
      <c r="I228" s="91" t="s">
        <v>2133</v>
      </c>
      <c r="K228" s="91" t="s">
        <v>2134</v>
      </c>
      <c r="L228" s="91" t="s">
        <v>2135</v>
      </c>
      <c r="M228" s="91" t="s">
        <v>2136</v>
      </c>
      <c r="O228" s="91" t="s">
        <v>2137</v>
      </c>
      <c r="P228" s="91" t="s">
        <v>2138</v>
      </c>
      <c r="U228" s="91">
        <v>1</v>
      </c>
      <c r="V228" s="91">
        <v>500000</v>
      </c>
      <c r="W228" s="91">
        <v>0</v>
      </c>
      <c r="X228" s="91">
        <v>100</v>
      </c>
      <c r="Y228" s="91">
        <v>120</v>
      </c>
      <c r="Z228" s="91">
        <v>40</v>
      </c>
      <c r="AA228" s="91">
        <v>60</v>
      </c>
      <c r="AB228" s="91">
        <v>120</v>
      </c>
      <c r="AC228" s="91">
        <v>0</v>
      </c>
      <c r="AD228" s="91">
        <v>0</v>
      </c>
      <c r="AE228" s="91">
        <v>0</v>
      </c>
      <c r="AF228" s="91">
        <v>9</v>
      </c>
      <c r="AG228" s="91">
        <v>954</v>
      </c>
      <c r="AH228" s="91">
        <v>9028421</v>
      </c>
      <c r="AI228" s="91">
        <v>1</v>
      </c>
      <c r="AJ228" s="91" t="s">
        <v>2139</v>
      </c>
      <c r="AK228" s="91">
        <v>0</v>
      </c>
      <c r="AL228" s="91">
        <v>1</v>
      </c>
      <c r="AM228" s="91">
        <v>13113211610</v>
      </c>
      <c r="AN228" s="91" t="s">
        <v>431</v>
      </c>
      <c r="AO228" s="91">
        <v>1</v>
      </c>
      <c r="AP228" s="91">
        <v>2</v>
      </c>
      <c r="AQ228" s="91">
        <v>1573309</v>
      </c>
      <c r="AR228" s="91" t="s">
        <v>87</v>
      </c>
      <c r="AU228" s="93">
        <v>42060</v>
      </c>
      <c r="AW228" s="91">
        <v>1</v>
      </c>
      <c r="AX228" s="91">
        <v>0</v>
      </c>
      <c r="AZ228" s="92">
        <v>36680</v>
      </c>
      <c r="BA228" s="91" t="s">
        <v>183</v>
      </c>
      <c r="BB228" s="92">
        <v>42122</v>
      </c>
      <c r="BC228" s="91" t="s">
        <v>87</v>
      </c>
    </row>
    <row r="229" spans="1:55">
      <c r="A229" s="91">
        <f t="shared" si="3"/>
        <v>228</v>
      </c>
      <c r="B229" s="91">
        <v>3203006</v>
      </c>
      <c r="C229" s="91">
        <v>50</v>
      </c>
      <c r="D229" s="91">
        <v>3</v>
      </c>
      <c r="E229" s="91">
        <v>32030</v>
      </c>
      <c r="F229" s="91">
        <v>6</v>
      </c>
      <c r="G229" s="91" t="s">
        <v>2140</v>
      </c>
      <c r="I229" s="91" t="s">
        <v>2141</v>
      </c>
      <c r="J229" s="91" t="s">
        <v>2142</v>
      </c>
      <c r="K229" s="91" t="s">
        <v>994</v>
      </c>
      <c r="L229" s="91" t="s">
        <v>2143</v>
      </c>
      <c r="M229" s="91" t="s">
        <v>2144</v>
      </c>
      <c r="O229" s="91" t="s">
        <v>2145</v>
      </c>
      <c r="P229" s="91" t="s">
        <v>2146</v>
      </c>
      <c r="U229" s="91">
        <v>1</v>
      </c>
      <c r="V229" s="91">
        <v>500000</v>
      </c>
      <c r="W229" s="91">
        <v>0</v>
      </c>
      <c r="X229" s="91">
        <v>100</v>
      </c>
      <c r="Y229" s="91">
        <v>120</v>
      </c>
      <c r="Z229" s="91">
        <v>40</v>
      </c>
      <c r="AA229" s="91">
        <v>60</v>
      </c>
      <c r="AB229" s="91">
        <v>120</v>
      </c>
      <c r="AC229" s="91">
        <v>40</v>
      </c>
      <c r="AD229" s="91">
        <v>60</v>
      </c>
      <c r="AE229" s="91">
        <v>120</v>
      </c>
      <c r="AF229" s="91">
        <v>9</v>
      </c>
      <c r="AG229" s="91">
        <v>954</v>
      </c>
      <c r="AH229" s="91">
        <v>9028421</v>
      </c>
      <c r="AI229" s="91">
        <v>1</v>
      </c>
      <c r="AJ229" s="91" t="s">
        <v>2139</v>
      </c>
      <c r="AK229" s="91">
        <v>0</v>
      </c>
      <c r="AL229" s="91">
        <v>0</v>
      </c>
      <c r="AM229" s="91" t="s">
        <v>87</v>
      </c>
      <c r="AO229" s="91">
        <v>1</v>
      </c>
      <c r="AP229" s="91">
        <v>2</v>
      </c>
      <c r="AQ229" s="91">
        <v>1573309</v>
      </c>
      <c r="AR229" s="91" t="s">
        <v>87</v>
      </c>
      <c r="AU229" s="93">
        <v>42060</v>
      </c>
      <c r="AW229" s="91">
        <v>1</v>
      </c>
      <c r="AX229" s="91">
        <v>0</v>
      </c>
      <c r="AZ229" s="92">
        <v>36680</v>
      </c>
      <c r="BA229" s="91" t="s">
        <v>183</v>
      </c>
      <c r="BB229" s="92">
        <v>42108</v>
      </c>
      <c r="BC229" s="91" t="s">
        <v>87</v>
      </c>
    </row>
    <row r="230" spans="1:55">
      <c r="A230" s="91">
        <f t="shared" si="3"/>
        <v>229</v>
      </c>
      <c r="B230" s="91">
        <v>3203009</v>
      </c>
      <c r="C230" s="91">
        <v>10</v>
      </c>
      <c r="D230" s="91">
        <v>3</v>
      </c>
      <c r="E230" s="91">
        <v>32030</v>
      </c>
      <c r="F230" s="91">
        <v>9</v>
      </c>
      <c r="G230" s="91" t="s">
        <v>2131</v>
      </c>
      <c r="H230" s="91" t="s">
        <v>89</v>
      </c>
      <c r="I230" s="91" t="s">
        <v>2147</v>
      </c>
      <c r="K230" s="91" t="s">
        <v>2148</v>
      </c>
      <c r="L230" s="91" t="s">
        <v>2149</v>
      </c>
      <c r="O230" s="91" t="s">
        <v>2150</v>
      </c>
      <c r="P230" s="91" t="s">
        <v>2151</v>
      </c>
      <c r="R230" s="91" t="s">
        <v>2152</v>
      </c>
      <c r="S230" s="91" t="s">
        <v>2153</v>
      </c>
      <c r="T230" s="91" t="s">
        <v>385</v>
      </c>
      <c r="U230" s="91">
        <v>1</v>
      </c>
      <c r="V230" s="91">
        <v>500000</v>
      </c>
      <c r="W230" s="91">
        <v>0</v>
      </c>
      <c r="X230" s="91">
        <v>100</v>
      </c>
      <c r="Y230" s="91">
        <v>120</v>
      </c>
      <c r="Z230" s="91">
        <v>40</v>
      </c>
      <c r="AA230" s="91">
        <v>60</v>
      </c>
      <c r="AB230" s="91">
        <v>120</v>
      </c>
      <c r="AC230" s="91">
        <v>0</v>
      </c>
      <c r="AD230" s="91">
        <v>0</v>
      </c>
      <c r="AE230" s="91">
        <v>0</v>
      </c>
      <c r="AF230" s="91">
        <v>9</v>
      </c>
      <c r="AG230" s="91">
        <v>954</v>
      </c>
      <c r="AH230" s="91">
        <v>9028421</v>
      </c>
      <c r="AI230" s="91">
        <v>1</v>
      </c>
      <c r="AJ230" s="91" t="s">
        <v>2139</v>
      </c>
      <c r="AK230" s="91">
        <v>0</v>
      </c>
      <c r="AL230" s="91">
        <v>0</v>
      </c>
      <c r="AM230" s="91" t="s">
        <v>87</v>
      </c>
      <c r="AO230" s="91">
        <v>0</v>
      </c>
      <c r="AP230" s="91">
        <v>2</v>
      </c>
      <c r="AQ230" s="91">
        <v>1573309</v>
      </c>
      <c r="AR230" s="91" t="s">
        <v>87</v>
      </c>
      <c r="AU230" s="93">
        <v>42060</v>
      </c>
      <c r="AW230" s="91">
        <v>1</v>
      </c>
      <c r="AX230" s="91">
        <v>0</v>
      </c>
      <c r="AZ230" s="92">
        <v>36680</v>
      </c>
      <c r="BA230" s="91" t="s">
        <v>183</v>
      </c>
      <c r="BB230" s="92">
        <v>42173</v>
      </c>
      <c r="BC230" s="91" t="s">
        <v>87</v>
      </c>
    </row>
    <row r="231" spans="1:55">
      <c r="A231" s="91">
        <f t="shared" si="3"/>
        <v>230</v>
      </c>
      <c r="B231" s="91">
        <v>3219001</v>
      </c>
      <c r="C231" s="91">
        <v>50</v>
      </c>
      <c r="D231" s="91">
        <v>3</v>
      </c>
      <c r="E231" s="91">
        <v>32190</v>
      </c>
      <c r="F231" s="91">
        <v>1</v>
      </c>
      <c r="G231" s="91" t="s">
        <v>2154</v>
      </c>
      <c r="I231" s="91" t="s">
        <v>2155</v>
      </c>
      <c r="J231" s="91" t="s">
        <v>2154</v>
      </c>
      <c r="K231" s="91" t="s">
        <v>350</v>
      </c>
      <c r="L231" s="91" t="s">
        <v>2156</v>
      </c>
      <c r="O231" s="91" t="s">
        <v>2157</v>
      </c>
      <c r="P231" s="91" t="s">
        <v>2158</v>
      </c>
      <c r="R231" s="91" t="s">
        <v>2159</v>
      </c>
      <c r="S231" s="91" t="s">
        <v>2160</v>
      </c>
      <c r="T231" s="91" t="s">
        <v>201</v>
      </c>
      <c r="U231" s="91">
        <v>0</v>
      </c>
      <c r="V231" s="91">
        <v>500000</v>
      </c>
      <c r="W231" s="91">
        <v>0</v>
      </c>
      <c r="X231" s="91">
        <v>100</v>
      </c>
      <c r="Y231" s="91">
        <v>120</v>
      </c>
      <c r="Z231" s="91">
        <v>40</v>
      </c>
      <c r="AA231" s="91">
        <v>60</v>
      </c>
      <c r="AB231" s="91">
        <v>120</v>
      </c>
      <c r="AC231" s="91">
        <v>40</v>
      </c>
      <c r="AD231" s="91">
        <v>60</v>
      </c>
      <c r="AE231" s="91">
        <v>120</v>
      </c>
      <c r="AF231" s="91">
        <v>1</v>
      </c>
      <c r="AG231" s="91">
        <v>551</v>
      </c>
      <c r="AH231" s="91">
        <v>4449000</v>
      </c>
      <c r="AI231" s="91">
        <v>1</v>
      </c>
      <c r="AJ231" s="91" t="s">
        <v>2161</v>
      </c>
      <c r="AK231" s="91">
        <v>0</v>
      </c>
      <c r="AL231" s="91">
        <v>0</v>
      </c>
      <c r="AM231" s="91" t="s">
        <v>87</v>
      </c>
      <c r="AO231" s="91">
        <v>0</v>
      </c>
      <c r="AP231" s="91">
        <v>2</v>
      </c>
      <c r="AQ231" s="91" t="s">
        <v>87</v>
      </c>
      <c r="AR231" s="91" t="s">
        <v>87</v>
      </c>
      <c r="AW231" s="91">
        <v>1</v>
      </c>
      <c r="AX231" s="91">
        <v>0</v>
      </c>
      <c r="AZ231" s="92">
        <v>36680</v>
      </c>
      <c r="BA231" s="91" t="s">
        <v>183</v>
      </c>
      <c r="BB231" s="92">
        <v>42394</v>
      </c>
      <c r="BC231" s="91" t="s">
        <v>87</v>
      </c>
    </row>
    <row r="232" spans="1:55">
      <c r="A232" s="91">
        <f t="shared" si="3"/>
        <v>231</v>
      </c>
      <c r="B232" s="91">
        <v>3230003</v>
      </c>
      <c r="C232" s="91">
        <v>77</v>
      </c>
      <c r="D232" s="91">
        <v>3</v>
      </c>
      <c r="E232" s="91">
        <v>32300</v>
      </c>
      <c r="F232" s="91">
        <v>3</v>
      </c>
      <c r="G232" s="91" t="s">
        <v>2162</v>
      </c>
      <c r="H232" s="91" t="s">
        <v>1397</v>
      </c>
      <c r="I232" s="91" t="s">
        <v>2163</v>
      </c>
      <c r="J232" s="91" t="s">
        <v>2162</v>
      </c>
      <c r="K232" s="91" t="s">
        <v>2164</v>
      </c>
      <c r="L232" s="91" t="s">
        <v>2165</v>
      </c>
      <c r="O232" s="91" t="s">
        <v>2166</v>
      </c>
      <c r="P232" s="91" t="s">
        <v>2167</v>
      </c>
      <c r="U232" s="91">
        <v>1</v>
      </c>
      <c r="V232" s="91">
        <v>500000</v>
      </c>
      <c r="W232" s="91">
        <v>40</v>
      </c>
      <c r="X232" s="91">
        <v>60</v>
      </c>
      <c r="Y232" s="91">
        <v>120</v>
      </c>
      <c r="Z232" s="91">
        <v>40</v>
      </c>
      <c r="AA232" s="91">
        <v>60</v>
      </c>
      <c r="AB232" s="91">
        <v>120</v>
      </c>
      <c r="AC232" s="91">
        <v>40</v>
      </c>
      <c r="AD232" s="91">
        <v>60</v>
      </c>
      <c r="AE232" s="91">
        <v>120</v>
      </c>
      <c r="AF232" s="91">
        <v>169</v>
      </c>
      <c r="AG232" s="91">
        <v>22</v>
      </c>
      <c r="AH232" s="91">
        <v>1098462</v>
      </c>
      <c r="AI232" s="91">
        <v>1</v>
      </c>
      <c r="AJ232" s="91" t="s">
        <v>2168</v>
      </c>
      <c r="AK232" s="91">
        <v>0</v>
      </c>
      <c r="AL232" s="91">
        <v>0</v>
      </c>
      <c r="AM232" s="91" t="s">
        <v>87</v>
      </c>
      <c r="AO232" s="91">
        <v>0</v>
      </c>
      <c r="AP232" s="91">
        <v>2</v>
      </c>
      <c r="AQ232" s="91">
        <v>1016659</v>
      </c>
      <c r="AR232" s="91" t="s">
        <v>87</v>
      </c>
      <c r="AU232" s="93">
        <v>42060</v>
      </c>
      <c r="AW232" s="91">
        <v>1</v>
      </c>
      <c r="AX232" s="91">
        <v>0</v>
      </c>
      <c r="AZ232" s="92">
        <v>36680</v>
      </c>
      <c r="BA232" s="91" t="s">
        <v>183</v>
      </c>
      <c r="BB232" s="92">
        <v>42057</v>
      </c>
      <c r="BC232" s="91" t="s">
        <v>87</v>
      </c>
    </row>
    <row r="233" spans="1:55">
      <c r="A233" s="91">
        <f t="shared" si="3"/>
        <v>232</v>
      </c>
      <c r="B233" s="91">
        <v>3247005</v>
      </c>
      <c r="C233" s="91">
        <v>70</v>
      </c>
      <c r="D233" s="91">
        <v>3</v>
      </c>
      <c r="E233" s="91" t="s">
        <v>87</v>
      </c>
      <c r="F233" s="91" t="s">
        <v>87</v>
      </c>
      <c r="G233" s="91" t="s">
        <v>2169</v>
      </c>
      <c r="H233" s="91" t="s">
        <v>2170</v>
      </c>
      <c r="I233" s="91" t="s">
        <v>2171</v>
      </c>
      <c r="K233" s="91" t="s">
        <v>2172</v>
      </c>
      <c r="L233" s="91" t="s">
        <v>2173</v>
      </c>
      <c r="O233" s="91" t="s">
        <v>2174</v>
      </c>
      <c r="P233" s="91" t="s">
        <v>2175</v>
      </c>
      <c r="R233" s="91" t="s">
        <v>2176</v>
      </c>
      <c r="S233" s="91" t="s">
        <v>2177</v>
      </c>
      <c r="T233" s="91" t="s">
        <v>2178</v>
      </c>
      <c r="U233" s="91">
        <v>0</v>
      </c>
      <c r="V233" s="91">
        <v>0</v>
      </c>
      <c r="W233" s="91">
        <v>0</v>
      </c>
      <c r="X233" s="91">
        <v>0</v>
      </c>
      <c r="Y233" s="91">
        <v>0</v>
      </c>
      <c r="Z233" s="91">
        <v>100</v>
      </c>
      <c r="AA233" s="91">
        <v>0</v>
      </c>
      <c r="AB233" s="91">
        <v>0</v>
      </c>
      <c r="AC233" s="91">
        <v>0</v>
      </c>
      <c r="AD233" s="91">
        <v>0</v>
      </c>
      <c r="AE233" s="91">
        <v>0</v>
      </c>
      <c r="AF233" s="91">
        <v>9</v>
      </c>
      <c r="AG233" s="91">
        <v>103</v>
      </c>
      <c r="AH233" s="91">
        <v>1322106</v>
      </c>
      <c r="AI233" s="91">
        <v>1</v>
      </c>
      <c r="AJ233" s="91" t="s">
        <v>2179</v>
      </c>
      <c r="AK233" s="91">
        <v>0</v>
      </c>
      <c r="AL233" s="91">
        <v>0</v>
      </c>
      <c r="AM233" s="91" t="s">
        <v>87</v>
      </c>
      <c r="AO233" s="91">
        <v>0</v>
      </c>
      <c r="AP233" s="91">
        <v>0</v>
      </c>
      <c r="AQ233" s="91" t="s">
        <v>87</v>
      </c>
      <c r="AR233" s="91" t="s">
        <v>87</v>
      </c>
      <c r="AW233" s="91">
        <v>1</v>
      </c>
      <c r="AX233" s="91">
        <v>0</v>
      </c>
      <c r="AZ233" s="92">
        <v>43132</v>
      </c>
      <c r="BA233" s="91" t="s">
        <v>442</v>
      </c>
      <c r="BB233" s="92">
        <v>43132</v>
      </c>
      <c r="BC233" s="91" t="s">
        <v>442</v>
      </c>
    </row>
    <row r="234" spans="1:55">
      <c r="A234" s="91">
        <f t="shared" si="3"/>
        <v>233</v>
      </c>
      <c r="B234" s="91">
        <v>3319001</v>
      </c>
      <c r="C234" s="91">
        <v>30</v>
      </c>
      <c r="D234" s="91">
        <v>3</v>
      </c>
      <c r="E234" s="91">
        <v>33190</v>
      </c>
      <c r="F234" s="91">
        <v>1</v>
      </c>
      <c r="G234" s="91" t="s">
        <v>2180</v>
      </c>
      <c r="H234" s="91" t="s">
        <v>94</v>
      </c>
      <c r="I234" s="91" t="s">
        <v>2181</v>
      </c>
      <c r="J234" s="91" t="s">
        <v>2182</v>
      </c>
      <c r="K234" s="91" t="s">
        <v>2183</v>
      </c>
      <c r="L234" s="91" t="s">
        <v>2184</v>
      </c>
      <c r="M234" s="91" t="s">
        <v>2185</v>
      </c>
      <c r="O234" s="91" t="s">
        <v>2186</v>
      </c>
      <c r="P234" s="91" t="s">
        <v>2187</v>
      </c>
      <c r="U234" s="91">
        <v>0</v>
      </c>
      <c r="V234" s="91">
        <v>500000</v>
      </c>
      <c r="W234" s="91">
        <v>100</v>
      </c>
      <c r="X234" s="91">
        <v>0</v>
      </c>
      <c r="Y234" s="91">
        <v>0</v>
      </c>
      <c r="Z234" s="91">
        <v>0</v>
      </c>
      <c r="AA234" s="91">
        <v>0</v>
      </c>
      <c r="AB234" s="91">
        <v>0</v>
      </c>
      <c r="AC234" s="91">
        <v>0</v>
      </c>
      <c r="AD234" s="91">
        <v>0</v>
      </c>
      <c r="AE234" s="91">
        <v>0</v>
      </c>
      <c r="AF234" s="91">
        <v>5</v>
      </c>
      <c r="AG234" s="91">
        <v>331</v>
      </c>
      <c r="AH234" s="91">
        <v>36269</v>
      </c>
      <c r="AI234" s="91">
        <v>1</v>
      </c>
      <c r="AJ234" s="91" t="s">
        <v>2188</v>
      </c>
      <c r="AK234" s="91">
        <v>0</v>
      </c>
      <c r="AL234" s="91">
        <v>0</v>
      </c>
      <c r="AM234" s="91" t="s">
        <v>87</v>
      </c>
      <c r="AO234" s="91">
        <v>0</v>
      </c>
      <c r="AP234" s="91">
        <v>2</v>
      </c>
      <c r="AQ234" s="91" t="s">
        <v>87</v>
      </c>
      <c r="AR234" s="91" t="s">
        <v>87</v>
      </c>
      <c r="AW234" s="91">
        <v>1</v>
      </c>
      <c r="AX234" s="91">
        <v>0</v>
      </c>
      <c r="AZ234" s="92">
        <v>36680</v>
      </c>
      <c r="BA234" s="91" t="s">
        <v>183</v>
      </c>
      <c r="BB234" s="92">
        <v>41232</v>
      </c>
      <c r="BC234" s="91" t="s">
        <v>87</v>
      </c>
    </row>
    <row r="235" spans="1:55">
      <c r="A235" s="91">
        <f t="shared" si="3"/>
        <v>234</v>
      </c>
      <c r="B235" s="91">
        <v>3322002</v>
      </c>
      <c r="C235" s="91">
        <v>77</v>
      </c>
      <c r="D235" s="91">
        <v>3</v>
      </c>
      <c r="E235" s="91" t="s">
        <v>87</v>
      </c>
      <c r="F235" s="91" t="s">
        <v>87</v>
      </c>
      <c r="G235" s="91" t="s">
        <v>2189</v>
      </c>
      <c r="H235" s="91" t="s">
        <v>1552</v>
      </c>
      <c r="I235" s="91" t="s">
        <v>2190</v>
      </c>
      <c r="J235" s="91" t="s">
        <v>2191</v>
      </c>
      <c r="K235" s="91" t="s">
        <v>2192</v>
      </c>
      <c r="L235" s="91" t="s">
        <v>2193</v>
      </c>
      <c r="O235" s="91" t="s">
        <v>2194</v>
      </c>
      <c r="P235" s="91" t="s">
        <v>2195</v>
      </c>
      <c r="R235" s="91" t="s">
        <v>2196</v>
      </c>
      <c r="S235" s="91" t="s">
        <v>2197</v>
      </c>
      <c r="T235" s="91" t="s">
        <v>2198</v>
      </c>
      <c r="U235" s="91">
        <v>0</v>
      </c>
      <c r="V235" s="91">
        <v>500000</v>
      </c>
      <c r="W235" s="91">
        <v>0</v>
      </c>
      <c r="X235" s="91">
        <v>100</v>
      </c>
      <c r="Y235" s="91">
        <v>120</v>
      </c>
      <c r="Z235" s="91">
        <v>40</v>
      </c>
      <c r="AA235" s="91">
        <v>60</v>
      </c>
      <c r="AB235" s="91">
        <v>120</v>
      </c>
      <c r="AC235" s="91">
        <v>40</v>
      </c>
      <c r="AD235" s="91">
        <v>60</v>
      </c>
      <c r="AE235" s="91">
        <v>120</v>
      </c>
      <c r="AF235" s="91">
        <v>569</v>
      </c>
      <c r="AG235" s="91">
        <v>70</v>
      </c>
      <c r="AH235" s="91">
        <v>4699</v>
      </c>
      <c r="AI235" s="91">
        <v>2</v>
      </c>
      <c r="AJ235" s="91" t="s">
        <v>2190</v>
      </c>
      <c r="AK235" s="91">
        <v>0</v>
      </c>
      <c r="AL235" s="91">
        <v>0</v>
      </c>
      <c r="AM235" s="91" t="s">
        <v>87</v>
      </c>
      <c r="AO235" s="91">
        <v>0</v>
      </c>
      <c r="AP235" s="91">
        <v>2</v>
      </c>
      <c r="AQ235" s="91" t="s">
        <v>87</v>
      </c>
      <c r="AR235" s="91" t="s">
        <v>87</v>
      </c>
      <c r="AW235" s="91">
        <v>1</v>
      </c>
      <c r="AX235" s="91">
        <v>0</v>
      </c>
      <c r="AZ235" s="92">
        <v>41787</v>
      </c>
      <c r="BA235" s="91" t="s">
        <v>183</v>
      </c>
      <c r="BB235" s="92">
        <v>41787</v>
      </c>
      <c r="BC235" s="91" t="s">
        <v>87</v>
      </c>
    </row>
    <row r="236" spans="1:55">
      <c r="A236" s="91">
        <f t="shared" si="3"/>
        <v>235</v>
      </c>
      <c r="B236" s="91">
        <v>3356002</v>
      </c>
      <c r="C236" s="91">
        <v>94</v>
      </c>
      <c r="D236" s="91">
        <v>3</v>
      </c>
      <c r="E236" s="91" t="s">
        <v>87</v>
      </c>
      <c r="F236" s="91" t="s">
        <v>87</v>
      </c>
      <c r="G236" s="91" t="s">
        <v>2199</v>
      </c>
      <c r="H236" s="91" t="s">
        <v>2200</v>
      </c>
      <c r="I236" s="91" t="s">
        <v>2201</v>
      </c>
      <c r="J236" s="91" t="s">
        <v>2202</v>
      </c>
      <c r="K236" s="91" t="s">
        <v>2203</v>
      </c>
      <c r="L236" s="91" t="s">
        <v>2204</v>
      </c>
      <c r="O236" s="91" t="s">
        <v>2205</v>
      </c>
      <c r="P236" s="91" t="s">
        <v>87</v>
      </c>
      <c r="U236" s="91">
        <v>0</v>
      </c>
      <c r="V236" s="91">
        <v>500000</v>
      </c>
      <c r="W236" s="91">
        <v>100</v>
      </c>
      <c r="X236" s="91">
        <v>0</v>
      </c>
      <c r="Y236" s="91">
        <v>0</v>
      </c>
      <c r="Z236" s="91">
        <v>0</v>
      </c>
      <c r="AA236" s="91">
        <v>0</v>
      </c>
      <c r="AB236" s="91">
        <v>0</v>
      </c>
      <c r="AC236" s="91">
        <v>100</v>
      </c>
      <c r="AD236" s="91">
        <v>0</v>
      </c>
      <c r="AE236" s="91">
        <v>0</v>
      </c>
      <c r="AF236" s="91">
        <v>1</v>
      </c>
      <c r="AG236" s="91">
        <v>80</v>
      </c>
      <c r="AH236" s="91">
        <v>22578</v>
      </c>
      <c r="AI236" s="91">
        <v>2</v>
      </c>
      <c r="AJ236" s="91" t="s">
        <v>2206</v>
      </c>
      <c r="AK236" s="91">
        <v>0</v>
      </c>
      <c r="AL236" s="91">
        <v>0</v>
      </c>
      <c r="AM236" s="91" t="s">
        <v>87</v>
      </c>
      <c r="AO236" s="91">
        <v>0</v>
      </c>
      <c r="AP236" s="91">
        <v>2</v>
      </c>
      <c r="AQ236" s="91" t="s">
        <v>87</v>
      </c>
      <c r="AR236" s="91" t="s">
        <v>87</v>
      </c>
      <c r="AW236" s="91">
        <v>1</v>
      </c>
      <c r="AX236" s="91">
        <v>0</v>
      </c>
      <c r="AZ236" s="92">
        <v>37544</v>
      </c>
      <c r="BA236" s="91" t="s">
        <v>183</v>
      </c>
      <c r="BB236" s="92">
        <v>41479</v>
      </c>
      <c r="BC236" s="91" t="s">
        <v>87</v>
      </c>
    </row>
    <row r="237" spans="1:55">
      <c r="A237" s="91">
        <f t="shared" si="3"/>
        <v>236</v>
      </c>
      <c r="B237" s="91">
        <v>3379001</v>
      </c>
      <c r="C237" s="91">
        <v>10</v>
      </c>
      <c r="D237" s="91">
        <v>3</v>
      </c>
      <c r="E237" s="91">
        <v>33790</v>
      </c>
      <c r="F237" s="91">
        <v>1</v>
      </c>
      <c r="G237" s="91" t="s">
        <v>2207</v>
      </c>
      <c r="I237" s="91" t="s">
        <v>2208</v>
      </c>
      <c r="J237" s="91" t="s">
        <v>2207</v>
      </c>
      <c r="K237" s="91" t="s">
        <v>2209</v>
      </c>
      <c r="L237" s="91" t="s">
        <v>2210</v>
      </c>
      <c r="M237" s="91" t="s">
        <v>2211</v>
      </c>
      <c r="O237" s="91" t="s">
        <v>2212</v>
      </c>
      <c r="P237" s="91" t="s">
        <v>87</v>
      </c>
      <c r="U237" s="91">
        <v>1</v>
      </c>
      <c r="V237" s="91">
        <v>500000</v>
      </c>
      <c r="W237" s="91">
        <v>0</v>
      </c>
      <c r="X237" s="91">
        <v>100</v>
      </c>
      <c r="Y237" s="91">
        <v>120</v>
      </c>
      <c r="Z237" s="91">
        <v>0</v>
      </c>
      <c r="AA237" s="91">
        <v>0</v>
      </c>
      <c r="AB237" s="91">
        <v>0</v>
      </c>
      <c r="AC237" s="91">
        <v>0</v>
      </c>
      <c r="AD237" s="91">
        <v>0</v>
      </c>
      <c r="AE237" s="91">
        <v>0</v>
      </c>
      <c r="AF237" s="91">
        <v>501</v>
      </c>
      <c r="AG237" s="91">
        <v>120</v>
      </c>
      <c r="AH237" s="91">
        <v>2001105</v>
      </c>
      <c r="AI237" s="91">
        <v>2</v>
      </c>
      <c r="AJ237" s="91" t="s">
        <v>2213</v>
      </c>
      <c r="AK237" s="91">
        <v>0</v>
      </c>
      <c r="AL237" s="91">
        <v>0</v>
      </c>
      <c r="AM237" s="91" t="s">
        <v>87</v>
      </c>
      <c r="AO237" s="91">
        <v>0</v>
      </c>
      <c r="AP237" s="91">
        <v>2</v>
      </c>
      <c r="AQ237" s="91">
        <v>1985418</v>
      </c>
      <c r="AR237" s="91" t="s">
        <v>87</v>
      </c>
      <c r="AU237" s="93">
        <v>43064</v>
      </c>
      <c r="AW237" s="91">
        <v>1</v>
      </c>
      <c r="AX237" s="91">
        <v>0</v>
      </c>
      <c r="AZ237" s="92">
        <v>36680</v>
      </c>
      <c r="BA237" s="91" t="s">
        <v>183</v>
      </c>
      <c r="BB237" s="92">
        <v>43062.065682870372</v>
      </c>
      <c r="BC237" s="91" t="s">
        <v>233</v>
      </c>
    </row>
    <row r="238" spans="1:55">
      <c r="A238" s="91">
        <f t="shared" si="3"/>
        <v>237</v>
      </c>
      <c r="B238" s="91">
        <v>3404005</v>
      </c>
      <c r="C238" s="91">
        <v>70</v>
      </c>
      <c r="D238" s="91">
        <v>3</v>
      </c>
      <c r="E238" s="91" t="s">
        <v>87</v>
      </c>
      <c r="F238" s="91" t="s">
        <v>87</v>
      </c>
      <c r="G238" s="91" t="s">
        <v>2214</v>
      </c>
      <c r="H238" s="91" t="s">
        <v>108</v>
      </c>
      <c r="I238" s="91" t="s">
        <v>2215</v>
      </c>
      <c r="J238" s="91" t="s">
        <v>2216</v>
      </c>
      <c r="K238" s="91" t="s">
        <v>1990</v>
      </c>
      <c r="L238" s="91" t="s">
        <v>2217</v>
      </c>
      <c r="O238" s="91" t="s">
        <v>2218</v>
      </c>
      <c r="P238" s="91" t="s">
        <v>2219</v>
      </c>
      <c r="R238" s="91" t="s">
        <v>2220</v>
      </c>
      <c r="S238" s="91" t="s">
        <v>2221</v>
      </c>
      <c r="T238" s="91" t="s">
        <v>2222</v>
      </c>
      <c r="U238" s="91">
        <v>0</v>
      </c>
      <c r="V238" s="91">
        <v>500000</v>
      </c>
      <c r="W238" s="91">
        <v>0</v>
      </c>
      <c r="X238" s="91">
        <v>100</v>
      </c>
      <c r="Y238" s="91">
        <v>120</v>
      </c>
      <c r="Z238" s="91">
        <v>40</v>
      </c>
      <c r="AA238" s="91">
        <v>60</v>
      </c>
      <c r="AB238" s="91">
        <v>120</v>
      </c>
      <c r="AC238" s="91">
        <v>0</v>
      </c>
      <c r="AD238" s="91">
        <v>100</v>
      </c>
      <c r="AE238" s="91">
        <v>120</v>
      </c>
      <c r="AF238" s="91">
        <v>5</v>
      </c>
      <c r="AG238" s="91">
        <v>144</v>
      </c>
      <c r="AH238" s="91">
        <v>2052066</v>
      </c>
      <c r="AI238" s="91">
        <v>2</v>
      </c>
      <c r="AJ238" s="91" t="s">
        <v>2215</v>
      </c>
      <c r="AK238" s="91">
        <v>0</v>
      </c>
      <c r="AL238" s="91">
        <v>0</v>
      </c>
      <c r="AM238" s="91" t="s">
        <v>87</v>
      </c>
      <c r="AO238" s="91">
        <v>1</v>
      </c>
      <c r="AP238" s="91">
        <v>2</v>
      </c>
      <c r="AQ238" s="91" t="s">
        <v>87</v>
      </c>
      <c r="AR238" s="91" t="s">
        <v>87</v>
      </c>
      <c r="AW238" s="91">
        <v>1</v>
      </c>
      <c r="AX238" s="91">
        <v>0</v>
      </c>
      <c r="AZ238" s="92">
        <v>41206</v>
      </c>
      <c r="BA238" s="91" t="s">
        <v>183</v>
      </c>
      <c r="BB238" s="92">
        <v>41214</v>
      </c>
      <c r="BC238" s="91" t="s">
        <v>87</v>
      </c>
    </row>
    <row r="239" spans="1:55">
      <c r="A239" s="91">
        <f t="shared" si="3"/>
        <v>238</v>
      </c>
      <c r="B239" s="91">
        <v>3427005</v>
      </c>
      <c r="C239" s="91">
        <v>70</v>
      </c>
      <c r="D239" s="91">
        <v>3</v>
      </c>
      <c r="E239" s="91" t="s">
        <v>87</v>
      </c>
      <c r="F239" s="91" t="s">
        <v>87</v>
      </c>
      <c r="G239" s="91" t="s">
        <v>2223</v>
      </c>
      <c r="I239" s="91" t="s">
        <v>2224</v>
      </c>
      <c r="J239" s="91" t="s">
        <v>2225</v>
      </c>
      <c r="K239" s="91" t="s">
        <v>2226</v>
      </c>
      <c r="L239" s="91" t="s">
        <v>2227</v>
      </c>
      <c r="O239" s="91" t="s">
        <v>2228</v>
      </c>
      <c r="P239" s="91" t="s">
        <v>2229</v>
      </c>
      <c r="U239" s="91">
        <v>1</v>
      </c>
      <c r="V239" s="91">
        <v>500000</v>
      </c>
      <c r="W239" s="91">
        <v>0</v>
      </c>
      <c r="X239" s="91">
        <v>100</v>
      </c>
      <c r="Y239" s="91">
        <v>120</v>
      </c>
      <c r="Z239" s="91">
        <v>40</v>
      </c>
      <c r="AA239" s="91">
        <v>60</v>
      </c>
      <c r="AB239" s="91">
        <v>120</v>
      </c>
      <c r="AC239" s="91">
        <v>0</v>
      </c>
      <c r="AD239" s="91">
        <v>100</v>
      </c>
      <c r="AE239" s="91">
        <v>120</v>
      </c>
      <c r="AF239" s="91">
        <v>9</v>
      </c>
      <c r="AG239" s="91">
        <v>103</v>
      </c>
      <c r="AH239" s="91">
        <v>1322106</v>
      </c>
      <c r="AI239" s="91">
        <v>1</v>
      </c>
      <c r="AJ239" s="91" t="s">
        <v>2224</v>
      </c>
      <c r="AK239" s="91">
        <v>0</v>
      </c>
      <c r="AL239" s="91">
        <v>0</v>
      </c>
      <c r="AM239" s="91" t="s">
        <v>87</v>
      </c>
      <c r="AO239" s="91">
        <v>0</v>
      </c>
      <c r="AP239" s="91">
        <v>2</v>
      </c>
      <c r="AQ239" s="91">
        <v>1198212</v>
      </c>
      <c r="AR239" s="91" t="s">
        <v>87</v>
      </c>
      <c r="AU239" s="93">
        <v>42060</v>
      </c>
      <c r="AW239" s="91">
        <v>1</v>
      </c>
      <c r="AX239" s="91">
        <v>0</v>
      </c>
      <c r="AZ239" s="92">
        <v>38552</v>
      </c>
      <c r="BA239" s="91" t="s">
        <v>183</v>
      </c>
      <c r="BB239" s="92">
        <v>42057</v>
      </c>
      <c r="BC239" s="91" t="s">
        <v>87</v>
      </c>
    </row>
    <row r="240" spans="1:55">
      <c r="A240" s="91">
        <f t="shared" si="3"/>
        <v>239</v>
      </c>
      <c r="B240" s="91">
        <v>3487001</v>
      </c>
      <c r="C240" s="91">
        <v>30</v>
      </c>
      <c r="D240" s="91">
        <v>3</v>
      </c>
      <c r="E240" s="91">
        <v>34870</v>
      </c>
      <c r="F240" s="91">
        <v>1</v>
      </c>
      <c r="G240" s="91" t="s">
        <v>2230</v>
      </c>
      <c r="I240" s="91" t="s">
        <v>2231</v>
      </c>
      <c r="J240" s="91" t="s">
        <v>2230</v>
      </c>
      <c r="K240" s="91" t="s">
        <v>2232</v>
      </c>
      <c r="L240" s="91" t="s">
        <v>2233</v>
      </c>
      <c r="O240" s="91" t="s">
        <v>2234</v>
      </c>
      <c r="P240" s="91" t="s">
        <v>87</v>
      </c>
      <c r="U240" s="91">
        <v>1</v>
      </c>
      <c r="V240" s="91">
        <v>500000</v>
      </c>
      <c r="W240" s="91">
        <v>0</v>
      </c>
      <c r="X240" s="91">
        <v>100</v>
      </c>
      <c r="Y240" s="91">
        <v>120</v>
      </c>
      <c r="Z240" s="91">
        <v>40</v>
      </c>
      <c r="AA240" s="91">
        <v>60</v>
      </c>
      <c r="AB240" s="91">
        <v>120</v>
      </c>
      <c r="AC240" s="91">
        <v>40</v>
      </c>
      <c r="AD240" s="91">
        <v>60</v>
      </c>
      <c r="AE240" s="91">
        <v>120</v>
      </c>
      <c r="AF240" s="91">
        <v>5</v>
      </c>
      <c r="AG240" s="91">
        <v>23</v>
      </c>
      <c r="AH240" s="91">
        <v>1756740</v>
      </c>
      <c r="AI240" s="91">
        <v>2</v>
      </c>
      <c r="AJ240" s="91" t="s">
        <v>2235</v>
      </c>
      <c r="AK240" s="91">
        <v>0</v>
      </c>
      <c r="AL240" s="91">
        <v>0</v>
      </c>
      <c r="AM240" s="91" t="s">
        <v>87</v>
      </c>
      <c r="AO240" s="91">
        <v>0</v>
      </c>
      <c r="AP240" s="91">
        <v>2</v>
      </c>
      <c r="AQ240" s="91">
        <v>1106525</v>
      </c>
      <c r="AR240" s="91" t="s">
        <v>87</v>
      </c>
      <c r="AU240" s="93">
        <v>42060</v>
      </c>
      <c r="AW240" s="91">
        <v>1</v>
      </c>
      <c r="AX240" s="91">
        <v>0</v>
      </c>
      <c r="AZ240" s="92">
        <v>36680</v>
      </c>
      <c r="BA240" s="91" t="s">
        <v>183</v>
      </c>
      <c r="BB240" s="92">
        <v>42057</v>
      </c>
      <c r="BC240" s="91" t="s">
        <v>87</v>
      </c>
    </row>
    <row r="241" spans="1:55">
      <c r="A241" s="91">
        <f t="shared" si="3"/>
        <v>240</v>
      </c>
      <c r="B241" s="91">
        <v>3487002</v>
      </c>
      <c r="C241" s="91">
        <v>70</v>
      </c>
      <c r="D241" s="91">
        <v>3</v>
      </c>
      <c r="E241" s="91">
        <v>34870</v>
      </c>
      <c r="F241" s="91">
        <v>2</v>
      </c>
      <c r="G241" s="91" t="s">
        <v>2230</v>
      </c>
      <c r="I241" s="91" t="s">
        <v>2231</v>
      </c>
      <c r="J241" s="91" t="s">
        <v>2230</v>
      </c>
      <c r="K241" s="91" t="s">
        <v>2236</v>
      </c>
      <c r="L241" s="91" t="s">
        <v>2237</v>
      </c>
      <c r="O241" s="91" t="s">
        <v>2238</v>
      </c>
      <c r="P241" s="91" t="s">
        <v>2239</v>
      </c>
      <c r="U241" s="91">
        <v>1</v>
      </c>
      <c r="V241" s="91">
        <v>500000</v>
      </c>
      <c r="W241" s="91">
        <v>0</v>
      </c>
      <c r="X241" s="91">
        <v>100</v>
      </c>
      <c r="Y241" s="91">
        <v>120</v>
      </c>
      <c r="Z241" s="91">
        <v>0</v>
      </c>
      <c r="AA241" s="91">
        <v>100</v>
      </c>
      <c r="AB241" s="91">
        <v>120</v>
      </c>
      <c r="AC241" s="91">
        <v>0</v>
      </c>
      <c r="AD241" s="91">
        <v>100</v>
      </c>
      <c r="AE241" s="91">
        <v>120</v>
      </c>
      <c r="AF241" s="91">
        <v>5</v>
      </c>
      <c r="AG241" s="91">
        <v>530</v>
      </c>
      <c r="AH241" s="91">
        <v>9008063</v>
      </c>
      <c r="AI241" s="91">
        <v>2</v>
      </c>
      <c r="AJ241" s="91" t="s">
        <v>2240</v>
      </c>
      <c r="AK241" s="91">
        <v>0</v>
      </c>
      <c r="AL241" s="91">
        <v>0</v>
      </c>
      <c r="AM241" s="91" t="s">
        <v>87</v>
      </c>
      <c r="AO241" s="91">
        <v>0</v>
      </c>
      <c r="AP241" s="91">
        <v>2</v>
      </c>
      <c r="AQ241" s="91">
        <v>1106525</v>
      </c>
      <c r="AR241" s="91" t="s">
        <v>87</v>
      </c>
      <c r="AU241" s="93">
        <v>42060</v>
      </c>
      <c r="AW241" s="91">
        <v>1</v>
      </c>
      <c r="AX241" s="91">
        <v>0</v>
      </c>
      <c r="AZ241" s="92">
        <v>36680</v>
      </c>
      <c r="BA241" s="91" t="s">
        <v>183</v>
      </c>
      <c r="BB241" s="92">
        <v>42057</v>
      </c>
      <c r="BC241" s="91" t="s">
        <v>87</v>
      </c>
    </row>
    <row r="242" spans="1:55">
      <c r="A242" s="91">
        <f t="shared" si="3"/>
        <v>241</v>
      </c>
      <c r="B242" s="91">
        <v>3487003</v>
      </c>
      <c r="C242" s="91">
        <v>50</v>
      </c>
      <c r="D242" s="91">
        <v>3</v>
      </c>
      <c r="E242" s="91">
        <v>34870</v>
      </c>
      <c r="F242" s="91">
        <v>3</v>
      </c>
      <c r="G242" s="91" t="s">
        <v>2230</v>
      </c>
      <c r="I242" s="91" t="s">
        <v>2231</v>
      </c>
      <c r="J242" s="91" t="s">
        <v>2230</v>
      </c>
      <c r="K242" s="91" t="s">
        <v>2241</v>
      </c>
      <c r="L242" s="91" t="s">
        <v>2242</v>
      </c>
      <c r="M242" s="91" t="s">
        <v>2243</v>
      </c>
      <c r="O242" s="91" t="s">
        <v>2244</v>
      </c>
      <c r="P242" s="91" t="s">
        <v>2245</v>
      </c>
      <c r="U242" s="91">
        <v>1</v>
      </c>
      <c r="V242" s="91">
        <v>500000</v>
      </c>
      <c r="W242" s="91">
        <v>0</v>
      </c>
      <c r="X242" s="91">
        <v>100</v>
      </c>
      <c r="Y242" s="91">
        <v>120</v>
      </c>
      <c r="Z242" s="91">
        <v>40</v>
      </c>
      <c r="AA242" s="91">
        <v>60</v>
      </c>
      <c r="AB242" s="91">
        <v>120</v>
      </c>
      <c r="AC242" s="91">
        <v>0</v>
      </c>
      <c r="AD242" s="91">
        <v>100</v>
      </c>
      <c r="AE242" s="91">
        <v>120</v>
      </c>
      <c r="AF242" s="91">
        <v>5</v>
      </c>
      <c r="AG242" s="91">
        <v>224</v>
      </c>
      <c r="AH242" s="91">
        <v>320978</v>
      </c>
      <c r="AI242" s="91">
        <v>2</v>
      </c>
      <c r="AJ242" s="91" t="s">
        <v>2246</v>
      </c>
      <c r="AK242" s="91">
        <v>0</v>
      </c>
      <c r="AL242" s="91">
        <v>0</v>
      </c>
      <c r="AM242" s="91" t="s">
        <v>87</v>
      </c>
      <c r="AO242" s="91">
        <v>0</v>
      </c>
      <c r="AP242" s="91">
        <v>2</v>
      </c>
      <c r="AQ242" s="91">
        <v>1106525</v>
      </c>
      <c r="AR242" s="91" t="s">
        <v>87</v>
      </c>
      <c r="AU242" s="93">
        <v>42060</v>
      </c>
      <c r="AW242" s="91">
        <v>1</v>
      </c>
      <c r="AX242" s="91">
        <v>0</v>
      </c>
      <c r="AZ242" s="92">
        <v>36680</v>
      </c>
      <c r="BA242" s="91" t="s">
        <v>183</v>
      </c>
      <c r="BB242" s="92">
        <v>42057</v>
      </c>
      <c r="BC242" s="91" t="s">
        <v>87</v>
      </c>
    </row>
    <row r="243" spans="1:55">
      <c r="A243" s="91">
        <f t="shared" si="3"/>
        <v>242</v>
      </c>
      <c r="B243" s="91">
        <v>3496001</v>
      </c>
      <c r="C243" s="91">
        <v>50</v>
      </c>
      <c r="D243" s="91">
        <v>3</v>
      </c>
      <c r="E243" s="91">
        <v>34960</v>
      </c>
      <c r="F243" s="91">
        <v>1</v>
      </c>
      <c r="G243" s="91" t="s">
        <v>1658</v>
      </c>
      <c r="H243" s="91" t="s">
        <v>801</v>
      </c>
      <c r="I243" s="91" t="s">
        <v>2247</v>
      </c>
      <c r="J243" s="91" t="s">
        <v>1658</v>
      </c>
      <c r="K243" s="91" t="s">
        <v>2248</v>
      </c>
      <c r="L243" s="91" t="s">
        <v>2249</v>
      </c>
      <c r="M243" s="91" t="s">
        <v>2250</v>
      </c>
      <c r="O243" s="91" t="s">
        <v>2251</v>
      </c>
      <c r="P243" s="91" t="s">
        <v>2252</v>
      </c>
      <c r="U243" s="91">
        <v>0</v>
      </c>
      <c r="V243" s="91">
        <v>500000</v>
      </c>
      <c r="W243" s="91">
        <v>0</v>
      </c>
      <c r="X243" s="91">
        <v>100</v>
      </c>
      <c r="Y243" s="91">
        <v>120</v>
      </c>
      <c r="Z243" s="91">
        <v>0</v>
      </c>
      <c r="AA243" s="91">
        <v>100</v>
      </c>
      <c r="AB243" s="91">
        <v>120</v>
      </c>
      <c r="AC243" s="91">
        <v>0</v>
      </c>
      <c r="AD243" s="91">
        <v>100</v>
      </c>
      <c r="AE243" s="91">
        <v>120</v>
      </c>
      <c r="AF243" s="91">
        <v>5</v>
      </c>
      <c r="AG243" s="91">
        <v>68</v>
      </c>
      <c r="AH243" s="91">
        <v>5776</v>
      </c>
      <c r="AI243" s="91">
        <v>2</v>
      </c>
      <c r="AJ243" s="91" t="s">
        <v>1667</v>
      </c>
      <c r="AK243" s="91">
        <v>0</v>
      </c>
      <c r="AL243" s="91">
        <v>0</v>
      </c>
      <c r="AM243" s="91" t="s">
        <v>87</v>
      </c>
      <c r="AO243" s="91">
        <v>0</v>
      </c>
      <c r="AP243" s="91">
        <v>2</v>
      </c>
      <c r="AQ243" s="91" t="s">
        <v>87</v>
      </c>
      <c r="AR243" s="91" t="s">
        <v>87</v>
      </c>
      <c r="AW243" s="91">
        <v>1</v>
      </c>
      <c r="AX243" s="91">
        <v>0</v>
      </c>
      <c r="AZ243" s="92">
        <v>36680</v>
      </c>
      <c r="BA243" s="91" t="s">
        <v>183</v>
      </c>
      <c r="BB243" s="92">
        <v>42866</v>
      </c>
      <c r="BC243" s="91" t="s">
        <v>87</v>
      </c>
    </row>
    <row r="244" spans="1:55">
      <c r="A244" s="91">
        <f t="shared" si="3"/>
        <v>243</v>
      </c>
      <c r="B244" s="91">
        <v>3502001</v>
      </c>
      <c r="C244" s="91">
        <v>30</v>
      </c>
      <c r="D244" s="91">
        <v>3</v>
      </c>
      <c r="E244" s="91">
        <v>35020</v>
      </c>
      <c r="F244" s="91">
        <v>1</v>
      </c>
      <c r="G244" s="91" t="s">
        <v>2253</v>
      </c>
      <c r="I244" s="91" t="s">
        <v>2254</v>
      </c>
      <c r="J244" s="91" t="s">
        <v>2255</v>
      </c>
      <c r="K244" s="91" t="s">
        <v>2256</v>
      </c>
      <c r="L244" s="91" t="s">
        <v>2257</v>
      </c>
      <c r="O244" s="91" t="s">
        <v>2258</v>
      </c>
      <c r="P244" s="91" t="s">
        <v>2259</v>
      </c>
      <c r="U244" s="91">
        <v>0</v>
      </c>
      <c r="V244" s="91">
        <v>500000</v>
      </c>
      <c r="W244" s="91">
        <v>100</v>
      </c>
      <c r="X244" s="91">
        <v>0</v>
      </c>
      <c r="Y244" s="91">
        <v>120</v>
      </c>
      <c r="Z244" s="91">
        <v>0</v>
      </c>
      <c r="AA244" s="91">
        <v>0</v>
      </c>
      <c r="AB244" s="91">
        <v>0</v>
      </c>
      <c r="AC244" s="91">
        <v>0</v>
      </c>
      <c r="AD244" s="91">
        <v>0</v>
      </c>
      <c r="AE244" s="91">
        <v>0</v>
      </c>
      <c r="AF244" s="91">
        <v>5</v>
      </c>
      <c r="AG244" s="91">
        <v>61</v>
      </c>
      <c r="AH244" s="91">
        <v>9002522</v>
      </c>
      <c r="AI244" s="91">
        <v>1</v>
      </c>
      <c r="AJ244" s="91" t="s">
        <v>2260</v>
      </c>
      <c r="AK244" s="91">
        <v>0</v>
      </c>
      <c r="AL244" s="91">
        <v>0</v>
      </c>
      <c r="AM244" s="91" t="s">
        <v>87</v>
      </c>
      <c r="AO244" s="91">
        <v>0</v>
      </c>
      <c r="AP244" s="91">
        <v>2</v>
      </c>
      <c r="AQ244" s="91" t="s">
        <v>87</v>
      </c>
      <c r="AR244" s="91" t="s">
        <v>87</v>
      </c>
      <c r="AW244" s="91">
        <v>1</v>
      </c>
      <c r="AX244" s="91">
        <v>0</v>
      </c>
      <c r="AZ244" s="92">
        <v>36680</v>
      </c>
      <c r="BA244" s="91" t="s">
        <v>183</v>
      </c>
      <c r="BB244" s="92">
        <v>39910</v>
      </c>
      <c r="BC244" s="91" t="s">
        <v>87</v>
      </c>
    </row>
    <row r="245" spans="1:55">
      <c r="A245" s="91">
        <f t="shared" si="3"/>
        <v>244</v>
      </c>
      <c r="B245" s="91">
        <v>3525001</v>
      </c>
      <c r="C245" s="91">
        <v>50</v>
      </c>
      <c r="D245" s="91">
        <v>3</v>
      </c>
      <c r="E245" s="91">
        <v>35250</v>
      </c>
      <c r="F245" s="91">
        <v>1</v>
      </c>
      <c r="G245" s="91" t="s">
        <v>2261</v>
      </c>
      <c r="I245" s="91" t="s">
        <v>2262</v>
      </c>
      <c r="J245" s="91" t="s">
        <v>2263</v>
      </c>
      <c r="K245" s="91" t="s">
        <v>2264</v>
      </c>
      <c r="L245" s="91" t="s">
        <v>2265</v>
      </c>
      <c r="O245" s="91" t="s">
        <v>2266</v>
      </c>
      <c r="P245" s="91" t="s">
        <v>2267</v>
      </c>
      <c r="R245" s="91" t="s">
        <v>2268</v>
      </c>
      <c r="S245" s="91" t="s">
        <v>2269</v>
      </c>
      <c r="T245" s="91" t="s">
        <v>2270</v>
      </c>
      <c r="U245" s="91">
        <v>0</v>
      </c>
      <c r="V245" s="91">
        <v>500000</v>
      </c>
      <c r="W245" s="91">
        <v>0</v>
      </c>
      <c r="X245" s="91">
        <v>100</v>
      </c>
      <c r="Y245" s="91">
        <v>120</v>
      </c>
      <c r="Z245" s="91">
        <v>40</v>
      </c>
      <c r="AA245" s="91">
        <v>60</v>
      </c>
      <c r="AB245" s="91">
        <v>120</v>
      </c>
      <c r="AC245" s="91">
        <v>40</v>
      </c>
      <c r="AD245" s="91">
        <v>60</v>
      </c>
      <c r="AE245" s="91">
        <v>120</v>
      </c>
      <c r="AF245" s="91">
        <v>9</v>
      </c>
      <c r="AG245" s="91">
        <v>402</v>
      </c>
      <c r="AH245" s="91">
        <v>1033161</v>
      </c>
      <c r="AI245" s="91">
        <v>2</v>
      </c>
      <c r="AJ245" s="91" t="s">
        <v>2271</v>
      </c>
      <c r="AK245" s="91">
        <v>0</v>
      </c>
      <c r="AL245" s="91">
        <v>1</v>
      </c>
      <c r="AM245" s="91" t="s">
        <v>2272</v>
      </c>
      <c r="AN245" s="91" t="s">
        <v>2273</v>
      </c>
      <c r="AO245" s="91">
        <v>1</v>
      </c>
      <c r="AP245" s="91">
        <v>2</v>
      </c>
      <c r="AQ245" s="91" t="s">
        <v>87</v>
      </c>
      <c r="AR245" s="91" t="s">
        <v>87</v>
      </c>
      <c r="AW245" s="91">
        <v>1</v>
      </c>
      <c r="AX245" s="91">
        <v>0</v>
      </c>
      <c r="AZ245" s="92">
        <v>36680</v>
      </c>
      <c r="BA245" s="91" t="s">
        <v>183</v>
      </c>
      <c r="BB245" s="92">
        <v>41858</v>
      </c>
      <c r="BC245" s="91" t="s">
        <v>87</v>
      </c>
    </row>
    <row r="246" spans="1:55">
      <c r="A246" s="91">
        <f t="shared" si="3"/>
        <v>245</v>
      </c>
      <c r="B246" s="91">
        <v>3525008</v>
      </c>
      <c r="C246" s="91">
        <v>57</v>
      </c>
      <c r="D246" s="91">
        <v>3</v>
      </c>
      <c r="E246" s="91">
        <v>35250</v>
      </c>
      <c r="F246" s="91">
        <v>8</v>
      </c>
      <c r="G246" s="91" t="s">
        <v>2274</v>
      </c>
      <c r="H246" s="91" t="s">
        <v>2275</v>
      </c>
      <c r="I246" s="91" t="s">
        <v>2276</v>
      </c>
      <c r="J246" s="91" t="s">
        <v>2277</v>
      </c>
      <c r="K246" s="91" t="s">
        <v>2232</v>
      </c>
      <c r="L246" s="91" t="s">
        <v>2278</v>
      </c>
      <c r="O246" s="91" t="s">
        <v>2279</v>
      </c>
      <c r="P246" s="91" t="s">
        <v>2280</v>
      </c>
      <c r="R246" s="91" t="s">
        <v>2281</v>
      </c>
      <c r="S246" s="91" t="s">
        <v>2282</v>
      </c>
      <c r="T246" s="91" t="s">
        <v>201</v>
      </c>
      <c r="U246" s="91">
        <v>0</v>
      </c>
      <c r="V246" s="91">
        <v>500000</v>
      </c>
      <c r="W246" s="91">
        <v>0</v>
      </c>
      <c r="X246" s="91">
        <v>100</v>
      </c>
      <c r="Y246" s="91">
        <v>120</v>
      </c>
      <c r="Z246" s="91">
        <v>40</v>
      </c>
      <c r="AA246" s="91">
        <v>60</v>
      </c>
      <c r="AB246" s="91">
        <v>120</v>
      </c>
      <c r="AC246" s="91">
        <v>40</v>
      </c>
      <c r="AD246" s="91">
        <v>60</v>
      </c>
      <c r="AE246" s="91">
        <v>120</v>
      </c>
      <c r="AF246" s="91">
        <v>9</v>
      </c>
      <c r="AG246" s="91">
        <v>695</v>
      </c>
      <c r="AH246" s="91">
        <v>1029570</v>
      </c>
      <c r="AI246" s="91">
        <v>2</v>
      </c>
      <c r="AJ246" s="91" t="s">
        <v>2283</v>
      </c>
      <c r="AK246" s="91">
        <v>0</v>
      </c>
      <c r="AL246" s="91">
        <v>2</v>
      </c>
      <c r="AM246" s="91" t="s">
        <v>87</v>
      </c>
      <c r="AO246" s="91">
        <v>0</v>
      </c>
      <c r="AP246" s="91">
        <v>2</v>
      </c>
      <c r="AQ246" s="91" t="s">
        <v>87</v>
      </c>
      <c r="AR246" s="91" t="s">
        <v>87</v>
      </c>
      <c r="AW246" s="91">
        <v>1</v>
      </c>
      <c r="AX246" s="91">
        <v>0</v>
      </c>
      <c r="AZ246" s="92">
        <v>43132</v>
      </c>
      <c r="BA246" s="91" t="s">
        <v>728</v>
      </c>
      <c r="BB246" s="92">
        <v>43132</v>
      </c>
      <c r="BC246" s="91" t="s">
        <v>728</v>
      </c>
    </row>
    <row r="247" spans="1:55">
      <c r="A247" s="91">
        <f t="shared" si="3"/>
        <v>246</v>
      </c>
      <c r="B247" s="91">
        <v>3571001</v>
      </c>
      <c r="C247" s="91">
        <v>80</v>
      </c>
      <c r="D247" s="91">
        <v>3</v>
      </c>
      <c r="E247" s="91">
        <v>35710</v>
      </c>
      <c r="F247" s="91">
        <v>1</v>
      </c>
      <c r="G247" s="91" t="s">
        <v>2284</v>
      </c>
      <c r="I247" s="91" t="s">
        <v>2285</v>
      </c>
      <c r="J247" s="91" t="s">
        <v>2284</v>
      </c>
      <c r="K247" s="91" t="s">
        <v>2286</v>
      </c>
      <c r="L247" s="91" t="s">
        <v>2287</v>
      </c>
      <c r="O247" s="91" t="s">
        <v>2288</v>
      </c>
      <c r="P247" s="91" t="s">
        <v>2289</v>
      </c>
      <c r="R247" s="91" t="s">
        <v>2290</v>
      </c>
      <c r="S247" s="91" t="s">
        <v>2291</v>
      </c>
      <c r="T247" s="91" t="s">
        <v>201</v>
      </c>
      <c r="U247" s="91">
        <v>1</v>
      </c>
      <c r="V247" s="91">
        <v>500000</v>
      </c>
      <c r="W247" s="91">
        <v>0</v>
      </c>
      <c r="X247" s="91">
        <v>100</v>
      </c>
      <c r="Y247" s="91">
        <v>120</v>
      </c>
      <c r="Z247" s="91">
        <v>40</v>
      </c>
      <c r="AA247" s="91">
        <v>60</v>
      </c>
      <c r="AB247" s="91">
        <v>120</v>
      </c>
      <c r="AC247" s="91">
        <v>40</v>
      </c>
      <c r="AD247" s="91">
        <v>60</v>
      </c>
      <c r="AE247" s="91">
        <v>120</v>
      </c>
      <c r="AF247" s="91">
        <v>177</v>
      </c>
      <c r="AG247" s="91">
        <v>271</v>
      </c>
      <c r="AH247" s="91">
        <v>2097</v>
      </c>
      <c r="AI247" s="91">
        <v>2</v>
      </c>
      <c r="AJ247" s="91" t="s">
        <v>2292</v>
      </c>
      <c r="AK247" s="91">
        <v>0</v>
      </c>
      <c r="AL247" s="91">
        <v>0</v>
      </c>
      <c r="AM247" s="91" t="s">
        <v>87</v>
      </c>
      <c r="AO247" s="91">
        <v>0</v>
      </c>
      <c r="AP247" s="91">
        <v>2</v>
      </c>
      <c r="AQ247" s="91">
        <v>1194960</v>
      </c>
      <c r="AR247" s="91" t="s">
        <v>87</v>
      </c>
      <c r="AU247" s="93">
        <v>42060</v>
      </c>
      <c r="AW247" s="91">
        <v>1</v>
      </c>
      <c r="AX247" s="91">
        <v>0</v>
      </c>
      <c r="AZ247" s="92">
        <v>36680</v>
      </c>
      <c r="BA247" s="91" t="s">
        <v>183</v>
      </c>
      <c r="BB247" s="92">
        <v>42057</v>
      </c>
      <c r="BC247" s="91" t="s">
        <v>87</v>
      </c>
    </row>
    <row r="248" spans="1:55">
      <c r="A248" s="91">
        <f t="shared" si="3"/>
        <v>247</v>
      </c>
      <c r="B248" s="91">
        <v>3575001</v>
      </c>
      <c r="C248" s="91">
        <v>50</v>
      </c>
      <c r="D248" s="91">
        <v>3</v>
      </c>
      <c r="E248" s="91">
        <v>35750</v>
      </c>
      <c r="F248" s="91">
        <v>1</v>
      </c>
      <c r="G248" s="91" t="s">
        <v>2293</v>
      </c>
      <c r="I248" s="91" t="s">
        <v>2294</v>
      </c>
      <c r="J248" s="91" t="s">
        <v>2295</v>
      </c>
      <c r="K248" s="91" t="s">
        <v>2296</v>
      </c>
      <c r="L248" s="91" t="s">
        <v>2297</v>
      </c>
      <c r="M248" s="91" t="s">
        <v>2298</v>
      </c>
      <c r="O248" s="91" t="s">
        <v>2299</v>
      </c>
      <c r="P248" s="91" t="s">
        <v>2300</v>
      </c>
      <c r="U248" s="91">
        <v>1</v>
      </c>
      <c r="V248" s="91">
        <v>500000</v>
      </c>
      <c r="W248" s="91">
        <v>0</v>
      </c>
      <c r="X248" s="91">
        <v>100</v>
      </c>
      <c r="Y248" s="91">
        <v>120</v>
      </c>
      <c r="Z248" s="91">
        <v>40</v>
      </c>
      <c r="AA248" s="91">
        <v>60</v>
      </c>
      <c r="AB248" s="91">
        <v>120</v>
      </c>
      <c r="AC248" s="91">
        <v>40</v>
      </c>
      <c r="AD248" s="91">
        <v>60</v>
      </c>
      <c r="AE248" s="91">
        <v>120</v>
      </c>
      <c r="AF248" s="91">
        <v>1</v>
      </c>
      <c r="AG248" s="91">
        <v>611</v>
      </c>
      <c r="AH248" s="91">
        <v>1844520</v>
      </c>
      <c r="AI248" s="91">
        <v>1</v>
      </c>
      <c r="AJ248" s="91" t="s">
        <v>2301</v>
      </c>
      <c r="AK248" s="91">
        <v>0</v>
      </c>
      <c r="AL248" s="91">
        <v>0</v>
      </c>
      <c r="AM248" s="91" t="s">
        <v>87</v>
      </c>
      <c r="AO248" s="91">
        <v>0</v>
      </c>
      <c r="AP248" s="91">
        <v>2</v>
      </c>
      <c r="AQ248" s="91">
        <v>1271405</v>
      </c>
      <c r="AR248" s="91" t="s">
        <v>87</v>
      </c>
      <c r="AU248" s="93">
        <v>42060</v>
      </c>
      <c r="AW248" s="91">
        <v>1</v>
      </c>
      <c r="AX248" s="91">
        <v>0</v>
      </c>
      <c r="AZ248" s="92">
        <v>36680</v>
      </c>
      <c r="BA248" s="91" t="s">
        <v>183</v>
      </c>
      <c r="BB248" s="92">
        <v>42057</v>
      </c>
      <c r="BC248" s="91" t="s">
        <v>87</v>
      </c>
    </row>
    <row r="249" spans="1:55">
      <c r="A249" s="91">
        <f t="shared" si="3"/>
        <v>248</v>
      </c>
      <c r="B249" s="91">
        <v>3618001</v>
      </c>
      <c r="C249" s="91">
        <v>77</v>
      </c>
      <c r="D249" s="91">
        <v>3</v>
      </c>
      <c r="E249" s="91">
        <v>36180</v>
      </c>
      <c r="F249" s="91">
        <v>1</v>
      </c>
      <c r="G249" s="91" t="s">
        <v>2302</v>
      </c>
      <c r="I249" s="91" t="s">
        <v>2303</v>
      </c>
      <c r="J249" s="91" t="s">
        <v>2304</v>
      </c>
      <c r="K249" s="91" t="s">
        <v>2305</v>
      </c>
      <c r="L249" s="91" t="s">
        <v>2306</v>
      </c>
      <c r="O249" s="91" t="s">
        <v>2307</v>
      </c>
      <c r="P249" s="91" t="s">
        <v>2308</v>
      </c>
      <c r="R249" s="91" t="s">
        <v>2309</v>
      </c>
      <c r="S249" s="91" t="s">
        <v>2310</v>
      </c>
      <c r="T249" s="91" t="s">
        <v>201</v>
      </c>
      <c r="U249" s="91">
        <v>0</v>
      </c>
      <c r="V249" s="91">
        <v>500000</v>
      </c>
      <c r="W249" s="91">
        <v>0</v>
      </c>
      <c r="X249" s="91">
        <v>100</v>
      </c>
      <c r="Y249" s="91">
        <v>120</v>
      </c>
      <c r="Z249" s="91">
        <v>40</v>
      </c>
      <c r="AA249" s="91">
        <v>60</v>
      </c>
      <c r="AB249" s="91">
        <v>120</v>
      </c>
      <c r="AC249" s="91">
        <v>0</v>
      </c>
      <c r="AD249" s="91">
        <v>100</v>
      </c>
      <c r="AE249" s="91">
        <v>0</v>
      </c>
      <c r="AF249" s="91">
        <v>9</v>
      </c>
      <c r="AG249" s="91">
        <v>653</v>
      </c>
      <c r="AH249" s="91">
        <v>241086</v>
      </c>
      <c r="AI249" s="91">
        <v>2</v>
      </c>
      <c r="AJ249" s="91" t="s">
        <v>2311</v>
      </c>
      <c r="AK249" s="91">
        <v>0</v>
      </c>
      <c r="AL249" s="91">
        <v>2</v>
      </c>
      <c r="AM249" s="91" t="s">
        <v>87</v>
      </c>
      <c r="AO249" s="91">
        <v>0</v>
      </c>
      <c r="AP249" s="91">
        <v>2</v>
      </c>
      <c r="AQ249" s="91" t="s">
        <v>87</v>
      </c>
      <c r="AR249" s="91" t="s">
        <v>87</v>
      </c>
      <c r="AW249" s="91">
        <v>1</v>
      </c>
      <c r="AX249" s="91">
        <v>0</v>
      </c>
      <c r="AZ249" s="92">
        <v>36680</v>
      </c>
      <c r="BA249" s="91" t="s">
        <v>183</v>
      </c>
      <c r="BB249" s="92">
        <v>41052</v>
      </c>
      <c r="BC249" s="91" t="s">
        <v>87</v>
      </c>
    </row>
    <row r="250" spans="1:55">
      <c r="A250" s="91">
        <f t="shared" si="3"/>
        <v>249</v>
      </c>
      <c r="B250" s="91">
        <v>3664003</v>
      </c>
      <c r="C250" s="91">
        <v>50</v>
      </c>
      <c r="D250" s="91">
        <v>3</v>
      </c>
      <c r="E250" s="91" t="s">
        <v>87</v>
      </c>
      <c r="F250" s="91" t="s">
        <v>87</v>
      </c>
      <c r="G250" s="91" t="s">
        <v>2312</v>
      </c>
      <c r="I250" s="91" t="s">
        <v>2313</v>
      </c>
      <c r="J250" s="91" t="s">
        <v>2314</v>
      </c>
      <c r="K250" s="91" t="s">
        <v>2315</v>
      </c>
      <c r="L250" s="91" t="s">
        <v>2316</v>
      </c>
      <c r="O250" s="91" t="s">
        <v>2317</v>
      </c>
      <c r="P250" s="91" t="s">
        <v>2318</v>
      </c>
      <c r="U250" s="91">
        <v>0</v>
      </c>
      <c r="V250" s="91">
        <v>0</v>
      </c>
      <c r="W250" s="91">
        <v>0</v>
      </c>
      <c r="X250" s="91">
        <v>0</v>
      </c>
      <c r="Y250" s="91">
        <v>0</v>
      </c>
      <c r="Z250" s="91">
        <v>0</v>
      </c>
      <c r="AA250" s="91">
        <v>0</v>
      </c>
      <c r="AB250" s="91">
        <v>0</v>
      </c>
      <c r="AC250" s="91">
        <v>100</v>
      </c>
      <c r="AD250" s="91">
        <v>0</v>
      </c>
      <c r="AE250" s="91">
        <v>0</v>
      </c>
      <c r="AF250" s="91">
        <v>5</v>
      </c>
      <c r="AG250" s="91">
        <v>102</v>
      </c>
      <c r="AH250" s="91">
        <v>7056989</v>
      </c>
      <c r="AI250" s="91">
        <v>1</v>
      </c>
      <c r="AJ250" s="91" t="s">
        <v>2319</v>
      </c>
      <c r="AK250" s="91">
        <v>0</v>
      </c>
      <c r="AL250" s="91">
        <v>0</v>
      </c>
      <c r="AM250" s="91" t="s">
        <v>87</v>
      </c>
      <c r="AO250" s="91">
        <v>0</v>
      </c>
      <c r="AP250" s="91">
        <v>0</v>
      </c>
      <c r="AQ250" s="91" t="s">
        <v>87</v>
      </c>
      <c r="AR250" s="91" t="s">
        <v>87</v>
      </c>
      <c r="AW250" s="91">
        <v>1</v>
      </c>
      <c r="AX250" s="91">
        <v>0</v>
      </c>
      <c r="AZ250" s="92">
        <v>38877</v>
      </c>
      <c r="BA250" s="91" t="s">
        <v>183</v>
      </c>
      <c r="BB250" s="92">
        <v>38924</v>
      </c>
      <c r="BC250" s="91" t="s">
        <v>87</v>
      </c>
    </row>
    <row r="251" spans="1:55">
      <c r="A251" s="91">
        <f t="shared" si="3"/>
        <v>250</v>
      </c>
      <c r="B251" s="91">
        <v>3730004</v>
      </c>
      <c r="C251" s="91">
        <v>80</v>
      </c>
      <c r="D251" s="91">
        <v>3</v>
      </c>
      <c r="E251" s="91">
        <v>37300</v>
      </c>
      <c r="F251" s="91">
        <v>4</v>
      </c>
      <c r="G251" s="91" t="s">
        <v>2320</v>
      </c>
      <c r="H251" s="91" t="s">
        <v>2321</v>
      </c>
      <c r="I251" s="91" t="s">
        <v>2322</v>
      </c>
      <c r="J251" s="91" t="s">
        <v>2323</v>
      </c>
      <c r="K251" s="91" t="s">
        <v>876</v>
      </c>
      <c r="L251" s="91" t="s">
        <v>2324</v>
      </c>
      <c r="O251" s="91" t="s">
        <v>2325</v>
      </c>
      <c r="P251" s="91" t="s">
        <v>2326</v>
      </c>
      <c r="R251" s="91" t="s">
        <v>2327</v>
      </c>
      <c r="S251" s="91" t="s">
        <v>2328</v>
      </c>
      <c r="T251" s="91" t="s">
        <v>385</v>
      </c>
      <c r="U251" s="91">
        <v>1</v>
      </c>
      <c r="V251" s="91">
        <v>500000</v>
      </c>
      <c r="W251" s="91">
        <v>0</v>
      </c>
      <c r="X251" s="91">
        <v>100</v>
      </c>
      <c r="Y251" s="91">
        <v>120</v>
      </c>
      <c r="Z251" s="91">
        <v>40</v>
      </c>
      <c r="AA251" s="91">
        <v>60</v>
      </c>
      <c r="AB251" s="91">
        <v>120</v>
      </c>
      <c r="AC251" s="91">
        <v>40</v>
      </c>
      <c r="AD251" s="91">
        <v>60</v>
      </c>
      <c r="AE251" s="91">
        <v>120</v>
      </c>
      <c r="AF251" s="91">
        <v>5</v>
      </c>
      <c r="AG251" s="91">
        <v>802</v>
      </c>
      <c r="AH251" s="91">
        <v>5597999</v>
      </c>
      <c r="AI251" s="91">
        <v>2</v>
      </c>
      <c r="AJ251" s="91" t="s">
        <v>2329</v>
      </c>
      <c r="AK251" s="91">
        <v>0</v>
      </c>
      <c r="AL251" s="91">
        <v>1</v>
      </c>
      <c r="AM251" s="91">
        <v>13104270524000</v>
      </c>
      <c r="AN251" s="91" t="s">
        <v>2330</v>
      </c>
      <c r="AO251" s="91">
        <v>1</v>
      </c>
      <c r="AP251" s="91">
        <v>2</v>
      </c>
      <c r="AQ251" s="91">
        <v>1115244</v>
      </c>
      <c r="AR251" s="91" t="s">
        <v>87</v>
      </c>
      <c r="AU251" s="93">
        <v>42060</v>
      </c>
      <c r="AW251" s="91">
        <v>1</v>
      </c>
      <c r="AX251" s="91">
        <v>0</v>
      </c>
      <c r="AY251" s="91">
        <v>0</v>
      </c>
      <c r="AZ251" s="92">
        <v>36680</v>
      </c>
      <c r="BA251" s="91" t="s">
        <v>183</v>
      </c>
      <c r="BB251" s="92">
        <v>42057</v>
      </c>
      <c r="BC251" s="91" t="s">
        <v>87</v>
      </c>
    </row>
    <row r="252" spans="1:55">
      <c r="A252" s="91">
        <f t="shared" si="3"/>
        <v>251</v>
      </c>
      <c r="B252" s="91">
        <v>3785002</v>
      </c>
      <c r="C252" s="91">
        <v>70</v>
      </c>
      <c r="D252" s="91">
        <v>3</v>
      </c>
      <c r="E252" s="91">
        <v>37850</v>
      </c>
      <c r="F252" s="91">
        <v>2</v>
      </c>
      <c r="G252" s="91" t="s">
        <v>2331</v>
      </c>
      <c r="I252" s="91" t="s">
        <v>2332</v>
      </c>
      <c r="J252" s="91" t="s">
        <v>2331</v>
      </c>
      <c r="K252" s="91" t="s">
        <v>2333</v>
      </c>
      <c r="L252" s="91" t="s">
        <v>2334</v>
      </c>
      <c r="O252" s="91" t="s">
        <v>2335</v>
      </c>
      <c r="P252" s="91" t="s">
        <v>2336</v>
      </c>
      <c r="U252" s="91">
        <v>1</v>
      </c>
      <c r="V252" s="91">
        <v>500000</v>
      </c>
      <c r="W252" s="91">
        <v>40</v>
      </c>
      <c r="X252" s="91">
        <v>60</v>
      </c>
      <c r="Y252" s="91">
        <v>120</v>
      </c>
      <c r="Z252" s="91">
        <v>40</v>
      </c>
      <c r="AA252" s="91">
        <v>60</v>
      </c>
      <c r="AB252" s="91">
        <v>120</v>
      </c>
      <c r="AC252" s="91">
        <v>40</v>
      </c>
      <c r="AD252" s="91">
        <v>60</v>
      </c>
      <c r="AE252" s="91">
        <v>120</v>
      </c>
      <c r="AF252" s="91">
        <v>9</v>
      </c>
      <c r="AG252" s="91">
        <v>130</v>
      </c>
      <c r="AH252" s="91">
        <v>1021740</v>
      </c>
      <c r="AI252" s="91">
        <v>2</v>
      </c>
      <c r="AJ252" s="91" t="s">
        <v>2337</v>
      </c>
      <c r="AK252" s="91">
        <v>0</v>
      </c>
      <c r="AL252" s="91">
        <v>0</v>
      </c>
      <c r="AM252" s="91" t="s">
        <v>87</v>
      </c>
      <c r="AO252" s="91">
        <v>0</v>
      </c>
      <c r="AP252" s="91">
        <v>2</v>
      </c>
      <c r="AQ252" s="91">
        <v>1148598</v>
      </c>
      <c r="AR252" s="91" t="s">
        <v>87</v>
      </c>
      <c r="AU252" s="93">
        <v>42060</v>
      </c>
      <c r="AW252" s="91">
        <v>1</v>
      </c>
      <c r="AX252" s="91">
        <v>0</v>
      </c>
      <c r="AZ252" s="92">
        <v>36680</v>
      </c>
      <c r="BA252" s="91" t="s">
        <v>183</v>
      </c>
      <c r="BB252" s="92">
        <v>42057</v>
      </c>
      <c r="BC252" s="91" t="s">
        <v>87</v>
      </c>
    </row>
    <row r="253" spans="1:55">
      <c r="A253" s="91">
        <f t="shared" si="3"/>
        <v>252</v>
      </c>
      <c r="B253" s="91">
        <v>3842002</v>
      </c>
      <c r="C253" s="91">
        <v>20</v>
      </c>
      <c r="D253" s="91">
        <v>3</v>
      </c>
      <c r="E253" s="91">
        <v>38420</v>
      </c>
      <c r="F253" s="91">
        <v>2</v>
      </c>
      <c r="G253" s="91" t="s">
        <v>2338</v>
      </c>
      <c r="H253" s="91" t="s">
        <v>2339</v>
      </c>
      <c r="I253" s="91" t="s">
        <v>2340</v>
      </c>
      <c r="J253" s="91" t="s">
        <v>2341</v>
      </c>
      <c r="K253" s="91" t="s">
        <v>2342</v>
      </c>
      <c r="L253" s="91" t="s">
        <v>2343</v>
      </c>
      <c r="O253" s="91" t="s">
        <v>2344</v>
      </c>
      <c r="P253" s="91" t="s">
        <v>2345</v>
      </c>
      <c r="U253" s="91">
        <v>1</v>
      </c>
      <c r="V253" s="91">
        <v>500000</v>
      </c>
      <c r="W253" s="91">
        <v>100</v>
      </c>
      <c r="X253" s="91">
        <v>0</v>
      </c>
      <c r="Y253" s="91">
        <v>0</v>
      </c>
      <c r="Z253" s="91">
        <v>100</v>
      </c>
      <c r="AA253" s="91">
        <v>0</v>
      </c>
      <c r="AB253" s="91">
        <v>0</v>
      </c>
      <c r="AC253" s="91">
        <v>100</v>
      </c>
      <c r="AD253" s="91">
        <v>0</v>
      </c>
      <c r="AE253" s="91">
        <v>0</v>
      </c>
      <c r="AF253" s="91">
        <v>9</v>
      </c>
      <c r="AG253" s="91">
        <v>221</v>
      </c>
      <c r="AH253" s="91">
        <v>252401</v>
      </c>
      <c r="AI253" s="91">
        <v>2</v>
      </c>
      <c r="AJ253" s="91" t="s">
        <v>2340</v>
      </c>
      <c r="AK253" s="91">
        <v>0</v>
      </c>
      <c r="AL253" s="91">
        <v>0</v>
      </c>
      <c r="AM253" s="91" t="s">
        <v>87</v>
      </c>
      <c r="AO253" s="91">
        <v>0</v>
      </c>
      <c r="AP253" s="91">
        <v>2</v>
      </c>
      <c r="AQ253" s="91">
        <v>1650798</v>
      </c>
      <c r="AR253" s="91" t="s">
        <v>87</v>
      </c>
      <c r="AU253" s="93">
        <v>42272</v>
      </c>
      <c r="AW253" s="91">
        <v>1</v>
      </c>
      <c r="AX253" s="91">
        <v>0</v>
      </c>
      <c r="AZ253" s="92">
        <v>36680</v>
      </c>
      <c r="BA253" s="91" t="s">
        <v>183</v>
      </c>
      <c r="BB253" s="92">
        <v>40659</v>
      </c>
      <c r="BC253" s="91" t="s">
        <v>87</v>
      </c>
    </row>
    <row r="254" spans="1:55">
      <c r="A254" s="91">
        <f t="shared" si="3"/>
        <v>253</v>
      </c>
      <c r="B254" s="91">
        <v>3843001</v>
      </c>
      <c r="C254" s="91">
        <v>80</v>
      </c>
      <c r="D254" s="91">
        <v>3</v>
      </c>
      <c r="E254" s="91">
        <v>38430</v>
      </c>
      <c r="F254" s="91">
        <v>1</v>
      </c>
      <c r="G254" s="91" t="s">
        <v>2346</v>
      </c>
      <c r="I254" s="91" t="s">
        <v>2347</v>
      </c>
      <c r="J254" s="91" t="s">
        <v>2348</v>
      </c>
      <c r="K254" s="91" t="s">
        <v>648</v>
      </c>
      <c r="L254" s="91" t="s">
        <v>2349</v>
      </c>
      <c r="O254" s="91" t="s">
        <v>2350</v>
      </c>
      <c r="P254" s="91" t="s">
        <v>2351</v>
      </c>
      <c r="R254" s="91" t="s">
        <v>2352</v>
      </c>
      <c r="S254" s="91" t="s">
        <v>2353</v>
      </c>
      <c r="T254" s="91" t="s">
        <v>269</v>
      </c>
      <c r="U254" s="91">
        <v>0</v>
      </c>
      <c r="V254" s="91">
        <v>500000</v>
      </c>
      <c r="W254" s="91">
        <v>100</v>
      </c>
      <c r="X254" s="91">
        <v>0</v>
      </c>
      <c r="Y254" s="91">
        <v>0</v>
      </c>
      <c r="Z254" s="91">
        <v>100</v>
      </c>
      <c r="AA254" s="91">
        <v>0</v>
      </c>
      <c r="AB254" s="91">
        <v>0</v>
      </c>
      <c r="AC254" s="91">
        <v>100</v>
      </c>
      <c r="AD254" s="91">
        <v>0</v>
      </c>
      <c r="AE254" s="91">
        <v>0</v>
      </c>
      <c r="AF254" s="91">
        <v>9</v>
      </c>
      <c r="AG254" s="91">
        <v>101</v>
      </c>
      <c r="AH254" s="91">
        <v>243510</v>
      </c>
      <c r="AI254" s="91">
        <v>2</v>
      </c>
      <c r="AJ254" s="91" t="s">
        <v>2354</v>
      </c>
      <c r="AK254" s="91">
        <v>0</v>
      </c>
      <c r="AL254" s="91">
        <v>1</v>
      </c>
      <c r="AM254" s="91">
        <v>40101046213000</v>
      </c>
      <c r="AN254" s="91" t="s">
        <v>2355</v>
      </c>
      <c r="AO254" s="91">
        <v>1</v>
      </c>
      <c r="AP254" s="91">
        <v>2</v>
      </c>
      <c r="AQ254" s="91" t="s">
        <v>87</v>
      </c>
      <c r="AR254" s="91" t="s">
        <v>87</v>
      </c>
      <c r="AW254" s="91">
        <v>1</v>
      </c>
      <c r="AX254" s="91">
        <v>0</v>
      </c>
      <c r="AY254" s="91">
        <v>0</v>
      </c>
      <c r="AZ254" s="92">
        <v>36680</v>
      </c>
      <c r="BA254" s="91" t="s">
        <v>183</v>
      </c>
      <c r="BB254" s="92">
        <v>40660</v>
      </c>
      <c r="BC254" s="91" t="s">
        <v>87</v>
      </c>
    </row>
    <row r="255" spans="1:55">
      <c r="A255" s="91">
        <f t="shared" si="3"/>
        <v>254</v>
      </c>
      <c r="B255" s="91">
        <v>3844001</v>
      </c>
      <c r="C255" s="91">
        <v>80</v>
      </c>
      <c r="D255" s="91">
        <v>3</v>
      </c>
      <c r="E255" s="91">
        <v>38440</v>
      </c>
      <c r="F255" s="91">
        <v>1</v>
      </c>
      <c r="G255" s="91" t="s">
        <v>2346</v>
      </c>
      <c r="H255" s="91" t="s">
        <v>2356</v>
      </c>
      <c r="I255" s="91" t="s">
        <v>2357</v>
      </c>
      <c r="J255" s="91" t="s">
        <v>2348</v>
      </c>
      <c r="K255" s="91" t="s">
        <v>2358</v>
      </c>
      <c r="L255" s="91" t="s">
        <v>2359</v>
      </c>
      <c r="O255" s="91" t="s">
        <v>2360</v>
      </c>
      <c r="P255" s="91" t="s">
        <v>2361</v>
      </c>
      <c r="R255" s="91" t="s">
        <v>2362</v>
      </c>
      <c r="S255" s="91" t="s">
        <v>2363</v>
      </c>
      <c r="T255" s="91" t="s">
        <v>385</v>
      </c>
      <c r="U255" s="91">
        <v>0</v>
      </c>
      <c r="V255" s="91">
        <v>500000</v>
      </c>
      <c r="W255" s="91">
        <v>100</v>
      </c>
      <c r="X255" s="91">
        <v>0</v>
      </c>
      <c r="Y255" s="91">
        <v>0</v>
      </c>
      <c r="Z255" s="91">
        <v>100</v>
      </c>
      <c r="AA255" s="91">
        <v>0</v>
      </c>
      <c r="AB255" s="91">
        <v>0</v>
      </c>
      <c r="AC255" s="91">
        <v>100</v>
      </c>
      <c r="AD255" s="91">
        <v>0</v>
      </c>
      <c r="AE255" s="91">
        <v>0</v>
      </c>
      <c r="AF255" s="91">
        <v>9</v>
      </c>
      <c r="AG255" s="91">
        <v>101</v>
      </c>
      <c r="AH255" s="91">
        <v>3141271</v>
      </c>
      <c r="AI255" s="91">
        <v>1</v>
      </c>
      <c r="AJ255" s="91" t="s">
        <v>2354</v>
      </c>
      <c r="AK255" s="91">
        <v>0</v>
      </c>
      <c r="AL255" s="91">
        <v>0</v>
      </c>
      <c r="AM255" s="91" t="s">
        <v>87</v>
      </c>
      <c r="AO255" s="91">
        <v>0</v>
      </c>
      <c r="AP255" s="91">
        <v>2</v>
      </c>
      <c r="AQ255" s="91" t="s">
        <v>87</v>
      </c>
      <c r="AR255" s="91" t="s">
        <v>87</v>
      </c>
      <c r="AW255" s="91">
        <v>1</v>
      </c>
      <c r="AX255" s="91">
        <v>0</v>
      </c>
      <c r="AY255" s="91">
        <v>0</v>
      </c>
      <c r="AZ255" s="92">
        <v>36680</v>
      </c>
      <c r="BA255" s="91" t="s">
        <v>183</v>
      </c>
      <c r="BB255" s="92">
        <v>41361</v>
      </c>
      <c r="BC255" s="91" t="s">
        <v>87</v>
      </c>
    </row>
    <row r="256" spans="1:55">
      <c r="A256" s="91">
        <f t="shared" si="3"/>
        <v>255</v>
      </c>
      <c r="B256" s="91">
        <v>3845001</v>
      </c>
      <c r="C256" s="91">
        <v>30</v>
      </c>
      <c r="D256" s="91">
        <v>3</v>
      </c>
      <c r="E256" s="91">
        <v>38450</v>
      </c>
      <c r="F256" s="91">
        <v>1</v>
      </c>
      <c r="G256" s="91" t="s">
        <v>2338</v>
      </c>
      <c r="H256" s="91" t="s">
        <v>2364</v>
      </c>
      <c r="I256" s="91" t="s">
        <v>2365</v>
      </c>
      <c r="J256" s="91" t="s">
        <v>2338</v>
      </c>
      <c r="K256" s="91" t="s">
        <v>2366</v>
      </c>
      <c r="L256" s="91" t="s">
        <v>2367</v>
      </c>
      <c r="O256" s="91" t="s">
        <v>2368</v>
      </c>
      <c r="P256" s="91" t="s">
        <v>2369</v>
      </c>
      <c r="U256" s="91">
        <v>1</v>
      </c>
      <c r="V256" s="91">
        <v>500000</v>
      </c>
      <c r="W256" s="91">
        <v>0</v>
      </c>
      <c r="X256" s="91">
        <v>100</v>
      </c>
      <c r="Y256" s="91">
        <v>120</v>
      </c>
      <c r="Z256" s="91">
        <v>40</v>
      </c>
      <c r="AA256" s="91">
        <v>60</v>
      </c>
      <c r="AB256" s="91">
        <v>120</v>
      </c>
      <c r="AC256" s="91">
        <v>0</v>
      </c>
      <c r="AD256" s="91">
        <v>0</v>
      </c>
      <c r="AE256" s="91">
        <v>0</v>
      </c>
      <c r="AF256" s="91">
        <v>9</v>
      </c>
      <c r="AG256" s="91">
        <v>221</v>
      </c>
      <c r="AH256" s="91">
        <v>252401</v>
      </c>
      <c r="AI256" s="91">
        <v>2</v>
      </c>
      <c r="AJ256" s="91" t="s">
        <v>2365</v>
      </c>
      <c r="AK256" s="91">
        <v>0</v>
      </c>
      <c r="AL256" s="91">
        <v>1</v>
      </c>
      <c r="AM256" s="91" t="s">
        <v>2370</v>
      </c>
      <c r="AN256" s="91" t="s">
        <v>431</v>
      </c>
      <c r="AO256" s="91">
        <v>0</v>
      </c>
      <c r="AP256" s="91">
        <v>2</v>
      </c>
      <c r="AQ256" s="91">
        <v>1650798</v>
      </c>
      <c r="AR256" s="91" t="s">
        <v>87</v>
      </c>
      <c r="AU256" s="93">
        <v>42272</v>
      </c>
      <c r="AW256" s="91">
        <v>1</v>
      </c>
      <c r="AX256" s="91">
        <v>0</v>
      </c>
      <c r="AZ256" s="92">
        <v>36680</v>
      </c>
      <c r="BA256" s="91" t="s">
        <v>183</v>
      </c>
      <c r="BB256" s="92">
        <v>42695</v>
      </c>
      <c r="BC256" s="91" t="s">
        <v>87</v>
      </c>
    </row>
    <row r="257" spans="1:55">
      <c r="A257" s="91">
        <f t="shared" si="3"/>
        <v>256</v>
      </c>
      <c r="B257" s="91">
        <v>3848002</v>
      </c>
      <c r="C257" s="91">
        <v>62</v>
      </c>
      <c r="D257" s="91">
        <v>3</v>
      </c>
      <c r="E257" s="91">
        <v>38480</v>
      </c>
      <c r="F257" s="91">
        <v>2</v>
      </c>
      <c r="G257" s="91" t="s">
        <v>2371</v>
      </c>
      <c r="I257" s="91" t="s">
        <v>2372</v>
      </c>
      <c r="J257" s="91" t="s">
        <v>2373</v>
      </c>
      <c r="K257" s="91" t="s">
        <v>2374</v>
      </c>
      <c r="L257" s="91" t="s">
        <v>2375</v>
      </c>
      <c r="O257" s="91" t="s">
        <v>2376</v>
      </c>
      <c r="P257" s="91" t="s">
        <v>2377</v>
      </c>
      <c r="U257" s="91">
        <v>0</v>
      </c>
      <c r="V257" s="91">
        <v>0</v>
      </c>
      <c r="W257" s="91">
        <v>100</v>
      </c>
      <c r="X257" s="91">
        <v>0</v>
      </c>
      <c r="Y257" s="91">
        <v>0</v>
      </c>
      <c r="Z257" s="91">
        <v>40</v>
      </c>
      <c r="AA257" s="91">
        <v>60</v>
      </c>
      <c r="AB257" s="91">
        <v>120</v>
      </c>
      <c r="AC257" s="91">
        <v>0</v>
      </c>
      <c r="AD257" s="91">
        <v>0</v>
      </c>
      <c r="AE257" s="91">
        <v>0</v>
      </c>
      <c r="AF257" s="91">
        <v>9</v>
      </c>
      <c r="AG257" s="91">
        <v>408</v>
      </c>
      <c r="AH257" s="91">
        <v>1426055</v>
      </c>
      <c r="AI257" s="91">
        <v>1</v>
      </c>
      <c r="AJ257" s="91" t="s">
        <v>2378</v>
      </c>
      <c r="AK257" s="91">
        <v>0</v>
      </c>
      <c r="AL257" s="91">
        <v>0</v>
      </c>
      <c r="AM257" s="91" t="s">
        <v>87</v>
      </c>
      <c r="AO257" s="91">
        <v>0</v>
      </c>
      <c r="AP257" s="91">
        <v>2</v>
      </c>
      <c r="AQ257" s="91" t="s">
        <v>87</v>
      </c>
      <c r="AR257" s="91" t="s">
        <v>87</v>
      </c>
      <c r="AW257" s="91">
        <v>1</v>
      </c>
      <c r="AX257" s="91">
        <v>0</v>
      </c>
      <c r="AZ257" s="92">
        <v>37383</v>
      </c>
      <c r="BA257" s="91" t="s">
        <v>183</v>
      </c>
      <c r="BB257" s="92">
        <v>42866</v>
      </c>
      <c r="BC257" s="91" t="s">
        <v>87</v>
      </c>
    </row>
    <row r="258" spans="1:55">
      <c r="A258" s="91">
        <f t="shared" si="3"/>
        <v>257</v>
      </c>
      <c r="B258" s="91">
        <v>3852002</v>
      </c>
      <c r="C258" s="91">
        <v>30</v>
      </c>
      <c r="D258" s="91">
        <v>3</v>
      </c>
      <c r="E258" s="91">
        <v>38520</v>
      </c>
      <c r="F258" s="91">
        <v>2</v>
      </c>
      <c r="G258" s="91" t="s">
        <v>2379</v>
      </c>
      <c r="I258" s="91" t="s">
        <v>2380</v>
      </c>
      <c r="J258" s="91" t="s">
        <v>2379</v>
      </c>
      <c r="K258" s="91" t="s">
        <v>2381</v>
      </c>
      <c r="L258" s="91" t="s">
        <v>2382</v>
      </c>
      <c r="M258" s="91" t="s">
        <v>2383</v>
      </c>
      <c r="O258" s="91" t="s">
        <v>2384</v>
      </c>
      <c r="P258" s="91" t="s">
        <v>2385</v>
      </c>
      <c r="U258" s="91">
        <v>0</v>
      </c>
      <c r="V258" s="91">
        <v>500000</v>
      </c>
      <c r="W258" s="91">
        <v>100</v>
      </c>
      <c r="X258" s="91">
        <v>0</v>
      </c>
      <c r="Y258" s="91">
        <v>0</v>
      </c>
      <c r="Z258" s="91">
        <v>100</v>
      </c>
      <c r="AA258" s="91">
        <v>0</v>
      </c>
      <c r="AB258" s="91">
        <v>0</v>
      </c>
      <c r="AC258" s="91">
        <v>100</v>
      </c>
      <c r="AD258" s="91">
        <v>0</v>
      </c>
      <c r="AE258" s="91">
        <v>0</v>
      </c>
      <c r="AF258" s="91">
        <v>9</v>
      </c>
      <c r="AG258" s="91">
        <v>259</v>
      </c>
      <c r="AH258" s="91">
        <v>243752</v>
      </c>
      <c r="AI258" s="91">
        <v>2</v>
      </c>
      <c r="AJ258" s="91" t="s">
        <v>2386</v>
      </c>
      <c r="AK258" s="91">
        <v>0</v>
      </c>
      <c r="AL258" s="91">
        <v>0</v>
      </c>
      <c r="AM258" s="91" t="s">
        <v>87</v>
      </c>
      <c r="AO258" s="91">
        <v>1</v>
      </c>
      <c r="AP258" s="91">
        <v>2</v>
      </c>
      <c r="AQ258" s="91" t="s">
        <v>87</v>
      </c>
      <c r="AR258" s="91" t="s">
        <v>87</v>
      </c>
      <c r="AW258" s="91">
        <v>1</v>
      </c>
      <c r="AX258" s="91">
        <v>0</v>
      </c>
      <c r="AY258" s="91">
        <v>0</v>
      </c>
      <c r="AZ258" s="92">
        <v>36680</v>
      </c>
      <c r="BA258" s="91" t="s">
        <v>183</v>
      </c>
      <c r="BB258" s="92">
        <v>43151.068113425928</v>
      </c>
      <c r="BC258" s="91" t="s">
        <v>233</v>
      </c>
    </row>
    <row r="259" spans="1:55">
      <c r="A259" s="91">
        <f t="shared" ref="A259:A322" si="4">A258+1</f>
        <v>258</v>
      </c>
      <c r="B259" s="91">
        <v>3852006</v>
      </c>
      <c r="C259" s="91">
        <v>70</v>
      </c>
      <c r="D259" s="91">
        <v>3</v>
      </c>
      <c r="E259" s="91">
        <v>38520</v>
      </c>
      <c r="F259" s="91">
        <v>6</v>
      </c>
      <c r="G259" s="91" t="s">
        <v>2379</v>
      </c>
      <c r="H259" s="91" t="s">
        <v>2387</v>
      </c>
      <c r="I259" s="91" t="s">
        <v>2388</v>
      </c>
      <c r="J259" s="91" t="s">
        <v>2379</v>
      </c>
      <c r="K259" s="91" t="s">
        <v>2389</v>
      </c>
      <c r="L259" s="91" t="s">
        <v>2390</v>
      </c>
      <c r="O259" s="91" t="s">
        <v>2391</v>
      </c>
      <c r="P259" s="91" t="s">
        <v>2392</v>
      </c>
      <c r="U259" s="91">
        <v>0</v>
      </c>
      <c r="V259" s="91">
        <v>500000</v>
      </c>
      <c r="W259" s="91">
        <v>100</v>
      </c>
      <c r="X259" s="91">
        <v>0</v>
      </c>
      <c r="Y259" s="91">
        <v>0</v>
      </c>
      <c r="Z259" s="91">
        <v>100</v>
      </c>
      <c r="AA259" s="91">
        <v>0</v>
      </c>
      <c r="AB259" s="91">
        <v>0</v>
      </c>
      <c r="AC259" s="91">
        <v>100</v>
      </c>
      <c r="AD259" s="91">
        <v>0</v>
      </c>
      <c r="AE259" s="91">
        <v>0</v>
      </c>
      <c r="AF259" s="91">
        <v>9</v>
      </c>
      <c r="AG259" s="91">
        <v>127</v>
      </c>
      <c r="AH259" s="91">
        <v>6292734</v>
      </c>
      <c r="AI259" s="91">
        <v>1</v>
      </c>
      <c r="AJ259" s="91" t="s">
        <v>2386</v>
      </c>
      <c r="AK259" s="91">
        <v>0</v>
      </c>
      <c r="AL259" s="91">
        <v>0</v>
      </c>
      <c r="AM259" s="91" t="s">
        <v>87</v>
      </c>
      <c r="AO259" s="91">
        <v>0</v>
      </c>
      <c r="AP259" s="91">
        <v>2</v>
      </c>
      <c r="AQ259" s="91" t="s">
        <v>87</v>
      </c>
      <c r="AR259" s="91" t="s">
        <v>87</v>
      </c>
      <c r="AW259" s="91">
        <v>1</v>
      </c>
      <c r="AX259" s="91">
        <v>0</v>
      </c>
      <c r="AY259" s="91">
        <v>0</v>
      </c>
      <c r="AZ259" s="92">
        <v>36680</v>
      </c>
      <c r="BA259" s="91" t="s">
        <v>183</v>
      </c>
      <c r="BB259" s="92">
        <v>41981</v>
      </c>
      <c r="BC259" s="91" t="s">
        <v>87</v>
      </c>
    </row>
    <row r="260" spans="1:55">
      <c r="A260" s="91">
        <f t="shared" si="4"/>
        <v>259</v>
      </c>
      <c r="B260" s="91">
        <v>3852009</v>
      </c>
      <c r="C260" s="91">
        <v>50</v>
      </c>
      <c r="D260" s="91">
        <v>3</v>
      </c>
      <c r="E260" s="91">
        <v>38520</v>
      </c>
      <c r="F260" s="91">
        <v>9</v>
      </c>
      <c r="G260" s="91" t="s">
        <v>2379</v>
      </c>
      <c r="I260" s="91" t="s">
        <v>2393</v>
      </c>
      <c r="J260" s="91" t="s">
        <v>2379</v>
      </c>
      <c r="K260" s="91" t="s">
        <v>2394</v>
      </c>
      <c r="L260" s="91" t="s">
        <v>2395</v>
      </c>
      <c r="O260" s="91" t="s">
        <v>2396</v>
      </c>
      <c r="P260" s="91" t="s">
        <v>87</v>
      </c>
      <c r="U260" s="91">
        <v>0</v>
      </c>
      <c r="V260" s="91">
        <v>500000</v>
      </c>
      <c r="W260" s="91">
        <v>100</v>
      </c>
      <c r="X260" s="91">
        <v>0</v>
      </c>
      <c r="Y260" s="91">
        <v>0</v>
      </c>
      <c r="Z260" s="91">
        <v>100</v>
      </c>
      <c r="AA260" s="91">
        <v>0</v>
      </c>
      <c r="AB260" s="91">
        <v>0</v>
      </c>
      <c r="AC260" s="91">
        <v>100</v>
      </c>
      <c r="AD260" s="91">
        <v>0</v>
      </c>
      <c r="AE260" s="91">
        <v>0</v>
      </c>
      <c r="AF260" s="91">
        <v>9</v>
      </c>
      <c r="AG260" s="91">
        <v>402</v>
      </c>
      <c r="AH260" s="91">
        <v>823969</v>
      </c>
      <c r="AI260" s="91">
        <v>1</v>
      </c>
      <c r="AJ260" s="91" t="s">
        <v>2397</v>
      </c>
      <c r="AK260" s="91">
        <v>0</v>
      </c>
      <c r="AL260" s="91">
        <v>0</v>
      </c>
      <c r="AM260" s="91" t="s">
        <v>87</v>
      </c>
      <c r="AO260" s="91">
        <v>1</v>
      </c>
      <c r="AP260" s="91">
        <v>2</v>
      </c>
      <c r="AQ260" s="91" t="s">
        <v>87</v>
      </c>
      <c r="AR260" s="91" t="s">
        <v>87</v>
      </c>
      <c r="AW260" s="91">
        <v>1</v>
      </c>
      <c r="AX260" s="91">
        <v>0</v>
      </c>
      <c r="AY260" s="91">
        <v>0</v>
      </c>
      <c r="AZ260" s="92">
        <v>36680</v>
      </c>
      <c r="BA260" s="91" t="s">
        <v>183</v>
      </c>
      <c r="BB260" s="92">
        <v>40116</v>
      </c>
      <c r="BC260" s="91" t="s">
        <v>87</v>
      </c>
    </row>
    <row r="261" spans="1:55">
      <c r="A261" s="91">
        <f t="shared" si="4"/>
        <v>260</v>
      </c>
      <c r="B261" s="91">
        <v>3852015</v>
      </c>
      <c r="C261" s="91">
        <v>80</v>
      </c>
      <c r="D261" s="91">
        <v>3</v>
      </c>
      <c r="E261" s="91" t="s">
        <v>87</v>
      </c>
      <c r="F261" s="91" t="s">
        <v>87</v>
      </c>
      <c r="G261" s="91" t="s">
        <v>2379</v>
      </c>
      <c r="H261" s="91" t="s">
        <v>2398</v>
      </c>
      <c r="I261" s="91" t="s">
        <v>2399</v>
      </c>
      <c r="J261" s="91" t="s">
        <v>2400</v>
      </c>
      <c r="K261" s="91" t="s">
        <v>2401</v>
      </c>
      <c r="L261" s="91" t="s">
        <v>2402</v>
      </c>
      <c r="O261" s="91" t="s">
        <v>2403</v>
      </c>
      <c r="P261" s="91" t="s">
        <v>2404</v>
      </c>
      <c r="U261" s="91">
        <v>0</v>
      </c>
      <c r="V261" s="91">
        <v>500000</v>
      </c>
      <c r="W261" s="91">
        <v>100</v>
      </c>
      <c r="X261" s="91">
        <v>0</v>
      </c>
      <c r="Y261" s="91">
        <v>0</v>
      </c>
      <c r="Z261" s="91">
        <v>100</v>
      </c>
      <c r="AA261" s="91">
        <v>0</v>
      </c>
      <c r="AB261" s="91">
        <v>0</v>
      </c>
      <c r="AC261" s="91">
        <v>100</v>
      </c>
      <c r="AD261" s="91">
        <v>0</v>
      </c>
      <c r="AE261" s="91">
        <v>0</v>
      </c>
      <c r="AF261" s="91">
        <v>9</v>
      </c>
      <c r="AG261" s="91">
        <v>127</v>
      </c>
      <c r="AH261" s="91">
        <v>7983902</v>
      </c>
      <c r="AI261" s="91">
        <v>1</v>
      </c>
      <c r="AJ261" s="91" t="s">
        <v>2405</v>
      </c>
      <c r="AK261" s="91">
        <v>0</v>
      </c>
      <c r="AL261" s="91">
        <v>0</v>
      </c>
      <c r="AM261" s="91" t="s">
        <v>87</v>
      </c>
      <c r="AO261" s="91">
        <v>0</v>
      </c>
      <c r="AP261" s="91">
        <v>2</v>
      </c>
      <c r="AQ261" s="91" t="s">
        <v>87</v>
      </c>
      <c r="AR261" s="91" t="s">
        <v>87</v>
      </c>
      <c r="AW261" s="91">
        <v>1</v>
      </c>
      <c r="AX261" s="91">
        <v>0</v>
      </c>
      <c r="AY261" s="91">
        <v>0</v>
      </c>
      <c r="AZ261" s="92">
        <v>37041</v>
      </c>
      <c r="BA261" s="91" t="s">
        <v>183</v>
      </c>
      <c r="BB261" s="92">
        <v>43062.065682870372</v>
      </c>
      <c r="BC261" s="91" t="s">
        <v>233</v>
      </c>
    </row>
    <row r="262" spans="1:55">
      <c r="A262" s="91">
        <f t="shared" si="4"/>
        <v>261</v>
      </c>
      <c r="B262" s="91">
        <v>3852017</v>
      </c>
      <c r="C262" s="91">
        <v>70</v>
      </c>
      <c r="D262" s="91">
        <v>3</v>
      </c>
      <c r="E262" s="91">
        <v>38520</v>
      </c>
      <c r="F262" s="91">
        <v>17</v>
      </c>
      <c r="G262" s="91" t="s">
        <v>2406</v>
      </c>
      <c r="I262" s="91" t="s">
        <v>2393</v>
      </c>
      <c r="J262" s="91" t="s">
        <v>2407</v>
      </c>
      <c r="K262" s="91" t="s">
        <v>2408</v>
      </c>
      <c r="L262" s="91" t="s">
        <v>2409</v>
      </c>
      <c r="O262" s="91" t="s">
        <v>2410</v>
      </c>
      <c r="P262" s="91" t="s">
        <v>87</v>
      </c>
      <c r="U262" s="91">
        <v>0</v>
      </c>
      <c r="V262" s="91">
        <v>0</v>
      </c>
      <c r="W262" s="91">
        <v>100</v>
      </c>
      <c r="X262" s="91">
        <v>0</v>
      </c>
      <c r="Y262" s="91">
        <v>0</v>
      </c>
      <c r="Z262" s="91">
        <v>100</v>
      </c>
      <c r="AA262" s="91">
        <v>0</v>
      </c>
      <c r="AB262" s="91">
        <v>0</v>
      </c>
      <c r="AC262" s="91">
        <v>100</v>
      </c>
      <c r="AD262" s="91">
        <v>0</v>
      </c>
      <c r="AE262" s="91">
        <v>0</v>
      </c>
      <c r="AF262" s="91">
        <v>9</v>
      </c>
      <c r="AG262" s="91">
        <v>127</v>
      </c>
      <c r="AH262" s="91">
        <v>6499564</v>
      </c>
      <c r="AI262" s="91">
        <v>1</v>
      </c>
      <c r="AJ262" s="91" t="s">
        <v>2411</v>
      </c>
      <c r="AK262" s="91">
        <v>0</v>
      </c>
      <c r="AL262" s="91">
        <v>0</v>
      </c>
      <c r="AM262" s="91" t="s">
        <v>87</v>
      </c>
      <c r="AO262" s="91">
        <v>0</v>
      </c>
      <c r="AP262" s="91">
        <v>0</v>
      </c>
      <c r="AQ262" s="91" t="s">
        <v>87</v>
      </c>
      <c r="AR262" s="91" t="s">
        <v>87</v>
      </c>
      <c r="AW262" s="91">
        <v>1</v>
      </c>
      <c r="AX262" s="91">
        <v>0</v>
      </c>
      <c r="AZ262" s="92">
        <v>43132</v>
      </c>
      <c r="BA262" s="91" t="s">
        <v>442</v>
      </c>
      <c r="BB262" s="92">
        <v>43132</v>
      </c>
      <c r="BC262" s="91" t="s">
        <v>442</v>
      </c>
    </row>
    <row r="263" spans="1:55">
      <c r="A263" s="91">
        <f t="shared" si="4"/>
        <v>262</v>
      </c>
      <c r="B263" s="91">
        <v>3852018</v>
      </c>
      <c r="C263" s="91">
        <v>70</v>
      </c>
      <c r="D263" s="91">
        <v>3</v>
      </c>
      <c r="E263" s="91">
        <v>38520</v>
      </c>
      <c r="F263" s="91">
        <v>18</v>
      </c>
      <c r="G263" s="91" t="s">
        <v>2412</v>
      </c>
      <c r="I263" s="91" t="s">
        <v>2393</v>
      </c>
      <c r="J263" s="91" t="s">
        <v>2413</v>
      </c>
      <c r="K263" s="91" t="s">
        <v>2414</v>
      </c>
      <c r="L263" s="91" t="s">
        <v>2415</v>
      </c>
      <c r="O263" s="91" t="s">
        <v>2416</v>
      </c>
      <c r="P263" s="91" t="s">
        <v>2417</v>
      </c>
      <c r="U263" s="91">
        <v>0</v>
      </c>
      <c r="V263" s="91">
        <v>0</v>
      </c>
      <c r="W263" s="91">
        <v>0</v>
      </c>
      <c r="X263" s="91">
        <v>0</v>
      </c>
      <c r="Y263" s="91">
        <v>0</v>
      </c>
      <c r="Z263" s="91">
        <v>100</v>
      </c>
      <c r="AA263" s="91">
        <v>0</v>
      </c>
      <c r="AB263" s="91">
        <v>0</v>
      </c>
      <c r="AC263" s="91">
        <v>0</v>
      </c>
      <c r="AD263" s="91">
        <v>0</v>
      </c>
      <c r="AE263" s="91">
        <v>0</v>
      </c>
      <c r="AF263" s="91">
        <v>9</v>
      </c>
      <c r="AG263" s="91">
        <v>127</v>
      </c>
      <c r="AH263" s="91">
        <v>6911718</v>
      </c>
      <c r="AI263" s="91">
        <v>1</v>
      </c>
      <c r="AJ263" s="91" t="s">
        <v>2405</v>
      </c>
      <c r="AK263" s="91">
        <v>0</v>
      </c>
      <c r="AL263" s="91">
        <v>0</v>
      </c>
      <c r="AM263" s="91" t="s">
        <v>87</v>
      </c>
      <c r="AO263" s="91">
        <v>0</v>
      </c>
      <c r="AP263" s="91">
        <v>0</v>
      </c>
      <c r="AQ263" s="91" t="s">
        <v>87</v>
      </c>
      <c r="AR263" s="91" t="s">
        <v>87</v>
      </c>
      <c r="AW263" s="91">
        <v>1</v>
      </c>
      <c r="AX263" s="91">
        <v>0</v>
      </c>
      <c r="AZ263" s="92">
        <v>43132</v>
      </c>
      <c r="BA263" s="91" t="s">
        <v>442</v>
      </c>
      <c r="BB263" s="92">
        <v>43132</v>
      </c>
      <c r="BC263" s="91" t="s">
        <v>442</v>
      </c>
    </row>
    <row r="264" spans="1:55">
      <c r="A264" s="91">
        <f t="shared" si="4"/>
        <v>263</v>
      </c>
      <c r="B264" s="91">
        <v>3852024</v>
      </c>
      <c r="C264" s="91">
        <v>70</v>
      </c>
      <c r="D264" s="91">
        <v>3</v>
      </c>
      <c r="E264" s="91" t="s">
        <v>87</v>
      </c>
      <c r="F264" s="91" t="s">
        <v>87</v>
      </c>
      <c r="G264" s="91" t="s">
        <v>2418</v>
      </c>
      <c r="I264" s="91" t="s">
        <v>2405</v>
      </c>
      <c r="K264" s="91" t="s">
        <v>2419</v>
      </c>
      <c r="L264" s="91" t="s">
        <v>2420</v>
      </c>
      <c r="M264" s="91" t="s">
        <v>2421</v>
      </c>
      <c r="O264" s="91" t="s">
        <v>2422</v>
      </c>
      <c r="P264" s="91" t="s">
        <v>2423</v>
      </c>
      <c r="U264" s="91">
        <v>0</v>
      </c>
      <c r="V264" s="91">
        <v>0</v>
      </c>
      <c r="W264" s="91">
        <v>100</v>
      </c>
      <c r="X264" s="91">
        <v>0</v>
      </c>
      <c r="Y264" s="91">
        <v>0</v>
      </c>
      <c r="Z264" s="91">
        <v>100</v>
      </c>
      <c r="AA264" s="91">
        <v>0</v>
      </c>
      <c r="AB264" s="91">
        <v>0</v>
      </c>
      <c r="AC264" s="91">
        <v>100</v>
      </c>
      <c r="AD264" s="91">
        <v>0</v>
      </c>
      <c r="AE264" s="91">
        <v>0</v>
      </c>
      <c r="AF264" s="91">
        <v>9</v>
      </c>
      <c r="AG264" s="91">
        <v>127</v>
      </c>
      <c r="AH264" s="91">
        <v>6252435</v>
      </c>
      <c r="AI264" s="91">
        <v>1</v>
      </c>
      <c r="AJ264" s="91" t="s">
        <v>2405</v>
      </c>
      <c r="AK264" s="91">
        <v>0</v>
      </c>
      <c r="AL264" s="91">
        <v>0</v>
      </c>
      <c r="AM264" s="91" t="s">
        <v>87</v>
      </c>
      <c r="AO264" s="91">
        <v>0</v>
      </c>
      <c r="AP264" s="91">
        <v>0</v>
      </c>
      <c r="AQ264" s="91" t="s">
        <v>87</v>
      </c>
      <c r="AR264" s="91" t="s">
        <v>87</v>
      </c>
      <c r="AW264" s="91">
        <v>1</v>
      </c>
      <c r="AX264" s="91">
        <v>0</v>
      </c>
      <c r="AZ264" s="92">
        <v>43132</v>
      </c>
      <c r="BA264" s="91" t="s">
        <v>442</v>
      </c>
      <c r="BB264" s="92">
        <v>43132</v>
      </c>
      <c r="BC264" s="91" t="s">
        <v>442</v>
      </c>
    </row>
    <row r="265" spans="1:55">
      <c r="A265" s="91">
        <f t="shared" si="4"/>
        <v>264</v>
      </c>
      <c r="B265" s="91">
        <v>3882007</v>
      </c>
      <c r="C265" s="91">
        <v>77</v>
      </c>
      <c r="D265" s="91">
        <v>3</v>
      </c>
      <c r="E265" s="91" t="s">
        <v>87</v>
      </c>
      <c r="F265" s="91" t="s">
        <v>87</v>
      </c>
      <c r="G265" s="91" t="s">
        <v>2424</v>
      </c>
      <c r="H265" s="91" t="s">
        <v>1552</v>
      </c>
      <c r="I265" s="91" t="s">
        <v>2425</v>
      </c>
      <c r="J265" s="91" t="s">
        <v>2426</v>
      </c>
      <c r="K265" s="91" t="s">
        <v>2427</v>
      </c>
      <c r="L265" s="91" t="s">
        <v>2428</v>
      </c>
      <c r="O265" s="91" t="s">
        <v>2429</v>
      </c>
      <c r="P265" s="91" t="s">
        <v>2430</v>
      </c>
      <c r="U265" s="91">
        <v>1</v>
      </c>
      <c r="V265" s="91">
        <v>500000</v>
      </c>
      <c r="W265" s="91">
        <v>0</v>
      </c>
      <c r="X265" s="91">
        <v>100</v>
      </c>
      <c r="Y265" s="91">
        <v>120</v>
      </c>
      <c r="Z265" s="91">
        <v>40</v>
      </c>
      <c r="AA265" s="91">
        <v>60</v>
      </c>
      <c r="AB265" s="91">
        <v>120</v>
      </c>
      <c r="AC265" s="91">
        <v>40</v>
      </c>
      <c r="AD265" s="91">
        <v>60</v>
      </c>
      <c r="AE265" s="91">
        <v>120</v>
      </c>
      <c r="AF265" s="91">
        <v>169</v>
      </c>
      <c r="AG265" s="91">
        <v>19</v>
      </c>
      <c r="AH265" s="91">
        <v>197874</v>
      </c>
      <c r="AI265" s="91">
        <v>2</v>
      </c>
      <c r="AJ265" s="91" t="s">
        <v>2425</v>
      </c>
      <c r="AK265" s="91">
        <v>0</v>
      </c>
      <c r="AL265" s="91">
        <v>0</v>
      </c>
      <c r="AM265" s="91" t="s">
        <v>87</v>
      </c>
      <c r="AO265" s="91">
        <v>0</v>
      </c>
      <c r="AP265" s="91">
        <v>2</v>
      </c>
      <c r="AQ265" s="91">
        <v>1287255</v>
      </c>
      <c r="AR265" s="91" t="s">
        <v>87</v>
      </c>
      <c r="AU265" s="93">
        <v>42060</v>
      </c>
      <c r="AW265" s="91">
        <v>1</v>
      </c>
      <c r="AX265" s="91">
        <v>0</v>
      </c>
      <c r="AZ265" s="92">
        <v>39370</v>
      </c>
      <c r="BA265" s="91" t="s">
        <v>183</v>
      </c>
      <c r="BB265" s="92">
        <v>42057</v>
      </c>
      <c r="BC265" s="91" t="s">
        <v>87</v>
      </c>
    </row>
    <row r="266" spans="1:55">
      <c r="A266" s="91">
        <f t="shared" si="4"/>
        <v>265</v>
      </c>
      <c r="B266" s="91">
        <v>3882009</v>
      </c>
      <c r="C266" s="91">
        <v>62</v>
      </c>
      <c r="D266" s="91">
        <v>3</v>
      </c>
      <c r="E266" s="91">
        <v>38820</v>
      </c>
      <c r="F266" s="91">
        <v>2</v>
      </c>
      <c r="G266" s="91" t="s">
        <v>2431</v>
      </c>
      <c r="I266" s="91" t="s">
        <v>2432</v>
      </c>
      <c r="J266" s="91" t="s">
        <v>2431</v>
      </c>
      <c r="K266" s="91" t="s">
        <v>2433</v>
      </c>
      <c r="L266" s="91" t="s">
        <v>2434</v>
      </c>
      <c r="O266" s="91" t="s">
        <v>2435</v>
      </c>
      <c r="P266" s="91" t="s">
        <v>2436</v>
      </c>
      <c r="U266" s="91">
        <v>1</v>
      </c>
      <c r="V266" s="91">
        <v>500000</v>
      </c>
      <c r="W266" s="91">
        <v>0</v>
      </c>
      <c r="X266" s="91">
        <v>100</v>
      </c>
      <c r="Y266" s="91">
        <v>120</v>
      </c>
      <c r="Z266" s="91">
        <v>40</v>
      </c>
      <c r="AA266" s="91">
        <v>60</v>
      </c>
      <c r="AB266" s="91">
        <v>120</v>
      </c>
      <c r="AC266" s="91">
        <v>0</v>
      </c>
      <c r="AD266" s="91">
        <v>0</v>
      </c>
      <c r="AE266" s="91">
        <v>0</v>
      </c>
      <c r="AF266" s="91">
        <v>154</v>
      </c>
      <c r="AG266" s="91">
        <v>215</v>
      </c>
      <c r="AH266" s="91">
        <v>29798</v>
      </c>
      <c r="AI266" s="91">
        <v>2</v>
      </c>
      <c r="AJ266" s="91" t="s">
        <v>2437</v>
      </c>
      <c r="AK266" s="91">
        <v>0</v>
      </c>
      <c r="AL266" s="91">
        <v>0</v>
      </c>
      <c r="AM266" s="91" t="s">
        <v>87</v>
      </c>
      <c r="AO266" s="91">
        <v>0</v>
      </c>
      <c r="AP266" s="91">
        <v>2</v>
      </c>
      <c r="AQ266" s="91">
        <v>1287255</v>
      </c>
      <c r="AR266" s="91" t="s">
        <v>87</v>
      </c>
      <c r="AU266" s="93">
        <v>42060</v>
      </c>
      <c r="AW266" s="91">
        <v>1</v>
      </c>
      <c r="AX266" s="91">
        <v>0</v>
      </c>
      <c r="AZ266" s="92">
        <v>37383</v>
      </c>
      <c r="BA266" s="91" t="s">
        <v>183</v>
      </c>
      <c r="BB266" s="92">
        <v>42591</v>
      </c>
      <c r="BC266" s="91" t="s">
        <v>87</v>
      </c>
    </row>
    <row r="267" spans="1:55">
      <c r="A267" s="91">
        <f t="shared" si="4"/>
        <v>266</v>
      </c>
      <c r="B267" s="91">
        <v>3988001</v>
      </c>
      <c r="C267" s="91">
        <v>50</v>
      </c>
      <c r="D267" s="91">
        <v>3</v>
      </c>
      <c r="E267" s="91">
        <v>39880</v>
      </c>
      <c r="F267" s="91">
        <v>1</v>
      </c>
      <c r="G267" s="91" t="s">
        <v>2438</v>
      </c>
      <c r="I267" s="91" t="s">
        <v>2439</v>
      </c>
      <c r="J267" s="91" t="s">
        <v>2438</v>
      </c>
      <c r="K267" s="91" t="s">
        <v>2440</v>
      </c>
      <c r="L267" s="91" t="s">
        <v>2441</v>
      </c>
      <c r="O267" s="91" t="s">
        <v>2442</v>
      </c>
      <c r="P267" s="91" t="s">
        <v>87</v>
      </c>
      <c r="U267" s="91">
        <v>1</v>
      </c>
      <c r="V267" s="91">
        <v>500000</v>
      </c>
      <c r="W267" s="91">
        <v>0</v>
      </c>
      <c r="X267" s="91">
        <v>100</v>
      </c>
      <c r="Y267" s="91">
        <v>120</v>
      </c>
      <c r="Z267" s="91">
        <v>40</v>
      </c>
      <c r="AA267" s="91">
        <v>60</v>
      </c>
      <c r="AB267" s="91">
        <v>120</v>
      </c>
      <c r="AC267" s="91">
        <v>40</v>
      </c>
      <c r="AD267" s="91">
        <v>60</v>
      </c>
      <c r="AE267" s="91">
        <v>120</v>
      </c>
      <c r="AF267" s="91">
        <v>5</v>
      </c>
      <c r="AG267" s="91">
        <v>224</v>
      </c>
      <c r="AH267" s="91">
        <v>411215</v>
      </c>
      <c r="AI267" s="91">
        <v>2</v>
      </c>
      <c r="AJ267" s="91" t="s">
        <v>2443</v>
      </c>
      <c r="AK267" s="91">
        <v>0</v>
      </c>
      <c r="AL267" s="91">
        <v>0</v>
      </c>
      <c r="AM267" s="91" t="s">
        <v>87</v>
      </c>
      <c r="AO267" s="91">
        <v>0</v>
      </c>
      <c r="AP267" s="91">
        <v>2</v>
      </c>
      <c r="AQ267" s="91">
        <v>1057867</v>
      </c>
      <c r="AR267" s="91" t="s">
        <v>87</v>
      </c>
      <c r="AU267" s="93">
        <v>42060</v>
      </c>
      <c r="AW267" s="91">
        <v>1</v>
      </c>
      <c r="AX267" s="91">
        <v>0</v>
      </c>
      <c r="AZ267" s="92">
        <v>36680</v>
      </c>
      <c r="BA267" s="91" t="s">
        <v>183</v>
      </c>
      <c r="BB267" s="92">
        <v>42057</v>
      </c>
      <c r="BC267" s="91" t="s">
        <v>87</v>
      </c>
    </row>
    <row r="268" spans="1:55">
      <c r="A268" s="91">
        <f t="shared" si="4"/>
        <v>267</v>
      </c>
      <c r="B268" s="91">
        <v>3993001</v>
      </c>
      <c r="C268" s="91">
        <v>50</v>
      </c>
      <c r="D268" s="91">
        <v>3</v>
      </c>
      <c r="E268" s="91">
        <v>39930</v>
      </c>
      <c r="F268" s="91">
        <v>1</v>
      </c>
      <c r="G268" s="91" t="s">
        <v>2444</v>
      </c>
      <c r="I268" s="91" t="s">
        <v>2445</v>
      </c>
      <c r="J268" s="91" t="s">
        <v>2446</v>
      </c>
      <c r="K268" s="91" t="s">
        <v>2447</v>
      </c>
      <c r="L268" s="91" t="s">
        <v>2448</v>
      </c>
      <c r="O268" s="91" t="s">
        <v>2449</v>
      </c>
      <c r="P268" s="91" t="s">
        <v>87</v>
      </c>
      <c r="R268" s="91" t="s">
        <v>2450</v>
      </c>
      <c r="S268" s="91" t="s">
        <v>2451</v>
      </c>
      <c r="T268" s="91" t="s">
        <v>201</v>
      </c>
      <c r="U268" s="91">
        <v>1</v>
      </c>
      <c r="V268" s="91">
        <v>500000</v>
      </c>
      <c r="W268" s="91">
        <v>0</v>
      </c>
      <c r="X268" s="91">
        <v>100</v>
      </c>
      <c r="Y268" s="91">
        <v>120</v>
      </c>
      <c r="Z268" s="91">
        <v>40</v>
      </c>
      <c r="AA268" s="91">
        <v>60</v>
      </c>
      <c r="AB268" s="91">
        <v>120</v>
      </c>
      <c r="AC268" s="91">
        <v>40</v>
      </c>
      <c r="AD268" s="91">
        <v>60</v>
      </c>
      <c r="AE268" s="91">
        <v>120</v>
      </c>
      <c r="AF268" s="91">
        <v>5</v>
      </c>
      <c r="AG268" s="91">
        <v>550</v>
      </c>
      <c r="AH268" s="91">
        <v>1261611</v>
      </c>
      <c r="AI268" s="91">
        <v>1</v>
      </c>
      <c r="AJ268" s="91" t="s">
        <v>2452</v>
      </c>
      <c r="AK268" s="91">
        <v>0</v>
      </c>
      <c r="AL268" s="91">
        <v>0</v>
      </c>
      <c r="AM268" s="91" t="s">
        <v>87</v>
      </c>
      <c r="AO268" s="91">
        <v>1</v>
      </c>
      <c r="AP268" s="91">
        <v>2</v>
      </c>
      <c r="AQ268" s="91">
        <v>1565243</v>
      </c>
      <c r="AR268" s="91" t="s">
        <v>87</v>
      </c>
      <c r="AU268" s="93">
        <v>42060</v>
      </c>
      <c r="AW268" s="91">
        <v>1</v>
      </c>
      <c r="AX268" s="91">
        <v>0</v>
      </c>
      <c r="AZ268" s="92">
        <v>36680</v>
      </c>
      <c r="BA268" s="91" t="s">
        <v>183</v>
      </c>
      <c r="BB268" s="92">
        <v>42057</v>
      </c>
      <c r="BC268" s="91" t="s">
        <v>87</v>
      </c>
    </row>
    <row r="269" spans="1:55">
      <c r="A269" s="91">
        <f t="shared" si="4"/>
        <v>268</v>
      </c>
      <c r="B269" s="91">
        <v>3999501</v>
      </c>
      <c r="C269" s="91">
        <v>50</v>
      </c>
      <c r="D269" s="91">
        <v>3</v>
      </c>
      <c r="E269" s="91">
        <v>39995</v>
      </c>
      <c r="F269" s="91">
        <v>1</v>
      </c>
      <c r="G269" s="91" t="s">
        <v>2453</v>
      </c>
      <c r="I269" s="91" t="s">
        <v>2454</v>
      </c>
      <c r="J269" s="91" t="s">
        <v>2455</v>
      </c>
      <c r="K269" s="91" t="s">
        <v>350</v>
      </c>
      <c r="L269" s="91" t="s">
        <v>2456</v>
      </c>
      <c r="M269" s="91" t="s">
        <v>2457</v>
      </c>
      <c r="O269" s="91" t="s">
        <v>2458</v>
      </c>
      <c r="P269" s="91" t="s">
        <v>87</v>
      </c>
      <c r="U269" s="91">
        <v>1</v>
      </c>
      <c r="V269" s="91">
        <v>500000</v>
      </c>
      <c r="W269" s="91">
        <v>0</v>
      </c>
      <c r="X269" s="91">
        <v>100</v>
      </c>
      <c r="Y269" s="91">
        <v>120</v>
      </c>
      <c r="Z269" s="91">
        <v>40</v>
      </c>
      <c r="AA269" s="91">
        <v>60</v>
      </c>
      <c r="AB269" s="91">
        <v>120</v>
      </c>
      <c r="AC269" s="91">
        <v>0</v>
      </c>
      <c r="AD269" s="91">
        <v>100</v>
      </c>
      <c r="AE269" s="91">
        <v>120</v>
      </c>
      <c r="AF269" s="91">
        <v>5</v>
      </c>
      <c r="AG269" s="91">
        <v>530</v>
      </c>
      <c r="AH269" s="91">
        <v>9005544</v>
      </c>
      <c r="AI269" s="91">
        <v>2</v>
      </c>
      <c r="AJ269" s="91" t="s">
        <v>2459</v>
      </c>
      <c r="AK269" s="91">
        <v>0</v>
      </c>
      <c r="AL269" s="91">
        <v>0</v>
      </c>
      <c r="AM269" s="91" t="s">
        <v>87</v>
      </c>
      <c r="AO269" s="91">
        <v>0</v>
      </c>
      <c r="AP269" s="91">
        <v>2</v>
      </c>
      <c r="AQ269" s="91">
        <v>1270875</v>
      </c>
      <c r="AR269" s="91" t="s">
        <v>87</v>
      </c>
      <c r="AU269" s="93">
        <v>42060</v>
      </c>
      <c r="AW269" s="91">
        <v>1</v>
      </c>
      <c r="AX269" s="91">
        <v>0</v>
      </c>
      <c r="AZ269" s="92">
        <v>36680</v>
      </c>
      <c r="BA269" s="91" t="s">
        <v>183</v>
      </c>
      <c r="BB269" s="92">
        <v>42057</v>
      </c>
      <c r="BC269" s="91" t="s">
        <v>87</v>
      </c>
    </row>
    <row r="270" spans="1:55">
      <c r="A270" s="91">
        <f t="shared" si="4"/>
        <v>269</v>
      </c>
      <c r="B270" s="91">
        <v>4051002</v>
      </c>
      <c r="C270" s="91">
        <v>20</v>
      </c>
      <c r="D270" s="91">
        <v>3</v>
      </c>
      <c r="E270" s="91">
        <v>40510</v>
      </c>
      <c r="F270" s="91">
        <v>2</v>
      </c>
      <c r="G270" s="91" t="s">
        <v>792</v>
      </c>
      <c r="H270" s="91" t="s">
        <v>2460</v>
      </c>
      <c r="I270" s="91" t="s">
        <v>794</v>
      </c>
      <c r="J270" s="91" t="s">
        <v>2461</v>
      </c>
      <c r="K270" s="91" t="s">
        <v>2462</v>
      </c>
      <c r="L270" s="91" t="s">
        <v>2463</v>
      </c>
      <c r="M270" s="91" t="s">
        <v>2464</v>
      </c>
      <c r="O270" s="91" t="s">
        <v>2465</v>
      </c>
      <c r="P270" s="91" t="s">
        <v>2466</v>
      </c>
      <c r="U270" s="91">
        <v>1</v>
      </c>
      <c r="V270" s="91">
        <v>500000</v>
      </c>
      <c r="W270" s="91">
        <v>0</v>
      </c>
      <c r="X270" s="91">
        <v>100</v>
      </c>
      <c r="Y270" s="91">
        <v>120</v>
      </c>
      <c r="Z270" s="91">
        <v>40</v>
      </c>
      <c r="AA270" s="91">
        <v>60</v>
      </c>
      <c r="AB270" s="91">
        <v>120</v>
      </c>
      <c r="AC270" s="91">
        <v>40</v>
      </c>
      <c r="AD270" s="91">
        <v>60</v>
      </c>
      <c r="AE270" s="91">
        <v>120</v>
      </c>
      <c r="AF270" s="91">
        <v>1</v>
      </c>
      <c r="AG270" s="91">
        <v>38</v>
      </c>
      <c r="AH270" s="91">
        <v>123894</v>
      </c>
      <c r="AI270" s="91">
        <v>2</v>
      </c>
      <c r="AJ270" s="91" t="s">
        <v>2467</v>
      </c>
      <c r="AK270" s="91">
        <v>0</v>
      </c>
      <c r="AL270" s="91">
        <v>0</v>
      </c>
      <c r="AM270" s="91" t="s">
        <v>87</v>
      </c>
      <c r="AO270" s="91">
        <v>0</v>
      </c>
      <c r="AP270" s="91">
        <v>2</v>
      </c>
      <c r="AQ270" s="91">
        <v>1025132</v>
      </c>
      <c r="AR270" s="91" t="s">
        <v>87</v>
      </c>
      <c r="AU270" s="93">
        <v>42060</v>
      </c>
      <c r="AW270" s="91">
        <v>1</v>
      </c>
      <c r="AX270" s="91">
        <v>0</v>
      </c>
      <c r="AZ270" s="92">
        <v>36680</v>
      </c>
      <c r="BA270" s="91" t="s">
        <v>183</v>
      </c>
      <c r="BB270" s="92">
        <v>42057</v>
      </c>
      <c r="BC270" s="91" t="s">
        <v>87</v>
      </c>
    </row>
    <row r="271" spans="1:55">
      <c r="A271" s="91">
        <f t="shared" si="4"/>
        <v>270</v>
      </c>
      <c r="B271" s="91">
        <v>4051003</v>
      </c>
      <c r="C271" s="91">
        <v>30</v>
      </c>
      <c r="D271" s="91">
        <v>3</v>
      </c>
      <c r="E271" s="91">
        <v>40510</v>
      </c>
      <c r="F271" s="91">
        <v>3</v>
      </c>
      <c r="G271" s="91" t="s">
        <v>792</v>
      </c>
      <c r="H271" s="91" t="s">
        <v>2468</v>
      </c>
      <c r="I271" s="91" t="s">
        <v>794</v>
      </c>
      <c r="J271" s="91" t="s">
        <v>792</v>
      </c>
      <c r="K271" s="91" t="s">
        <v>2469</v>
      </c>
      <c r="L271" s="91" t="s">
        <v>2470</v>
      </c>
      <c r="M271" s="91" t="s">
        <v>2471</v>
      </c>
      <c r="O271" s="91" t="s">
        <v>2472</v>
      </c>
      <c r="P271" s="91" t="s">
        <v>87</v>
      </c>
      <c r="U271" s="91">
        <v>1</v>
      </c>
      <c r="V271" s="91">
        <v>500000</v>
      </c>
      <c r="W271" s="91">
        <v>40</v>
      </c>
      <c r="X271" s="91">
        <v>60</v>
      </c>
      <c r="Y271" s="91">
        <v>120</v>
      </c>
      <c r="Z271" s="91">
        <v>40</v>
      </c>
      <c r="AA271" s="91">
        <v>60</v>
      </c>
      <c r="AB271" s="91">
        <v>120</v>
      </c>
      <c r="AC271" s="91">
        <v>40</v>
      </c>
      <c r="AD271" s="91">
        <v>60</v>
      </c>
      <c r="AE271" s="91">
        <v>120</v>
      </c>
      <c r="AF271" s="91">
        <v>1</v>
      </c>
      <c r="AG271" s="91">
        <v>38</v>
      </c>
      <c r="AH271" s="91">
        <v>123894</v>
      </c>
      <c r="AI271" s="91">
        <v>2</v>
      </c>
      <c r="AJ271" s="91" t="s">
        <v>806</v>
      </c>
      <c r="AK271" s="91">
        <v>0</v>
      </c>
      <c r="AL271" s="91">
        <v>0</v>
      </c>
      <c r="AM271" s="91" t="s">
        <v>87</v>
      </c>
      <c r="AO271" s="91">
        <v>0</v>
      </c>
      <c r="AP271" s="91">
        <v>2</v>
      </c>
      <c r="AQ271" s="91">
        <v>1025132</v>
      </c>
      <c r="AR271" s="91" t="s">
        <v>87</v>
      </c>
      <c r="AU271" s="93">
        <v>42060</v>
      </c>
      <c r="AW271" s="91">
        <v>1</v>
      </c>
      <c r="AX271" s="91">
        <v>0</v>
      </c>
      <c r="AZ271" s="92">
        <v>36680</v>
      </c>
      <c r="BA271" s="91" t="s">
        <v>183</v>
      </c>
      <c r="BB271" s="92">
        <v>42057</v>
      </c>
      <c r="BC271" s="91" t="s">
        <v>87</v>
      </c>
    </row>
    <row r="272" spans="1:55">
      <c r="A272" s="91">
        <f t="shared" si="4"/>
        <v>271</v>
      </c>
      <c r="B272" s="91">
        <v>4051005</v>
      </c>
      <c r="C272" s="91">
        <v>30</v>
      </c>
      <c r="D272" s="91">
        <v>3</v>
      </c>
      <c r="E272" s="91">
        <v>40510</v>
      </c>
      <c r="F272" s="91">
        <v>5</v>
      </c>
      <c r="G272" s="91" t="s">
        <v>792</v>
      </c>
      <c r="I272" s="91" t="s">
        <v>794</v>
      </c>
      <c r="J272" s="91" t="s">
        <v>792</v>
      </c>
      <c r="K272" s="91" t="s">
        <v>2473</v>
      </c>
      <c r="L272" s="91" t="s">
        <v>2474</v>
      </c>
      <c r="M272" s="91" t="s">
        <v>2475</v>
      </c>
      <c r="O272" s="91" t="s">
        <v>2476</v>
      </c>
      <c r="P272" s="91" t="s">
        <v>87</v>
      </c>
      <c r="U272" s="91">
        <v>1</v>
      </c>
      <c r="V272" s="91">
        <v>500000</v>
      </c>
      <c r="W272" s="91">
        <v>40</v>
      </c>
      <c r="X272" s="91">
        <v>60</v>
      </c>
      <c r="Y272" s="91">
        <v>120</v>
      </c>
      <c r="Z272" s="91">
        <v>40</v>
      </c>
      <c r="AA272" s="91">
        <v>60</v>
      </c>
      <c r="AB272" s="91">
        <v>120</v>
      </c>
      <c r="AC272" s="91">
        <v>40</v>
      </c>
      <c r="AD272" s="91">
        <v>60</v>
      </c>
      <c r="AE272" s="91">
        <v>120</v>
      </c>
      <c r="AF272" s="91">
        <v>1</v>
      </c>
      <c r="AG272" s="91">
        <v>38</v>
      </c>
      <c r="AH272" s="91">
        <v>123894</v>
      </c>
      <c r="AI272" s="91">
        <v>2</v>
      </c>
      <c r="AJ272" s="91" t="s">
        <v>2477</v>
      </c>
      <c r="AK272" s="91">
        <v>0</v>
      </c>
      <c r="AL272" s="91">
        <v>0</v>
      </c>
      <c r="AM272" s="91" t="s">
        <v>87</v>
      </c>
      <c r="AO272" s="91">
        <v>0</v>
      </c>
      <c r="AP272" s="91">
        <v>2</v>
      </c>
      <c r="AQ272" s="91">
        <v>1025132</v>
      </c>
      <c r="AR272" s="91" t="s">
        <v>87</v>
      </c>
      <c r="AU272" s="93">
        <v>42060</v>
      </c>
      <c r="AW272" s="91">
        <v>1</v>
      </c>
      <c r="AX272" s="91">
        <v>0</v>
      </c>
      <c r="AZ272" s="92">
        <v>36680</v>
      </c>
      <c r="BA272" s="91" t="s">
        <v>183</v>
      </c>
      <c r="BB272" s="92">
        <v>42057</v>
      </c>
      <c r="BC272" s="91" t="s">
        <v>87</v>
      </c>
    </row>
    <row r="273" spans="1:55">
      <c r="A273" s="91">
        <f t="shared" si="4"/>
        <v>272</v>
      </c>
      <c r="B273" s="91">
        <v>4051010</v>
      </c>
      <c r="C273" s="91">
        <v>62</v>
      </c>
      <c r="D273" s="91">
        <v>3</v>
      </c>
      <c r="E273" s="91">
        <v>40510</v>
      </c>
      <c r="F273" s="91">
        <v>10</v>
      </c>
      <c r="G273" s="91" t="s">
        <v>2478</v>
      </c>
      <c r="I273" s="91" t="s">
        <v>794</v>
      </c>
      <c r="J273" s="91" t="s">
        <v>2478</v>
      </c>
      <c r="K273" s="91" t="s">
        <v>2264</v>
      </c>
      <c r="L273" s="91" t="s">
        <v>2479</v>
      </c>
      <c r="M273" s="91" t="s">
        <v>2480</v>
      </c>
      <c r="O273" s="91" t="s">
        <v>805</v>
      </c>
      <c r="P273" s="91" t="s">
        <v>2481</v>
      </c>
      <c r="U273" s="91">
        <v>0</v>
      </c>
      <c r="V273" s="91">
        <v>0</v>
      </c>
      <c r="W273" s="91">
        <v>0</v>
      </c>
      <c r="X273" s="91">
        <v>100</v>
      </c>
      <c r="Y273" s="91">
        <v>120</v>
      </c>
      <c r="Z273" s="91">
        <v>40</v>
      </c>
      <c r="AA273" s="91">
        <v>60</v>
      </c>
      <c r="AB273" s="91">
        <v>120</v>
      </c>
      <c r="AC273" s="91">
        <v>0</v>
      </c>
      <c r="AD273" s="91">
        <v>0</v>
      </c>
      <c r="AE273" s="91">
        <v>0</v>
      </c>
      <c r="AF273" s="91">
        <v>1</v>
      </c>
      <c r="AG273" s="91">
        <v>38</v>
      </c>
      <c r="AH273" s="91">
        <v>123894</v>
      </c>
      <c r="AI273" s="91">
        <v>2</v>
      </c>
      <c r="AJ273" s="91" t="s">
        <v>2477</v>
      </c>
      <c r="AK273" s="91">
        <v>0</v>
      </c>
      <c r="AL273" s="91">
        <v>0</v>
      </c>
      <c r="AM273" s="91" t="s">
        <v>87</v>
      </c>
      <c r="AO273" s="91">
        <v>0</v>
      </c>
      <c r="AP273" s="91">
        <v>2</v>
      </c>
      <c r="AQ273" s="91" t="s">
        <v>87</v>
      </c>
      <c r="AR273" s="91" t="s">
        <v>87</v>
      </c>
      <c r="AW273" s="91">
        <v>1</v>
      </c>
      <c r="AX273" s="91">
        <v>0</v>
      </c>
      <c r="AZ273" s="92">
        <v>37383</v>
      </c>
      <c r="BA273" s="91" t="s">
        <v>183</v>
      </c>
      <c r="BB273" s="92">
        <v>42471</v>
      </c>
      <c r="BC273" s="91" t="s">
        <v>87</v>
      </c>
    </row>
    <row r="274" spans="1:55">
      <c r="A274" s="91">
        <f t="shared" si="4"/>
        <v>273</v>
      </c>
      <c r="B274" s="91">
        <v>4051012</v>
      </c>
      <c r="C274" s="91">
        <v>20</v>
      </c>
      <c r="D274" s="91">
        <v>3</v>
      </c>
      <c r="E274" s="91">
        <v>40510</v>
      </c>
      <c r="F274" s="91">
        <v>12</v>
      </c>
      <c r="G274" s="91" t="s">
        <v>792</v>
      </c>
      <c r="H274" s="91" t="s">
        <v>2482</v>
      </c>
      <c r="I274" s="91" t="s">
        <v>794</v>
      </c>
      <c r="J274" s="91" t="s">
        <v>2461</v>
      </c>
      <c r="K274" s="91" t="s">
        <v>2483</v>
      </c>
      <c r="L274" s="91" t="s">
        <v>2484</v>
      </c>
      <c r="O274" s="91" t="s">
        <v>2485</v>
      </c>
      <c r="P274" s="91" t="s">
        <v>2486</v>
      </c>
      <c r="U274" s="91">
        <v>1</v>
      </c>
      <c r="V274" s="91">
        <v>500000</v>
      </c>
      <c r="W274" s="91">
        <v>0</v>
      </c>
      <c r="X274" s="91">
        <v>100</v>
      </c>
      <c r="Y274" s="91">
        <v>120</v>
      </c>
      <c r="Z274" s="91">
        <v>40</v>
      </c>
      <c r="AA274" s="91">
        <v>60</v>
      </c>
      <c r="AB274" s="91">
        <v>120</v>
      </c>
      <c r="AC274" s="91">
        <v>40</v>
      </c>
      <c r="AD274" s="91">
        <v>60</v>
      </c>
      <c r="AE274" s="91">
        <v>120</v>
      </c>
      <c r="AF274" s="91">
        <v>1</v>
      </c>
      <c r="AG274" s="91">
        <v>38</v>
      </c>
      <c r="AH274" s="91">
        <v>123894</v>
      </c>
      <c r="AI274" s="91">
        <v>2</v>
      </c>
      <c r="AJ274" s="91" t="s">
        <v>2467</v>
      </c>
      <c r="AK274" s="91">
        <v>0</v>
      </c>
      <c r="AL274" s="91">
        <v>0</v>
      </c>
      <c r="AM274" s="91" t="s">
        <v>87</v>
      </c>
      <c r="AO274" s="91">
        <v>0</v>
      </c>
      <c r="AP274" s="91">
        <v>2</v>
      </c>
      <c r="AQ274" s="91">
        <v>1025132</v>
      </c>
      <c r="AR274" s="91" t="s">
        <v>87</v>
      </c>
      <c r="AU274" s="93">
        <v>42060</v>
      </c>
      <c r="AW274" s="91">
        <v>1</v>
      </c>
      <c r="AX274" s="91">
        <v>0</v>
      </c>
      <c r="AZ274" s="92">
        <v>36680</v>
      </c>
      <c r="BA274" s="91" t="s">
        <v>183</v>
      </c>
      <c r="BB274" s="92">
        <v>42057</v>
      </c>
      <c r="BC274" s="91" t="s">
        <v>87</v>
      </c>
    </row>
    <row r="275" spans="1:55">
      <c r="A275" s="91">
        <f t="shared" si="4"/>
        <v>274</v>
      </c>
      <c r="B275" s="91">
        <v>4051026</v>
      </c>
      <c r="C275" s="91">
        <v>70</v>
      </c>
      <c r="D275" s="91">
        <v>3</v>
      </c>
      <c r="E275" s="91" t="s">
        <v>87</v>
      </c>
      <c r="F275" s="91" t="s">
        <v>87</v>
      </c>
      <c r="G275" s="91" t="s">
        <v>792</v>
      </c>
      <c r="H275" s="91" t="s">
        <v>2487</v>
      </c>
      <c r="I275" s="91" t="s">
        <v>2488</v>
      </c>
      <c r="J275" s="91" t="s">
        <v>2489</v>
      </c>
      <c r="K275" s="91" t="s">
        <v>2490</v>
      </c>
      <c r="L275" s="91" t="s">
        <v>2491</v>
      </c>
      <c r="O275" s="91" t="s">
        <v>2492</v>
      </c>
      <c r="P275" s="91" t="s">
        <v>2493</v>
      </c>
      <c r="R275" s="91" t="s">
        <v>2494</v>
      </c>
      <c r="T275" s="91" t="s">
        <v>385</v>
      </c>
      <c r="U275" s="91">
        <v>0</v>
      </c>
      <c r="V275" s="91">
        <v>0</v>
      </c>
      <c r="W275" s="91">
        <v>0</v>
      </c>
      <c r="X275" s="91">
        <v>0</v>
      </c>
      <c r="Y275" s="91">
        <v>0</v>
      </c>
      <c r="Z275" s="91">
        <v>100</v>
      </c>
      <c r="AA275" s="91">
        <v>0</v>
      </c>
      <c r="AB275" s="91">
        <v>0</v>
      </c>
      <c r="AC275" s="91">
        <v>0</v>
      </c>
      <c r="AD275" s="91">
        <v>0</v>
      </c>
      <c r="AE275" s="91">
        <v>0</v>
      </c>
      <c r="AF275" s="91">
        <v>1</v>
      </c>
      <c r="AG275" s="91">
        <v>38</v>
      </c>
      <c r="AH275" s="91">
        <v>123894</v>
      </c>
      <c r="AI275" s="91">
        <v>2</v>
      </c>
      <c r="AJ275" s="91" t="s">
        <v>2477</v>
      </c>
      <c r="AK275" s="91">
        <v>0</v>
      </c>
      <c r="AL275" s="91">
        <v>0</v>
      </c>
      <c r="AM275" s="91" t="s">
        <v>87</v>
      </c>
      <c r="AO275" s="91">
        <v>0</v>
      </c>
      <c r="AP275" s="91">
        <v>0</v>
      </c>
      <c r="AQ275" s="91" t="s">
        <v>87</v>
      </c>
      <c r="AR275" s="91" t="s">
        <v>87</v>
      </c>
      <c r="AW275" s="91">
        <v>1</v>
      </c>
      <c r="AX275" s="91">
        <v>0</v>
      </c>
      <c r="AZ275" s="92">
        <v>43132</v>
      </c>
      <c r="BA275" s="91" t="s">
        <v>442</v>
      </c>
      <c r="BB275" s="92">
        <v>43132</v>
      </c>
      <c r="BC275" s="91" t="s">
        <v>442</v>
      </c>
    </row>
    <row r="276" spans="1:55">
      <c r="A276" s="91">
        <f t="shared" si="4"/>
        <v>275</v>
      </c>
      <c r="B276" s="91">
        <v>4074001</v>
      </c>
      <c r="C276" s="91">
        <v>70</v>
      </c>
      <c r="D276" s="91">
        <v>3</v>
      </c>
      <c r="E276" s="91">
        <v>40740</v>
      </c>
      <c r="F276" s="91">
        <v>1</v>
      </c>
      <c r="G276" s="91" t="s">
        <v>2495</v>
      </c>
      <c r="I276" s="91" t="s">
        <v>2496</v>
      </c>
      <c r="J276" s="91" t="s">
        <v>2497</v>
      </c>
      <c r="K276" s="91" t="s">
        <v>2498</v>
      </c>
      <c r="L276" s="91" t="s">
        <v>2499</v>
      </c>
      <c r="O276" s="91" t="s">
        <v>2500</v>
      </c>
      <c r="P276" s="91" t="s">
        <v>2501</v>
      </c>
      <c r="U276" s="91">
        <v>0</v>
      </c>
      <c r="V276" s="91">
        <v>0</v>
      </c>
      <c r="W276" s="91">
        <v>0</v>
      </c>
      <c r="X276" s="91">
        <v>0</v>
      </c>
      <c r="Y276" s="91">
        <v>0</v>
      </c>
      <c r="Z276" s="91">
        <v>100</v>
      </c>
      <c r="AA276" s="91">
        <v>0</v>
      </c>
      <c r="AB276" s="91">
        <v>0</v>
      </c>
      <c r="AC276" s="91">
        <v>0</v>
      </c>
      <c r="AD276" s="91">
        <v>0</v>
      </c>
      <c r="AE276" s="91">
        <v>0</v>
      </c>
      <c r="AF276" s="91">
        <v>5</v>
      </c>
      <c r="AG276" s="91">
        <v>504</v>
      </c>
      <c r="AH276" s="91">
        <v>9009790</v>
      </c>
      <c r="AI276" s="91">
        <v>2</v>
      </c>
      <c r="AJ276" s="91" t="s">
        <v>2502</v>
      </c>
      <c r="AK276" s="91">
        <v>0</v>
      </c>
      <c r="AL276" s="91">
        <v>0</v>
      </c>
      <c r="AM276" s="91" t="s">
        <v>87</v>
      </c>
      <c r="AO276" s="91">
        <v>0</v>
      </c>
      <c r="AP276" s="91">
        <v>2</v>
      </c>
      <c r="AQ276" s="91" t="s">
        <v>87</v>
      </c>
      <c r="AR276" s="91" t="s">
        <v>87</v>
      </c>
      <c r="AW276" s="91">
        <v>1</v>
      </c>
      <c r="AX276" s="91">
        <v>0</v>
      </c>
      <c r="AZ276" s="92">
        <v>43132</v>
      </c>
      <c r="BA276" s="91" t="s">
        <v>442</v>
      </c>
      <c r="BB276" s="92">
        <v>43132</v>
      </c>
      <c r="BC276" s="91" t="s">
        <v>442</v>
      </c>
    </row>
    <row r="277" spans="1:55">
      <c r="A277" s="91">
        <f t="shared" si="4"/>
        <v>276</v>
      </c>
      <c r="B277" s="91">
        <v>4145002</v>
      </c>
      <c r="C277" s="91">
        <v>30</v>
      </c>
      <c r="D277" s="91">
        <v>3</v>
      </c>
      <c r="E277" s="91" t="s">
        <v>87</v>
      </c>
      <c r="F277" s="91" t="s">
        <v>87</v>
      </c>
      <c r="G277" s="91" t="s">
        <v>2503</v>
      </c>
      <c r="I277" s="91" t="s">
        <v>2504</v>
      </c>
      <c r="J277" s="91" t="s">
        <v>2505</v>
      </c>
      <c r="K277" s="91" t="s">
        <v>2506</v>
      </c>
      <c r="L277" s="91" t="s">
        <v>2507</v>
      </c>
      <c r="O277" s="91" t="s">
        <v>2508</v>
      </c>
      <c r="P277" s="91" t="s">
        <v>2509</v>
      </c>
      <c r="R277" s="91" t="s">
        <v>2510</v>
      </c>
      <c r="S277" s="91" t="s">
        <v>2511</v>
      </c>
      <c r="T277" s="91" t="s">
        <v>269</v>
      </c>
      <c r="U277" s="91">
        <v>0</v>
      </c>
      <c r="V277" s="91">
        <v>500000</v>
      </c>
      <c r="W277" s="91">
        <v>0</v>
      </c>
      <c r="X277" s="91">
        <v>100</v>
      </c>
      <c r="Y277" s="91">
        <v>120</v>
      </c>
      <c r="Z277" s="91">
        <v>40</v>
      </c>
      <c r="AA277" s="91">
        <v>60</v>
      </c>
      <c r="AB277" s="91">
        <v>120</v>
      </c>
      <c r="AC277" s="91">
        <v>40</v>
      </c>
      <c r="AD277" s="91">
        <v>60</v>
      </c>
      <c r="AE277" s="91">
        <v>120</v>
      </c>
      <c r="AF277" s="91">
        <v>138</v>
      </c>
      <c r="AG277" s="91">
        <v>922</v>
      </c>
      <c r="AH277" s="91">
        <v>5842</v>
      </c>
      <c r="AI277" s="91">
        <v>2</v>
      </c>
      <c r="AJ277" s="91" t="s">
        <v>2512</v>
      </c>
      <c r="AK277" s="91">
        <v>0</v>
      </c>
      <c r="AL277" s="91">
        <v>0</v>
      </c>
      <c r="AM277" s="91" t="s">
        <v>87</v>
      </c>
      <c r="AO277" s="91">
        <v>1</v>
      </c>
      <c r="AP277" s="91">
        <v>2</v>
      </c>
      <c r="AQ277" s="91" t="s">
        <v>87</v>
      </c>
      <c r="AR277" s="91" t="s">
        <v>87</v>
      </c>
      <c r="AW277" s="91">
        <v>1</v>
      </c>
      <c r="AX277" s="91">
        <v>0</v>
      </c>
      <c r="AZ277" s="92">
        <v>41862</v>
      </c>
      <c r="BA277" s="91" t="s">
        <v>183</v>
      </c>
      <c r="BB277" s="92">
        <v>42170</v>
      </c>
      <c r="BC277" s="91" t="s">
        <v>87</v>
      </c>
    </row>
    <row r="278" spans="1:55">
      <c r="A278" s="91">
        <f t="shared" si="4"/>
        <v>277</v>
      </c>
      <c r="B278" s="91">
        <v>4380001</v>
      </c>
      <c r="C278" s="91">
        <v>50</v>
      </c>
      <c r="D278" s="91">
        <v>3</v>
      </c>
      <c r="E278" s="91">
        <v>43800</v>
      </c>
      <c r="F278" s="91">
        <v>1</v>
      </c>
      <c r="G278" s="91" t="s">
        <v>2513</v>
      </c>
      <c r="I278" s="91" t="s">
        <v>2514</v>
      </c>
      <c r="J278" s="91" t="s">
        <v>2513</v>
      </c>
      <c r="K278" s="91" t="s">
        <v>2515</v>
      </c>
      <c r="L278" s="91" t="s">
        <v>2516</v>
      </c>
      <c r="O278" s="91" t="s">
        <v>2517</v>
      </c>
      <c r="P278" s="91" t="s">
        <v>87</v>
      </c>
      <c r="U278" s="91">
        <v>0</v>
      </c>
      <c r="V278" s="91">
        <v>500000</v>
      </c>
      <c r="W278" s="91">
        <v>0</v>
      </c>
      <c r="X278" s="91">
        <v>100</v>
      </c>
      <c r="Y278" s="91">
        <v>120</v>
      </c>
      <c r="Z278" s="91">
        <v>40</v>
      </c>
      <c r="AA278" s="91">
        <v>60</v>
      </c>
      <c r="AB278" s="91">
        <v>120</v>
      </c>
      <c r="AC278" s="91">
        <v>40</v>
      </c>
      <c r="AD278" s="91">
        <v>60</v>
      </c>
      <c r="AE278" s="91">
        <v>120</v>
      </c>
      <c r="AF278" s="91">
        <v>5</v>
      </c>
      <c r="AG278" s="91">
        <v>267</v>
      </c>
      <c r="AH278" s="91">
        <v>163491</v>
      </c>
      <c r="AI278" s="91">
        <v>2</v>
      </c>
      <c r="AJ278" s="91" t="s">
        <v>2518</v>
      </c>
      <c r="AK278" s="91">
        <v>0</v>
      </c>
      <c r="AL278" s="91">
        <v>0</v>
      </c>
      <c r="AM278" s="91" t="s">
        <v>87</v>
      </c>
      <c r="AO278" s="91">
        <v>0</v>
      </c>
      <c r="AP278" s="91">
        <v>2</v>
      </c>
      <c r="AQ278" s="91" t="s">
        <v>87</v>
      </c>
      <c r="AR278" s="91" t="s">
        <v>87</v>
      </c>
      <c r="AW278" s="91">
        <v>1</v>
      </c>
      <c r="AX278" s="91">
        <v>0</v>
      </c>
      <c r="AZ278" s="92">
        <v>36680</v>
      </c>
      <c r="BA278" s="91" t="s">
        <v>183</v>
      </c>
      <c r="BB278" s="92">
        <v>37312</v>
      </c>
      <c r="BC278" s="91" t="s">
        <v>87</v>
      </c>
    </row>
    <row r="279" spans="1:55">
      <c r="A279" s="91">
        <f t="shared" si="4"/>
        <v>278</v>
      </c>
      <c r="B279" s="91">
        <v>4404004</v>
      </c>
      <c r="C279" s="91">
        <v>77</v>
      </c>
      <c r="D279" s="91">
        <v>3</v>
      </c>
      <c r="E279" s="91" t="s">
        <v>87</v>
      </c>
      <c r="F279" s="91" t="s">
        <v>87</v>
      </c>
      <c r="G279" s="91" t="s">
        <v>2519</v>
      </c>
      <c r="H279" s="91" t="s">
        <v>2520</v>
      </c>
      <c r="I279" s="91" t="s">
        <v>2521</v>
      </c>
      <c r="J279" s="91" t="s">
        <v>2521</v>
      </c>
      <c r="K279" s="91" t="s">
        <v>2522</v>
      </c>
      <c r="L279" s="91" t="s">
        <v>2523</v>
      </c>
      <c r="O279" s="91" t="s">
        <v>2524</v>
      </c>
      <c r="P279" s="91" t="s">
        <v>2525</v>
      </c>
      <c r="R279" s="91" t="s">
        <v>2526</v>
      </c>
      <c r="S279" s="91" t="s">
        <v>2527</v>
      </c>
      <c r="T279" s="91" t="s">
        <v>860</v>
      </c>
      <c r="U279" s="91">
        <v>1</v>
      </c>
      <c r="V279" s="91">
        <v>500000</v>
      </c>
      <c r="W279" s="91">
        <v>0</v>
      </c>
      <c r="X279" s="91">
        <v>100</v>
      </c>
      <c r="Y279" s="91">
        <v>120</v>
      </c>
      <c r="Z279" s="91">
        <v>40</v>
      </c>
      <c r="AA279" s="91">
        <v>60</v>
      </c>
      <c r="AB279" s="91">
        <v>120</v>
      </c>
      <c r="AC279" s="91">
        <v>0</v>
      </c>
      <c r="AD279" s="91">
        <v>100</v>
      </c>
      <c r="AE279" s="91">
        <v>120</v>
      </c>
      <c r="AF279" s="91">
        <v>167</v>
      </c>
      <c r="AG279" s="91">
        <v>90</v>
      </c>
      <c r="AH279" s="91">
        <v>1002298</v>
      </c>
      <c r="AI279" s="91">
        <v>2</v>
      </c>
      <c r="AJ279" s="91" t="s">
        <v>2528</v>
      </c>
      <c r="AK279" s="91">
        <v>0</v>
      </c>
      <c r="AL279" s="91">
        <v>0</v>
      </c>
      <c r="AM279" s="91" t="s">
        <v>87</v>
      </c>
      <c r="AO279" s="91">
        <v>1</v>
      </c>
      <c r="AP279" s="91">
        <v>2</v>
      </c>
      <c r="AQ279" s="91">
        <v>1804171</v>
      </c>
      <c r="AR279" s="91" t="s">
        <v>87</v>
      </c>
      <c r="AU279" s="93">
        <v>42454</v>
      </c>
      <c r="AW279" s="91">
        <v>1</v>
      </c>
      <c r="AX279" s="91">
        <v>0</v>
      </c>
      <c r="AY279" s="91">
        <v>0</v>
      </c>
      <c r="AZ279" s="92">
        <v>38750</v>
      </c>
      <c r="BA279" s="91" t="s">
        <v>183</v>
      </c>
      <c r="BB279" s="92">
        <v>41243</v>
      </c>
      <c r="BC279" s="91" t="s">
        <v>87</v>
      </c>
    </row>
    <row r="280" spans="1:55">
      <c r="A280" s="91">
        <f t="shared" si="4"/>
        <v>279</v>
      </c>
      <c r="B280" s="91">
        <v>4423103</v>
      </c>
      <c r="C280" s="91">
        <v>70</v>
      </c>
      <c r="D280" s="91">
        <v>3</v>
      </c>
      <c r="E280" s="91" t="s">
        <v>87</v>
      </c>
      <c r="F280" s="91" t="s">
        <v>87</v>
      </c>
      <c r="G280" s="91" t="s">
        <v>2529</v>
      </c>
      <c r="H280" s="91" t="s">
        <v>2530</v>
      </c>
      <c r="K280" s="91" t="s">
        <v>2531</v>
      </c>
      <c r="L280" s="91" t="s">
        <v>2532</v>
      </c>
      <c r="O280" s="91" t="s">
        <v>2533</v>
      </c>
      <c r="P280" s="91" t="s">
        <v>2534</v>
      </c>
      <c r="R280" s="91" t="s">
        <v>2535</v>
      </c>
      <c r="S280" s="91" t="s">
        <v>2536</v>
      </c>
      <c r="T280" s="91" t="s">
        <v>385</v>
      </c>
      <c r="U280" s="91">
        <v>0</v>
      </c>
      <c r="V280" s="91">
        <v>500000</v>
      </c>
      <c r="W280" s="91">
        <v>0</v>
      </c>
      <c r="X280" s="91">
        <v>100</v>
      </c>
      <c r="Y280" s="91">
        <v>120</v>
      </c>
      <c r="Z280" s="91">
        <v>40</v>
      </c>
      <c r="AA280" s="91">
        <v>60</v>
      </c>
      <c r="AB280" s="91">
        <v>120</v>
      </c>
      <c r="AC280" s="91">
        <v>0</v>
      </c>
      <c r="AD280" s="91">
        <v>100</v>
      </c>
      <c r="AE280" s="91">
        <v>120</v>
      </c>
      <c r="AF280" s="91">
        <v>9</v>
      </c>
      <c r="AG280" s="91">
        <v>134</v>
      </c>
      <c r="AH280" s="91">
        <v>1381449</v>
      </c>
      <c r="AI280" s="91">
        <v>1</v>
      </c>
      <c r="AJ280" s="91" t="s">
        <v>2537</v>
      </c>
      <c r="AK280" s="91">
        <v>0</v>
      </c>
      <c r="AL280" s="91">
        <v>0</v>
      </c>
      <c r="AM280" s="91" t="s">
        <v>87</v>
      </c>
      <c r="AO280" s="91">
        <v>1</v>
      </c>
      <c r="AP280" s="91">
        <v>2</v>
      </c>
      <c r="AQ280" s="91" t="s">
        <v>87</v>
      </c>
      <c r="AR280" s="91" t="s">
        <v>87</v>
      </c>
      <c r="AW280" s="91">
        <v>1</v>
      </c>
      <c r="AX280" s="91">
        <v>0</v>
      </c>
      <c r="AZ280" s="92">
        <v>42850</v>
      </c>
      <c r="BA280" s="91" t="s">
        <v>183</v>
      </c>
      <c r="BB280" s="92">
        <v>42902.064513888887</v>
      </c>
      <c r="BC280" s="91" t="s">
        <v>233</v>
      </c>
    </row>
    <row r="281" spans="1:55">
      <c r="A281" s="91">
        <f t="shared" si="4"/>
        <v>280</v>
      </c>
      <c r="B281" s="91">
        <v>4517003</v>
      </c>
      <c r="C281" s="91">
        <v>70</v>
      </c>
      <c r="D281" s="91">
        <v>3</v>
      </c>
      <c r="E281" s="91" t="s">
        <v>87</v>
      </c>
      <c r="F281" s="91" t="s">
        <v>87</v>
      </c>
      <c r="G281" s="91" t="s">
        <v>2538</v>
      </c>
      <c r="I281" s="91" t="s">
        <v>2539</v>
      </c>
      <c r="K281" s="91" t="s">
        <v>2540</v>
      </c>
      <c r="L281" s="91" t="s">
        <v>2541</v>
      </c>
      <c r="M281" s="91" t="s">
        <v>2542</v>
      </c>
      <c r="O281" s="91" t="s">
        <v>2543</v>
      </c>
      <c r="P281" s="91" t="s">
        <v>2544</v>
      </c>
      <c r="U281" s="91">
        <v>0</v>
      </c>
      <c r="V281" s="91">
        <v>0</v>
      </c>
      <c r="W281" s="91">
        <v>0</v>
      </c>
      <c r="X281" s="91">
        <v>0</v>
      </c>
      <c r="Y281" s="91">
        <v>0</v>
      </c>
      <c r="Z281" s="91">
        <v>100</v>
      </c>
      <c r="AA281" s="91">
        <v>0</v>
      </c>
      <c r="AB281" s="91">
        <v>0</v>
      </c>
      <c r="AC281" s="91">
        <v>0</v>
      </c>
      <c r="AD281" s="91">
        <v>0</v>
      </c>
      <c r="AE281" s="91">
        <v>0</v>
      </c>
      <c r="AF281" s="91">
        <v>9</v>
      </c>
      <c r="AG281" s="91">
        <v>101</v>
      </c>
      <c r="AH281" s="91">
        <v>931433</v>
      </c>
      <c r="AI281" s="91">
        <v>1</v>
      </c>
      <c r="AJ281" s="91" t="s">
        <v>2545</v>
      </c>
      <c r="AK281" s="91">
        <v>0</v>
      </c>
      <c r="AL281" s="91">
        <v>0</v>
      </c>
      <c r="AM281" s="91" t="s">
        <v>87</v>
      </c>
      <c r="AO281" s="91">
        <v>0</v>
      </c>
      <c r="AP281" s="91">
        <v>0</v>
      </c>
      <c r="AQ281" s="91" t="s">
        <v>87</v>
      </c>
      <c r="AR281" s="91" t="s">
        <v>87</v>
      </c>
      <c r="AW281" s="91">
        <v>1</v>
      </c>
      <c r="AX281" s="91">
        <v>0</v>
      </c>
      <c r="AZ281" s="92">
        <v>43132</v>
      </c>
      <c r="BA281" s="91" t="s">
        <v>442</v>
      </c>
      <c r="BB281" s="92">
        <v>43132</v>
      </c>
      <c r="BC281" s="91" t="s">
        <v>442</v>
      </c>
    </row>
    <row r="282" spans="1:55">
      <c r="A282" s="91">
        <f t="shared" si="4"/>
        <v>281</v>
      </c>
      <c r="B282" s="91">
        <v>4597003</v>
      </c>
      <c r="C282" s="91">
        <v>40</v>
      </c>
      <c r="D282" s="91">
        <v>3</v>
      </c>
      <c r="E282" s="91" t="s">
        <v>87</v>
      </c>
      <c r="F282" s="91" t="s">
        <v>87</v>
      </c>
      <c r="G282" s="91" t="s">
        <v>272</v>
      </c>
      <c r="H282" s="91" t="s">
        <v>2546</v>
      </c>
      <c r="I282" s="91" t="s">
        <v>2547</v>
      </c>
      <c r="K282" s="91" t="s">
        <v>2548</v>
      </c>
      <c r="L282" s="91" t="s">
        <v>2549</v>
      </c>
      <c r="O282" s="91" t="s">
        <v>2550</v>
      </c>
      <c r="P282" s="91" t="s">
        <v>2551</v>
      </c>
      <c r="R282" s="91" t="s">
        <v>2552</v>
      </c>
      <c r="S282" s="91" t="s">
        <v>2553</v>
      </c>
      <c r="U282" s="91">
        <v>1</v>
      </c>
      <c r="V282" s="91">
        <v>500000</v>
      </c>
      <c r="W282" s="91">
        <v>0</v>
      </c>
      <c r="X282" s="91">
        <v>100</v>
      </c>
      <c r="Y282" s="91">
        <v>120</v>
      </c>
      <c r="Z282" s="91">
        <v>40</v>
      </c>
      <c r="AA282" s="91">
        <v>60</v>
      </c>
      <c r="AB282" s="91">
        <v>120</v>
      </c>
      <c r="AC282" s="91">
        <v>40</v>
      </c>
      <c r="AD282" s="91">
        <v>60</v>
      </c>
      <c r="AE282" s="91">
        <v>120</v>
      </c>
      <c r="AF282" s="91">
        <v>1</v>
      </c>
      <c r="AG282" s="91">
        <v>75</v>
      </c>
      <c r="AH282" s="91">
        <v>241906</v>
      </c>
      <c r="AI282" s="91">
        <v>1</v>
      </c>
      <c r="AJ282" s="91" t="s">
        <v>2554</v>
      </c>
      <c r="AK282" s="91">
        <v>0</v>
      </c>
      <c r="AL282" s="91">
        <v>0</v>
      </c>
      <c r="AM282" s="91" t="s">
        <v>87</v>
      </c>
      <c r="AO282" s="91">
        <v>1</v>
      </c>
      <c r="AP282" s="91">
        <v>2</v>
      </c>
      <c r="AQ282" s="91">
        <v>1125728</v>
      </c>
      <c r="AR282" s="91" t="s">
        <v>87</v>
      </c>
      <c r="AU282" s="93">
        <v>42060</v>
      </c>
      <c r="AW282" s="91">
        <v>1</v>
      </c>
      <c r="AX282" s="91">
        <v>0</v>
      </c>
      <c r="AZ282" s="92">
        <v>41662</v>
      </c>
      <c r="BA282" s="91" t="s">
        <v>183</v>
      </c>
      <c r="BB282" s="92">
        <v>42057</v>
      </c>
      <c r="BC282" s="91" t="s">
        <v>87</v>
      </c>
    </row>
    <row r="283" spans="1:55">
      <c r="A283" s="91">
        <f t="shared" si="4"/>
        <v>282</v>
      </c>
      <c r="B283" s="91">
        <v>4629006</v>
      </c>
      <c r="C283" s="91">
        <v>50</v>
      </c>
      <c r="D283" s="91">
        <v>3</v>
      </c>
      <c r="E283" s="91">
        <v>46290</v>
      </c>
      <c r="F283" s="91">
        <v>6</v>
      </c>
      <c r="G283" s="91" t="s">
        <v>2555</v>
      </c>
      <c r="H283" s="91" t="s">
        <v>102</v>
      </c>
      <c r="I283" s="91" t="s">
        <v>2556</v>
      </c>
      <c r="J283" s="91" t="s">
        <v>2555</v>
      </c>
      <c r="K283" s="91" t="s">
        <v>2557</v>
      </c>
      <c r="L283" s="91" t="s">
        <v>2558</v>
      </c>
      <c r="O283" s="91" t="s">
        <v>2559</v>
      </c>
      <c r="P283" s="91" t="s">
        <v>2560</v>
      </c>
      <c r="U283" s="91">
        <v>1</v>
      </c>
      <c r="V283" s="91">
        <v>500000</v>
      </c>
      <c r="W283" s="91">
        <v>0</v>
      </c>
      <c r="X283" s="91">
        <v>100</v>
      </c>
      <c r="Y283" s="91">
        <v>120</v>
      </c>
      <c r="Z283" s="91">
        <v>40</v>
      </c>
      <c r="AA283" s="91">
        <v>60</v>
      </c>
      <c r="AB283" s="91">
        <v>120</v>
      </c>
      <c r="AC283" s="91">
        <v>0</v>
      </c>
      <c r="AD283" s="91">
        <v>100</v>
      </c>
      <c r="AE283" s="91">
        <v>120</v>
      </c>
      <c r="AF283" s="91">
        <v>9</v>
      </c>
      <c r="AG283" s="91">
        <v>139</v>
      </c>
      <c r="AH283" s="91">
        <v>235116</v>
      </c>
      <c r="AI283" s="91">
        <v>2</v>
      </c>
      <c r="AJ283" s="91" t="s">
        <v>2561</v>
      </c>
      <c r="AK283" s="91">
        <v>0</v>
      </c>
      <c r="AL283" s="91">
        <v>0</v>
      </c>
      <c r="AM283" s="91" t="s">
        <v>87</v>
      </c>
      <c r="AO283" s="91">
        <v>0</v>
      </c>
      <c r="AP283" s="91">
        <v>2</v>
      </c>
      <c r="AQ283" s="91">
        <v>1139161</v>
      </c>
      <c r="AR283" s="91" t="s">
        <v>87</v>
      </c>
      <c r="AU283" s="93">
        <v>42060</v>
      </c>
      <c r="AW283" s="91">
        <v>1</v>
      </c>
      <c r="AX283" s="91">
        <v>0</v>
      </c>
      <c r="AZ283" s="92">
        <v>36680</v>
      </c>
      <c r="BA283" s="91" t="s">
        <v>183</v>
      </c>
      <c r="BB283" s="92">
        <v>42057</v>
      </c>
      <c r="BC283" s="91" t="s">
        <v>87</v>
      </c>
    </row>
    <row r="284" spans="1:55">
      <c r="A284" s="91">
        <f t="shared" si="4"/>
        <v>283</v>
      </c>
      <c r="B284" s="91">
        <v>4631501</v>
      </c>
      <c r="C284" s="91">
        <v>50</v>
      </c>
      <c r="D284" s="91">
        <v>3</v>
      </c>
      <c r="E284" s="91">
        <v>46315</v>
      </c>
      <c r="F284" s="91">
        <v>1</v>
      </c>
      <c r="G284" s="91" t="s">
        <v>2562</v>
      </c>
      <c r="I284" s="91" t="s">
        <v>2563</v>
      </c>
      <c r="J284" s="91" t="s">
        <v>2562</v>
      </c>
      <c r="K284" s="91" t="s">
        <v>1906</v>
      </c>
      <c r="L284" s="91" t="s">
        <v>2564</v>
      </c>
      <c r="M284" s="91" t="s">
        <v>2565</v>
      </c>
      <c r="O284" s="91" t="s">
        <v>2566</v>
      </c>
      <c r="P284" s="91" t="s">
        <v>2567</v>
      </c>
      <c r="U284" s="91">
        <v>0</v>
      </c>
      <c r="V284" s="91">
        <v>500000</v>
      </c>
      <c r="W284" s="91">
        <v>100</v>
      </c>
      <c r="X284" s="91">
        <v>0</v>
      </c>
      <c r="Y284" s="91">
        <v>0</v>
      </c>
      <c r="Z284" s="91">
        <v>100</v>
      </c>
      <c r="AA284" s="91">
        <v>0</v>
      </c>
      <c r="AB284" s="91">
        <v>0</v>
      </c>
      <c r="AC284" s="91">
        <v>100</v>
      </c>
      <c r="AD284" s="91">
        <v>0</v>
      </c>
      <c r="AE284" s="91">
        <v>0</v>
      </c>
      <c r="AF284" s="91">
        <v>5</v>
      </c>
      <c r="AG284" s="91">
        <v>150</v>
      </c>
      <c r="AH284" s="91">
        <v>369807</v>
      </c>
      <c r="AI284" s="91">
        <v>1</v>
      </c>
      <c r="AJ284" s="91" t="s">
        <v>2568</v>
      </c>
      <c r="AK284" s="91">
        <v>0</v>
      </c>
      <c r="AL284" s="91">
        <v>0</v>
      </c>
      <c r="AM284" s="91" t="s">
        <v>87</v>
      </c>
      <c r="AO284" s="91">
        <v>1</v>
      </c>
      <c r="AP284" s="91">
        <v>2</v>
      </c>
      <c r="AQ284" s="91" t="s">
        <v>87</v>
      </c>
      <c r="AR284" s="91" t="s">
        <v>87</v>
      </c>
      <c r="AW284" s="91">
        <v>1</v>
      </c>
      <c r="AX284" s="91">
        <v>0</v>
      </c>
      <c r="AY284" s="91">
        <v>0</v>
      </c>
      <c r="AZ284" s="92">
        <v>36680</v>
      </c>
      <c r="BA284" s="91" t="s">
        <v>183</v>
      </c>
      <c r="BB284" s="92">
        <v>40128</v>
      </c>
      <c r="BC284" s="91" t="s">
        <v>87</v>
      </c>
    </row>
    <row r="285" spans="1:55">
      <c r="A285" s="91">
        <f t="shared" si="4"/>
        <v>284</v>
      </c>
      <c r="B285" s="91">
        <v>4632004</v>
      </c>
      <c r="C285" s="91">
        <v>62</v>
      </c>
      <c r="D285" s="91">
        <v>3</v>
      </c>
      <c r="E285" s="91" t="s">
        <v>87</v>
      </c>
      <c r="F285" s="91" t="s">
        <v>87</v>
      </c>
      <c r="G285" s="91" t="s">
        <v>2569</v>
      </c>
      <c r="I285" s="91" t="s">
        <v>2570</v>
      </c>
      <c r="J285" s="91" t="s">
        <v>2571</v>
      </c>
      <c r="K285" s="91" t="s">
        <v>2572</v>
      </c>
      <c r="L285" s="91" t="s">
        <v>2573</v>
      </c>
      <c r="O285" s="91" t="s">
        <v>2574</v>
      </c>
      <c r="P285" s="91" t="s">
        <v>2575</v>
      </c>
      <c r="U285" s="91">
        <v>1</v>
      </c>
      <c r="V285" s="91">
        <v>0</v>
      </c>
      <c r="W285" s="91">
        <v>0</v>
      </c>
      <c r="X285" s="91">
        <v>100</v>
      </c>
      <c r="Y285" s="91">
        <v>120</v>
      </c>
      <c r="Z285" s="91">
        <v>40</v>
      </c>
      <c r="AA285" s="91">
        <v>60</v>
      </c>
      <c r="AB285" s="91">
        <v>120</v>
      </c>
      <c r="AC285" s="91">
        <v>0</v>
      </c>
      <c r="AD285" s="91">
        <v>0</v>
      </c>
      <c r="AE285" s="91">
        <v>0</v>
      </c>
      <c r="AF285" s="91">
        <v>9</v>
      </c>
      <c r="AG285" s="91">
        <v>200</v>
      </c>
      <c r="AH285" s="91">
        <v>8950187</v>
      </c>
      <c r="AI285" s="91">
        <v>1</v>
      </c>
      <c r="AJ285" s="91" t="s">
        <v>2570</v>
      </c>
      <c r="AK285" s="91">
        <v>0</v>
      </c>
      <c r="AL285" s="91">
        <v>0</v>
      </c>
      <c r="AM285" s="91" t="s">
        <v>87</v>
      </c>
      <c r="AO285" s="91">
        <v>0</v>
      </c>
      <c r="AP285" s="91">
        <v>2</v>
      </c>
      <c r="AQ285" s="91">
        <v>1263350</v>
      </c>
      <c r="AR285" s="91" t="s">
        <v>87</v>
      </c>
      <c r="AU285" s="93">
        <v>42668</v>
      </c>
      <c r="AW285" s="91">
        <v>1</v>
      </c>
      <c r="AX285" s="91">
        <v>0</v>
      </c>
      <c r="AZ285" s="92">
        <v>37665</v>
      </c>
      <c r="BA285" s="91" t="s">
        <v>183</v>
      </c>
      <c r="BB285" s="92">
        <v>42471</v>
      </c>
      <c r="BC285" s="91" t="s">
        <v>87</v>
      </c>
    </row>
    <row r="286" spans="1:55">
      <c r="A286" s="91">
        <f t="shared" si="4"/>
        <v>285</v>
      </c>
      <c r="B286" s="91">
        <v>4632014</v>
      </c>
      <c r="C286" s="91">
        <v>40</v>
      </c>
      <c r="D286" s="91">
        <v>3</v>
      </c>
      <c r="E286" s="91" t="s">
        <v>87</v>
      </c>
      <c r="F286" s="91" t="s">
        <v>87</v>
      </c>
      <c r="G286" s="91" t="s">
        <v>2569</v>
      </c>
      <c r="I286" s="91" t="s">
        <v>2576</v>
      </c>
      <c r="K286" s="91" t="s">
        <v>2577</v>
      </c>
      <c r="L286" s="91" t="s">
        <v>2578</v>
      </c>
      <c r="M286" s="91" t="s">
        <v>2579</v>
      </c>
      <c r="O286" s="91" t="s">
        <v>2580</v>
      </c>
      <c r="P286" s="91" t="s">
        <v>2581</v>
      </c>
      <c r="U286" s="91">
        <v>1</v>
      </c>
      <c r="V286" s="91">
        <v>500000</v>
      </c>
      <c r="W286" s="91">
        <v>0</v>
      </c>
      <c r="X286" s="91">
        <v>100</v>
      </c>
      <c r="Y286" s="91">
        <v>120</v>
      </c>
      <c r="Z286" s="91">
        <v>0</v>
      </c>
      <c r="AA286" s="91">
        <v>0</v>
      </c>
      <c r="AB286" s="91">
        <v>0</v>
      </c>
      <c r="AC286" s="91">
        <v>0</v>
      </c>
      <c r="AD286" s="91">
        <v>100</v>
      </c>
      <c r="AE286" s="91">
        <v>120</v>
      </c>
      <c r="AF286" s="91">
        <v>9</v>
      </c>
      <c r="AG286" s="91">
        <v>200</v>
      </c>
      <c r="AH286" s="91">
        <v>8950187</v>
      </c>
      <c r="AI286" s="91">
        <v>1</v>
      </c>
      <c r="AJ286" s="91" t="s">
        <v>2576</v>
      </c>
      <c r="AK286" s="91">
        <v>0</v>
      </c>
      <c r="AL286" s="91">
        <v>2</v>
      </c>
      <c r="AM286" s="91" t="s">
        <v>87</v>
      </c>
      <c r="AO286" s="91">
        <v>0</v>
      </c>
      <c r="AP286" s="91">
        <v>2</v>
      </c>
      <c r="AQ286" s="91">
        <v>1263350</v>
      </c>
      <c r="AR286" s="91" t="s">
        <v>87</v>
      </c>
      <c r="AU286" s="93">
        <v>42668</v>
      </c>
      <c r="AW286" s="91">
        <v>1</v>
      </c>
      <c r="AX286" s="91">
        <v>0</v>
      </c>
      <c r="AZ286" s="92">
        <v>38875</v>
      </c>
      <c r="BA286" s="91" t="s">
        <v>183</v>
      </c>
      <c r="BB286" s="92">
        <v>41381</v>
      </c>
      <c r="BC286" s="91" t="s">
        <v>87</v>
      </c>
    </row>
    <row r="287" spans="1:55">
      <c r="A287" s="91">
        <f t="shared" si="4"/>
        <v>286</v>
      </c>
      <c r="B287" s="91">
        <v>4689001</v>
      </c>
      <c r="C287" s="91">
        <v>30</v>
      </c>
      <c r="D287" s="91">
        <v>3</v>
      </c>
      <c r="E287" s="91">
        <v>46890</v>
      </c>
      <c r="F287" s="91">
        <v>1</v>
      </c>
      <c r="G287" s="91" t="s">
        <v>2582</v>
      </c>
      <c r="I287" s="91" t="s">
        <v>2583</v>
      </c>
      <c r="J287" s="91" t="s">
        <v>2582</v>
      </c>
      <c r="K287" s="91" t="s">
        <v>2584</v>
      </c>
      <c r="L287" s="91" t="s">
        <v>2585</v>
      </c>
      <c r="O287" s="91" t="s">
        <v>2586</v>
      </c>
      <c r="P287" s="91" t="s">
        <v>2587</v>
      </c>
      <c r="U287" s="91">
        <v>1</v>
      </c>
      <c r="V287" s="91">
        <v>500000</v>
      </c>
      <c r="W287" s="91">
        <v>0</v>
      </c>
      <c r="X287" s="91">
        <v>100</v>
      </c>
      <c r="Y287" s="91">
        <v>120</v>
      </c>
      <c r="Z287" s="91">
        <v>40</v>
      </c>
      <c r="AA287" s="91">
        <v>60</v>
      </c>
      <c r="AB287" s="91">
        <v>120</v>
      </c>
      <c r="AC287" s="91">
        <v>40</v>
      </c>
      <c r="AD287" s="91">
        <v>60</v>
      </c>
      <c r="AE287" s="91">
        <v>120</v>
      </c>
      <c r="AF287" s="91">
        <v>5</v>
      </c>
      <c r="AG287" s="91">
        <v>10</v>
      </c>
      <c r="AH287" s="91">
        <v>9007727</v>
      </c>
      <c r="AI287" s="91">
        <v>2</v>
      </c>
      <c r="AJ287" s="91" t="s">
        <v>2588</v>
      </c>
      <c r="AK287" s="91">
        <v>0</v>
      </c>
      <c r="AL287" s="91">
        <v>0</v>
      </c>
      <c r="AM287" s="91" t="s">
        <v>87</v>
      </c>
      <c r="AO287" s="91">
        <v>0</v>
      </c>
      <c r="AP287" s="91">
        <v>2</v>
      </c>
      <c r="AQ287" s="91">
        <v>1584457</v>
      </c>
      <c r="AR287" s="91" t="s">
        <v>87</v>
      </c>
      <c r="AU287" s="93">
        <v>42060</v>
      </c>
      <c r="AW287" s="91">
        <v>1</v>
      </c>
      <c r="AX287" s="91">
        <v>0</v>
      </c>
      <c r="AZ287" s="92">
        <v>36680</v>
      </c>
      <c r="BA287" s="91" t="s">
        <v>183</v>
      </c>
      <c r="BB287" s="92">
        <v>42732</v>
      </c>
      <c r="BC287" s="91" t="s">
        <v>87</v>
      </c>
    </row>
    <row r="288" spans="1:55">
      <c r="A288" s="91">
        <f t="shared" si="4"/>
        <v>287</v>
      </c>
      <c r="B288" s="91">
        <v>4689004</v>
      </c>
      <c r="C288" s="91">
        <v>30</v>
      </c>
      <c r="D288" s="91">
        <v>3</v>
      </c>
      <c r="E288" s="91">
        <v>46890</v>
      </c>
      <c r="F288" s="91">
        <v>4</v>
      </c>
      <c r="G288" s="91" t="s">
        <v>2582</v>
      </c>
      <c r="H288" s="91" t="s">
        <v>99</v>
      </c>
      <c r="I288" s="91" t="s">
        <v>2583</v>
      </c>
      <c r="J288" s="91" t="s">
        <v>2582</v>
      </c>
      <c r="K288" s="91" t="s">
        <v>2589</v>
      </c>
      <c r="L288" s="91" t="s">
        <v>2590</v>
      </c>
      <c r="M288" s="91" t="s">
        <v>2591</v>
      </c>
      <c r="O288" s="91" t="s">
        <v>2592</v>
      </c>
      <c r="P288" s="91" t="s">
        <v>2593</v>
      </c>
      <c r="U288" s="91">
        <v>1</v>
      </c>
      <c r="V288" s="91">
        <v>500000</v>
      </c>
      <c r="W288" s="91">
        <v>0</v>
      </c>
      <c r="X288" s="91">
        <v>100</v>
      </c>
      <c r="Y288" s="91">
        <v>120</v>
      </c>
      <c r="Z288" s="91">
        <v>0</v>
      </c>
      <c r="AA288" s="91">
        <v>0</v>
      </c>
      <c r="AB288" s="91">
        <v>0</v>
      </c>
      <c r="AC288" s="91">
        <v>0</v>
      </c>
      <c r="AD288" s="91">
        <v>0</v>
      </c>
      <c r="AE288" s="91">
        <v>0</v>
      </c>
      <c r="AF288" s="91">
        <v>1</v>
      </c>
      <c r="AG288" s="91">
        <v>290</v>
      </c>
      <c r="AH288" s="91">
        <v>13917</v>
      </c>
      <c r="AI288" s="91">
        <v>2</v>
      </c>
      <c r="AJ288" s="91" t="s">
        <v>2588</v>
      </c>
      <c r="AK288" s="91">
        <v>0</v>
      </c>
      <c r="AL288" s="91">
        <v>0</v>
      </c>
      <c r="AM288" s="91" t="s">
        <v>87</v>
      </c>
      <c r="AO288" s="91">
        <v>0</v>
      </c>
      <c r="AP288" s="91">
        <v>2</v>
      </c>
      <c r="AQ288" s="91">
        <v>1584457</v>
      </c>
      <c r="AR288" s="91" t="s">
        <v>87</v>
      </c>
      <c r="AU288" s="93">
        <v>42060</v>
      </c>
      <c r="AW288" s="91">
        <v>1</v>
      </c>
      <c r="AX288" s="91">
        <v>0</v>
      </c>
      <c r="AZ288" s="92">
        <v>36680</v>
      </c>
      <c r="BA288" s="91" t="s">
        <v>183</v>
      </c>
      <c r="BB288" s="92">
        <v>42057</v>
      </c>
      <c r="BC288" s="91" t="s">
        <v>87</v>
      </c>
    </row>
    <row r="289" spans="1:55">
      <c r="A289" s="91">
        <f t="shared" si="4"/>
        <v>288</v>
      </c>
      <c r="B289" s="91">
        <v>4689010</v>
      </c>
      <c r="C289" s="91">
        <v>38</v>
      </c>
      <c r="D289" s="91">
        <v>3</v>
      </c>
      <c r="E289" s="91" t="s">
        <v>87</v>
      </c>
      <c r="F289" s="91" t="s">
        <v>87</v>
      </c>
      <c r="G289" s="91" t="s">
        <v>2582</v>
      </c>
      <c r="H289" s="91" t="s">
        <v>388</v>
      </c>
      <c r="I289" s="91" t="s">
        <v>2583</v>
      </c>
      <c r="K289" s="91" t="s">
        <v>2594</v>
      </c>
      <c r="L289" s="91" t="s">
        <v>2595</v>
      </c>
      <c r="O289" s="91" t="s">
        <v>2596</v>
      </c>
      <c r="P289" s="91" t="s">
        <v>2597</v>
      </c>
      <c r="R289" s="91" t="s">
        <v>2598</v>
      </c>
      <c r="S289" s="91" t="s">
        <v>2599</v>
      </c>
      <c r="T289" s="91" t="s">
        <v>2600</v>
      </c>
      <c r="U289" s="91">
        <v>1</v>
      </c>
      <c r="V289" s="91">
        <v>500000</v>
      </c>
      <c r="W289" s="91">
        <v>0</v>
      </c>
      <c r="X289" s="91">
        <v>100</v>
      </c>
      <c r="Y289" s="91">
        <v>120</v>
      </c>
      <c r="Z289" s="91">
        <v>40</v>
      </c>
      <c r="AA289" s="91">
        <v>60</v>
      </c>
      <c r="AB289" s="91">
        <v>120</v>
      </c>
      <c r="AC289" s="91">
        <v>0</v>
      </c>
      <c r="AD289" s="91">
        <v>100</v>
      </c>
      <c r="AE289" s="91">
        <v>120</v>
      </c>
      <c r="AF289" s="91">
        <v>140</v>
      </c>
      <c r="AG289" s="91">
        <v>273</v>
      </c>
      <c r="AH289" s="91">
        <v>300161</v>
      </c>
      <c r="AI289" s="91">
        <v>2</v>
      </c>
      <c r="AJ289" s="91" t="s">
        <v>2588</v>
      </c>
      <c r="AK289" s="91">
        <v>0</v>
      </c>
      <c r="AL289" s="91">
        <v>0</v>
      </c>
      <c r="AM289" s="91" t="s">
        <v>87</v>
      </c>
      <c r="AO289" s="91">
        <v>0</v>
      </c>
      <c r="AP289" s="91">
        <v>2</v>
      </c>
      <c r="AQ289" s="91">
        <v>1584457</v>
      </c>
      <c r="AR289" s="91" t="s">
        <v>87</v>
      </c>
      <c r="AU289" s="93">
        <v>42060</v>
      </c>
      <c r="AW289" s="91">
        <v>1</v>
      </c>
      <c r="AX289" s="91">
        <v>0</v>
      </c>
      <c r="AZ289" s="92">
        <v>39500</v>
      </c>
      <c r="BA289" s="91" t="s">
        <v>183</v>
      </c>
      <c r="BB289" s="92">
        <v>43088.06486111111</v>
      </c>
      <c r="BC289" s="91" t="s">
        <v>233</v>
      </c>
    </row>
    <row r="290" spans="1:55">
      <c r="A290" s="91">
        <f t="shared" si="4"/>
        <v>289</v>
      </c>
      <c r="B290" s="91">
        <v>4744001</v>
      </c>
      <c r="C290" s="91">
        <v>30</v>
      </c>
      <c r="D290" s="91">
        <v>3</v>
      </c>
      <c r="E290" s="91">
        <v>47440</v>
      </c>
      <c r="F290" s="91">
        <v>1</v>
      </c>
      <c r="G290" s="91" t="s">
        <v>2601</v>
      </c>
      <c r="I290" s="91" t="s">
        <v>2602</v>
      </c>
      <c r="J290" s="91" t="s">
        <v>2603</v>
      </c>
      <c r="K290" s="91" t="s">
        <v>2604</v>
      </c>
      <c r="L290" s="91" t="s">
        <v>2605</v>
      </c>
      <c r="M290" s="91" t="s">
        <v>2606</v>
      </c>
      <c r="O290" s="91" t="s">
        <v>2607</v>
      </c>
      <c r="P290" s="91" t="s">
        <v>2608</v>
      </c>
      <c r="U290" s="91">
        <v>1</v>
      </c>
      <c r="V290" s="91">
        <v>500000</v>
      </c>
      <c r="W290" s="91">
        <v>0</v>
      </c>
      <c r="X290" s="91">
        <v>100</v>
      </c>
      <c r="Y290" s="91">
        <v>120</v>
      </c>
      <c r="Z290" s="91">
        <v>40</v>
      </c>
      <c r="AA290" s="91">
        <v>60</v>
      </c>
      <c r="AB290" s="91">
        <v>120</v>
      </c>
      <c r="AC290" s="91">
        <v>0</v>
      </c>
      <c r="AD290" s="91">
        <v>100</v>
      </c>
      <c r="AE290" s="91">
        <v>120</v>
      </c>
      <c r="AF290" s="91">
        <v>5</v>
      </c>
      <c r="AG290" s="91">
        <v>1</v>
      </c>
      <c r="AH290" s="91">
        <v>4517329</v>
      </c>
      <c r="AI290" s="91">
        <v>1</v>
      </c>
      <c r="AJ290" s="91" t="s">
        <v>2609</v>
      </c>
      <c r="AK290" s="91">
        <v>0</v>
      </c>
      <c r="AL290" s="91">
        <v>0</v>
      </c>
      <c r="AM290" s="91" t="s">
        <v>87</v>
      </c>
      <c r="AO290" s="91">
        <v>0</v>
      </c>
      <c r="AP290" s="91">
        <v>2</v>
      </c>
      <c r="AQ290" s="91">
        <v>1393488</v>
      </c>
      <c r="AR290" s="91" t="s">
        <v>87</v>
      </c>
      <c r="AU290" s="93">
        <v>42060</v>
      </c>
      <c r="AW290" s="91">
        <v>1</v>
      </c>
      <c r="AX290" s="91">
        <v>0</v>
      </c>
      <c r="AY290" s="91">
        <v>0</v>
      </c>
      <c r="AZ290" s="92">
        <v>36680</v>
      </c>
      <c r="BA290" s="91" t="s">
        <v>183</v>
      </c>
      <c r="BB290" s="92">
        <v>42222</v>
      </c>
      <c r="BC290" s="91" t="s">
        <v>87</v>
      </c>
    </row>
    <row r="291" spans="1:55">
      <c r="A291" s="91">
        <f t="shared" si="4"/>
        <v>290</v>
      </c>
      <c r="B291" s="91">
        <v>4744002</v>
      </c>
      <c r="C291" s="91">
        <v>50</v>
      </c>
      <c r="D291" s="91">
        <v>3</v>
      </c>
      <c r="E291" s="91">
        <v>47440</v>
      </c>
      <c r="F291" s="91">
        <v>2</v>
      </c>
      <c r="G291" s="91" t="s">
        <v>2601</v>
      </c>
      <c r="H291" s="91" t="s">
        <v>2610</v>
      </c>
      <c r="I291" s="91" t="s">
        <v>2611</v>
      </c>
      <c r="J291" s="91" t="s">
        <v>2612</v>
      </c>
      <c r="K291" s="91" t="s">
        <v>2613</v>
      </c>
      <c r="L291" s="91" t="s">
        <v>2614</v>
      </c>
      <c r="O291" s="91" t="s">
        <v>2615</v>
      </c>
      <c r="P291" s="91" t="s">
        <v>2616</v>
      </c>
      <c r="U291" s="91">
        <v>1</v>
      </c>
      <c r="V291" s="91">
        <v>500000</v>
      </c>
      <c r="W291" s="91">
        <v>0</v>
      </c>
      <c r="X291" s="91">
        <v>100</v>
      </c>
      <c r="Y291" s="91">
        <v>120</v>
      </c>
      <c r="Z291" s="91">
        <v>40</v>
      </c>
      <c r="AA291" s="91">
        <v>60</v>
      </c>
      <c r="AB291" s="91">
        <v>120</v>
      </c>
      <c r="AC291" s="91">
        <v>0</v>
      </c>
      <c r="AD291" s="91">
        <v>100</v>
      </c>
      <c r="AE291" s="91">
        <v>120</v>
      </c>
      <c r="AF291" s="91">
        <v>5</v>
      </c>
      <c r="AG291" s="91">
        <v>1</v>
      </c>
      <c r="AH291" s="91">
        <v>4517329</v>
      </c>
      <c r="AI291" s="91">
        <v>1</v>
      </c>
      <c r="AJ291" s="91" t="s">
        <v>2609</v>
      </c>
      <c r="AK291" s="91">
        <v>0</v>
      </c>
      <c r="AL291" s="91">
        <v>0</v>
      </c>
      <c r="AM291" s="91" t="s">
        <v>87</v>
      </c>
      <c r="AO291" s="91">
        <v>0</v>
      </c>
      <c r="AP291" s="91">
        <v>2</v>
      </c>
      <c r="AQ291" s="91">
        <v>1393488</v>
      </c>
      <c r="AR291" s="91" t="s">
        <v>87</v>
      </c>
      <c r="AU291" s="93">
        <v>42060</v>
      </c>
      <c r="AW291" s="91">
        <v>1</v>
      </c>
      <c r="AX291" s="91">
        <v>0</v>
      </c>
      <c r="AY291" s="91">
        <v>0</v>
      </c>
      <c r="AZ291" s="92">
        <v>36680</v>
      </c>
      <c r="BA291" s="91" t="s">
        <v>183</v>
      </c>
      <c r="BB291" s="92">
        <v>42215</v>
      </c>
      <c r="BC291" s="91" t="s">
        <v>87</v>
      </c>
    </row>
    <row r="292" spans="1:55">
      <c r="A292" s="91">
        <f t="shared" si="4"/>
        <v>291</v>
      </c>
      <c r="B292" s="91">
        <v>4744013</v>
      </c>
      <c r="C292" s="91">
        <v>10</v>
      </c>
      <c r="D292" s="91">
        <v>3</v>
      </c>
      <c r="E292" s="91" t="s">
        <v>87</v>
      </c>
      <c r="F292" s="91" t="s">
        <v>87</v>
      </c>
      <c r="G292" s="91" t="s">
        <v>2601</v>
      </c>
      <c r="H292" s="91" t="s">
        <v>2617</v>
      </c>
      <c r="I292" s="91" t="s">
        <v>2618</v>
      </c>
      <c r="J292" s="91" t="s">
        <v>2602</v>
      </c>
      <c r="K292" s="91" t="s">
        <v>2619</v>
      </c>
      <c r="L292" s="91" t="s">
        <v>2620</v>
      </c>
      <c r="O292" s="91" t="s">
        <v>2621</v>
      </c>
      <c r="P292" s="91" t="s">
        <v>2622</v>
      </c>
      <c r="R292" s="91" t="s">
        <v>2623</v>
      </c>
      <c r="S292" s="91" t="s">
        <v>2624</v>
      </c>
      <c r="T292" s="91" t="s">
        <v>931</v>
      </c>
      <c r="U292" s="91">
        <v>1</v>
      </c>
      <c r="V292" s="91">
        <v>500000</v>
      </c>
      <c r="W292" s="91">
        <v>0</v>
      </c>
      <c r="X292" s="91">
        <v>100</v>
      </c>
      <c r="Y292" s="91">
        <v>120</v>
      </c>
      <c r="Z292" s="91">
        <v>40</v>
      </c>
      <c r="AA292" s="91">
        <v>60</v>
      </c>
      <c r="AB292" s="91">
        <v>120</v>
      </c>
      <c r="AC292" s="91">
        <v>0</v>
      </c>
      <c r="AD292" s="91">
        <v>0</v>
      </c>
      <c r="AE292" s="91">
        <v>0</v>
      </c>
      <c r="AF292" s="91">
        <v>5</v>
      </c>
      <c r="AG292" s="91">
        <v>1</v>
      </c>
      <c r="AH292" s="91">
        <v>4517329</v>
      </c>
      <c r="AI292" s="91">
        <v>1</v>
      </c>
      <c r="AJ292" s="91" t="s">
        <v>2625</v>
      </c>
      <c r="AK292" s="91">
        <v>0</v>
      </c>
      <c r="AL292" s="91">
        <v>0</v>
      </c>
      <c r="AM292" s="91" t="s">
        <v>87</v>
      </c>
      <c r="AO292" s="91">
        <v>0</v>
      </c>
      <c r="AP292" s="91">
        <v>2</v>
      </c>
      <c r="AQ292" s="91">
        <v>1393488</v>
      </c>
      <c r="AR292" s="91" t="s">
        <v>87</v>
      </c>
      <c r="AU292" s="93">
        <v>42060</v>
      </c>
      <c r="AW292" s="91">
        <v>1</v>
      </c>
      <c r="AX292" s="91">
        <v>0</v>
      </c>
      <c r="AY292" s="91">
        <v>0</v>
      </c>
      <c r="AZ292" s="92">
        <v>42307</v>
      </c>
      <c r="BA292" s="91" t="s">
        <v>183</v>
      </c>
      <c r="BB292" s="92">
        <v>42703</v>
      </c>
      <c r="BC292" s="91" t="s">
        <v>87</v>
      </c>
    </row>
    <row r="293" spans="1:55">
      <c r="A293" s="91">
        <f t="shared" si="4"/>
        <v>292</v>
      </c>
      <c r="B293" s="91">
        <v>4769005</v>
      </c>
      <c r="C293" s="91">
        <v>50</v>
      </c>
      <c r="D293" s="91">
        <v>3</v>
      </c>
      <c r="E293" s="91" t="s">
        <v>87</v>
      </c>
      <c r="F293" s="91" t="s">
        <v>87</v>
      </c>
      <c r="G293" s="91" t="s">
        <v>2626</v>
      </c>
      <c r="H293" s="91" t="s">
        <v>2627</v>
      </c>
      <c r="I293" s="91" t="s">
        <v>2628</v>
      </c>
      <c r="J293" s="91" t="s">
        <v>2629</v>
      </c>
      <c r="K293" s="91" t="s">
        <v>2630</v>
      </c>
      <c r="L293" s="91" t="s">
        <v>2631</v>
      </c>
      <c r="O293" s="91" t="s">
        <v>2632</v>
      </c>
      <c r="P293" s="91" t="s">
        <v>2633</v>
      </c>
      <c r="U293" s="91">
        <v>0</v>
      </c>
      <c r="V293" s="91">
        <v>500000</v>
      </c>
      <c r="W293" s="91">
        <v>0</v>
      </c>
      <c r="X293" s="91">
        <v>100</v>
      </c>
      <c r="Y293" s="91">
        <v>120</v>
      </c>
      <c r="Z293" s="91">
        <v>40</v>
      </c>
      <c r="AA293" s="91">
        <v>60</v>
      </c>
      <c r="AB293" s="91">
        <v>120</v>
      </c>
      <c r="AC293" s="91">
        <v>40</v>
      </c>
      <c r="AD293" s="91">
        <v>60</v>
      </c>
      <c r="AE293" s="91">
        <v>120</v>
      </c>
      <c r="AF293" s="91">
        <v>5</v>
      </c>
      <c r="AG293" s="91">
        <v>411</v>
      </c>
      <c r="AH293" s="91">
        <v>450422</v>
      </c>
      <c r="AI293" s="91">
        <v>2</v>
      </c>
      <c r="AJ293" s="91" t="s">
        <v>2634</v>
      </c>
      <c r="AK293" s="91">
        <v>0</v>
      </c>
      <c r="AL293" s="91">
        <v>0</v>
      </c>
      <c r="AM293" s="91" t="s">
        <v>87</v>
      </c>
      <c r="AO293" s="91">
        <v>0</v>
      </c>
      <c r="AP293" s="91">
        <v>2</v>
      </c>
      <c r="AQ293" s="91" t="s">
        <v>87</v>
      </c>
      <c r="AR293" s="91" t="s">
        <v>87</v>
      </c>
      <c r="AW293" s="91">
        <v>1</v>
      </c>
      <c r="AX293" s="91">
        <v>0</v>
      </c>
      <c r="AZ293" s="92">
        <v>37032</v>
      </c>
      <c r="BA293" s="91" t="s">
        <v>183</v>
      </c>
      <c r="BB293" s="92">
        <v>39925</v>
      </c>
      <c r="BC293" s="91" t="s">
        <v>87</v>
      </c>
    </row>
    <row r="294" spans="1:55">
      <c r="A294" s="91">
        <f t="shared" si="4"/>
        <v>293</v>
      </c>
      <c r="B294" s="91">
        <v>4837001</v>
      </c>
      <c r="C294" s="91">
        <v>50</v>
      </c>
      <c r="D294" s="91">
        <v>3</v>
      </c>
      <c r="E294" s="91">
        <v>48370</v>
      </c>
      <c r="F294" s="91">
        <v>1</v>
      </c>
      <c r="G294" s="91" t="s">
        <v>2635</v>
      </c>
      <c r="H294" s="91" t="s">
        <v>2636</v>
      </c>
      <c r="I294" s="91" t="s">
        <v>2637</v>
      </c>
      <c r="J294" s="91" t="s">
        <v>2638</v>
      </c>
      <c r="K294" s="91" t="s">
        <v>2639</v>
      </c>
      <c r="L294" s="91" t="s">
        <v>2640</v>
      </c>
      <c r="O294" s="91" t="s">
        <v>2641</v>
      </c>
      <c r="P294" s="91" t="s">
        <v>2642</v>
      </c>
      <c r="R294" s="91" t="s">
        <v>2643</v>
      </c>
      <c r="S294" s="91" t="s">
        <v>2644</v>
      </c>
      <c r="T294" s="91" t="s">
        <v>269</v>
      </c>
      <c r="U294" s="91">
        <v>1</v>
      </c>
      <c r="V294" s="91">
        <v>500000</v>
      </c>
      <c r="W294" s="91">
        <v>0</v>
      </c>
      <c r="X294" s="91">
        <v>100</v>
      </c>
      <c r="Y294" s="91">
        <v>120</v>
      </c>
      <c r="Z294" s="91">
        <v>40</v>
      </c>
      <c r="AA294" s="91">
        <v>60</v>
      </c>
      <c r="AB294" s="91">
        <v>120</v>
      </c>
      <c r="AC294" s="91">
        <v>40</v>
      </c>
      <c r="AD294" s="91">
        <v>60</v>
      </c>
      <c r="AE294" s="91">
        <v>120</v>
      </c>
      <c r="AF294" s="91">
        <v>5</v>
      </c>
      <c r="AG294" s="91">
        <v>150</v>
      </c>
      <c r="AH294" s="91">
        <v>451458</v>
      </c>
      <c r="AI294" s="91">
        <v>2</v>
      </c>
      <c r="AJ294" s="91" t="s">
        <v>2645</v>
      </c>
      <c r="AK294" s="91">
        <v>0</v>
      </c>
      <c r="AL294" s="91">
        <v>0</v>
      </c>
      <c r="AM294" s="91" t="s">
        <v>87</v>
      </c>
      <c r="AO294" s="91">
        <v>0</v>
      </c>
      <c r="AP294" s="91">
        <v>2</v>
      </c>
      <c r="AQ294" s="91">
        <v>1109999</v>
      </c>
      <c r="AR294" s="91" t="s">
        <v>87</v>
      </c>
      <c r="AU294" s="93">
        <v>42060</v>
      </c>
      <c r="AW294" s="91">
        <v>1</v>
      </c>
      <c r="AX294" s="91">
        <v>0</v>
      </c>
      <c r="AZ294" s="92">
        <v>36680</v>
      </c>
      <c r="BA294" s="91" t="s">
        <v>183</v>
      </c>
      <c r="BB294" s="92">
        <v>42057</v>
      </c>
      <c r="BC294" s="91" t="s">
        <v>87</v>
      </c>
    </row>
    <row r="295" spans="1:55">
      <c r="A295" s="91">
        <f t="shared" si="4"/>
        <v>294</v>
      </c>
      <c r="B295" s="91">
        <v>4842003</v>
      </c>
      <c r="C295" s="91">
        <v>50</v>
      </c>
      <c r="D295" s="91">
        <v>3</v>
      </c>
      <c r="E295" s="91">
        <v>48420</v>
      </c>
      <c r="F295" s="91">
        <v>3</v>
      </c>
      <c r="G295" s="91" t="s">
        <v>2646</v>
      </c>
      <c r="I295" s="91" t="s">
        <v>2647</v>
      </c>
      <c r="J295" s="91" t="s">
        <v>2648</v>
      </c>
      <c r="K295" s="91" t="s">
        <v>2649</v>
      </c>
      <c r="L295" s="91" t="s">
        <v>2650</v>
      </c>
      <c r="M295" s="91" t="s">
        <v>2651</v>
      </c>
      <c r="O295" s="91" t="s">
        <v>2652</v>
      </c>
      <c r="P295" s="91" t="s">
        <v>2653</v>
      </c>
      <c r="U295" s="91">
        <v>1</v>
      </c>
      <c r="V295" s="91">
        <v>500000</v>
      </c>
      <c r="W295" s="91">
        <v>0</v>
      </c>
      <c r="X295" s="91">
        <v>100</v>
      </c>
      <c r="Y295" s="91">
        <v>120</v>
      </c>
      <c r="Z295" s="91">
        <v>40</v>
      </c>
      <c r="AA295" s="91">
        <v>60</v>
      </c>
      <c r="AB295" s="91">
        <v>120</v>
      </c>
      <c r="AC295" s="91">
        <v>0</v>
      </c>
      <c r="AD295" s="91">
        <v>100</v>
      </c>
      <c r="AE295" s="91">
        <v>120</v>
      </c>
      <c r="AF295" s="91">
        <v>5</v>
      </c>
      <c r="AG295" s="91">
        <v>221</v>
      </c>
      <c r="AH295" s="91">
        <v>346339</v>
      </c>
      <c r="AI295" s="91">
        <v>1</v>
      </c>
      <c r="AJ295" s="91" t="s">
        <v>2654</v>
      </c>
      <c r="AK295" s="91">
        <v>0</v>
      </c>
      <c r="AL295" s="91">
        <v>0</v>
      </c>
      <c r="AM295" s="91" t="s">
        <v>87</v>
      </c>
      <c r="AO295" s="91">
        <v>1</v>
      </c>
      <c r="AP295" s="91">
        <v>2</v>
      </c>
      <c r="AQ295" s="91">
        <v>1252000</v>
      </c>
      <c r="AR295" s="91" t="s">
        <v>87</v>
      </c>
      <c r="AU295" s="93">
        <v>42060</v>
      </c>
      <c r="AW295" s="91">
        <v>1</v>
      </c>
      <c r="AX295" s="91">
        <v>0</v>
      </c>
      <c r="AZ295" s="92">
        <v>36680</v>
      </c>
      <c r="BA295" s="91" t="s">
        <v>183</v>
      </c>
      <c r="BB295" s="92">
        <v>42057</v>
      </c>
      <c r="BC295" s="91" t="s">
        <v>87</v>
      </c>
    </row>
    <row r="296" spans="1:55">
      <c r="A296" s="91">
        <f t="shared" si="4"/>
        <v>295</v>
      </c>
      <c r="B296" s="91">
        <v>4868002</v>
      </c>
      <c r="C296" s="91">
        <v>10</v>
      </c>
      <c r="D296" s="91">
        <v>3</v>
      </c>
      <c r="E296" s="91" t="s">
        <v>87</v>
      </c>
      <c r="F296" s="91" t="s">
        <v>87</v>
      </c>
      <c r="G296" s="91" t="s">
        <v>2655</v>
      </c>
      <c r="I296" s="91" t="s">
        <v>2656</v>
      </c>
      <c r="J296" s="91" t="s">
        <v>2657</v>
      </c>
      <c r="K296" s="91" t="s">
        <v>2658</v>
      </c>
      <c r="L296" s="91" t="s">
        <v>2659</v>
      </c>
      <c r="O296" s="91" t="s">
        <v>2660</v>
      </c>
      <c r="P296" s="91" t="s">
        <v>2661</v>
      </c>
      <c r="R296" s="91" t="s">
        <v>2662</v>
      </c>
      <c r="S296" s="91" t="s">
        <v>2663</v>
      </c>
      <c r="T296" s="91" t="s">
        <v>517</v>
      </c>
      <c r="U296" s="91">
        <v>0</v>
      </c>
      <c r="V296" s="91">
        <v>0</v>
      </c>
      <c r="W296" s="91">
        <v>100</v>
      </c>
      <c r="X296" s="91">
        <v>0</v>
      </c>
      <c r="Y296" s="91">
        <v>0</v>
      </c>
      <c r="Z296" s="91">
        <v>0</v>
      </c>
      <c r="AA296" s="91">
        <v>0</v>
      </c>
      <c r="AB296" s="91">
        <v>0</v>
      </c>
      <c r="AC296" s="91">
        <v>0</v>
      </c>
      <c r="AD296" s="91">
        <v>0</v>
      </c>
      <c r="AE296" s="91">
        <v>0</v>
      </c>
      <c r="AF296" s="91">
        <v>5</v>
      </c>
      <c r="AG296" s="91">
        <v>150</v>
      </c>
      <c r="AH296" s="91">
        <v>450047</v>
      </c>
      <c r="AI296" s="91">
        <v>2</v>
      </c>
      <c r="AJ296" s="91" t="s">
        <v>2664</v>
      </c>
      <c r="AK296" s="91">
        <v>0</v>
      </c>
      <c r="AL296" s="91">
        <v>0</v>
      </c>
      <c r="AM296" s="91" t="s">
        <v>87</v>
      </c>
      <c r="AO296" s="91">
        <v>0</v>
      </c>
      <c r="AP296" s="91">
        <v>1</v>
      </c>
      <c r="AQ296" s="91" t="s">
        <v>87</v>
      </c>
      <c r="AR296" s="91" t="s">
        <v>87</v>
      </c>
      <c r="AW296" s="91">
        <v>1</v>
      </c>
      <c r="AX296" s="91">
        <v>0</v>
      </c>
      <c r="AY296" s="91">
        <v>0</v>
      </c>
      <c r="AZ296" s="92">
        <v>42081</v>
      </c>
      <c r="BA296" s="91" t="s">
        <v>183</v>
      </c>
      <c r="BB296" s="92">
        <v>42081</v>
      </c>
      <c r="BC296" s="91" t="s">
        <v>87</v>
      </c>
    </row>
    <row r="297" spans="1:55">
      <c r="A297" s="91">
        <f t="shared" si="4"/>
        <v>296</v>
      </c>
      <c r="B297" s="91">
        <v>4868005</v>
      </c>
      <c r="C297" s="91">
        <v>30</v>
      </c>
      <c r="D297" s="91">
        <v>3</v>
      </c>
      <c r="E297" s="91" t="s">
        <v>87</v>
      </c>
      <c r="F297" s="91" t="s">
        <v>87</v>
      </c>
      <c r="G297" s="91" t="s">
        <v>2665</v>
      </c>
      <c r="I297" s="91" t="s">
        <v>2666</v>
      </c>
      <c r="J297" s="91" t="s">
        <v>2667</v>
      </c>
      <c r="K297" s="91" t="s">
        <v>1906</v>
      </c>
      <c r="L297" s="91" t="s">
        <v>2668</v>
      </c>
      <c r="M297" s="91" t="s">
        <v>2669</v>
      </c>
      <c r="O297" s="91" t="s">
        <v>2670</v>
      </c>
      <c r="P297" s="91" t="s">
        <v>2671</v>
      </c>
      <c r="R297" s="91" t="s">
        <v>2672</v>
      </c>
      <c r="S297" s="91" t="s">
        <v>2673</v>
      </c>
      <c r="T297" s="91" t="s">
        <v>201</v>
      </c>
      <c r="U297" s="91">
        <v>0</v>
      </c>
      <c r="V297" s="91">
        <v>500000</v>
      </c>
      <c r="W297" s="91">
        <v>100</v>
      </c>
      <c r="X297" s="91">
        <v>0</v>
      </c>
      <c r="Y297" s="91">
        <v>0</v>
      </c>
      <c r="Z297" s="91">
        <v>100</v>
      </c>
      <c r="AA297" s="91">
        <v>0</v>
      </c>
      <c r="AB297" s="91">
        <v>0</v>
      </c>
      <c r="AC297" s="91">
        <v>100</v>
      </c>
      <c r="AD297" s="91">
        <v>0</v>
      </c>
      <c r="AE297" s="91">
        <v>0</v>
      </c>
      <c r="AF297" s="91">
        <v>5</v>
      </c>
      <c r="AG297" s="91">
        <v>150</v>
      </c>
      <c r="AH297" s="91">
        <v>64786</v>
      </c>
      <c r="AI297" s="91">
        <v>2</v>
      </c>
      <c r="AJ297" s="91" t="s">
        <v>2674</v>
      </c>
      <c r="AK297" s="91">
        <v>0</v>
      </c>
      <c r="AL297" s="91">
        <v>0</v>
      </c>
      <c r="AM297" s="91" t="s">
        <v>87</v>
      </c>
      <c r="AO297" s="91">
        <v>0</v>
      </c>
      <c r="AP297" s="91">
        <v>2</v>
      </c>
      <c r="AQ297" s="91" t="s">
        <v>87</v>
      </c>
      <c r="AR297" s="91" t="s">
        <v>87</v>
      </c>
      <c r="AW297" s="91">
        <v>1</v>
      </c>
      <c r="AX297" s="91">
        <v>0</v>
      </c>
      <c r="AZ297" s="92">
        <v>41731</v>
      </c>
      <c r="BA297" s="91" t="s">
        <v>183</v>
      </c>
      <c r="BB297" s="92">
        <v>42685</v>
      </c>
      <c r="BC297" s="91" t="s">
        <v>87</v>
      </c>
    </row>
    <row r="298" spans="1:55">
      <c r="A298" s="91">
        <f t="shared" si="4"/>
        <v>297</v>
      </c>
      <c r="B298" s="91">
        <v>4891001</v>
      </c>
      <c r="C298" s="91">
        <v>94</v>
      </c>
      <c r="D298" s="91">
        <v>3</v>
      </c>
      <c r="E298" s="91">
        <v>48910</v>
      </c>
      <c r="F298" s="91">
        <v>1</v>
      </c>
      <c r="G298" s="91" t="s">
        <v>2675</v>
      </c>
      <c r="I298" s="91" t="s">
        <v>2676</v>
      </c>
      <c r="J298" s="91" t="s">
        <v>2675</v>
      </c>
      <c r="K298" s="91" t="s">
        <v>2305</v>
      </c>
      <c r="L298" s="91" t="s">
        <v>2677</v>
      </c>
      <c r="M298" s="91" t="s">
        <v>2678</v>
      </c>
      <c r="O298" s="91" t="s">
        <v>2679</v>
      </c>
      <c r="P298" s="91" t="s">
        <v>2680</v>
      </c>
      <c r="U298" s="91">
        <v>0</v>
      </c>
      <c r="V298" s="91">
        <v>500000</v>
      </c>
      <c r="W298" s="91">
        <v>0</v>
      </c>
      <c r="X298" s="91">
        <v>100</v>
      </c>
      <c r="Y298" s="91">
        <v>120</v>
      </c>
      <c r="Z298" s="91">
        <v>0</v>
      </c>
      <c r="AA298" s="91">
        <v>0</v>
      </c>
      <c r="AB298" s="91">
        <v>0</v>
      </c>
      <c r="AC298" s="91">
        <v>40</v>
      </c>
      <c r="AD298" s="91">
        <v>60</v>
      </c>
      <c r="AE298" s="91">
        <v>120</v>
      </c>
      <c r="AF298" s="91">
        <v>5</v>
      </c>
      <c r="AG298" s="91">
        <v>333</v>
      </c>
      <c r="AH298" s="91">
        <v>610830</v>
      </c>
      <c r="AI298" s="91">
        <v>2</v>
      </c>
      <c r="AJ298" s="91" t="s">
        <v>2681</v>
      </c>
      <c r="AK298" s="91">
        <v>0</v>
      </c>
      <c r="AL298" s="91">
        <v>0</v>
      </c>
      <c r="AM298" s="91" t="s">
        <v>87</v>
      </c>
      <c r="AO298" s="91">
        <v>0</v>
      </c>
      <c r="AP298" s="91">
        <v>2</v>
      </c>
      <c r="AQ298" s="91" t="s">
        <v>87</v>
      </c>
      <c r="AR298" s="91" t="s">
        <v>87</v>
      </c>
      <c r="AW298" s="91">
        <v>1</v>
      </c>
      <c r="AX298" s="91">
        <v>0</v>
      </c>
      <c r="AZ298" s="92">
        <v>36680</v>
      </c>
      <c r="BA298" s="91" t="s">
        <v>183</v>
      </c>
      <c r="BB298" s="92">
        <v>37734</v>
      </c>
      <c r="BC298" s="91" t="s">
        <v>87</v>
      </c>
    </row>
    <row r="299" spans="1:55">
      <c r="A299" s="91">
        <f t="shared" si="4"/>
        <v>298</v>
      </c>
      <c r="B299" s="91">
        <v>4894004</v>
      </c>
      <c r="C299" s="91">
        <v>80</v>
      </c>
      <c r="D299" s="91">
        <v>3</v>
      </c>
      <c r="E299" s="91" t="s">
        <v>87</v>
      </c>
      <c r="F299" s="91" t="s">
        <v>87</v>
      </c>
      <c r="G299" s="91" t="s">
        <v>2682</v>
      </c>
      <c r="H299" s="91" t="s">
        <v>112</v>
      </c>
      <c r="I299" s="91" t="s">
        <v>2683</v>
      </c>
      <c r="J299" s="91" t="s">
        <v>2684</v>
      </c>
      <c r="K299" s="91" t="s">
        <v>2685</v>
      </c>
      <c r="L299" s="91" t="s">
        <v>2686</v>
      </c>
      <c r="M299" s="91" t="s">
        <v>2687</v>
      </c>
      <c r="O299" s="91" t="s">
        <v>2688</v>
      </c>
      <c r="P299" s="91" t="s">
        <v>2689</v>
      </c>
      <c r="R299" s="91" t="s">
        <v>2690</v>
      </c>
      <c r="S299" s="91" t="s">
        <v>2691</v>
      </c>
      <c r="T299" s="91" t="s">
        <v>385</v>
      </c>
      <c r="U299" s="91">
        <v>1</v>
      </c>
      <c r="V299" s="91">
        <v>500000</v>
      </c>
      <c r="W299" s="91">
        <v>0</v>
      </c>
      <c r="X299" s="91">
        <v>100</v>
      </c>
      <c r="Y299" s="91">
        <v>120</v>
      </c>
      <c r="Z299" s="91">
        <v>40</v>
      </c>
      <c r="AA299" s="91">
        <v>60</v>
      </c>
      <c r="AB299" s="91">
        <v>120</v>
      </c>
      <c r="AC299" s="91">
        <v>40</v>
      </c>
      <c r="AD299" s="91">
        <v>60</v>
      </c>
      <c r="AE299" s="91">
        <v>120</v>
      </c>
      <c r="AF299" s="91">
        <v>10</v>
      </c>
      <c r="AG299" s="91">
        <v>711</v>
      </c>
      <c r="AH299" s="91">
        <v>804079</v>
      </c>
      <c r="AI299" s="91">
        <v>2</v>
      </c>
      <c r="AJ299" s="91" t="s">
        <v>2692</v>
      </c>
      <c r="AK299" s="91">
        <v>0</v>
      </c>
      <c r="AL299" s="91">
        <v>0</v>
      </c>
      <c r="AM299" s="91" t="s">
        <v>87</v>
      </c>
      <c r="AO299" s="91">
        <v>0</v>
      </c>
      <c r="AP299" s="91">
        <v>2</v>
      </c>
      <c r="AQ299" s="91">
        <v>1574322</v>
      </c>
      <c r="AR299" s="91" t="s">
        <v>87</v>
      </c>
      <c r="AU299" s="93">
        <v>42060</v>
      </c>
      <c r="AW299" s="91">
        <v>1</v>
      </c>
      <c r="AX299" s="91">
        <v>0</v>
      </c>
      <c r="AZ299" s="92">
        <v>39960</v>
      </c>
      <c r="BA299" s="91" t="s">
        <v>183</v>
      </c>
      <c r="BB299" s="92">
        <v>42057</v>
      </c>
      <c r="BC299" s="91" t="s">
        <v>87</v>
      </c>
    </row>
    <row r="300" spans="1:55">
      <c r="A300" s="91">
        <f t="shared" si="4"/>
        <v>299</v>
      </c>
      <c r="B300" s="91">
        <v>5031001</v>
      </c>
      <c r="C300" s="91">
        <v>70</v>
      </c>
      <c r="D300" s="91">
        <v>3</v>
      </c>
      <c r="E300" s="91">
        <v>50310</v>
      </c>
      <c r="F300" s="91">
        <v>1</v>
      </c>
      <c r="G300" s="91" t="s">
        <v>2693</v>
      </c>
      <c r="I300" s="91" t="s">
        <v>2694</v>
      </c>
      <c r="J300" s="91" t="s">
        <v>2693</v>
      </c>
      <c r="K300" s="91" t="s">
        <v>602</v>
      </c>
      <c r="L300" s="91" t="s">
        <v>2695</v>
      </c>
      <c r="O300" s="91" t="s">
        <v>2696</v>
      </c>
      <c r="P300" s="91" t="s">
        <v>2697</v>
      </c>
      <c r="U300" s="91">
        <v>1</v>
      </c>
      <c r="V300" s="91">
        <v>500000</v>
      </c>
      <c r="W300" s="91">
        <v>0</v>
      </c>
      <c r="X300" s="91">
        <v>100</v>
      </c>
      <c r="Y300" s="91">
        <v>120</v>
      </c>
      <c r="Z300" s="91">
        <v>40</v>
      </c>
      <c r="AA300" s="91">
        <v>60</v>
      </c>
      <c r="AB300" s="91">
        <v>120</v>
      </c>
      <c r="AC300" s="91">
        <v>0</v>
      </c>
      <c r="AD300" s="91">
        <v>100</v>
      </c>
      <c r="AE300" s="91">
        <v>120</v>
      </c>
      <c r="AF300" s="91">
        <v>9</v>
      </c>
      <c r="AG300" s="91">
        <v>982</v>
      </c>
      <c r="AH300" s="91">
        <v>8687151</v>
      </c>
      <c r="AI300" s="91">
        <v>1</v>
      </c>
      <c r="AJ300" s="91" t="s">
        <v>2698</v>
      </c>
      <c r="AK300" s="91">
        <v>0</v>
      </c>
      <c r="AL300" s="91">
        <v>0</v>
      </c>
      <c r="AM300" s="91" t="s">
        <v>87</v>
      </c>
      <c r="AO300" s="91">
        <v>0</v>
      </c>
      <c r="AP300" s="91">
        <v>2</v>
      </c>
      <c r="AQ300" s="91">
        <v>1370359</v>
      </c>
      <c r="AR300" s="91" t="s">
        <v>87</v>
      </c>
      <c r="AU300" s="93">
        <v>42060</v>
      </c>
      <c r="AW300" s="91">
        <v>1</v>
      </c>
      <c r="AX300" s="91">
        <v>0</v>
      </c>
      <c r="AY300" s="91">
        <v>0</v>
      </c>
      <c r="AZ300" s="92">
        <v>36680</v>
      </c>
      <c r="BA300" s="91" t="s">
        <v>183</v>
      </c>
      <c r="BB300" s="92">
        <v>42057</v>
      </c>
      <c r="BC300" s="91" t="s">
        <v>87</v>
      </c>
    </row>
    <row r="301" spans="1:55">
      <c r="A301" s="91">
        <f t="shared" si="4"/>
        <v>300</v>
      </c>
      <c r="B301" s="91">
        <v>5031002</v>
      </c>
      <c r="C301" s="91">
        <v>50</v>
      </c>
      <c r="D301" s="91">
        <v>3</v>
      </c>
      <c r="E301" s="91">
        <v>50310</v>
      </c>
      <c r="F301" s="91">
        <v>2</v>
      </c>
      <c r="G301" s="91" t="s">
        <v>2693</v>
      </c>
      <c r="I301" s="91" t="s">
        <v>2699</v>
      </c>
      <c r="J301" s="91" t="s">
        <v>2693</v>
      </c>
      <c r="K301" s="91" t="s">
        <v>2700</v>
      </c>
      <c r="L301" s="91" t="s">
        <v>2701</v>
      </c>
      <c r="O301" s="91" t="s">
        <v>2702</v>
      </c>
      <c r="P301" s="91" t="s">
        <v>87</v>
      </c>
      <c r="U301" s="91">
        <v>1</v>
      </c>
      <c r="V301" s="91">
        <v>500000</v>
      </c>
      <c r="W301" s="91">
        <v>40</v>
      </c>
      <c r="X301" s="91">
        <v>60</v>
      </c>
      <c r="Y301" s="91">
        <v>120</v>
      </c>
      <c r="Z301" s="91">
        <v>40</v>
      </c>
      <c r="AA301" s="91">
        <v>60</v>
      </c>
      <c r="AB301" s="91">
        <v>120</v>
      </c>
      <c r="AC301" s="91">
        <v>40</v>
      </c>
      <c r="AD301" s="91">
        <v>60</v>
      </c>
      <c r="AE301" s="91">
        <v>120</v>
      </c>
      <c r="AF301" s="91">
        <v>9</v>
      </c>
      <c r="AG301" s="91">
        <v>982</v>
      </c>
      <c r="AH301" s="91">
        <v>8687521</v>
      </c>
      <c r="AI301" s="91">
        <v>1</v>
      </c>
      <c r="AJ301" s="91" t="s">
        <v>2703</v>
      </c>
      <c r="AK301" s="91">
        <v>0</v>
      </c>
      <c r="AL301" s="91">
        <v>1</v>
      </c>
      <c r="AM301" s="91" t="s">
        <v>2704</v>
      </c>
      <c r="AN301" s="91" t="s">
        <v>271</v>
      </c>
      <c r="AO301" s="91">
        <v>1</v>
      </c>
      <c r="AP301" s="91">
        <v>2</v>
      </c>
      <c r="AQ301" s="91">
        <v>1370359</v>
      </c>
      <c r="AR301" s="91" t="s">
        <v>87</v>
      </c>
      <c r="AU301" s="93">
        <v>42060</v>
      </c>
      <c r="AW301" s="91">
        <v>1</v>
      </c>
      <c r="AX301" s="91">
        <v>0</v>
      </c>
      <c r="AY301" s="91">
        <v>0</v>
      </c>
      <c r="AZ301" s="92">
        <v>36680</v>
      </c>
      <c r="BA301" s="91" t="s">
        <v>183</v>
      </c>
      <c r="BB301" s="92">
        <v>42057</v>
      </c>
      <c r="BC301" s="91" t="s">
        <v>87</v>
      </c>
    </row>
    <row r="302" spans="1:55">
      <c r="A302" s="91">
        <f t="shared" si="4"/>
        <v>301</v>
      </c>
      <c r="B302" s="91">
        <v>5031009</v>
      </c>
      <c r="C302" s="91">
        <v>70</v>
      </c>
      <c r="D302" s="91">
        <v>3</v>
      </c>
      <c r="E302" s="91" t="s">
        <v>87</v>
      </c>
      <c r="F302" s="91" t="s">
        <v>87</v>
      </c>
      <c r="G302" s="91" t="s">
        <v>2705</v>
      </c>
      <c r="I302" s="91" t="s">
        <v>2706</v>
      </c>
      <c r="J302" s="91" t="s">
        <v>2707</v>
      </c>
      <c r="K302" s="91" t="s">
        <v>2708</v>
      </c>
      <c r="L302" s="91" t="s">
        <v>2709</v>
      </c>
      <c r="O302" s="91" t="s">
        <v>2710</v>
      </c>
      <c r="P302" s="91" t="s">
        <v>2711</v>
      </c>
      <c r="R302" s="91" t="s">
        <v>2712</v>
      </c>
      <c r="S302" s="91" t="s">
        <v>2713</v>
      </c>
      <c r="T302" s="91" t="s">
        <v>385</v>
      </c>
      <c r="U302" s="91">
        <v>0</v>
      </c>
      <c r="V302" s="91">
        <v>0</v>
      </c>
      <c r="W302" s="91">
        <v>0</v>
      </c>
      <c r="X302" s="91">
        <v>0</v>
      </c>
      <c r="Y302" s="91">
        <v>0</v>
      </c>
      <c r="Z302" s="91">
        <v>100</v>
      </c>
      <c r="AA302" s="91">
        <v>0</v>
      </c>
      <c r="AB302" s="91">
        <v>0</v>
      </c>
      <c r="AC302" s="91">
        <v>0</v>
      </c>
      <c r="AD302" s="91">
        <v>0</v>
      </c>
      <c r="AE302" s="91">
        <v>0</v>
      </c>
      <c r="AF302" s="91">
        <v>9</v>
      </c>
      <c r="AG302" s="91">
        <v>982</v>
      </c>
      <c r="AH302" s="91">
        <v>8687421</v>
      </c>
      <c r="AI302" s="91">
        <v>1</v>
      </c>
      <c r="AJ302" s="91" t="s">
        <v>2703</v>
      </c>
      <c r="AK302" s="91">
        <v>0</v>
      </c>
      <c r="AL302" s="91">
        <v>0</v>
      </c>
      <c r="AM302" s="91" t="s">
        <v>87</v>
      </c>
      <c r="AO302" s="91">
        <v>0</v>
      </c>
      <c r="AP302" s="91">
        <v>0</v>
      </c>
      <c r="AQ302" s="91" t="s">
        <v>87</v>
      </c>
      <c r="AR302" s="91" t="s">
        <v>87</v>
      </c>
      <c r="AW302" s="91">
        <v>1</v>
      </c>
      <c r="AX302" s="91">
        <v>0</v>
      </c>
      <c r="AZ302" s="92">
        <v>43132</v>
      </c>
      <c r="BA302" s="91" t="s">
        <v>442</v>
      </c>
      <c r="BB302" s="92">
        <v>43132</v>
      </c>
      <c r="BC302" s="91" t="s">
        <v>442</v>
      </c>
    </row>
    <row r="303" spans="1:55">
      <c r="A303" s="91">
        <f t="shared" si="4"/>
        <v>302</v>
      </c>
      <c r="B303" s="91">
        <v>5070001</v>
      </c>
      <c r="C303" s="91">
        <v>50</v>
      </c>
      <c r="D303" s="91">
        <v>3</v>
      </c>
      <c r="E303" s="91">
        <v>50700</v>
      </c>
      <c r="F303" s="91">
        <v>1</v>
      </c>
      <c r="G303" s="91" t="s">
        <v>2714</v>
      </c>
      <c r="I303" s="91" t="s">
        <v>2715</v>
      </c>
      <c r="J303" s="91" t="s">
        <v>2714</v>
      </c>
      <c r="K303" s="91" t="s">
        <v>2716</v>
      </c>
      <c r="L303" s="91" t="s">
        <v>2717</v>
      </c>
      <c r="O303" s="91" t="s">
        <v>2718</v>
      </c>
      <c r="P303" s="91" t="s">
        <v>87</v>
      </c>
      <c r="U303" s="91">
        <v>1</v>
      </c>
      <c r="V303" s="91">
        <v>500000</v>
      </c>
      <c r="W303" s="91">
        <v>0</v>
      </c>
      <c r="X303" s="91">
        <v>100</v>
      </c>
      <c r="Y303" s="91">
        <v>120</v>
      </c>
      <c r="Z303" s="91">
        <v>40</v>
      </c>
      <c r="AA303" s="91">
        <v>60</v>
      </c>
      <c r="AB303" s="91">
        <v>120</v>
      </c>
      <c r="AC303" s="91">
        <v>40</v>
      </c>
      <c r="AD303" s="91">
        <v>60</v>
      </c>
      <c r="AE303" s="91">
        <v>120</v>
      </c>
      <c r="AF303" s="91">
        <v>5</v>
      </c>
      <c r="AG303" s="91">
        <v>224</v>
      </c>
      <c r="AH303" s="91">
        <v>520379</v>
      </c>
      <c r="AI303" s="91">
        <v>2</v>
      </c>
      <c r="AJ303" s="91" t="s">
        <v>2719</v>
      </c>
      <c r="AK303" s="91">
        <v>0</v>
      </c>
      <c r="AL303" s="91">
        <v>0</v>
      </c>
      <c r="AM303" s="91" t="s">
        <v>87</v>
      </c>
      <c r="AO303" s="91">
        <v>0</v>
      </c>
      <c r="AP303" s="91">
        <v>2</v>
      </c>
      <c r="AQ303" s="91">
        <v>1257511</v>
      </c>
      <c r="AR303" s="91" t="s">
        <v>87</v>
      </c>
      <c r="AU303" s="93">
        <v>42060</v>
      </c>
      <c r="AW303" s="91">
        <v>1</v>
      </c>
      <c r="AX303" s="91">
        <v>0</v>
      </c>
      <c r="AZ303" s="92">
        <v>36680</v>
      </c>
      <c r="BA303" s="91" t="s">
        <v>183</v>
      </c>
      <c r="BB303" s="92">
        <v>42057</v>
      </c>
      <c r="BC303" s="91" t="s">
        <v>87</v>
      </c>
    </row>
    <row r="304" spans="1:55">
      <c r="A304" s="91">
        <f t="shared" si="4"/>
        <v>303</v>
      </c>
      <c r="B304" s="91">
        <v>5137001</v>
      </c>
      <c r="C304" s="91">
        <v>10</v>
      </c>
      <c r="D304" s="91">
        <v>3</v>
      </c>
      <c r="E304" s="91">
        <v>51370</v>
      </c>
      <c r="F304" s="91">
        <v>1</v>
      </c>
      <c r="G304" s="91" t="s">
        <v>2720</v>
      </c>
      <c r="H304" s="91" t="s">
        <v>2721</v>
      </c>
      <c r="I304" s="91" t="s">
        <v>2722</v>
      </c>
      <c r="J304" s="91" t="s">
        <v>2723</v>
      </c>
      <c r="K304" s="91" t="s">
        <v>2724</v>
      </c>
      <c r="L304" s="91" t="s">
        <v>2725</v>
      </c>
      <c r="M304" s="91" t="s">
        <v>2726</v>
      </c>
      <c r="O304" s="91" t="s">
        <v>2727</v>
      </c>
      <c r="P304" s="91" t="s">
        <v>2728</v>
      </c>
      <c r="U304" s="91">
        <v>1</v>
      </c>
      <c r="V304" s="91">
        <v>500000</v>
      </c>
      <c r="W304" s="91">
        <v>0</v>
      </c>
      <c r="X304" s="91">
        <v>100</v>
      </c>
      <c r="Y304" s="91">
        <v>120</v>
      </c>
      <c r="Z304" s="91">
        <v>0</v>
      </c>
      <c r="AA304" s="91">
        <v>0</v>
      </c>
      <c r="AB304" s="91">
        <v>0</v>
      </c>
      <c r="AC304" s="91">
        <v>0</v>
      </c>
      <c r="AD304" s="91">
        <v>0</v>
      </c>
      <c r="AE304" s="91">
        <v>0</v>
      </c>
      <c r="AF304" s="91">
        <v>501</v>
      </c>
      <c r="AG304" s="91">
        <v>701</v>
      </c>
      <c r="AH304" s="91">
        <v>18336</v>
      </c>
      <c r="AI304" s="91">
        <v>1</v>
      </c>
      <c r="AJ304" s="91" t="s">
        <v>2729</v>
      </c>
      <c r="AK304" s="91">
        <v>0</v>
      </c>
      <c r="AL304" s="91">
        <v>0</v>
      </c>
      <c r="AM304" s="91" t="s">
        <v>87</v>
      </c>
      <c r="AO304" s="91">
        <v>0</v>
      </c>
      <c r="AP304" s="91">
        <v>2</v>
      </c>
      <c r="AQ304" s="91">
        <v>1598104</v>
      </c>
      <c r="AR304" s="91" t="s">
        <v>87</v>
      </c>
      <c r="AU304" s="93">
        <v>42060</v>
      </c>
      <c r="AW304" s="91">
        <v>1</v>
      </c>
      <c r="AX304" s="91">
        <v>0</v>
      </c>
      <c r="AZ304" s="92">
        <v>36680</v>
      </c>
      <c r="BA304" s="91" t="s">
        <v>183</v>
      </c>
      <c r="BB304" s="92">
        <v>42419</v>
      </c>
      <c r="BC304" s="91" t="s">
        <v>87</v>
      </c>
    </row>
    <row r="305" spans="1:55">
      <c r="A305" s="91">
        <f t="shared" si="4"/>
        <v>304</v>
      </c>
      <c r="B305" s="91">
        <v>5175501</v>
      </c>
      <c r="C305" s="91">
        <v>50</v>
      </c>
      <c r="D305" s="91">
        <v>3</v>
      </c>
      <c r="E305" s="91">
        <v>51755</v>
      </c>
      <c r="F305" s="91">
        <v>1</v>
      </c>
      <c r="G305" s="91" t="s">
        <v>2730</v>
      </c>
      <c r="H305" s="91" t="s">
        <v>801</v>
      </c>
      <c r="I305" s="91" t="s">
        <v>2731</v>
      </c>
      <c r="J305" s="91" t="s">
        <v>2730</v>
      </c>
      <c r="K305" s="91" t="s">
        <v>2732</v>
      </c>
      <c r="L305" s="91" t="s">
        <v>2733</v>
      </c>
      <c r="M305" s="91" t="s">
        <v>2734</v>
      </c>
      <c r="O305" s="91" t="s">
        <v>2735</v>
      </c>
      <c r="P305" s="91" t="s">
        <v>2736</v>
      </c>
      <c r="U305" s="91">
        <v>0</v>
      </c>
      <c r="V305" s="91">
        <v>500000</v>
      </c>
      <c r="W305" s="91">
        <v>0</v>
      </c>
      <c r="X305" s="91">
        <v>0</v>
      </c>
      <c r="Y305" s="91">
        <v>0</v>
      </c>
      <c r="Z305" s="91">
        <v>40</v>
      </c>
      <c r="AA305" s="91">
        <v>60</v>
      </c>
      <c r="AB305" s="91">
        <v>120</v>
      </c>
      <c r="AC305" s="91">
        <v>0</v>
      </c>
      <c r="AD305" s="91">
        <v>0</v>
      </c>
      <c r="AE305" s="91">
        <v>0</v>
      </c>
      <c r="AF305" s="91">
        <v>9</v>
      </c>
      <c r="AG305" s="91">
        <v>481</v>
      </c>
      <c r="AH305" s="91">
        <v>266753</v>
      </c>
      <c r="AI305" s="91">
        <v>2</v>
      </c>
      <c r="AJ305" s="91" t="s">
        <v>2737</v>
      </c>
      <c r="AK305" s="91">
        <v>0</v>
      </c>
      <c r="AL305" s="91">
        <v>0</v>
      </c>
      <c r="AM305" s="91" t="s">
        <v>87</v>
      </c>
      <c r="AO305" s="91">
        <v>0</v>
      </c>
      <c r="AP305" s="91">
        <v>2</v>
      </c>
      <c r="AQ305" s="91" t="s">
        <v>87</v>
      </c>
      <c r="AR305" s="91" t="s">
        <v>87</v>
      </c>
      <c r="AW305" s="91">
        <v>1</v>
      </c>
      <c r="AX305" s="91">
        <v>0</v>
      </c>
      <c r="AZ305" s="92">
        <v>36680</v>
      </c>
      <c r="BA305" s="91" t="s">
        <v>183</v>
      </c>
      <c r="BB305" s="92">
        <v>41304</v>
      </c>
      <c r="BC305" s="91" t="s">
        <v>87</v>
      </c>
    </row>
    <row r="306" spans="1:55">
      <c r="A306" s="91">
        <f t="shared" si="4"/>
        <v>305</v>
      </c>
      <c r="B306" s="91">
        <v>5202001</v>
      </c>
      <c r="C306" s="91">
        <v>50</v>
      </c>
      <c r="D306" s="91">
        <v>3</v>
      </c>
      <c r="E306" s="91">
        <v>52020</v>
      </c>
      <c r="F306" s="91">
        <v>1</v>
      </c>
      <c r="G306" s="91" t="s">
        <v>2738</v>
      </c>
      <c r="H306" s="91" t="s">
        <v>102</v>
      </c>
      <c r="I306" s="91" t="s">
        <v>2739</v>
      </c>
      <c r="J306" s="91" t="s">
        <v>2740</v>
      </c>
      <c r="K306" s="91" t="s">
        <v>2741</v>
      </c>
      <c r="L306" s="91" t="s">
        <v>2742</v>
      </c>
      <c r="M306" s="91" t="s">
        <v>2743</v>
      </c>
      <c r="O306" s="91" t="s">
        <v>2744</v>
      </c>
      <c r="P306" s="91" t="s">
        <v>2745</v>
      </c>
      <c r="U306" s="91">
        <v>0</v>
      </c>
      <c r="V306" s="91">
        <v>500000</v>
      </c>
      <c r="W306" s="91">
        <v>40</v>
      </c>
      <c r="X306" s="91">
        <v>60</v>
      </c>
      <c r="Y306" s="91">
        <v>120</v>
      </c>
      <c r="Z306" s="91">
        <v>40</v>
      </c>
      <c r="AA306" s="91">
        <v>60</v>
      </c>
      <c r="AB306" s="91">
        <v>120</v>
      </c>
      <c r="AC306" s="91">
        <v>40</v>
      </c>
      <c r="AD306" s="91">
        <v>60</v>
      </c>
      <c r="AE306" s="91">
        <v>120</v>
      </c>
      <c r="AF306" s="91">
        <v>5</v>
      </c>
      <c r="AG306" s="91">
        <v>221</v>
      </c>
      <c r="AH306" s="91">
        <v>521461</v>
      </c>
      <c r="AI306" s="91">
        <v>2</v>
      </c>
      <c r="AJ306" s="91" t="s">
        <v>2746</v>
      </c>
      <c r="AK306" s="91">
        <v>0</v>
      </c>
      <c r="AL306" s="91">
        <v>0</v>
      </c>
      <c r="AM306" s="91" t="s">
        <v>87</v>
      </c>
      <c r="AO306" s="91">
        <v>1</v>
      </c>
      <c r="AP306" s="91">
        <v>2</v>
      </c>
      <c r="AQ306" s="91" t="s">
        <v>87</v>
      </c>
      <c r="AR306" s="91" t="s">
        <v>87</v>
      </c>
      <c r="AW306" s="91">
        <v>1</v>
      </c>
      <c r="AX306" s="91">
        <v>0</v>
      </c>
      <c r="AZ306" s="92">
        <v>36680</v>
      </c>
      <c r="BA306" s="91" t="s">
        <v>183</v>
      </c>
      <c r="BB306" s="92">
        <v>41442</v>
      </c>
      <c r="BC306" s="91" t="s">
        <v>87</v>
      </c>
    </row>
    <row r="307" spans="1:55">
      <c r="A307" s="91">
        <f t="shared" si="4"/>
        <v>306</v>
      </c>
      <c r="B307" s="91">
        <v>5207003</v>
      </c>
      <c r="C307" s="91">
        <v>38</v>
      </c>
      <c r="D307" s="91">
        <v>3</v>
      </c>
      <c r="E307" s="91" t="s">
        <v>87</v>
      </c>
      <c r="F307" s="91" t="s">
        <v>87</v>
      </c>
      <c r="G307" s="91" t="s">
        <v>2747</v>
      </c>
      <c r="H307" s="91" t="s">
        <v>2748</v>
      </c>
      <c r="I307" s="91" t="s">
        <v>2749</v>
      </c>
      <c r="K307" s="91" t="s">
        <v>2750</v>
      </c>
      <c r="L307" s="91" t="s">
        <v>2751</v>
      </c>
      <c r="M307" s="91" t="s">
        <v>2752</v>
      </c>
      <c r="O307" s="91" t="s">
        <v>2753</v>
      </c>
      <c r="P307" s="91" t="s">
        <v>2754</v>
      </c>
      <c r="R307" s="91" t="s">
        <v>2755</v>
      </c>
      <c r="S307" s="91" t="s">
        <v>2756</v>
      </c>
      <c r="T307" s="91" t="s">
        <v>860</v>
      </c>
      <c r="U307" s="91">
        <v>0</v>
      </c>
      <c r="V307" s="91">
        <v>500000</v>
      </c>
      <c r="W307" s="91">
        <v>0</v>
      </c>
      <c r="X307" s="91">
        <v>100</v>
      </c>
      <c r="Y307" s="91">
        <v>120</v>
      </c>
      <c r="Z307" s="91">
        <v>40</v>
      </c>
      <c r="AA307" s="91">
        <v>60</v>
      </c>
      <c r="AB307" s="91">
        <v>120</v>
      </c>
      <c r="AC307" s="91">
        <v>0</v>
      </c>
      <c r="AD307" s="91">
        <v>100</v>
      </c>
      <c r="AE307" s="91">
        <v>120</v>
      </c>
      <c r="AF307" s="91">
        <v>5</v>
      </c>
      <c r="AG307" s="91">
        <v>321</v>
      </c>
      <c r="AH307" s="91">
        <v>1637030</v>
      </c>
      <c r="AI307" s="91">
        <v>1</v>
      </c>
      <c r="AJ307" s="91" t="s">
        <v>2757</v>
      </c>
      <c r="AK307" s="91">
        <v>0</v>
      </c>
      <c r="AL307" s="91">
        <v>0</v>
      </c>
      <c r="AM307" s="91" t="s">
        <v>87</v>
      </c>
      <c r="AO307" s="91">
        <v>1</v>
      </c>
      <c r="AP307" s="91">
        <v>2</v>
      </c>
      <c r="AQ307" s="91" t="s">
        <v>87</v>
      </c>
      <c r="AR307" s="91" t="s">
        <v>87</v>
      </c>
      <c r="AW307" s="91">
        <v>1</v>
      </c>
      <c r="AX307" s="91">
        <v>0</v>
      </c>
      <c r="AZ307" s="92">
        <v>41465</v>
      </c>
      <c r="BA307" s="91" t="s">
        <v>183</v>
      </c>
      <c r="BB307" s="92">
        <v>42501</v>
      </c>
      <c r="BC307" s="91" t="s">
        <v>87</v>
      </c>
    </row>
    <row r="308" spans="1:55">
      <c r="A308" s="91">
        <f t="shared" si="4"/>
        <v>307</v>
      </c>
      <c r="B308" s="91">
        <v>5272002</v>
      </c>
      <c r="C308" s="91">
        <v>70</v>
      </c>
      <c r="D308" s="91">
        <v>3</v>
      </c>
      <c r="E308" s="91" t="s">
        <v>87</v>
      </c>
      <c r="F308" s="91" t="s">
        <v>87</v>
      </c>
      <c r="G308" s="91" t="s">
        <v>2758</v>
      </c>
      <c r="I308" s="91" t="s">
        <v>2759</v>
      </c>
      <c r="J308" s="91" t="s">
        <v>2760</v>
      </c>
      <c r="K308" s="91" t="s">
        <v>2761</v>
      </c>
      <c r="L308" s="91" t="s">
        <v>2762</v>
      </c>
      <c r="O308" s="91" t="s">
        <v>2763</v>
      </c>
      <c r="P308" s="91" t="s">
        <v>2764</v>
      </c>
      <c r="R308" s="91" t="s">
        <v>2765</v>
      </c>
      <c r="S308" s="91" t="s">
        <v>2766</v>
      </c>
      <c r="T308" s="91" t="s">
        <v>2767</v>
      </c>
      <c r="U308" s="91">
        <v>0</v>
      </c>
      <c r="V308" s="91">
        <v>500000</v>
      </c>
      <c r="W308" s="91">
        <v>0</v>
      </c>
      <c r="X308" s="91">
        <v>100</v>
      </c>
      <c r="Y308" s="91">
        <v>120</v>
      </c>
      <c r="Z308" s="91">
        <v>40</v>
      </c>
      <c r="AA308" s="91">
        <v>60</v>
      </c>
      <c r="AB308" s="91">
        <v>120</v>
      </c>
      <c r="AC308" s="91">
        <v>0</v>
      </c>
      <c r="AD308" s="91">
        <v>100</v>
      </c>
      <c r="AE308" s="91">
        <v>120</v>
      </c>
      <c r="AF308" s="91">
        <v>5</v>
      </c>
      <c r="AG308" s="91">
        <v>240</v>
      </c>
      <c r="AH308" s="91">
        <v>584706</v>
      </c>
      <c r="AI308" s="91">
        <v>1</v>
      </c>
      <c r="AJ308" s="91" t="s">
        <v>2759</v>
      </c>
      <c r="AK308" s="91">
        <v>0</v>
      </c>
      <c r="AL308" s="91">
        <v>2</v>
      </c>
      <c r="AM308" s="91" t="s">
        <v>87</v>
      </c>
      <c r="AO308" s="91">
        <v>0</v>
      </c>
      <c r="AP308" s="91">
        <v>2</v>
      </c>
      <c r="AQ308" s="91" t="s">
        <v>87</v>
      </c>
      <c r="AR308" s="91" t="s">
        <v>87</v>
      </c>
      <c r="AW308" s="91">
        <v>1</v>
      </c>
      <c r="AX308" s="91">
        <v>0</v>
      </c>
      <c r="AZ308" s="92">
        <v>38146</v>
      </c>
      <c r="BA308" s="91" t="s">
        <v>183</v>
      </c>
      <c r="BB308" s="92">
        <v>38146</v>
      </c>
      <c r="BC308" s="91" t="s">
        <v>87</v>
      </c>
    </row>
    <row r="309" spans="1:55">
      <c r="A309" s="91">
        <f t="shared" si="4"/>
        <v>308</v>
      </c>
      <c r="B309" s="91">
        <v>5285003</v>
      </c>
      <c r="C309" s="91">
        <v>80</v>
      </c>
      <c r="D309" s="91">
        <v>3</v>
      </c>
      <c r="E309" s="91">
        <v>52850</v>
      </c>
      <c r="F309" s="91">
        <v>3</v>
      </c>
      <c r="G309" s="91" t="s">
        <v>2768</v>
      </c>
      <c r="I309" s="91" t="s">
        <v>2769</v>
      </c>
      <c r="J309" s="91" t="s">
        <v>2770</v>
      </c>
      <c r="K309" s="91" t="s">
        <v>2771</v>
      </c>
      <c r="L309" s="91" t="s">
        <v>2772</v>
      </c>
      <c r="O309" s="91" t="s">
        <v>2773</v>
      </c>
      <c r="P309" s="91" t="s">
        <v>2774</v>
      </c>
      <c r="U309" s="91">
        <v>1</v>
      </c>
      <c r="V309" s="91">
        <v>500000</v>
      </c>
      <c r="W309" s="91">
        <v>0</v>
      </c>
      <c r="X309" s="91">
        <v>100</v>
      </c>
      <c r="Y309" s="91">
        <v>120</v>
      </c>
      <c r="Z309" s="91">
        <v>40</v>
      </c>
      <c r="AA309" s="91">
        <v>60</v>
      </c>
      <c r="AB309" s="91">
        <v>120</v>
      </c>
      <c r="AC309" s="91">
        <v>40</v>
      </c>
      <c r="AD309" s="91">
        <v>60</v>
      </c>
      <c r="AE309" s="91">
        <v>120</v>
      </c>
      <c r="AF309" s="91">
        <v>1</v>
      </c>
      <c r="AG309" s="91">
        <v>153</v>
      </c>
      <c r="AH309" s="91">
        <v>4840300</v>
      </c>
      <c r="AI309" s="91">
        <v>1</v>
      </c>
      <c r="AJ309" s="91" t="s">
        <v>2775</v>
      </c>
      <c r="AK309" s="91">
        <v>0</v>
      </c>
      <c r="AL309" s="91">
        <v>0</v>
      </c>
      <c r="AM309" s="91" t="s">
        <v>87</v>
      </c>
      <c r="AO309" s="91">
        <v>0</v>
      </c>
      <c r="AP309" s="91">
        <v>2</v>
      </c>
      <c r="AQ309" s="91">
        <v>1585380</v>
      </c>
      <c r="AR309" s="91" t="s">
        <v>87</v>
      </c>
      <c r="AU309" s="93">
        <v>42060</v>
      </c>
      <c r="AW309" s="91">
        <v>1</v>
      </c>
      <c r="AX309" s="91">
        <v>0</v>
      </c>
      <c r="AY309" s="91">
        <v>0</v>
      </c>
      <c r="AZ309" s="92">
        <v>36686</v>
      </c>
      <c r="BA309" s="91" t="s">
        <v>183</v>
      </c>
      <c r="BB309" s="92">
        <v>42057</v>
      </c>
      <c r="BC309" s="91" t="s">
        <v>87</v>
      </c>
    </row>
    <row r="310" spans="1:55">
      <c r="A310" s="91">
        <f t="shared" si="4"/>
        <v>309</v>
      </c>
      <c r="B310" s="91">
        <v>5298001</v>
      </c>
      <c r="C310" s="91">
        <v>50</v>
      </c>
      <c r="D310" s="91">
        <v>3</v>
      </c>
      <c r="E310" s="91">
        <v>52980</v>
      </c>
      <c r="F310" s="91">
        <v>1</v>
      </c>
      <c r="G310" s="91" t="s">
        <v>2776</v>
      </c>
      <c r="I310" s="91" t="s">
        <v>2777</v>
      </c>
      <c r="J310" s="91" t="s">
        <v>2776</v>
      </c>
      <c r="K310" s="91" t="s">
        <v>2264</v>
      </c>
      <c r="L310" s="91" t="s">
        <v>2778</v>
      </c>
      <c r="M310" s="91" t="s">
        <v>2779</v>
      </c>
      <c r="O310" s="91" t="s">
        <v>2780</v>
      </c>
      <c r="P310" s="91" t="s">
        <v>87</v>
      </c>
      <c r="U310" s="91">
        <v>0</v>
      </c>
      <c r="V310" s="91">
        <v>500000</v>
      </c>
      <c r="W310" s="91">
        <v>0</v>
      </c>
      <c r="X310" s="91">
        <v>100</v>
      </c>
      <c r="Y310" s="91">
        <v>120</v>
      </c>
      <c r="Z310" s="91">
        <v>0</v>
      </c>
      <c r="AA310" s="91">
        <v>100</v>
      </c>
      <c r="AB310" s="91">
        <v>120</v>
      </c>
      <c r="AC310" s="91">
        <v>0</v>
      </c>
      <c r="AD310" s="91">
        <v>100</v>
      </c>
      <c r="AE310" s="91">
        <v>120</v>
      </c>
      <c r="AF310" s="91">
        <v>9</v>
      </c>
      <c r="AG310" s="91">
        <v>971</v>
      </c>
      <c r="AH310" s="91">
        <v>6591172</v>
      </c>
      <c r="AI310" s="91">
        <v>1</v>
      </c>
      <c r="AJ310" s="91" t="s">
        <v>2781</v>
      </c>
      <c r="AK310" s="91">
        <v>0</v>
      </c>
      <c r="AL310" s="91">
        <v>0</v>
      </c>
      <c r="AM310" s="91" t="s">
        <v>87</v>
      </c>
      <c r="AO310" s="91">
        <v>0</v>
      </c>
      <c r="AP310" s="91">
        <v>2</v>
      </c>
      <c r="AQ310" s="91" t="s">
        <v>87</v>
      </c>
      <c r="AR310" s="91" t="s">
        <v>87</v>
      </c>
      <c r="AW310" s="91">
        <v>1</v>
      </c>
      <c r="AX310" s="91">
        <v>0</v>
      </c>
      <c r="AZ310" s="92">
        <v>36680</v>
      </c>
      <c r="BA310" s="91" t="s">
        <v>183</v>
      </c>
      <c r="BB310" s="92">
        <v>43131.072233796294</v>
      </c>
      <c r="BC310" s="91" t="s">
        <v>233</v>
      </c>
    </row>
    <row r="311" spans="1:55">
      <c r="A311" s="91">
        <f t="shared" si="4"/>
        <v>310</v>
      </c>
      <c r="B311" s="91">
        <v>5354001</v>
      </c>
      <c r="C311" s="91">
        <v>30</v>
      </c>
      <c r="D311" s="91">
        <v>3</v>
      </c>
      <c r="E311" s="91">
        <v>53540</v>
      </c>
      <c r="F311" s="91">
        <v>1</v>
      </c>
      <c r="G311" s="91" t="s">
        <v>2782</v>
      </c>
      <c r="I311" s="91" t="s">
        <v>2783</v>
      </c>
      <c r="J311" s="91" t="s">
        <v>2782</v>
      </c>
      <c r="K311" s="91" t="s">
        <v>2784</v>
      </c>
      <c r="L311" s="91" t="s">
        <v>2785</v>
      </c>
      <c r="O311" s="91" t="s">
        <v>2786</v>
      </c>
      <c r="P311" s="91" t="s">
        <v>87</v>
      </c>
      <c r="U311" s="91">
        <v>0</v>
      </c>
      <c r="V311" s="91">
        <v>500000</v>
      </c>
      <c r="W311" s="91">
        <v>100</v>
      </c>
      <c r="X311" s="91">
        <v>0</v>
      </c>
      <c r="Y311" s="91">
        <v>0</v>
      </c>
      <c r="Z311" s="91">
        <v>0</v>
      </c>
      <c r="AA311" s="91">
        <v>0</v>
      </c>
      <c r="AB311" s="91">
        <v>0</v>
      </c>
      <c r="AC311" s="91">
        <v>0</v>
      </c>
      <c r="AD311" s="91">
        <v>0</v>
      </c>
      <c r="AE311" s="91">
        <v>0</v>
      </c>
      <c r="AF311" s="91">
        <v>5</v>
      </c>
      <c r="AG311" s="91">
        <v>23</v>
      </c>
      <c r="AH311" s="91">
        <v>1881597</v>
      </c>
      <c r="AI311" s="91">
        <v>2</v>
      </c>
      <c r="AJ311" s="91" t="s">
        <v>2787</v>
      </c>
      <c r="AK311" s="91">
        <v>0</v>
      </c>
      <c r="AL311" s="91">
        <v>0</v>
      </c>
      <c r="AM311" s="91" t="s">
        <v>87</v>
      </c>
      <c r="AO311" s="91">
        <v>0</v>
      </c>
      <c r="AP311" s="91">
        <v>2</v>
      </c>
      <c r="AQ311" s="91" t="s">
        <v>87</v>
      </c>
      <c r="AR311" s="91" t="s">
        <v>87</v>
      </c>
      <c r="AW311" s="91">
        <v>1</v>
      </c>
      <c r="AX311" s="91">
        <v>0</v>
      </c>
      <c r="AZ311" s="92">
        <v>36680</v>
      </c>
      <c r="BA311" s="91" t="s">
        <v>183</v>
      </c>
      <c r="BB311" s="92">
        <v>37580</v>
      </c>
      <c r="BC311" s="91" t="s">
        <v>87</v>
      </c>
    </row>
    <row r="312" spans="1:55">
      <c r="A312" s="91">
        <f t="shared" si="4"/>
        <v>311</v>
      </c>
      <c r="B312" s="91">
        <v>5356001</v>
      </c>
      <c r="C312" s="91">
        <v>10</v>
      </c>
      <c r="D312" s="91">
        <v>3</v>
      </c>
      <c r="E312" s="91">
        <v>53560</v>
      </c>
      <c r="F312" s="91">
        <v>1</v>
      </c>
      <c r="G312" s="91" t="s">
        <v>2788</v>
      </c>
      <c r="I312" s="91" t="s">
        <v>2789</v>
      </c>
      <c r="J312" s="91" t="s">
        <v>2788</v>
      </c>
      <c r="K312" s="91" t="s">
        <v>87</v>
      </c>
      <c r="L312" s="91" t="s">
        <v>2790</v>
      </c>
      <c r="M312" s="91" t="s">
        <v>2791</v>
      </c>
      <c r="O312" s="91" t="s">
        <v>2792</v>
      </c>
      <c r="P312" s="91" t="s">
        <v>87</v>
      </c>
      <c r="U312" s="91">
        <v>1</v>
      </c>
      <c r="V312" s="91">
        <v>500000</v>
      </c>
      <c r="W312" s="91">
        <v>0</v>
      </c>
      <c r="X312" s="91">
        <v>100</v>
      </c>
      <c r="Y312" s="91">
        <v>120</v>
      </c>
      <c r="Z312" s="91">
        <v>40</v>
      </c>
      <c r="AA312" s="91">
        <v>60</v>
      </c>
      <c r="AB312" s="91">
        <v>120</v>
      </c>
      <c r="AC312" s="91">
        <v>0</v>
      </c>
      <c r="AD312" s="91">
        <v>0</v>
      </c>
      <c r="AE312" s="91">
        <v>0</v>
      </c>
      <c r="AF312" s="91">
        <v>501</v>
      </c>
      <c r="AG312" s="91">
        <v>312</v>
      </c>
      <c r="AH312" s="91">
        <v>560429</v>
      </c>
      <c r="AI312" s="91">
        <v>1</v>
      </c>
      <c r="AJ312" s="91" t="s">
        <v>2793</v>
      </c>
      <c r="AK312" s="91">
        <v>0</v>
      </c>
      <c r="AL312" s="91">
        <v>0</v>
      </c>
      <c r="AM312" s="91" t="s">
        <v>87</v>
      </c>
      <c r="AO312" s="91">
        <v>0</v>
      </c>
      <c r="AP312" s="91">
        <v>2</v>
      </c>
      <c r="AQ312" s="91">
        <v>1159062</v>
      </c>
      <c r="AR312" s="91" t="s">
        <v>87</v>
      </c>
      <c r="AU312" s="93">
        <v>42060</v>
      </c>
      <c r="AW312" s="91">
        <v>1</v>
      </c>
      <c r="AX312" s="91">
        <v>0</v>
      </c>
      <c r="AZ312" s="92">
        <v>36680</v>
      </c>
      <c r="BA312" s="91" t="s">
        <v>183</v>
      </c>
      <c r="BB312" s="92">
        <v>42057</v>
      </c>
      <c r="BC312" s="91" t="s">
        <v>87</v>
      </c>
    </row>
    <row r="313" spans="1:55">
      <c r="A313" s="91">
        <f t="shared" si="4"/>
        <v>312</v>
      </c>
      <c r="B313" s="91">
        <v>5356004</v>
      </c>
      <c r="C313" s="91">
        <v>80</v>
      </c>
      <c r="D313" s="91">
        <v>3</v>
      </c>
      <c r="E313" s="91">
        <v>53560</v>
      </c>
      <c r="F313" s="91">
        <v>4</v>
      </c>
      <c r="G313" s="91" t="s">
        <v>2788</v>
      </c>
      <c r="H313" s="91" t="s">
        <v>1083</v>
      </c>
      <c r="I313" s="91" t="s">
        <v>2794</v>
      </c>
      <c r="J313" s="91" t="s">
        <v>2788</v>
      </c>
      <c r="K313" s="91" t="s">
        <v>2685</v>
      </c>
      <c r="L313" s="91" t="s">
        <v>2795</v>
      </c>
      <c r="O313" s="91" t="s">
        <v>2796</v>
      </c>
      <c r="P313" s="91" t="s">
        <v>2797</v>
      </c>
      <c r="U313" s="91">
        <v>1</v>
      </c>
      <c r="V313" s="91">
        <v>500000</v>
      </c>
      <c r="W313" s="91">
        <v>0</v>
      </c>
      <c r="X313" s="91">
        <v>100</v>
      </c>
      <c r="Y313" s="91">
        <v>120</v>
      </c>
      <c r="Z313" s="91">
        <v>40</v>
      </c>
      <c r="AA313" s="91">
        <v>60</v>
      </c>
      <c r="AB313" s="91">
        <v>120</v>
      </c>
      <c r="AC313" s="91">
        <v>40</v>
      </c>
      <c r="AD313" s="91">
        <v>60</v>
      </c>
      <c r="AE313" s="91">
        <v>120</v>
      </c>
      <c r="AF313" s="91">
        <v>190</v>
      </c>
      <c r="AG313" s="91">
        <v>200</v>
      </c>
      <c r="AH313" s="91">
        <v>1688359</v>
      </c>
      <c r="AI313" s="91">
        <v>1</v>
      </c>
      <c r="AJ313" s="91" t="s">
        <v>2798</v>
      </c>
      <c r="AK313" s="91">
        <v>0</v>
      </c>
      <c r="AL313" s="91">
        <v>0</v>
      </c>
      <c r="AM313" s="91" t="s">
        <v>87</v>
      </c>
      <c r="AO313" s="91">
        <v>0</v>
      </c>
      <c r="AP313" s="91">
        <v>2</v>
      </c>
      <c r="AQ313" s="91">
        <v>1159062</v>
      </c>
      <c r="AR313" s="91" t="s">
        <v>87</v>
      </c>
      <c r="AU313" s="93">
        <v>42060</v>
      </c>
      <c r="AW313" s="91">
        <v>1</v>
      </c>
      <c r="AX313" s="91">
        <v>0</v>
      </c>
      <c r="AZ313" s="92">
        <v>36680</v>
      </c>
      <c r="BA313" s="91" t="s">
        <v>183</v>
      </c>
      <c r="BB313" s="92">
        <v>42057</v>
      </c>
      <c r="BC313" s="91" t="s">
        <v>87</v>
      </c>
    </row>
    <row r="314" spans="1:55">
      <c r="A314" s="91">
        <f t="shared" si="4"/>
        <v>313</v>
      </c>
      <c r="B314" s="91">
        <v>5356008</v>
      </c>
      <c r="C314" s="91">
        <v>30</v>
      </c>
      <c r="D314" s="91">
        <v>3</v>
      </c>
      <c r="E314" s="91" t="s">
        <v>87</v>
      </c>
      <c r="F314" s="91" t="s">
        <v>87</v>
      </c>
      <c r="G314" s="91" t="s">
        <v>2788</v>
      </c>
      <c r="I314" s="91" t="s">
        <v>2799</v>
      </c>
      <c r="J314" s="91" t="s">
        <v>2800</v>
      </c>
      <c r="K314" s="91" t="s">
        <v>2801</v>
      </c>
      <c r="L314" s="91" t="s">
        <v>2802</v>
      </c>
      <c r="O314" s="91" t="s">
        <v>2803</v>
      </c>
      <c r="P314" s="91" t="s">
        <v>2804</v>
      </c>
      <c r="U314" s="91">
        <v>1</v>
      </c>
      <c r="V314" s="91">
        <v>500000</v>
      </c>
      <c r="W314" s="91">
        <v>0</v>
      </c>
      <c r="X314" s="91">
        <v>100</v>
      </c>
      <c r="Y314" s="91">
        <v>120</v>
      </c>
      <c r="Z314" s="91">
        <v>40</v>
      </c>
      <c r="AA314" s="91">
        <v>60</v>
      </c>
      <c r="AB314" s="91">
        <v>120</v>
      </c>
      <c r="AC314" s="91">
        <v>0</v>
      </c>
      <c r="AD314" s="91">
        <v>0</v>
      </c>
      <c r="AE314" s="91">
        <v>0</v>
      </c>
      <c r="AF314" s="91">
        <v>1</v>
      </c>
      <c r="AG314" s="91">
        <v>108</v>
      </c>
      <c r="AH314" s="91">
        <v>903070</v>
      </c>
      <c r="AI314" s="91">
        <v>1</v>
      </c>
      <c r="AJ314" s="91" t="s">
        <v>2805</v>
      </c>
      <c r="AK314" s="91">
        <v>0</v>
      </c>
      <c r="AL314" s="91">
        <v>0</v>
      </c>
      <c r="AM314" s="91" t="s">
        <v>87</v>
      </c>
      <c r="AO314" s="91">
        <v>0</v>
      </c>
      <c r="AP314" s="91">
        <v>2</v>
      </c>
      <c r="AQ314" s="91">
        <v>1159062</v>
      </c>
      <c r="AR314" s="91" t="s">
        <v>87</v>
      </c>
      <c r="AU314" s="93">
        <v>42060</v>
      </c>
      <c r="AW314" s="91">
        <v>1</v>
      </c>
      <c r="AX314" s="91">
        <v>0</v>
      </c>
      <c r="AZ314" s="92">
        <v>36854</v>
      </c>
      <c r="BA314" s="91" t="s">
        <v>183</v>
      </c>
      <c r="BB314" s="92">
        <v>42057</v>
      </c>
      <c r="BC314" s="91" t="s">
        <v>87</v>
      </c>
    </row>
    <row r="315" spans="1:55">
      <c r="A315" s="91">
        <f t="shared" si="4"/>
        <v>314</v>
      </c>
      <c r="B315" s="91">
        <v>5376004</v>
      </c>
      <c r="C315" s="91">
        <v>50</v>
      </c>
      <c r="D315" s="91">
        <v>3</v>
      </c>
      <c r="E315" s="91">
        <v>53760</v>
      </c>
      <c r="F315" s="91">
        <v>4</v>
      </c>
      <c r="G315" s="91" t="s">
        <v>2806</v>
      </c>
      <c r="H315" s="91" t="s">
        <v>102</v>
      </c>
      <c r="I315" s="91" t="s">
        <v>2807</v>
      </c>
      <c r="J315" s="91" t="s">
        <v>2806</v>
      </c>
      <c r="K315" s="91" t="s">
        <v>350</v>
      </c>
      <c r="L315" s="91" t="s">
        <v>2808</v>
      </c>
      <c r="M315" s="91" t="s">
        <v>2809</v>
      </c>
      <c r="O315" s="91" t="s">
        <v>2810</v>
      </c>
      <c r="P315" s="91" t="s">
        <v>2811</v>
      </c>
      <c r="R315" s="91" t="s">
        <v>2812</v>
      </c>
      <c r="S315" s="91" t="s">
        <v>2813</v>
      </c>
      <c r="T315" s="91" t="s">
        <v>269</v>
      </c>
      <c r="U315" s="91">
        <v>1</v>
      </c>
      <c r="V315" s="91">
        <v>500000</v>
      </c>
      <c r="W315" s="91">
        <v>40</v>
      </c>
      <c r="X315" s="91">
        <v>60</v>
      </c>
      <c r="Y315" s="91">
        <v>120</v>
      </c>
      <c r="Z315" s="91">
        <v>40</v>
      </c>
      <c r="AA315" s="91">
        <v>60</v>
      </c>
      <c r="AB315" s="91">
        <v>120</v>
      </c>
      <c r="AC315" s="91">
        <v>40</v>
      </c>
      <c r="AD315" s="91">
        <v>60</v>
      </c>
      <c r="AE315" s="91">
        <v>120</v>
      </c>
      <c r="AF315" s="91">
        <v>5</v>
      </c>
      <c r="AG315" s="91">
        <v>2</v>
      </c>
      <c r="AH315" s="91">
        <v>9010330</v>
      </c>
      <c r="AI315" s="91">
        <v>2</v>
      </c>
      <c r="AJ315" s="91" t="s">
        <v>2814</v>
      </c>
      <c r="AK315" s="91">
        <v>0</v>
      </c>
      <c r="AL315" s="91">
        <v>0</v>
      </c>
      <c r="AM315" s="91" t="s">
        <v>87</v>
      </c>
      <c r="AO315" s="91">
        <v>0</v>
      </c>
      <c r="AP315" s="91">
        <v>2</v>
      </c>
      <c r="AQ315" s="91">
        <v>1236866</v>
      </c>
      <c r="AR315" s="91" t="s">
        <v>87</v>
      </c>
      <c r="AU315" s="93">
        <v>42060</v>
      </c>
      <c r="AW315" s="91">
        <v>1</v>
      </c>
      <c r="AX315" s="91">
        <v>0</v>
      </c>
      <c r="AZ315" s="92">
        <v>36680</v>
      </c>
      <c r="BA315" s="91" t="s">
        <v>183</v>
      </c>
      <c r="BB315" s="92">
        <v>42057</v>
      </c>
      <c r="BC315" s="91" t="s">
        <v>87</v>
      </c>
    </row>
    <row r="316" spans="1:55">
      <c r="A316" s="91">
        <f t="shared" si="4"/>
        <v>315</v>
      </c>
      <c r="B316" s="91">
        <v>5480004</v>
      </c>
      <c r="C316" s="91">
        <v>30</v>
      </c>
      <c r="D316" s="91">
        <v>3</v>
      </c>
      <c r="E316" s="91" t="s">
        <v>87</v>
      </c>
      <c r="F316" s="91" t="s">
        <v>87</v>
      </c>
      <c r="G316" s="91" t="s">
        <v>2815</v>
      </c>
      <c r="H316" s="91" t="s">
        <v>2816</v>
      </c>
      <c r="I316" s="91" t="s">
        <v>2817</v>
      </c>
      <c r="J316" s="91" t="s">
        <v>2818</v>
      </c>
      <c r="K316" s="91" t="s">
        <v>2819</v>
      </c>
      <c r="L316" s="91" t="s">
        <v>2820</v>
      </c>
      <c r="O316" s="91" t="s">
        <v>2821</v>
      </c>
      <c r="P316" s="91" t="s">
        <v>2822</v>
      </c>
      <c r="U316" s="91">
        <v>1</v>
      </c>
      <c r="V316" s="91">
        <v>500000</v>
      </c>
      <c r="W316" s="91">
        <v>0</v>
      </c>
      <c r="X316" s="91">
        <v>100</v>
      </c>
      <c r="Y316" s="91">
        <v>120</v>
      </c>
      <c r="Z316" s="91">
        <v>40</v>
      </c>
      <c r="AA316" s="91">
        <v>60</v>
      </c>
      <c r="AB316" s="91">
        <v>120</v>
      </c>
      <c r="AC316" s="91">
        <v>0</v>
      </c>
      <c r="AD316" s="91">
        <v>100</v>
      </c>
      <c r="AE316" s="91">
        <v>120</v>
      </c>
      <c r="AF316" s="91">
        <v>129</v>
      </c>
      <c r="AG316" s="91">
        <v>150</v>
      </c>
      <c r="AH316" s="91">
        <v>243697</v>
      </c>
      <c r="AI316" s="91">
        <v>1</v>
      </c>
      <c r="AJ316" s="91" t="s">
        <v>2823</v>
      </c>
      <c r="AK316" s="91">
        <v>0</v>
      </c>
      <c r="AL316" s="91">
        <v>0</v>
      </c>
      <c r="AM316" s="91" t="s">
        <v>87</v>
      </c>
      <c r="AO316" s="91">
        <v>0</v>
      </c>
      <c r="AP316" s="91">
        <v>2</v>
      </c>
      <c r="AQ316" s="91">
        <v>1171268</v>
      </c>
      <c r="AR316" s="91" t="s">
        <v>87</v>
      </c>
      <c r="AU316" s="93">
        <v>42060</v>
      </c>
      <c r="AW316" s="91">
        <v>1</v>
      </c>
      <c r="AX316" s="91">
        <v>0</v>
      </c>
      <c r="AZ316" s="92">
        <v>37600</v>
      </c>
      <c r="BA316" s="91" t="s">
        <v>183</v>
      </c>
      <c r="BB316" s="92">
        <v>42842</v>
      </c>
      <c r="BC316" s="91" t="s">
        <v>87</v>
      </c>
    </row>
    <row r="317" spans="1:55">
      <c r="A317" s="91">
        <f t="shared" si="4"/>
        <v>316</v>
      </c>
      <c r="B317" s="91">
        <v>5480007</v>
      </c>
      <c r="C317" s="91">
        <v>20</v>
      </c>
      <c r="D317" s="91">
        <v>3</v>
      </c>
      <c r="E317" s="91" t="s">
        <v>87</v>
      </c>
      <c r="F317" s="91" t="s">
        <v>87</v>
      </c>
      <c r="G317" s="91" t="s">
        <v>2815</v>
      </c>
      <c r="H317" s="91" t="s">
        <v>2482</v>
      </c>
      <c r="I317" s="91" t="s">
        <v>2824</v>
      </c>
      <c r="J317" s="91" t="s">
        <v>2825</v>
      </c>
      <c r="K317" s="91" t="s">
        <v>2826</v>
      </c>
      <c r="L317" s="91" t="s">
        <v>2827</v>
      </c>
      <c r="O317" s="91" t="s">
        <v>2828</v>
      </c>
      <c r="P317" s="91" t="s">
        <v>2829</v>
      </c>
      <c r="U317" s="91">
        <v>1</v>
      </c>
      <c r="V317" s="91">
        <v>500000</v>
      </c>
      <c r="W317" s="91">
        <v>0</v>
      </c>
      <c r="X317" s="91">
        <v>100</v>
      </c>
      <c r="Y317" s="91">
        <v>120</v>
      </c>
      <c r="Z317" s="91">
        <v>40</v>
      </c>
      <c r="AA317" s="91">
        <v>60</v>
      </c>
      <c r="AB317" s="91">
        <v>120</v>
      </c>
      <c r="AC317" s="91">
        <v>0</v>
      </c>
      <c r="AD317" s="91">
        <v>100</v>
      </c>
      <c r="AE317" s="91">
        <v>120</v>
      </c>
      <c r="AF317" s="91">
        <v>129</v>
      </c>
      <c r="AG317" s="91">
        <v>150</v>
      </c>
      <c r="AH317" s="91">
        <v>243697</v>
      </c>
      <c r="AI317" s="91">
        <v>1</v>
      </c>
      <c r="AJ317" s="91" t="s">
        <v>2830</v>
      </c>
      <c r="AK317" s="91">
        <v>0</v>
      </c>
      <c r="AL317" s="91">
        <v>0</v>
      </c>
      <c r="AM317" s="91" t="s">
        <v>87</v>
      </c>
      <c r="AO317" s="91">
        <v>0</v>
      </c>
      <c r="AP317" s="91">
        <v>2</v>
      </c>
      <c r="AQ317" s="91">
        <v>1171268</v>
      </c>
      <c r="AR317" s="91" t="s">
        <v>87</v>
      </c>
      <c r="AU317" s="93">
        <v>42060</v>
      </c>
      <c r="AW317" s="91">
        <v>1</v>
      </c>
      <c r="AX317" s="91">
        <v>0</v>
      </c>
      <c r="AZ317" s="92">
        <v>42842</v>
      </c>
      <c r="BA317" s="91" t="s">
        <v>183</v>
      </c>
      <c r="BB317" s="92">
        <v>42842</v>
      </c>
      <c r="BC317" s="91" t="s">
        <v>87</v>
      </c>
    </row>
    <row r="318" spans="1:55">
      <c r="A318" s="91">
        <f t="shared" si="4"/>
        <v>317</v>
      </c>
      <c r="B318" s="91">
        <v>5495001</v>
      </c>
      <c r="C318" s="91">
        <v>30</v>
      </c>
      <c r="D318" s="91">
        <v>3</v>
      </c>
      <c r="E318" s="91">
        <v>54950</v>
      </c>
      <c r="F318" s="91">
        <v>1</v>
      </c>
      <c r="G318" s="91" t="s">
        <v>2831</v>
      </c>
      <c r="I318" s="91" t="s">
        <v>2832</v>
      </c>
      <c r="J318" s="91" t="s">
        <v>2831</v>
      </c>
      <c r="K318" s="91" t="s">
        <v>2833</v>
      </c>
      <c r="L318" s="91" t="s">
        <v>2834</v>
      </c>
      <c r="O318" s="91" t="s">
        <v>2835</v>
      </c>
      <c r="P318" s="91" t="s">
        <v>2836</v>
      </c>
      <c r="U318" s="91">
        <v>1</v>
      </c>
      <c r="V318" s="91">
        <v>500000</v>
      </c>
      <c r="W318" s="91">
        <v>0</v>
      </c>
      <c r="X318" s="91">
        <v>100</v>
      </c>
      <c r="Y318" s="91">
        <v>120</v>
      </c>
      <c r="Z318" s="91">
        <v>40</v>
      </c>
      <c r="AA318" s="91">
        <v>60</v>
      </c>
      <c r="AB318" s="91">
        <v>120</v>
      </c>
      <c r="AC318" s="91">
        <v>40</v>
      </c>
      <c r="AD318" s="91">
        <v>60</v>
      </c>
      <c r="AE318" s="91">
        <v>120</v>
      </c>
      <c r="AF318" s="91">
        <v>5</v>
      </c>
      <c r="AG318" s="91">
        <v>55</v>
      </c>
      <c r="AH318" s="91">
        <v>4173343</v>
      </c>
      <c r="AI318" s="91">
        <v>1</v>
      </c>
      <c r="AJ318" s="91" t="s">
        <v>2837</v>
      </c>
      <c r="AK318" s="91">
        <v>0</v>
      </c>
      <c r="AL318" s="91">
        <v>0</v>
      </c>
      <c r="AM318" s="91" t="s">
        <v>87</v>
      </c>
      <c r="AO318" s="91">
        <v>0</v>
      </c>
      <c r="AP318" s="91">
        <v>2</v>
      </c>
      <c r="AQ318" s="91">
        <v>1102790</v>
      </c>
      <c r="AR318" s="91" t="s">
        <v>87</v>
      </c>
      <c r="AU318" s="93">
        <v>42060</v>
      </c>
      <c r="AW318" s="91">
        <v>1</v>
      </c>
      <c r="AX318" s="91">
        <v>0</v>
      </c>
      <c r="AZ318" s="92">
        <v>36680</v>
      </c>
      <c r="BA318" s="91" t="s">
        <v>183</v>
      </c>
      <c r="BB318" s="92">
        <v>42057</v>
      </c>
      <c r="BC318" s="91" t="s">
        <v>87</v>
      </c>
    </row>
    <row r="319" spans="1:55">
      <c r="A319" s="91">
        <f t="shared" si="4"/>
        <v>318</v>
      </c>
      <c r="B319" s="91">
        <v>5495002</v>
      </c>
      <c r="C319" s="91">
        <v>50</v>
      </c>
      <c r="D319" s="91">
        <v>3</v>
      </c>
      <c r="E319" s="91">
        <v>54950</v>
      </c>
      <c r="F319" s="91">
        <v>2</v>
      </c>
      <c r="G319" s="91" t="s">
        <v>2831</v>
      </c>
      <c r="H319" s="91" t="s">
        <v>1669</v>
      </c>
      <c r="I319" s="91" t="s">
        <v>2838</v>
      </c>
      <c r="J319" s="91" t="s">
        <v>2839</v>
      </c>
      <c r="K319" s="91" t="s">
        <v>2840</v>
      </c>
      <c r="L319" s="91" t="s">
        <v>2841</v>
      </c>
      <c r="O319" s="91" t="s">
        <v>2842</v>
      </c>
      <c r="P319" s="91" t="s">
        <v>2843</v>
      </c>
      <c r="U319" s="91">
        <v>1</v>
      </c>
      <c r="V319" s="91">
        <v>500000</v>
      </c>
      <c r="W319" s="91">
        <v>0</v>
      </c>
      <c r="X319" s="91">
        <v>100</v>
      </c>
      <c r="Y319" s="91">
        <v>120</v>
      </c>
      <c r="Z319" s="91">
        <v>0</v>
      </c>
      <c r="AA319" s="91">
        <v>100</v>
      </c>
      <c r="AB319" s="91">
        <v>120</v>
      </c>
      <c r="AC319" s="91">
        <v>0</v>
      </c>
      <c r="AD319" s="91">
        <v>100</v>
      </c>
      <c r="AE319" s="91">
        <v>120</v>
      </c>
      <c r="AF319" s="91">
        <v>5</v>
      </c>
      <c r="AG319" s="91">
        <v>55</v>
      </c>
      <c r="AH319" s="91">
        <v>4173343</v>
      </c>
      <c r="AI319" s="91">
        <v>1</v>
      </c>
      <c r="AJ319" s="91" t="s">
        <v>2844</v>
      </c>
      <c r="AK319" s="91">
        <v>0</v>
      </c>
      <c r="AL319" s="91">
        <v>0</v>
      </c>
      <c r="AM319" s="91" t="s">
        <v>87</v>
      </c>
      <c r="AO319" s="91">
        <v>1</v>
      </c>
      <c r="AP319" s="91">
        <v>2</v>
      </c>
      <c r="AQ319" s="91">
        <v>1102790</v>
      </c>
      <c r="AR319" s="91" t="s">
        <v>87</v>
      </c>
      <c r="AU319" s="93">
        <v>42060</v>
      </c>
      <c r="AW319" s="91">
        <v>1</v>
      </c>
      <c r="AX319" s="91">
        <v>0</v>
      </c>
      <c r="AZ319" s="92">
        <v>36680</v>
      </c>
      <c r="BA319" s="91" t="s">
        <v>183</v>
      </c>
      <c r="BB319" s="92">
        <v>43060.062175925923</v>
      </c>
      <c r="BC319" s="91" t="s">
        <v>233</v>
      </c>
    </row>
    <row r="320" spans="1:55">
      <c r="A320" s="91">
        <f t="shared" si="4"/>
        <v>319</v>
      </c>
      <c r="B320" s="91">
        <v>5495004</v>
      </c>
      <c r="C320" s="91">
        <v>80</v>
      </c>
      <c r="D320" s="91">
        <v>3</v>
      </c>
      <c r="E320" s="91">
        <v>54950</v>
      </c>
      <c r="F320" s="91">
        <v>4</v>
      </c>
      <c r="G320" s="91" t="s">
        <v>2831</v>
      </c>
      <c r="H320" s="91" t="s">
        <v>646</v>
      </c>
      <c r="I320" s="91" t="s">
        <v>2845</v>
      </c>
      <c r="J320" s="91" t="s">
        <v>2831</v>
      </c>
      <c r="K320" s="91" t="s">
        <v>2846</v>
      </c>
      <c r="L320" s="91" t="s">
        <v>2847</v>
      </c>
      <c r="M320" s="91" t="s">
        <v>2848</v>
      </c>
      <c r="O320" s="91" t="s">
        <v>2849</v>
      </c>
      <c r="P320" s="91" t="s">
        <v>2850</v>
      </c>
      <c r="U320" s="91">
        <v>1</v>
      </c>
      <c r="V320" s="91">
        <v>500000</v>
      </c>
      <c r="W320" s="91">
        <v>100</v>
      </c>
      <c r="X320" s="91">
        <v>100</v>
      </c>
      <c r="Y320" s="91">
        <v>120</v>
      </c>
      <c r="Z320" s="91">
        <v>0</v>
      </c>
      <c r="AA320" s="91">
        <v>0</v>
      </c>
      <c r="AB320" s="91">
        <v>0</v>
      </c>
      <c r="AC320" s="91">
        <v>0</v>
      </c>
      <c r="AD320" s="91">
        <v>0</v>
      </c>
      <c r="AE320" s="91">
        <v>0</v>
      </c>
      <c r="AF320" s="91">
        <v>5</v>
      </c>
      <c r="AG320" s="91">
        <v>55</v>
      </c>
      <c r="AH320" s="91">
        <v>4173343</v>
      </c>
      <c r="AI320" s="91">
        <v>1</v>
      </c>
      <c r="AJ320" s="91" t="s">
        <v>2851</v>
      </c>
      <c r="AK320" s="91">
        <v>0</v>
      </c>
      <c r="AL320" s="91">
        <v>0</v>
      </c>
      <c r="AM320" s="91" t="s">
        <v>87</v>
      </c>
      <c r="AO320" s="91">
        <v>0</v>
      </c>
      <c r="AP320" s="91">
        <v>2</v>
      </c>
      <c r="AQ320" s="91">
        <v>1102790</v>
      </c>
      <c r="AR320" s="91" t="s">
        <v>87</v>
      </c>
      <c r="AU320" s="93">
        <v>42060</v>
      </c>
      <c r="AW320" s="91">
        <v>1</v>
      </c>
      <c r="AX320" s="91">
        <v>0</v>
      </c>
      <c r="AZ320" s="92">
        <v>36680</v>
      </c>
      <c r="BA320" s="91" t="s">
        <v>183</v>
      </c>
      <c r="BB320" s="92">
        <v>42057</v>
      </c>
      <c r="BC320" s="91" t="s">
        <v>87</v>
      </c>
    </row>
    <row r="321" spans="1:55">
      <c r="A321" s="91">
        <f t="shared" si="4"/>
        <v>320</v>
      </c>
      <c r="B321" s="91">
        <v>5581001</v>
      </c>
      <c r="C321" s="91">
        <v>40</v>
      </c>
      <c r="D321" s="91">
        <v>3</v>
      </c>
      <c r="E321" s="91">
        <v>55810</v>
      </c>
      <c r="F321" s="91">
        <v>1</v>
      </c>
      <c r="G321" s="91" t="s">
        <v>2852</v>
      </c>
      <c r="I321" s="91" t="s">
        <v>2853</v>
      </c>
      <c r="J321" s="91" t="s">
        <v>2852</v>
      </c>
      <c r="K321" s="91" t="s">
        <v>2833</v>
      </c>
      <c r="L321" s="91" t="s">
        <v>2834</v>
      </c>
      <c r="O321" s="91" t="s">
        <v>2854</v>
      </c>
      <c r="P321" s="91" t="s">
        <v>2855</v>
      </c>
      <c r="U321" s="91">
        <v>0</v>
      </c>
      <c r="V321" s="91">
        <v>500000</v>
      </c>
      <c r="W321" s="91">
        <v>0</v>
      </c>
      <c r="X321" s="91">
        <v>100</v>
      </c>
      <c r="Y321" s="91">
        <v>120</v>
      </c>
      <c r="Z321" s="91">
        <v>40</v>
      </c>
      <c r="AA321" s="91">
        <v>60</v>
      </c>
      <c r="AB321" s="91">
        <v>120</v>
      </c>
      <c r="AC321" s="91">
        <v>40</v>
      </c>
      <c r="AD321" s="91">
        <v>60</v>
      </c>
      <c r="AE321" s="91">
        <v>120</v>
      </c>
      <c r="AF321" s="91">
        <v>1</v>
      </c>
      <c r="AG321" s="91">
        <v>353</v>
      </c>
      <c r="AH321" s="91">
        <v>4087542</v>
      </c>
      <c r="AI321" s="91">
        <v>1</v>
      </c>
      <c r="AJ321" s="91" t="s">
        <v>2856</v>
      </c>
      <c r="AK321" s="91">
        <v>0</v>
      </c>
      <c r="AL321" s="91">
        <v>0</v>
      </c>
      <c r="AM321" s="91" t="s">
        <v>87</v>
      </c>
      <c r="AO321" s="91">
        <v>0</v>
      </c>
      <c r="AP321" s="91">
        <v>2</v>
      </c>
      <c r="AQ321" s="91" t="s">
        <v>87</v>
      </c>
      <c r="AR321" s="91" t="s">
        <v>87</v>
      </c>
      <c r="AW321" s="91">
        <v>1</v>
      </c>
      <c r="AX321" s="91">
        <v>0</v>
      </c>
      <c r="AZ321" s="92">
        <v>36680</v>
      </c>
      <c r="BA321" s="91" t="s">
        <v>183</v>
      </c>
      <c r="BB321" s="92">
        <v>41646</v>
      </c>
      <c r="BC321" s="91" t="s">
        <v>87</v>
      </c>
    </row>
    <row r="322" spans="1:55">
      <c r="A322" s="91">
        <f t="shared" si="4"/>
        <v>321</v>
      </c>
      <c r="B322" s="91">
        <v>5631001</v>
      </c>
      <c r="C322" s="91">
        <v>50</v>
      </c>
      <c r="D322" s="91">
        <v>3</v>
      </c>
      <c r="E322" s="91">
        <v>56310</v>
      </c>
      <c r="F322" s="91">
        <v>1</v>
      </c>
      <c r="G322" s="91" t="s">
        <v>2857</v>
      </c>
      <c r="I322" s="91" t="s">
        <v>2858</v>
      </c>
      <c r="J322" s="91" t="s">
        <v>2857</v>
      </c>
      <c r="K322" s="91" t="s">
        <v>2859</v>
      </c>
      <c r="L322" s="91" t="s">
        <v>2860</v>
      </c>
      <c r="O322" s="91" t="s">
        <v>2861</v>
      </c>
      <c r="P322" s="91" t="s">
        <v>87</v>
      </c>
      <c r="U322" s="91">
        <v>0</v>
      </c>
      <c r="V322" s="91">
        <v>500000</v>
      </c>
      <c r="W322" s="91">
        <v>0</v>
      </c>
      <c r="X322" s="91">
        <v>100</v>
      </c>
      <c r="Y322" s="91">
        <v>120</v>
      </c>
      <c r="Z322" s="91">
        <v>40</v>
      </c>
      <c r="AA322" s="91">
        <v>60</v>
      </c>
      <c r="AB322" s="91">
        <v>120</v>
      </c>
      <c r="AC322" s="91">
        <v>40</v>
      </c>
      <c r="AD322" s="91">
        <v>60</v>
      </c>
      <c r="AE322" s="91">
        <v>120</v>
      </c>
      <c r="AF322" s="91">
        <v>5</v>
      </c>
      <c r="AG322" s="91">
        <v>281</v>
      </c>
      <c r="AH322" s="91">
        <v>209443</v>
      </c>
      <c r="AI322" s="91">
        <v>1</v>
      </c>
      <c r="AJ322" s="91" t="s">
        <v>2862</v>
      </c>
      <c r="AK322" s="91">
        <v>0</v>
      </c>
      <c r="AL322" s="91">
        <v>0</v>
      </c>
      <c r="AM322" s="91" t="s">
        <v>87</v>
      </c>
      <c r="AO322" s="91">
        <v>0</v>
      </c>
      <c r="AP322" s="91">
        <v>2</v>
      </c>
      <c r="AQ322" s="91" t="s">
        <v>87</v>
      </c>
      <c r="AR322" s="91" t="s">
        <v>87</v>
      </c>
      <c r="AW322" s="91">
        <v>1</v>
      </c>
      <c r="AX322" s="91">
        <v>0</v>
      </c>
      <c r="AZ322" s="92">
        <v>36680</v>
      </c>
      <c r="BA322" s="91" t="s">
        <v>183</v>
      </c>
      <c r="BB322" s="92">
        <v>38831</v>
      </c>
      <c r="BC322" s="91" t="s">
        <v>87</v>
      </c>
    </row>
    <row r="323" spans="1:55">
      <c r="A323" s="91">
        <f t="shared" ref="A323:A386" si="5">A322+1</f>
        <v>322</v>
      </c>
      <c r="B323" s="91">
        <v>5641001</v>
      </c>
      <c r="C323" s="91">
        <v>10</v>
      </c>
      <c r="D323" s="91">
        <v>3</v>
      </c>
      <c r="E323" s="91">
        <v>56410</v>
      </c>
      <c r="F323" s="91">
        <v>1</v>
      </c>
      <c r="G323" s="91" t="s">
        <v>2863</v>
      </c>
      <c r="I323" s="91" t="s">
        <v>2864</v>
      </c>
      <c r="J323" s="91" t="s">
        <v>2865</v>
      </c>
      <c r="K323" s="91" t="s">
        <v>2866</v>
      </c>
      <c r="L323" s="91" t="s">
        <v>2867</v>
      </c>
      <c r="O323" s="91" t="s">
        <v>2868</v>
      </c>
      <c r="P323" s="91" t="s">
        <v>2869</v>
      </c>
      <c r="U323" s="91">
        <v>1</v>
      </c>
      <c r="V323" s="91">
        <v>500000</v>
      </c>
      <c r="W323" s="91">
        <v>0</v>
      </c>
      <c r="X323" s="91">
        <v>0</v>
      </c>
      <c r="Y323" s="91">
        <v>0</v>
      </c>
      <c r="Z323" s="91">
        <v>100</v>
      </c>
      <c r="AA323" s="91">
        <v>0</v>
      </c>
      <c r="AB323" s="91">
        <v>0</v>
      </c>
      <c r="AC323" s="91">
        <v>0</v>
      </c>
      <c r="AD323" s="91">
        <v>0</v>
      </c>
      <c r="AE323" s="91">
        <v>0</v>
      </c>
      <c r="AF323" s="91">
        <v>5</v>
      </c>
      <c r="AG323" s="91">
        <v>147</v>
      </c>
      <c r="AH323" s="91">
        <v>7707523</v>
      </c>
      <c r="AI323" s="91">
        <v>1</v>
      </c>
      <c r="AJ323" s="91" t="s">
        <v>2870</v>
      </c>
      <c r="AK323" s="91">
        <v>0</v>
      </c>
      <c r="AL323" s="91">
        <v>0</v>
      </c>
      <c r="AM323" s="91" t="s">
        <v>87</v>
      </c>
      <c r="AO323" s="91">
        <v>0</v>
      </c>
      <c r="AP323" s="91">
        <v>2</v>
      </c>
      <c r="AQ323" s="91">
        <v>1586235</v>
      </c>
      <c r="AR323" s="91" t="s">
        <v>87</v>
      </c>
      <c r="AU323" s="93">
        <v>42060</v>
      </c>
      <c r="AW323" s="91">
        <v>1</v>
      </c>
      <c r="AX323" s="91">
        <v>0</v>
      </c>
      <c r="AZ323" s="92">
        <v>36680</v>
      </c>
      <c r="BA323" s="91" t="s">
        <v>183</v>
      </c>
      <c r="BB323" s="92">
        <v>42057</v>
      </c>
      <c r="BC323" s="91" t="s">
        <v>87</v>
      </c>
    </row>
    <row r="324" spans="1:55">
      <c r="A324" s="91">
        <f t="shared" si="5"/>
        <v>323</v>
      </c>
      <c r="B324" s="91">
        <v>5642001</v>
      </c>
      <c r="C324" s="91">
        <v>50</v>
      </c>
      <c r="D324" s="91">
        <v>3</v>
      </c>
      <c r="E324" s="91">
        <v>56420</v>
      </c>
      <c r="F324" s="91">
        <v>1</v>
      </c>
      <c r="G324" s="91" t="s">
        <v>2871</v>
      </c>
      <c r="I324" s="91" t="s">
        <v>2872</v>
      </c>
      <c r="J324" s="91" t="s">
        <v>2873</v>
      </c>
      <c r="K324" s="91" t="s">
        <v>2874</v>
      </c>
      <c r="L324" s="91" t="s">
        <v>2564</v>
      </c>
      <c r="M324" s="91" t="s">
        <v>2875</v>
      </c>
      <c r="O324" s="91" t="s">
        <v>2876</v>
      </c>
      <c r="P324" s="91" t="s">
        <v>87</v>
      </c>
      <c r="U324" s="91">
        <v>1</v>
      </c>
      <c r="V324" s="91">
        <v>500000</v>
      </c>
      <c r="W324" s="91">
        <v>0</v>
      </c>
      <c r="X324" s="91">
        <v>100</v>
      </c>
      <c r="Y324" s="91">
        <v>120</v>
      </c>
      <c r="Z324" s="91">
        <v>40</v>
      </c>
      <c r="AA324" s="91">
        <v>60</v>
      </c>
      <c r="AB324" s="91">
        <v>120</v>
      </c>
      <c r="AC324" s="91">
        <v>40</v>
      </c>
      <c r="AD324" s="91">
        <v>60</v>
      </c>
      <c r="AE324" s="91">
        <v>120</v>
      </c>
      <c r="AF324" s="91">
        <v>5</v>
      </c>
      <c r="AG324" s="91">
        <v>103</v>
      </c>
      <c r="AH324" s="91">
        <v>6432400</v>
      </c>
      <c r="AI324" s="91">
        <v>1</v>
      </c>
      <c r="AJ324" s="91" t="s">
        <v>2877</v>
      </c>
      <c r="AK324" s="91">
        <v>0</v>
      </c>
      <c r="AL324" s="91">
        <v>0</v>
      </c>
      <c r="AM324" s="91" t="s">
        <v>87</v>
      </c>
      <c r="AO324" s="91">
        <v>1</v>
      </c>
      <c r="AP324" s="91">
        <v>2</v>
      </c>
      <c r="AQ324" s="91">
        <v>1574906</v>
      </c>
      <c r="AR324" s="91" t="s">
        <v>87</v>
      </c>
      <c r="AU324" s="93">
        <v>42060</v>
      </c>
      <c r="AW324" s="91">
        <v>1</v>
      </c>
      <c r="AX324" s="91">
        <v>0</v>
      </c>
      <c r="AY324" s="91">
        <v>0</v>
      </c>
      <c r="AZ324" s="92">
        <v>36680</v>
      </c>
      <c r="BA324" s="91" t="s">
        <v>183</v>
      </c>
      <c r="BB324" s="92">
        <v>42057</v>
      </c>
      <c r="BC324" s="91" t="s">
        <v>87</v>
      </c>
    </row>
    <row r="325" spans="1:55">
      <c r="A325" s="91">
        <f t="shared" si="5"/>
        <v>324</v>
      </c>
      <c r="B325" s="91">
        <v>5642020</v>
      </c>
      <c r="C325" s="91">
        <v>10</v>
      </c>
      <c r="D325" s="91">
        <v>3</v>
      </c>
      <c r="E325" s="91" t="s">
        <v>87</v>
      </c>
      <c r="F325" s="91" t="s">
        <v>87</v>
      </c>
      <c r="G325" s="91" t="s">
        <v>2878</v>
      </c>
      <c r="H325" s="91" t="s">
        <v>2879</v>
      </c>
      <c r="I325" s="91" t="s">
        <v>2880</v>
      </c>
      <c r="K325" s="91" t="s">
        <v>2881</v>
      </c>
      <c r="L325" s="91" t="s">
        <v>2882</v>
      </c>
      <c r="O325" s="91" t="s">
        <v>2883</v>
      </c>
      <c r="P325" s="91" t="s">
        <v>2884</v>
      </c>
      <c r="U325" s="91">
        <v>1</v>
      </c>
      <c r="V325" s="91">
        <v>0</v>
      </c>
      <c r="W325" s="91">
        <v>0</v>
      </c>
      <c r="X325" s="91">
        <v>0</v>
      </c>
      <c r="Y325" s="91">
        <v>0</v>
      </c>
      <c r="Z325" s="91">
        <v>40</v>
      </c>
      <c r="AA325" s="91">
        <v>60</v>
      </c>
      <c r="AB325" s="91">
        <v>120</v>
      </c>
      <c r="AC325" s="91">
        <v>0</v>
      </c>
      <c r="AD325" s="91">
        <v>0</v>
      </c>
      <c r="AE325" s="91">
        <v>0</v>
      </c>
      <c r="AF325" s="91">
        <v>501</v>
      </c>
      <c r="AG325" s="91">
        <v>310</v>
      </c>
      <c r="AH325" s="91">
        <v>270070</v>
      </c>
      <c r="AI325" s="91">
        <v>1</v>
      </c>
      <c r="AJ325" s="91" t="s">
        <v>2885</v>
      </c>
      <c r="AK325" s="91">
        <v>0</v>
      </c>
      <c r="AL325" s="91">
        <v>0</v>
      </c>
      <c r="AM325" s="91" t="s">
        <v>87</v>
      </c>
      <c r="AO325" s="91">
        <v>0</v>
      </c>
      <c r="AP325" s="91">
        <v>0</v>
      </c>
      <c r="AQ325" s="91">
        <v>1574906</v>
      </c>
      <c r="AR325" s="91" t="s">
        <v>87</v>
      </c>
      <c r="AU325" s="93">
        <v>42060</v>
      </c>
      <c r="AW325" s="91">
        <v>1</v>
      </c>
      <c r="AX325" s="91">
        <v>0</v>
      </c>
      <c r="AY325" s="91">
        <v>0</v>
      </c>
      <c r="AZ325" s="92">
        <v>39120</v>
      </c>
      <c r="BA325" s="91" t="s">
        <v>183</v>
      </c>
      <c r="BB325" s="92">
        <v>42057</v>
      </c>
      <c r="BC325" s="91" t="s">
        <v>87</v>
      </c>
    </row>
    <row r="326" spans="1:55">
      <c r="A326" s="91">
        <f t="shared" si="5"/>
        <v>325</v>
      </c>
      <c r="B326" s="91">
        <v>5651001</v>
      </c>
      <c r="C326" s="91">
        <v>77</v>
      </c>
      <c r="D326" s="91">
        <v>3</v>
      </c>
      <c r="E326" s="91">
        <v>56510</v>
      </c>
      <c r="F326" s="91">
        <v>1</v>
      </c>
      <c r="G326" s="91" t="s">
        <v>2886</v>
      </c>
      <c r="I326" s="91" t="s">
        <v>2887</v>
      </c>
      <c r="J326" s="91" t="s">
        <v>2888</v>
      </c>
      <c r="K326" s="91" t="s">
        <v>2889</v>
      </c>
      <c r="L326" s="91" t="s">
        <v>2890</v>
      </c>
      <c r="O326" s="91" t="s">
        <v>2891</v>
      </c>
      <c r="P326" s="91" t="s">
        <v>2892</v>
      </c>
      <c r="U326" s="91">
        <v>1</v>
      </c>
      <c r="V326" s="91">
        <v>500000</v>
      </c>
      <c r="W326" s="91">
        <v>0</v>
      </c>
      <c r="X326" s="91">
        <v>100</v>
      </c>
      <c r="Y326" s="91">
        <v>120</v>
      </c>
      <c r="Z326" s="91">
        <v>0</v>
      </c>
      <c r="AA326" s="91">
        <v>0</v>
      </c>
      <c r="AB326" s="91">
        <v>0</v>
      </c>
      <c r="AC326" s="91">
        <v>0</v>
      </c>
      <c r="AD326" s="91">
        <v>0</v>
      </c>
      <c r="AE326" s="91">
        <v>0</v>
      </c>
      <c r="AF326" s="91">
        <v>1750</v>
      </c>
      <c r="AG326" s="91">
        <v>1</v>
      </c>
      <c r="AH326" s="91">
        <v>6275</v>
      </c>
      <c r="AI326" s="91">
        <v>2</v>
      </c>
      <c r="AJ326" s="91" t="s">
        <v>2893</v>
      </c>
      <c r="AK326" s="91">
        <v>0</v>
      </c>
      <c r="AL326" s="91">
        <v>0</v>
      </c>
      <c r="AM326" s="91" t="s">
        <v>87</v>
      </c>
      <c r="AO326" s="91">
        <v>0</v>
      </c>
      <c r="AP326" s="91">
        <v>2</v>
      </c>
      <c r="AQ326" s="91">
        <v>1312007</v>
      </c>
      <c r="AR326" s="91" t="s">
        <v>87</v>
      </c>
      <c r="AU326" s="93">
        <v>42060</v>
      </c>
      <c r="AW326" s="91">
        <v>1</v>
      </c>
      <c r="AX326" s="91">
        <v>0</v>
      </c>
      <c r="AZ326" s="92">
        <v>36680</v>
      </c>
      <c r="BA326" s="91" t="s">
        <v>183</v>
      </c>
      <c r="BB326" s="92">
        <v>43083.06108796296</v>
      </c>
      <c r="BC326" s="91" t="s">
        <v>233</v>
      </c>
    </row>
    <row r="327" spans="1:55">
      <c r="A327" s="91">
        <f t="shared" si="5"/>
        <v>326</v>
      </c>
      <c r="B327" s="91">
        <v>5666005</v>
      </c>
      <c r="C327" s="91">
        <v>50</v>
      </c>
      <c r="D327" s="91">
        <v>3</v>
      </c>
      <c r="E327" s="91" t="s">
        <v>87</v>
      </c>
      <c r="F327" s="91" t="s">
        <v>87</v>
      </c>
      <c r="G327" s="91" t="s">
        <v>2894</v>
      </c>
      <c r="H327" s="91" t="s">
        <v>2895</v>
      </c>
      <c r="I327" s="91" t="s">
        <v>2896</v>
      </c>
      <c r="J327" s="91" t="s">
        <v>2897</v>
      </c>
      <c r="K327" s="91" t="s">
        <v>2898</v>
      </c>
      <c r="L327" s="91" t="s">
        <v>2899</v>
      </c>
      <c r="O327" s="91" t="s">
        <v>2900</v>
      </c>
      <c r="P327" s="91" t="s">
        <v>2901</v>
      </c>
      <c r="R327" s="91" t="s">
        <v>2902</v>
      </c>
      <c r="S327" s="91" t="s">
        <v>2903</v>
      </c>
      <c r="T327" s="91" t="s">
        <v>931</v>
      </c>
      <c r="U327" s="91">
        <v>0</v>
      </c>
      <c r="V327" s="91">
        <v>500000</v>
      </c>
      <c r="W327" s="91">
        <v>0</v>
      </c>
      <c r="X327" s="91">
        <v>100</v>
      </c>
      <c r="Y327" s="91">
        <v>120</v>
      </c>
      <c r="Z327" s="91">
        <v>40</v>
      </c>
      <c r="AA327" s="91">
        <v>60</v>
      </c>
      <c r="AB327" s="91">
        <v>120</v>
      </c>
      <c r="AC327" s="91">
        <v>40</v>
      </c>
      <c r="AD327" s="91">
        <v>60</v>
      </c>
      <c r="AE327" s="91">
        <v>120</v>
      </c>
      <c r="AF327" s="91">
        <v>5</v>
      </c>
      <c r="AG327" s="91">
        <v>683</v>
      </c>
      <c r="AH327" s="91">
        <v>110266</v>
      </c>
      <c r="AI327" s="91">
        <v>2</v>
      </c>
      <c r="AJ327" s="91" t="s">
        <v>2904</v>
      </c>
      <c r="AK327" s="91">
        <v>0</v>
      </c>
      <c r="AL327" s="91">
        <v>0</v>
      </c>
      <c r="AM327" s="91" t="s">
        <v>87</v>
      </c>
      <c r="AO327" s="91">
        <v>0</v>
      </c>
      <c r="AP327" s="91">
        <v>2</v>
      </c>
      <c r="AQ327" s="91" t="s">
        <v>87</v>
      </c>
      <c r="AR327" s="91" t="s">
        <v>87</v>
      </c>
      <c r="AW327" s="91">
        <v>1</v>
      </c>
      <c r="AX327" s="91">
        <v>0</v>
      </c>
      <c r="AZ327" s="92">
        <v>42580</v>
      </c>
      <c r="BA327" s="91" t="s">
        <v>183</v>
      </c>
      <c r="BB327" s="92">
        <v>42580</v>
      </c>
      <c r="BC327" s="91" t="s">
        <v>87</v>
      </c>
    </row>
    <row r="328" spans="1:55">
      <c r="A328" s="91">
        <f t="shared" si="5"/>
        <v>327</v>
      </c>
      <c r="B328" s="91">
        <v>5676001</v>
      </c>
      <c r="C328" s="91">
        <v>30</v>
      </c>
      <c r="D328" s="91">
        <v>3</v>
      </c>
      <c r="E328" s="91">
        <v>56760</v>
      </c>
      <c r="F328" s="91">
        <v>1</v>
      </c>
      <c r="G328" s="91" t="s">
        <v>2905</v>
      </c>
      <c r="I328" s="91" t="s">
        <v>2906</v>
      </c>
      <c r="J328" s="91" t="s">
        <v>2907</v>
      </c>
      <c r="K328" s="91" t="s">
        <v>2908</v>
      </c>
      <c r="L328" s="91" t="s">
        <v>2909</v>
      </c>
      <c r="O328" s="91" t="s">
        <v>2910</v>
      </c>
      <c r="P328" s="91" t="s">
        <v>87</v>
      </c>
      <c r="U328" s="91">
        <v>1</v>
      </c>
      <c r="V328" s="91">
        <v>500000</v>
      </c>
      <c r="W328" s="91">
        <v>0</v>
      </c>
      <c r="X328" s="91">
        <v>100</v>
      </c>
      <c r="Y328" s="91">
        <v>120</v>
      </c>
      <c r="Z328" s="91">
        <v>0</v>
      </c>
      <c r="AA328" s="91">
        <v>100</v>
      </c>
      <c r="AB328" s="91">
        <v>120</v>
      </c>
      <c r="AC328" s="91">
        <v>0</v>
      </c>
      <c r="AD328" s="91">
        <v>100</v>
      </c>
      <c r="AE328" s="91">
        <v>120</v>
      </c>
      <c r="AF328" s="91">
        <v>5</v>
      </c>
      <c r="AG328" s="91">
        <v>58</v>
      </c>
      <c r="AH328" s="91">
        <v>508052</v>
      </c>
      <c r="AI328" s="91">
        <v>2</v>
      </c>
      <c r="AJ328" s="91" t="s">
        <v>2911</v>
      </c>
      <c r="AK328" s="91">
        <v>0</v>
      </c>
      <c r="AL328" s="91">
        <v>0</v>
      </c>
      <c r="AM328" s="91" t="s">
        <v>87</v>
      </c>
      <c r="AO328" s="91">
        <v>0</v>
      </c>
      <c r="AP328" s="91">
        <v>2</v>
      </c>
      <c r="AQ328" s="91">
        <v>1003037</v>
      </c>
      <c r="AR328" s="91" t="s">
        <v>87</v>
      </c>
      <c r="AU328" s="93">
        <v>42060</v>
      </c>
      <c r="AW328" s="91">
        <v>1</v>
      </c>
      <c r="AX328" s="91">
        <v>0</v>
      </c>
      <c r="AZ328" s="92">
        <v>36680</v>
      </c>
      <c r="BA328" s="91" t="s">
        <v>183</v>
      </c>
      <c r="BB328" s="92">
        <v>42057</v>
      </c>
      <c r="BC328" s="91" t="s">
        <v>87</v>
      </c>
    </row>
    <row r="329" spans="1:55">
      <c r="A329" s="91">
        <f t="shared" si="5"/>
        <v>328</v>
      </c>
      <c r="B329" s="91">
        <v>5676002</v>
      </c>
      <c r="C329" s="91">
        <v>50</v>
      </c>
      <c r="D329" s="91">
        <v>3</v>
      </c>
      <c r="E329" s="91">
        <v>56760</v>
      </c>
      <c r="F329" s="91">
        <v>2</v>
      </c>
      <c r="G329" s="91" t="s">
        <v>2912</v>
      </c>
      <c r="I329" s="91" t="s">
        <v>2906</v>
      </c>
      <c r="K329" s="91" t="s">
        <v>2913</v>
      </c>
      <c r="L329" s="91" t="s">
        <v>2914</v>
      </c>
      <c r="M329" s="91" t="s">
        <v>2915</v>
      </c>
      <c r="O329" s="91" t="s">
        <v>2916</v>
      </c>
      <c r="P329" s="91" t="s">
        <v>87</v>
      </c>
      <c r="U329" s="91">
        <v>1</v>
      </c>
      <c r="V329" s="91">
        <v>500000</v>
      </c>
      <c r="W329" s="91">
        <v>0</v>
      </c>
      <c r="X329" s="91">
        <v>100</v>
      </c>
      <c r="Y329" s="91">
        <v>120</v>
      </c>
      <c r="Z329" s="91">
        <v>40</v>
      </c>
      <c r="AA329" s="91">
        <v>60</v>
      </c>
      <c r="AB329" s="91">
        <v>120</v>
      </c>
      <c r="AC329" s="91">
        <v>0</v>
      </c>
      <c r="AD329" s="91">
        <v>100</v>
      </c>
      <c r="AE329" s="91">
        <v>120</v>
      </c>
      <c r="AF329" s="91">
        <v>5</v>
      </c>
      <c r="AG329" s="91">
        <v>281</v>
      </c>
      <c r="AH329" s="91">
        <v>550945</v>
      </c>
      <c r="AI329" s="91">
        <v>1</v>
      </c>
      <c r="AJ329" s="91" t="s">
        <v>2911</v>
      </c>
      <c r="AK329" s="91">
        <v>0</v>
      </c>
      <c r="AL329" s="91">
        <v>0</v>
      </c>
      <c r="AM329" s="91" t="s">
        <v>87</v>
      </c>
      <c r="AO329" s="91">
        <v>1</v>
      </c>
      <c r="AP329" s="91">
        <v>2</v>
      </c>
      <c r="AQ329" s="91">
        <v>1003037</v>
      </c>
      <c r="AR329" s="91" t="s">
        <v>87</v>
      </c>
      <c r="AU329" s="93">
        <v>42060</v>
      </c>
      <c r="AW329" s="91">
        <v>1</v>
      </c>
      <c r="AX329" s="91">
        <v>0</v>
      </c>
      <c r="AZ329" s="92">
        <v>36680</v>
      </c>
      <c r="BA329" s="91" t="s">
        <v>183</v>
      </c>
      <c r="BB329" s="92">
        <v>42057</v>
      </c>
      <c r="BC329" s="91" t="s">
        <v>87</v>
      </c>
    </row>
    <row r="330" spans="1:55">
      <c r="A330" s="91">
        <f t="shared" si="5"/>
        <v>329</v>
      </c>
      <c r="B330" s="91">
        <v>5676005</v>
      </c>
      <c r="C330" s="91">
        <v>10</v>
      </c>
      <c r="D330" s="91">
        <v>3</v>
      </c>
      <c r="E330" s="91">
        <v>56760</v>
      </c>
      <c r="F330" s="91">
        <v>5</v>
      </c>
      <c r="G330" s="91" t="s">
        <v>2905</v>
      </c>
      <c r="H330" s="91" t="s">
        <v>2917</v>
      </c>
      <c r="I330" s="91" t="s">
        <v>2911</v>
      </c>
      <c r="K330" s="91" t="s">
        <v>2918</v>
      </c>
      <c r="L330" s="91" t="s">
        <v>2919</v>
      </c>
      <c r="O330" s="91" t="s">
        <v>2920</v>
      </c>
      <c r="P330" s="91" t="s">
        <v>2921</v>
      </c>
      <c r="U330" s="91">
        <v>1</v>
      </c>
      <c r="V330" s="91">
        <v>500000</v>
      </c>
      <c r="W330" s="91">
        <v>0</v>
      </c>
      <c r="X330" s="91">
        <v>100</v>
      </c>
      <c r="Y330" s="91">
        <v>120</v>
      </c>
      <c r="Z330" s="91">
        <v>40</v>
      </c>
      <c r="AA330" s="91">
        <v>60</v>
      </c>
      <c r="AB330" s="91">
        <v>120</v>
      </c>
      <c r="AC330" s="91">
        <v>0</v>
      </c>
      <c r="AD330" s="91">
        <v>0</v>
      </c>
      <c r="AE330" s="91">
        <v>0</v>
      </c>
      <c r="AF330" s="91">
        <v>501</v>
      </c>
      <c r="AG330" s="91">
        <v>28</v>
      </c>
      <c r="AH330" s="91">
        <v>194820</v>
      </c>
      <c r="AI330" s="91">
        <v>1</v>
      </c>
      <c r="AJ330" s="91" t="s">
        <v>2922</v>
      </c>
      <c r="AK330" s="91">
        <v>0</v>
      </c>
      <c r="AL330" s="91">
        <v>0</v>
      </c>
      <c r="AM330" s="91" t="s">
        <v>87</v>
      </c>
      <c r="AO330" s="91">
        <v>0</v>
      </c>
      <c r="AP330" s="91">
        <v>2</v>
      </c>
      <c r="AQ330" s="91">
        <v>1003037</v>
      </c>
      <c r="AR330" s="91" t="s">
        <v>87</v>
      </c>
      <c r="AU330" s="93">
        <v>42060</v>
      </c>
      <c r="AW330" s="91">
        <v>1</v>
      </c>
      <c r="AX330" s="91">
        <v>0</v>
      </c>
      <c r="AZ330" s="92">
        <v>36680</v>
      </c>
      <c r="BA330" s="91" t="s">
        <v>183</v>
      </c>
      <c r="BB330" s="92">
        <v>42057</v>
      </c>
      <c r="BC330" s="91" t="s">
        <v>87</v>
      </c>
    </row>
    <row r="331" spans="1:55">
      <c r="A331" s="91">
        <f t="shared" si="5"/>
        <v>330</v>
      </c>
      <c r="B331" s="91">
        <v>5676007</v>
      </c>
      <c r="C331" s="91">
        <v>70</v>
      </c>
      <c r="D331" s="91">
        <v>3</v>
      </c>
      <c r="E331" s="91">
        <v>56760</v>
      </c>
      <c r="F331" s="91">
        <v>7</v>
      </c>
      <c r="G331" s="91" t="s">
        <v>2905</v>
      </c>
      <c r="I331" s="91" t="s">
        <v>2906</v>
      </c>
      <c r="J331" s="91" t="s">
        <v>2923</v>
      </c>
      <c r="K331" s="91" t="s">
        <v>2908</v>
      </c>
      <c r="L331" s="91" t="s">
        <v>2924</v>
      </c>
      <c r="O331" s="91" t="s">
        <v>2925</v>
      </c>
      <c r="P331" s="91" t="s">
        <v>2926</v>
      </c>
      <c r="U331" s="91">
        <v>1</v>
      </c>
      <c r="V331" s="91">
        <v>500000</v>
      </c>
      <c r="W331" s="91">
        <v>0</v>
      </c>
      <c r="X331" s="91">
        <v>100</v>
      </c>
      <c r="Y331" s="91">
        <v>120</v>
      </c>
      <c r="Z331" s="91">
        <v>40</v>
      </c>
      <c r="AA331" s="91">
        <v>60</v>
      </c>
      <c r="AB331" s="91">
        <v>120</v>
      </c>
      <c r="AC331" s="91">
        <v>0</v>
      </c>
      <c r="AD331" s="91">
        <v>100</v>
      </c>
      <c r="AE331" s="91">
        <v>120</v>
      </c>
      <c r="AF331" s="91">
        <v>5</v>
      </c>
      <c r="AG331" s="91">
        <v>58</v>
      </c>
      <c r="AH331" s="91">
        <v>508052</v>
      </c>
      <c r="AI331" s="91">
        <v>2</v>
      </c>
      <c r="AJ331" s="91" t="s">
        <v>2911</v>
      </c>
      <c r="AK331" s="91">
        <v>0</v>
      </c>
      <c r="AL331" s="91">
        <v>0</v>
      </c>
      <c r="AM331" s="91" t="s">
        <v>87</v>
      </c>
      <c r="AO331" s="91">
        <v>0</v>
      </c>
      <c r="AP331" s="91">
        <v>2</v>
      </c>
      <c r="AQ331" s="91">
        <v>1003037</v>
      </c>
      <c r="AR331" s="91" t="s">
        <v>87</v>
      </c>
      <c r="AU331" s="93">
        <v>42060</v>
      </c>
      <c r="AW331" s="91">
        <v>1</v>
      </c>
      <c r="AX331" s="91">
        <v>0</v>
      </c>
      <c r="AZ331" s="92">
        <v>36680</v>
      </c>
      <c r="BA331" s="91" t="s">
        <v>183</v>
      </c>
      <c r="BB331" s="92">
        <v>42057</v>
      </c>
      <c r="BC331" s="91" t="s">
        <v>87</v>
      </c>
    </row>
    <row r="332" spans="1:55">
      <c r="A332" s="91">
        <f t="shared" si="5"/>
        <v>331</v>
      </c>
      <c r="B332" s="91">
        <v>5676009</v>
      </c>
      <c r="C332" s="91">
        <v>20</v>
      </c>
      <c r="D332" s="91">
        <v>3</v>
      </c>
      <c r="E332" s="91" t="s">
        <v>87</v>
      </c>
      <c r="F332" s="91" t="s">
        <v>87</v>
      </c>
      <c r="G332" s="91" t="s">
        <v>2905</v>
      </c>
      <c r="H332" s="91" t="s">
        <v>2927</v>
      </c>
      <c r="I332" s="91" t="s">
        <v>2906</v>
      </c>
      <c r="J332" s="91" t="s">
        <v>2907</v>
      </c>
      <c r="K332" s="91" t="s">
        <v>214</v>
      </c>
      <c r="L332" s="91" t="s">
        <v>2928</v>
      </c>
      <c r="M332" s="91" t="s">
        <v>2929</v>
      </c>
      <c r="O332" s="91" t="s">
        <v>2930</v>
      </c>
      <c r="P332" s="91" t="s">
        <v>2931</v>
      </c>
      <c r="U332" s="91">
        <v>1</v>
      </c>
      <c r="V332" s="91">
        <v>500000</v>
      </c>
      <c r="W332" s="91">
        <v>0</v>
      </c>
      <c r="X332" s="91">
        <v>100</v>
      </c>
      <c r="Y332" s="91">
        <v>120</v>
      </c>
      <c r="Z332" s="91">
        <v>40</v>
      </c>
      <c r="AA332" s="91">
        <v>60</v>
      </c>
      <c r="AB332" s="91">
        <v>120</v>
      </c>
      <c r="AC332" s="91">
        <v>40</v>
      </c>
      <c r="AD332" s="91">
        <v>60</v>
      </c>
      <c r="AE332" s="91">
        <v>120</v>
      </c>
      <c r="AF332" s="91">
        <v>17</v>
      </c>
      <c r="AG332" s="91">
        <v>492</v>
      </c>
      <c r="AH332" s="91">
        <v>3956611</v>
      </c>
      <c r="AI332" s="91">
        <v>1</v>
      </c>
      <c r="AJ332" s="91" t="s">
        <v>2932</v>
      </c>
      <c r="AK332" s="91">
        <v>0</v>
      </c>
      <c r="AL332" s="91">
        <v>0</v>
      </c>
      <c r="AM332" s="91" t="s">
        <v>87</v>
      </c>
      <c r="AO332" s="91">
        <v>0</v>
      </c>
      <c r="AP332" s="91">
        <v>2</v>
      </c>
      <c r="AQ332" s="91">
        <v>1003037</v>
      </c>
      <c r="AR332" s="91" t="s">
        <v>87</v>
      </c>
      <c r="AU332" s="93">
        <v>42060</v>
      </c>
      <c r="AW332" s="91">
        <v>1</v>
      </c>
      <c r="AX332" s="91">
        <v>0</v>
      </c>
      <c r="AZ332" s="92">
        <v>39402</v>
      </c>
      <c r="BA332" s="91" t="s">
        <v>183</v>
      </c>
      <c r="BB332" s="92">
        <v>42057</v>
      </c>
      <c r="BC332" s="91" t="s">
        <v>87</v>
      </c>
    </row>
    <row r="333" spans="1:55">
      <c r="A333" s="91">
        <f t="shared" si="5"/>
        <v>332</v>
      </c>
      <c r="B333" s="91">
        <v>5676010</v>
      </c>
      <c r="C333" s="91">
        <v>20</v>
      </c>
      <c r="D333" s="91">
        <v>3</v>
      </c>
      <c r="E333" s="91" t="s">
        <v>87</v>
      </c>
      <c r="F333" s="91" t="s">
        <v>87</v>
      </c>
      <c r="G333" s="91" t="s">
        <v>2905</v>
      </c>
      <c r="H333" s="91" t="s">
        <v>2933</v>
      </c>
      <c r="I333" s="91" t="s">
        <v>2906</v>
      </c>
      <c r="J333" s="91" t="s">
        <v>2907</v>
      </c>
      <c r="K333" s="91" t="s">
        <v>2934</v>
      </c>
      <c r="L333" s="91" t="s">
        <v>2935</v>
      </c>
      <c r="M333" s="91" t="s">
        <v>2936</v>
      </c>
      <c r="O333" s="91" t="s">
        <v>2937</v>
      </c>
      <c r="P333" s="91" t="s">
        <v>2938</v>
      </c>
      <c r="U333" s="91">
        <v>1</v>
      </c>
      <c r="V333" s="91">
        <v>500000</v>
      </c>
      <c r="W333" s="91">
        <v>0</v>
      </c>
      <c r="X333" s="91">
        <v>100</v>
      </c>
      <c r="Y333" s="91">
        <v>120</v>
      </c>
      <c r="Z333" s="91">
        <v>40</v>
      </c>
      <c r="AA333" s="91">
        <v>60</v>
      </c>
      <c r="AB333" s="91">
        <v>120</v>
      </c>
      <c r="AC333" s="91">
        <v>0</v>
      </c>
      <c r="AD333" s="91">
        <v>100</v>
      </c>
      <c r="AE333" s="91">
        <v>120</v>
      </c>
      <c r="AF333" s="91">
        <v>5</v>
      </c>
      <c r="AG333" s="91">
        <v>314</v>
      </c>
      <c r="AH333" s="91">
        <v>31708</v>
      </c>
      <c r="AI333" s="91">
        <v>1</v>
      </c>
      <c r="AJ333" s="91" t="s">
        <v>2911</v>
      </c>
      <c r="AK333" s="91">
        <v>0</v>
      </c>
      <c r="AL333" s="91">
        <v>0</v>
      </c>
      <c r="AM333" s="91" t="s">
        <v>87</v>
      </c>
      <c r="AO333" s="91">
        <v>1</v>
      </c>
      <c r="AP333" s="91">
        <v>2</v>
      </c>
      <c r="AQ333" s="91">
        <v>1003037</v>
      </c>
      <c r="AR333" s="91" t="s">
        <v>87</v>
      </c>
      <c r="AU333" s="93">
        <v>42060</v>
      </c>
      <c r="AW333" s="91">
        <v>1</v>
      </c>
      <c r="AX333" s="91">
        <v>0</v>
      </c>
      <c r="AZ333" s="92">
        <v>41465</v>
      </c>
      <c r="BA333" s="91" t="s">
        <v>183</v>
      </c>
      <c r="BB333" s="92">
        <v>42057</v>
      </c>
      <c r="BC333" s="91" t="s">
        <v>87</v>
      </c>
    </row>
    <row r="334" spans="1:55">
      <c r="A334" s="91">
        <f t="shared" si="5"/>
        <v>333</v>
      </c>
      <c r="B334" s="91">
        <v>5723001</v>
      </c>
      <c r="C334" s="91">
        <v>50</v>
      </c>
      <c r="D334" s="91">
        <v>3</v>
      </c>
      <c r="E334" s="91">
        <v>57230</v>
      </c>
      <c r="F334" s="91">
        <v>1</v>
      </c>
      <c r="G334" s="91" t="s">
        <v>2939</v>
      </c>
      <c r="H334" s="91" t="s">
        <v>2940</v>
      </c>
      <c r="I334" s="91" t="s">
        <v>2941</v>
      </c>
      <c r="J334" s="91" t="s">
        <v>2942</v>
      </c>
      <c r="K334" s="91" t="s">
        <v>2943</v>
      </c>
      <c r="L334" s="91" t="s">
        <v>2944</v>
      </c>
      <c r="O334" s="91" t="s">
        <v>2945</v>
      </c>
      <c r="P334" s="91" t="s">
        <v>2946</v>
      </c>
      <c r="U334" s="91">
        <v>0</v>
      </c>
      <c r="V334" s="91">
        <v>500000</v>
      </c>
      <c r="W334" s="91">
        <v>0</v>
      </c>
      <c r="X334" s="91">
        <v>100</v>
      </c>
      <c r="Y334" s="91">
        <v>120</v>
      </c>
      <c r="Z334" s="91">
        <v>40</v>
      </c>
      <c r="AA334" s="91">
        <v>60</v>
      </c>
      <c r="AB334" s="91">
        <v>120</v>
      </c>
      <c r="AC334" s="91">
        <v>40</v>
      </c>
      <c r="AD334" s="91">
        <v>60</v>
      </c>
      <c r="AE334" s="91">
        <v>120</v>
      </c>
      <c r="AF334" s="91">
        <v>5</v>
      </c>
      <c r="AG334" s="91">
        <v>461</v>
      </c>
      <c r="AH334" s="91">
        <v>1998105</v>
      </c>
      <c r="AI334" s="91">
        <v>1</v>
      </c>
      <c r="AJ334" s="91" t="s">
        <v>2947</v>
      </c>
      <c r="AK334" s="91">
        <v>0</v>
      </c>
      <c r="AL334" s="91">
        <v>2</v>
      </c>
      <c r="AM334" s="91" t="s">
        <v>87</v>
      </c>
      <c r="AO334" s="91">
        <v>1</v>
      </c>
      <c r="AP334" s="91">
        <v>2</v>
      </c>
      <c r="AQ334" s="91" t="s">
        <v>87</v>
      </c>
      <c r="AR334" s="91" t="s">
        <v>87</v>
      </c>
      <c r="AW334" s="91">
        <v>1</v>
      </c>
      <c r="AX334" s="91">
        <v>0</v>
      </c>
      <c r="AZ334" s="92">
        <v>36680</v>
      </c>
      <c r="BA334" s="91" t="s">
        <v>183</v>
      </c>
      <c r="BB334" s="92">
        <v>43027.405891203707</v>
      </c>
      <c r="BC334" s="91" t="s">
        <v>233</v>
      </c>
    </row>
    <row r="335" spans="1:55">
      <c r="A335" s="91">
        <f t="shared" si="5"/>
        <v>334</v>
      </c>
      <c r="B335" s="91">
        <v>5770001</v>
      </c>
      <c r="C335" s="91">
        <v>80</v>
      </c>
      <c r="D335" s="91">
        <v>3</v>
      </c>
      <c r="E335" s="91">
        <v>57700</v>
      </c>
      <c r="F335" s="91">
        <v>1</v>
      </c>
      <c r="G335" s="91" t="s">
        <v>2948</v>
      </c>
      <c r="I335" s="91" t="s">
        <v>2949</v>
      </c>
      <c r="J335" s="91" t="s">
        <v>2950</v>
      </c>
      <c r="K335" s="91" t="s">
        <v>2951</v>
      </c>
      <c r="L335" s="91" t="s">
        <v>2952</v>
      </c>
      <c r="O335" s="91" t="s">
        <v>2953</v>
      </c>
      <c r="P335" s="91" t="s">
        <v>2954</v>
      </c>
      <c r="R335" s="91" t="s">
        <v>2955</v>
      </c>
      <c r="S335" s="91" t="s">
        <v>2956</v>
      </c>
      <c r="T335" s="91" t="s">
        <v>2957</v>
      </c>
      <c r="U335" s="91">
        <v>1</v>
      </c>
      <c r="V335" s="91">
        <v>500000</v>
      </c>
      <c r="W335" s="91">
        <v>0</v>
      </c>
      <c r="X335" s="91">
        <v>100</v>
      </c>
      <c r="Y335" s="91">
        <v>120</v>
      </c>
      <c r="Z335" s="91">
        <v>40</v>
      </c>
      <c r="AA335" s="91">
        <v>60</v>
      </c>
      <c r="AB335" s="91">
        <v>120</v>
      </c>
      <c r="AC335" s="91">
        <v>40</v>
      </c>
      <c r="AD335" s="91">
        <v>60</v>
      </c>
      <c r="AE335" s="91">
        <v>120</v>
      </c>
      <c r="AF335" s="91">
        <v>5</v>
      </c>
      <c r="AG335" s="91">
        <v>313</v>
      </c>
      <c r="AH335" s="91">
        <v>6094826</v>
      </c>
      <c r="AI335" s="91">
        <v>1</v>
      </c>
      <c r="AJ335" s="91" t="s">
        <v>2958</v>
      </c>
      <c r="AK335" s="91">
        <v>0</v>
      </c>
      <c r="AL335" s="91">
        <v>0</v>
      </c>
      <c r="AM335" s="91" t="s">
        <v>87</v>
      </c>
      <c r="AO335" s="91">
        <v>0</v>
      </c>
      <c r="AP335" s="91">
        <v>2</v>
      </c>
      <c r="AQ335" s="91">
        <v>1607464</v>
      </c>
      <c r="AR335" s="91" t="s">
        <v>87</v>
      </c>
      <c r="AU335" s="93">
        <v>42088</v>
      </c>
      <c r="AW335" s="91">
        <v>1</v>
      </c>
      <c r="AX335" s="91">
        <v>0</v>
      </c>
      <c r="AZ335" s="92">
        <v>36680</v>
      </c>
      <c r="BA335" s="91" t="s">
        <v>183</v>
      </c>
      <c r="BB335" s="92">
        <v>41618</v>
      </c>
      <c r="BC335" s="91" t="s">
        <v>87</v>
      </c>
    </row>
    <row r="336" spans="1:55">
      <c r="A336" s="91">
        <f t="shared" si="5"/>
        <v>335</v>
      </c>
      <c r="B336" s="91">
        <v>5845004</v>
      </c>
      <c r="C336" s="91">
        <v>29</v>
      </c>
      <c r="D336" s="91">
        <v>3</v>
      </c>
      <c r="E336" s="91" t="s">
        <v>87</v>
      </c>
      <c r="F336" s="91" t="s">
        <v>87</v>
      </c>
      <c r="G336" s="91" t="s">
        <v>2959</v>
      </c>
      <c r="I336" s="91" t="s">
        <v>2960</v>
      </c>
      <c r="J336" s="91" t="s">
        <v>2961</v>
      </c>
      <c r="K336" s="91" t="s">
        <v>2962</v>
      </c>
      <c r="L336" s="91" t="s">
        <v>2963</v>
      </c>
      <c r="M336" s="91" t="s">
        <v>2964</v>
      </c>
      <c r="O336" s="91" t="s">
        <v>2965</v>
      </c>
      <c r="P336" s="91" t="s">
        <v>87</v>
      </c>
      <c r="R336" s="91" t="s">
        <v>2966</v>
      </c>
      <c r="S336" s="91" t="s">
        <v>2967</v>
      </c>
      <c r="T336" s="91" t="s">
        <v>201</v>
      </c>
      <c r="U336" s="91">
        <v>0</v>
      </c>
      <c r="V336" s="91">
        <v>500000</v>
      </c>
      <c r="W336" s="91">
        <v>0</v>
      </c>
      <c r="X336" s="91">
        <v>100</v>
      </c>
      <c r="Y336" s="91">
        <v>120</v>
      </c>
      <c r="Z336" s="91">
        <v>40</v>
      </c>
      <c r="AA336" s="91">
        <v>60</v>
      </c>
      <c r="AB336" s="91">
        <v>120</v>
      </c>
      <c r="AC336" s="91">
        <v>40</v>
      </c>
      <c r="AD336" s="91">
        <v>60</v>
      </c>
      <c r="AE336" s="91">
        <v>120</v>
      </c>
      <c r="AF336" s="91">
        <v>1</v>
      </c>
      <c r="AG336" s="91">
        <v>111</v>
      </c>
      <c r="AH336" s="91">
        <v>1167829</v>
      </c>
      <c r="AI336" s="91">
        <v>1</v>
      </c>
      <c r="AJ336" s="91" t="s">
        <v>2968</v>
      </c>
      <c r="AK336" s="91">
        <v>0</v>
      </c>
      <c r="AL336" s="91">
        <v>0</v>
      </c>
      <c r="AM336" s="91" t="s">
        <v>87</v>
      </c>
      <c r="AO336" s="91">
        <v>1</v>
      </c>
      <c r="AP336" s="91">
        <v>2</v>
      </c>
      <c r="AQ336" s="91" t="s">
        <v>87</v>
      </c>
      <c r="AR336" s="91" t="s">
        <v>87</v>
      </c>
      <c r="AW336" s="91">
        <v>1</v>
      </c>
      <c r="AX336" s="91">
        <v>0</v>
      </c>
      <c r="AZ336" s="92">
        <v>41122</v>
      </c>
      <c r="BA336" s="91" t="s">
        <v>183</v>
      </c>
      <c r="BB336" s="92">
        <v>42041</v>
      </c>
      <c r="BC336" s="91" t="s">
        <v>87</v>
      </c>
    </row>
    <row r="337" spans="1:55">
      <c r="A337" s="91">
        <f t="shared" si="5"/>
        <v>336</v>
      </c>
      <c r="B337" s="91">
        <v>5849001</v>
      </c>
      <c r="C337" s="91">
        <v>30</v>
      </c>
      <c r="D337" s="91">
        <v>3</v>
      </c>
      <c r="E337" s="91">
        <v>58490</v>
      </c>
      <c r="F337" s="91">
        <v>1</v>
      </c>
      <c r="G337" s="91" t="s">
        <v>2969</v>
      </c>
      <c r="I337" s="91" t="s">
        <v>2970</v>
      </c>
      <c r="J337" s="91" t="s">
        <v>2969</v>
      </c>
      <c r="K337" s="91" t="s">
        <v>1139</v>
      </c>
      <c r="L337" s="91" t="s">
        <v>2971</v>
      </c>
      <c r="O337" s="91" t="s">
        <v>2972</v>
      </c>
      <c r="P337" s="91" t="s">
        <v>2973</v>
      </c>
      <c r="U337" s="91">
        <v>1</v>
      </c>
      <c r="V337" s="91">
        <v>500000</v>
      </c>
      <c r="W337" s="91">
        <v>0</v>
      </c>
      <c r="X337" s="91">
        <v>100</v>
      </c>
      <c r="Y337" s="91">
        <v>120</v>
      </c>
      <c r="Z337" s="91">
        <v>40</v>
      </c>
      <c r="AA337" s="91">
        <v>60</v>
      </c>
      <c r="AB337" s="91">
        <v>120</v>
      </c>
      <c r="AC337" s="91">
        <v>0</v>
      </c>
      <c r="AD337" s="91">
        <v>100</v>
      </c>
      <c r="AE337" s="91">
        <v>120</v>
      </c>
      <c r="AF337" s="91">
        <v>1</v>
      </c>
      <c r="AG337" s="91">
        <v>153</v>
      </c>
      <c r="AH337" s="91">
        <v>3772000</v>
      </c>
      <c r="AI337" s="91">
        <v>1</v>
      </c>
      <c r="AJ337" s="91" t="s">
        <v>2974</v>
      </c>
      <c r="AK337" s="91">
        <v>0</v>
      </c>
      <c r="AL337" s="91">
        <v>0</v>
      </c>
      <c r="AM337" s="91" t="s">
        <v>87</v>
      </c>
      <c r="AO337" s="91">
        <v>0</v>
      </c>
      <c r="AP337" s="91">
        <v>2</v>
      </c>
      <c r="AQ337" s="91">
        <v>1033434</v>
      </c>
      <c r="AR337" s="91" t="s">
        <v>87</v>
      </c>
      <c r="AU337" s="93">
        <v>42060</v>
      </c>
      <c r="AW337" s="91">
        <v>1</v>
      </c>
      <c r="AX337" s="91">
        <v>0</v>
      </c>
      <c r="AY337" s="91">
        <v>0</v>
      </c>
      <c r="AZ337" s="92">
        <v>36680</v>
      </c>
      <c r="BA337" s="91" t="s">
        <v>183</v>
      </c>
      <c r="BB337" s="92">
        <v>42057</v>
      </c>
      <c r="BC337" s="91" t="s">
        <v>87</v>
      </c>
    </row>
    <row r="338" spans="1:55">
      <c r="A338" s="91">
        <f t="shared" si="5"/>
        <v>337</v>
      </c>
      <c r="B338" s="91">
        <v>5862001</v>
      </c>
      <c r="C338" s="91">
        <v>10</v>
      </c>
      <c r="D338" s="91">
        <v>3</v>
      </c>
      <c r="E338" s="91">
        <v>58620</v>
      </c>
      <c r="F338" s="91">
        <v>1</v>
      </c>
      <c r="G338" s="91" t="s">
        <v>2975</v>
      </c>
      <c r="I338" s="91" t="s">
        <v>2976</v>
      </c>
      <c r="J338" s="91" t="s">
        <v>2975</v>
      </c>
      <c r="K338" s="91" t="s">
        <v>2977</v>
      </c>
      <c r="L338" s="91" t="s">
        <v>2978</v>
      </c>
      <c r="O338" s="91" t="s">
        <v>2979</v>
      </c>
      <c r="P338" s="91" t="s">
        <v>87</v>
      </c>
      <c r="U338" s="91">
        <v>1</v>
      </c>
      <c r="V338" s="91">
        <v>500000</v>
      </c>
      <c r="W338" s="91">
        <v>0</v>
      </c>
      <c r="X338" s="91">
        <v>100</v>
      </c>
      <c r="Y338" s="91">
        <v>120</v>
      </c>
      <c r="Z338" s="91">
        <v>0</v>
      </c>
      <c r="AA338" s="91">
        <v>0</v>
      </c>
      <c r="AB338" s="91">
        <v>0</v>
      </c>
      <c r="AC338" s="91">
        <v>0</v>
      </c>
      <c r="AD338" s="91">
        <v>0</v>
      </c>
      <c r="AE338" s="91">
        <v>0</v>
      </c>
      <c r="AF338" s="91">
        <v>501</v>
      </c>
      <c r="AG338" s="91">
        <v>312</v>
      </c>
      <c r="AH338" s="91">
        <v>2011490</v>
      </c>
      <c r="AI338" s="91">
        <v>2</v>
      </c>
      <c r="AJ338" s="91" t="s">
        <v>2980</v>
      </c>
      <c r="AK338" s="91">
        <v>0</v>
      </c>
      <c r="AL338" s="91">
        <v>0</v>
      </c>
      <c r="AM338" s="91" t="s">
        <v>87</v>
      </c>
      <c r="AO338" s="91">
        <v>0</v>
      </c>
      <c r="AP338" s="91">
        <v>2</v>
      </c>
      <c r="AQ338" s="91">
        <v>1583120</v>
      </c>
      <c r="AR338" s="91" t="s">
        <v>87</v>
      </c>
      <c r="AU338" s="93">
        <v>42060</v>
      </c>
      <c r="AW338" s="91">
        <v>1</v>
      </c>
      <c r="AX338" s="91">
        <v>0</v>
      </c>
      <c r="AZ338" s="92">
        <v>36680</v>
      </c>
      <c r="BA338" s="91" t="s">
        <v>183</v>
      </c>
      <c r="BB338" s="92">
        <v>42057</v>
      </c>
      <c r="BC338" s="91" t="s">
        <v>87</v>
      </c>
    </row>
    <row r="339" spans="1:55">
      <c r="A339" s="91">
        <f t="shared" si="5"/>
        <v>338</v>
      </c>
      <c r="B339" s="91">
        <v>5873001</v>
      </c>
      <c r="C339" s="91">
        <v>50</v>
      </c>
      <c r="D339" s="91">
        <v>3</v>
      </c>
      <c r="E339" s="91">
        <v>58730</v>
      </c>
      <c r="F339" s="91">
        <v>1</v>
      </c>
      <c r="G339" s="91" t="s">
        <v>2981</v>
      </c>
      <c r="I339" s="91" t="s">
        <v>2982</v>
      </c>
      <c r="J339" s="91" t="s">
        <v>2983</v>
      </c>
      <c r="K339" s="91" t="s">
        <v>2241</v>
      </c>
      <c r="L339" s="91" t="s">
        <v>2984</v>
      </c>
      <c r="M339" s="91" t="s">
        <v>2985</v>
      </c>
      <c r="O339" s="91" t="s">
        <v>2986</v>
      </c>
      <c r="P339" s="91" t="s">
        <v>87</v>
      </c>
      <c r="R339" s="91" t="s">
        <v>2987</v>
      </c>
      <c r="T339" s="91" t="s">
        <v>201</v>
      </c>
      <c r="U339" s="91">
        <v>1</v>
      </c>
      <c r="V339" s="91">
        <v>500000</v>
      </c>
      <c r="W339" s="91">
        <v>40</v>
      </c>
      <c r="X339" s="91">
        <v>60</v>
      </c>
      <c r="Y339" s="91">
        <v>120</v>
      </c>
      <c r="Z339" s="91">
        <v>40</v>
      </c>
      <c r="AA339" s="91">
        <v>60</v>
      </c>
      <c r="AB339" s="91">
        <v>120</v>
      </c>
      <c r="AC339" s="91">
        <v>40</v>
      </c>
      <c r="AD339" s="91">
        <v>60</v>
      </c>
      <c r="AE339" s="91">
        <v>120</v>
      </c>
      <c r="AF339" s="91">
        <v>5</v>
      </c>
      <c r="AG339" s="91">
        <v>224</v>
      </c>
      <c r="AH339" s="91">
        <v>161554</v>
      </c>
      <c r="AI339" s="91">
        <v>2</v>
      </c>
      <c r="AJ339" s="91" t="s">
        <v>2988</v>
      </c>
      <c r="AK339" s="91">
        <v>0</v>
      </c>
      <c r="AL339" s="91">
        <v>0</v>
      </c>
      <c r="AM339" s="91" t="s">
        <v>87</v>
      </c>
      <c r="AO339" s="91">
        <v>1</v>
      </c>
      <c r="AP339" s="91">
        <v>2</v>
      </c>
      <c r="AQ339" s="91">
        <v>1112331</v>
      </c>
      <c r="AR339" s="91" t="s">
        <v>87</v>
      </c>
      <c r="AU339" s="93">
        <v>42180</v>
      </c>
      <c r="AW339" s="91">
        <v>1</v>
      </c>
      <c r="AX339" s="91">
        <v>0</v>
      </c>
      <c r="AZ339" s="92">
        <v>36680</v>
      </c>
      <c r="BA339" s="91" t="s">
        <v>183</v>
      </c>
      <c r="BB339" s="92">
        <v>41442</v>
      </c>
      <c r="BC339" s="91" t="s">
        <v>87</v>
      </c>
    </row>
    <row r="340" spans="1:55">
      <c r="A340" s="91">
        <f t="shared" si="5"/>
        <v>339</v>
      </c>
      <c r="B340" s="91">
        <v>5919001</v>
      </c>
      <c r="C340" s="91">
        <v>50</v>
      </c>
      <c r="D340" s="91">
        <v>3</v>
      </c>
      <c r="E340" s="91">
        <v>59190</v>
      </c>
      <c r="F340" s="91">
        <v>1</v>
      </c>
      <c r="G340" s="91" t="s">
        <v>2989</v>
      </c>
      <c r="I340" s="91" t="s">
        <v>2990</v>
      </c>
      <c r="J340" s="91" t="s">
        <v>2991</v>
      </c>
      <c r="K340" s="91" t="s">
        <v>2992</v>
      </c>
      <c r="L340" s="91" t="s">
        <v>2993</v>
      </c>
      <c r="O340" s="91" t="s">
        <v>2994</v>
      </c>
      <c r="P340" s="91" t="s">
        <v>2995</v>
      </c>
      <c r="U340" s="91">
        <v>0</v>
      </c>
      <c r="V340" s="91">
        <v>500000</v>
      </c>
      <c r="W340" s="91">
        <v>40</v>
      </c>
      <c r="X340" s="91">
        <v>60</v>
      </c>
      <c r="Y340" s="91">
        <v>120</v>
      </c>
      <c r="Z340" s="91">
        <v>40</v>
      </c>
      <c r="AA340" s="91">
        <v>60</v>
      </c>
      <c r="AB340" s="91">
        <v>120</v>
      </c>
      <c r="AC340" s="91">
        <v>40</v>
      </c>
      <c r="AD340" s="91">
        <v>60</v>
      </c>
      <c r="AE340" s="91">
        <v>120</v>
      </c>
      <c r="AF340" s="91">
        <v>542</v>
      </c>
      <c r="AG340" s="91">
        <v>231</v>
      </c>
      <c r="AH340" s="91">
        <v>2036738</v>
      </c>
      <c r="AI340" s="91">
        <v>1</v>
      </c>
      <c r="AJ340" s="91" t="s">
        <v>2996</v>
      </c>
      <c r="AK340" s="91">
        <v>0</v>
      </c>
      <c r="AL340" s="91">
        <v>0</v>
      </c>
      <c r="AM340" s="91" t="s">
        <v>87</v>
      </c>
      <c r="AO340" s="91">
        <v>1</v>
      </c>
      <c r="AP340" s="91">
        <v>2</v>
      </c>
      <c r="AQ340" s="91" t="s">
        <v>87</v>
      </c>
      <c r="AR340" s="91" t="s">
        <v>87</v>
      </c>
      <c r="AW340" s="91">
        <v>1</v>
      </c>
      <c r="AX340" s="91">
        <v>0</v>
      </c>
      <c r="AZ340" s="92">
        <v>36680</v>
      </c>
      <c r="BA340" s="91" t="s">
        <v>183</v>
      </c>
      <c r="BB340" s="92">
        <v>41428</v>
      </c>
      <c r="BC340" s="91" t="s">
        <v>87</v>
      </c>
    </row>
    <row r="341" spans="1:55">
      <c r="A341" s="91">
        <f t="shared" si="5"/>
        <v>340</v>
      </c>
      <c r="B341" s="91">
        <v>5954001</v>
      </c>
      <c r="C341" s="91">
        <v>50</v>
      </c>
      <c r="D341" s="91">
        <v>3</v>
      </c>
      <c r="E341" s="91">
        <v>59540</v>
      </c>
      <c r="F341" s="91">
        <v>1</v>
      </c>
      <c r="G341" s="91" t="s">
        <v>2997</v>
      </c>
      <c r="I341" s="91" t="s">
        <v>2998</v>
      </c>
      <c r="J341" s="91" t="s">
        <v>2997</v>
      </c>
      <c r="K341" s="91" t="s">
        <v>2999</v>
      </c>
      <c r="L341" s="91" t="s">
        <v>3000</v>
      </c>
      <c r="O341" s="91" t="s">
        <v>3001</v>
      </c>
      <c r="P341" s="91" t="s">
        <v>3002</v>
      </c>
      <c r="U341" s="91">
        <v>1</v>
      </c>
      <c r="V341" s="91">
        <v>500000</v>
      </c>
      <c r="W341" s="91">
        <v>0</v>
      </c>
      <c r="X341" s="91">
        <v>100</v>
      </c>
      <c r="Y341" s="91">
        <v>120</v>
      </c>
      <c r="Z341" s="91">
        <v>40</v>
      </c>
      <c r="AA341" s="91">
        <v>60</v>
      </c>
      <c r="AB341" s="91">
        <v>120</v>
      </c>
      <c r="AC341" s="91">
        <v>40</v>
      </c>
      <c r="AD341" s="91">
        <v>60</v>
      </c>
      <c r="AE341" s="91">
        <v>120</v>
      </c>
      <c r="AF341" s="91">
        <v>5</v>
      </c>
      <c r="AG341" s="91">
        <v>235</v>
      </c>
      <c r="AH341" s="91">
        <v>650280</v>
      </c>
      <c r="AI341" s="91">
        <v>2</v>
      </c>
      <c r="AJ341" s="91" t="s">
        <v>3003</v>
      </c>
      <c r="AK341" s="91">
        <v>0</v>
      </c>
      <c r="AL341" s="91">
        <v>0</v>
      </c>
      <c r="AM341" s="91" t="s">
        <v>87</v>
      </c>
      <c r="AO341" s="91">
        <v>0</v>
      </c>
      <c r="AP341" s="91">
        <v>2</v>
      </c>
      <c r="AQ341" s="91">
        <v>1585458</v>
      </c>
      <c r="AR341" s="91" t="s">
        <v>87</v>
      </c>
      <c r="AU341" s="93">
        <v>42060</v>
      </c>
      <c r="AW341" s="91">
        <v>1</v>
      </c>
      <c r="AX341" s="91">
        <v>0</v>
      </c>
      <c r="AZ341" s="92">
        <v>36680</v>
      </c>
      <c r="BA341" s="91" t="s">
        <v>183</v>
      </c>
      <c r="BB341" s="92">
        <v>42057</v>
      </c>
      <c r="BC341" s="91" t="s">
        <v>87</v>
      </c>
    </row>
    <row r="342" spans="1:55">
      <c r="A342" s="91">
        <f t="shared" si="5"/>
        <v>341</v>
      </c>
      <c r="B342" s="91">
        <v>6020003</v>
      </c>
      <c r="C342" s="91">
        <v>50</v>
      </c>
      <c r="D342" s="91">
        <v>3</v>
      </c>
      <c r="E342" s="91">
        <v>60200</v>
      </c>
      <c r="F342" s="91">
        <v>3</v>
      </c>
      <c r="G342" s="91" t="s">
        <v>3004</v>
      </c>
      <c r="I342" s="91" t="s">
        <v>3005</v>
      </c>
      <c r="J342" s="91" t="s">
        <v>3004</v>
      </c>
      <c r="K342" s="91" t="s">
        <v>3006</v>
      </c>
      <c r="L342" s="91" t="s">
        <v>3007</v>
      </c>
      <c r="M342" s="91" t="s">
        <v>3008</v>
      </c>
      <c r="O342" s="91" t="s">
        <v>3009</v>
      </c>
      <c r="P342" s="91" t="s">
        <v>3010</v>
      </c>
      <c r="U342" s="91">
        <v>1</v>
      </c>
      <c r="V342" s="91">
        <v>500000</v>
      </c>
      <c r="W342" s="91">
        <v>0</v>
      </c>
      <c r="X342" s="91">
        <v>100</v>
      </c>
      <c r="Y342" s="91">
        <v>120</v>
      </c>
      <c r="Z342" s="91">
        <v>40</v>
      </c>
      <c r="AA342" s="91">
        <v>60</v>
      </c>
      <c r="AB342" s="91">
        <v>120</v>
      </c>
      <c r="AC342" s="91">
        <v>0</v>
      </c>
      <c r="AD342" s="91">
        <v>100</v>
      </c>
      <c r="AE342" s="91">
        <v>120</v>
      </c>
      <c r="AF342" s="91">
        <v>5</v>
      </c>
      <c r="AG342" s="91">
        <v>809</v>
      </c>
      <c r="AH342" s="91">
        <v>1057580</v>
      </c>
      <c r="AI342" s="91">
        <v>1</v>
      </c>
      <c r="AJ342" s="91" t="s">
        <v>3011</v>
      </c>
      <c r="AK342" s="91">
        <v>0</v>
      </c>
      <c r="AL342" s="91">
        <v>0</v>
      </c>
      <c r="AM342" s="91" t="s">
        <v>87</v>
      </c>
      <c r="AO342" s="91">
        <v>0</v>
      </c>
      <c r="AP342" s="91">
        <v>2</v>
      </c>
      <c r="AQ342" s="91">
        <v>1585267</v>
      </c>
      <c r="AR342" s="91" t="s">
        <v>87</v>
      </c>
      <c r="AU342" s="93">
        <v>42060</v>
      </c>
      <c r="AW342" s="91">
        <v>1</v>
      </c>
      <c r="AX342" s="91">
        <v>0</v>
      </c>
      <c r="AZ342" s="92">
        <v>36680</v>
      </c>
      <c r="BA342" s="91" t="s">
        <v>183</v>
      </c>
      <c r="BB342" s="92">
        <v>42057</v>
      </c>
      <c r="BC342" s="91" t="s">
        <v>87</v>
      </c>
    </row>
    <row r="343" spans="1:55">
      <c r="A343" s="91">
        <f t="shared" si="5"/>
        <v>342</v>
      </c>
      <c r="B343" s="91">
        <v>6040004</v>
      </c>
      <c r="C343" s="91">
        <v>10</v>
      </c>
      <c r="D343" s="91">
        <v>3</v>
      </c>
      <c r="E343" s="91">
        <v>60400</v>
      </c>
      <c r="F343" s="91">
        <v>4</v>
      </c>
      <c r="G343" s="91" t="s">
        <v>3012</v>
      </c>
      <c r="H343" s="91" t="s">
        <v>3013</v>
      </c>
      <c r="I343" s="91" t="s">
        <v>3014</v>
      </c>
      <c r="J343" s="91" t="s">
        <v>3015</v>
      </c>
      <c r="K343" s="91" t="s">
        <v>3016</v>
      </c>
      <c r="L343" s="91" t="s">
        <v>3017</v>
      </c>
      <c r="O343" s="91" t="s">
        <v>3018</v>
      </c>
      <c r="P343" s="91" t="s">
        <v>3019</v>
      </c>
      <c r="R343" s="91" t="s">
        <v>3020</v>
      </c>
      <c r="S343" s="91" t="s">
        <v>3021</v>
      </c>
      <c r="T343" s="91" t="s">
        <v>201</v>
      </c>
      <c r="U343" s="91">
        <v>1</v>
      </c>
      <c r="V343" s="91">
        <v>500000</v>
      </c>
      <c r="W343" s="91">
        <v>0</v>
      </c>
      <c r="X343" s="91">
        <v>100</v>
      </c>
      <c r="Y343" s="91">
        <v>120</v>
      </c>
      <c r="Z343" s="91">
        <v>40</v>
      </c>
      <c r="AA343" s="91">
        <v>60</v>
      </c>
      <c r="AB343" s="91">
        <v>120</v>
      </c>
      <c r="AC343" s="91">
        <v>40</v>
      </c>
      <c r="AD343" s="91">
        <v>60</v>
      </c>
      <c r="AE343" s="91">
        <v>120</v>
      </c>
      <c r="AF343" s="91">
        <v>501</v>
      </c>
      <c r="AG343" s="91">
        <v>318</v>
      </c>
      <c r="AH343" s="91">
        <v>3404169</v>
      </c>
      <c r="AI343" s="91">
        <v>1</v>
      </c>
      <c r="AJ343" s="91" t="s">
        <v>3022</v>
      </c>
      <c r="AK343" s="91">
        <v>0</v>
      </c>
      <c r="AL343" s="91">
        <v>2</v>
      </c>
      <c r="AM343" s="91" t="s">
        <v>87</v>
      </c>
      <c r="AO343" s="91">
        <v>1</v>
      </c>
      <c r="AP343" s="91">
        <v>0</v>
      </c>
      <c r="AQ343" s="91">
        <v>1683222</v>
      </c>
      <c r="AR343" s="91" t="s">
        <v>87</v>
      </c>
      <c r="AU343" s="93">
        <v>42972</v>
      </c>
      <c r="AW343" s="91">
        <v>0</v>
      </c>
      <c r="AX343" s="91">
        <v>0</v>
      </c>
      <c r="AZ343" s="92">
        <v>42903.059166666666</v>
      </c>
      <c r="BA343" s="91" t="s">
        <v>233</v>
      </c>
      <c r="BB343" s="92">
        <v>42971.058206018519</v>
      </c>
      <c r="BC343" s="91" t="s">
        <v>233</v>
      </c>
    </row>
    <row r="344" spans="1:55">
      <c r="A344" s="91">
        <f t="shared" si="5"/>
        <v>343</v>
      </c>
      <c r="B344" s="91">
        <v>6110003</v>
      </c>
      <c r="C344" s="91">
        <v>50</v>
      </c>
      <c r="D344" s="91">
        <v>3</v>
      </c>
      <c r="E344" s="91">
        <v>61100</v>
      </c>
      <c r="F344" s="91">
        <v>3</v>
      </c>
      <c r="G344" s="91" t="s">
        <v>3023</v>
      </c>
      <c r="I344" s="91" t="s">
        <v>3024</v>
      </c>
      <c r="J344" s="91" t="s">
        <v>3025</v>
      </c>
      <c r="K344" s="91" t="s">
        <v>350</v>
      </c>
      <c r="L344" s="91" t="s">
        <v>3026</v>
      </c>
      <c r="M344" s="91" t="s">
        <v>3027</v>
      </c>
      <c r="O344" s="91" t="s">
        <v>3028</v>
      </c>
      <c r="P344" s="91" t="s">
        <v>87</v>
      </c>
      <c r="U344" s="91">
        <v>1</v>
      </c>
      <c r="V344" s="91">
        <v>500000</v>
      </c>
      <c r="W344" s="91">
        <v>0</v>
      </c>
      <c r="X344" s="91">
        <v>100</v>
      </c>
      <c r="Y344" s="91">
        <v>120</v>
      </c>
      <c r="Z344" s="91">
        <v>40</v>
      </c>
      <c r="AA344" s="91">
        <v>60</v>
      </c>
      <c r="AB344" s="91">
        <v>120</v>
      </c>
      <c r="AC344" s="91">
        <v>0</v>
      </c>
      <c r="AD344" s="91">
        <v>100</v>
      </c>
      <c r="AE344" s="91">
        <v>120</v>
      </c>
      <c r="AF344" s="91">
        <v>5</v>
      </c>
      <c r="AG344" s="91">
        <v>203</v>
      </c>
      <c r="AH344" s="91">
        <v>710926</v>
      </c>
      <c r="AI344" s="91">
        <v>2</v>
      </c>
      <c r="AJ344" s="91" t="s">
        <v>3029</v>
      </c>
      <c r="AK344" s="91">
        <v>0</v>
      </c>
      <c r="AL344" s="91">
        <v>0</v>
      </c>
      <c r="AM344" s="91" t="s">
        <v>87</v>
      </c>
      <c r="AO344" s="91">
        <v>1</v>
      </c>
      <c r="AP344" s="91">
        <v>2</v>
      </c>
      <c r="AQ344" s="91">
        <v>1047989</v>
      </c>
      <c r="AR344" s="91" t="s">
        <v>87</v>
      </c>
      <c r="AU344" s="93">
        <v>42060</v>
      </c>
      <c r="AW344" s="91">
        <v>1</v>
      </c>
      <c r="AX344" s="91">
        <v>0</v>
      </c>
      <c r="AZ344" s="92">
        <v>36680</v>
      </c>
      <c r="BA344" s="91" t="s">
        <v>183</v>
      </c>
      <c r="BB344" s="92">
        <v>42531</v>
      </c>
      <c r="BC344" s="91" t="s">
        <v>87</v>
      </c>
    </row>
    <row r="345" spans="1:55">
      <c r="A345" s="91">
        <f t="shared" si="5"/>
        <v>344</v>
      </c>
      <c r="B345" s="91">
        <v>6146001</v>
      </c>
      <c r="C345" s="91">
        <v>50</v>
      </c>
      <c r="D345" s="91">
        <v>3</v>
      </c>
      <c r="E345" s="91">
        <v>61460</v>
      </c>
      <c r="F345" s="91">
        <v>1</v>
      </c>
      <c r="G345" s="91" t="s">
        <v>3030</v>
      </c>
      <c r="I345" s="91" t="s">
        <v>3031</v>
      </c>
      <c r="J345" s="91" t="s">
        <v>3032</v>
      </c>
      <c r="K345" s="91" t="s">
        <v>3033</v>
      </c>
      <c r="L345" s="91" t="s">
        <v>3034</v>
      </c>
      <c r="O345" s="91" t="s">
        <v>3035</v>
      </c>
      <c r="P345" s="91" t="s">
        <v>87</v>
      </c>
      <c r="U345" s="91">
        <v>0</v>
      </c>
      <c r="V345" s="91">
        <v>500000</v>
      </c>
      <c r="W345" s="91">
        <v>40</v>
      </c>
      <c r="X345" s="91">
        <v>60</v>
      </c>
      <c r="Y345" s="91">
        <v>120</v>
      </c>
      <c r="Z345" s="91">
        <v>40</v>
      </c>
      <c r="AA345" s="91">
        <v>60</v>
      </c>
      <c r="AB345" s="91">
        <v>120</v>
      </c>
      <c r="AC345" s="91">
        <v>40</v>
      </c>
      <c r="AD345" s="91">
        <v>60</v>
      </c>
      <c r="AE345" s="91">
        <v>120</v>
      </c>
      <c r="AF345" s="91">
        <v>134</v>
      </c>
      <c r="AG345" s="91">
        <v>250</v>
      </c>
      <c r="AH345" s="91">
        <v>3524130</v>
      </c>
      <c r="AI345" s="91">
        <v>2</v>
      </c>
      <c r="AJ345" s="91" t="s">
        <v>3036</v>
      </c>
      <c r="AK345" s="91">
        <v>0</v>
      </c>
      <c r="AL345" s="91">
        <v>0</v>
      </c>
      <c r="AM345" s="91" t="s">
        <v>87</v>
      </c>
      <c r="AO345" s="91">
        <v>0</v>
      </c>
      <c r="AP345" s="91">
        <v>2</v>
      </c>
      <c r="AQ345" s="91" t="s">
        <v>87</v>
      </c>
      <c r="AR345" s="91" t="s">
        <v>87</v>
      </c>
      <c r="AW345" s="91">
        <v>1</v>
      </c>
      <c r="AX345" s="91">
        <v>0</v>
      </c>
      <c r="AZ345" s="92">
        <v>36680</v>
      </c>
      <c r="BA345" s="91" t="s">
        <v>183</v>
      </c>
      <c r="BB345" s="92">
        <v>41178</v>
      </c>
      <c r="BC345" s="91" t="s">
        <v>87</v>
      </c>
    </row>
    <row r="346" spans="1:55">
      <c r="A346" s="91">
        <f t="shared" si="5"/>
        <v>345</v>
      </c>
      <c r="B346" s="91">
        <v>6152001</v>
      </c>
      <c r="C346" s="91">
        <v>50</v>
      </c>
      <c r="D346" s="91">
        <v>3</v>
      </c>
      <c r="E346" s="91">
        <v>61520</v>
      </c>
      <c r="F346" s="91">
        <v>1</v>
      </c>
      <c r="G346" s="91" t="s">
        <v>3037</v>
      </c>
      <c r="H346" s="91" t="s">
        <v>545</v>
      </c>
      <c r="I346" s="91" t="s">
        <v>3038</v>
      </c>
      <c r="J346" s="91" t="s">
        <v>3039</v>
      </c>
      <c r="K346" s="91" t="s">
        <v>3040</v>
      </c>
      <c r="L346" s="91" t="s">
        <v>3041</v>
      </c>
      <c r="M346" s="91" t="s">
        <v>3042</v>
      </c>
      <c r="O346" s="91" t="s">
        <v>3043</v>
      </c>
      <c r="P346" s="91" t="s">
        <v>87</v>
      </c>
      <c r="U346" s="91">
        <v>0</v>
      </c>
      <c r="V346" s="91">
        <v>500000</v>
      </c>
      <c r="W346" s="91">
        <v>40</v>
      </c>
      <c r="X346" s="91">
        <v>60</v>
      </c>
      <c r="Y346" s="91">
        <v>120</v>
      </c>
      <c r="Z346" s="91">
        <v>100</v>
      </c>
      <c r="AA346" s="91">
        <v>0</v>
      </c>
      <c r="AB346" s="91">
        <v>0</v>
      </c>
      <c r="AC346" s="91">
        <v>40</v>
      </c>
      <c r="AD346" s="91">
        <v>60</v>
      </c>
      <c r="AE346" s="91">
        <v>120</v>
      </c>
      <c r="AF346" s="91">
        <v>5</v>
      </c>
      <c r="AG346" s="91">
        <v>150</v>
      </c>
      <c r="AH346" s="91">
        <v>3440639</v>
      </c>
      <c r="AI346" s="91">
        <v>1</v>
      </c>
      <c r="AJ346" s="91" t="s">
        <v>3044</v>
      </c>
      <c r="AK346" s="91">
        <v>0</v>
      </c>
      <c r="AL346" s="91">
        <v>0</v>
      </c>
      <c r="AM346" s="91" t="s">
        <v>87</v>
      </c>
      <c r="AO346" s="91">
        <v>1</v>
      </c>
      <c r="AP346" s="91">
        <v>2</v>
      </c>
      <c r="AQ346" s="91" t="s">
        <v>87</v>
      </c>
      <c r="AR346" s="91" t="s">
        <v>87</v>
      </c>
      <c r="AW346" s="91">
        <v>1</v>
      </c>
      <c r="AX346" s="91">
        <v>0</v>
      </c>
      <c r="AY346" s="91">
        <v>0</v>
      </c>
      <c r="AZ346" s="92">
        <v>36680</v>
      </c>
      <c r="BA346" s="91" t="s">
        <v>183</v>
      </c>
      <c r="BB346" s="92">
        <v>40981</v>
      </c>
      <c r="BC346" s="91" t="s">
        <v>87</v>
      </c>
    </row>
    <row r="347" spans="1:55">
      <c r="A347" s="91">
        <f t="shared" si="5"/>
        <v>346</v>
      </c>
      <c r="B347" s="91">
        <v>6240001</v>
      </c>
      <c r="C347" s="91">
        <v>80</v>
      </c>
      <c r="D347" s="91">
        <v>3</v>
      </c>
      <c r="E347" s="91">
        <v>62400</v>
      </c>
      <c r="F347" s="91">
        <v>1</v>
      </c>
      <c r="G347" s="91" t="s">
        <v>3045</v>
      </c>
      <c r="I347" s="91" t="s">
        <v>3046</v>
      </c>
      <c r="J347" s="91" t="s">
        <v>3047</v>
      </c>
      <c r="K347" s="91" t="s">
        <v>187</v>
      </c>
      <c r="L347" s="91" t="s">
        <v>3048</v>
      </c>
      <c r="O347" s="91" t="s">
        <v>3049</v>
      </c>
      <c r="P347" s="91" t="s">
        <v>3050</v>
      </c>
      <c r="U347" s="91">
        <v>0</v>
      </c>
      <c r="V347" s="91">
        <v>500000</v>
      </c>
      <c r="W347" s="91">
        <v>0</v>
      </c>
      <c r="X347" s="91">
        <v>100</v>
      </c>
      <c r="Y347" s="91">
        <v>120</v>
      </c>
      <c r="Z347" s="91">
        <v>40</v>
      </c>
      <c r="AA347" s="91">
        <v>60</v>
      </c>
      <c r="AB347" s="91">
        <v>120</v>
      </c>
      <c r="AC347" s="91">
        <v>40</v>
      </c>
      <c r="AD347" s="91">
        <v>60</v>
      </c>
      <c r="AE347" s="91">
        <v>120</v>
      </c>
      <c r="AF347" s="91">
        <v>5</v>
      </c>
      <c r="AG347" s="91">
        <v>804</v>
      </c>
      <c r="AH347" s="91">
        <v>3780005</v>
      </c>
      <c r="AI347" s="91">
        <v>2</v>
      </c>
      <c r="AJ347" s="91" t="s">
        <v>3051</v>
      </c>
      <c r="AK347" s="91">
        <v>0</v>
      </c>
      <c r="AL347" s="91">
        <v>0</v>
      </c>
      <c r="AM347" s="91" t="s">
        <v>87</v>
      </c>
      <c r="AO347" s="91">
        <v>0</v>
      </c>
      <c r="AP347" s="91">
        <v>2</v>
      </c>
      <c r="AQ347" s="91" t="s">
        <v>87</v>
      </c>
      <c r="AR347" s="91" t="s">
        <v>87</v>
      </c>
      <c r="AW347" s="91">
        <v>1</v>
      </c>
      <c r="AX347" s="91">
        <v>0</v>
      </c>
      <c r="AZ347" s="92">
        <v>36680</v>
      </c>
      <c r="BA347" s="91" t="s">
        <v>183</v>
      </c>
      <c r="BB347" s="92">
        <v>42223</v>
      </c>
      <c r="BC347" s="91" t="s">
        <v>87</v>
      </c>
    </row>
    <row r="348" spans="1:55">
      <c r="A348" s="91">
        <f t="shared" si="5"/>
        <v>347</v>
      </c>
      <c r="B348" s="91">
        <v>6260001</v>
      </c>
      <c r="C348" s="91">
        <v>30</v>
      </c>
      <c r="D348" s="91">
        <v>3</v>
      </c>
      <c r="E348" s="91">
        <v>62600</v>
      </c>
      <c r="F348" s="91">
        <v>1</v>
      </c>
      <c r="G348" s="91" t="s">
        <v>3052</v>
      </c>
      <c r="I348" s="91" t="s">
        <v>3053</v>
      </c>
      <c r="J348" s="91" t="s">
        <v>3052</v>
      </c>
      <c r="K348" s="91" t="s">
        <v>3054</v>
      </c>
      <c r="L348" s="91" t="s">
        <v>3055</v>
      </c>
      <c r="O348" s="91" t="s">
        <v>3056</v>
      </c>
      <c r="P348" s="91" t="s">
        <v>87</v>
      </c>
      <c r="U348" s="91">
        <v>1</v>
      </c>
      <c r="V348" s="91">
        <v>500000</v>
      </c>
      <c r="W348" s="91">
        <v>0</v>
      </c>
      <c r="X348" s="91">
        <v>100</v>
      </c>
      <c r="Y348" s="91">
        <v>120</v>
      </c>
      <c r="Z348" s="91">
        <v>0</v>
      </c>
      <c r="AA348" s="91">
        <v>0</v>
      </c>
      <c r="AB348" s="91">
        <v>0</v>
      </c>
      <c r="AC348" s="91">
        <v>0</v>
      </c>
      <c r="AD348" s="91">
        <v>0</v>
      </c>
      <c r="AE348" s="91">
        <v>0</v>
      </c>
      <c r="AF348" s="91">
        <v>5</v>
      </c>
      <c r="AG348" s="91">
        <v>615</v>
      </c>
      <c r="AH348" s="91">
        <v>1142726</v>
      </c>
      <c r="AI348" s="91">
        <v>1</v>
      </c>
      <c r="AJ348" s="91" t="s">
        <v>3057</v>
      </c>
      <c r="AK348" s="91">
        <v>0</v>
      </c>
      <c r="AL348" s="91">
        <v>0</v>
      </c>
      <c r="AM348" s="91" t="s">
        <v>87</v>
      </c>
      <c r="AO348" s="91">
        <v>0</v>
      </c>
      <c r="AP348" s="91">
        <v>2</v>
      </c>
      <c r="AQ348" s="91">
        <v>1197705</v>
      </c>
      <c r="AR348" s="91" t="s">
        <v>87</v>
      </c>
      <c r="AU348" s="93">
        <v>42060</v>
      </c>
      <c r="AW348" s="91">
        <v>1</v>
      </c>
      <c r="AX348" s="91">
        <v>0</v>
      </c>
      <c r="AY348" s="91">
        <v>0</v>
      </c>
      <c r="AZ348" s="92">
        <v>36680</v>
      </c>
      <c r="BA348" s="91" t="s">
        <v>183</v>
      </c>
      <c r="BB348" s="92">
        <v>42057</v>
      </c>
      <c r="BC348" s="91" t="s">
        <v>87</v>
      </c>
    </row>
    <row r="349" spans="1:55">
      <c r="A349" s="91">
        <f t="shared" si="5"/>
        <v>348</v>
      </c>
      <c r="B349" s="91">
        <v>6260002</v>
      </c>
      <c r="C349" s="91">
        <v>40</v>
      </c>
      <c r="D349" s="91">
        <v>3</v>
      </c>
      <c r="E349" s="91">
        <v>62600</v>
      </c>
      <c r="F349" s="91">
        <v>2</v>
      </c>
      <c r="G349" s="91" t="s">
        <v>3052</v>
      </c>
      <c r="H349" s="91" t="s">
        <v>99</v>
      </c>
      <c r="I349" s="91" t="s">
        <v>3053</v>
      </c>
      <c r="J349" s="91" t="s">
        <v>3052</v>
      </c>
      <c r="K349" s="91" t="s">
        <v>3058</v>
      </c>
      <c r="L349" s="91" t="s">
        <v>3059</v>
      </c>
      <c r="O349" s="91" t="s">
        <v>3060</v>
      </c>
      <c r="P349" s="91" t="s">
        <v>3061</v>
      </c>
      <c r="U349" s="91">
        <v>1</v>
      </c>
      <c r="V349" s="91">
        <v>500000</v>
      </c>
      <c r="W349" s="91">
        <v>0</v>
      </c>
      <c r="X349" s="91">
        <v>100</v>
      </c>
      <c r="Y349" s="91">
        <v>120</v>
      </c>
      <c r="Z349" s="91">
        <v>40</v>
      </c>
      <c r="AA349" s="91">
        <v>60</v>
      </c>
      <c r="AB349" s="91">
        <v>120</v>
      </c>
      <c r="AC349" s="91">
        <v>0</v>
      </c>
      <c r="AD349" s="91">
        <v>0</v>
      </c>
      <c r="AE349" s="91">
        <v>0</v>
      </c>
      <c r="AF349" s="91">
        <v>138</v>
      </c>
      <c r="AG349" s="91">
        <v>378</v>
      </c>
      <c r="AH349" s="91">
        <v>1335289</v>
      </c>
      <c r="AI349" s="91">
        <v>1</v>
      </c>
      <c r="AJ349" s="91" t="s">
        <v>3062</v>
      </c>
      <c r="AK349" s="91">
        <v>0</v>
      </c>
      <c r="AL349" s="91">
        <v>1</v>
      </c>
      <c r="AM349" s="91" t="s">
        <v>3063</v>
      </c>
      <c r="AN349" s="91" t="s">
        <v>431</v>
      </c>
      <c r="AO349" s="91">
        <v>1</v>
      </c>
      <c r="AP349" s="91">
        <v>2</v>
      </c>
      <c r="AQ349" s="91">
        <v>1197705</v>
      </c>
      <c r="AR349" s="91" t="s">
        <v>87</v>
      </c>
      <c r="AU349" s="93">
        <v>42060</v>
      </c>
      <c r="AW349" s="91">
        <v>1</v>
      </c>
      <c r="AX349" s="91">
        <v>0</v>
      </c>
      <c r="AY349" s="91">
        <v>0</v>
      </c>
      <c r="AZ349" s="92">
        <v>36680</v>
      </c>
      <c r="BA349" s="91" t="s">
        <v>183</v>
      </c>
      <c r="BB349" s="92">
        <v>42057</v>
      </c>
      <c r="BC349" s="91" t="s">
        <v>87</v>
      </c>
    </row>
    <row r="350" spans="1:55">
      <c r="A350" s="91">
        <f t="shared" si="5"/>
        <v>349</v>
      </c>
      <c r="B350" s="91">
        <v>6260004</v>
      </c>
      <c r="C350" s="91">
        <v>50</v>
      </c>
      <c r="D350" s="91">
        <v>3</v>
      </c>
      <c r="E350" s="91">
        <v>62600</v>
      </c>
      <c r="F350" s="91">
        <v>4</v>
      </c>
      <c r="G350" s="91" t="s">
        <v>3052</v>
      </c>
      <c r="H350" s="91" t="s">
        <v>3064</v>
      </c>
      <c r="I350" s="91" t="s">
        <v>3053</v>
      </c>
      <c r="J350" s="91" t="s">
        <v>3052</v>
      </c>
      <c r="K350" s="91" t="s">
        <v>3065</v>
      </c>
      <c r="L350" s="91" t="s">
        <v>3066</v>
      </c>
      <c r="O350" s="91" t="s">
        <v>3067</v>
      </c>
      <c r="P350" s="91" t="s">
        <v>3068</v>
      </c>
      <c r="U350" s="91">
        <v>1</v>
      </c>
      <c r="V350" s="91">
        <v>500000</v>
      </c>
      <c r="W350" s="91">
        <v>0</v>
      </c>
      <c r="X350" s="91">
        <v>100</v>
      </c>
      <c r="Y350" s="91">
        <v>120</v>
      </c>
      <c r="Z350" s="91">
        <v>40</v>
      </c>
      <c r="AA350" s="91">
        <v>60</v>
      </c>
      <c r="AB350" s="91">
        <v>120</v>
      </c>
      <c r="AC350" s="91">
        <v>40</v>
      </c>
      <c r="AD350" s="91">
        <v>60</v>
      </c>
      <c r="AE350" s="91">
        <v>120</v>
      </c>
      <c r="AF350" s="91">
        <v>5</v>
      </c>
      <c r="AG350" s="91">
        <v>423</v>
      </c>
      <c r="AH350" s="91">
        <v>1034740</v>
      </c>
      <c r="AI350" s="91">
        <v>1</v>
      </c>
      <c r="AJ350" s="91" t="s">
        <v>3069</v>
      </c>
      <c r="AK350" s="91">
        <v>0</v>
      </c>
      <c r="AL350" s="91">
        <v>0</v>
      </c>
      <c r="AM350" s="91" t="s">
        <v>87</v>
      </c>
      <c r="AO350" s="91">
        <v>0</v>
      </c>
      <c r="AP350" s="91">
        <v>2</v>
      </c>
      <c r="AQ350" s="91">
        <v>1197705</v>
      </c>
      <c r="AR350" s="91" t="s">
        <v>87</v>
      </c>
      <c r="AU350" s="93">
        <v>42060</v>
      </c>
      <c r="AW350" s="91">
        <v>1</v>
      </c>
      <c r="AX350" s="91">
        <v>0</v>
      </c>
      <c r="AY350" s="91">
        <v>0</v>
      </c>
      <c r="AZ350" s="92">
        <v>36680</v>
      </c>
      <c r="BA350" s="91" t="s">
        <v>183</v>
      </c>
      <c r="BB350" s="92">
        <v>42191</v>
      </c>
      <c r="BC350" s="91" t="s">
        <v>87</v>
      </c>
    </row>
    <row r="351" spans="1:55">
      <c r="A351" s="91">
        <f t="shared" si="5"/>
        <v>350</v>
      </c>
      <c r="B351" s="91">
        <v>6260005</v>
      </c>
      <c r="C351" s="91">
        <v>50</v>
      </c>
      <c r="D351" s="91">
        <v>3</v>
      </c>
      <c r="E351" s="91">
        <v>62600</v>
      </c>
      <c r="F351" s="91">
        <v>5</v>
      </c>
      <c r="G351" s="91" t="s">
        <v>3070</v>
      </c>
      <c r="I351" s="91" t="s">
        <v>3071</v>
      </c>
      <c r="J351" s="91" t="s">
        <v>3072</v>
      </c>
      <c r="K351" s="91" t="s">
        <v>3073</v>
      </c>
      <c r="L351" s="91" t="s">
        <v>3074</v>
      </c>
      <c r="O351" s="91" t="s">
        <v>3075</v>
      </c>
      <c r="P351" s="91" t="s">
        <v>87</v>
      </c>
      <c r="U351" s="91">
        <v>1</v>
      </c>
      <c r="V351" s="91">
        <v>500000</v>
      </c>
      <c r="W351" s="91">
        <v>0</v>
      </c>
      <c r="X351" s="91">
        <v>100</v>
      </c>
      <c r="Y351" s="91">
        <v>120</v>
      </c>
      <c r="Z351" s="91">
        <v>40</v>
      </c>
      <c r="AA351" s="91">
        <v>60</v>
      </c>
      <c r="AB351" s="91">
        <v>120</v>
      </c>
      <c r="AC351" s="91">
        <v>40</v>
      </c>
      <c r="AD351" s="91">
        <v>60</v>
      </c>
      <c r="AE351" s="91">
        <v>120</v>
      </c>
      <c r="AF351" s="91">
        <v>152</v>
      </c>
      <c r="AG351" s="91">
        <v>88</v>
      </c>
      <c r="AH351" s="91">
        <v>89120</v>
      </c>
      <c r="AI351" s="91">
        <v>1</v>
      </c>
      <c r="AJ351" s="91" t="s">
        <v>3076</v>
      </c>
      <c r="AK351" s="91">
        <v>0</v>
      </c>
      <c r="AL351" s="91">
        <v>0</v>
      </c>
      <c r="AM351" s="91" t="s">
        <v>87</v>
      </c>
      <c r="AO351" s="91">
        <v>0</v>
      </c>
      <c r="AP351" s="91">
        <v>2</v>
      </c>
      <c r="AQ351" s="91">
        <v>1197705</v>
      </c>
      <c r="AR351" s="91" t="s">
        <v>87</v>
      </c>
      <c r="AU351" s="93">
        <v>42060</v>
      </c>
      <c r="AW351" s="91">
        <v>1</v>
      </c>
      <c r="AX351" s="91">
        <v>0</v>
      </c>
      <c r="AY351" s="91">
        <v>0</v>
      </c>
      <c r="AZ351" s="92">
        <v>36680</v>
      </c>
      <c r="BA351" s="91" t="s">
        <v>183</v>
      </c>
      <c r="BB351" s="92">
        <v>42394</v>
      </c>
      <c r="BC351" s="91" t="s">
        <v>87</v>
      </c>
    </row>
    <row r="352" spans="1:55">
      <c r="A352" s="91">
        <f t="shared" si="5"/>
        <v>351</v>
      </c>
      <c r="B352" s="91">
        <v>6260007</v>
      </c>
      <c r="C352" s="91">
        <v>20</v>
      </c>
      <c r="D352" s="91">
        <v>3</v>
      </c>
      <c r="E352" s="91">
        <v>62600</v>
      </c>
      <c r="F352" s="91">
        <v>7</v>
      </c>
      <c r="G352" s="91" t="s">
        <v>3052</v>
      </c>
      <c r="H352" s="91" t="s">
        <v>3077</v>
      </c>
      <c r="I352" s="91" t="s">
        <v>3078</v>
      </c>
      <c r="J352" s="91" t="s">
        <v>3079</v>
      </c>
      <c r="K352" s="91" t="s">
        <v>3080</v>
      </c>
      <c r="L352" s="91" t="s">
        <v>3081</v>
      </c>
      <c r="O352" s="91" t="s">
        <v>3082</v>
      </c>
      <c r="P352" s="91" t="s">
        <v>3083</v>
      </c>
      <c r="U352" s="91">
        <v>1</v>
      </c>
      <c r="V352" s="91">
        <v>500000</v>
      </c>
      <c r="W352" s="91">
        <v>0</v>
      </c>
      <c r="X352" s="91">
        <v>100</v>
      </c>
      <c r="Y352" s="91">
        <v>120</v>
      </c>
      <c r="Z352" s="91">
        <v>40</v>
      </c>
      <c r="AA352" s="91">
        <v>60</v>
      </c>
      <c r="AB352" s="91">
        <v>120</v>
      </c>
      <c r="AC352" s="91">
        <v>0</v>
      </c>
      <c r="AD352" s="91">
        <v>100</v>
      </c>
      <c r="AE352" s="91">
        <v>120</v>
      </c>
      <c r="AF352" s="91">
        <v>130</v>
      </c>
      <c r="AG352" s="91">
        <v>191</v>
      </c>
      <c r="AH352" s="91">
        <v>1039158</v>
      </c>
      <c r="AI352" s="91">
        <v>1</v>
      </c>
      <c r="AJ352" s="91" t="s">
        <v>3084</v>
      </c>
      <c r="AK352" s="91">
        <v>0</v>
      </c>
      <c r="AL352" s="91">
        <v>0</v>
      </c>
      <c r="AM352" s="91" t="s">
        <v>87</v>
      </c>
      <c r="AO352" s="91">
        <v>0</v>
      </c>
      <c r="AP352" s="91">
        <v>2</v>
      </c>
      <c r="AQ352" s="91">
        <v>1197705</v>
      </c>
      <c r="AR352" s="91" t="s">
        <v>87</v>
      </c>
      <c r="AU352" s="93">
        <v>42060</v>
      </c>
      <c r="AW352" s="91">
        <v>1</v>
      </c>
      <c r="AX352" s="91">
        <v>0</v>
      </c>
      <c r="AY352" s="91">
        <v>0</v>
      </c>
      <c r="AZ352" s="92">
        <v>36680</v>
      </c>
      <c r="BA352" s="91" t="s">
        <v>183</v>
      </c>
      <c r="BB352" s="92">
        <v>42057</v>
      </c>
      <c r="BC352" s="91" t="s">
        <v>87</v>
      </c>
    </row>
    <row r="353" spans="1:55">
      <c r="A353" s="91">
        <f t="shared" si="5"/>
        <v>352</v>
      </c>
      <c r="B353" s="91">
        <v>6260016</v>
      </c>
      <c r="C353" s="91">
        <v>80</v>
      </c>
      <c r="D353" s="91">
        <v>3</v>
      </c>
      <c r="E353" s="91" t="s">
        <v>87</v>
      </c>
      <c r="F353" s="91" t="s">
        <v>87</v>
      </c>
      <c r="G353" s="91" t="s">
        <v>3085</v>
      </c>
      <c r="I353" s="91" t="s">
        <v>3086</v>
      </c>
      <c r="J353" s="91" t="s">
        <v>3087</v>
      </c>
      <c r="K353" s="91" t="s">
        <v>3088</v>
      </c>
      <c r="L353" s="91" t="s">
        <v>3089</v>
      </c>
      <c r="O353" s="91" t="s">
        <v>3090</v>
      </c>
      <c r="P353" s="91" t="s">
        <v>3091</v>
      </c>
      <c r="R353" s="91" t="s">
        <v>3092</v>
      </c>
      <c r="S353" s="91" t="s">
        <v>3093</v>
      </c>
      <c r="T353" s="91" t="s">
        <v>860</v>
      </c>
      <c r="U353" s="91">
        <v>1</v>
      </c>
      <c r="V353" s="91">
        <v>500000</v>
      </c>
      <c r="W353" s="91">
        <v>0</v>
      </c>
      <c r="X353" s="91">
        <v>100</v>
      </c>
      <c r="Y353" s="91">
        <v>120</v>
      </c>
      <c r="Z353" s="91">
        <v>40</v>
      </c>
      <c r="AA353" s="91">
        <v>60</v>
      </c>
      <c r="AB353" s="91">
        <v>120</v>
      </c>
      <c r="AC353" s="91">
        <v>40</v>
      </c>
      <c r="AD353" s="91">
        <v>60</v>
      </c>
      <c r="AE353" s="91">
        <v>120</v>
      </c>
      <c r="AF353" s="91">
        <v>184</v>
      </c>
      <c r="AG353" s="91">
        <v>90</v>
      </c>
      <c r="AH353" s="91">
        <v>1561734</v>
      </c>
      <c r="AI353" s="91">
        <v>1</v>
      </c>
      <c r="AJ353" s="91" t="s">
        <v>3094</v>
      </c>
      <c r="AK353" s="91">
        <v>0</v>
      </c>
      <c r="AL353" s="91">
        <v>0</v>
      </c>
      <c r="AM353" s="91" t="s">
        <v>87</v>
      </c>
      <c r="AO353" s="91">
        <v>0</v>
      </c>
      <c r="AP353" s="91">
        <v>2</v>
      </c>
      <c r="AQ353" s="91">
        <v>1197705</v>
      </c>
      <c r="AR353" s="91" t="s">
        <v>87</v>
      </c>
      <c r="AU353" s="93">
        <v>42060</v>
      </c>
      <c r="AW353" s="91">
        <v>1</v>
      </c>
      <c r="AX353" s="91">
        <v>0</v>
      </c>
      <c r="AY353" s="91">
        <v>0</v>
      </c>
      <c r="AZ353" s="92">
        <v>38238</v>
      </c>
      <c r="BA353" s="91" t="s">
        <v>183</v>
      </c>
      <c r="BB353" s="92">
        <v>42057</v>
      </c>
      <c r="BC353" s="91" t="s">
        <v>87</v>
      </c>
    </row>
    <row r="354" spans="1:55">
      <c r="A354" s="91">
        <f t="shared" si="5"/>
        <v>353</v>
      </c>
      <c r="B354" s="91">
        <v>6260021</v>
      </c>
      <c r="C354" s="91">
        <v>38</v>
      </c>
      <c r="D354" s="91">
        <v>3</v>
      </c>
      <c r="E354" s="91" t="s">
        <v>87</v>
      </c>
      <c r="F354" s="91" t="s">
        <v>87</v>
      </c>
      <c r="G354" s="91" t="s">
        <v>3052</v>
      </c>
      <c r="H354" s="91" t="s">
        <v>388</v>
      </c>
      <c r="I354" s="91" t="s">
        <v>3095</v>
      </c>
      <c r="K354" s="91" t="s">
        <v>3096</v>
      </c>
      <c r="L354" s="91" t="s">
        <v>3097</v>
      </c>
      <c r="O354" s="91" t="s">
        <v>3098</v>
      </c>
      <c r="P354" s="91" t="s">
        <v>3099</v>
      </c>
      <c r="R354" s="91" t="s">
        <v>3100</v>
      </c>
      <c r="S354" s="91" t="s">
        <v>3101</v>
      </c>
      <c r="T354" s="91" t="s">
        <v>385</v>
      </c>
      <c r="U354" s="91">
        <v>1</v>
      </c>
      <c r="V354" s="91">
        <v>500000</v>
      </c>
      <c r="W354" s="91">
        <v>0</v>
      </c>
      <c r="X354" s="91">
        <v>100</v>
      </c>
      <c r="Y354" s="91">
        <v>120</v>
      </c>
      <c r="Z354" s="91">
        <v>40</v>
      </c>
      <c r="AA354" s="91">
        <v>60</v>
      </c>
      <c r="AB354" s="91">
        <v>100</v>
      </c>
      <c r="AC354" s="91">
        <v>0</v>
      </c>
      <c r="AD354" s="91">
        <v>100</v>
      </c>
      <c r="AE354" s="91">
        <v>120</v>
      </c>
      <c r="AF354" s="91">
        <v>140</v>
      </c>
      <c r="AG354" s="91">
        <v>259</v>
      </c>
      <c r="AH354" s="91">
        <v>1775612</v>
      </c>
      <c r="AI354" s="91">
        <v>1</v>
      </c>
      <c r="AJ354" s="91" t="s">
        <v>3102</v>
      </c>
      <c r="AK354" s="91">
        <v>0</v>
      </c>
      <c r="AL354" s="91">
        <v>0</v>
      </c>
      <c r="AM354" s="91" t="s">
        <v>87</v>
      </c>
      <c r="AO354" s="91">
        <v>0</v>
      </c>
      <c r="AP354" s="91">
        <v>2</v>
      </c>
      <c r="AQ354" s="91">
        <v>1197705</v>
      </c>
      <c r="AR354" s="91" t="s">
        <v>87</v>
      </c>
      <c r="AU354" s="93">
        <v>42060</v>
      </c>
      <c r="AW354" s="91">
        <v>1</v>
      </c>
      <c r="AX354" s="91">
        <v>0</v>
      </c>
      <c r="AY354" s="91">
        <v>0</v>
      </c>
      <c r="AZ354" s="92">
        <v>39506</v>
      </c>
      <c r="BA354" s="91" t="s">
        <v>183</v>
      </c>
      <c r="BB354" s="92">
        <v>43017.057129629633</v>
      </c>
      <c r="BC354" s="91" t="s">
        <v>233</v>
      </c>
    </row>
    <row r="355" spans="1:55">
      <c r="A355" s="91">
        <f t="shared" si="5"/>
        <v>354</v>
      </c>
      <c r="B355" s="91">
        <v>6260022</v>
      </c>
      <c r="C355" s="91">
        <v>38</v>
      </c>
      <c r="D355" s="91">
        <v>3</v>
      </c>
      <c r="E355" s="91" t="s">
        <v>87</v>
      </c>
      <c r="F355" s="91" t="s">
        <v>87</v>
      </c>
      <c r="G355" s="91" t="s">
        <v>3052</v>
      </c>
      <c r="H355" s="91" t="s">
        <v>3103</v>
      </c>
      <c r="I355" s="91" t="s">
        <v>3086</v>
      </c>
      <c r="K355" s="91" t="s">
        <v>3058</v>
      </c>
      <c r="L355" s="91" t="s">
        <v>3104</v>
      </c>
      <c r="O355" s="91" t="s">
        <v>3105</v>
      </c>
      <c r="P355" s="91" t="s">
        <v>3061</v>
      </c>
      <c r="U355" s="91">
        <v>1</v>
      </c>
      <c r="V355" s="91">
        <v>500000</v>
      </c>
      <c r="W355" s="91">
        <v>0</v>
      </c>
      <c r="X355" s="91">
        <v>100</v>
      </c>
      <c r="Y355" s="91">
        <v>120</v>
      </c>
      <c r="Z355" s="91">
        <v>40</v>
      </c>
      <c r="AA355" s="91">
        <v>60</v>
      </c>
      <c r="AB355" s="91">
        <v>120</v>
      </c>
      <c r="AC355" s="91">
        <v>0</v>
      </c>
      <c r="AD355" s="91">
        <v>100</v>
      </c>
      <c r="AE355" s="91">
        <v>120</v>
      </c>
      <c r="AF355" s="91">
        <v>138</v>
      </c>
      <c r="AG355" s="91">
        <v>378</v>
      </c>
      <c r="AH355" s="91">
        <v>1340060</v>
      </c>
      <c r="AI355" s="91">
        <v>1</v>
      </c>
      <c r="AJ355" s="91" t="s">
        <v>3106</v>
      </c>
      <c r="AK355" s="91">
        <v>0</v>
      </c>
      <c r="AL355" s="91">
        <v>1</v>
      </c>
      <c r="AM355" s="91" t="s">
        <v>3063</v>
      </c>
      <c r="AN355" s="91" t="s">
        <v>431</v>
      </c>
      <c r="AO355" s="91">
        <v>0</v>
      </c>
      <c r="AP355" s="91">
        <v>2</v>
      </c>
      <c r="AQ355" s="91">
        <v>1197705</v>
      </c>
      <c r="AR355" s="91" t="s">
        <v>87</v>
      </c>
      <c r="AU355" s="93">
        <v>42060</v>
      </c>
      <c r="AW355" s="91">
        <v>1</v>
      </c>
      <c r="AX355" s="91">
        <v>0</v>
      </c>
      <c r="AY355" s="91">
        <v>0</v>
      </c>
      <c r="AZ355" s="92">
        <v>39590</v>
      </c>
      <c r="BA355" s="91" t="s">
        <v>183</v>
      </c>
      <c r="BB355" s="92">
        <v>42057</v>
      </c>
      <c r="BC355" s="91" t="s">
        <v>87</v>
      </c>
    </row>
    <row r="356" spans="1:55">
      <c r="A356" s="91">
        <f t="shared" si="5"/>
        <v>355</v>
      </c>
      <c r="B356" s="91">
        <v>6260024</v>
      </c>
      <c r="C356" s="91">
        <v>20</v>
      </c>
      <c r="D356" s="91">
        <v>3</v>
      </c>
      <c r="E356" s="91" t="s">
        <v>87</v>
      </c>
      <c r="F356" s="91" t="s">
        <v>87</v>
      </c>
      <c r="G356" s="91" t="s">
        <v>3052</v>
      </c>
      <c r="H356" s="91" t="s">
        <v>3107</v>
      </c>
      <c r="I356" s="91" t="s">
        <v>3108</v>
      </c>
      <c r="J356" s="91" t="s">
        <v>3087</v>
      </c>
      <c r="K356" s="91" t="s">
        <v>3109</v>
      </c>
      <c r="L356" s="91" t="s">
        <v>3110</v>
      </c>
      <c r="O356" s="91" t="s">
        <v>3111</v>
      </c>
      <c r="P356" s="91" t="s">
        <v>3112</v>
      </c>
      <c r="R356" s="91" t="s">
        <v>3113</v>
      </c>
      <c r="S356" s="91" t="s">
        <v>3114</v>
      </c>
      <c r="T356" s="91" t="s">
        <v>860</v>
      </c>
      <c r="U356" s="91">
        <v>1</v>
      </c>
      <c r="V356" s="91">
        <v>0</v>
      </c>
      <c r="W356" s="91">
        <v>0</v>
      </c>
      <c r="X356" s="91">
        <v>100</v>
      </c>
      <c r="Y356" s="91">
        <v>120</v>
      </c>
      <c r="Z356" s="91">
        <v>40</v>
      </c>
      <c r="AA356" s="91">
        <v>60</v>
      </c>
      <c r="AB356" s="91">
        <v>120</v>
      </c>
      <c r="AC356" s="91">
        <v>0</v>
      </c>
      <c r="AD356" s="91">
        <v>100</v>
      </c>
      <c r="AE356" s="91">
        <v>120</v>
      </c>
      <c r="AF356" s="91">
        <v>130</v>
      </c>
      <c r="AG356" s="91">
        <v>113</v>
      </c>
      <c r="AH356" s="91">
        <v>1301775</v>
      </c>
      <c r="AI356" s="91">
        <v>1</v>
      </c>
      <c r="AJ356" s="91" t="s">
        <v>3115</v>
      </c>
      <c r="AK356" s="91">
        <v>0</v>
      </c>
      <c r="AL356" s="91">
        <v>2</v>
      </c>
      <c r="AM356" s="91" t="s">
        <v>87</v>
      </c>
      <c r="AO356" s="91">
        <v>0</v>
      </c>
      <c r="AP356" s="91">
        <v>2</v>
      </c>
      <c r="AQ356" s="91">
        <v>1197705</v>
      </c>
      <c r="AR356" s="91" t="s">
        <v>87</v>
      </c>
      <c r="AU356" s="93">
        <v>42060</v>
      </c>
      <c r="AW356" s="91">
        <v>1</v>
      </c>
      <c r="AX356" s="91">
        <v>0</v>
      </c>
      <c r="AY356" s="91">
        <v>0</v>
      </c>
      <c r="AZ356" s="92">
        <v>40392</v>
      </c>
      <c r="BA356" s="91" t="s">
        <v>183</v>
      </c>
      <c r="BB356" s="92">
        <v>42057</v>
      </c>
      <c r="BC356" s="91" t="s">
        <v>87</v>
      </c>
    </row>
    <row r="357" spans="1:55">
      <c r="A357" s="91">
        <f t="shared" si="5"/>
        <v>356</v>
      </c>
      <c r="B357" s="91">
        <v>6260025</v>
      </c>
      <c r="C357" s="91">
        <v>38</v>
      </c>
      <c r="D357" s="91">
        <v>3</v>
      </c>
      <c r="E357" s="91" t="s">
        <v>87</v>
      </c>
      <c r="F357" s="91" t="s">
        <v>87</v>
      </c>
      <c r="G357" s="91" t="s">
        <v>3052</v>
      </c>
      <c r="H357" s="91" t="s">
        <v>3116</v>
      </c>
      <c r="I357" s="91" t="s">
        <v>3086</v>
      </c>
      <c r="K357" s="91" t="s">
        <v>3117</v>
      </c>
      <c r="L357" s="91" t="s">
        <v>3118</v>
      </c>
      <c r="O357" s="91" t="s">
        <v>3119</v>
      </c>
      <c r="P357" s="91" t="s">
        <v>3120</v>
      </c>
      <c r="R357" s="91" t="s">
        <v>3121</v>
      </c>
      <c r="S357" s="91" t="s">
        <v>3122</v>
      </c>
      <c r="T357" s="91" t="s">
        <v>860</v>
      </c>
      <c r="U357" s="91">
        <v>1</v>
      </c>
      <c r="V357" s="91">
        <v>500000</v>
      </c>
      <c r="W357" s="91">
        <v>0</v>
      </c>
      <c r="X357" s="91">
        <v>100</v>
      </c>
      <c r="Y357" s="91">
        <v>120</v>
      </c>
      <c r="Z357" s="91">
        <v>40</v>
      </c>
      <c r="AA357" s="91">
        <v>60</v>
      </c>
      <c r="AB357" s="91">
        <v>120</v>
      </c>
      <c r="AC357" s="91">
        <v>0</v>
      </c>
      <c r="AD357" s="91">
        <v>100</v>
      </c>
      <c r="AE357" s="91">
        <v>120</v>
      </c>
      <c r="AF357" s="91">
        <v>134</v>
      </c>
      <c r="AG357" s="91">
        <v>68</v>
      </c>
      <c r="AH357" s="91">
        <v>3548844</v>
      </c>
      <c r="AI357" s="91">
        <v>1</v>
      </c>
      <c r="AJ357" s="91" t="s">
        <v>3123</v>
      </c>
      <c r="AK357" s="91">
        <v>0</v>
      </c>
      <c r="AL357" s="91">
        <v>0</v>
      </c>
      <c r="AM357" s="91" t="s">
        <v>87</v>
      </c>
      <c r="AO357" s="91">
        <v>0</v>
      </c>
      <c r="AP357" s="91">
        <v>2</v>
      </c>
      <c r="AQ357" s="91">
        <v>1197705</v>
      </c>
      <c r="AR357" s="91" t="s">
        <v>87</v>
      </c>
      <c r="AU357" s="93">
        <v>42060</v>
      </c>
      <c r="AW357" s="91">
        <v>1</v>
      </c>
      <c r="AX357" s="91">
        <v>0</v>
      </c>
      <c r="AY357" s="91">
        <v>0</v>
      </c>
      <c r="AZ357" s="92">
        <v>40814</v>
      </c>
      <c r="BA357" s="91" t="s">
        <v>183</v>
      </c>
      <c r="BB357" s="92">
        <v>42057</v>
      </c>
      <c r="BC357" s="91" t="s">
        <v>87</v>
      </c>
    </row>
    <row r="358" spans="1:55">
      <c r="A358" s="91">
        <f t="shared" si="5"/>
        <v>357</v>
      </c>
      <c r="B358" s="91">
        <v>6321004</v>
      </c>
      <c r="C358" s="91">
        <v>70</v>
      </c>
      <c r="D358" s="91">
        <v>3</v>
      </c>
      <c r="E358" s="91">
        <v>63210</v>
      </c>
      <c r="F358" s="91">
        <v>4</v>
      </c>
      <c r="G358" s="91" t="s">
        <v>3124</v>
      </c>
      <c r="H358" s="91" t="s">
        <v>1659</v>
      </c>
      <c r="I358" s="91" t="s">
        <v>3125</v>
      </c>
      <c r="J358" s="91" t="s">
        <v>3124</v>
      </c>
      <c r="K358" s="91" t="s">
        <v>3126</v>
      </c>
      <c r="L358" s="91" t="s">
        <v>3127</v>
      </c>
      <c r="O358" s="91" t="s">
        <v>3128</v>
      </c>
      <c r="P358" s="91" t="s">
        <v>3129</v>
      </c>
      <c r="R358" s="91" t="s">
        <v>3130</v>
      </c>
      <c r="S358" s="91" t="s">
        <v>3131</v>
      </c>
      <c r="T358" s="91" t="s">
        <v>3132</v>
      </c>
      <c r="U358" s="91">
        <v>1</v>
      </c>
      <c r="V358" s="91">
        <v>500000</v>
      </c>
      <c r="W358" s="91">
        <v>0</v>
      </c>
      <c r="X358" s="91">
        <v>100</v>
      </c>
      <c r="Y358" s="91">
        <v>120</v>
      </c>
      <c r="Z358" s="91">
        <v>40</v>
      </c>
      <c r="AA358" s="91">
        <v>60</v>
      </c>
      <c r="AB358" s="91">
        <v>120</v>
      </c>
      <c r="AC358" s="91">
        <v>0</v>
      </c>
      <c r="AD358" s="91">
        <v>100</v>
      </c>
      <c r="AE358" s="91">
        <v>120</v>
      </c>
      <c r="AF358" s="91">
        <v>5</v>
      </c>
      <c r="AG358" s="91">
        <v>523</v>
      </c>
      <c r="AH358" s="91">
        <v>249972</v>
      </c>
      <c r="AI358" s="91">
        <v>1</v>
      </c>
      <c r="AJ358" s="91" t="s">
        <v>3133</v>
      </c>
      <c r="AK358" s="91">
        <v>0</v>
      </c>
      <c r="AL358" s="91">
        <v>0</v>
      </c>
      <c r="AM358" s="91" t="s">
        <v>87</v>
      </c>
      <c r="AO358" s="91">
        <v>0</v>
      </c>
      <c r="AP358" s="91">
        <v>2</v>
      </c>
      <c r="AQ358" s="91">
        <v>1628300</v>
      </c>
      <c r="AR358" s="91" t="s">
        <v>87</v>
      </c>
      <c r="AU358" s="93">
        <v>42607</v>
      </c>
      <c r="AW358" s="91">
        <v>1</v>
      </c>
      <c r="AX358" s="91">
        <v>0</v>
      </c>
      <c r="AZ358" s="92">
        <v>36680</v>
      </c>
      <c r="BA358" s="91" t="s">
        <v>183</v>
      </c>
      <c r="BB358" s="92">
        <v>42605</v>
      </c>
      <c r="BC358" s="91" t="s">
        <v>87</v>
      </c>
    </row>
    <row r="359" spans="1:55">
      <c r="A359" s="91">
        <f t="shared" si="5"/>
        <v>358</v>
      </c>
      <c r="B359" s="91">
        <v>6321005</v>
      </c>
      <c r="C359" s="91">
        <v>50</v>
      </c>
      <c r="D359" s="91">
        <v>3</v>
      </c>
      <c r="E359" s="91" t="s">
        <v>87</v>
      </c>
      <c r="F359" s="91" t="s">
        <v>87</v>
      </c>
      <c r="G359" s="91" t="s">
        <v>3124</v>
      </c>
      <c r="H359" s="91" t="s">
        <v>801</v>
      </c>
      <c r="I359" s="91" t="s">
        <v>3125</v>
      </c>
      <c r="J359" s="91" t="s">
        <v>3125</v>
      </c>
      <c r="K359" s="91" t="s">
        <v>3134</v>
      </c>
      <c r="L359" s="91" t="s">
        <v>3135</v>
      </c>
      <c r="O359" s="91" t="s">
        <v>3136</v>
      </c>
      <c r="P359" s="91" t="s">
        <v>3137</v>
      </c>
      <c r="U359" s="91">
        <v>1</v>
      </c>
      <c r="V359" s="91">
        <v>500000</v>
      </c>
      <c r="W359" s="91">
        <v>0</v>
      </c>
      <c r="X359" s="91">
        <v>100</v>
      </c>
      <c r="Y359" s="91">
        <v>120</v>
      </c>
      <c r="Z359" s="91">
        <v>40</v>
      </c>
      <c r="AA359" s="91">
        <v>60</v>
      </c>
      <c r="AB359" s="91">
        <v>120</v>
      </c>
      <c r="AC359" s="91">
        <v>40</v>
      </c>
      <c r="AD359" s="91">
        <v>60</v>
      </c>
      <c r="AE359" s="91">
        <v>120</v>
      </c>
      <c r="AF359" s="91">
        <v>5</v>
      </c>
      <c r="AG359" s="91">
        <v>2</v>
      </c>
      <c r="AH359" s="91">
        <v>133495</v>
      </c>
      <c r="AI359" s="91">
        <v>1</v>
      </c>
      <c r="AJ359" s="91" t="s">
        <v>3138</v>
      </c>
      <c r="AK359" s="91">
        <v>0</v>
      </c>
      <c r="AL359" s="91">
        <v>0</v>
      </c>
      <c r="AM359" s="91" t="s">
        <v>87</v>
      </c>
      <c r="AO359" s="91">
        <v>0</v>
      </c>
      <c r="AP359" s="91">
        <v>2</v>
      </c>
      <c r="AQ359" s="91">
        <v>1628300</v>
      </c>
      <c r="AR359" s="91" t="s">
        <v>87</v>
      </c>
      <c r="AU359" s="93">
        <v>42607</v>
      </c>
      <c r="AW359" s="91">
        <v>1</v>
      </c>
      <c r="AX359" s="91">
        <v>0</v>
      </c>
      <c r="AZ359" s="92">
        <v>37581</v>
      </c>
      <c r="BA359" s="91" t="s">
        <v>183</v>
      </c>
      <c r="BB359" s="92">
        <v>42027</v>
      </c>
      <c r="BC359" s="91" t="s">
        <v>87</v>
      </c>
    </row>
    <row r="360" spans="1:55">
      <c r="A360" s="91">
        <f t="shared" si="5"/>
        <v>359</v>
      </c>
      <c r="B360" s="91">
        <v>6326001</v>
      </c>
      <c r="C360" s="91">
        <v>80</v>
      </c>
      <c r="D360" s="91">
        <v>3</v>
      </c>
      <c r="E360" s="91">
        <v>63260</v>
      </c>
      <c r="F360" s="91">
        <v>1</v>
      </c>
      <c r="G360" s="91" t="s">
        <v>2601</v>
      </c>
      <c r="H360" s="91" t="s">
        <v>3139</v>
      </c>
      <c r="I360" s="91" t="s">
        <v>2602</v>
      </c>
      <c r="J360" s="91" t="s">
        <v>2603</v>
      </c>
      <c r="K360" s="91" t="s">
        <v>3140</v>
      </c>
      <c r="L360" s="91" t="s">
        <v>3141</v>
      </c>
      <c r="O360" s="91" t="s">
        <v>3142</v>
      </c>
      <c r="P360" s="91" t="s">
        <v>3143</v>
      </c>
      <c r="R360" s="91" t="s">
        <v>3144</v>
      </c>
      <c r="S360" s="91" t="s">
        <v>3145</v>
      </c>
      <c r="T360" s="91" t="s">
        <v>3146</v>
      </c>
      <c r="U360" s="91">
        <v>1</v>
      </c>
      <c r="V360" s="91">
        <v>500000</v>
      </c>
      <c r="W360" s="91">
        <v>0</v>
      </c>
      <c r="X360" s="91">
        <v>100</v>
      </c>
      <c r="Y360" s="91">
        <v>120</v>
      </c>
      <c r="Z360" s="91">
        <v>40</v>
      </c>
      <c r="AA360" s="91">
        <v>60</v>
      </c>
      <c r="AB360" s="91">
        <v>120</v>
      </c>
      <c r="AC360" s="91">
        <v>40</v>
      </c>
      <c r="AD360" s="91">
        <v>60</v>
      </c>
      <c r="AE360" s="91">
        <v>120</v>
      </c>
      <c r="AF360" s="91">
        <v>190</v>
      </c>
      <c r="AG360" s="91">
        <v>4</v>
      </c>
      <c r="AH360" s="91">
        <v>1411798</v>
      </c>
      <c r="AI360" s="91">
        <v>1</v>
      </c>
      <c r="AJ360" s="91" t="s">
        <v>3147</v>
      </c>
      <c r="AK360" s="91">
        <v>0</v>
      </c>
      <c r="AL360" s="91">
        <v>0</v>
      </c>
      <c r="AM360" s="91" t="s">
        <v>87</v>
      </c>
      <c r="AO360" s="91">
        <v>0</v>
      </c>
      <c r="AP360" s="91">
        <v>2</v>
      </c>
      <c r="AQ360" s="91">
        <v>1197536</v>
      </c>
      <c r="AR360" s="91" t="s">
        <v>87</v>
      </c>
      <c r="AU360" s="93">
        <v>42060</v>
      </c>
      <c r="AW360" s="91">
        <v>1</v>
      </c>
      <c r="AX360" s="91">
        <v>0</v>
      </c>
      <c r="AY360" s="91">
        <v>0</v>
      </c>
      <c r="AZ360" s="92">
        <v>36680</v>
      </c>
      <c r="BA360" s="91" t="s">
        <v>183</v>
      </c>
      <c r="BB360" s="92">
        <v>42382</v>
      </c>
      <c r="BC360" s="91" t="s">
        <v>87</v>
      </c>
    </row>
    <row r="361" spans="1:55">
      <c r="A361" s="91">
        <f t="shared" si="5"/>
        <v>360</v>
      </c>
      <c r="B361" s="91">
        <v>6327002</v>
      </c>
      <c r="C361" s="91">
        <v>50</v>
      </c>
      <c r="D361" s="91">
        <v>3</v>
      </c>
      <c r="E361" s="91">
        <v>63270</v>
      </c>
      <c r="F361" s="91">
        <v>2</v>
      </c>
      <c r="G361" s="91" t="s">
        <v>3148</v>
      </c>
      <c r="I361" s="91" t="s">
        <v>3149</v>
      </c>
      <c r="J361" s="91" t="s">
        <v>3150</v>
      </c>
      <c r="K361" s="91" t="s">
        <v>3151</v>
      </c>
      <c r="L361" s="91" t="s">
        <v>3152</v>
      </c>
      <c r="O361" s="91" t="s">
        <v>3153</v>
      </c>
      <c r="P361" s="91" t="s">
        <v>3154</v>
      </c>
      <c r="U361" s="91">
        <v>1</v>
      </c>
      <c r="V361" s="91">
        <v>500000</v>
      </c>
      <c r="W361" s="91">
        <v>40</v>
      </c>
      <c r="X361" s="91">
        <v>60</v>
      </c>
      <c r="Y361" s="91">
        <v>120</v>
      </c>
      <c r="Z361" s="91">
        <v>40</v>
      </c>
      <c r="AA361" s="91">
        <v>60</v>
      </c>
      <c r="AB361" s="91">
        <v>120</v>
      </c>
      <c r="AC361" s="91">
        <v>40</v>
      </c>
      <c r="AD361" s="91">
        <v>60</v>
      </c>
      <c r="AE361" s="91">
        <v>120</v>
      </c>
      <c r="AF361" s="91">
        <v>153</v>
      </c>
      <c r="AG361" s="91">
        <v>572</v>
      </c>
      <c r="AH361" s="91">
        <v>8256441</v>
      </c>
      <c r="AI361" s="91">
        <v>1</v>
      </c>
      <c r="AJ361" s="91" t="s">
        <v>3155</v>
      </c>
      <c r="AK361" s="91">
        <v>0</v>
      </c>
      <c r="AL361" s="91">
        <v>0</v>
      </c>
      <c r="AM361" s="91" t="s">
        <v>87</v>
      </c>
      <c r="AO361" s="91">
        <v>0</v>
      </c>
      <c r="AP361" s="91">
        <v>2</v>
      </c>
      <c r="AQ361" s="91">
        <v>1391925</v>
      </c>
      <c r="AR361" s="91" t="s">
        <v>87</v>
      </c>
      <c r="AU361" s="93">
        <v>42060</v>
      </c>
      <c r="AW361" s="91">
        <v>1</v>
      </c>
      <c r="AX361" s="91">
        <v>0</v>
      </c>
      <c r="AZ361" s="92">
        <v>36680</v>
      </c>
      <c r="BA361" s="91" t="s">
        <v>183</v>
      </c>
      <c r="BB361" s="92">
        <v>42057</v>
      </c>
      <c r="BC361" s="91" t="s">
        <v>87</v>
      </c>
    </row>
    <row r="362" spans="1:55">
      <c r="A362" s="91">
        <f t="shared" si="5"/>
        <v>361</v>
      </c>
      <c r="B362" s="91">
        <v>6327007</v>
      </c>
      <c r="C362" s="91">
        <v>50</v>
      </c>
      <c r="D362" s="91">
        <v>3</v>
      </c>
      <c r="E362" s="91" t="s">
        <v>87</v>
      </c>
      <c r="F362" s="91" t="s">
        <v>87</v>
      </c>
      <c r="G362" s="91" t="s">
        <v>3156</v>
      </c>
      <c r="H362" s="91" t="s">
        <v>1669</v>
      </c>
      <c r="I362" s="91" t="s">
        <v>3157</v>
      </c>
      <c r="J362" s="91" t="s">
        <v>3158</v>
      </c>
      <c r="K362" s="91" t="s">
        <v>3159</v>
      </c>
      <c r="L362" s="91" t="s">
        <v>3160</v>
      </c>
      <c r="O362" s="91" t="s">
        <v>3161</v>
      </c>
      <c r="P362" s="91" t="s">
        <v>3162</v>
      </c>
      <c r="R362" s="91" t="s">
        <v>3163</v>
      </c>
      <c r="S362" s="91" t="s">
        <v>3164</v>
      </c>
      <c r="T362" s="91" t="s">
        <v>269</v>
      </c>
      <c r="U362" s="91">
        <v>1</v>
      </c>
      <c r="V362" s="91">
        <v>500000</v>
      </c>
      <c r="W362" s="91">
        <v>0</v>
      </c>
      <c r="X362" s="91">
        <v>100</v>
      </c>
      <c r="Y362" s="91">
        <v>120</v>
      </c>
      <c r="Z362" s="91">
        <v>40</v>
      </c>
      <c r="AA362" s="91">
        <v>60</v>
      </c>
      <c r="AB362" s="91">
        <v>120</v>
      </c>
      <c r="AC362" s="91">
        <v>40</v>
      </c>
      <c r="AD362" s="91">
        <v>60</v>
      </c>
      <c r="AE362" s="91">
        <v>120</v>
      </c>
      <c r="AF362" s="91">
        <v>5</v>
      </c>
      <c r="AG362" s="91">
        <v>263</v>
      </c>
      <c r="AH362" s="91">
        <v>1105567</v>
      </c>
      <c r="AI362" s="91">
        <v>1</v>
      </c>
      <c r="AJ362" s="91" t="s">
        <v>2609</v>
      </c>
      <c r="AK362" s="91">
        <v>0</v>
      </c>
      <c r="AL362" s="91">
        <v>1</v>
      </c>
      <c r="AM362" s="91" t="s">
        <v>3165</v>
      </c>
      <c r="AN362" s="91" t="s">
        <v>271</v>
      </c>
      <c r="AO362" s="91">
        <v>1</v>
      </c>
      <c r="AP362" s="91">
        <v>2</v>
      </c>
      <c r="AQ362" s="91">
        <v>1197536</v>
      </c>
      <c r="AR362" s="91" t="s">
        <v>87</v>
      </c>
      <c r="AU362" s="93">
        <v>42060</v>
      </c>
      <c r="AW362" s="91">
        <v>1</v>
      </c>
      <c r="AX362" s="91">
        <v>0</v>
      </c>
      <c r="AY362" s="91">
        <v>0</v>
      </c>
      <c r="AZ362" s="92">
        <v>38574</v>
      </c>
      <c r="BA362" s="91" t="s">
        <v>183</v>
      </c>
      <c r="BB362" s="92">
        <v>42444</v>
      </c>
      <c r="BC362" s="91" t="s">
        <v>87</v>
      </c>
    </row>
    <row r="363" spans="1:55">
      <c r="A363" s="91">
        <f t="shared" si="5"/>
        <v>362</v>
      </c>
      <c r="B363" s="91">
        <v>6327012</v>
      </c>
      <c r="C363" s="91">
        <v>77</v>
      </c>
      <c r="D363" s="91">
        <v>3</v>
      </c>
      <c r="E363" s="91" t="s">
        <v>87</v>
      </c>
      <c r="F363" s="91" t="s">
        <v>87</v>
      </c>
      <c r="G363" s="91" t="s">
        <v>2601</v>
      </c>
      <c r="H363" s="91" t="s">
        <v>3166</v>
      </c>
      <c r="I363" s="91" t="s">
        <v>2625</v>
      </c>
      <c r="K363" s="91" t="s">
        <v>3167</v>
      </c>
      <c r="L363" s="91" t="s">
        <v>3168</v>
      </c>
      <c r="O363" s="91" t="s">
        <v>3169</v>
      </c>
      <c r="P363" s="91" t="s">
        <v>3170</v>
      </c>
      <c r="R363" s="91" t="s">
        <v>3171</v>
      </c>
      <c r="S363" s="91" t="s">
        <v>3172</v>
      </c>
      <c r="T363" s="91" t="s">
        <v>860</v>
      </c>
      <c r="U363" s="91">
        <v>1</v>
      </c>
      <c r="V363" s="91">
        <v>500000</v>
      </c>
      <c r="W363" s="91">
        <v>0</v>
      </c>
      <c r="X363" s="91">
        <v>100</v>
      </c>
      <c r="Y363" s="91">
        <v>120</v>
      </c>
      <c r="Z363" s="91">
        <v>40</v>
      </c>
      <c r="AA363" s="91">
        <v>60</v>
      </c>
      <c r="AB363" s="91">
        <v>120</v>
      </c>
      <c r="AC363" s="91">
        <v>0</v>
      </c>
      <c r="AD363" s="91">
        <v>100</v>
      </c>
      <c r="AE363" s="91">
        <v>120</v>
      </c>
      <c r="AF363" s="91">
        <v>168</v>
      </c>
      <c r="AG363" s="91">
        <v>111</v>
      </c>
      <c r="AH363" s="91">
        <v>1685226</v>
      </c>
      <c r="AI363" s="91">
        <v>1</v>
      </c>
      <c r="AJ363" s="91" t="s">
        <v>2625</v>
      </c>
      <c r="AK363" s="91">
        <v>0</v>
      </c>
      <c r="AL363" s="91">
        <v>2</v>
      </c>
      <c r="AM363" s="91" t="s">
        <v>87</v>
      </c>
      <c r="AO363" s="91">
        <v>0</v>
      </c>
      <c r="AP363" s="91">
        <v>2</v>
      </c>
      <c r="AQ363" s="91">
        <v>1197536</v>
      </c>
      <c r="AR363" s="91" t="s">
        <v>87</v>
      </c>
      <c r="AU363" s="93">
        <v>42060</v>
      </c>
      <c r="AW363" s="91">
        <v>1</v>
      </c>
      <c r="AX363" s="91">
        <v>0</v>
      </c>
      <c r="AY363" s="91">
        <v>0</v>
      </c>
      <c r="AZ363" s="92">
        <v>41207</v>
      </c>
      <c r="BA363" s="91" t="s">
        <v>183</v>
      </c>
      <c r="BB363" s="92">
        <v>42057</v>
      </c>
      <c r="BC363" s="91" t="s">
        <v>87</v>
      </c>
    </row>
    <row r="364" spans="1:55">
      <c r="A364" s="91">
        <f t="shared" si="5"/>
        <v>363</v>
      </c>
      <c r="B364" s="91">
        <v>6331001</v>
      </c>
      <c r="C364" s="91">
        <v>30</v>
      </c>
      <c r="D364" s="91">
        <v>3</v>
      </c>
      <c r="E364" s="91">
        <v>63310</v>
      </c>
      <c r="F364" s="91">
        <v>1</v>
      </c>
      <c r="G364" s="91" t="s">
        <v>2601</v>
      </c>
      <c r="I364" s="91" t="s">
        <v>2602</v>
      </c>
      <c r="K364" s="91" t="s">
        <v>2604</v>
      </c>
      <c r="L364" s="91" t="s">
        <v>2605</v>
      </c>
      <c r="M364" s="91" t="s">
        <v>3173</v>
      </c>
      <c r="O364" s="91" t="s">
        <v>3174</v>
      </c>
      <c r="P364" s="91" t="s">
        <v>3175</v>
      </c>
      <c r="U364" s="91">
        <v>1</v>
      </c>
      <c r="V364" s="91">
        <v>500000</v>
      </c>
      <c r="W364" s="91">
        <v>0</v>
      </c>
      <c r="X364" s="91">
        <v>100</v>
      </c>
      <c r="Y364" s="91">
        <v>120</v>
      </c>
      <c r="Z364" s="91">
        <v>40</v>
      </c>
      <c r="AA364" s="91">
        <v>60</v>
      </c>
      <c r="AB364" s="91">
        <v>120</v>
      </c>
      <c r="AC364" s="91">
        <v>0</v>
      </c>
      <c r="AD364" s="91">
        <v>100</v>
      </c>
      <c r="AE364" s="91">
        <v>120</v>
      </c>
      <c r="AF364" s="91">
        <v>5</v>
      </c>
      <c r="AG364" s="91">
        <v>1</v>
      </c>
      <c r="AH364" s="91">
        <v>401</v>
      </c>
      <c r="AI364" s="91">
        <v>1</v>
      </c>
      <c r="AJ364" s="91" t="s">
        <v>2625</v>
      </c>
      <c r="AK364" s="91">
        <v>0</v>
      </c>
      <c r="AL364" s="91">
        <v>0</v>
      </c>
      <c r="AM364" s="91" t="s">
        <v>87</v>
      </c>
      <c r="AO364" s="91">
        <v>1</v>
      </c>
      <c r="AP364" s="91">
        <v>2</v>
      </c>
      <c r="AQ364" s="91">
        <v>1197536</v>
      </c>
      <c r="AR364" s="91" t="s">
        <v>87</v>
      </c>
      <c r="AU364" s="93">
        <v>42060</v>
      </c>
      <c r="AW364" s="91">
        <v>1</v>
      </c>
      <c r="AX364" s="91">
        <v>0</v>
      </c>
      <c r="AY364" s="91">
        <v>0</v>
      </c>
      <c r="AZ364" s="92">
        <v>36680</v>
      </c>
      <c r="BA364" s="91" t="s">
        <v>183</v>
      </c>
      <c r="BB364" s="92">
        <v>42057</v>
      </c>
      <c r="BC364" s="91" t="s">
        <v>87</v>
      </c>
    </row>
    <row r="365" spans="1:55">
      <c r="A365" s="91">
        <f t="shared" si="5"/>
        <v>364</v>
      </c>
      <c r="B365" s="91">
        <v>6331004</v>
      </c>
      <c r="C365" s="91">
        <v>50</v>
      </c>
      <c r="D365" s="91">
        <v>3</v>
      </c>
      <c r="E365" s="91">
        <v>63310</v>
      </c>
      <c r="F365" s="91">
        <v>4</v>
      </c>
      <c r="G365" s="91" t="s">
        <v>3156</v>
      </c>
      <c r="H365" s="91" t="s">
        <v>3176</v>
      </c>
      <c r="I365" s="91" t="s">
        <v>3177</v>
      </c>
      <c r="J365" s="91" t="s">
        <v>3178</v>
      </c>
      <c r="K365" s="91" t="s">
        <v>3179</v>
      </c>
      <c r="L365" s="91" t="s">
        <v>3180</v>
      </c>
      <c r="O365" s="91" t="s">
        <v>3181</v>
      </c>
      <c r="P365" s="91" t="s">
        <v>3182</v>
      </c>
      <c r="U365" s="91">
        <v>1</v>
      </c>
      <c r="V365" s="91">
        <v>500000</v>
      </c>
      <c r="W365" s="91">
        <v>0</v>
      </c>
      <c r="X365" s="91">
        <v>100</v>
      </c>
      <c r="Y365" s="91">
        <v>120</v>
      </c>
      <c r="Z365" s="91">
        <v>40</v>
      </c>
      <c r="AA365" s="91">
        <v>60</v>
      </c>
      <c r="AB365" s="91">
        <v>120</v>
      </c>
      <c r="AC365" s="91">
        <v>40</v>
      </c>
      <c r="AD365" s="91">
        <v>60</v>
      </c>
      <c r="AE365" s="91">
        <v>120</v>
      </c>
      <c r="AF365" s="91">
        <v>5</v>
      </c>
      <c r="AG365" s="91">
        <v>403</v>
      </c>
      <c r="AH365" s="91">
        <v>9280</v>
      </c>
      <c r="AI365" s="91">
        <v>1</v>
      </c>
      <c r="AJ365" s="91" t="s">
        <v>3147</v>
      </c>
      <c r="AK365" s="91">
        <v>0</v>
      </c>
      <c r="AL365" s="91">
        <v>0</v>
      </c>
      <c r="AM365" s="91" t="s">
        <v>87</v>
      </c>
      <c r="AO365" s="91">
        <v>1</v>
      </c>
      <c r="AP365" s="91">
        <v>2</v>
      </c>
      <c r="AQ365" s="91">
        <v>1197536</v>
      </c>
      <c r="AR365" s="91" t="s">
        <v>87</v>
      </c>
      <c r="AU365" s="93">
        <v>42060</v>
      </c>
      <c r="AW365" s="91">
        <v>1</v>
      </c>
      <c r="AX365" s="91">
        <v>0</v>
      </c>
      <c r="AY365" s="91">
        <v>0</v>
      </c>
      <c r="AZ365" s="92">
        <v>36680</v>
      </c>
      <c r="BA365" s="91" t="s">
        <v>183</v>
      </c>
      <c r="BB365" s="92">
        <v>42444</v>
      </c>
      <c r="BC365" s="91" t="s">
        <v>87</v>
      </c>
    </row>
    <row r="366" spans="1:55">
      <c r="A366" s="91">
        <f t="shared" si="5"/>
        <v>365</v>
      </c>
      <c r="B366" s="91">
        <v>6333003</v>
      </c>
      <c r="C366" s="91">
        <v>40</v>
      </c>
      <c r="D366" s="91">
        <v>3</v>
      </c>
      <c r="E366" s="91">
        <v>63330</v>
      </c>
      <c r="F366" s="91">
        <v>3</v>
      </c>
      <c r="G366" s="91" t="s">
        <v>3124</v>
      </c>
      <c r="H366" s="91" t="s">
        <v>3183</v>
      </c>
      <c r="I366" s="91" t="s">
        <v>3149</v>
      </c>
      <c r="J366" s="91" t="s">
        <v>3124</v>
      </c>
      <c r="K366" s="91" t="s">
        <v>3184</v>
      </c>
      <c r="L366" s="91" t="s">
        <v>3185</v>
      </c>
      <c r="O366" s="91" t="s">
        <v>3186</v>
      </c>
      <c r="P366" s="91" t="s">
        <v>87</v>
      </c>
      <c r="U366" s="91">
        <v>1</v>
      </c>
      <c r="V366" s="91">
        <v>500000</v>
      </c>
      <c r="W366" s="91">
        <v>40</v>
      </c>
      <c r="X366" s="91">
        <v>60</v>
      </c>
      <c r="Y366" s="91">
        <v>120</v>
      </c>
      <c r="Z366" s="91">
        <v>40</v>
      </c>
      <c r="AA366" s="91">
        <v>60</v>
      </c>
      <c r="AB366" s="91">
        <v>120</v>
      </c>
      <c r="AC366" s="91">
        <v>40</v>
      </c>
      <c r="AD366" s="91">
        <v>60</v>
      </c>
      <c r="AE366" s="91">
        <v>120</v>
      </c>
      <c r="AF366" s="91">
        <v>138</v>
      </c>
      <c r="AG366" s="91">
        <v>324</v>
      </c>
      <c r="AH366" s="91">
        <v>1280475</v>
      </c>
      <c r="AI366" s="91">
        <v>1</v>
      </c>
      <c r="AJ366" s="91" t="s">
        <v>3187</v>
      </c>
      <c r="AK366" s="91">
        <v>0</v>
      </c>
      <c r="AL366" s="91">
        <v>0</v>
      </c>
      <c r="AM366" s="91" t="s">
        <v>87</v>
      </c>
      <c r="AO366" s="91">
        <v>0</v>
      </c>
      <c r="AP366" s="91">
        <v>2</v>
      </c>
      <c r="AQ366" s="91">
        <v>1628300</v>
      </c>
      <c r="AR366" s="91" t="s">
        <v>87</v>
      </c>
      <c r="AU366" s="93">
        <v>42607</v>
      </c>
      <c r="AW366" s="91">
        <v>1</v>
      </c>
      <c r="AX366" s="91">
        <v>0</v>
      </c>
      <c r="AZ366" s="92">
        <v>36680</v>
      </c>
      <c r="BA366" s="91" t="s">
        <v>183</v>
      </c>
      <c r="BB366" s="92">
        <v>36740</v>
      </c>
      <c r="BC366" s="91" t="s">
        <v>87</v>
      </c>
    </row>
    <row r="367" spans="1:55">
      <c r="A367" s="91">
        <f t="shared" si="5"/>
        <v>366</v>
      </c>
      <c r="B367" s="91">
        <v>6334001</v>
      </c>
      <c r="C367" s="91">
        <v>10</v>
      </c>
      <c r="D367" s="91">
        <v>3</v>
      </c>
      <c r="E367" s="91">
        <v>63340</v>
      </c>
      <c r="F367" s="91">
        <v>1</v>
      </c>
      <c r="G367" s="91" t="s">
        <v>3188</v>
      </c>
      <c r="H367" s="91" t="s">
        <v>2879</v>
      </c>
      <c r="I367" s="91" t="s">
        <v>3189</v>
      </c>
      <c r="J367" s="91" t="s">
        <v>3188</v>
      </c>
      <c r="K367" s="91" t="s">
        <v>2881</v>
      </c>
      <c r="L367" s="91" t="s">
        <v>3190</v>
      </c>
      <c r="M367" s="91" t="s">
        <v>3191</v>
      </c>
      <c r="O367" s="91" t="s">
        <v>3192</v>
      </c>
      <c r="P367" s="91" t="s">
        <v>3193</v>
      </c>
      <c r="U367" s="91">
        <v>1</v>
      </c>
      <c r="V367" s="91">
        <v>500000</v>
      </c>
      <c r="W367" s="91">
        <v>0</v>
      </c>
      <c r="X367" s="91">
        <v>100</v>
      </c>
      <c r="Y367" s="91">
        <v>120</v>
      </c>
      <c r="Z367" s="91">
        <v>40</v>
      </c>
      <c r="AA367" s="91">
        <v>60</v>
      </c>
      <c r="AB367" s="91">
        <v>120</v>
      </c>
      <c r="AC367" s="91">
        <v>0</v>
      </c>
      <c r="AD367" s="91">
        <v>0</v>
      </c>
      <c r="AE367" s="91">
        <v>0</v>
      </c>
      <c r="AF367" s="91">
        <v>501</v>
      </c>
      <c r="AG367" s="91">
        <v>310</v>
      </c>
      <c r="AH367" s="91">
        <v>1006578</v>
      </c>
      <c r="AI367" s="91">
        <v>2</v>
      </c>
      <c r="AJ367" s="91" t="s">
        <v>3194</v>
      </c>
      <c r="AK367" s="91">
        <v>0</v>
      </c>
      <c r="AL367" s="91">
        <v>0</v>
      </c>
      <c r="AM367" s="91" t="s">
        <v>87</v>
      </c>
      <c r="AO367" s="91">
        <v>0</v>
      </c>
      <c r="AP367" s="91">
        <v>2</v>
      </c>
      <c r="AQ367" s="91">
        <v>1062111</v>
      </c>
      <c r="AR367" s="91" t="s">
        <v>87</v>
      </c>
      <c r="AU367" s="93">
        <v>42060</v>
      </c>
      <c r="AW367" s="91">
        <v>1</v>
      </c>
      <c r="AX367" s="91">
        <v>0</v>
      </c>
      <c r="AY367" s="91">
        <v>0</v>
      </c>
      <c r="AZ367" s="92">
        <v>36680</v>
      </c>
      <c r="BA367" s="91" t="s">
        <v>183</v>
      </c>
      <c r="BB367" s="92">
        <v>42057</v>
      </c>
      <c r="BC367" s="91" t="s">
        <v>87</v>
      </c>
    </row>
    <row r="368" spans="1:55">
      <c r="A368" s="91">
        <f t="shared" si="5"/>
        <v>367</v>
      </c>
      <c r="B368" s="91">
        <v>6334004</v>
      </c>
      <c r="C368" s="91">
        <v>40</v>
      </c>
      <c r="D368" s="91">
        <v>3</v>
      </c>
      <c r="E368" s="91">
        <v>63340</v>
      </c>
      <c r="F368" s="91">
        <v>4</v>
      </c>
      <c r="G368" s="91" t="s">
        <v>3188</v>
      </c>
      <c r="I368" s="91" t="s">
        <v>3149</v>
      </c>
      <c r="J368" s="91" t="s">
        <v>3188</v>
      </c>
      <c r="K368" s="91" t="s">
        <v>3195</v>
      </c>
      <c r="L368" s="91" t="s">
        <v>3196</v>
      </c>
      <c r="M368" s="91" t="s">
        <v>3197</v>
      </c>
      <c r="O368" s="91" t="s">
        <v>3198</v>
      </c>
      <c r="P368" s="91" t="s">
        <v>3199</v>
      </c>
      <c r="U368" s="91">
        <v>1</v>
      </c>
      <c r="V368" s="91">
        <v>500000</v>
      </c>
      <c r="W368" s="91">
        <v>0</v>
      </c>
      <c r="X368" s="91">
        <v>100</v>
      </c>
      <c r="Y368" s="91">
        <v>120</v>
      </c>
      <c r="Z368" s="91">
        <v>40</v>
      </c>
      <c r="AA368" s="91">
        <v>60</v>
      </c>
      <c r="AB368" s="91">
        <v>120</v>
      </c>
      <c r="AC368" s="91">
        <v>0</v>
      </c>
      <c r="AD368" s="91">
        <v>100</v>
      </c>
      <c r="AE368" s="91">
        <v>120</v>
      </c>
      <c r="AF368" s="91">
        <v>5</v>
      </c>
      <c r="AG368" s="91">
        <v>2</v>
      </c>
      <c r="AH368" s="91">
        <v>4151346</v>
      </c>
      <c r="AI368" s="91">
        <v>1</v>
      </c>
      <c r="AJ368" s="91" t="s">
        <v>3200</v>
      </c>
      <c r="AK368" s="91">
        <v>0</v>
      </c>
      <c r="AL368" s="91">
        <v>1</v>
      </c>
      <c r="AM368" s="91">
        <v>14106003735</v>
      </c>
      <c r="AN368" s="91" t="s">
        <v>431</v>
      </c>
      <c r="AO368" s="91">
        <v>1</v>
      </c>
      <c r="AP368" s="91">
        <v>2</v>
      </c>
      <c r="AQ368" s="91">
        <v>1062111</v>
      </c>
      <c r="AR368" s="91" t="s">
        <v>87</v>
      </c>
      <c r="AU368" s="93">
        <v>42060</v>
      </c>
      <c r="AW368" s="91">
        <v>1</v>
      </c>
      <c r="AX368" s="91">
        <v>0</v>
      </c>
      <c r="AY368" s="91">
        <v>0</v>
      </c>
      <c r="AZ368" s="92">
        <v>36680</v>
      </c>
      <c r="BA368" s="91" t="s">
        <v>183</v>
      </c>
      <c r="BB368" s="92">
        <v>42057</v>
      </c>
      <c r="BC368" s="91" t="s">
        <v>87</v>
      </c>
    </row>
    <row r="369" spans="1:55">
      <c r="A369" s="91">
        <f t="shared" si="5"/>
        <v>368</v>
      </c>
      <c r="B369" s="91">
        <v>6334010</v>
      </c>
      <c r="C369" s="91">
        <v>50</v>
      </c>
      <c r="D369" s="91">
        <v>3</v>
      </c>
      <c r="E369" s="91">
        <v>63340</v>
      </c>
      <c r="F369" s="91">
        <v>10</v>
      </c>
      <c r="G369" s="91" t="s">
        <v>3201</v>
      </c>
      <c r="I369" s="91" t="s">
        <v>3202</v>
      </c>
      <c r="J369" s="91" t="s">
        <v>3203</v>
      </c>
      <c r="K369" s="91" t="s">
        <v>3204</v>
      </c>
      <c r="L369" s="91" t="s">
        <v>3205</v>
      </c>
      <c r="O369" s="91" t="s">
        <v>3206</v>
      </c>
      <c r="P369" s="91" t="s">
        <v>87</v>
      </c>
      <c r="U369" s="91">
        <v>1</v>
      </c>
      <c r="V369" s="91">
        <v>500000</v>
      </c>
      <c r="W369" s="91">
        <v>0</v>
      </c>
      <c r="X369" s="91">
        <v>100</v>
      </c>
      <c r="Y369" s="91">
        <v>0</v>
      </c>
      <c r="Z369" s="91">
        <v>40</v>
      </c>
      <c r="AA369" s="91">
        <v>60</v>
      </c>
      <c r="AB369" s="91">
        <v>120</v>
      </c>
      <c r="AC369" s="91">
        <v>40</v>
      </c>
      <c r="AD369" s="91">
        <v>60</v>
      </c>
      <c r="AE369" s="91">
        <v>120</v>
      </c>
      <c r="AF369" s="91">
        <v>143</v>
      </c>
      <c r="AG369" s="91">
        <v>631</v>
      </c>
      <c r="AH369" s="91">
        <v>219063</v>
      </c>
      <c r="AI369" s="91">
        <v>1</v>
      </c>
      <c r="AJ369" s="91" t="s">
        <v>3200</v>
      </c>
      <c r="AK369" s="91">
        <v>0</v>
      </c>
      <c r="AL369" s="91">
        <v>0</v>
      </c>
      <c r="AM369" s="91" t="s">
        <v>87</v>
      </c>
      <c r="AO369" s="91">
        <v>1</v>
      </c>
      <c r="AP369" s="91">
        <v>2</v>
      </c>
      <c r="AQ369" s="91">
        <v>1062111</v>
      </c>
      <c r="AR369" s="91" t="s">
        <v>87</v>
      </c>
      <c r="AU369" s="93">
        <v>42060</v>
      </c>
      <c r="AW369" s="91">
        <v>1</v>
      </c>
      <c r="AX369" s="91">
        <v>0</v>
      </c>
      <c r="AY369" s="91">
        <v>0</v>
      </c>
      <c r="AZ369" s="92">
        <v>36818</v>
      </c>
      <c r="BA369" s="91" t="s">
        <v>183</v>
      </c>
      <c r="BB369" s="92">
        <v>42057</v>
      </c>
      <c r="BC369" s="91" t="s">
        <v>87</v>
      </c>
    </row>
    <row r="370" spans="1:55">
      <c r="A370" s="91">
        <f t="shared" si="5"/>
        <v>369</v>
      </c>
      <c r="B370" s="91">
        <v>6335601</v>
      </c>
      <c r="C370" s="91">
        <v>77</v>
      </c>
      <c r="D370" s="91">
        <v>3</v>
      </c>
      <c r="E370" s="91">
        <v>63356</v>
      </c>
      <c r="F370" s="91">
        <v>1</v>
      </c>
      <c r="G370" s="91" t="s">
        <v>2601</v>
      </c>
      <c r="H370" s="91" t="s">
        <v>1552</v>
      </c>
      <c r="I370" s="91" t="s">
        <v>2625</v>
      </c>
      <c r="K370" s="91" t="s">
        <v>3207</v>
      </c>
      <c r="L370" s="91" t="s">
        <v>3208</v>
      </c>
      <c r="O370" s="91" t="s">
        <v>3209</v>
      </c>
      <c r="P370" s="91" t="s">
        <v>3210</v>
      </c>
      <c r="R370" s="91" t="s">
        <v>3211</v>
      </c>
      <c r="S370" s="91" t="s">
        <v>3212</v>
      </c>
      <c r="T370" s="91" t="s">
        <v>3213</v>
      </c>
      <c r="U370" s="91">
        <v>1</v>
      </c>
      <c r="V370" s="91">
        <v>500000</v>
      </c>
      <c r="W370" s="91">
        <v>0</v>
      </c>
      <c r="X370" s="91">
        <v>100</v>
      </c>
      <c r="Y370" s="91">
        <v>120</v>
      </c>
      <c r="Z370" s="91">
        <v>40</v>
      </c>
      <c r="AA370" s="91">
        <v>60</v>
      </c>
      <c r="AB370" s="91">
        <v>120</v>
      </c>
      <c r="AC370" s="91">
        <v>40</v>
      </c>
      <c r="AD370" s="91">
        <v>60</v>
      </c>
      <c r="AE370" s="91">
        <v>0</v>
      </c>
      <c r="AF370" s="91">
        <v>169</v>
      </c>
      <c r="AG370" s="91">
        <v>22</v>
      </c>
      <c r="AH370" s="91">
        <v>3020514</v>
      </c>
      <c r="AI370" s="91">
        <v>1</v>
      </c>
      <c r="AJ370" s="91" t="s">
        <v>3147</v>
      </c>
      <c r="AK370" s="91">
        <v>0</v>
      </c>
      <c r="AL370" s="91">
        <v>0</v>
      </c>
      <c r="AM370" s="91" t="s">
        <v>87</v>
      </c>
      <c r="AO370" s="91">
        <v>0</v>
      </c>
      <c r="AP370" s="91">
        <v>2</v>
      </c>
      <c r="AQ370" s="91">
        <v>1197536</v>
      </c>
      <c r="AR370" s="91" t="s">
        <v>87</v>
      </c>
      <c r="AU370" s="93">
        <v>42060</v>
      </c>
      <c r="AW370" s="91">
        <v>1</v>
      </c>
      <c r="AX370" s="91">
        <v>0</v>
      </c>
      <c r="AY370" s="91">
        <v>0</v>
      </c>
      <c r="AZ370" s="92">
        <v>36725</v>
      </c>
      <c r="BA370" s="91" t="s">
        <v>183</v>
      </c>
      <c r="BB370" s="92">
        <v>42057</v>
      </c>
      <c r="BC370" s="91" t="s">
        <v>87</v>
      </c>
    </row>
    <row r="371" spans="1:55">
      <c r="A371" s="91">
        <f t="shared" si="5"/>
        <v>370</v>
      </c>
      <c r="B371" s="91">
        <v>6340001</v>
      </c>
      <c r="C371" s="91">
        <v>50</v>
      </c>
      <c r="D371" s="91">
        <v>3</v>
      </c>
      <c r="E371" s="91">
        <v>63400</v>
      </c>
      <c r="F371" s="91">
        <v>1</v>
      </c>
      <c r="G371" s="91" t="s">
        <v>3214</v>
      </c>
      <c r="I371" s="91" t="s">
        <v>3149</v>
      </c>
      <c r="J371" s="91" t="s">
        <v>3215</v>
      </c>
      <c r="K371" s="91" t="s">
        <v>3216</v>
      </c>
      <c r="L371" s="91" t="s">
        <v>3217</v>
      </c>
      <c r="O371" s="91" t="s">
        <v>3218</v>
      </c>
      <c r="P371" s="91" t="s">
        <v>87</v>
      </c>
      <c r="U371" s="91">
        <v>1</v>
      </c>
      <c r="V371" s="91">
        <v>500000</v>
      </c>
      <c r="W371" s="91">
        <v>40</v>
      </c>
      <c r="X371" s="91">
        <v>60</v>
      </c>
      <c r="Y371" s="91">
        <v>120</v>
      </c>
      <c r="Z371" s="91">
        <v>40</v>
      </c>
      <c r="AA371" s="91">
        <v>60</v>
      </c>
      <c r="AB371" s="91">
        <v>120</v>
      </c>
      <c r="AC371" s="91">
        <v>40</v>
      </c>
      <c r="AD371" s="91">
        <v>60</v>
      </c>
      <c r="AE371" s="91">
        <v>120</v>
      </c>
      <c r="AF371" s="91">
        <v>5</v>
      </c>
      <c r="AG371" s="91">
        <v>313</v>
      </c>
      <c r="AH371" s="91">
        <v>8098100</v>
      </c>
      <c r="AI371" s="91">
        <v>1</v>
      </c>
      <c r="AJ371" s="91" t="s">
        <v>3219</v>
      </c>
      <c r="AK371" s="91">
        <v>0</v>
      </c>
      <c r="AL371" s="91">
        <v>0</v>
      </c>
      <c r="AM371" s="91" t="s">
        <v>87</v>
      </c>
      <c r="AO371" s="91">
        <v>0</v>
      </c>
      <c r="AP371" s="91">
        <v>2</v>
      </c>
      <c r="AQ371" s="91">
        <v>1011418</v>
      </c>
      <c r="AR371" s="91" t="s">
        <v>87</v>
      </c>
      <c r="AU371" s="93">
        <v>42060</v>
      </c>
      <c r="AW371" s="91">
        <v>1</v>
      </c>
      <c r="AX371" s="91">
        <v>0</v>
      </c>
      <c r="AZ371" s="92">
        <v>36680</v>
      </c>
      <c r="BA371" s="91" t="s">
        <v>183</v>
      </c>
      <c r="BB371" s="92">
        <v>42057</v>
      </c>
      <c r="BC371" s="91" t="s">
        <v>87</v>
      </c>
    </row>
    <row r="372" spans="1:55">
      <c r="A372" s="91">
        <f t="shared" si="5"/>
        <v>371</v>
      </c>
      <c r="B372" s="91">
        <v>6349001</v>
      </c>
      <c r="C372" s="91">
        <v>50</v>
      </c>
      <c r="D372" s="91">
        <v>3</v>
      </c>
      <c r="E372" s="91">
        <v>63490</v>
      </c>
      <c r="F372" s="91">
        <v>1</v>
      </c>
      <c r="G372" s="91" t="s">
        <v>3220</v>
      </c>
      <c r="I372" s="91" t="s">
        <v>3221</v>
      </c>
      <c r="J372" s="91" t="s">
        <v>3222</v>
      </c>
      <c r="K372" s="91" t="s">
        <v>3223</v>
      </c>
      <c r="L372" s="91" t="s">
        <v>3224</v>
      </c>
      <c r="O372" s="91" t="s">
        <v>3225</v>
      </c>
      <c r="P372" s="91" t="s">
        <v>3226</v>
      </c>
      <c r="U372" s="91">
        <v>1</v>
      </c>
      <c r="V372" s="91">
        <v>500000</v>
      </c>
      <c r="W372" s="91">
        <v>0</v>
      </c>
      <c r="X372" s="91">
        <v>100</v>
      </c>
      <c r="Y372" s="91">
        <v>120</v>
      </c>
      <c r="Z372" s="91">
        <v>0</v>
      </c>
      <c r="AA372" s="91">
        <v>100</v>
      </c>
      <c r="AB372" s="91">
        <v>120</v>
      </c>
      <c r="AC372" s="91">
        <v>0</v>
      </c>
      <c r="AD372" s="91">
        <v>100</v>
      </c>
      <c r="AE372" s="91">
        <v>120</v>
      </c>
      <c r="AF372" s="91">
        <v>5</v>
      </c>
      <c r="AG372" s="91">
        <v>41</v>
      </c>
      <c r="AH372" s="91">
        <v>9020624</v>
      </c>
      <c r="AI372" s="91">
        <v>2</v>
      </c>
      <c r="AJ372" s="91" t="s">
        <v>3227</v>
      </c>
      <c r="AK372" s="91">
        <v>0</v>
      </c>
      <c r="AL372" s="91">
        <v>0</v>
      </c>
      <c r="AM372" s="91" t="s">
        <v>87</v>
      </c>
      <c r="AO372" s="91">
        <v>0</v>
      </c>
      <c r="AP372" s="91">
        <v>2</v>
      </c>
      <c r="AQ372" s="91">
        <v>1285242</v>
      </c>
      <c r="AR372" s="91" t="s">
        <v>87</v>
      </c>
      <c r="AU372" s="93">
        <v>42880</v>
      </c>
      <c r="AW372" s="91">
        <v>1</v>
      </c>
      <c r="AX372" s="91">
        <v>0</v>
      </c>
      <c r="AZ372" s="92">
        <v>36680</v>
      </c>
      <c r="BA372" s="91" t="s">
        <v>183</v>
      </c>
      <c r="BB372" s="92">
        <v>40288</v>
      </c>
      <c r="BC372" s="91" t="s">
        <v>87</v>
      </c>
    </row>
    <row r="373" spans="1:55">
      <c r="A373" s="91">
        <f t="shared" si="5"/>
        <v>372</v>
      </c>
      <c r="B373" s="91">
        <v>6448001</v>
      </c>
      <c r="C373" s="91">
        <v>10</v>
      </c>
      <c r="D373" s="91">
        <v>3</v>
      </c>
      <c r="E373" s="91">
        <v>64480</v>
      </c>
      <c r="F373" s="91">
        <v>1</v>
      </c>
      <c r="G373" s="91" t="s">
        <v>3228</v>
      </c>
      <c r="H373" s="91" t="s">
        <v>2879</v>
      </c>
      <c r="I373" s="91" t="s">
        <v>3229</v>
      </c>
      <c r="J373" s="91" t="s">
        <v>3228</v>
      </c>
      <c r="K373" s="91" t="s">
        <v>3230</v>
      </c>
      <c r="L373" s="91" t="s">
        <v>3231</v>
      </c>
      <c r="O373" s="91" t="s">
        <v>3232</v>
      </c>
      <c r="P373" s="91" t="s">
        <v>3233</v>
      </c>
      <c r="R373" s="91" t="s">
        <v>3234</v>
      </c>
      <c r="S373" s="91" t="s">
        <v>3235</v>
      </c>
      <c r="T373" s="91" t="s">
        <v>201</v>
      </c>
      <c r="U373" s="91">
        <v>0</v>
      </c>
      <c r="V373" s="91">
        <v>500000</v>
      </c>
      <c r="W373" s="91">
        <v>0</v>
      </c>
      <c r="X373" s="91">
        <v>100</v>
      </c>
      <c r="Y373" s="91">
        <v>120</v>
      </c>
      <c r="Z373" s="91">
        <v>0</v>
      </c>
      <c r="AA373" s="91">
        <v>0</v>
      </c>
      <c r="AB373" s="91">
        <v>0</v>
      </c>
      <c r="AC373" s="91">
        <v>0</v>
      </c>
      <c r="AD373" s="91">
        <v>0</v>
      </c>
      <c r="AE373" s="91">
        <v>0</v>
      </c>
      <c r="AF373" s="91">
        <v>501</v>
      </c>
      <c r="AG373" s="91">
        <v>28</v>
      </c>
      <c r="AH373" s="91">
        <v>4090990</v>
      </c>
      <c r="AI373" s="91">
        <v>1</v>
      </c>
      <c r="AJ373" s="91" t="s">
        <v>3236</v>
      </c>
      <c r="AK373" s="91">
        <v>0</v>
      </c>
      <c r="AL373" s="91">
        <v>0</v>
      </c>
      <c r="AM373" s="91" t="s">
        <v>87</v>
      </c>
      <c r="AO373" s="91">
        <v>0</v>
      </c>
      <c r="AP373" s="91">
        <v>2</v>
      </c>
      <c r="AQ373" s="91" t="s">
        <v>87</v>
      </c>
      <c r="AR373" s="91" t="s">
        <v>87</v>
      </c>
      <c r="AW373" s="91">
        <v>1</v>
      </c>
      <c r="AX373" s="91">
        <v>0</v>
      </c>
      <c r="AY373" s="91">
        <v>0</v>
      </c>
      <c r="AZ373" s="92">
        <v>36680</v>
      </c>
      <c r="BA373" s="91" t="s">
        <v>183</v>
      </c>
      <c r="BB373" s="92">
        <v>42916.843055555553</v>
      </c>
      <c r="BC373" s="91" t="s">
        <v>233</v>
      </c>
    </row>
    <row r="374" spans="1:55">
      <c r="A374" s="91">
        <f t="shared" si="5"/>
        <v>373</v>
      </c>
      <c r="B374" s="91">
        <v>6488001</v>
      </c>
      <c r="C374" s="91">
        <v>10</v>
      </c>
      <c r="D374" s="91">
        <v>3</v>
      </c>
      <c r="E374" s="91">
        <v>64880</v>
      </c>
      <c r="F374" s="91">
        <v>1</v>
      </c>
      <c r="G374" s="91" t="s">
        <v>3237</v>
      </c>
      <c r="I374" s="91" t="s">
        <v>3238</v>
      </c>
      <c r="J374" s="91" t="s">
        <v>3237</v>
      </c>
      <c r="K374" s="91" t="s">
        <v>3239</v>
      </c>
      <c r="L374" s="91" t="s">
        <v>3240</v>
      </c>
      <c r="O374" s="91" t="s">
        <v>3241</v>
      </c>
      <c r="P374" s="91" t="s">
        <v>87</v>
      </c>
      <c r="U374" s="91">
        <v>1</v>
      </c>
      <c r="V374" s="91">
        <v>500000</v>
      </c>
      <c r="W374" s="91">
        <v>0</v>
      </c>
      <c r="X374" s="91">
        <v>100</v>
      </c>
      <c r="Y374" s="91">
        <v>120</v>
      </c>
      <c r="Z374" s="91">
        <v>40</v>
      </c>
      <c r="AA374" s="91">
        <v>60</v>
      </c>
      <c r="AB374" s="91">
        <v>120</v>
      </c>
      <c r="AC374" s="91">
        <v>0</v>
      </c>
      <c r="AD374" s="91">
        <v>100</v>
      </c>
      <c r="AE374" s="91">
        <v>120</v>
      </c>
      <c r="AF374" s="91">
        <v>5</v>
      </c>
      <c r="AG374" s="91">
        <v>216</v>
      </c>
      <c r="AH374" s="91">
        <v>740217</v>
      </c>
      <c r="AI374" s="91">
        <v>2</v>
      </c>
      <c r="AJ374" s="91" t="s">
        <v>3242</v>
      </c>
      <c r="AK374" s="91">
        <v>0</v>
      </c>
      <c r="AL374" s="91">
        <v>0</v>
      </c>
      <c r="AM374" s="91" t="s">
        <v>87</v>
      </c>
      <c r="AO374" s="91">
        <v>0</v>
      </c>
      <c r="AP374" s="91">
        <v>2</v>
      </c>
      <c r="AQ374" s="91">
        <v>1073090</v>
      </c>
      <c r="AR374" s="91" t="s">
        <v>87</v>
      </c>
      <c r="AU374" s="93">
        <v>42060</v>
      </c>
      <c r="AW374" s="91">
        <v>1</v>
      </c>
      <c r="AX374" s="91">
        <v>0</v>
      </c>
      <c r="AZ374" s="92">
        <v>36680</v>
      </c>
      <c r="BA374" s="91" t="s">
        <v>183</v>
      </c>
      <c r="BB374" s="92">
        <v>42057</v>
      </c>
      <c r="BC374" s="91" t="s">
        <v>87</v>
      </c>
    </row>
    <row r="375" spans="1:55">
      <c r="A375" s="91">
        <f t="shared" si="5"/>
        <v>374</v>
      </c>
      <c r="B375" s="91">
        <v>6537002</v>
      </c>
      <c r="C375" s="91">
        <v>50</v>
      </c>
      <c r="D375" s="91">
        <v>3</v>
      </c>
      <c r="E375" s="91">
        <v>65370</v>
      </c>
      <c r="F375" s="91">
        <v>2</v>
      </c>
      <c r="G375" s="91" t="s">
        <v>3243</v>
      </c>
      <c r="H375" s="91" t="s">
        <v>1669</v>
      </c>
      <c r="I375" s="91" t="s">
        <v>3244</v>
      </c>
      <c r="J375" s="91" t="s">
        <v>3245</v>
      </c>
      <c r="K375" s="91" t="s">
        <v>3246</v>
      </c>
      <c r="L375" s="91" t="s">
        <v>3247</v>
      </c>
      <c r="O375" s="91" t="s">
        <v>3248</v>
      </c>
      <c r="P375" s="91" t="s">
        <v>3249</v>
      </c>
      <c r="U375" s="91">
        <v>0</v>
      </c>
      <c r="V375" s="91">
        <v>500000</v>
      </c>
      <c r="W375" s="91">
        <v>40</v>
      </c>
      <c r="X375" s="91">
        <v>60</v>
      </c>
      <c r="Y375" s="91">
        <v>120</v>
      </c>
      <c r="Z375" s="91">
        <v>40</v>
      </c>
      <c r="AA375" s="91">
        <v>60</v>
      </c>
      <c r="AB375" s="91">
        <v>120</v>
      </c>
      <c r="AC375" s="91">
        <v>40</v>
      </c>
      <c r="AD375" s="91">
        <v>60</v>
      </c>
      <c r="AE375" s="91">
        <v>120</v>
      </c>
      <c r="AF375" s="91">
        <v>5</v>
      </c>
      <c r="AG375" s="91">
        <v>213</v>
      </c>
      <c r="AH375" s="91">
        <v>1631358</v>
      </c>
      <c r="AI375" s="91">
        <v>1</v>
      </c>
      <c r="AJ375" s="91" t="s">
        <v>3250</v>
      </c>
      <c r="AK375" s="91">
        <v>0</v>
      </c>
      <c r="AL375" s="91">
        <v>0</v>
      </c>
      <c r="AM375" s="91" t="s">
        <v>87</v>
      </c>
      <c r="AO375" s="91">
        <v>0</v>
      </c>
      <c r="AP375" s="91">
        <v>2</v>
      </c>
      <c r="AQ375" s="91" t="s">
        <v>87</v>
      </c>
      <c r="AR375" s="91" t="s">
        <v>87</v>
      </c>
      <c r="AW375" s="91">
        <v>1</v>
      </c>
      <c r="AX375" s="91">
        <v>0</v>
      </c>
      <c r="AZ375" s="92">
        <v>36680</v>
      </c>
      <c r="BA375" s="91" t="s">
        <v>183</v>
      </c>
      <c r="BB375" s="92">
        <v>39580</v>
      </c>
      <c r="BC375" s="91" t="s">
        <v>87</v>
      </c>
    </row>
    <row r="376" spans="1:55">
      <c r="A376" s="91">
        <f t="shared" si="5"/>
        <v>375</v>
      </c>
      <c r="B376" s="91">
        <v>6557003</v>
      </c>
      <c r="C376" s="91">
        <v>50</v>
      </c>
      <c r="D376" s="91">
        <v>3</v>
      </c>
      <c r="E376" s="91">
        <v>65570</v>
      </c>
      <c r="F376" s="91">
        <v>3</v>
      </c>
      <c r="G376" s="91" t="s">
        <v>3251</v>
      </c>
      <c r="I376" s="91" t="s">
        <v>3252</v>
      </c>
      <c r="J376" s="91" t="s">
        <v>3251</v>
      </c>
      <c r="K376" s="91" t="s">
        <v>350</v>
      </c>
      <c r="L376" s="91" t="s">
        <v>3253</v>
      </c>
      <c r="M376" s="91" t="s">
        <v>3254</v>
      </c>
      <c r="O376" s="91" t="s">
        <v>3255</v>
      </c>
      <c r="P376" s="91" t="s">
        <v>87</v>
      </c>
      <c r="U376" s="91">
        <v>1</v>
      </c>
      <c r="V376" s="91">
        <v>500000</v>
      </c>
      <c r="W376" s="91">
        <v>0</v>
      </c>
      <c r="X376" s="91">
        <v>100</v>
      </c>
      <c r="Y376" s="91">
        <v>120</v>
      </c>
      <c r="Z376" s="91">
        <v>0</v>
      </c>
      <c r="AA376" s="91">
        <v>100</v>
      </c>
      <c r="AB376" s="91">
        <v>120</v>
      </c>
      <c r="AC376" s="91">
        <v>0</v>
      </c>
      <c r="AD376" s="91">
        <v>100</v>
      </c>
      <c r="AE376" s="91">
        <v>120</v>
      </c>
      <c r="AF376" s="91">
        <v>5</v>
      </c>
      <c r="AG376" s="91">
        <v>550</v>
      </c>
      <c r="AH376" s="91">
        <v>750350</v>
      </c>
      <c r="AI376" s="91">
        <v>2</v>
      </c>
      <c r="AJ376" s="91" t="s">
        <v>3256</v>
      </c>
      <c r="AK376" s="91">
        <v>0</v>
      </c>
      <c r="AL376" s="91">
        <v>0</v>
      </c>
      <c r="AM376" s="91" t="s">
        <v>87</v>
      </c>
      <c r="AO376" s="91">
        <v>0</v>
      </c>
      <c r="AP376" s="91">
        <v>2</v>
      </c>
      <c r="AQ376" s="91">
        <v>1040487</v>
      </c>
      <c r="AR376" s="91" t="s">
        <v>87</v>
      </c>
      <c r="AU376" s="93">
        <v>42060</v>
      </c>
      <c r="AW376" s="91">
        <v>1</v>
      </c>
      <c r="AX376" s="91">
        <v>0</v>
      </c>
      <c r="AZ376" s="92">
        <v>36680</v>
      </c>
      <c r="BA376" s="91" t="s">
        <v>183</v>
      </c>
      <c r="BB376" s="92">
        <v>42057</v>
      </c>
      <c r="BC376" s="91" t="s">
        <v>87</v>
      </c>
    </row>
    <row r="377" spans="1:55">
      <c r="A377" s="91">
        <f t="shared" si="5"/>
        <v>376</v>
      </c>
      <c r="B377" s="91">
        <v>6557005</v>
      </c>
      <c r="C377" s="91">
        <v>40</v>
      </c>
      <c r="D377" s="91">
        <v>3</v>
      </c>
      <c r="E377" s="91" t="s">
        <v>87</v>
      </c>
      <c r="F377" s="91" t="s">
        <v>87</v>
      </c>
      <c r="G377" s="91" t="s">
        <v>3251</v>
      </c>
      <c r="I377" s="91" t="s">
        <v>3257</v>
      </c>
      <c r="K377" s="91" t="s">
        <v>3258</v>
      </c>
      <c r="L377" s="91" t="s">
        <v>3259</v>
      </c>
      <c r="O377" s="91" t="s">
        <v>3260</v>
      </c>
      <c r="P377" s="91" t="s">
        <v>3261</v>
      </c>
      <c r="U377" s="91">
        <v>1</v>
      </c>
      <c r="V377" s="91">
        <v>500000</v>
      </c>
      <c r="W377" s="91">
        <v>0</v>
      </c>
      <c r="X377" s="91">
        <v>100</v>
      </c>
      <c r="Y377" s="91">
        <v>120</v>
      </c>
      <c r="Z377" s="91">
        <v>0</v>
      </c>
      <c r="AA377" s="91">
        <v>0</v>
      </c>
      <c r="AB377" s="91">
        <v>0</v>
      </c>
      <c r="AC377" s="91">
        <v>0</v>
      </c>
      <c r="AD377" s="91">
        <v>100</v>
      </c>
      <c r="AE377" s="91">
        <v>120</v>
      </c>
      <c r="AF377" s="91">
        <v>1</v>
      </c>
      <c r="AG377" s="91">
        <v>211</v>
      </c>
      <c r="AH377" s="91">
        <v>2463957</v>
      </c>
      <c r="AI377" s="91">
        <v>1</v>
      </c>
      <c r="AJ377" s="91" t="s">
        <v>3262</v>
      </c>
      <c r="AK377" s="91">
        <v>0</v>
      </c>
      <c r="AL377" s="91">
        <v>0</v>
      </c>
      <c r="AM377" s="91" t="s">
        <v>87</v>
      </c>
      <c r="AO377" s="91">
        <v>0</v>
      </c>
      <c r="AP377" s="91">
        <v>2</v>
      </c>
      <c r="AQ377" s="91">
        <v>1040487</v>
      </c>
      <c r="AR377" s="91" t="s">
        <v>87</v>
      </c>
      <c r="AU377" s="93">
        <v>42060</v>
      </c>
      <c r="AW377" s="91">
        <v>1</v>
      </c>
      <c r="AX377" s="91">
        <v>0</v>
      </c>
      <c r="AZ377" s="92">
        <v>36854</v>
      </c>
      <c r="BA377" s="91" t="s">
        <v>183</v>
      </c>
      <c r="BB377" s="92">
        <v>42057</v>
      </c>
      <c r="BC377" s="91" t="s">
        <v>87</v>
      </c>
    </row>
    <row r="378" spans="1:55">
      <c r="A378" s="91">
        <f t="shared" si="5"/>
        <v>377</v>
      </c>
      <c r="B378" s="91">
        <v>6578002</v>
      </c>
      <c r="C378" s="91">
        <v>40</v>
      </c>
      <c r="D378" s="91">
        <v>3</v>
      </c>
      <c r="E378" s="91" t="s">
        <v>87</v>
      </c>
      <c r="F378" s="91" t="s">
        <v>87</v>
      </c>
      <c r="G378" s="91" t="s">
        <v>3263</v>
      </c>
      <c r="I378" s="91" t="s">
        <v>3264</v>
      </c>
      <c r="K378" s="91" t="s">
        <v>3265</v>
      </c>
      <c r="L378" s="91" t="s">
        <v>3266</v>
      </c>
      <c r="N378" s="91" t="s">
        <v>3267</v>
      </c>
      <c r="O378" s="91" t="s">
        <v>3268</v>
      </c>
      <c r="P378" s="91" t="s">
        <v>3269</v>
      </c>
      <c r="U378" s="91">
        <v>1</v>
      </c>
      <c r="V378" s="91">
        <v>500000</v>
      </c>
      <c r="W378" s="91">
        <v>0</v>
      </c>
      <c r="X378" s="91">
        <v>100</v>
      </c>
      <c r="Y378" s="91">
        <v>120</v>
      </c>
      <c r="Z378" s="91">
        <v>40</v>
      </c>
      <c r="AA378" s="91">
        <v>60</v>
      </c>
      <c r="AB378" s="91">
        <v>120</v>
      </c>
      <c r="AC378" s="91">
        <v>0</v>
      </c>
      <c r="AD378" s="91">
        <v>0</v>
      </c>
      <c r="AE378" s="91">
        <v>0</v>
      </c>
      <c r="AF378" s="91">
        <v>5</v>
      </c>
      <c r="AG378" s="91">
        <v>166</v>
      </c>
      <c r="AH378" s="91">
        <v>104166</v>
      </c>
      <c r="AI378" s="91">
        <v>2</v>
      </c>
      <c r="AJ378" s="91" t="s">
        <v>3270</v>
      </c>
      <c r="AK378" s="91">
        <v>0</v>
      </c>
      <c r="AL378" s="91">
        <v>0</v>
      </c>
      <c r="AM378" s="91" t="s">
        <v>87</v>
      </c>
      <c r="AO378" s="91">
        <v>1</v>
      </c>
      <c r="AP378" s="91">
        <v>2</v>
      </c>
      <c r="AQ378" s="91">
        <v>1578034</v>
      </c>
      <c r="AR378" s="91" t="s">
        <v>87</v>
      </c>
      <c r="AU378" s="93">
        <v>42060</v>
      </c>
      <c r="AW378" s="91">
        <v>1</v>
      </c>
      <c r="AX378" s="91">
        <v>0</v>
      </c>
      <c r="AZ378" s="92">
        <v>36854</v>
      </c>
      <c r="BA378" s="91" t="s">
        <v>183</v>
      </c>
      <c r="BB378" s="92">
        <v>42542</v>
      </c>
      <c r="BC378" s="91" t="s">
        <v>87</v>
      </c>
    </row>
    <row r="379" spans="1:55">
      <c r="A379" s="91">
        <f t="shared" si="5"/>
        <v>378</v>
      </c>
      <c r="B379" s="91">
        <v>6578003</v>
      </c>
      <c r="C379" s="91">
        <v>77</v>
      </c>
      <c r="D379" s="91">
        <v>3</v>
      </c>
      <c r="E379" s="91">
        <v>65780</v>
      </c>
      <c r="F379" s="91">
        <v>3</v>
      </c>
      <c r="G379" s="91" t="s">
        <v>3271</v>
      </c>
      <c r="H379" s="91" t="s">
        <v>3272</v>
      </c>
      <c r="I379" s="91" t="s">
        <v>3273</v>
      </c>
      <c r="J379" s="91" t="s">
        <v>3271</v>
      </c>
      <c r="K379" s="91" t="s">
        <v>2889</v>
      </c>
      <c r="L379" s="91" t="s">
        <v>3274</v>
      </c>
      <c r="O379" s="91" t="s">
        <v>3275</v>
      </c>
      <c r="P379" s="91" t="s">
        <v>3276</v>
      </c>
      <c r="U379" s="91">
        <v>1</v>
      </c>
      <c r="V379" s="91">
        <v>500000</v>
      </c>
      <c r="W379" s="91">
        <v>0</v>
      </c>
      <c r="X379" s="91">
        <v>100</v>
      </c>
      <c r="Y379" s="91">
        <v>120</v>
      </c>
      <c r="Z379" s="91">
        <v>40</v>
      </c>
      <c r="AA379" s="91">
        <v>60</v>
      </c>
      <c r="AB379" s="91">
        <v>120</v>
      </c>
      <c r="AC379" s="91">
        <v>40</v>
      </c>
      <c r="AD379" s="91">
        <v>60</v>
      </c>
      <c r="AE379" s="91">
        <v>120</v>
      </c>
      <c r="AF379" s="91">
        <v>169</v>
      </c>
      <c r="AG379" s="91">
        <v>2</v>
      </c>
      <c r="AH379" s="91">
        <v>676608</v>
      </c>
      <c r="AI379" s="91">
        <v>1</v>
      </c>
      <c r="AJ379" s="91" t="s">
        <v>3277</v>
      </c>
      <c r="AK379" s="91">
        <v>0</v>
      </c>
      <c r="AL379" s="91">
        <v>0</v>
      </c>
      <c r="AM379" s="91" t="s">
        <v>87</v>
      </c>
      <c r="AO379" s="91">
        <v>0</v>
      </c>
      <c r="AP379" s="91">
        <v>2</v>
      </c>
      <c r="AQ379" s="91">
        <v>1020834</v>
      </c>
      <c r="AR379" s="91" t="s">
        <v>87</v>
      </c>
      <c r="AU379" s="93">
        <v>42272</v>
      </c>
      <c r="AW379" s="91">
        <v>1</v>
      </c>
      <c r="AX379" s="91">
        <v>0</v>
      </c>
      <c r="AZ379" s="92">
        <v>36680</v>
      </c>
      <c r="BA379" s="91" t="s">
        <v>183</v>
      </c>
      <c r="BB379" s="92">
        <v>39757</v>
      </c>
      <c r="BC379" s="91" t="s">
        <v>87</v>
      </c>
    </row>
    <row r="380" spans="1:55">
      <c r="A380" s="91">
        <f t="shared" si="5"/>
        <v>379</v>
      </c>
      <c r="B380" s="91">
        <v>6578004</v>
      </c>
      <c r="C380" s="91">
        <v>70</v>
      </c>
      <c r="D380" s="91">
        <v>3</v>
      </c>
      <c r="E380" s="91" t="s">
        <v>87</v>
      </c>
      <c r="F380" s="91" t="s">
        <v>87</v>
      </c>
      <c r="G380" s="91" t="s">
        <v>3271</v>
      </c>
      <c r="I380" s="91" t="s">
        <v>3278</v>
      </c>
      <c r="K380" s="91" t="s">
        <v>3279</v>
      </c>
      <c r="L380" s="91" t="s">
        <v>3280</v>
      </c>
      <c r="M380" s="91" t="s">
        <v>3281</v>
      </c>
      <c r="O380" s="91" t="s">
        <v>3282</v>
      </c>
      <c r="P380" s="91" t="s">
        <v>3283</v>
      </c>
      <c r="U380" s="91">
        <v>0</v>
      </c>
      <c r="V380" s="91">
        <v>0</v>
      </c>
      <c r="W380" s="91">
        <v>100</v>
      </c>
      <c r="X380" s="91">
        <v>0</v>
      </c>
      <c r="Y380" s="91">
        <v>0</v>
      </c>
      <c r="Z380" s="91">
        <v>100</v>
      </c>
      <c r="AA380" s="91">
        <v>0</v>
      </c>
      <c r="AB380" s="91">
        <v>0</v>
      </c>
      <c r="AC380" s="91">
        <v>100</v>
      </c>
      <c r="AD380" s="91">
        <v>0</v>
      </c>
      <c r="AE380" s="91">
        <v>0</v>
      </c>
      <c r="AF380" s="91">
        <v>5</v>
      </c>
      <c r="AG380" s="91">
        <v>331</v>
      </c>
      <c r="AH380" s="91">
        <v>76562</v>
      </c>
      <c r="AI380" s="91">
        <v>2</v>
      </c>
      <c r="AJ380" s="91" t="s">
        <v>3278</v>
      </c>
      <c r="AK380" s="91">
        <v>0</v>
      </c>
      <c r="AL380" s="91">
        <v>0</v>
      </c>
      <c r="AM380" s="91" t="s">
        <v>87</v>
      </c>
      <c r="AO380" s="91">
        <v>0</v>
      </c>
      <c r="AP380" s="91">
        <v>0</v>
      </c>
      <c r="AQ380" s="91" t="s">
        <v>87</v>
      </c>
      <c r="AR380" s="91" t="s">
        <v>87</v>
      </c>
      <c r="AW380" s="91">
        <v>1</v>
      </c>
      <c r="AX380" s="91">
        <v>0</v>
      </c>
      <c r="AZ380" s="92">
        <v>43132</v>
      </c>
      <c r="BA380" s="91" t="s">
        <v>442</v>
      </c>
      <c r="BB380" s="92">
        <v>43132</v>
      </c>
      <c r="BC380" s="91" t="s">
        <v>442</v>
      </c>
    </row>
    <row r="381" spans="1:55">
      <c r="A381" s="91">
        <f t="shared" si="5"/>
        <v>380</v>
      </c>
      <c r="B381" s="91">
        <v>6659001</v>
      </c>
      <c r="C381" s="91">
        <v>50</v>
      </c>
      <c r="D381" s="91">
        <v>3</v>
      </c>
      <c r="E381" s="91">
        <v>66590</v>
      </c>
      <c r="F381" s="91">
        <v>1</v>
      </c>
      <c r="G381" s="91" t="s">
        <v>3284</v>
      </c>
      <c r="I381" s="91" t="s">
        <v>3285</v>
      </c>
      <c r="J381" s="91" t="s">
        <v>3286</v>
      </c>
      <c r="K381" s="91" t="s">
        <v>3287</v>
      </c>
      <c r="L381" s="91" t="s">
        <v>3288</v>
      </c>
      <c r="O381" s="91" t="s">
        <v>3289</v>
      </c>
      <c r="P381" s="91" t="s">
        <v>3290</v>
      </c>
      <c r="U381" s="91">
        <v>1</v>
      </c>
      <c r="V381" s="91">
        <v>500000</v>
      </c>
      <c r="W381" s="91">
        <v>0</v>
      </c>
      <c r="X381" s="91">
        <v>100</v>
      </c>
      <c r="Y381" s="91">
        <v>120</v>
      </c>
      <c r="Z381" s="91">
        <v>40</v>
      </c>
      <c r="AA381" s="91">
        <v>60</v>
      </c>
      <c r="AB381" s="91">
        <v>120</v>
      </c>
      <c r="AC381" s="91">
        <v>40</v>
      </c>
      <c r="AD381" s="91">
        <v>60</v>
      </c>
      <c r="AE381" s="91">
        <v>120</v>
      </c>
      <c r="AF381" s="91">
        <v>5</v>
      </c>
      <c r="AG381" s="91">
        <v>281</v>
      </c>
      <c r="AH381" s="91">
        <v>811216</v>
      </c>
      <c r="AI381" s="91">
        <v>2</v>
      </c>
      <c r="AJ381" s="91" t="s">
        <v>3291</v>
      </c>
      <c r="AK381" s="91">
        <v>0</v>
      </c>
      <c r="AL381" s="91">
        <v>0</v>
      </c>
      <c r="AM381" s="91" t="s">
        <v>87</v>
      </c>
      <c r="AO381" s="91">
        <v>1</v>
      </c>
      <c r="AP381" s="91">
        <v>2</v>
      </c>
      <c r="AQ381" s="91">
        <v>1809930</v>
      </c>
      <c r="AR381" s="91" t="s">
        <v>87</v>
      </c>
      <c r="AU381" s="93">
        <v>43125</v>
      </c>
      <c r="AW381" s="91">
        <v>1</v>
      </c>
      <c r="AX381" s="91">
        <v>0</v>
      </c>
      <c r="AY381" s="91">
        <v>0</v>
      </c>
      <c r="AZ381" s="92">
        <v>36680</v>
      </c>
      <c r="BA381" s="91" t="s">
        <v>183</v>
      </c>
      <c r="BB381" s="92">
        <v>43124.068194444444</v>
      </c>
      <c r="BC381" s="91" t="s">
        <v>233</v>
      </c>
    </row>
    <row r="382" spans="1:55">
      <c r="A382" s="91">
        <f t="shared" si="5"/>
        <v>381</v>
      </c>
      <c r="B382" s="91">
        <v>6659013</v>
      </c>
      <c r="C382" s="91">
        <v>50</v>
      </c>
      <c r="D382" s="91">
        <v>3</v>
      </c>
      <c r="E382" s="91" t="s">
        <v>87</v>
      </c>
      <c r="F382" s="91" t="s">
        <v>87</v>
      </c>
      <c r="G382" s="91" t="s">
        <v>3292</v>
      </c>
      <c r="H382" s="91" t="s">
        <v>3293</v>
      </c>
      <c r="I382" s="91" t="s">
        <v>3294</v>
      </c>
      <c r="J382" s="91" t="s">
        <v>3295</v>
      </c>
      <c r="K382" s="91" t="s">
        <v>3296</v>
      </c>
      <c r="L382" s="91" t="s">
        <v>3297</v>
      </c>
      <c r="M382" s="91" t="s">
        <v>3298</v>
      </c>
      <c r="O382" s="91" t="s">
        <v>3299</v>
      </c>
      <c r="P382" s="91" t="s">
        <v>3300</v>
      </c>
      <c r="R382" s="91" t="s">
        <v>3301</v>
      </c>
      <c r="T382" s="91" t="s">
        <v>385</v>
      </c>
      <c r="U382" s="91">
        <v>0</v>
      </c>
      <c r="V382" s="91">
        <v>500000</v>
      </c>
      <c r="W382" s="91">
        <v>0</v>
      </c>
      <c r="X382" s="91">
        <v>100</v>
      </c>
      <c r="Y382" s="91">
        <v>120</v>
      </c>
      <c r="Z382" s="91">
        <v>40</v>
      </c>
      <c r="AA382" s="91">
        <v>60</v>
      </c>
      <c r="AB382" s="91">
        <v>120</v>
      </c>
      <c r="AC382" s="91">
        <v>40</v>
      </c>
      <c r="AD382" s="91">
        <v>60</v>
      </c>
      <c r="AE382" s="91">
        <v>120</v>
      </c>
      <c r="AF382" s="91">
        <v>1</v>
      </c>
      <c r="AG382" s="91">
        <v>426</v>
      </c>
      <c r="AH382" s="91">
        <v>1878440</v>
      </c>
      <c r="AI382" s="91">
        <v>1</v>
      </c>
      <c r="AJ382" s="91" t="s">
        <v>3291</v>
      </c>
      <c r="AK382" s="91">
        <v>0</v>
      </c>
      <c r="AL382" s="91">
        <v>1</v>
      </c>
      <c r="AM382" s="91" t="s">
        <v>3302</v>
      </c>
      <c r="AN382" s="91" t="s">
        <v>271</v>
      </c>
      <c r="AO382" s="91">
        <v>1</v>
      </c>
      <c r="AP382" s="91">
        <v>2</v>
      </c>
      <c r="AQ382" s="91" t="s">
        <v>87</v>
      </c>
      <c r="AR382" s="91" t="s">
        <v>87</v>
      </c>
      <c r="AW382" s="91">
        <v>1</v>
      </c>
      <c r="AX382" s="91">
        <v>0</v>
      </c>
      <c r="AY382" s="91">
        <v>0</v>
      </c>
      <c r="AZ382" s="92">
        <v>38131</v>
      </c>
      <c r="BA382" s="91" t="s">
        <v>183</v>
      </c>
      <c r="BB382" s="92">
        <v>41018</v>
      </c>
      <c r="BC382" s="91" t="s">
        <v>87</v>
      </c>
    </row>
    <row r="383" spans="1:55">
      <c r="A383" s="91">
        <f t="shared" si="5"/>
        <v>382</v>
      </c>
      <c r="B383" s="91">
        <v>6681001</v>
      </c>
      <c r="C383" s="91">
        <v>50</v>
      </c>
      <c r="D383" s="91">
        <v>3</v>
      </c>
      <c r="E383" s="91">
        <v>66810</v>
      </c>
      <c r="F383" s="91">
        <v>1</v>
      </c>
      <c r="G383" s="91" t="s">
        <v>3303</v>
      </c>
      <c r="H383" s="91" t="s">
        <v>3304</v>
      </c>
      <c r="I383" s="91" t="s">
        <v>3305</v>
      </c>
      <c r="J383" s="91" t="s">
        <v>3303</v>
      </c>
      <c r="K383" s="91" t="s">
        <v>3306</v>
      </c>
      <c r="L383" s="91" t="s">
        <v>3307</v>
      </c>
      <c r="O383" s="91" t="s">
        <v>3308</v>
      </c>
      <c r="P383" s="91" t="s">
        <v>3309</v>
      </c>
      <c r="R383" s="91" t="s">
        <v>3310</v>
      </c>
      <c r="S383" s="91" t="s">
        <v>3311</v>
      </c>
      <c r="T383" s="91" t="s">
        <v>465</v>
      </c>
      <c r="U383" s="91">
        <v>1</v>
      </c>
      <c r="V383" s="91">
        <v>500000</v>
      </c>
      <c r="W383" s="91">
        <v>0</v>
      </c>
      <c r="X383" s="91">
        <v>100</v>
      </c>
      <c r="Y383" s="91">
        <v>120</v>
      </c>
      <c r="Z383" s="91">
        <v>40</v>
      </c>
      <c r="AA383" s="91">
        <v>60</v>
      </c>
      <c r="AB383" s="91">
        <v>120</v>
      </c>
      <c r="AC383" s="91">
        <v>0</v>
      </c>
      <c r="AD383" s="91">
        <v>100</v>
      </c>
      <c r="AE383" s="91">
        <v>120</v>
      </c>
      <c r="AF383" s="91">
        <v>5</v>
      </c>
      <c r="AG383" s="91">
        <v>217</v>
      </c>
      <c r="AH383" s="91">
        <v>766227</v>
      </c>
      <c r="AI383" s="91">
        <v>1</v>
      </c>
      <c r="AJ383" s="91" t="s">
        <v>3312</v>
      </c>
      <c r="AK383" s="91">
        <v>0</v>
      </c>
      <c r="AL383" s="91">
        <v>0</v>
      </c>
      <c r="AM383" s="91" t="s">
        <v>87</v>
      </c>
      <c r="AO383" s="91">
        <v>0</v>
      </c>
      <c r="AP383" s="91">
        <v>2</v>
      </c>
      <c r="AQ383" s="91">
        <v>1504101</v>
      </c>
      <c r="AR383" s="91" t="s">
        <v>87</v>
      </c>
      <c r="AU383" s="93">
        <v>42060</v>
      </c>
      <c r="AW383" s="91">
        <v>1</v>
      </c>
      <c r="AX383" s="91">
        <v>0</v>
      </c>
      <c r="AZ383" s="92">
        <v>36680</v>
      </c>
      <c r="BA383" s="91" t="s">
        <v>183</v>
      </c>
      <c r="BB383" s="92">
        <v>42057</v>
      </c>
      <c r="BC383" s="91" t="s">
        <v>87</v>
      </c>
    </row>
    <row r="384" spans="1:55">
      <c r="A384" s="91">
        <f t="shared" si="5"/>
        <v>383</v>
      </c>
      <c r="B384" s="91">
        <v>6681006</v>
      </c>
      <c r="C384" s="91">
        <v>70</v>
      </c>
      <c r="D384" s="91">
        <v>3</v>
      </c>
      <c r="E384" s="91" t="s">
        <v>87</v>
      </c>
      <c r="F384" s="91" t="s">
        <v>87</v>
      </c>
      <c r="G384" s="91" t="s">
        <v>3303</v>
      </c>
      <c r="I384" s="91" t="s">
        <v>3313</v>
      </c>
      <c r="J384" s="91" t="s">
        <v>3314</v>
      </c>
      <c r="K384" s="91" t="s">
        <v>3315</v>
      </c>
      <c r="L384" s="91" t="s">
        <v>3316</v>
      </c>
      <c r="O384" s="91" t="s">
        <v>3317</v>
      </c>
      <c r="P384" s="91" t="s">
        <v>3318</v>
      </c>
      <c r="R384" s="91" t="s">
        <v>3319</v>
      </c>
      <c r="S384" s="91" t="s">
        <v>3320</v>
      </c>
      <c r="T384" s="91" t="s">
        <v>201</v>
      </c>
      <c r="U384" s="91">
        <v>1</v>
      </c>
      <c r="V384" s="91">
        <v>500000</v>
      </c>
      <c r="W384" s="91">
        <v>0</v>
      </c>
      <c r="X384" s="91">
        <v>100</v>
      </c>
      <c r="Y384" s="91">
        <v>120</v>
      </c>
      <c r="Z384" s="91">
        <v>40</v>
      </c>
      <c r="AA384" s="91">
        <v>60</v>
      </c>
      <c r="AB384" s="91">
        <v>120</v>
      </c>
      <c r="AC384" s="91">
        <v>0</v>
      </c>
      <c r="AD384" s="91">
        <v>100</v>
      </c>
      <c r="AE384" s="91">
        <v>120</v>
      </c>
      <c r="AF384" s="91">
        <v>9</v>
      </c>
      <c r="AG384" s="91">
        <v>107</v>
      </c>
      <c r="AH384" s="91">
        <v>210514</v>
      </c>
      <c r="AI384" s="91">
        <v>1</v>
      </c>
      <c r="AJ384" s="91" t="s">
        <v>3321</v>
      </c>
      <c r="AK384" s="91">
        <v>0</v>
      </c>
      <c r="AL384" s="91">
        <v>0</v>
      </c>
      <c r="AM384" s="91" t="s">
        <v>87</v>
      </c>
      <c r="AO384" s="91">
        <v>0</v>
      </c>
      <c r="AP384" s="91">
        <v>2</v>
      </c>
      <c r="AQ384" s="91">
        <v>1504101</v>
      </c>
      <c r="AR384" s="91" t="s">
        <v>87</v>
      </c>
      <c r="AU384" s="93">
        <v>42060</v>
      </c>
      <c r="AW384" s="91">
        <v>1</v>
      </c>
      <c r="AX384" s="91">
        <v>0</v>
      </c>
      <c r="AZ384" s="92">
        <v>38831</v>
      </c>
      <c r="BA384" s="91" t="s">
        <v>183</v>
      </c>
      <c r="BB384" s="92">
        <v>42057</v>
      </c>
      <c r="BC384" s="91" t="s">
        <v>87</v>
      </c>
    </row>
    <row r="385" spans="1:55">
      <c r="A385" s="91">
        <f t="shared" si="5"/>
        <v>384</v>
      </c>
      <c r="B385" s="91">
        <v>6711001</v>
      </c>
      <c r="C385" s="91">
        <v>30</v>
      </c>
      <c r="D385" s="91">
        <v>3</v>
      </c>
      <c r="E385" s="91">
        <v>67110</v>
      </c>
      <c r="F385" s="91">
        <v>1</v>
      </c>
      <c r="G385" s="91" t="s">
        <v>3322</v>
      </c>
      <c r="I385" s="91" t="s">
        <v>3323</v>
      </c>
      <c r="J385" s="91" t="s">
        <v>3322</v>
      </c>
      <c r="K385" s="91" t="s">
        <v>3324</v>
      </c>
      <c r="L385" s="91" t="s">
        <v>3325</v>
      </c>
      <c r="M385" s="91" t="s">
        <v>3326</v>
      </c>
      <c r="O385" s="91" t="s">
        <v>3327</v>
      </c>
      <c r="P385" s="91" t="s">
        <v>3328</v>
      </c>
      <c r="U385" s="91">
        <v>1</v>
      </c>
      <c r="V385" s="91">
        <v>500000</v>
      </c>
      <c r="W385" s="91">
        <v>0</v>
      </c>
      <c r="X385" s="91">
        <v>100</v>
      </c>
      <c r="Y385" s="91">
        <v>120</v>
      </c>
      <c r="Z385" s="91">
        <v>0</v>
      </c>
      <c r="AA385" s="91">
        <v>100</v>
      </c>
      <c r="AB385" s="91">
        <v>120</v>
      </c>
      <c r="AC385" s="91">
        <v>0</v>
      </c>
      <c r="AD385" s="91">
        <v>100</v>
      </c>
      <c r="AE385" s="91">
        <v>120</v>
      </c>
      <c r="AF385" s="91">
        <v>5</v>
      </c>
      <c r="AG385" s="91">
        <v>148</v>
      </c>
      <c r="AH385" s="91">
        <v>2261134</v>
      </c>
      <c r="AI385" s="91">
        <v>2</v>
      </c>
      <c r="AJ385" s="91" t="s">
        <v>3329</v>
      </c>
      <c r="AK385" s="91">
        <v>0</v>
      </c>
      <c r="AL385" s="91">
        <v>0</v>
      </c>
      <c r="AM385" s="91" t="s">
        <v>87</v>
      </c>
      <c r="AO385" s="91">
        <v>0</v>
      </c>
      <c r="AP385" s="91">
        <v>2</v>
      </c>
      <c r="AQ385" s="91">
        <v>1585492</v>
      </c>
      <c r="AR385" s="91" t="s">
        <v>87</v>
      </c>
      <c r="AU385" s="93">
        <v>42060</v>
      </c>
      <c r="AW385" s="91">
        <v>1</v>
      </c>
      <c r="AX385" s="91">
        <v>0</v>
      </c>
      <c r="AY385" s="91">
        <v>0</v>
      </c>
      <c r="AZ385" s="92">
        <v>36680</v>
      </c>
      <c r="BA385" s="91" t="s">
        <v>183</v>
      </c>
      <c r="BB385" s="92">
        <v>43123.066724537035</v>
      </c>
      <c r="BC385" s="91" t="s">
        <v>233</v>
      </c>
    </row>
    <row r="386" spans="1:55">
      <c r="A386" s="91">
        <f t="shared" si="5"/>
        <v>385</v>
      </c>
      <c r="B386" s="91">
        <v>6711004</v>
      </c>
      <c r="C386" s="91">
        <v>80</v>
      </c>
      <c r="D386" s="91">
        <v>3</v>
      </c>
      <c r="E386" s="91">
        <v>67110</v>
      </c>
      <c r="F386" s="91">
        <v>4</v>
      </c>
      <c r="G386" s="91" t="s">
        <v>3322</v>
      </c>
      <c r="H386" s="91" t="s">
        <v>2321</v>
      </c>
      <c r="I386" s="91" t="s">
        <v>3330</v>
      </c>
      <c r="J386" s="91" t="s">
        <v>3322</v>
      </c>
      <c r="K386" s="91" t="s">
        <v>3331</v>
      </c>
      <c r="L386" s="91" t="s">
        <v>3332</v>
      </c>
      <c r="O386" s="91" t="s">
        <v>3333</v>
      </c>
      <c r="P386" s="91" t="s">
        <v>3334</v>
      </c>
      <c r="U386" s="91">
        <v>1</v>
      </c>
      <c r="V386" s="91">
        <v>500000</v>
      </c>
      <c r="W386" s="91">
        <v>0</v>
      </c>
      <c r="X386" s="91">
        <v>100</v>
      </c>
      <c r="Y386" s="91">
        <v>120</v>
      </c>
      <c r="Z386" s="91">
        <v>0</v>
      </c>
      <c r="AA386" s="91">
        <v>100</v>
      </c>
      <c r="AB386" s="91">
        <v>120</v>
      </c>
      <c r="AC386" s="91">
        <v>0</v>
      </c>
      <c r="AD386" s="91">
        <v>100</v>
      </c>
      <c r="AE386" s="91">
        <v>120</v>
      </c>
      <c r="AF386" s="91">
        <v>9</v>
      </c>
      <c r="AG386" s="91">
        <v>701</v>
      </c>
      <c r="AH386" s="91">
        <v>7198454</v>
      </c>
      <c r="AI386" s="91">
        <v>1</v>
      </c>
      <c r="AJ386" s="91" t="s">
        <v>3335</v>
      </c>
      <c r="AK386" s="91">
        <v>0</v>
      </c>
      <c r="AL386" s="91">
        <v>0</v>
      </c>
      <c r="AM386" s="91" t="s">
        <v>87</v>
      </c>
      <c r="AO386" s="91">
        <v>0</v>
      </c>
      <c r="AP386" s="91">
        <v>2</v>
      </c>
      <c r="AQ386" s="91">
        <v>1585492</v>
      </c>
      <c r="AR386" s="91" t="s">
        <v>87</v>
      </c>
      <c r="AU386" s="93">
        <v>42060</v>
      </c>
      <c r="AW386" s="91">
        <v>1</v>
      </c>
      <c r="AX386" s="91">
        <v>0</v>
      </c>
      <c r="AY386" s="91">
        <v>0</v>
      </c>
      <c r="AZ386" s="92">
        <v>36680</v>
      </c>
      <c r="BA386" s="91" t="s">
        <v>183</v>
      </c>
      <c r="BB386" s="92">
        <v>42057</v>
      </c>
      <c r="BC386" s="91" t="s">
        <v>87</v>
      </c>
    </row>
    <row r="387" spans="1:55">
      <c r="A387" s="91">
        <f t="shared" ref="A387:A450" si="6">A386+1</f>
        <v>386</v>
      </c>
      <c r="B387" s="91">
        <v>6711005</v>
      </c>
      <c r="C387" s="91">
        <v>77</v>
      </c>
      <c r="D387" s="91">
        <v>3</v>
      </c>
      <c r="E387" s="91">
        <v>67110</v>
      </c>
      <c r="F387" s="91">
        <v>5</v>
      </c>
      <c r="G387" s="91" t="s">
        <v>3322</v>
      </c>
      <c r="H387" s="91" t="s">
        <v>3272</v>
      </c>
      <c r="I387" s="91" t="s">
        <v>3330</v>
      </c>
      <c r="J387" s="91" t="s">
        <v>3322</v>
      </c>
      <c r="K387" s="91" t="s">
        <v>2889</v>
      </c>
      <c r="L387" s="91" t="s">
        <v>3336</v>
      </c>
      <c r="O387" s="91" t="s">
        <v>3337</v>
      </c>
      <c r="P387" s="91" t="s">
        <v>87</v>
      </c>
      <c r="U387" s="91">
        <v>1</v>
      </c>
      <c r="V387" s="91">
        <v>500000</v>
      </c>
      <c r="W387" s="91">
        <v>0</v>
      </c>
      <c r="X387" s="91">
        <v>100</v>
      </c>
      <c r="Y387" s="91">
        <v>120</v>
      </c>
      <c r="Z387" s="91">
        <v>0</v>
      </c>
      <c r="AA387" s="91">
        <v>100</v>
      </c>
      <c r="AB387" s="91">
        <v>120</v>
      </c>
      <c r="AC387" s="91">
        <v>0</v>
      </c>
      <c r="AD387" s="91">
        <v>100</v>
      </c>
      <c r="AE387" s="91">
        <v>120</v>
      </c>
      <c r="AF387" s="91">
        <v>169</v>
      </c>
      <c r="AG387" s="91">
        <v>10</v>
      </c>
      <c r="AH387" s="91">
        <v>250117</v>
      </c>
      <c r="AI387" s="91">
        <v>1</v>
      </c>
      <c r="AJ387" s="91" t="s">
        <v>3338</v>
      </c>
      <c r="AK387" s="91">
        <v>0</v>
      </c>
      <c r="AL387" s="91">
        <v>0</v>
      </c>
      <c r="AM387" s="91" t="s">
        <v>87</v>
      </c>
      <c r="AO387" s="91">
        <v>1</v>
      </c>
      <c r="AP387" s="91">
        <v>2</v>
      </c>
      <c r="AQ387" s="91">
        <v>1585492</v>
      </c>
      <c r="AR387" s="91" t="s">
        <v>87</v>
      </c>
      <c r="AU387" s="93">
        <v>42060</v>
      </c>
      <c r="AW387" s="91">
        <v>1</v>
      </c>
      <c r="AX387" s="91">
        <v>0</v>
      </c>
      <c r="AY387" s="91">
        <v>0</v>
      </c>
      <c r="AZ387" s="92">
        <v>36680</v>
      </c>
      <c r="BA387" s="91" t="s">
        <v>183</v>
      </c>
      <c r="BB387" s="92">
        <v>42057</v>
      </c>
      <c r="BC387" s="91" t="s">
        <v>87</v>
      </c>
    </row>
    <row r="388" spans="1:55">
      <c r="A388" s="91">
        <f t="shared" si="6"/>
        <v>387</v>
      </c>
      <c r="B388" s="91">
        <v>6711007</v>
      </c>
      <c r="C388" s="91">
        <v>70</v>
      </c>
      <c r="D388" s="91">
        <v>3</v>
      </c>
      <c r="E388" s="91">
        <v>67110</v>
      </c>
      <c r="F388" s="91">
        <v>7</v>
      </c>
      <c r="G388" s="91" t="s">
        <v>3322</v>
      </c>
      <c r="H388" s="91" t="s">
        <v>1659</v>
      </c>
      <c r="I388" s="91" t="s">
        <v>3330</v>
      </c>
      <c r="J388" s="91" t="s">
        <v>3322</v>
      </c>
      <c r="K388" s="91" t="s">
        <v>3339</v>
      </c>
      <c r="L388" s="91" t="s">
        <v>3340</v>
      </c>
      <c r="O388" s="91" t="s">
        <v>3341</v>
      </c>
      <c r="P388" s="91" t="s">
        <v>3342</v>
      </c>
      <c r="U388" s="91">
        <v>1</v>
      </c>
      <c r="V388" s="91">
        <v>500000</v>
      </c>
      <c r="W388" s="91">
        <v>0</v>
      </c>
      <c r="X388" s="91">
        <v>100</v>
      </c>
      <c r="Y388" s="91">
        <v>120</v>
      </c>
      <c r="Z388" s="91">
        <v>40</v>
      </c>
      <c r="AA388" s="91">
        <v>60</v>
      </c>
      <c r="AB388" s="91">
        <v>120</v>
      </c>
      <c r="AC388" s="91">
        <v>0</v>
      </c>
      <c r="AD388" s="91">
        <v>100</v>
      </c>
      <c r="AE388" s="91">
        <v>120</v>
      </c>
      <c r="AF388" s="91">
        <v>9</v>
      </c>
      <c r="AG388" s="91">
        <v>103</v>
      </c>
      <c r="AH388" s="91">
        <v>6003134</v>
      </c>
      <c r="AI388" s="91">
        <v>2</v>
      </c>
      <c r="AJ388" s="91" t="s">
        <v>3343</v>
      </c>
      <c r="AK388" s="91">
        <v>0</v>
      </c>
      <c r="AL388" s="91">
        <v>0</v>
      </c>
      <c r="AM388" s="91" t="s">
        <v>87</v>
      </c>
      <c r="AO388" s="91">
        <v>0</v>
      </c>
      <c r="AP388" s="91">
        <v>2</v>
      </c>
      <c r="AQ388" s="91">
        <v>1585492</v>
      </c>
      <c r="AR388" s="91" t="s">
        <v>87</v>
      </c>
      <c r="AU388" s="93">
        <v>42060</v>
      </c>
      <c r="AW388" s="91">
        <v>1</v>
      </c>
      <c r="AX388" s="91">
        <v>0</v>
      </c>
      <c r="AY388" s="91">
        <v>0</v>
      </c>
      <c r="AZ388" s="92">
        <v>36680</v>
      </c>
      <c r="BA388" s="91" t="s">
        <v>183</v>
      </c>
      <c r="BB388" s="92">
        <v>42057</v>
      </c>
      <c r="BC388" s="91" t="s">
        <v>87</v>
      </c>
    </row>
    <row r="389" spans="1:55">
      <c r="A389" s="91">
        <f t="shared" si="6"/>
        <v>388</v>
      </c>
      <c r="B389" s="91">
        <v>6711015</v>
      </c>
      <c r="C389" s="91">
        <v>38</v>
      </c>
      <c r="D389" s="91">
        <v>3</v>
      </c>
      <c r="E389" s="91" t="s">
        <v>87</v>
      </c>
      <c r="F389" s="91" t="s">
        <v>87</v>
      </c>
      <c r="G389" s="91" t="s">
        <v>3322</v>
      </c>
      <c r="H389" s="91" t="s">
        <v>3344</v>
      </c>
      <c r="I389" s="91" t="s">
        <v>3345</v>
      </c>
      <c r="K389" s="91" t="s">
        <v>3346</v>
      </c>
      <c r="L389" s="91" t="s">
        <v>3347</v>
      </c>
      <c r="O389" s="91" t="s">
        <v>3348</v>
      </c>
      <c r="P389" s="91" t="s">
        <v>3349</v>
      </c>
      <c r="U389" s="91">
        <v>1</v>
      </c>
      <c r="V389" s="91">
        <v>500000</v>
      </c>
      <c r="W389" s="91">
        <v>0</v>
      </c>
      <c r="X389" s="91">
        <v>100</v>
      </c>
      <c r="Y389" s="91">
        <v>120</v>
      </c>
      <c r="Z389" s="91">
        <v>0</v>
      </c>
      <c r="AA389" s="91">
        <v>100</v>
      </c>
      <c r="AB389" s="91">
        <v>120</v>
      </c>
      <c r="AC389" s="91">
        <v>0</v>
      </c>
      <c r="AD389" s="91">
        <v>100</v>
      </c>
      <c r="AE389" s="91">
        <v>120</v>
      </c>
      <c r="AF389" s="91">
        <v>140</v>
      </c>
      <c r="AG389" s="91">
        <v>269</v>
      </c>
      <c r="AH389" s="91">
        <v>1172388</v>
      </c>
      <c r="AI389" s="91">
        <v>1</v>
      </c>
      <c r="AJ389" s="91" t="s">
        <v>3350</v>
      </c>
      <c r="AK389" s="91">
        <v>0</v>
      </c>
      <c r="AL389" s="91">
        <v>0</v>
      </c>
      <c r="AM389" s="91" t="s">
        <v>87</v>
      </c>
      <c r="AO389" s="91">
        <v>0</v>
      </c>
      <c r="AP389" s="91">
        <v>2</v>
      </c>
      <c r="AQ389" s="91">
        <v>1585492</v>
      </c>
      <c r="AR389" s="91" t="s">
        <v>87</v>
      </c>
      <c r="AU389" s="93">
        <v>42060</v>
      </c>
      <c r="AW389" s="91">
        <v>1</v>
      </c>
      <c r="AX389" s="91">
        <v>0</v>
      </c>
      <c r="AY389" s="91">
        <v>0</v>
      </c>
      <c r="AZ389" s="92">
        <v>39562</v>
      </c>
      <c r="BA389" s="91" t="s">
        <v>183</v>
      </c>
      <c r="BB389" s="92">
        <v>42057</v>
      </c>
      <c r="BC389" s="91" t="s">
        <v>87</v>
      </c>
    </row>
    <row r="390" spans="1:55">
      <c r="A390" s="91">
        <f t="shared" si="6"/>
        <v>389</v>
      </c>
      <c r="B390" s="91">
        <v>6711016</v>
      </c>
      <c r="C390" s="91">
        <v>77</v>
      </c>
      <c r="D390" s="91">
        <v>3</v>
      </c>
      <c r="E390" s="91" t="s">
        <v>87</v>
      </c>
      <c r="F390" s="91" t="s">
        <v>87</v>
      </c>
      <c r="G390" s="91" t="s">
        <v>3322</v>
      </c>
      <c r="H390" s="91" t="s">
        <v>3351</v>
      </c>
      <c r="I390" s="91" t="s">
        <v>3352</v>
      </c>
      <c r="J390" s="91" t="s">
        <v>3353</v>
      </c>
      <c r="K390" s="91" t="s">
        <v>3354</v>
      </c>
      <c r="L390" s="91" t="s">
        <v>3355</v>
      </c>
      <c r="M390" s="91" t="s">
        <v>3356</v>
      </c>
      <c r="O390" s="91" t="s">
        <v>3357</v>
      </c>
      <c r="P390" s="91" t="s">
        <v>3358</v>
      </c>
      <c r="U390" s="91">
        <v>1</v>
      </c>
      <c r="V390" s="91">
        <v>500000</v>
      </c>
      <c r="W390" s="91">
        <v>0</v>
      </c>
      <c r="X390" s="91">
        <v>100</v>
      </c>
      <c r="Y390" s="91">
        <v>120</v>
      </c>
      <c r="Z390" s="91">
        <v>0</v>
      </c>
      <c r="AA390" s="91">
        <v>100</v>
      </c>
      <c r="AB390" s="91">
        <v>120</v>
      </c>
      <c r="AC390" s="91">
        <v>0</v>
      </c>
      <c r="AD390" s="91">
        <v>100</v>
      </c>
      <c r="AE390" s="91">
        <v>120</v>
      </c>
      <c r="AF390" s="91">
        <v>566</v>
      </c>
      <c r="AG390" s="91">
        <v>46</v>
      </c>
      <c r="AH390" s="91">
        <v>4489211</v>
      </c>
      <c r="AI390" s="91">
        <v>1</v>
      </c>
      <c r="AJ390" s="91" t="s">
        <v>3359</v>
      </c>
      <c r="AK390" s="91">
        <v>0</v>
      </c>
      <c r="AL390" s="91">
        <v>0</v>
      </c>
      <c r="AM390" s="91" t="s">
        <v>87</v>
      </c>
      <c r="AO390" s="91">
        <v>0</v>
      </c>
      <c r="AP390" s="91">
        <v>2</v>
      </c>
      <c r="AQ390" s="91">
        <v>1585492</v>
      </c>
      <c r="AR390" s="91" t="s">
        <v>87</v>
      </c>
      <c r="AU390" s="93">
        <v>42060</v>
      </c>
      <c r="AW390" s="91">
        <v>1</v>
      </c>
      <c r="AX390" s="91">
        <v>0</v>
      </c>
      <c r="AY390" s="91">
        <v>0</v>
      </c>
      <c r="AZ390" s="92">
        <v>39699</v>
      </c>
      <c r="BA390" s="91" t="s">
        <v>183</v>
      </c>
      <c r="BB390" s="92">
        <v>42909.074675925927</v>
      </c>
      <c r="BC390" s="91" t="s">
        <v>233</v>
      </c>
    </row>
    <row r="391" spans="1:55">
      <c r="A391" s="91">
        <f t="shared" si="6"/>
        <v>390</v>
      </c>
      <c r="B391" s="91">
        <v>6713001</v>
      </c>
      <c r="C391" s="91">
        <v>10</v>
      </c>
      <c r="D391" s="91">
        <v>3</v>
      </c>
      <c r="E391" s="91">
        <v>67130</v>
      </c>
      <c r="F391" s="91">
        <v>1</v>
      </c>
      <c r="G391" s="91" t="s">
        <v>3360</v>
      </c>
      <c r="I391" s="91" t="s">
        <v>3361</v>
      </c>
      <c r="J391" s="91" t="s">
        <v>3362</v>
      </c>
      <c r="K391" s="91" t="s">
        <v>3363</v>
      </c>
      <c r="L391" s="91" t="s">
        <v>3364</v>
      </c>
      <c r="O391" s="91" t="s">
        <v>3365</v>
      </c>
      <c r="P391" s="91" t="s">
        <v>87</v>
      </c>
      <c r="U391" s="91">
        <v>0</v>
      </c>
      <c r="V391" s="91">
        <v>500000</v>
      </c>
      <c r="W391" s="91">
        <v>0</v>
      </c>
      <c r="X391" s="91">
        <v>100</v>
      </c>
      <c r="Y391" s="91">
        <v>120</v>
      </c>
      <c r="Z391" s="91">
        <v>0</v>
      </c>
      <c r="AA391" s="91">
        <v>0</v>
      </c>
      <c r="AB391" s="91">
        <v>0</v>
      </c>
      <c r="AC391" s="91">
        <v>0</v>
      </c>
      <c r="AD391" s="91">
        <v>0</v>
      </c>
      <c r="AE391" s="91">
        <v>0</v>
      </c>
      <c r="AF391" s="91">
        <v>116</v>
      </c>
      <c r="AG391" s="91">
        <v>101</v>
      </c>
      <c r="AH391" s="91">
        <v>85813</v>
      </c>
      <c r="AI391" s="91">
        <v>1</v>
      </c>
      <c r="AJ391" s="91" t="s">
        <v>3366</v>
      </c>
      <c r="AK391" s="91">
        <v>0</v>
      </c>
      <c r="AL391" s="91">
        <v>0</v>
      </c>
      <c r="AM391" s="91" t="s">
        <v>87</v>
      </c>
      <c r="AO391" s="91">
        <v>0</v>
      </c>
      <c r="AP391" s="91">
        <v>2</v>
      </c>
      <c r="AQ391" s="91" t="s">
        <v>87</v>
      </c>
      <c r="AR391" s="91" t="s">
        <v>87</v>
      </c>
      <c r="AW391" s="91">
        <v>1</v>
      </c>
      <c r="AX391" s="91">
        <v>0</v>
      </c>
      <c r="AZ391" s="92">
        <v>36680</v>
      </c>
      <c r="BA391" s="91" t="s">
        <v>183</v>
      </c>
      <c r="BB391" s="92">
        <v>41981</v>
      </c>
      <c r="BC391" s="91" t="s">
        <v>87</v>
      </c>
    </row>
    <row r="392" spans="1:55">
      <c r="A392" s="91">
        <f t="shared" si="6"/>
        <v>391</v>
      </c>
      <c r="B392" s="91">
        <v>6730001</v>
      </c>
      <c r="C392" s="91">
        <v>30</v>
      </c>
      <c r="D392" s="91">
        <v>3</v>
      </c>
      <c r="E392" s="91">
        <v>67300</v>
      </c>
      <c r="F392" s="91">
        <v>1</v>
      </c>
      <c r="G392" s="91" t="s">
        <v>3367</v>
      </c>
      <c r="I392" s="91" t="s">
        <v>3368</v>
      </c>
      <c r="J392" s="91" t="s">
        <v>3367</v>
      </c>
      <c r="K392" s="91" t="s">
        <v>1246</v>
      </c>
      <c r="L392" s="91" t="s">
        <v>3369</v>
      </c>
      <c r="O392" s="91" t="s">
        <v>3370</v>
      </c>
      <c r="P392" s="91" t="s">
        <v>87</v>
      </c>
      <c r="U392" s="91">
        <v>1</v>
      </c>
      <c r="V392" s="91">
        <v>500000</v>
      </c>
      <c r="W392" s="91">
        <v>0</v>
      </c>
      <c r="X392" s="91">
        <v>100</v>
      </c>
      <c r="Y392" s="91">
        <v>120</v>
      </c>
      <c r="Z392" s="91">
        <v>0</v>
      </c>
      <c r="AA392" s="91">
        <v>0</v>
      </c>
      <c r="AB392" s="91">
        <v>0</v>
      </c>
      <c r="AC392" s="91">
        <v>0</v>
      </c>
      <c r="AD392" s="91">
        <v>0</v>
      </c>
      <c r="AE392" s="91">
        <v>0</v>
      </c>
      <c r="AF392" s="91">
        <v>142</v>
      </c>
      <c r="AG392" s="91">
        <v>204</v>
      </c>
      <c r="AH392" s="91">
        <v>217216</v>
      </c>
      <c r="AI392" s="91">
        <v>1</v>
      </c>
      <c r="AJ392" s="91" t="s">
        <v>3371</v>
      </c>
      <c r="AK392" s="91">
        <v>0</v>
      </c>
      <c r="AL392" s="91">
        <v>0</v>
      </c>
      <c r="AM392" s="91" t="s">
        <v>87</v>
      </c>
      <c r="AO392" s="91">
        <v>0</v>
      </c>
      <c r="AP392" s="91">
        <v>2</v>
      </c>
      <c r="AQ392" s="91">
        <v>1105265</v>
      </c>
      <c r="AR392" s="91" t="s">
        <v>87</v>
      </c>
      <c r="AU392" s="93">
        <v>42060</v>
      </c>
      <c r="AW392" s="91">
        <v>1</v>
      </c>
      <c r="AX392" s="91">
        <v>0</v>
      </c>
      <c r="AZ392" s="92">
        <v>36680</v>
      </c>
      <c r="BA392" s="91" t="s">
        <v>183</v>
      </c>
      <c r="BB392" s="92">
        <v>42057</v>
      </c>
      <c r="BC392" s="91" t="s">
        <v>87</v>
      </c>
    </row>
    <row r="393" spans="1:55">
      <c r="A393" s="91">
        <f t="shared" si="6"/>
        <v>392</v>
      </c>
      <c r="B393" s="91">
        <v>6730002</v>
      </c>
      <c r="C393" s="91">
        <v>20</v>
      </c>
      <c r="D393" s="91">
        <v>3</v>
      </c>
      <c r="E393" s="91">
        <v>67300</v>
      </c>
      <c r="F393" s="91">
        <v>2</v>
      </c>
      <c r="G393" s="91" t="s">
        <v>3367</v>
      </c>
      <c r="H393" s="91" t="s">
        <v>306</v>
      </c>
      <c r="I393" s="91" t="s">
        <v>3372</v>
      </c>
      <c r="J393" s="91" t="s">
        <v>3367</v>
      </c>
      <c r="K393" s="91" t="s">
        <v>3258</v>
      </c>
      <c r="L393" s="91" t="s">
        <v>3373</v>
      </c>
      <c r="M393" s="91" t="s">
        <v>3374</v>
      </c>
      <c r="O393" s="91" t="s">
        <v>3375</v>
      </c>
      <c r="P393" s="91" t="s">
        <v>3376</v>
      </c>
      <c r="U393" s="91">
        <v>1</v>
      </c>
      <c r="V393" s="91">
        <v>500000</v>
      </c>
      <c r="W393" s="91">
        <v>0</v>
      </c>
      <c r="X393" s="91">
        <v>100</v>
      </c>
      <c r="Y393" s="91">
        <v>120</v>
      </c>
      <c r="Z393" s="91">
        <v>40</v>
      </c>
      <c r="AA393" s="91">
        <v>60</v>
      </c>
      <c r="AB393" s="91">
        <v>120</v>
      </c>
      <c r="AC393" s="91">
        <v>0</v>
      </c>
      <c r="AD393" s="91">
        <v>100</v>
      </c>
      <c r="AE393" s="91">
        <v>120</v>
      </c>
      <c r="AF393" s="91">
        <v>5</v>
      </c>
      <c r="AG393" s="91">
        <v>367</v>
      </c>
      <c r="AH393" s="91">
        <v>318094</v>
      </c>
      <c r="AI393" s="91">
        <v>2</v>
      </c>
      <c r="AJ393" s="91" t="s">
        <v>3377</v>
      </c>
      <c r="AK393" s="91">
        <v>0</v>
      </c>
      <c r="AL393" s="91">
        <v>0</v>
      </c>
      <c r="AM393" s="91" t="s">
        <v>87</v>
      </c>
      <c r="AO393" s="91">
        <v>1</v>
      </c>
      <c r="AP393" s="91">
        <v>2</v>
      </c>
      <c r="AQ393" s="91">
        <v>1105265</v>
      </c>
      <c r="AR393" s="91" t="s">
        <v>87</v>
      </c>
      <c r="AU393" s="93">
        <v>42060</v>
      </c>
      <c r="AW393" s="91">
        <v>1</v>
      </c>
      <c r="AX393" s="91">
        <v>0</v>
      </c>
      <c r="AZ393" s="92">
        <v>36680</v>
      </c>
      <c r="BA393" s="91" t="s">
        <v>183</v>
      </c>
      <c r="BB393" s="92">
        <v>42057</v>
      </c>
      <c r="BC393" s="91" t="s">
        <v>87</v>
      </c>
    </row>
    <row r="394" spans="1:55">
      <c r="A394" s="91">
        <f t="shared" si="6"/>
        <v>393</v>
      </c>
      <c r="B394" s="91">
        <v>6773004</v>
      </c>
      <c r="C394" s="91">
        <v>20</v>
      </c>
      <c r="D394" s="91">
        <v>3</v>
      </c>
      <c r="E394" s="91">
        <v>67730</v>
      </c>
      <c r="F394" s="91">
        <v>4</v>
      </c>
      <c r="G394" s="91" t="s">
        <v>3378</v>
      </c>
      <c r="H394" s="91" t="s">
        <v>793</v>
      </c>
      <c r="I394" s="91" t="s">
        <v>3379</v>
      </c>
      <c r="J394" s="91" t="s">
        <v>3380</v>
      </c>
      <c r="K394" s="91" t="s">
        <v>3381</v>
      </c>
      <c r="L394" s="91" t="s">
        <v>3382</v>
      </c>
      <c r="M394" s="91" t="s">
        <v>3383</v>
      </c>
      <c r="O394" s="91" t="s">
        <v>3384</v>
      </c>
      <c r="P394" s="91" t="s">
        <v>3385</v>
      </c>
      <c r="U394" s="91">
        <v>1</v>
      </c>
      <c r="V394" s="91">
        <v>500000</v>
      </c>
      <c r="W394" s="91">
        <v>0</v>
      </c>
      <c r="X394" s="91">
        <v>0</v>
      </c>
      <c r="Y394" s="91">
        <v>0</v>
      </c>
      <c r="Z394" s="91">
        <v>40</v>
      </c>
      <c r="AA394" s="91">
        <v>60</v>
      </c>
      <c r="AB394" s="91">
        <v>120</v>
      </c>
      <c r="AC394" s="91">
        <v>0</v>
      </c>
      <c r="AD394" s="91">
        <v>0</v>
      </c>
      <c r="AE394" s="91">
        <v>0</v>
      </c>
      <c r="AF394" s="91">
        <v>5</v>
      </c>
      <c r="AG394" s="91">
        <v>313</v>
      </c>
      <c r="AH394" s="91">
        <v>8646613</v>
      </c>
      <c r="AI394" s="91">
        <v>2</v>
      </c>
      <c r="AJ394" s="91" t="s">
        <v>3386</v>
      </c>
      <c r="AK394" s="91">
        <v>0</v>
      </c>
      <c r="AL394" s="91">
        <v>0</v>
      </c>
      <c r="AM394" s="91" t="s">
        <v>87</v>
      </c>
      <c r="AO394" s="91">
        <v>0</v>
      </c>
      <c r="AP394" s="91">
        <v>2</v>
      </c>
      <c r="AQ394" s="91">
        <v>1276725</v>
      </c>
      <c r="AR394" s="91" t="s">
        <v>87</v>
      </c>
      <c r="AU394" s="93">
        <v>42060</v>
      </c>
      <c r="AW394" s="91">
        <v>1</v>
      </c>
      <c r="AX394" s="91">
        <v>0</v>
      </c>
      <c r="AY394" s="91">
        <v>0</v>
      </c>
      <c r="AZ394" s="92">
        <v>36680</v>
      </c>
      <c r="BA394" s="91" t="s">
        <v>183</v>
      </c>
      <c r="BB394" s="92">
        <v>42057</v>
      </c>
      <c r="BC394" s="91" t="s">
        <v>87</v>
      </c>
    </row>
    <row r="395" spans="1:55">
      <c r="A395" s="91">
        <f t="shared" si="6"/>
        <v>394</v>
      </c>
      <c r="B395" s="91">
        <v>6775002</v>
      </c>
      <c r="C395" s="91">
        <v>94</v>
      </c>
      <c r="D395" s="91">
        <v>3</v>
      </c>
      <c r="E395" s="91" t="s">
        <v>87</v>
      </c>
      <c r="F395" s="91" t="s">
        <v>87</v>
      </c>
      <c r="G395" s="91" t="s">
        <v>3387</v>
      </c>
      <c r="H395" s="91" t="s">
        <v>801</v>
      </c>
      <c r="I395" s="91" t="s">
        <v>3388</v>
      </c>
      <c r="J395" s="91" t="s">
        <v>3389</v>
      </c>
      <c r="K395" s="91" t="s">
        <v>3390</v>
      </c>
      <c r="L395" s="91" t="s">
        <v>3391</v>
      </c>
      <c r="O395" s="91" t="s">
        <v>3392</v>
      </c>
      <c r="P395" s="91" t="s">
        <v>87</v>
      </c>
      <c r="U395" s="91">
        <v>1</v>
      </c>
      <c r="V395" s="91">
        <v>500000</v>
      </c>
      <c r="W395" s="91">
        <v>0</v>
      </c>
      <c r="X395" s="91">
        <v>100</v>
      </c>
      <c r="Y395" s="91">
        <v>120</v>
      </c>
      <c r="Z395" s="91">
        <v>0</v>
      </c>
      <c r="AA395" s="91">
        <v>0</v>
      </c>
      <c r="AB395" s="91">
        <v>0</v>
      </c>
      <c r="AC395" s="91">
        <v>0</v>
      </c>
      <c r="AD395" s="91">
        <v>0</v>
      </c>
      <c r="AE395" s="91">
        <v>0</v>
      </c>
      <c r="AF395" s="91">
        <v>5</v>
      </c>
      <c r="AG395" s="91">
        <v>221</v>
      </c>
      <c r="AH395" s="91">
        <v>635574</v>
      </c>
      <c r="AI395" s="91">
        <v>1</v>
      </c>
      <c r="AJ395" s="91" t="s">
        <v>3388</v>
      </c>
      <c r="AK395" s="91">
        <v>0</v>
      </c>
      <c r="AL395" s="91">
        <v>0</v>
      </c>
      <c r="AM395" s="91" t="s">
        <v>87</v>
      </c>
      <c r="AO395" s="91">
        <v>0</v>
      </c>
      <c r="AP395" s="91">
        <v>2</v>
      </c>
      <c r="AQ395" s="91">
        <v>1125649</v>
      </c>
      <c r="AR395" s="91" t="s">
        <v>87</v>
      </c>
      <c r="AU395" s="93">
        <v>42060</v>
      </c>
      <c r="AW395" s="91">
        <v>1</v>
      </c>
      <c r="AX395" s="91">
        <v>0</v>
      </c>
      <c r="AZ395" s="92">
        <v>39723</v>
      </c>
      <c r="BA395" s="91" t="s">
        <v>183</v>
      </c>
      <c r="BB395" s="92">
        <v>42057</v>
      </c>
      <c r="BC395" s="91" t="s">
        <v>87</v>
      </c>
    </row>
    <row r="396" spans="1:55">
      <c r="A396" s="91">
        <f t="shared" si="6"/>
        <v>395</v>
      </c>
      <c r="B396" s="91">
        <v>6804001</v>
      </c>
      <c r="C396" s="91">
        <v>70</v>
      </c>
      <c r="D396" s="91">
        <v>3</v>
      </c>
      <c r="E396" s="91">
        <v>68040</v>
      </c>
      <c r="F396" s="91">
        <v>1</v>
      </c>
      <c r="G396" s="91" t="s">
        <v>3393</v>
      </c>
      <c r="H396" s="91" t="s">
        <v>3394</v>
      </c>
      <c r="I396" s="91" t="s">
        <v>3395</v>
      </c>
      <c r="J396" s="91" t="s">
        <v>3393</v>
      </c>
      <c r="K396" s="91" t="s">
        <v>3396</v>
      </c>
      <c r="L396" s="91" t="s">
        <v>3397</v>
      </c>
      <c r="O396" s="91" t="s">
        <v>3398</v>
      </c>
      <c r="P396" s="91" t="s">
        <v>3399</v>
      </c>
      <c r="U396" s="91">
        <v>1</v>
      </c>
      <c r="V396" s="91">
        <v>500000</v>
      </c>
      <c r="W396" s="91">
        <v>0</v>
      </c>
      <c r="X396" s="91">
        <v>100</v>
      </c>
      <c r="Y396" s="91">
        <v>120</v>
      </c>
      <c r="Z396" s="91">
        <v>40</v>
      </c>
      <c r="AA396" s="91">
        <v>60</v>
      </c>
      <c r="AB396" s="91">
        <v>120</v>
      </c>
      <c r="AC396" s="91">
        <v>0</v>
      </c>
      <c r="AD396" s="91">
        <v>100</v>
      </c>
      <c r="AE396" s="91">
        <v>120</v>
      </c>
      <c r="AF396" s="91">
        <v>5</v>
      </c>
      <c r="AG396" s="91">
        <v>7</v>
      </c>
      <c r="AH396" s="91">
        <v>115207</v>
      </c>
      <c r="AI396" s="91">
        <v>2</v>
      </c>
      <c r="AJ396" s="91" t="s">
        <v>3400</v>
      </c>
      <c r="AK396" s="91">
        <v>0</v>
      </c>
      <c r="AL396" s="91">
        <v>0</v>
      </c>
      <c r="AM396" s="91" t="s">
        <v>87</v>
      </c>
      <c r="AO396" s="91">
        <v>0</v>
      </c>
      <c r="AP396" s="91">
        <v>2</v>
      </c>
      <c r="AQ396" s="91">
        <v>1249488</v>
      </c>
      <c r="AR396" s="91" t="s">
        <v>87</v>
      </c>
      <c r="AU396" s="93">
        <v>42060</v>
      </c>
      <c r="AW396" s="91">
        <v>1</v>
      </c>
      <c r="AX396" s="91">
        <v>0</v>
      </c>
      <c r="AZ396" s="92">
        <v>36680</v>
      </c>
      <c r="BA396" s="91" t="s">
        <v>183</v>
      </c>
      <c r="BB396" s="92">
        <v>42057</v>
      </c>
      <c r="BC396" s="91" t="s">
        <v>87</v>
      </c>
    </row>
    <row r="397" spans="1:55">
      <c r="A397" s="91">
        <f t="shared" si="6"/>
        <v>396</v>
      </c>
      <c r="B397" s="91">
        <v>6804002</v>
      </c>
      <c r="C397" s="91">
        <v>30</v>
      </c>
      <c r="D397" s="91">
        <v>3</v>
      </c>
      <c r="E397" s="91">
        <v>68040</v>
      </c>
      <c r="F397" s="91">
        <v>2</v>
      </c>
      <c r="G397" s="91" t="s">
        <v>3393</v>
      </c>
      <c r="I397" s="91" t="s">
        <v>3401</v>
      </c>
      <c r="J397" s="91" t="s">
        <v>3393</v>
      </c>
      <c r="K397" s="91" t="s">
        <v>3402</v>
      </c>
      <c r="L397" s="91" t="s">
        <v>3403</v>
      </c>
      <c r="O397" s="91" t="s">
        <v>3404</v>
      </c>
      <c r="P397" s="91" t="s">
        <v>3405</v>
      </c>
      <c r="U397" s="91">
        <v>1</v>
      </c>
      <c r="V397" s="91">
        <v>500000</v>
      </c>
      <c r="W397" s="91">
        <v>0</v>
      </c>
      <c r="X397" s="91">
        <v>100</v>
      </c>
      <c r="Y397" s="91">
        <v>120</v>
      </c>
      <c r="Z397" s="91">
        <v>40</v>
      </c>
      <c r="AA397" s="91">
        <v>60</v>
      </c>
      <c r="AB397" s="91">
        <v>120</v>
      </c>
      <c r="AC397" s="91">
        <v>0</v>
      </c>
      <c r="AD397" s="91">
        <v>0</v>
      </c>
      <c r="AE397" s="91">
        <v>0</v>
      </c>
      <c r="AF397" s="91">
        <v>1</v>
      </c>
      <c r="AG397" s="91">
        <v>26</v>
      </c>
      <c r="AH397" s="91">
        <v>23732</v>
      </c>
      <c r="AI397" s="91">
        <v>2</v>
      </c>
      <c r="AJ397" s="91" t="s">
        <v>3406</v>
      </c>
      <c r="AK397" s="91">
        <v>0</v>
      </c>
      <c r="AL397" s="91">
        <v>0</v>
      </c>
      <c r="AM397" s="91" t="s">
        <v>87</v>
      </c>
      <c r="AO397" s="91">
        <v>0</v>
      </c>
      <c r="AP397" s="91">
        <v>2</v>
      </c>
      <c r="AQ397" s="91">
        <v>1249488</v>
      </c>
      <c r="AR397" s="91" t="s">
        <v>87</v>
      </c>
      <c r="AU397" s="93">
        <v>42060</v>
      </c>
      <c r="AW397" s="91">
        <v>1</v>
      </c>
      <c r="AX397" s="91">
        <v>0</v>
      </c>
      <c r="AZ397" s="92">
        <v>36680</v>
      </c>
      <c r="BA397" s="91" t="s">
        <v>183</v>
      </c>
      <c r="BB397" s="92">
        <v>42057</v>
      </c>
      <c r="BC397" s="91" t="s">
        <v>87</v>
      </c>
    </row>
    <row r="398" spans="1:55">
      <c r="A398" s="91">
        <f t="shared" si="6"/>
        <v>397</v>
      </c>
      <c r="B398" s="91">
        <v>6842002</v>
      </c>
      <c r="C398" s="91">
        <v>80</v>
      </c>
      <c r="D398" s="91">
        <v>3</v>
      </c>
      <c r="E398" s="91">
        <v>68420</v>
      </c>
      <c r="F398" s="91">
        <v>2</v>
      </c>
      <c r="G398" s="91" t="s">
        <v>3407</v>
      </c>
      <c r="H398" s="91" t="s">
        <v>646</v>
      </c>
      <c r="I398" s="91" t="s">
        <v>3408</v>
      </c>
      <c r="J398" s="91" t="s">
        <v>3407</v>
      </c>
      <c r="K398" s="91" t="s">
        <v>3409</v>
      </c>
      <c r="L398" s="91" t="s">
        <v>3410</v>
      </c>
      <c r="O398" s="91" t="s">
        <v>3411</v>
      </c>
      <c r="P398" s="91" t="s">
        <v>87</v>
      </c>
      <c r="U398" s="91">
        <v>1</v>
      </c>
      <c r="V398" s="91">
        <v>500000</v>
      </c>
      <c r="W398" s="91">
        <v>0</v>
      </c>
      <c r="X398" s="91">
        <v>100</v>
      </c>
      <c r="Y398" s="91">
        <v>120</v>
      </c>
      <c r="Z398" s="91">
        <v>40</v>
      </c>
      <c r="AA398" s="91">
        <v>60</v>
      </c>
      <c r="AB398" s="91">
        <v>120</v>
      </c>
      <c r="AC398" s="91">
        <v>40</v>
      </c>
      <c r="AD398" s="91">
        <v>60</v>
      </c>
      <c r="AE398" s="91">
        <v>120</v>
      </c>
      <c r="AF398" s="91">
        <v>5</v>
      </c>
      <c r="AG398" s="91">
        <v>148</v>
      </c>
      <c r="AH398" s="91">
        <v>3280280</v>
      </c>
      <c r="AI398" s="91">
        <v>2</v>
      </c>
      <c r="AJ398" s="91" t="s">
        <v>3412</v>
      </c>
      <c r="AK398" s="91">
        <v>0</v>
      </c>
      <c r="AL398" s="91">
        <v>0</v>
      </c>
      <c r="AM398" s="91" t="s">
        <v>87</v>
      </c>
      <c r="AO398" s="91">
        <v>0</v>
      </c>
      <c r="AP398" s="91">
        <v>2</v>
      </c>
      <c r="AQ398" s="91">
        <v>1106244</v>
      </c>
      <c r="AR398" s="91" t="s">
        <v>87</v>
      </c>
      <c r="AU398" s="93">
        <v>43064</v>
      </c>
      <c r="AW398" s="91">
        <v>1</v>
      </c>
      <c r="AX398" s="91">
        <v>0</v>
      </c>
      <c r="AY398" s="91">
        <v>2565500</v>
      </c>
      <c r="AZ398" s="92">
        <v>36680</v>
      </c>
      <c r="BA398" s="91" t="s">
        <v>183</v>
      </c>
      <c r="BB398" s="92">
        <v>43068.067488425928</v>
      </c>
      <c r="BC398" s="91" t="s">
        <v>233</v>
      </c>
    </row>
    <row r="399" spans="1:55">
      <c r="A399" s="91">
        <f t="shared" si="6"/>
        <v>398</v>
      </c>
      <c r="B399" s="91">
        <v>6868001</v>
      </c>
      <c r="C399" s="91">
        <v>40</v>
      </c>
      <c r="D399" s="91">
        <v>3</v>
      </c>
      <c r="E399" s="91">
        <v>68680</v>
      </c>
      <c r="F399" s="91">
        <v>1</v>
      </c>
      <c r="G399" s="91" t="s">
        <v>3413</v>
      </c>
      <c r="H399" s="91" t="s">
        <v>3414</v>
      </c>
      <c r="I399" s="91" t="s">
        <v>3415</v>
      </c>
      <c r="J399" s="91" t="s">
        <v>3413</v>
      </c>
      <c r="K399" s="91" t="s">
        <v>2589</v>
      </c>
      <c r="L399" s="91" t="s">
        <v>3416</v>
      </c>
      <c r="O399" s="91" t="s">
        <v>3417</v>
      </c>
      <c r="P399" s="91" t="s">
        <v>3418</v>
      </c>
      <c r="U399" s="91">
        <v>1</v>
      </c>
      <c r="V399" s="91">
        <v>500000</v>
      </c>
      <c r="W399" s="91">
        <v>0</v>
      </c>
      <c r="X399" s="91">
        <v>100</v>
      </c>
      <c r="Y399" s="91">
        <v>120</v>
      </c>
      <c r="Z399" s="91">
        <v>40</v>
      </c>
      <c r="AA399" s="91">
        <v>60</v>
      </c>
      <c r="AB399" s="91">
        <v>120</v>
      </c>
      <c r="AC399" s="91">
        <v>40</v>
      </c>
      <c r="AD399" s="91">
        <v>60</v>
      </c>
      <c r="AE399" s="91">
        <v>120</v>
      </c>
      <c r="AF399" s="91">
        <v>5</v>
      </c>
      <c r="AG399" s="91">
        <v>2</v>
      </c>
      <c r="AH399" s="91">
        <v>9003687</v>
      </c>
      <c r="AI399" s="91">
        <v>2</v>
      </c>
      <c r="AJ399" s="91" t="s">
        <v>3419</v>
      </c>
      <c r="AK399" s="91">
        <v>0</v>
      </c>
      <c r="AL399" s="91">
        <v>0</v>
      </c>
      <c r="AM399" s="91" t="s">
        <v>87</v>
      </c>
      <c r="AO399" s="91">
        <v>0</v>
      </c>
      <c r="AP399" s="91">
        <v>2</v>
      </c>
      <c r="AQ399" s="91">
        <v>1273733</v>
      </c>
      <c r="AR399" s="91" t="s">
        <v>87</v>
      </c>
      <c r="AU399" s="93">
        <v>42060</v>
      </c>
      <c r="AW399" s="91">
        <v>1</v>
      </c>
      <c r="AX399" s="91">
        <v>0</v>
      </c>
      <c r="AZ399" s="92">
        <v>36680</v>
      </c>
      <c r="BA399" s="91" t="s">
        <v>183</v>
      </c>
      <c r="BB399" s="92">
        <v>42502</v>
      </c>
      <c r="BC399" s="91" t="s">
        <v>87</v>
      </c>
    </row>
    <row r="400" spans="1:55">
      <c r="A400" s="91">
        <f t="shared" si="6"/>
        <v>399</v>
      </c>
      <c r="B400" s="91">
        <v>6868004</v>
      </c>
      <c r="C400" s="91">
        <v>62</v>
      </c>
      <c r="D400" s="91">
        <v>3</v>
      </c>
      <c r="E400" s="91">
        <v>68680</v>
      </c>
      <c r="F400" s="91">
        <v>4</v>
      </c>
      <c r="G400" s="91" t="s">
        <v>3413</v>
      </c>
      <c r="H400" s="91" t="s">
        <v>3420</v>
      </c>
      <c r="I400" s="91" t="s">
        <v>3415</v>
      </c>
      <c r="J400" s="91" t="s">
        <v>3413</v>
      </c>
      <c r="K400" s="91" t="s">
        <v>3421</v>
      </c>
      <c r="L400" s="91" t="s">
        <v>3422</v>
      </c>
      <c r="M400" s="91" t="s">
        <v>3423</v>
      </c>
      <c r="O400" s="91" t="s">
        <v>3424</v>
      </c>
      <c r="P400" s="91" t="s">
        <v>3425</v>
      </c>
      <c r="U400" s="91">
        <v>1</v>
      </c>
      <c r="V400" s="91">
        <v>500000</v>
      </c>
      <c r="W400" s="91">
        <v>0</v>
      </c>
      <c r="X400" s="91">
        <v>100</v>
      </c>
      <c r="Y400" s="91">
        <v>120</v>
      </c>
      <c r="Z400" s="91">
        <v>40</v>
      </c>
      <c r="AA400" s="91">
        <v>60</v>
      </c>
      <c r="AB400" s="91">
        <v>120</v>
      </c>
      <c r="AC400" s="91">
        <v>0</v>
      </c>
      <c r="AD400" s="91">
        <v>100</v>
      </c>
      <c r="AE400" s="91">
        <v>120</v>
      </c>
      <c r="AF400" s="91">
        <v>5</v>
      </c>
      <c r="AG400" s="91">
        <v>2</v>
      </c>
      <c r="AH400" s="91">
        <v>2148958</v>
      </c>
      <c r="AI400" s="91">
        <v>1</v>
      </c>
      <c r="AJ400" s="91" t="s">
        <v>3419</v>
      </c>
      <c r="AK400" s="91">
        <v>0</v>
      </c>
      <c r="AL400" s="91">
        <v>0</v>
      </c>
      <c r="AM400" s="91" t="s">
        <v>87</v>
      </c>
      <c r="AO400" s="91">
        <v>0</v>
      </c>
      <c r="AP400" s="91">
        <v>2</v>
      </c>
      <c r="AQ400" s="91">
        <v>1273733</v>
      </c>
      <c r="AR400" s="91" t="s">
        <v>87</v>
      </c>
      <c r="AU400" s="93">
        <v>42060</v>
      </c>
      <c r="AW400" s="91">
        <v>1</v>
      </c>
      <c r="AX400" s="91">
        <v>0</v>
      </c>
      <c r="AZ400" s="92">
        <v>36680</v>
      </c>
      <c r="BA400" s="91" t="s">
        <v>183</v>
      </c>
      <c r="BB400" s="92">
        <v>42850</v>
      </c>
      <c r="BC400" s="91" t="s">
        <v>87</v>
      </c>
    </row>
    <row r="401" spans="1:55">
      <c r="A401" s="91">
        <f t="shared" si="6"/>
        <v>400</v>
      </c>
      <c r="B401" s="91">
        <v>6868005</v>
      </c>
      <c r="C401" s="91">
        <v>30</v>
      </c>
      <c r="D401" s="91">
        <v>3</v>
      </c>
      <c r="E401" s="91">
        <v>68680</v>
      </c>
      <c r="F401" s="91">
        <v>5</v>
      </c>
      <c r="G401" s="91" t="s">
        <v>3413</v>
      </c>
      <c r="I401" s="91" t="s">
        <v>3415</v>
      </c>
      <c r="J401" s="91" t="s">
        <v>3413</v>
      </c>
      <c r="K401" s="91" t="s">
        <v>3426</v>
      </c>
      <c r="L401" s="91" t="s">
        <v>3427</v>
      </c>
      <c r="O401" s="91" t="s">
        <v>3428</v>
      </c>
      <c r="P401" s="91" t="s">
        <v>87</v>
      </c>
      <c r="U401" s="91">
        <v>1</v>
      </c>
      <c r="V401" s="91">
        <v>500000</v>
      </c>
      <c r="W401" s="91">
        <v>0</v>
      </c>
      <c r="X401" s="91">
        <v>100</v>
      </c>
      <c r="Y401" s="91">
        <v>120</v>
      </c>
      <c r="Z401" s="91">
        <v>40</v>
      </c>
      <c r="AA401" s="91">
        <v>60</v>
      </c>
      <c r="AB401" s="91">
        <v>120</v>
      </c>
      <c r="AC401" s="91">
        <v>40</v>
      </c>
      <c r="AD401" s="91">
        <v>60</v>
      </c>
      <c r="AE401" s="91">
        <v>120</v>
      </c>
      <c r="AF401" s="91">
        <v>5</v>
      </c>
      <c r="AG401" s="91">
        <v>2</v>
      </c>
      <c r="AH401" s="91">
        <v>9003687</v>
      </c>
      <c r="AI401" s="91">
        <v>2</v>
      </c>
      <c r="AJ401" s="91" t="s">
        <v>3419</v>
      </c>
      <c r="AK401" s="91">
        <v>0</v>
      </c>
      <c r="AL401" s="91">
        <v>0</v>
      </c>
      <c r="AM401" s="91" t="s">
        <v>87</v>
      </c>
      <c r="AO401" s="91">
        <v>0</v>
      </c>
      <c r="AP401" s="91">
        <v>2</v>
      </c>
      <c r="AQ401" s="91">
        <v>1273733</v>
      </c>
      <c r="AR401" s="91" t="s">
        <v>87</v>
      </c>
      <c r="AU401" s="93">
        <v>42060</v>
      </c>
      <c r="AW401" s="91">
        <v>1</v>
      </c>
      <c r="AX401" s="91">
        <v>0</v>
      </c>
      <c r="AZ401" s="92">
        <v>36680</v>
      </c>
      <c r="BA401" s="91" t="s">
        <v>183</v>
      </c>
      <c r="BB401" s="92">
        <v>42057</v>
      </c>
      <c r="BC401" s="91" t="s">
        <v>87</v>
      </c>
    </row>
    <row r="402" spans="1:55">
      <c r="A402" s="91">
        <f t="shared" si="6"/>
        <v>401</v>
      </c>
      <c r="B402" s="91">
        <v>6890031</v>
      </c>
      <c r="C402" s="91">
        <v>77</v>
      </c>
      <c r="D402" s="91">
        <v>3</v>
      </c>
      <c r="E402" s="91" t="s">
        <v>87</v>
      </c>
      <c r="F402" s="91" t="s">
        <v>87</v>
      </c>
      <c r="G402" s="91" t="s">
        <v>3429</v>
      </c>
      <c r="I402" s="91" t="s">
        <v>3430</v>
      </c>
      <c r="J402" s="91" t="s">
        <v>3431</v>
      </c>
      <c r="K402" s="91" t="s">
        <v>3432</v>
      </c>
      <c r="L402" s="91" t="s">
        <v>3433</v>
      </c>
      <c r="O402" s="91" t="s">
        <v>3434</v>
      </c>
      <c r="P402" s="91" t="s">
        <v>3435</v>
      </c>
      <c r="U402" s="91">
        <v>1</v>
      </c>
      <c r="V402" s="91">
        <v>500000</v>
      </c>
      <c r="W402" s="91">
        <v>0</v>
      </c>
      <c r="X402" s="91">
        <v>100</v>
      </c>
      <c r="Y402" s="91">
        <v>120</v>
      </c>
      <c r="Z402" s="91">
        <v>40</v>
      </c>
      <c r="AA402" s="91">
        <v>60</v>
      </c>
      <c r="AB402" s="91">
        <v>120</v>
      </c>
      <c r="AC402" s="91">
        <v>40</v>
      </c>
      <c r="AD402" s="91">
        <v>60</v>
      </c>
      <c r="AE402" s="91">
        <v>120</v>
      </c>
      <c r="AF402" s="91">
        <v>5</v>
      </c>
      <c r="AG402" s="91">
        <v>804</v>
      </c>
      <c r="AH402" s="91">
        <v>2532450</v>
      </c>
      <c r="AI402" s="91">
        <v>2</v>
      </c>
      <c r="AJ402" s="91" t="s">
        <v>3436</v>
      </c>
      <c r="AK402" s="91">
        <v>0</v>
      </c>
      <c r="AL402" s="91">
        <v>2</v>
      </c>
      <c r="AM402" s="91" t="s">
        <v>87</v>
      </c>
      <c r="AO402" s="91">
        <v>0</v>
      </c>
      <c r="AP402" s="91">
        <v>2</v>
      </c>
      <c r="AQ402" s="91">
        <v>1206739</v>
      </c>
      <c r="AR402" s="91" t="s">
        <v>87</v>
      </c>
      <c r="AU402" s="93">
        <v>42333</v>
      </c>
      <c r="AW402" s="91">
        <v>1</v>
      </c>
      <c r="AX402" s="91">
        <v>0</v>
      </c>
      <c r="AZ402" s="92">
        <v>38920</v>
      </c>
      <c r="BA402" s="91" t="s">
        <v>183</v>
      </c>
      <c r="BB402" s="92">
        <v>40844</v>
      </c>
      <c r="BC402" s="91" t="s">
        <v>87</v>
      </c>
    </row>
    <row r="403" spans="1:55">
      <c r="A403" s="91">
        <f t="shared" si="6"/>
        <v>402</v>
      </c>
      <c r="B403" s="91">
        <v>6930002</v>
      </c>
      <c r="C403" s="91">
        <v>62</v>
      </c>
      <c r="D403" s="91">
        <v>3</v>
      </c>
      <c r="E403" s="91">
        <v>69300</v>
      </c>
      <c r="F403" s="91">
        <v>2</v>
      </c>
      <c r="G403" s="91" t="s">
        <v>3437</v>
      </c>
      <c r="I403" s="91" t="s">
        <v>3438</v>
      </c>
      <c r="J403" s="91" t="s">
        <v>3437</v>
      </c>
      <c r="K403" s="91" t="s">
        <v>3439</v>
      </c>
      <c r="L403" s="91" t="s">
        <v>3440</v>
      </c>
      <c r="O403" s="91" t="s">
        <v>3441</v>
      </c>
      <c r="P403" s="91" t="s">
        <v>3442</v>
      </c>
      <c r="U403" s="91">
        <v>1</v>
      </c>
      <c r="V403" s="91">
        <v>500000</v>
      </c>
      <c r="W403" s="91">
        <v>0</v>
      </c>
      <c r="X403" s="91">
        <v>100</v>
      </c>
      <c r="Y403" s="91">
        <v>120</v>
      </c>
      <c r="Z403" s="91">
        <v>40</v>
      </c>
      <c r="AA403" s="91">
        <v>60</v>
      </c>
      <c r="AB403" s="91">
        <v>120</v>
      </c>
      <c r="AC403" s="91">
        <v>0</v>
      </c>
      <c r="AD403" s="91">
        <v>0</v>
      </c>
      <c r="AE403" s="91">
        <v>0</v>
      </c>
      <c r="AF403" s="91">
        <v>5</v>
      </c>
      <c r="AG403" s="91">
        <v>150</v>
      </c>
      <c r="AH403" s="91">
        <v>961191</v>
      </c>
      <c r="AI403" s="91">
        <v>2</v>
      </c>
      <c r="AJ403" s="91" t="s">
        <v>3443</v>
      </c>
      <c r="AK403" s="91">
        <v>0</v>
      </c>
      <c r="AL403" s="91">
        <v>0</v>
      </c>
      <c r="AM403" s="91" t="s">
        <v>87</v>
      </c>
      <c r="AO403" s="91">
        <v>0</v>
      </c>
      <c r="AP403" s="91">
        <v>2</v>
      </c>
      <c r="AQ403" s="91">
        <v>1091292</v>
      </c>
      <c r="AR403" s="91" t="s">
        <v>87</v>
      </c>
      <c r="AU403" s="93">
        <v>42060</v>
      </c>
      <c r="AW403" s="91">
        <v>1</v>
      </c>
      <c r="AX403" s="91">
        <v>0</v>
      </c>
      <c r="AZ403" s="92">
        <v>37383</v>
      </c>
      <c r="BA403" s="91" t="s">
        <v>183</v>
      </c>
      <c r="BB403" s="92">
        <v>42523</v>
      </c>
      <c r="BC403" s="91" t="s">
        <v>87</v>
      </c>
    </row>
    <row r="404" spans="1:55">
      <c r="A404" s="91">
        <f t="shared" si="6"/>
        <v>403</v>
      </c>
      <c r="B404" s="91">
        <v>6938012</v>
      </c>
      <c r="C404" s="91">
        <v>38</v>
      </c>
      <c r="D404" s="91">
        <v>3</v>
      </c>
      <c r="E404" s="91" t="s">
        <v>87</v>
      </c>
      <c r="F404" s="91" t="s">
        <v>87</v>
      </c>
      <c r="G404" s="91" t="s">
        <v>3444</v>
      </c>
      <c r="H404" s="91" t="s">
        <v>3445</v>
      </c>
      <c r="I404" s="91" t="s">
        <v>3446</v>
      </c>
      <c r="K404" s="91" t="s">
        <v>3447</v>
      </c>
      <c r="L404" s="91" t="s">
        <v>3448</v>
      </c>
      <c r="O404" s="91" t="s">
        <v>3449</v>
      </c>
      <c r="P404" s="91" t="s">
        <v>3450</v>
      </c>
      <c r="R404" s="91" t="s">
        <v>3451</v>
      </c>
      <c r="S404" s="91" t="s">
        <v>3452</v>
      </c>
      <c r="T404" s="91" t="s">
        <v>860</v>
      </c>
      <c r="U404" s="91">
        <v>1</v>
      </c>
      <c r="V404" s="91">
        <v>500000</v>
      </c>
      <c r="W404" s="91">
        <v>0</v>
      </c>
      <c r="X404" s="91">
        <v>100</v>
      </c>
      <c r="Y404" s="91">
        <v>120</v>
      </c>
      <c r="Z404" s="91">
        <v>0</v>
      </c>
      <c r="AA404" s="91">
        <v>0</v>
      </c>
      <c r="AB404" s="91">
        <v>0</v>
      </c>
      <c r="AC404" s="91">
        <v>0</v>
      </c>
      <c r="AD404" s="91">
        <v>100</v>
      </c>
      <c r="AE404" s="91">
        <v>120</v>
      </c>
      <c r="AF404" s="91">
        <v>522</v>
      </c>
      <c r="AG404" s="91">
        <v>181</v>
      </c>
      <c r="AH404" s="91">
        <v>4352561</v>
      </c>
      <c r="AI404" s="91">
        <v>1</v>
      </c>
      <c r="AJ404" s="91" t="s">
        <v>3453</v>
      </c>
      <c r="AK404" s="91">
        <v>0</v>
      </c>
      <c r="AL404" s="91">
        <v>1</v>
      </c>
      <c r="AM404" s="91" t="s">
        <v>3454</v>
      </c>
      <c r="AN404" s="91" t="s">
        <v>431</v>
      </c>
      <c r="AO404" s="91">
        <v>1</v>
      </c>
      <c r="AP404" s="91">
        <v>2</v>
      </c>
      <c r="AQ404" s="91">
        <v>1094217</v>
      </c>
      <c r="AR404" s="91" t="s">
        <v>87</v>
      </c>
      <c r="AU404" s="93">
        <v>42060</v>
      </c>
      <c r="AW404" s="91">
        <v>1</v>
      </c>
      <c r="AX404" s="91">
        <v>0</v>
      </c>
      <c r="AZ404" s="92">
        <v>40427</v>
      </c>
      <c r="BA404" s="91" t="s">
        <v>183</v>
      </c>
      <c r="BB404" s="92">
        <v>42057</v>
      </c>
      <c r="BC404" s="91" t="s">
        <v>87</v>
      </c>
    </row>
    <row r="405" spans="1:55">
      <c r="A405" s="91">
        <f t="shared" si="6"/>
        <v>404</v>
      </c>
      <c r="B405" s="91">
        <v>1140501</v>
      </c>
      <c r="C405" s="91">
        <v>62</v>
      </c>
      <c r="D405" s="91">
        <v>3</v>
      </c>
      <c r="E405" s="91">
        <v>11405</v>
      </c>
      <c r="F405" s="91">
        <v>1</v>
      </c>
      <c r="G405" s="91" t="s">
        <v>3455</v>
      </c>
      <c r="I405" s="91" t="s">
        <v>3456</v>
      </c>
      <c r="J405" s="91" t="s">
        <v>3455</v>
      </c>
      <c r="K405" s="91" t="s">
        <v>3457</v>
      </c>
      <c r="L405" s="91" t="s">
        <v>3458</v>
      </c>
      <c r="O405" s="91" t="s">
        <v>3459</v>
      </c>
      <c r="P405" s="91" t="s">
        <v>3460</v>
      </c>
      <c r="U405" s="91">
        <v>1</v>
      </c>
      <c r="V405" s="91">
        <v>0</v>
      </c>
      <c r="W405" s="91">
        <v>100</v>
      </c>
      <c r="X405" s="91">
        <v>0</v>
      </c>
      <c r="Y405" s="91">
        <v>0</v>
      </c>
      <c r="Z405" s="91">
        <v>40</v>
      </c>
      <c r="AA405" s="91">
        <v>60</v>
      </c>
      <c r="AB405" s="91">
        <v>120</v>
      </c>
      <c r="AC405" s="91">
        <v>0</v>
      </c>
      <c r="AD405" s="91">
        <v>0</v>
      </c>
      <c r="AE405" s="91">
        <v>0</v>
      </c>
      <c r="AF405" s="91">
        <v>5</v>
      </c>
      <c r="AG405" s="91">
        <v>534</v>
      </c>
      <c r="AH405" s="91">
        <v>113293</v>
      </c>
      <c r="AI405" s="91">
        <v>1</v>
      </c>
      <c r="AJ405" s="91" t="s">
        <v>3461</v>
      </c>
      <c r="AK405" s="91">
        <v>1</v>
      </c>
      <c r="AL405" s="91">
        <v>0</v>
      </c>
      <c r="AM405" s="91" t="s">
        <v>87</v>
      </c>
      <c r="AO405" s="91">
        <v>0</v>
      </c>
      <c r="AP405" s="91">
        <v>2</v>
      </c>
      <c r="AQ405" s="91">
        <v>1193509</v>
      </c>
      <c r="AR405" s="91" t="s">
        <v>87</v>
      </c>
      <c r="AU405" s="93">
        <v>42607</v>
      </c>
      <c r="AW405" s="91">
        <v>1</v>
      </c>
      <c r="AX405" s="91">
        <v>0</v>
      </c>
      <c r="AZ405" s="92">
        <v>37383</v>
      </c>
      <c r="BA405" s="91" t="s">
        <v>183</v>
      </c>
      <c r="BB405" s="92">
        <v>42471</v>
      </c>
      <c r="BC405" s="91" t="s">
        <v>87</v>
      </c>
    </row>
    <row r="406" spans="1:55">
      <c r="A406" s="91">
        <f t="shared" si="6"/>
        <v>405</v>
      </c>
      <c r="B406" s="91">
        <v>1358801</v>
      </c>
      <c r="C406" s="91">
        <v>50</v>
      </c>
      <c r="D406" s="91">
        <v>3</v>
      </c>
      <c r="E406" s="91" t="s">
        <v>87</v>
      </c>
      <c r="F406" s="91" t="s">
        <v>87</v>
      </c>
      <c r="G406" s="91" t="s">
        <v>3462</v>
      </c>
      <c r="I406" s="91" t="s">
        <v>3463</v>
      </c>
      <c r="K406" s="91" t="s">
        <v>3464</v>
      </c>
      <c r="L406" s="91" t="s">
        <v>3465</v>
      </c>
      <c r="O406" s="91" t="s">
        <v>3466</v>
      </c>
      <c r="P406" s="91" t="s">
        <v>3467</v>
      </c>
      <c r="U406" s="91">
        <v>0</v>
      </c>
      <c r="V406" s="91">
        <v>50000</v>
      </c>
      <c r="W406" s="91">
        <v>0</v>
      </c>
      <c r="X406" s="91">
        <v>100</v>
      </c>
      <c r="Y406" s="91">
        <v>120</v>
      </c>
      <c r="Z406" s="91">
        <v>40</v>
      </c>
      <c r="AA406" s="91">
        <v>60</v>
      </c>
      <c r="AB406" s="91">
        <v>120</v>
      </c>
      <c r="AC406" s="91">
        <v>40</v>
      </c>
      <c r="AD406" s="91">
        <v>60</v>
      </c>
      <c r="AE406" s="91">
        <v>120</v>
      </c>
      <c r="AF406" s="91">
        <v>1</v>
      </c>
      <c r="AG406" s="91">
        <v>492</v>
      </c>
      <c r="AH406" s="91">
        <v>122094</v>
      </c>
      <c r="AI406" s="91">
        <v>2</v>
      </c>
      <c r="AJ406" s="91" t="s">
        <v>3468</v>
      </c>
      <c r="AK406" s="91">
        <v>1</v>
      </c>
      <c r="AL406" s="91">
        <v>1</v>
      </c>
      <c r="AM406" s="91">
        <v>23302936181468</v>
      </c>
      <c r="AN406" s="91" t="s">
        <v>271</v>
      </c>
      <c r="AO406" s="91">
        <v>1</v>
      </c>
      <c r="AP406" s="91">
        <v>2</v>
      </c>
      <c r="AQ406" s="91" t="s">
        <v>87</v>
      </c>
      <c r="AR406" s="91" t="s">
        <v>87</v>
      </c>
      <c r="AW406" s="91">
        <v>1</v>
      </c>
      <c r="AX406" s="91">
        <v>0</v>
      </c>
      <c r="AZ406" s="92">
        <v>40323</v>
      </c>
      <c r="BA406" s="91" t="s">
        <v>183</v>
      </c>
      <c r="BB406" s="92">
        <v>42544</v>
      </c>
      <c r="BC406" s="91" t="s">
        <v>87</v>
      </c>
    </row>
    <row r="407" spans="1:55">
      <c r="A407" s="91">
        <f t="shared" si="6"/>
        <v>406</v>
      </c>
      <c r="B407" s="91">
        <v>1439101</v>
      </c>
      <c r="C407" s="91">
        <v>50</v>
      </c>
      <c r="D407" s="91">
        <v>3</v>
      </c>
      <c r="E407" s="91" t="s">
        <v>87</v>
      </c>
      <c r="F407" s="91" t="s">
        <v>87</v>
      </c>
      <c r="G407" s="91" t="s">
        <v>3469</v>
      </c>
      <c r="I407" s="91" t="s">
        <v>3470</v>
      </c>
      <c r="J407" s="91" t="s">
        <v>3469</v>
      </c>
      <c r="K407" s="91" t="s">
        <v>3471</v>
      </c>
      <c r="L407" s="91" t="s">
        <v>3472</v>
      </c>
      <c r="O407" s="91" t="s">
        <v>3473</v>
      </c>
      <c r="P407" s="91" t="s">
        <v>3473</v>
      </c>
      <c r="U407" s="91">
        <v>0</v>
      </c>
      <c r="V407" s="91">
        <v>500000</v>
      </c>
      <c r="W407" s="91">
        <v>40</v>
      </c>
      <c r="X407" s="91">
        <v>60</v>
      </c>
      <c r="Y407" s="91">
        <v>120</v>
      </c>
      <c r="Z407" s="91">
        <v>40</v>
      </c>
      <c r="AA407" s="91">
        <v>60</v>
      </c>
      <c r="AB407" s="91">
        <v>120</v>
      </c>
      <c r="AC407" s="91">
        <v>40</v>
      </c>
      <c r="AD407" s="91">
        <v>60</v>
      </c>
      <c r="AE407" s="91">
        <v>120</v>
      </c>
      <c r="AF407" s="91">
        <v>542</v>
      </c>
      <c r="AG407" s="91">
        <v>205</v>
      </c>
      <c r="AH407" s="91">
        <v>803583</v>
      </c>
      <c r="AI407" s="91">
        <v>1</v>
      </c>
      <c r="AJ407" s="91" t="s">
        <v>3474</v>
      </c>
      <c r="AK407" s="91">
        <v>1</v>
      </c>
      <c r="AL407" s="91">
        <v>0</v>
      </c>
      <c r="AM407" s="91" t="s">
        <v>87</v>
      </c>
      <c r="AO407" s="91">
        <v>0</v>
      </c>
      <c r="AP407" s="91">
        <v>2</v>
      </c>
      <c r="AQ407" s="91" t="s">
        <v>87</v>
      </c>
      <c r="AR407" s="91" t="s">
        <v>87</v>
      </c>
      <c r="AW407" s="91">
        <v>1</v>
      </c>
      <c r="AX407" s="91">
        <v>0</v>
      </c>
      <c r="AZ407" s="92">
        <v>37573</v>
      </c>
      <c r="BA407" s="91" t="s">
        <v>183</v>
      </c>
      <c r="BB407" s="92">
        <v>38140</v>
      </c>
      <c r="BC407" s="91" t="s">
        <v>87</v>
      </c>
    </row>
    <row r="408" spans="1:55">
      <c r="A408" s="91">
        <f t="shared" si="6"/>
        <v>407</v>
      </c>
      <c r="B408" s="91">
        <v>1484801</v>
      </c>
      <c r="C408" s="91">
        <v>94</v>
      </c>
      <c r="D408" s="91">
        <v>3</v>
      </c>
      <c r="E408" s="91" t="s">
        <v>87</v>
      </c>
      <c r="F408" s="91" t="s">
        <v>87</v>
      </c>
      <c r="G408" s="91" t="s">
        <v>3475</v>
      </c>
      <c r="I408" s="91" t="s">
        <v>3476</v>
      </c>
      <c r="J408" s="91" t="s">
        <v>3477</v>
      </c>
      <c r="K408" s="91" t="s">
        <v>3478</v>
      </c>
      <c r="L408" s="91" t="s">
        <v>3479</v>
      </c>
      <c r="O408" s="91" t="s">
        <v>3480</v>
      </c>
      <c r="P408" s="91" t="s">
        <v>87</v>
      </c>
      <c r="U408" s="91">
        <v>0</v>
      </c>
      <c r="V408" s="91">
        <v>500000</v>
      </c>
      <c r="W408" s="91">
        <v>0</v>
      </c>
      <c r="X408" s="91">
        <v>100</v>
      </c>
      <c r="Y408" s="91">
        <v>120</v>
      </c>
      <c r="Z408" s="91">
        <v>40</v>
      </c>
      <c r="AA408" s="91">
        <v>60</v>
      </c>
      <c r="AB408" s="91">
        <v>120</v>
      </c>
      <c r="AC408" s="91">
        <v>40</v>
      </c>
      <c r="AD408" s="91">
        <v>60</v>
      </c>
      <c r="AE408" s="91">
        <v>120</v>
      </c>
      <c r="AF408" s="91">
        <v>153</v>
      </c>
      <c r="AG408" s="91">
        <v>100</v>
      </c>
      <c r="AH408" s="91">
        <v>13902</v>
      </c>
      <c r="AI408" s="91">
        <v>2</v>
      </c>
      <c r="AJ408" s="91" t="s">
        <v>3476</v>
      </c>
      <c r="AK408" s="91">
        <v>1</v>
      </c>
      <c r="AL408" s="91">
        <v>0</v>
      </c>
      <c r="AM408" s="91" t="s">
        <v>87</v>
      </c>
      <c r="AO408" s="91">
        <v>0</v>
      </c>
      <c r="AP408" s="91">
        <v>0</v>
      </c>
      <c r="AQ408" s="91" t="s">
        <v>87</v>
      </c>
      <c r="AR408" s="91" t="s">
        <v>87</v>
      </c>
      <c r="AW408" s="91">
        <v>1</v>
      </c>
      <c r="AX408" s="91">
        <v>0</v>
      </c>
      <c r="AY408" s="91">
        <v>0</v>
      </c>
      <c r="AZ408" s="92">
        <v>38279</v>
      </c>
      <c r="BA408" s="91" t="s">
        <v>183</v>
      </c>
      <c r="BB408" s="92">
        <v>39503</v>
      </c>
      <c r="BC408" s="91" t="s">
        <v>87</v>
      </c>
    </row>
    <row r="409" spans="1:55">
      <c r="A409" s="91">
        <f t="shared" si="6"/>
        <v>408</v>
      </c>
      <c r="B409" s="91">
        <v>1707401</v>
      </c>
      <c r="C409" s="91">
        <v>50</v>
      </c>
      <c r="D409" s="91">
        <v>3</v>
      </c>
      <c r="E409" s="91" t="s">
        <v>87</v>
      </c>
      <c r="F409" s="91" t="s">
        <v>87</v>
      </c>
      <c r="G409" s="91" t="s">
        <v>3481</v>
      </c>
      <c r="I409" s="91" t="s">
        <v>3482</v>
      </c>
      <c r="K409" s="91" t="s">
        <v>3483</v>
      </c>
      <c r="L409" s="91" t="s">
        <v>3484</v>
      </c>
      <c r="O409" s="91" t="s">
        <v>3485</v>
      </c>
      <c r="P409" s="91" t="s">
        <v>87</v>
      </c>
      <c r="U409" s="91">
        <v>0</v>
      </c>
      <c r="V409" s="91">
        <v>0</v>
      </c>
      <c r="W409" s="91">
        <v>0</v>
      </c>
      <c r="X409" s="91">
        <v>0</v>
      </c>
      <c r="Y409" s="91">
        <v>0</v>
      </c>
      <c r="Z409" s="91">
        <v>100</v>
      </c>
      <c r="AA409" s="91">
        <v>0</v>
      </c>
      <c r="AB409" s="91">
        <v>0</v>
      </c>
      <c r="AC409" s="91">
        <v>0</v>
      </c>
      <c r="AD409" s="91">
        <v>0</v>
      </c>
      <c r="AE409" s="91">
        <v>0</v>
      </c>
      <c r="AF409" s="91">
        <v>149</v>
      </c>
      <c r="AG409" s="91">
        <v>141</v>
      </c>
      <c r="AH409" s="91">
        <v>564</v>
      </c>
      <c r="AI409" s="91">
        <v>2</v>
      </c>
      <c r="AJ409" s="91" t="s">
        <v>3482</v>
      </c>
      <c r="AK409" s="91">
        <v>1</v>
      </c>
      <c r="AL409" s="91">
        <v>0</v>
      </c>
      <c r="AM409" s="91" t="s">
        <v>87</v>
      </c>
      <c r="AO409" s="91">
        <v>0</v>
      </c>
      <c r="AP409" s="91">
        <v>0</v>
      </c>
      <c r="AQ409" s="91" t="s">
        <v>87</v>
      </c>
      <c r="AR409" s="91" t="s">
        <v>87</v>
      </c>
      <c r="AW409" s="91">
        <v>1</v>
      </c>
      <c r="AX409" s="91">
        <v>0</v>
      </c>
      <c r="AZ409" s="92">
        <v>38937</v>
      </c>
      <c r="BA409" s="91" t="s">
        <v>183</v>
      </c>
      <c r="BB409" s="92">
        <v>38938</v>
      </c>
      <c r="BC409" s="91" t="s">
        <v>87</v>
      </c>
    </row>
    <row r="410" spans="1:55">
      <c r="A410" s="91">
        <f t="shared" si="6"/>
        <v>409</v>
      </c>
      <c r="B410" s="91">
        <v>1774202</v>
      </c>
      <c r="C410" s="91">
        <v>38</v>
      </c>
      <c r="D410" s="91">
        <v>3</v>
      </c>
      <c r="E410" s="91">
        <v>17742</v>
      </c>
      <c r="F410" s="91">
        <v>2</v>
      </c>
      <c r="G410" s="91" t="s">
        <v>3486</v>
      </c>
      <c r="I410" s="91" t="s">
        <v>3487</v>
      </c>
      <c r="K410" s="91" t="s">
        <v>3488</v>
      </c>
      <c r="L410" s="91" t="s">
        <v>3489</v>
      </c>
      <c r="O410" s="91" t="s">
        <v>3490</v>
      </c>
      <c r="P410" s="91" t="s">
        <v>3491</v>
      </c>
      <c r="R410" s="91" t="s">
        <v>3492</v>
      </c>
      <c r="S410" s="91" t="s">
        <v>3493</v>
      </c>
      <c r="T410" s="91" t="s">
        <v>269</v>
      </c>
      <c r="U410" s="91">
        <v>0</v>
      </c>
      <c r="V410" s="91">
        <v>500000</v>
      </c>
      <c r="W410" s="91">
        <v>0</v>
      </c>
      <c r="X410" s="91">
        <v>100</v>
      </c>
      <c r="Y410" s="91">
        <v>120</v>
      </c>
      <c r="Z410" s="91">
        <v>40</v>
      </c>
      <c r="AA410" s="91">
        <v>60</v>
      </c>
      <c r="AB410" s="91">
        <v>120</v>
      </c>
      <c r="AC410" s="91">
        <v>0</v>
      </c>
      <c r="AD410" s="91">
        <v>100</v>
      </c>
      <c r="AE410" s="91">
        <v>120</v>
      </c>
      <c r="AF410" s="91">
        <v>138</v>
      </c>
      <c r="AG410" s="91">
        <v>831</v>
      </c>
      <c r="AH410" s="91">
        <v>1246968</v>
      </c>
      <c r="AI410" s="91">
        <v>1</v>
      </c>
      <c r="AJ410" s="91" t="s">
        <v>3494</v>
      </c>
      <c r="AK410" s="91">
        <v>1</v>
      </c>
      <c r="AL410" s="91">
        <v>0</v>
      </c>
      <c r="AM410" s="91" t="s">
        <v>87</v>
      </c>
      <c r="AO410" s="91">
        <v>0</v>
      </c>
      <c r="AP410" s="91">
        <v>2</v>
      </c>
      <c r="AQ410" s="91" t="s">
        <v>87</v>
      </c>
      <c r="AR410" s="91" t="s">
        <v>87</v>
      </c>
      <c r="AW410" s="91">
        <v>1</v>
      </c>
      <c r="AX410" s="91">
        <v>0</v>
      </c>
      <c r="AZ410" s="92">
        <v>43094.075289351851</v>
      </c>
      <c r="BA410" s="91" t="s">
        <v>233</v>
      </c>
      <c r="BB410" s="92">
        <v>43094.075289351851</v>
      </c>
      <c r="BC410" s="91" t="s">
        <v>233</v>
      </c>
    </row>
    <row r="411" spans="1:55">
      <c r="A411" s="91">
        <f t="shared" si="6"/>
        <v>410</v>
      </c>
      <c r="B411" s="91">
        <v>1790301</v>
      </c>
      <c r="C411" s="91">
        <v>50</v>
      </c>
      <c r="D411" s="91">
        <v>3</v>
      </c>
      <c r="E411" s="91" t="s">
        <v>87</v>
      </c>
      <c r="F411" s="91" t="s">
        <v>87</v>
      </c>
      <c r="G411" s="91" t="s">
        <v>3495</v>
      </c>
      <c r="I411" s="91" t="s">
        <v>3496</v>
      </c>
      <c r="J411" s="91" t="s">
        <v>3497</v>
      </c>
      <c r="K411" s="91" t="s">
        <v>3073</v>
      </c>
      <c r="L411" s="91" t="s">
        <v>3498</v>
      </c>
      <c r="O411" s="91" t="s">
        <v>3499</v>
      </c>
      <c r="P411" s="91" t="s">
        <v>3500</v>
      </c>
      <c r="R411" s="91" t="s">
        <v>3501</v>
      </c>
      <c r="S411" s="91" t="s">
        <v>3502</v>
      </c>
      <c r="T411" s="91" t="s">
        <v>269</v>
      </c>
      <c r="U411" s="91">
        <v>0</v>
      </c>
      <c r="V411" s="91">
        <v>500000</v>
      </c>
      <c r="W411" s="91">
        <v>100</v>
      </c>
      <c r="X411" s="91">
        <v>0</v>
      </c>
      <c r="Y411" s="91">
        <v>120</v>
      </c>
      <c r="Z411" s="91">
        <v>100</v>
      </c>
      <c r="AA411" s="91">
        <v>0</v>
      </c>
      <c r="AB411" s="91">
        <v>120</v>
      </c>
      <c r="AC411" s="91">
        <v>100</v>
      </c>
      <c r="AD411" s="91">
        <v>0</v>
      </c>
      <c r="AE411" s="91">
        <v>120</v>
      </c>
      <c r="AF411" s="91">
        <v>152</v>
      </c>
      <c r="AG411" s="91">
        <v>37</v>
      </c>
      <c r="AH411" s="91">
        <v>5647</v>
      </c>
      <c r="AI411" s="91">
        <v>2</v>
      </c>
      <c r="AJ411" s="91" t="s">
        <v>3496</v>
      </c>
      <c r="AK411" s="91">
        <v>1</v>
      </c>
      <c r="AL411" s="91">
        <v>0</v>
      </c>
      <c r="AM411" s="91" t="s">
        <v>87</v>
      </c>
      <c r="AO411" s="91">
        <v>0</v>
      </c>
      <c r="AP411" s="91">
        <v>2</v>
      </c>
      <c r="AQ411" s="91" t="s">
        <v>87</v>
      </c>
      <c r="AR411" s="91" t="s">
        <v>87</v>
      </c>
      <c r="AW411" s="91">
        <v>1</v>
      </c>
      <c r="AX411" s="91">
        <v>0</v>
      </c>
      <c r="AZ411" s="92">
        <v>39415</v>
      </c>
      <c r="BA411" s="91" t="s">
        <v>183</v>
      </c>
      <c r="BB411" s="92">
        <v>40151</v>
      </c>
      <c r="BC411" s="91" t="s">
        <v>87</v>
      </c>
    </row>
    <row r="412" spans="1:55">
      <c r="A412" s="91">
        <f t="shared" si="6"/>
        <v>411</v>
      </c>
      <c r="B412" s="91">
        <v>1985401</v>
      </c>
      <c r="C412" s="91">
        <v>38</v>
      </c>
      <c r="D412" s="91">
        <v>3</v>
      </c>
      <c r="E412" s="91" t="s">
        <v>87</v>
      </c>
      <c r="F412" s="91" t="s">
        <v>87</v>
      </c>
      <c r="G412" s="91" t="s">
        <v>3503</v>
      </c>
      <c r="I412" s="91" t="s">
        <v>3504</v>
      </c>
      <c r="K412" s="91" t="s">
        <v>3505</v>
      </c>
      <c r="L412" s="91" t="s">
        <v>3506</v>
      </c>
      <c r="O412" s="91" t="s">
        <v>3507</v>
      </c>
      <c r="P412" s="91" t="s">
        <v>3508</v>
      </c>
      <c r="R412" s="91" t="s">
        <v>3509</v>
      </c>
      <c r="S412" s="91" t="s">
        <v>3510</v>
      </c>
      <c r="T412" s="91" t="s">
        <v>269</v>
      </c>
      <c r="U412" s="91">
        <v>0</v>
      </c>
      <c r="V412" s="91">
        <v>500000</v>
      </c>
      <c r="W412" s="91">
        <v>100</v>
      </c>
      <c r="X412" s="91">
        <v>0</v>
      </c>
      <c r="Y412" s="91">
        <v>0</v>
      </c>
      <c r="Z412" s="91">
        <v>100</v>
      </c>
      <c r="AA412" s="91">
        <v>0</v>
      </c>
      <c r="AB412" s="91">
        <v>0</v>
      </c>
      <c r="AC412" s="91">
        <v>100</v>
      </c>
      <c r="AD412" s="91">
        <v>0</v>
      </c>
      <c r="AE412" s="91">
        <v>0</v>
      </c>
      <c r="AF412" s="91">
        <v>525</v>
      </c>
      <c r="AG412" s="91">
        <v>123</v>
      </c>
      <c r="AH412" s="91">
        <v>87966</v>
      </c>
      <c r="AI412" s="91">
        <v>1</v>
      </c>
      <c r="AJ412" s="91" t="s">
        <v>3511</v>
      </c>
      <c r="AK412" s="91">
        <v>1</v>
      </c>
      <c r="AL412" s="91">
        <v>0</v>
      </c>
      <c r="AM412" s="91" t="s">
        <v>87</v>
      </c>
      <c r="AO412" s="91">
        <v>0</v>
      </c>
      <c r="AP412" s="91">
        <v>2</v>
      </c>
      <c r="AQ412" s="91" t="s">
        <v>87</v>
      </c>
      <c r="AR412" s="91" t="s">
        <v>87</v>
      </c>
      <c r="AW412" s="91">
        <v>1</v>
      </c>
      <c r="AX412" s="91">
        <v>0</v>
      </c>
      <c r="AZ412" s="92">
        <v>40296</v>
      </c>
      <c r="BA412" s="91" t="s">
        <v>183</v>
      </c>
      <c r="BB412" s="92">
        <v>40834</v>
      </c>
      <c r="BC412" s="91" t="s">
        <v>87</v>
      </c>
    </row>
    <row r="413" spans="1:55">
      <c r="A413" s="91">
        <f t="shared" si="6"/>
        <v>412</v>
      </c>
      <c r="B413" s="91">
        <v>2453601</v>
      </c>
      <c r="C413" s="91">
        <v>38</v>
      </c>
      <c r="D413" s="91">
        <v>3</v>
      </c>
      <c r="E413" s="91" t="s">
        <v>87</v>
      </c>
      <c r="F413" s="91" t="s">
        <v>87</v>
      </c>
      <c r="G413" s="91" t="s">
        <v>3512</v>
      </c>
      <c r="I413" s="91" t="s">
        <v>3513</v>
      </c>
      <c r="K413" s="91" t="s">
        <v>3514</v>
      </c>
      <c r="L413" s="91" t="s">
        <v>3515</v>
      </c>
      <c r="O413" s="91" t="s">
        <v>3516</v>
      </c>
      <c r="P413" s="91" t="s">
        <v>3516</v>
      </c>
      <c r="R413" s="91" t="s">
        <v>3517</v>
      </c>
      <c r="S413" s="91" t="s">
        <v>3518</v>
      </c>
      <c r="T413" s="91" t="s">
        <v>269</v>
      </c>
      <c r="U413" s="91">
        <v>0</v>
      </c>
      <c r="V413" s="91">
        <v>500000</v>
      </c>
      <c r="W413" s="91">
        <v>100</v>
      </c>
      <c r="X413" s="91">
        <v>0</v>
      </c>
      <c r="Y413" s="91">
        <v>0</v>
      </c>
      <c r="Z413" s="91">
        <v>100</v>
      </c>
      <c r="AA413" s="91">
        <v>0</v>
      </c>
      <c r="AB413" s="91">
        <v>0</v>
      </c>
      <c r="AC413" s="91">
        <v>100</v>
      </c>
      <c r="AD413" s="91">
        <v>0</v>
      </c>
      <c r="AE413" s="91">
        <v>0</v>
      </c>
      <c r="AF413" s="91">
        <v>1</v>
      </c>
      <c r="AG413" s="91">
        <v>24</v>
      </c>
      <c r="AH413" s="91">
        <v>2668391</v>
      </c>
      <c r="AI413" s="91">
        <v>1</v>
      </c>
      <c r="AJ413" s="91" t="s">
        <v>3519</v>
      </c>
      <c r="AK413" s="91">
        <v>1</v>
      </c>
      <c r="AL413" s="91">
        <v>0</v>
      </c>
      <c r="AM413" s="91" t="s">
        <v>87</v>
      </c>
      <c r="AO413" s="91">
        <v>1</v>
      </c>
      <c r="AP413" s="91">
        <v>2</v>
      </c>
      <c r="AQ413" s="91" t="s">
        <v>87</v>
      </c>
      <c r="AR413" s="91" t="s">
        <v>87</v>
      </c>
      <c r="AW413" s="91">
        <v>1</v>
      </c>
      <c r="AX413" s="91">
        <v>0</v>
      </c>
      <c r="AZ413" s="92">
        <v>42137</v>
      </c>
      <c r="BA413" s="91" t="s">
        <v>183</v>
      </c>
      <c r="BB413" s="92">
        <v>42215</v>
      </c>
      <c r="BC413" s="91" t="s">
        <v>87</v>
      </c>
    </row>
    <row r="414" spans="1:55">
      <c r="A414" s="91">
        <f t="shared" si="6"/>
        <v>413</v>
      </c>
      <c r="B414" s="91">
        <v>3852027</v>
      </c>
      <c r="C414" s="91">
        <v>57</v>
      </c>
      <c r="D414" s="91">
        <v>3</v>
      </c>
      <c r="E414" s="91" t="s">
        <v>87</v>
      </c>
      <c r="F414" s="91" t="s">
        <v>87</v>
      </c>
      <c r="G414" s="91" t="s">
        <v>3520</v>
      </c>
      <c r="I414" s="91" t="s">
        <v>3521</v>
      </c>
      <c r="K414" s="91" t="s">
        <v>3522</v>
      </c>
      <c r="L414" s="91" t="s">
        <v>3523</v>
      </c>
      <c r="O414" s="91" t="s">
        <v>3524</v>
      </c>
      <c r="P414" s="91" t="s">
        <v>3525</v>
      </c>
      <c r="U414" s="91">
        <v>0</v>
      </c>
      <c r="V414" s="91">
        <v>500000</v>
      </c>
      <c r="W414" s="91">
        <v>0</v>
      </c>
      <c r="X414" s="91">
        <v>100</v>
      </c>
      <c r="Y414" s="91">
        <v>120</v>
      </c>
      <c r="Z414" s="91">
        <v>40</v>
      </c>
      <c r="AA414" s="91">
        <v>60</v>
      </c>
      <c r="AB414" s="91">
        <v>120</v>
      </c>
      <c r="AC414" s="91">
        <v>40</v>
      </c>
      <c r="AD414" s="91">
        <v>60</v>
      </c>
      <c r="AE414" s="91">
        <v>120</v>
      </c>
      <c r="AF414" s="91">
        <v>9</v>
      </c>
      <c r="AG414" s="91">
        <v>127</v>
      </c>
      <c r="AH414" s="91">
        <v>5762641</v>
      </c>
      <c r="AI414" s="91">
        <v>1</v>
      </c>
      <c r="AJ414" s="91" t="s">
        <v>2386</v>
      </c>
      <c r="AK414" s="91">
        <v>1</v>
      </c>
      <c r="AL414" s="91">
        <v>0</v>
      </c>
      <c r="AM414" s="91" t="s">
        <v>87</v>
      </c>
      <c r="AO414" s="91">
        <v>0</v>
      </c>
      <c r="AP414" s="91">
        <v>2</v>
      </c>
      <c r="AQ414" s="91" t="s">
        <v>87</v>
      </c>
      <c r="AR414" s="91" t="s">
        <v>87</v>
      </c>
      <c r="AW414" s="91">
        <v>1</v>
      </c>
      <c r="AX414" s="91">
        <v>0</v>
      </c>
      <c r="AZ414" s="92">
        <v>43132</v>
      </c>
      <c r="BA414" s="91" t="s">
        <v>728</v>
      </c>
      <c r="BB414" s="92">
        <v>43132</v>
      </c>
      <c r="BC414" s="91" t="s">
        <v>728</v>
      </c>
    </row>
    <row r="415" spans="1:55">
      <c r="A415" s="91">
        <f t="shared" si="6"/>
        <v>414</v>
      </c>
      <c r="B415" s="91">
        <v>5164503</v>
      </c>
      <c r="C415" s="91">
        <v>77</v>
      </c>
      <c r="D415" s="91">
        <v>3</v>
      </c>
      <c r="E415" s="91" t="s">
        <v>87</v>
      </c>
      <c r="F415" s="91" t="s">
        <v>87</v>
      </c>
      <c r="G415" s="91" t="s">
        <v>3526</v>
      </c>
      <c r="H415" s="91" t="s">
        <v>1552</v>
      </c>
      <c r="I415" s="91" t="s">
        <v>3527</v>
      </c>
      <c r="J415" s="91" t="s">
        <v>3528</v>
      </c>
      <c r="K415" s="91" t="s">
        <v>3529</v>
      </c>
      <c r="L415" s="91" t="s">
        <v>3530</v>
      </c>
      <c r="O415" s="91" t="s">
        <v>3531</v>
      </c>
      <c r="P415" s="91" t="s">
        <v>3532</v>
      </c>
      <c r="R415" s="91" t="s">
        <v>3533</v>
      </c>
      <c r="S415" s="91" t="s">
        <v>3534</v>
      </c>
      <c r="T415" s="91" t="s">
        <v>860</v>
      </c>
      <c r="U415" s="91">
        <v>1</v>
      </c>
      <c r="V415" s="91">
        <v>500000</v>
      </c>
      <c r="W415" s="91">
        <v>0</v>
      </c>
      <c r="X415" s="91">
        <v>100</v>
      </c>
      <c r="Y415" s="91">
        <v>120</v>
      </c>
      <c r="Z415" s="91">
        <v>40</v>
      </c>
      <c r="AA415" s="91">
        <v>60</v>
      </c>
      <c r="AB415" s="91">
        <v>120</v>
      </c>
      <c r="AC415" s="91">
        <v>0</v>
      </c>
      <c r="AD415" s="91">
        <v>100</v>
      </c>
      <c r="AE415" s="91">
        <v>120</v>
      </c>
      <c r="AF415" s="91">
        <v>5</v>
      </c>
      <c r="AG415" s="91">
        <v>65</v>
      </c>
      <c r="AH415" s="91">
        <v>9017016</v>
      </c>
      <c r="AI415" s="91">
        <v>2</v>
      </c>
      <c r="AJ415" s="91" t="s">
        <v>3535</v>
      </c>
      <c r="AK415" s="91">
        <v>1</v>
      </c>
      <c r="AL415" s="91">
        <v>2</v>
      </c>
      <c r="AM415" s="91" t="s">
        <v>87</v>
      </c>
      <c r="AO415" s="91">
        <v>0</v>
      </c>
      <c r="AP415" s="91">
        <v>2</v>
      </c>
      <c r="AQ415" s="91">
        <v>1274745</v>
      </c>
      <c r="AR415" s="91" t="s">
        <v>87</v>
      </c>
      <c r="AU415" s="93">
        <v>42180</v>
      </c>
      <c r="AW415" s="91">
        <v>1</v>
      </c>
      <c r="AX415" s="91">
        <v>0</v>
      </c>
      <c r="AZ415" s="92">
        <v>41341</v>
      </c>
      <c r="BA415" s="91" t="s">
        <v>183</v>
      </c>
      <c r="BB415" s="92">
        <v>41341</v>
      </c>
      <c r="BC415" s="91" t="s">
        <v>87</v>
      </c>
    </row>
    <row r="416" spans="1:55">
      <c r="A416" s="91">
        <f t="shared" si="6"/>
        <v>415</v>
      </c>
      <c r="B416" s="91">
        <v>5641006</v>
      </c>
      <c r="C416" s="91">
        <v>50</v>
      </c>
      <c r="D416" s="91">
        <v>3</v>
      </c>
      <c r="E416" s="91" t="s">
        <v>87</v>
      </c>
      <c r="F416" s="91" t="s">
        <v>87</v>
      </c>
      <c r="G416" s="91" t="s">
        <v>2863</v>
      </c>
      <c r="H416" s="91" t="s">
        <v>3536</v>
      </c>
      <c r="I416" s="91" t="s">
        <v>3537</v>
      </c>
      <c r="J416" s="91" t="s">
        <v>3538</v>
      </c>
      <c r="K416" s="91" t="s">
        <v>3539</v>
      </c>
      <c r="L416" s="91" t="s">
        <v>3540</v>
      </c>
      <c r="O416" s="91" t="s">
        <v>3541</v>
      </c>
      <c r="P416" s="91" t="s">
        <v>87</v>
      </c>
      <c r="U416" s="91">
        <v>1</v>
      </c>
      <c r="V416" s="91">
        <v>50</v>
      </c>
      <c r="W416" s="91">
        <v>0</v>
      </c>
      <c r="X416" s="91">
        <v>100</v>
      </c>
      <c r="Y416" s="91">
        <v>120</v>
      </c>
      <c r="Z416" s="91">
        <v>40</v>
      </c>
      <c r="AA416" s="91">
        <v>60</v>
      </c>
      <c r="AB416" s="91">
        <v>120</v>
      </c>
      <c r="AC416" s="91">
        <v>40</v>
      </c>
      <c r="AD416" s="91">
        <v>60</v>
      </c>
      <c r="AE416" s="91">
        <v>120</v>
      </c>
      <c r="AF416" s="91">
        <v>5</v>
      </c>
      <c r="AG416" s="91">
        <v>147</v>
      </c>
      <c r="AH416" s="91">
        <v>7707696</v>
      </c>
      <c r="AI416" s="91">
        <v>1</v>
      </c>
      <c r="AJ416" s="91" t="s">
        <v>2870</v>
      </c>
      <c r="AK416" s="91">
        <v>1</v>
      </c>
      <c r="AL416" s="91">
        <v>0</v>
      </c>
      <c r="AM416" s="91" t="s">
        <v>87</v>
      </c>
      <c r="AO416" s="91">
        <v>1</v>
      </c>
      <c r="AP416" s="91">
        <v>2</v>
      </c>
      <c r="AQ416" s="91">
        <v>1586235</v>
      </c>
      <c r="AR416" s="91" t="s">
        <v>87</v>
      </c>
      <c r="AU416" s="93">
        <v>42060</v>
      </c>
      <c r="AW416" s="91">
        <v>1</v>
      </c>
      <c r="AX416" s="91">
        <v>0</v>
      </c>
      <c r="AZ416" s="92">
        <v>39552</v>
      </c>
      <c r="BA416" s="91" t="s">
        <v>183</v>
      </c>
      <c r="BB416" s="92">
        <v>42057</v>
      </c>
      <c r="BC416" s="91" t="s">
        <v>87</v>
      </c>
    </row>
    <row r="417" spans="1:55">
      <c r="A417" s="91">
        <f t="shared" si="6"/>
        <v>416</v>
      </c>
      <c r="B417" s="91">
        <v>6842005</v>
      </c>
      <c r="C417" s="91">
        <v>70</v>
      </c>
      <c r="D417" s="91">
        <v>3</v>
      </c>
      <c r="E417" s="91" t="s">
        <v>87</v>
      </c>
      <c r="F417" s="91" t="s">
        <v>87</v>
      </c>
      <c r="G417" s="91" t="s">
        <v>3407</v>
      </c>
      <c r="H417" s="91" t="s">
        <v>1262</v>
      </c>
      <c r="I417" s="91" t="s">
        <v>3542</v>
      </c>
      <c r="J417" s="91" t="s">
        <v>3543</v>
      </c>
      <c r="K417" s="91" t="s">
        <v>3544</v>
      </c>
      <c r="L417" s="91" t="s">
        <v>3545</v>
      </c>
      <c r="O417" s="91" t="s">
        <v>3546</v>
      </c>
      <c r="P417" s="91" t="s">
        <v>3547</v>
      </c>
      <c r="R417" s="91" t="s">
        <v>3548</v>
      </c>
      <c r="S417" s="91" t="s">
        <v>3549</v>
      </c>
      <c r="T417" s="91" t="s">
        <v>3550</v>
      </c>
      <c r="U417" s="91">
        <v>1</v>
      </c>
      <c r="V417" s="91">
        <v>500000</v>
      </c>
      <c r="W417" s="91">
        <v>0</v>
      </c>
      <c r="X417" s="91">
        <v>100</v>
      </c>
      <c r="Y417" s="91">
        <v>120</v>
      </c>
      <c r="Z417" s="91">
        <v>40</v>
      </c>
      <c r="AA417" s="91">
        <v>60</v>
      </c>
      <c r="AB417" s="91">
        <v>120</v>
      </c>
      <c r="AC417" s="91">
        <v>0</v>
      </c>
      <c r="AD417" s="91">
        <v>100</v>
      </c>
      <c r="AE417" s="91">
        <v>120</v>
      </c>
      <c r="AF417" s="91">
        <v>5</v>
      </c>
      <c r="AG417" s="91">
        <v>148</v>
      </c>
      <c r="AH417" s="91">
        <v>3280250</v>
      </c>
      <c r="AI417" s="91">
        <v>2</v>
      </c>
      <c r="AJ417" s="91" t="s">
        <v>3412</v>
      </c>
      <c r="AK417" s="91">
        <v>1</v>
      </c>
      <c r="AL417" s="91">
        <v>0</v>
      </c>
      <c r="AM417" s="91" t="s">
        <v>87</v>
      </c>
      <c r="AO417" s="91">
        <v>0</v>
      </c>
      <c r="AP417" s="91">
        <v>2</v>
      </c>
      <c r="AQ417" s="91">
        <v>1106244</v>
      </c>
      <c r="AR417" s="91" t="s">
        <v>87</v>
      </c>
      <c r="AU417" s="93">
        <v>43064</v>
      </c>
      <c r="AW417" s="91">
        <v>1</v>
      </c>
      <c r="AX417" s="91">
        <v>0</v>
      </c>
      <c r="AY417" s="91">
        <v>2565500</v>
      </c>
      <c r="AZ417" s="92">
        <v>39660</v>
      </c>
      <c r="BA417" s="91" t="s">
        <v>183</v>
      </c>
      <c r="BB417" s="92">
        <v>43061.064039351855</v>
      </c>
      <c r="BC417" s="91" t="s">
        <v>233</v>
      </c>
    </row>
    <row r="418" spans="1:55">
      <c r="A418" s="91">
        <f t="shared" si="6"/>
        <v>417</v>
      </c>
      <c r="B418" s="91">
        <v>1004401</v>
      </c>
      <c r="C418" s="91">
        <v>50</v>
      </c>
      <c r="D418" s="91">
        <v>3</v>
      </c>
      <c r="E418" s="91" t="s">
        <v>87</v>
      </c>
      <c r="F418" s="91" t="s">
        <v>87</v>
      </c>
      <c r="G418" s="91" t="s">
        <v>3551</v>
      </c>
      <c r="I418" s="91" t="s">
        <v>3552</v>
      </c>
      <c r="J418" s="91" t="s">
        <v>3553</v>
      </c>
      <c r="K418" s="91" t="s">
        <v>994</v>
      </c>
      <c r="L418" s="91" t="s">
        <v>3554</v>
      </c>
      <c r="M418" s="91" t="s">
        <v>3555</v>
      </c>
      <c r="O418" s="91" t="s">
        <v>3556</v>
      </c>
      <c r="P418" s="91" t="s">
        <v>3557</v>
      </c>
      <c r="U418" s="91">
        <v>1</v>
      </c>
      <c r="V418" s="91">
        <v>500000</v>
      </c>
      <c r="W418" s="91">
        <v>0</v>
      </c>
      <c r="X418" s="91">
        <v>100</v>
      </c>
      <c r="Y418" s="91">
        <v>120</v>
      </c>
      <c r="Z418" s="91">
        <v>40</v>
      </c>
      <c r="AA418" s="91">
        <v>60</v>
      </c>
      <c r="AB418" s="91">
        <v>120</v>
      </c>
      <c r="AC418" s="91">
        <v>40</v>
      </c>
      <c r="AD418" s="91">
        <v>60</v>
      </c>
      <c r="AE418" s="91">
        <v>120</v>
      </c>
      <c r="AF418" s="91">
        <v>5</v>
      </c>
      <c r="AG418" s="91">
        <v>482</v>
      </c>
      <c r="AH418" s="91">
        <v>610433</v>
      </c>
      <c r="AI418" s="91">
        <v>2</v>
      </c>
      <c r="AJ418" s="91" t="s">
        <v>3558</v>
      </c>
      <c r="AK418" s="91">
        <v>2</v>
      </c>
      <c r="AL418" s="91">
        <v>0</v>
      </c>
      <c r="AM418" s="91" t="s">
        <v>87</v>
      </c>
      <c r="AO418" s="91">
        <v>1</v>
      </c>
      <c r="AP418" s="91">
        <v>2</v>
      </c>
      <c r="AQ418" s="91">
        <v>1193622</v>
      </c>
      <c r="AR418" s="91" t="s">
        <v>87</v>
      </c>
      <c r="AU418" s="93">
        <v>42060</v>
      </c>
      <c r="AW418" s="91">
        <v>1</v>
      </c>
      <c r="AX418" s="91">
        <v>0</v>
      </c>
      <c r="AZ418" s="92">
        <v>36944</v>
      </c>
      <c r="BA418" s="91" t="s">
        <v>183</v>
      </c>
      <c r="BB418" s="92">
        <v>42057</v>
      </c>
      <c r="BC418" s="91" t="s">
        <v>87</v>
      </c>
    </row>
    <row r="419" spans="1:55">
      <c r="A419" s="91">
        <f t="shared" si="6"/>
        <v>418</v>
      </c>
      <c r="B419" s="91">
        <v>1013801</v>
      </c>
      <c r="C419" s="91">
        <v>80</v>
      </c>
      <c r="D419" s="91">
        <v>3</v>
      </c>
      <c r="E419" s="91" t="s">
        <v>87</v>
      </c>
      <c r="F419" s="91" t="s">
        <v>87</v>
      </c>
      <c r="G419" s="91" t="s">
        <v>3559</v>
      </c>
      <c r="I419" s="91" t="s">
        <v>3560</v>
      </c>
      <c r="J419" s="91" t="s">
        <v>3561</v>
      </c>
      <c r="K419" s="91" t="s">
        <v>3562</v>
      </c>
      <c r="L419" s="91" t="s">
        <v>3563</v>
      </c>
      <c r="O419" s="91" t="s">
        <v>3564</v>
      </c>
      <c r="P419" s="91" t="s">
        <v>3565</v>
      </c>
      <c r="R419" s="91" t="s">
        <v>3566</v>
      </c>
      <c r="T419" s="91" t="s">
        <v>269</v>
      </c>
      <c r="U419" s="91">
        <v>1</v>
      </c>
      <c r="V419" s="91">
        <v>500000</v>
      </c>
      <c r="W419" s="91">
        <v>0</v>
      </c>
      <c r="X419" s="91">
        <v>100</v>
      </c>
      <c r="Y419" s="91">
        <v>120</v>
      </c>
      <c r="Z419" s="91">
        <v>40</v>
      </c>
      <c r="AA419" s="91">
        <v>60</v>
      </c>
      <c r="AB419" s="91">
        <v>120</v>
      </c>
      <c r="AC419" s="91">
        <v>40</v>
      </c>
      <c r="AD419" s="91">
        <v>60</v>
      </c>
      <c r="AE419" s="91">
        <v>120</v>
      </c>
      <c r="AF419" s="91">
        <v>587</v>
      </c>
      <c r="AG419" s="91">
        <v>20</v>
      </c>
      <c r="AH419" s="91">
        <v>2009383</v>
      </c>
      <c r="AI419" s="91">
        <v>1</v>
      </c>
      <c r="AJ419" s="91" t="s">
        <v>3567</v>
      </c>
      <c r="AK419" s="91">
        <v>2</v>
      </c>
      <c r="AL419" s="91">
        <v>1</v>
      </c>
      <c r="AM419" s="91">
        <v>40101900235013</v>
      </c>
      <c r="AN419" s="91" t="s">
        <v>3568</v>
      </c>
      <c r="AO419" s="91">
        <v>1</v>
      </c>
      <c r="AP419" s="91">
        <v>2</v>
      </c>
      <c r="AQ419" s="91">
        <v>1574366</v>
      </c>
      <c r="AR419" s="91" t="s">
        <v>87</v>
      </c>
      <c r="AU419" s="93">
        <v>42060</v>
      </c>
      <c r="AW419" s="91">
        <v>1</v>
      </c>
      <c r="AX419" s="91">
        <v>0</v>
      </c>
      <c r="AZ419" s="92">
        <v>37008</v>
      </c>
      <c r="BA419" s="91" t="s">
        <v>183</v>
      </c>
      <c r="BB419" s="92">
        <v>42057</v>
      </c>
      <c r="BC419" s="91" t="s">
        <v>87</v>
      </c>
    </row>
    <row r="420" spans="1:55">
      <c r="A420" s="91">
        <f t="shared" si="6"/>
        <v>419</v>
      </c>
      <c r="B420" s="91">
        <v>1020503</v>
      </c>
      <c r="C420" s="91">
        <v>10</v>
      </c>
      <c r="D420" s="91">
        <v>3</v>
      </c>
      <c r="E420" s="91" t="s">
        <v>87</v>
      </c>
      <c r="F420" s="91" t="s">
        <v>87</v>
      </c>
      <c r="G420" s="91" t="s">
        <v>3569</v>
      </c>
      <c r="I420" s="91" t="s">
        <v>3570</v>
      </c>
      <c r="K420" s="91" t="s">
        <v>3571</v>
      </c>
      <c r="L420" s="91" t="s">
        <v>3572</v>
      </c>
      <c r="O420" s="91" t="s">
        <v>3573</v>
      </c>
      <c r="P420" s="91" t="s">
        <v>87</v>
      </c>
      <c r="U420" s="91">
        <v>1</v>
      </c>
      <c r="V420" s="91">
        <v>500000</v>
      </c>
      <c r="W420" s="91">
        <v>0</v>
      </c>
      <c r="X420" s="91">
        <v>0</v>
      </c>
      <c r="Y420" s="91">
        <v>0</v>
      </c>
      <c r="Z420" s="91">
        <v>40</v>
      </c>
      <c r="AA420" s="91">
        <v>60</v>
      </c>
      <c r="AB420" s="91">
        <v>120</v>
      </c>
      <c r="AC420" s="91">
        <v>0</v>
      </c>
      <c r="AD420" s="91">
        <v>0</v>
      </c>
      <c r="AE420" s="91">
        <v>0</v>
      </c>
      <c r="AF420" s="91">
        <v>116</v>
      </c>
      <c r="AG420" s="91">
        <v>197</v>
      </c>
      <c r="AH420" s="91">
        <v>1195</v>
      </c>
      <c r="AI420" s="91">
        <v>1</v>
      </c>
      <c r="AJ420" s="91" t="s">
        <v>3574</v>
      </c>
      <c r="AK420" s="91">
        <v>2</v>
      </c>
      <c r="AL420" s="91">
        <v>0</v>
      </c>
      <c r="AM420" s="91" t="s">
        <v>87</v>
      </c>
      <c r="AO420" s="91">
        <v>0</v>
      </c>
      <c r="AP420" s="91">
        <v>2</v>
      </c>
      <c r="AQ420" s="91">
        <v>1586752</v>
      </c>
      <c r="AR420" s="91" t="s">
        <v>87</v>
      </c>
      <c r="AU420" s="93">
        <v>42060</v>
      </c>
      <c r="AW420" s="91">
        <v>1</v>
      </c>
      <c r="AX420" s="91">
        <v>0</v>
      </c>
      <c r="AZ420" s="92">
        <v>38461</v>
      </c>
      <c r="BA420" s="91" t="s">
        <v>183</v>
      </c>
      <c r="BB420" s="92">
        <v>42057</v>
      </c>
      <c r="BC420" s="91" t="s">
        <v>87</v>
      </c>
    </row>
    <row r="421" spans="1:55">
      <c r="A421" s="91">
        <f t="shared" si="6"/>
        <v>420</v>
      </c>
      <c r="B421" s="91">
        <v>1022201</v>
      </c>
      <c r="C421" s="91">
        <v>50</v>
      </c>
      <c r="D421" s="91">
        <v>3</v>
      </c>
      <c r="E421" s="91" t="s">
        <v>87</v>
      </c>
      <c r="F421" s="91" t="s">
        <v>87</v>
      </c>
      <c r="G421" s="91" t="s">
        <v>3575</v>
      </c>
      <c r="I421" s="91" t="s">
        <v>3576</v>
      </c>
      <c r="J421" s="91" t="s">
        <v>3577</v>
      </c>
      <c r="K421" s="91" t="s">
        <v>1906</v>
      </c>
      <c r="L421" s="91" t="s">
        <v>3578</v>
      </c>
      <c r="M421" s="91" t="s">
        <v>3579</v>
      </c>
      <c r="O421" s="91" t="s">
        <v>3580</v>
      </c>
      <c r="P421" s="91" t="s">
        <v>87</v>
      </c>
      <c r="U421" s="91">
        <v>1</v>
      </c>
      <c r="V421" s="91">
        <v>500000</v>
      </c>
      <c r="W421" s="91">
        <v>0</v>
      </c>
      <c r="X421" s="91">
        <v>100</v>
      </c>
      <c r="Y421" s="91">
        <v>120</v>
      </c>
      <c r="Z421" s="91">
        <v>40</v>
      </c>
      <c r="AA421" s="91">
        <v>60</v>
      </c>
      <c r="AB421" s="91">
        <v>120</v>
      </c>
      <c r="AC421" s="91">
        <v>40</v>
      </c>
      <c r="AD421" s="91">
        <v>60</v>
      </c>
      <c r="AE421" s="91">
        <v>120</v>
      </c>
      <c r="AF421" s="91">
        <v>1530</v>
      </c>
      <c r="AG421" s="91">
        <v>64</v>
      </c>
      <c r="AH421" s="91">
        <v>73568</v>
      </c>
      <c r="AI421" s="91">
        <v>1</v>
      </c>
      <c r="AJ421" s="91" t="s">
        <v>3581</v>
      </c>
      <c r="AK421" s="91">
        <v>2</v>
      </c>
      <c r="AL421" s="91">
        <v>0</v>
      </c>
      <c r="AM421" s="91" t="s">
        <v>87</v>
      </c>
      <c r="AO421" s="91">
        <v>1</v>
      </c>
      <c r="AP421" s="91">
        <v>2</v>
      </c>
      <c r="AQ421" s="91">
        <v>1574816</v>
      </c>
      <c r="AR421" s="91" t="s">
        <v>87</v>
      </c>
      <c r="AU421" s="93">
        <v>42060</v>
      </c>
      <c r="AW421" s="91">
        <v>1</v>
      </c>
      <c r="AX421" s="91">
        <v>0</v>
      </c>
      <c r="AZ421" s="92">
        <v>37063</v>
      </c>
      <c r="BA421" s="91" t="s">
        <v>183</v>
      </c>
      <c r="BB421" s="92">
        <v>42057</v>
      </c>
      <c r="BC421" s="91" t="s">
        <v>87</v>
      </c>
    </row>
    <row r="422" spans="1:55">
      <c r="A422" s="91">
        <f t="shared" si="6"/>
        <v>421</v>
      </c>
      <c r="B422" s="91">
        <v>1026501</v>
      </c>
      <c r="C422" s="91">
        <v>80</v>
      </c>
      <c r="D422" s="91">
        <v>3</v>
      </c>
      <c r="E422" s="91" t="s">
        <v>87</v>
      </c>
      <c r="F422" s="91" t="s">
        <v>87</v>
      </c>
      <c r="G422" s="91" t="s">
        <v>3582</v>
      </c>
      <c r="I422" s="91" t="s">
        <v>3583</v>
      </c>
      <c r="J422" s="91" t="s">
        <v>3584</v>
      </c>
      <c r="K422" s="91" t="s">
        <v>3585</v>
      </c>
      <c r="L422" s="91" t="s">
        <v>3586</v>
      </c>
      <c r="O422" s="91" t="s">
        <v>3587</v>
      </c>
      <c r="P422" s="91" t="s">
        <v>3587</v>
      </c>
      <c r="R422" s="91" t="s">
        <v>3588</v>
      </c>
      <c r="S422" s="91" t="s">
        <v>3589</v>
      </c>
      <c r="U422" s="91">
        <v>0</v>
      </c>
      <c r="V422" s="91">
        <v>500000</v>
      </c>
      <c r="W422" s="91">
        <v>0</v>
      </c>
      <c r="X422" s="91">
        <v>100</v>
      </c>
      <c r="Y422" s="91">
        <v>120</v>
      </c>
      <c r="Z422" s="91">
        <v>40</v>
      </c>
      <c r="AA422" s="91">
        <v>60</v>
      </c>
      <c r="AB422" s="91">
        <v>120</v>
      </c>
      <c r="AC422" s="91">
        <v>40</v>
      </c>
      <c r="AD422" s="91">
        <v>60</v>
      </c>
      <c r="AE422" s="91">
        <v>120</v>
      </c>
      <c r="AF422" s="91">
        <v>177</v>
      </c>
      <c r="AG422" s="91">
        <v>652</v>
      </c>
      <c r="AH422" s="91">
        <v>1364208</v>
      </c>
      <c r="AI422" s="91">
        <v>1</v>
      </c>
      <c r="AJ422" s="91" t="s">
        <v>3590</v>
      </c>
      <c r="AK422" s="91">
        <v>2</v>
      </c>
      <c r="AL422" s="91">
        <v>0</v>
      </c>
      <c r="AM422" s="91" t="s">
        <v>87</v>
      </c>
      <c r="AO422" s="91">
        <v>0</v>
      </c>
      <c r="AP422" s="91">
        <v>0</v>
      </c>
      <c r="AQ422" s="91" t="s">
        <v>87</v>
      </c>
      <c r="AR422" s="91" t="s">
        <v>87</v>
      </c>
      <c r="AW422" s="91">
        <v>1</v>
      </c>
      <c r="AX422" s="91">
        <v>0</v>
      </c>
      <c r="AZ422" s="92">
        <v>37110</v>
      </c>
      <c r="BA422" s="91" t="s">
        <v>183</v>
      </c>
      <c r="BB422" s="92">
        <v>40350</v>
      </c>
      <c r="BC422" s="91" t="s">
        <v>87</v>
      </c>
    </row>
    <row r="423" spans="1:55">
      <c r="A423" s="91">
        <f t="shared" si="6"/>
        <v>422</v>
      </c>
      <c r="B423" s="91">
        <v>1030201</v>
      </c>
      <c r="C423" s="91">
        <v>50</v>
      </c>
      <c r="D423" s="91">
        <v>3</v>
      </c>
      <c r="E423" s="91" t="s">
        <v>87</v>
      </c>
      <c r="F423" s="91" t="s">
        <v>87</v>
      </c>
      <c r="G423" s="91" t="s">
        <v>3591</v>
      </c>
      <c r="I423" s="91" t="s">
        <v>3592</v>
      </c>
      <c r="J423" s="91" t="s">
        <v>3593</v>
      </c>
      <c r="K423" s="91" t="s">
        <v>3594</v>
      </c>
      <c r="L423" s="91" t="s">
        <v>3595</v>
      </c>
      <c r="O423" s="91" t="s">
        <v>3596</v>
      </c>
      <c r="P423" s="91" t="s">
        <v>3597</v>
      </c>
      <c r="U423" s="91">
        <v>0</v>
      </c>
      <c r="V423" s="91">
        <v>500000</v>
      </c>
      <c r="W423" s="91">
        <v>0</v>
      </c>
      <c r="X423" s="91">
        <v>100</v>
      </c>
      <c r="Y423" s="91">
        <v>120</v>
      </c>
      <c r="Z423" s="91">
        <v>40</v>
      </c>
      <c r="AA423" s="91">
        <v>60</v>
      </c>
      <c r="AB423" s="91">
        <v>120</v>
      </c>
      <c r="AC423" s="91">
        <v>40</v>
      </c>
      <c r="AD423" s="91">
        <v>60</v>
      </c>
      <c r="AE423" s="91">
        <v>120</v>
      </c>
      <c r="AF423" s="91">
        <v>1530</v>
      </c>
      <c r="AG423" s="91">
        <v>44</v>
      </c>
      <c r="AH423" s="91">
        <v>1092359</v>
      </c>
      <c r="AI423" s="91">
        <v>1</v>
      </c>
      <c r="AJ423" s="91" t="s">
        <v>3598</v>
      </c>
      <c r="AK423" s="91">
        <v>2</v>
      </c>
      <c r="AL423" s="91">
        <v>0</v>
      </c>
      <c r="AM423" s="91" t="s">
        <v>87</v>
      </c>
      <c r="AO423" s="91">
        <v>1</v>
      </c>
      <c r="AP423" s="91">
        <v>2</v>
      </c>
      <c r="AQ423" s="91" t="s">
        <v>87</v>
      </c>
      <c r="AR423" s="91" t="s">
        <v>87</v>
      </c>
      <c r="AW423" s="91">
        <v>1</v>
      </c>
      <c r="AX423" s="91">
        <v>0</v>
      </c>
      <c r="AZ423" s="92">
        <v>37144</v>
      </c>
      <c r="BA423" s="91" t="s">
        <v>183</v>
      </c>
      <c r="BB423" s="92">
        <v>40346</v>
      </c>
      <c r="BC423" s="91" t="s">
        <v>87</v>
      </c>
    </row>
    <row r="424" spans="1:55">
      <c r="A424" s="91">
        <f t="shared" si="6"/>
        <v>423</v>
      </c>
      <c r="B424" s="91">
        <v>1031501</v>
      </c>
      <c r="C424" s="91">
        <v>80</v>
      </c>
      <c r="D424" s="91">
        <v>3</v>
      </c>
      <c r="E424" s="91" t="s">
        <v>87</v>
      </c>
      <c r="F424" s="91" t="s">
        <v>87</v>
      </c>
      <c r="G424" s="91" t="s">
        <v>3599</v>
      </c>
      <c r="I424" s="91" t="s">
        <v>3600</v>
      </c>
      <c r="J424" s="91" t="s">
        <v>3601</v>
      </c>
      <c r="K424" s="91" t="s">
        <v>3602</v>
      </c>
      <c r="L424" s="91" t="s">
        <v>3603</v>
      </c>
      <c r="O424" s="91" t="s">
        <v>3604</v>
      </c>
      <c r="P424" s="91" t="s">
        <v>3605</v>
      </c>
      <c r="R424" s="91" t="s">
        <v>3606</v>
      </c>
      <c r="S424" s="91" t="s">
        <v>3607</v>
      </c>
      <c r="T424" s="91" t="s">
        <v>269</v>
      </c>
      <c r="U424" s="91">
        <v>1</v>
      </c>
      <c r="V424" s="91">
        <v>500000</v>
      </c>
      <c r="W424" s="91">
        <v>0</v>
      </c>
      <c r="X424" s="91">
        <v>100</v>
      </c>
      <c r="Y424" s="91">
        <v>120</v>
      </c>
      <c r="Z424" s="91">
        <v>40</v>
      </c>
      <c r="AA424" s="91">
        <v>60</v>
      </c>
      <c r="AB424" s="91">
        <v>120</v>
      </c>
      <c r="AC424" s="91">
        <v>40</v>
      </c>
      <c r="AD424" s="91">
        <v>60</v>
      </c>
      <c r="AE424" s="91">
        <v>120</v>
      </c>
      <c r="AF424" s="91">
        <v>183</v>
      </c>
      <c r="AG424" s="91">
        <v>56</v>
      </c>
      <c r="AH424" s="91">
        <v>188711</v>
      </c>
      <c r="AI424" s="91">
        <v>1</v>
      </c>
      <c r="AJ424" s="91" t="s">
        <v>3608</v>
      </c>
      <c r="AK424" s="91">
        <v>2</v>
      </c>
      <c r="AL424" s="91">
        <v>0</v>
      </c>
      <c r="AM424" s="91" t="s">
        <v>87</v>
      </c>
      <c r="AO424" s="91">
        <v>1</v>
      </c>
      <c r="AP424" s="91">
        <v>2</v>
      </c>
      <c r="AQ424" s="91">
        <v>1408575</v>
      </c>
      <c r="AR424" s="91" t="s">
        <v>87</v>
      </c>
      <c r="AU424" s="93">
        <v>42060</v>
      </c>
      <c r="AW424" s="91">
        <v>1</v>
      </c>
      <c r="AX424" s="91">
        <v>0</v>
      </c>
      <c r="AZ424" s="92">
        <v>37155</v>
      </c>
      <c r="BA424" s="91" t="s">
        <v>183</v>
      </c>
      <c r="BB424" s="92">
        <v>42057</v>
      </c>
      <c r="BC424" s="91" t="s">
        <v>87</v>
      </c>
    </row>
    <row r="425" spans="1:55">
      <c r="A425" s="91">
        <f t="shared" si="6"/>
        <v>424</v>
      </c>
      <c r="B425" s="91">
        <v>1033601</v>
      </c>
      <c r="C425" s="91">
        <v>40</v>
      </c>
      <c r="D425" s="91">
        <v>3</v>
      </c>
      <c r="E425" s="91" t="s">
        <v>87</v>
      </c>
      <c r="F425" s="91" t="s">
        <v>87</v>
      </c>
      <c r="G425" s="91" t="s">
        <v>3609</v>
      </c>
      <c r="I425" s="91" t="s">
        <v>3610</v>
      </c>
      <c r="K425" s="91" t="s">
        <v>3611</v>
      </c>
      <c r="L425" s="91" t="s">
        <v>3612</v>
      </c>
      <c r="M425" s="91" t="s">
        <v>3613</v>
      </c>
      <c r="O425" s="91" t="s">
        <v>3614</v>
      </c>
      <c r="P425" s="91" t="s">
        <v>3615</v>
      </c>
      <c r="U425" s="91">
        <v>1</v>
      </c>
      <c r="V425" s="91">
        <v>500000</v>
      </c>
      <c r="W425" s="91">
        <v>0</v>
      </c>
      <c r="X425" s="91">
        <v>0</v>
      </c>
      <c r="Y425" s="91">
        <v>0</v>
      </c>
      <c r="Z425" s="91">
        <v>40</v>
      </c>
      <c r="AA425" s="91">
        <v>60</v>
      </c>
      <c r="AB425" s="91">
        <v>120</v>
      </c>
      <c r="AC425" s="91">
        <v>0</v>
      </c>
      <c r="AD425" s="91">
        <v>0</v>
      </c>
      <c r="AE425" s="91">
        <v>0</v>
      </c>
      <c r="AF425" s="91">
        <v>1283</v>
      </c>
      <c r="AG425" s="91">
        <v>1</v>
      </c>
      <c r="AH425" s="91">
        <v>30924</v>
      </c>
      <c r="AI425" s="91">
        <v>2</v>
      </c>
      <c r="AJ425" s="91" t="s">
        <v>3616</v>
      </c>
      <c r="AK425" s="91">
        <v>2</v>
      </c>
      <c r="AL425" s="91">
        <v>1</v>
      </c>
      <c r="AM425" s="91" t="s">
        <v>3617</v>
      </c>
      <c r="AN425" s="91" t="s">
        <v>431</v>
      </c>
      <c r="AO425" s="91">
        <v>1</v>
      </c>
      <c r="AP425" s="91">
        <v>2</v>
      </c>
      <c r="AQ425" s="91">
        <v>1577965</v>
      </c>
      <c r="AR425" s="91" t="s">
        <v>87</v>
      </c>
      <c r="AU425" s="93">
        <v>42060</v>
      </c>
      <c r="AW425" s="91">
        <v>1</v>
      </c>
      <c r="AX425" s="91">
        <v>0</v>
      </c>
      <c r="AZ425" s="92">
        <v>37162</v>
      </c>
      <c r="BA425" s="91" t="s">
        <v>183</v>
      </c>
      <c r="BB425" s="92">
        <v>42057</v>
      </c>
      <c r="BC425" s="91" t="s">
        <v>87</v>
      </c>
    </row>
    <row r="426" spans="1:55">
      <c r="A426" s="91">
        <f t="shared" si="6"/>
        <v>425</v>
      </c>
      <c r="B426" s="91">
        <v>1113005</v>
      </c>
      <c r="C426" s="91">
        <v>57</v>
      </c>
      <c r="D426" s="91">
        <v>3</v>
      </c>
      <c r="E426" s="91">
        <v>11130</v>
      </c>
      <c r="F426" s="91">
        <v>5</v>
      </c>
      <c r="G426" s="91" t="s">
        <v>3618</v>
      </c>
      <c r="H426" s="91" t="s">
        <v>104</v>
      </c>
      <c r="I426" s="91" t="s">
        <v>3619</v>
      </c>
      <c r="J426" s="91" t="s">
        <v>3620</v>
      </c>
      <c r="K426" s="91" t="s">
        <v>3621</v>
      </c>
      <c r="L426" s="91" t="s">
        <v>3622</v>
      </c>
      <c r="O426" s="91" t="s">
        <v>3623</v>
      </c>
      <c r="P426" s="91" t="s">
        <v>3624</v>
      </c>
      <c r="U426" s="91">
        <v>0</v>
      </c>
      <c r="V426" s="91">
        <v>500000</v>
      </c>
      <c r="W426" s="91">
        <v>0</v>
      </c>
      <c r="X426" s="91">
        <v>100</v>
      </c>
      <c r="Y426" s="91">
        <v>120</v>
      </c>
      <c r="Z426" s="91">
        <v>40</v>
      </c>
      <c r="AA426" s="91">
        <v>60</v>
      </c>
      <c r="AB426" s="91">
        <v>120</v>
      </c>
      <c r="AC426" s="91">
        <v>40</v>
      </c>
      <c r="AD426" s="91">
        <v>60</v>
      </c>
      <c r="AE426" s="91">
        <v>120</v>
      </c>
      <c r="AF426" s="91">
        <v>5</v>
      </c>
      <c r="AG426" s="91">
        <v>203</v>
      </c>
      <c r="AH426" s="91">
        <v>362330</v>
      </c>
      <c r="AI426" s="91">
        <v>2</v>
      </c>
      <c r="AJ426" s="91" t="s">
        <v>3625</v>
      </c>
      <c r="AK426" s="91">
        <v>2</v>
      </c>
      <c r="AL426" s="91">
        <v>0</v>
      </c>
      <c r="AM426" s="91" t="s">
        <v>87</v>
      </c>
      <c r="AO426" s="91">
        <v>0</v>
      </c>
      <c r="AP426" s="91">
        <v>2</v>
      </c>
      <c r="AQ426" s="91" t="s">
        <v>87</v>
      </c>
      <c r="AR426" s="91" t="s">
        <v>87</v>
      </c>
      <c r="AW426" s="91">
        <v>1</v>
      </c>
      <c r="AX426" s="91">
        <v>0</v>
      </c>
      <c r="AZ426" s="92">
        <v>43132</v>
      </c>
      <c r="BA426" s="91" t="s">
        <v>728</v>
      </c>
      <c r="BB426" s="92">
        <v>43132</v>
      </c>
      <c r="BC426" s="91" t="s">
        <v>728</v>
      </c>
    </row>
    <row r="427" spans="1:55">
      <c r="A427" s="91">
        <f t="shared" si="6"/>
        <v>426</v>
      </c>
      <c r="B427" s="91">
        <v>1115007</v>
      </c>
      <c r="C427" s="91">
        <v>57</v>
      </c>
      <c r="D427" s="91">
        <v>3</v>
      </c>
      <c r="E427" s="91">
        <v>11150</v>
      </c>
      <c r="F427" s="91">
        <v>7</v>
      </c>
      <c r="G427" s="91" t="s">
        <v>3626</v>
      </c>
      <c r="I427" s="91" t="s">
        <v>3627</v>
      </c>
      <c r="J427" s="91" t="s">
        <v>3628</v>
      </c>
      <c r="K427" s="91" t="s">
        <v>3621</v>
      </c>
      <c r="L427" s="91" t="s">
        <v>3629</v>
      </c>
      <c r="O427" s="91" t="s">
        <v>3630</v>
      </c>
      <c r="P427" s="91" t="s">
        <v>87</v>
      </c>
      <c r="U427" s="91">
        <v>0</v>
      </c>
      <c r="V427" s="91">
        <v>500000</v>
      </c>
      <c r="W427" s="91">
        <v>0</v>
      </c>
      <c r="X427" s="91">
        <v>100</v>
      </c>
      <c r="Y427" s="91">
        <v>120</v>
      </c>
      <c r="Z427" s="91">
        <v>40</v>
      </c>
      <c r="AA427" s="91">
        <v>60</v>
      </c>
      <c r="AB427" s="91">
        <v>120</v>
      </c>
      <c r="AC427" s="91">
        <v>40</v>
      </c>
      <c r="AD427" s="91">
        <v>60</v>
      </c>
      <c r="AE427" s="91">
        <v>120</v>
      </c>
      <c r="AF427" s="91">
        <v>5</v>
      </c>
      <c r="AG427" s="91">
        <v>550</v>
      </c>
      <c r="AH427" s="91">
        <v>43557</v>
      </c>
      <c r="AI427" s="91">
        <v>2</v>
      </c>
      <c r="AJ427" s="91" t="s">
        <v>3631</v>
      </c>
      <c r="AK427" s="91">
        <v>2</v>
      </c>
      <c r="AL427" s="91">
        <v>0</v>
      </c>
      <c r="AM427" s="91" t="s">
        <v>87</v>
      </c>
      <c r="AO427" s="91">
        <v>0</v>
      </c>
      <c r="AP427" s="91">
        <v>2</v>
      </c>
      <c r="AQ427" s="91" t="s">
        <v>87</v>
      </c>
      <c r="AR427" s="91" t="s">
        <v>87</v>
      </c>
      <c r="AW427" s="91">
        <v>1</v>
      </c>
      <c r="AX427" s="91">
        <v>0</v>
      </c>
      <c r="AZ427" s="92">
        <v>43132</v>
      </c>
      <c r="BA427" s="91" t="s">
        <v>728</v>
      </c>
      <c r="BB427" s="92">
        <v>43132</v>
      </c>
      <c r="BC427" s="91" t="s">
        <v>728</v>
      </c>
    </row>
    <row r="428" spans="1:55">
      <c r="A428" s="91">
        <f t="shared" si="6"/>
        <v>427</v>
      </c>
      <c r="B428" s="91">
        <v>1115008</v>
      </c>
      <c r="C428" s="91">
        <v>43</v>
      </c>
      <c r="D428" s="91">
        <v>3</v>
      </c>
      <c r="E428" s="91">
        <v>11150</v>
      </c>
      <c r="F428" s="91">
        <v>8</v>
      </c>
      <c r="G428" s="91" t="s">
        <v>3632</v>
      </c>
      <c r="I428" s="91" t="s">
        <v>354</v>
      </c>
      <c r="J428" s="91" t="s">
        <v>3633</v>
      </c>
      <c r="K428" s="91" t="s">
        <v>3634</v>
      </c>
      <c r="L428" s="91" t="s">
        <v>3635</v>
      </c>
      <c r="M428" s="91" t="s">
        <v>3636</v>
      </c>
      <c r="O428" s="91" t="s">
        <v>3637</v>
      </c>
      <c r="P428" s="91" t="s">
        <v>3638</v>
      </c>
      <c r="R428" s="91" t="s">
        <v>3639</v>
      </c>
      <c r="S428" s="91" t="s">
        <v>3640</v>
      </c>
      <c r="T428" s="91" t="s">
        <v>385</v>
      </c>
      <c r="U428" s="91">
        <v>0</v>
      </c>
      <c r="V428" s="91">
        <v>500000</v>
      </c>
      <c r="W428" s="91">
        <v>0</v>
      </c>
      <c r="X428" s="91">
        <v>100</v>
      </c>
      <c r="Y428" s="91">
        <v>120</v>
      </c>
      <c r="Z428" s="91">
        <v>0</v>
      </c>
      <c r="AA428" s="91">
        <v>0</v>
      </c>
      <c r="AB428" s="91">
        <v>0</v>
      </c>
      <c r="AC428" s="91">
        <v>0</v>
      </c>
      <c r="AD428" s="91">
        <v>0</v>
      </c>
      <c r="AE428" s="91">
        <v>0</v>
      </c>
      <c r="AF428" s="91">
        <v>5</v>
      </c>
      <c r="AG428" s="91">
        <v>561</v>
      </c>
      <c r="AH428" s="91">
        <v>110693</v>
      </c>
      <c r="AI428" s="91">
        <v>2</v>
      </c>
      <c r="AJ428" s="91" t="s">
        <v>3641</v>
      </c>
      <c r="AK428" s="91">
        <v>2</v>
      </c>
      <c r="AL428" s="91">
        <v>2</v>
      </c>
      <c r="AM428" s="91" t="s">
        <v>87</v>
      </c>
      <c r="AO428" s="91">
        <v>0</v>
      </c>
      <c r="AP428" s="91">
        <v>2</v>
      </c>
      <c r="AQ428" s="91" t="s">
        <v>87</v>
      </c>
      <c r="AR428" s="91" t="s">
        <v>87</v>
      </c>
      <c r="AW428" s="91">
        <v>1</v>
      </c>
      <c r="AX428" s="91">
        <v>0</v>
      </c>
      <c r="AZ428" s="92">
        <v>43132</v>
      </c>
      <c r="BA428" s="91" t="s">
        <v>3642</v>
      </c>
      <c r="BB428" s="92">
        <v>43132</v>
      </c>
      <c r="BC428" s="91" t="s">
        <v>3642</v>
      </c>
    </row>
    <row r="429" spans="1:55">
      <c r="A429" s="91">
        <f t="shared" si="6"/>
        <v>428</v>
      </c>
      <c r="B429" s="91">
        <v>1120401</v>
      </c>
      <c r="C429" s="91">
        <v>50</v>
      </c>
      <c r="D429" s="91">
        <v>3</v>
      </c>
      <c r="E429" s="91" t="s">
        <v>87</v>
      </c>
      <c r="F429" s="91" t="s">
        <v>87</v>
      </c>
      <c r="G429" s="91" t="s">
        <v>3643</v>
      </c>
      <c r="I429" s="91" t="s">
        <v>3644</v>
      </c>
      <c r="J429" s="91" t="s">
        <v>3645</v>
      </c>
      <c r="K429" s="91" t="s">
        <v>3646</v>
      </c>
      <c r="L429" s="91" t="s">
        <v>3647</v>
      </c>
      <c r="O429" s="91" t="s">
        <v>3648</v>
      </c>
      <c r="P429" s="91" t="s">
        <v>87</v>
      </c>
      <c r="U429" s="91">
        <v>1</v>
      </c>
      <c r="V429" s="91">
        <v>500000</v>
      </c>
      <c r="W429" s="91">
        <v>40</v>
      </c>
      <c r="X429" s="91">
        <v>60</v>
      </c>
      <c r="Y429" s="91">
        <v>120</v>
      </c>
      <c r="Z429" s="91">
        <v>40</v>
      </c>
      <c r="AA429" s="91">
        <v>60</v>
      </c>
      <c r="AB429" s="91">
        <v>120</v>
      </c>
      <c r="AC429" s="91">
        <v>40</v>
      </c>
      <c r="AD429" s="91">
        <v>60</v>
      </c>
      <c r="AE429" s="91">
        <v>120</v>
      </c>
      <c r="AF429" s="91">
        <v>544</v>
      </c>
      <c r="AG429" s="91">
        <v>211</v>
      </c>
      <c r="AH429" s="91">
        <v>500471</v>
      </c>
      <c r="AI429" s="91">
        <v>2</v>
      </c>
      <c r="AJ429" s="91" t="s">
        <v>3649</v>
      </c>
      <c r="AK429" s="91">
        <v>2</v>
      </c>
      <c r="AL429" s="91">
        <v>1</v>
      </c>
      <c r="AM429" s="91">
        <v>23103160932000</v>
      </c>
      <c r="AN429" s="91" t="s">
        <v>271</v>
      </c>
      <c r="AO429" s="91">
        <v>1</v>
      </c>
      <c r="AP429" s="91">
        <v>2</v>
      </c>
      <c r="AQ429" s="91">
        <v>1072505</v>
      </c>
      <c r="AR429" s="91" t="s">
        <v>87</v>
      </c>
      <c r="AU429" s="93">
        <v>42060</v>
      </c>
      <c r="AW429" s="91">
        <v>1</v>
      </c>
      <c r="AX429" s="91">
        <v>0</v>
      </c>
      <c r="AY429" s="91">
        <v>0</v>
      </c>
      <c r="AZ429" s="92">
        <v>37480</v>
      </c>
      <c r="BA429" s="91" t="s">
        <v>183</v>
      </c>
      <c r="BB429" s="92">
        <v>42057</v>
      </c>
      <c r="BC429" s="91" t="s">
        <v>87</v>
      </c>
    </row>
    <row r="430" spans="1:55">
      <c r="A430" s="91">
        <f t="shared" si="6"/>
        <v>429</v>
      </c>
      <c r="B430" s="91">
        <v>1120501</v>
      </c>
      <c r="C430" s="91">
        <v>62</v>
      </c>
      <c r="D430" s="91">
        <v>3</v>
      </c>
      <c r="E430" s="91">
        <v>11205</v>
      </c>
      <c r="F430" s="91">
        <v>1</v>
      </c>
      <c r="G430" s="91" t="s">
        <v>3650</v>
      </c>
      <c r="J430" s="91" t="s">
        <v>3651</v>
      </c>
      <c r="K430" s="91" t="s">
        <v>3652</v>
      </c>
      <c r="L430" s="91" t="s">
        <v>3653</v>
      </c>
      <c r="O430" s="91" t="s">
        <v>3654</v>
      </c>
      <c r="P430" s="91" t="s">
        <v>3655</v>
      </c>
      <c r="U430" s="91">
        <v>1</v>
      </c>
      <c r="V430" s="91">
        <v>0</v>
      </c>
      <c r="W430" s="91">
        <v>0</v>
      </c>
      <c r="X430" s="91">
        <v>100</v>
      </c>
      <c r="Y430" s="91">
        <v>120</v>
      </c>
      <c r="Z430" s="91">
        <v>40</v>
      </c>
      <c r="AA430" s="91">
        <v>60</v>
      </c>
      <c r="AB430" s="91">
        <v>120</v>
      </c>
      <c r="AC430" s="91">
        <v>0</v>
      </c>
      <c r="AD430" s="91">
        <v>0</v>
      </c>
      <c r="AE430" s="91">
        <v>0</v>
      </c>
      <c r="AF430" s="91">
        <v>154</v>
      </c>
      <c r="AG430" s="91">
        <v>101</v>
      </c>
      <c r="AH430" s="91">
        <v>1847243</v>
      </c>
      <c r="AI430" s="91">
        <v>1</v>
      </c>
      <c r="AJ430" s="91" t="s">
        <v>3656</v>
      </c>
      <c r="AK430" s="91">
        <v>2</v>
      </c>
      <c r="AL430" s="91">
        <v>0</v>
      </c>
      <c r="AM430" s="91" t="s">
        <v>87</v>
      </c>
      <c r="AO430" s="91">
        <v>1</v>
      </c>
      <c r="AP430" s="91">
        <v>2</v>
      </c>
      <c r="AQ430" s="91">
        <v>1212950</v>
      </c>
      <c r="AR430" s="91" t="s">
        <v>87</v>
      </c>
      <c r="AU430" s="93">
        <v>42607</v>
      </c>
      <c r="AW430" s="91">
        <v>1</v>
      </c>
      <c r="AX430" s="91">
        <v>0</v>
      </c>
      <c r="AZ430" s="92">
        <v>37383</v>
      </c>
      <c r="BA430" s="91" t="s">
        <v>183</v>
      </c>
      <c r="BB430" s="92">
        <v>42471</v>
      </c>
      <c r="BC430" s="91" t="s">
        <v>87</v>
      </c>
    </row>
    <row r="431" spans="1:55">
      <c r="A431" s="91">
        <f t="shared" si="6"/>
        <v>430</v>
      </c>
      <c r="B431" s="91">
        <v>1223001</v>
      </c>
      <c r="C431" s="91">
        <v>50</v>
      </c>
      <c r="D431" s="91">
        <v>3</v>
      </c>
      <c r="E431" s="91">
        <v>12230</v>
      </c>
      <c r="F431" s="91">
        <v>1</v>
      </c>
      <c r="G431" s="91" t="s">
        <v>3657</v>
      </c>
      <c r="I431" s="91" t="s">
        <v>3658</v>
      </c>
      <c r="J431" s="91" t="s">
        <v>3659</v>
      </c>
      <c r="K431" s="91" t="s">
        <v>3660</v>
      </c>
      <c r="L431" s="91" t="s">
        <v>3661</v>
      </c>
      <c r="O431" s="91" t="s">
        <v>3662</v>
      </c>
      <c r="P431" s="91" t="s">
        <v>87</v>
      </c>
      <c r="U431" s="91">
        <v>0</v>
      </c>
      <c r="V431" s="91">
        <v>500000</v>
      </c>
      <c r="W431" s="91">
        <v>40</v>
      </c>
      <c r="X431" s="91">
        <v>60</v>
      </c>
      <c r="Y431" s="91">
        <v>120</v>
      </c>
      <c r="Z431" s="91">
        <v>40</v>
      </c>
      <c r="AA431" s="91">
        <v>60</v>
      </c>
      <c r="AB431" s="91">
        <v>120</v>
      </c>
      <c r="AC431" s="91">
        <v>40</v>
      </c>
      <c r="AD431" s="91">
        <v>60</v>
      </c>
      <c r="AE431" s="91">
        <v>120</v>
      </c>
      <c r="AF431" s="91">
        <v>155</v>
      </c>
      <c r="AG431" s="91">
        <v>23</v>
      </c>
      <c r="AH431" s="91">
        <v>99589</v>
      </c>
      <c r="AI431" s="91">
        <v>1</v>
      </c>
      <c r="AJ431" s="91" t="s">
        <v>3663</v>
      </c>
      <c r="AK431" s="91">
        <v>2</v>
      </c>
      <c r="AL431" s="91">
        <v>1</v>
      </c>
      <c r="AM431" s="91">
        <v>23103605251</v>
      </c>
      <c r="AN431" s="91" t="s">
        <v>3664</v>
      </c>
      <c r="AO431" s="91">
        <v>1</v>
      </c>
      <c r="AP431" s="91">
        <v>2</v>
      </c>
      <c r="AQ431" s="91" t="s">
        <v>87</v>
      </c>
      <c r="AR431" s="91" t="s">
        <v>87</v>
      </c>
      <c r="AW431" s="91">
        <v>1</v>
      </c>
      <c r="AX431" s="91">
        <v>0</v>
      </c>
      <c r="AZ431" s="92">
        <v>36680</v>
      </c>
      <c r="BA431" s="91" t="s">
        <v>183</v>
      </c>
      <c r="BB431" s="92">
        <v>42900.05746527778</v>
      </c>
      <c r="BC431" s="91" t="s">
        <v>233</v>
      </c>
    </row>
    <row r="432" spans="1:55">
      <c r="A432" s="91">
        <f t="shared" si="6"/>
        <v>431</v>
      </c>
      <c r="B432" s="91">
        <v>1234701</v>
      </c>
      <c r="C432" s="91">
        <v>57</v>
      </c>
      <c r="D432" s="91">
        <v>3</v>
      </c>
      <c r="E432" s="91" t="s">
        <v>87</v>
      </c>
      <c r="F432" s="91" t="s">
        <v>87</v>
      </c>
      <c r="G432" s="91" t="s">
        <v>3665</v>
      </c>
      <c r="I432" s="91" t="s">
        <v>3666</v>
      </c>
      <c r="K432" s="91" t="s">
        <v>3667</v>
      </c>
      <c r="L432" s="91" t="s">
        <v>3668</v>
      </c>
      <c r="O432" s="91" t="s">
        <v>3669</v>
      </c>
      <c r="P432" s="91" t="s">
        <v>3670</v>
      </c>
      <c r="U432" s="91">
        <v>0</v>
      </c>
      <c r="V432" s="91">
        <v>500000</v>
      </c>
      <c r="W432" s="91">
        <v>0</v>
      </c>
      <c r="X432" s="91">
        <v>100</v>
      </c>
      <c r="Y432" s="91">
        <v>120</v>
      </c>
      <c r="Z432" s="91">
        <v>40</v>
      </c>
      <c r="AA432" s="91">
        <v>60</v>
      </c>
      <c r="AB432" s="91">
        <v>120</v>
      </c>
      <c r="AC432" s="91">
        <v>40</v>
      </c>
      <c r="AD432" s="91">
        <v>60</v>
      </c>
      <c r="AE432" s="91">
        <v>120</v>
      </c>
      <c r="AF432" s="91">
        <v>9</v>
      </c>
      <c r="AG432" s="91">
        <v>971</v>
      </c>
      <c r="AH432" s="91">
        <v>1400082</v>
      </c>
      <c r="AI432" s="91">
        <v>1</v>
      </c>
      <c r="AJ432" s="91" t="s">
        <v>3671</v>
      </c>
      <c r="AK432" s="91">
        <v>2</v>
      </c>
      <c r="AL432" s="91">
        <v>0</v>
      </c>
      <c r="AM432" s="91" t="s">
        <v>87</v>
      </c>
      <c r="AO432" s="91">
        <v>0</v>
      </c>
      <c r="AP432" s="91">
        <v>0</v>
      </c>
      <c r="AQ432" s="91" t="s">
        <v>87</v>
      </c>
      <c r="AR432" s="91" t="s">
        <v>87</v>
      </c>
      <c r="AW432" s="91">
        <v>1</v>
      </c>
      <c r="AX432" s="91">
        <v>0</v>
      </c>
      <c r="AZ432" s="92">
        <v>43132</v>
      </c>
      <c r="BA432" s="91" t="s">
        <v>728</v>
      </c>
      <c r="BB432" s="92">
        <v>43132</v>
      </c>
      <c r="BC432" s="91" t="s">
        <v>728</v>
      </c>
    </row>
    <row r="433" spans="1:55">
      <c r="A433" s="91">
        <f t="shared" si="6"/>
        <v>432</v>
      </c>
      <c r="B433" s="91">
        <v>1300801</v>
      </c>
      <c r="C433" s="91">
        <v>57</v>
      </c>
      <c r="D433" s="91">
        <v>3</v>
      </c>
      <c r="E433" s="91">
        <v>13008</v>
      </c>
      <c r="F433" s="91">
        <v>1</v>
      </c>
      <c r="G433" s="91" t="s">
        <v>3672</v>
      </c>
      <c r="I433" s="91" t="s">
        <v>3673</v>
      </c>
      <c r="J433" s="91" t="s">
        <v>3674</v>
      </c>
      <c r="K433" s="91" t="s">
        <v>3667</v>
      </c>
      <c r="L433" s="91" t="s">
        <v>3675</v>
      </c>
      <c r="O433" s="91" t="s">
        <v>3676</v>
      </c>
      <c r="P433" s="91" t="s">
        <v>87</v>
      </c>
      <c r="U433" s="91">
        <v>0</v>
      </c>
      <c r="V433" s="91">
        <v>500000</v>
      </c>
      <c r="W433" s="91">
        <v>0</v>
      </c>
      <c r="X433" s="91">
        <v>100</v>
      </c>
      <c r="Y433" s="91">
        <v>120</v>
      </c>
      <c r="Z433" s="91">
        <v>40</v>
      </c>
      <c r="AA433" s="91">
        <v>60</v>
      </c>
      <c r="AB433" s="91">
        <v>120</v>
      </c>
      <c r="AC433" s="91">
        <v>40</v>
      </c>
      <c r="AD433" s="91">
        <v>60</v>
      </c>
      <c r="AE433" s="91">
        <v>120</v>
      </c>
      <c r="AF433" s="91">
        <v>153</v>
      </c>
      <c r="AG433" s="91">
        <v>141</v>
      </c>
      <c r="AH433" s="91">
        <v>309079</v>
      </c>
      <c r="AI433" s="91">
        <v>1</v>
      </c>
      <c r="AJ433" s="91" t="s">
        <v>3677</v>
      </c>
      <c r="AK433" s="91">
        <v>2</v>
      </c>
      <c r="AL433" s="91">
        <v>0</v>
      </c>
      <c r="AM433" s="91" t="s">
        <v>87</v>
      </c>
      <c r="AO433" s="91">
        <v>0</v>
      </c>
      <c r="AP433" s="91">
        <v>2</v>
      </c>
      <c r="AQ433" s="91" t="s">
        <v>87</v>
      </c>
      <c r="AR433" s="91" t="s">
        <v>87</v>
      </c>
      <c r="AW433" s="91">
        <v>1</v>
      </c>
      <c r="AX433" s="91">
        <v>0</v>
      </c>
      <c r="AZ433" s="92">
        <v>43132</v>
      </c>
      <c r="BA433" s="91" t="s">
        <v>728</v>
      </c>
      <c r="BB433" s="92">
        <v>43132</v>
      </c>
      <c r="BC433" s="91" t="s">
        <v>728</v>
      </c>
    </row>
    <row r="434" spans="1:55">
      <c r="A434" s="91">
        <f t="shared" si="6"/>
        <v>433</v>
      </c>
      <c r="B434" s="91">
        <v>1302901</v>
      </c>
      <c r="C434" s="91">
        <v>50</v>
      </c>
      <c r="D434" s="91">
        <v>3</v>
      </c>
      <c r="E434" s="91" t="s">
        <v>87</v>
      </c>
      <c r="F434" s="91" t="s">
        <v>87</v>
      </c>
      <c r="G434" s="91" t="s">
        <v>3678</v>
      </c>
      <c r="I434" s="91" t="s">
        <v>3679</v>
      </c>
      <c r="J434" s="91" t="s">
        <v>3680</v>
      </c>
      <c r="K434" s="91" t="s">
        <v>3681</v>
      </c>
      <c r="L434" s="91" t="s">
        <v>3682</v>
      </c>
      <c r="O434" s="91" t="s">
        <v>3683</v>
      </c>
      <c r="P434" s="91" t="s">
        <v>87</v>
      </c>
      <c r="U434" s="91">
        <v>1</v>
      </c>
      <c r="V434" s="91">
        <v>500000</v>
      </c>
      <c r="W434" s="91">
        <v>0</v>
      </c>
      <c r="X434" s="91">
        <v>100</v>
      </c>
      <c r="Y434" s="91">
        <v>120</v>
      </c>
      <c r="Z434" s="91">
        <v>40</v>
      </c>
      <c r="AA434" s="91">
        <v>60</v>
      </c>
      <c r="AB434" s="91">
        <v>120</v>
      </c>
      <c r="AC434" s="91">
        <v>40</v>
      </c>
      <c r="AD434" s="91">
        <v>60</v>
      </c>
      <c r="AE434" s="91">
        <v>120</v>
      </c>
      <c r="AF434" s="91">
        <v>5</v>
      </c>
      <c r="AG434" s="91">
        <v>213</v>
      </c>
      <c r="AH434" s="91">
        <v>152721</v>
      </c>
      <c r="AI434" s="91">
        <v>2</v>
      </c>
      <c r="AJ434" s="91" t="s">
        <v>3684</v>
      </c>
      <c r="AK434" s="91">
        <v>2</v>
      </c>
      <c r="AL434" s="91">
        <v>0</v>
      </c>
      <c r="AM434" s="91" t="s">
        <v>87</v>
      </c>
      <c r="AO434" s="91">
        <v>1</v>
      </c>
      <c r="AP434" s="91">
        <v>2</v>
      </c>
      <c r="AQ434" s="91">
        <v>1306448</v>
      </c>
      <c r="AR434" s="91" t="s">
        <v>87</v>
      </c>
      <c r="AU434" s="93">
        <v>42060</v>
      </c>
      <c r="AW434" s="91">
        <v>1</v>
      </c>
      <c r="AX434" s="91">
        <v>0</v>
      </c>
      <c r="AZ434" s="92">
        <v>37523</v>
      </c>
      <c r="BA434" s="91" t="s">
        <v>183</v>
      </c>
      <c r="BB434" s="92">
        <v>42057</v>
      </c>
      <c r="BC434" s="91" t="s">
        <v>87</v>
      </c>
    </row>
    <row r="435" spans="1:55">
      <c r="A435" s="91">
        <f t="shared" si="6"/>
        <v>434</v>
      </c>
      <c r="B435" s="91">
        <v>1303101</v>
      </c>
      <c r="C435" s="91">
        <v>57</v>
      </c>
      <c r="D435" s="91">
        <v>3</v>
      </c>
      <c r="E435" s="91">
        <v>13031</v>
      </c>
      <c r="F435" s="91">
        <v>1</v>
      </c>
      <c r="G435" s="91" t="s">
        <v>3685</v>
      </c>
      <c r="I435" s="91" t="s">
        <v>3686</v>
      </c>
      <c r="J435" s="91" t="s">
        <v>3687</v>
      </c>
      <c r="K435" s="91" t="s">
        <v>3688</v>
      </c>
      <c r="L435" s="91" t="s">
        <v>3689</v>
      </c>
      <c r="O435" s="91" t="s">
        <v>3690</v>
      </c>
      <c r="P435" s="91" t="s">
        <v>87</v>
      </c>
      <c r="U435" s="91">
        <v>0</v>
      </c>
      <c r="V435" s="91">
        <v>500000</v>
      </c>
      <c r="W435" s="91">
        <v>100</v>
      </c>
      <c r="X435" s="91">
        <v>0</v>
      </c>
      <c r="Y435" s="91">
        <v>120</v>
      </c>
      <c r="Z435" s="91">
        <v>40</v>
      </c>
      <c r="AA435" s="91">
        <v>60</v>
      </c>
      <c r="AB435" s="91">
        <v>120</v>
      </c>
      <c r="AC435" s="91">
        <v>40</v>
      </c>
      <c r="AD435" s="91">
        <v>60</v>
      </c>
      <c r="AE435" s="91">
        <v>120</v>
      </c>
      <c r="AF435" s="91">
        <v>5</v>
      </c>
      <c r="AG435" s="91">
        <v>203</v>
      </c>
      <c r="AH435" s="91">
        <v>112741</v>
      </c>
      <c r="AI435" s="91">
        <v>1</v>
      </c>
      <c r="AJ435" s="91" t="s">
        <v>3691</v>
      </c>
      <c r="AK435" s="91">
        <v>2</v>
      </c>
      <c r="AL435" s="91">
        <v>0</v>
      </c>
      <c r="AM435" s="91" t="s">
        <v>87</v>
      </c>
      <c r="AO435" s="91">
        <v>0</v>
      </c>
      <c r="AP435" s="91">
        <v>2</v>
      </c>
      <c r="AQ435" s="91" t="s">
        <v>87</v>
      </c>
      <c r="AR435" s="91" t="s">
        <v>87</v>
      </c>
      <c r="AW435" s="91">
        <v>1</v>
      </c>
      <c r="AX435" s="91">
        <v>0</v>
      </c>
      <c r="AZ435" s="92">
        <v>43132</v>
      </c>
      <c r="BA435" s="91" t="s">
        <v>728</v>
      </c>
      <c r="BB435" s="92">
        <v>43132</v>
      </c>
      <c r="BC435" s="91" t="s">
        <v>728</v>
      </c>
    </row>
    <row r="436" spans="1:55">
      <c r="A436" s="91">
        <f t="shared" si="6"/>
        <v>435</v>
      </c>
      <c r="B436" s="91">
        <v>1315801</v>
      </c>
      <c r="C436" s="91">
        <v>43</v>
      </c>
      <c r="D436" s="91">
        <v>3</v>
      </c>
      <c r="E436" s="91">
        <v>13158</v>
      </c>
      <c r="F436" s="91">
        <v>1</v>
      </c>
      <c r="G436" s="91" t="s">
        <v>3692</v>
      </c>
      <c r="I436" s="91" t="s">
        <v>3693</v>
      </c>
      <c r="J436" s="91" t="s">
        <v>3694</v>
      </c>
      <c r="K436" s="91" t="s">
        <v>3634</v>
      </c>
      <c r="L436" s="91" t="s">
        <v>3695</v>
      </c>
      <c r="M436" s="91" t="s">
        <v>3696</v>
      </c>
      <c r="O436" s="91" t="s">
        <v>3697</v>
      </c>
      <c r="P436" s="91" t="s">
        <v>3698</v>
      </c>
      <c r="U436" s="91">
        <v>0</v>
      </c>
      <c r="V436" s="91">
        <v>0</v>
      </c>
      <c r="W436" s="91">
        <v>0</v>
      </c>
      <c r="X436" s="91">
        <v>100</v>
      </c>
      <c r="Y436" s="91">
        <v>120</v>
      </c>
      <c r="Z436" s="91">
        <v>30</v>
      </c>
      <c r="AA436" s="91">
        <v>70</v>
      </c>
      <c r="AB436" s="91">
        <v>120</v>
      </c>
      <c r="AC436" s="91">
        <v>30</v>
      </c>
      <c r="AD436" s="91">
        <v>70</v>
      </c>
      <c r="AE436" s="91">
        <v>120</v>
      </c>
      <c r="AF436" s="91">
        <v>151</v>
      </c>
      <c r="AG436" s="91">
        <v>302</v>
      </c>
      <c r="AH436" s="91">
        <v>69295</v>
      </c>
      <c r="AI436" s="91">
        <v>1</v>
      </c>
      <c r="AJ436" s="91" t="s">
        <v>3693</v>
      </c>
      <c r="AK436" s="91">
        <v>2</v>
      </c>
      <c r="AL436" s="91">
        <v>0</v>
      </c>
      <c r="AM436" s="91" t="s">
        <v>87</v>
      </c>
      <c r="AO436" s="91">
        <v>0</v>
      </c>
      <c r="AP436" s="91">
        <v>2</v>
      </c>
      <c r="AQ436" s="91" t="s">
        <v>87</v>
      </c>
      <c r="AR436" s="91" t="s">
        <v>87</v>
      </c>
      <c r="AW436" s="91">
        <v>1</v>
      </c>
      <c r="AX436" s="91">
        <v>0</v>
      </c>
      <c r="AZ436" s="92">
        <v>43132</v>
      </c>
      <c r="BA436" s="91" t="s">
        <v>3642</v>
      </c>
      <c r="BB436" s="92">
        <v>43132</v>
      </c>
      <c r="BC436" s="91" t="s">
        <v>3642</v>
      </c>
    </row>
    <row r="437" spans="1:55">
      <c r="A437" s="91">
        <f t="shared" si="6"/>
        <v>436</v>
      </c>
      <c r="B437" s="91">
        <v>1316401</v>
      </c>
      <c r="C437" s="91">
        <v>43</v>
      </c>
      <c r="D437" s="91">
        <v>3</v>
      </c>
      <c r="E437" s="91">
        <v>13164</v>
      </c>
      <c r="F437" s="91">
        <v>1</v>
      </c>
      <c r="G437" s="91" t="s">
        <v>3699</v>
      </c>
      <c r="I437" s="91" t="s">
        <v>3700</v>
      </c>
      <c r="J437" s="91" t="s">
        <v>3701</v>
      </c>
      <c r="K437" s="91" t="s">
        <v>3702</v>
      </c>
      <c r="L437" s="91" t="s">
        <v>3703</v>
      </c>
      <c r="O437" s="91" t="s">
        <v>3704</v>
      </c>
      <c r="P437" s="91" t="s">
        <v>3705</v>
      </c>
      <c r="U437" s="91">
        <v>0</v>
      </c>
      <c r="V437" s="91">
        <v>0</v>
      </c>
      <c r="W437" s="91">
        <v>0</v>
      </c>
      <c r="X437" s="91">
        <v>100</v>
      </c>
      <c r="Y437" s="91">
        <v>120</v>
      </c>
      <c r="Z437" s="91">
        <v>30</v>
      </c>
      <c r="AA437" s="91">
        <v>70</v>
      </c>
      <c r="AB437" s="91">
        <v>120</v>
      </c>
      <c r="AC437" s="91">
        <v>30</v>
      </c>
      <c r="AD437" s="91">
        <v>70</v>
      </c>
      <c r="AE437" s="91">
        <v>120</v>
      </c>
      <c r="AF437" s="91">
        <v>149</v>
      </c>
      <c r="AG437" s="91">
        <v>361</v>
      </c>
      <c r="AH437" s="91">
        <v>8366</v>
      </c>
      <c r="AI437" s="91">
        <v>2</v>
      </c>
      <c r="AJ437" s="91" t="s">
        <v>3706</v>
      </c>
      <c r="AK437" s="91">
        <v>2</v>
      </c>
      <c r="AL437" s="91">
        <v>0</v>
      </c>
      <c r="AM437" s="91" t="s">
        <v>87</v>
      </c>
      <c r="AO437" s="91">
        <v>0</v>
      </c>
      <c r="AP437" s="91">
        <v>2</v>
      </c>
      <c r="AQ437" s="91" t="s">
        <v>87</v>
      </c>
      <c r="AR437" s="91" t="s">
        <v>87</v>
      </c>
      <c r="AW437" s="91">
        <v>1</v>
      </c>
      <c r="AX437" s="91">
        <v>0</v>
      </c>
      <c r="AZ437" s="92">
        <v>43132</v>
      </c>
      <c r="BA437" s="91" t="s">
        <v>3642</v>
      </c>
      <c r="BB437" s="92">
        <v>43132</v>
      </c>
      <c r="BC437" s="91" t="s">
        <v>3642</v>
      </c>
    </row>
    <row r="438" spans="1:55">
      <c r="A438" s="91">
        <f t="shared" si="6"/>
        <v>437</v>
      </c>
      <c r="B438" s="91">
        <v>1317801</v>
      </c>
      <c r="C438" s="91">
        <v>43</v>
      </c>
      <c r="D438" s="91">
        <v>3</v>
      </c>
      <c r="E438" s="91">
        <v>13178</v>
      </c>
      <c r="F438" s="91">
        <v>1</v>
      </c>
      <c r="G438" s="91" t="s">
        <v>3707</v>
      </c>
      <c r="I438" s="91" t="s">
        <v>3708</v>
      </c>
      <c r="J438" s="91" t="s">
        <v>3707</v>
      </c>
      <c r="K438" s="91" t="s">
        <v>3709</v>
      </c>
      <c r="L438" s="91" t="s">
        <v>3710</v>
      </c>
      <c r="O438" s="91" t="s">
        <v>3711</v>
      </c>
      <c r="P438" s="91" t="s">
        <v>3712</v>
      </c>
      <c r="U438" s="91">
        <v>0</v>
      </c>
      <c r="V438" s="91">
        <v>0</v>
      </c>
      <c r="W438" s="91">
        <v>0</v>
      </c>
      <c r="X438" s="91">
        <v>100</v>
      </c>
      <c r="Y438" s="91">
        <v>120</v>
      </c>
      <c r="Z438" s="91">
        <v>30</v>
      </c>
      <c r="AA438" s="91">
        <v>70</v>
      </c>
      <c r="AB438" s="91">
        <v>120</v>
      </c>
      <c r="AC438" s="91">
        <v>30</v>
      </c>
      <c r="AD438" s="91">
        <v>70</v>
      </c>
      <c r="AE438" s="91">
        <v>120</v>
      </c>
      <c r="AF438" s="91">
        <v>149</v>
      </c>
      <c r="AG438" s="91">
        <v>374</v>
      </c>
      <c r="AH438" s="91">
        <v>5791</v>
      </c>
      <c r="AI438" s="91">
        <v>2</v>
      </c>
      <c r="AJ438" s="91" t="s">
        <v>3713</v>
      </c>
      <c r="AK438" s="91">
        <v>2</v>
      </c>
      <c r="AL438" s="91">
        <v>0</v>
      </c>
      <c r="AM438" s="91" t="s">
        <v>87</v>
      </c>
      <c r="AO438" s="91">
        <v>0</v>
      </c>
      <c r="AP438" s="91">
        <v>2</v>
      </c>
      <c r="AQ438" s="91" t="s">
        <v>87</v>
      </c>
      <c r="AR438" s="91" t="s">
        <v>87</v>
      </c>
      <c r="AW438" s="91">
        <v>1</v>
      </c>
      <c r="AX438" s="91">
        <v>0</v>
      </c>
      <c r="AZ438" s="92">
        <v>43132</v>
      </c>
      <c r="BA438" s="91" t="s">
        <v>3642</v>
      </c>
      <c r="BB438" s="92">
        <v>43132</v>
      </c>
      <c r="BC438" s="91" t="s">
        <v>3642</v>
      </c>
    </row>
    <row r="439" spans="1:55">
      <c r="A439" s="91">
        <f t="shared" si="6"/>
        <v>438</v>
      </c>
      <c r="B439" s="91">
        <v>1326701</v>
      </c>
      <c r="C439" s="91">
        <v>43</v>
      </c>
      <c r="D439" s="91">
        <v>3</v>
      </c>
      <c r="E439" s="91">
        <v>13267</v>
      </c>
      <c r="F439" s="91">
        <v>1</v>
      </c>
      <c r="G439" s="91" t="s">
        <v>3714</v>
      </c>
      <c r="I439" s="91" t="s">
        <v>3715</v>
      </c>
      <c r="J439" s="91" t="s">
        <v>3716</v>
      </c>
      <c r="K439" s="91" t="s">
        <v>3717</v>
      </c>
      <c r="L439" s="91" t="s">
        <v>3718</v>
      </c>
      <c r="O439" s="91" t="s">
        <v>3719</v>
      </c>
      <c r="P439" s="91" t="s">
        <v>3720</v>
      </c>
      <c r="U439" s="91">
        <v>0</v>
      </c>
      <c r="V439" s="91">
        <v>0</v>
      </c>
      <c r="W439" s="91">
        <v>0</v>
      </c>
      <c r="X439" s="91">
        <v>100</v>
      </c>
      <c r="Y439" s="91">
        <v>120</v>
      </c>
      <c r="Z439" s="91">
        <v>30</v>
      </c>
      <c r="AA439" s="91">
        <v>70</v>
      </c>
      <c r="AB439" s="91">
        <v>120</v>
      </c>
      <c r="AC439" s="91">
        <v>30</v>
      </c>
      <c r="AD439" s="91">
        <v>70</v>
      </c>
      <c r="AE439" s="91">
        <v>120</v>
      </c>
      <c r="AF439" s="91">
        <v>150</v>
      </c>
      <c r="AG439" s="91">
        <v>720</v>
      </c>
      <c r="AH439" s="91">
        <v>1034605</v>
      </c>
      <c r="AI439" s="91">
        <v>1</v>
      </c>
      <c r="AJ439" s="91" t="s">
        <v>3721</v>
      </c>
      <c r="AK439" s="91">
        <v>2</v>
      </c>
      <c r="AL439" s="91">
        <v>0</v>
      </c>
      <c r="AM439" s="91" t="s">
        <v>87</v>
      </c>
      <c r="AO439" s="91">
        <v>0</v>
      </c>
      <c r="AP439" s="91">
        <v>2</v>
      </c>
      <c r="AQ439" s="91" t="s">
        <v>87</v>
      </c>
      <c r="AR439" s="91" t="s">
        <v>87</v>
      </c>
      <c r="AW439" s="91">
        <v>1</v>
      </c>
      <c r="AX439" s="91">
        <v>0</v>
      </c>
      <c r="AZ439" s="92">
        <v>43132</v>
      </c>
      <c r="BA439" s="91" t="s">
        <v>3642</v>
      </c>
      <c r="BB439" s="92">
        <v>43132</v>
      </c>
      <c r="BC439" s="91" t="s">
        <v>3642</v>
      </c>
    </row>
    <row r="440" spans="1:55">
      <c r="A440" s="91">
        <f t="shared" si="6"/>
        <v>439</v>
      </c>
      <c r="B440" s="91">
        <v>1355402</v>
      </c>
      <c r="C440" s="91">
        <v>38</v>
      </c>
      <c r="D440" s="91">
        <v>3</v>
      </c>
      <c r="E440" s="91" t="s">
        <v>87</v>
      </c>
      <c r="F440" s="91" t="s">
        <v>87</v>
      </c>
      <c r="G440" s="91" t="s">
        <v>3722</v>
      </c>
      <c r="H440" s="91" t="s">
        <v>3723</v>
      </c>
      <c r="I440" s="91" t="s">
        <v>3724</v>
      </c>
      <c r="K440" s="91" t="s">
        <v>3725</v>
      </c>
      <c r="L440" s="91" t="s">
        <v>3726</v>
      </c>
      <c r="O440" s="91" t="s">
        <v>3727</v>
      </c>
      <c r="P440" s="91" t="s">
        <v>3728</v>
      </c>
      <c r="R440" s="91" t="s">
        <v>3729</v>
      </c>
      <c r="T440" s="91" t="s">
        <v>860</v>
      </c>
      <c r="U440" s="91">
        <v>0</v>
      </c>
      <c r="V440" s="91">
        <v>500000</v>
      </c>
      <c r="W440" s="91">
        <v>0</v>
      </c>
      <c r="X440" s="91">
        <v>100</v>
      </c>
      <c r="Y440" s="91">
        <v>120</v>
      </c>
      <c r="Z440" s="91">
        <v>40</v>
      </c>
      <c r="AA440" s="91">
        <v>60</v>
      </c>
      <c r="AB440" s="91">
        <v>120</v>
      </c>
      <c r="AC440" s="91">
        <v>0</v>
      </c>
      <c r="AD440" s="91">
        <v>100</v>
      </c>
      <c r="AE440" s="91">
        <v>120</v>
      </c>
      <c r="AF440" s="91">
        <v>155</v>
      </c>
      <c r="AG440" s="91">
        <v>23</v>
      </c>
      <c r="AH440" s="91">
        <v>71275</v>
      </c>
      <c r="AI440" s="91">
        <v>1</v>
      </c>
      <c r="AJ440" s="91" t="s">
        <v>3730</v>
      </c>
      <c r="AK440" s="91">
        <v>2</v>
      </c>
      <c r="AL440" s="91">
        <v>2</v>
      </c>
      <c r="AM440" s="91" t="s">
        <v>87</v>
      </c>
      <c r="AO440" s="91">
        <v>0</v>
      </c>
      <c r="AP440" s="91">
        <v>2</v>
      </c>
      <c r="AQ440" s="91" t="s">
        <v>87</v>
      </c>
      <c r="AR440" s="91" t="s">
        <v>87</v>
      </c>
      <c r="AW440" s="91">
        <v>1</v>
      </c>
      <c r="AX440" s="91">
        <v>0</v>
      </c>
      <c r="AZ440" s="92">
        <v>38749</v>
      </c>
      <c r="BA440" s="91" t="s">
        <v>183</v>
      </c>
      <c r="BB440" s="92">
        <v>42620</v>
      </c>
      <c r="BC440" s="91" t="s">
        <v>87</v>
      </c>
    </row>
    <row r="441" spans="1:55">
      <c r="A441" s="91">
        <f t="shared" si="6"/>
        <v>440</v>
      </c>
      <c r="B441" s="91">
        <v>1423101</v>
      </c>
      <c r="C441" s="91">
        <v>57</v>
      </c>
      <c r="D441" s="91">
        <v>3</v>
      </c>
      <c r="E441" s="91" t="s">
        <v>87</v>
      </c>
      <c r="F441" s="91" t="s">
        <v>87</v>
      </c>
      <c r="G441" s="91" t="s">
        <v>3731</v>
      </c>
      <c r="I441" s="91" t="s">
        <v>3732</v>
      </c>
      <c r="J441" s="91" t="s">
        <v>3731</v>
      </c>
      <c r="K441" s="91" t="s">
        <v>3733</v>
      </c>
      <c r="L441" s="91" t="s">
        <v>3734</v>
      </c>
      <c r="M441" s="91" t="s">
        <v>3735</v>
      </c>
      <c r="O441" s="91" t="s">
        <v>3736</v>
      </c>
      <c r="P441" s="91" t="s">
        <v>87</v>
      </c>
      <c r="U441" s="91">
        <v>0</v>
      </c>
      <c r="V441" s="91">
        <v>500000</v>
      </c>
      <c r="W441" s="91">
        <v>0</v>
      </c>
      <c r="X441" s="91">
        <v>100</v>
      </c>
      <c r="Y441" s="91">
        <v>120</v>
      </c>
      <c r="Z441" s="91">
        <v>40</v>
      </c>
      <c r="AA441" s="91">
        <v>60</v>
      </c>
      <c r="AB441" s="91">
        <v>120</v>
      </c>
      <c r="AC441" s="91">
        <v>40</v>
      </c>
      <c r="AD441" s="91">
        <v>60</v>
      </c>
      <c r="AE441" s="91">
        <v>120</v>
      </c>
      <c r="AF441" s="91">
        <v>5</v>
      </c>
      <c r="AG441" s="91">
        <v>208</v>
      </c>
      <c r="AH441" s="91">
        <v>111831</v>
      </c>
      <c r="AI441" s="91">
        <v>2</v>
      </c>
      <c r="AJ441" s="91" t="s">
        <v>3732</v>
      </c>
      <c r="AK441" s="91">
        <v>2</v>
      </c>
      <c r="AL441" s="91">
        <v>0</v>
      </c>
      <c r="AM441" s="91" t="s">
        <v>87</v>
      </c>
      <c r="AO441" s="91">
        <v>0</v>
      </c>
      <c r="AP441" s="91">
        <v>0</v>
      </c>
      <c r="AQ441" s="91" t="s">
        <v>87</v>
      </c>
      <c r="AR441" s="91" t="s">
        <v>87</v>
      </c>
      <c r="AW441" s="91">
        <v>1</v>
      </c>
      <c r="AX441" s="91">
        <v>0</v>
      </c>
      <c r="AZ441" s="92">
        <v>43132</v>
      </c>
      <c r="BA441" s="91" t="s">
        <v>728</v>
      </c>
      <c r="BB441" s="92">
        <v>43132</v>
      </c>
      <c r="BC441" s="91" t="s">
        <v>728</v>
      </c>
    </row>
    <row r="442" spans="1:55">
      <c r="A442" s="91">
        <f t="shared" si="6"/>
        <v>441</v>
      </c>
      <c r="B442" s="91">
        <v>1425401</v>
      </c>
      <c r="C442" s="91">
        <v>57</v>
      </c>
      <c r="D442" s="91">
        <v>3</v>
      </c>
      <c r="E442" s="91" t="s">
        <v>87</v>
      </c>
      <c r="F442" s="91" t="s">
        <v>87</v>
      </c>
      <c r="G442" s="91" t="s">
        <v>3737</v>
      </c>
      <c r="I442" s="91" t="s">
        <v>3738</v>
      </c>
      <c r="J442" s="91" t="s">
        <v>3739</v>
      </c>
      <c r="K442" s="91" t="s">
        <v>87</v>
      </c>
      <c r="L442" s="91" t="s">
        <v>3740</v>
      </c>
      <c r="O442" s="91" t="s">
        <v>3741</v>
      </c>
      <c r="P442" s="91" t="s">
        <v>87</v>
      </c>
      <c r="U442" s="91">
        <v>0</v>
      </c>
      <c r="V442" s="91">
        <v>500000</v>
      </c>
      <c r="W442" s="91">
        <v>0</v>
      </c>
      <c r="X442" s="91">
        <v>100</v>
      </c>
      <c r="Y442" s="91">
        <v>135</v>
      </c>
      <c r="Z442" s="91">
        <v>40</v>
      </c>
      <c r="AA442" s="91">
        <v>60</v>
      </c>
      <c r="AB442" s="91">
        <v>135</v>
      </c>
      <c r="AC442" s="91">
        <v>40</v>
      </c>
      <c r="AD442" s="91">
        <v>60</v>
      </c>
      <c r="AE442" s="91">
        <v>135</v>
      </c>
      <c r="AF442" s="91">
        <v>1533</v>
      </c>
      <c r="AG442" s="91">
        <v>2</v>
      </c>
      <c r="AH442" s="91">
        <v>35680</v>
      </c>
      <c r="AI442" s="91">
        <v>2</v>
      </c>
      <c r="AJ442" s="91" t="s">
        <v>3742</v>
      </c>
      <c r="AK442" s="91">
        <v>2</v>
      </c>
      <c r="AL442" s="91">
        <v>0</v>
      </c>
      <c r="AM442" s="91" t="s">
        <v>87</v>
      </c>
      <c r="AO442" s="91">
        <v>0</v>
      </c>
      <c r="AP442" s="91">
        <v>2</v>
      </c>
      <c r="AQ442" s="91" t="s">
        <v>87</v>
      </c>
      <c r="AR442" s="91" t="s">
        <v>87</v>
      </c>
      <c r="AW442" s="91">
        <v>1</v>
      </c>
      <c r="AX442" s="91">
        <v>0</v>
      </c>
      <c r="AZ442" s="92">
        <v>43132</v>
      </c>
      <c r="BA442" s="91" t="s">
        <v>728</v>
      </c>
      <c r="BB442" s="92">
        <v>43132</v>
      </c>
      <c r="BC442" s="91" t="s">
        <v>728</v>
      </c>
    </row>
    <row r="443" spans="1:55">
      <c r="A443" s="91">
        <f t="shared" si="6"/>
        <v>442</v>
      </c>
      <c r="B443" s="91">
        <v>1434001</v>
      </c>
      <c r="C443" s="91">
        <v>43</v>
      </c>
      <c r="D443" s="91">
        <v>3</v>
      </c>
      <c r="E443" s="91" t="s">
        <v>87</v>
      </c>
      <c r="F443" s="91" t="s">
        <v>87</v>
      </c>
      <c r="G443" s="91" t="s">
        <v>3743</v>
      </c>
      <c r="I443" s="91" t="s">
        <v>3744</v>
      </c>
      <c r="J443" s="91" t="s">
        <v>3745</v>
      </c>
      <c r="K443" s="91" t="s">
        <v>3746</v>
      </c>
      <c r="L443" s="91" t="s">
        <v>3747</v>
      </c>
      <c r="M443" s="91" t="s">
        <v>3748</v>
      </c>
      <c r="O443" s="91" t="s">
        <v>3749</v>
      </c>
      <c r="P443" s="91" t="s">
        <v>3750</v>
      </c>
      <c r="R443" s="91" t="s">
        <v>3751</v>
      </c>
      <c r="S443" s="91" t="s">
        <v>3752</v>
      </c>
      <c r="T443" s="91" t="s">
        <v>3753</v>
      </c>
      <c r="U443" s="91">
        <v>0</v>
      </c>
      <c r="V443" s="91">
        <v>500000</v>
      </c>
      <c r="W443" s="91">
        <v>0</v>
      </c>
      <c r="X443" s="91">
        <v>100</v>
      </c>
      <c r="Y443" s="91">
        <v>120</v>
      </c>
      <c r="Z443" s="91">
        <v>0</v>
      </c>
      <c r="AA443" s="91">
        <v>0</v>
      </c>
      <c r="AB443" s="91">
        <v>0</v>
      </c>
      <c r="AC443" s="91">
        <v>0</v>
      </c>
      <c r="AD443" s="91">
        <v>0</v>
      </c>
      <c r="AE443" s="91">
        <v>0</v>
      </c>
      <c r="AF443" s="91">
        <v>9</v>
      </c>
      <c r="AG443" s="91">
        <v>971</v>
      </c>
      <c r="AH443" s="91">
        <v>1130636</v>
      </c>
      <c r="AI443" s="91">
        <v>1</v>
      </c>
      <c r="AJ443" s="91" t="s">
        <v>3754</v>
      </c>
      <c r="AK443" s="91">
        <v>2</v>
      </c>
      <c r="AL443" s="91">
        <v>2</v>
      </c>
      <c r="AM443" s="91" t="s">
        <v>87</v>
      </c>
      <c r="AO443" s="91">
        <v>0</v>
      </c>
      <c r="AP443" s="91">
        <v>2</v>
      </c>
      <c r="AQ443" s="91" t="s">
        <v>87</v>
      </c>
      <c r="AR443" s="91" t="s">
        <v>87</v>
      </c>
      <c r="AW443" s="91">
        <v>1</v>
      </c>
      <c r="AX443" s="91">
        <v>0</v>
      </c>
      <c r="AZ443" s="92">
        <v>43132</v>
      </c>
      <c r="BA443" s="91" t="s">
        <v>3642</v>
      </c>
      <c r="BB443" s="92">
        <v>43132</v>
      </c>
      <c r="BC443" s="91" t="s">
        <v>3642</v>
      </c>
    </row>
    <row r="444" spans="1:55">
      <c r="A444" s="91">
        <f t="shared" si="6"/>
        <v>443</v>
      </c>
      <c r="B444" s="91">
        <v>1436901</v>
      </c>
      <c r="C444" s="91">
        <v>57</v>
      </c>
      <c r="D444" s="91">
        <v>3</v>
      </c>
      <c r="E444" s="91" t="s">
        <v>87</v>
      </c>
      <c r="F444" s="91" t="s">
        <v>87</v>
      </c>
      <c r="G444" s="91" t="s">
        <v>3755</v>
      </c>
      <c r="I444" s="91" t="s">
        <v>3756</v>
      </c>
      <c r="K444" s="91" t="s">
        <v>3757</v>
      </c>
      <c r="L444" s="91" t="s">
        <v>3758</v>
      </c>
      <c r="O444" s="91" t="s">
        <v>3759</v>
      </c>
      <c r="P444" s="91" t="s">
        <v>87</v>
      </c>
      <c r="U444" s="91">
        <v>0</v>
      </c>
      <c r="V444" s="91">
        <v>500000</v>
      </c>
      <c r="W444" s="91">
        <v>0</v>
      </c>
      <c r="X444" s="91">
        <v>100</v>
      </c>
      <c r="Y444" s="91">
        <v>120</v>
      </c>
      <c r="Z444" s="91">
        <v>40</v>
      </c>
      <c r="AA444" s="91">
        <v>60</v>
      </c>
      <c r="AB444" s="91">
        <v>120</v>
      </c>
      <c r="AC444" s="91">
        <v>40</v>
      </c>
      <c r="AD444" s="91">
        <v>60</v>
      </c>
      <c r="AE444" s="91">
        <v>120</v>
      </c>
      <c r="AF444" s="91">
        <v>1530</v>
      </c>
      <c r="AG444" s="91">
        <v>26</v>
      </c>
      <c r="AH444" s="91">
        <v>983410</v>
      </c>
      <c r="AI444" s="91">
        <v>1</v>
      </c>
      <c r="AJ444" s="91" t="s">
        <v>3760</v>
      </c>
      <c r="AK444" s="91">
        <v>2</v>
      </c>
      <c r="AL444" s="91">
        <v>0</v>
      </c>
      <c r="AM444" s="91" t="s">
        <v>87</v>
      </c>
      <c r="AO444" s="91">
        <v>0</v>
      </c>
      <c r="AP444" s="91">
        <v>0</v>
      </c>
      <c r="AQ444" s="91" t="s">
        <v>87</v>
      </c>
      <c r="AR444" s="91" t="s">
        <v>87</v>
      </c>
      <c r="AW444" s="91">
        <v>1</v>
      </c>
      <c r="AX444" s="91">
        <v>0</v>
      </c>
      <c r="AZ444" s="92">
        <v>43132</v>
      </c>
      <c r="BA444" s="91" t="s">
        <v>728</v>
      </c>
      <c r="BB444" s="92">
        <v>43132</v>
      </c>
      <c r="BC444" s="91" t="s">
        <v>728</v>
      </c>
    </row>
    <row r="445" spans="1:55">
      <c r="A445" s="91">
        <f t="shared" si="6"/>
        <v>444</v>
      </c>
      <c r="B445" s="91">
        <v>1437103</v>
      </c>
      <c r="C445" s="91">
        <v>57</v>
      </c>
      <c r="D445" s="91">
        <v>3</v>
      </c>
      <c r="E445" s="91" t="s">
        <v>87</v>
      </c>
      <c r="F445" s="91" t="s">
        <v>87</v>
      </c>
      <c r="G445" s="91" t="s">
        <v>556</v>
      </c>
      <c r="H445" s="91" t="s">
        <v>108</v>
      </c>
      <c r="I445" s="91" t="s">
        <v>3761</v>
      </c>
      <c r="K445" s="91" t="s">
        <v>1317</v>
      </c>
      <c r="L445" s="91" t="s">
        <v>3762</v>
      </c>
      <c r="O445" s="91" t="s">
        <v>3763</v>
      </c>
      <c r="P445" s="91" t="s">
        <v>3764</v>
      </c>
      <c r="U445" s="91">
        <v>0</v>
      </c>
      <c r="V445" s="91">
        <v>500000</v>
      </c>
      <c r="W445" s="91">
        <v>0</v>
      </c>
      <c r="X445" s="91">
        <v>100</v>
      </c>
      <c r="Y445" s="91">
        <v>120</v>
      </c>
      <c r="Z445" s="91">
        <v>40</v>
      </c>
      <c r="AA445" s="91">
        <v>60</v>
      </c>
      <c r="AB445" s="91">
        <v>120</v>
      </c>
      <c r="AC445" s="91">
        <v>40</v>
      </c>
      <c r="AD445" s="91">
        <v>60</v>
      </c>
      <c r="AE445" s="91">
        <v>120</v>
      </c>
      <c r="AF445" s="91">
        <v>5</v>
      </c>
      <c r="AG445" s="91">
        <v>36</v>
      </c>
      <c r="AH445" s="91">
        <v>1007796</v>
      </c>
      <c r="AI445" s="91">
        <v>1</v>
      </c>
      <c r="AJ445" s="91" t="s">
        <v>3765</v>
      </c>
      <c r="AK445" s="91">
        <v>2</v>
      </c>
      <c r="AL445" s="91">
        <v>0</v>
      </c>
      <c r="AM445" s="91" t="s">
        <v>87</v>
      </c>
      <c r="AO445" s="91">
        <v>0</v>
      </c>
      <c r="AP445" s="91">
        <v>0</v>
      </c>
      <c r="AQ445" s="91" t="s">
        <v>87</v>
      </c>
      <c r="AR445" s="91" t="s">
        <v>87</v>
      </c>
      <c r="AW445" s="91">
        <v>1</v>
      </c>
      <c r="AX445" s="91">
        <v>0</v>
      </c>
      <c r="AZ445" s="92">
        <v>43132</v>
      </c>
      <c r="BA445" s="91" t="s">
        <v>728</v>
      </c>
      <c r="BB445" s="92">
        <v>43132</v>
      </c>
      <c r="BC445" s="91" t="s">
        <v>728</v>
      </c>
    </row>
    <row r="446" spans="1:55">
      <c r="A446" s="91">
        <f t="shared" si="6"/>
        <v>445</v>
      </c>
      <c r="B446" s="91">
        <v>1449701</v>
      </c>
      <c r="C446" s="91">
        <v>50</v>
      </c>
      <c r="D446" s="91">
        <v>3</v>
      </c>
      <c r="E446" s="91" t="s">
        <v>87</v>
      </c>
      <c r="F446" s="91" t="s">
        <v>87</v>
      </c>
      <c r="G446" s="91" t="s">
        <v>3766</v>
      </c>
      <c r="I446" s="91" t="s">
        <v>3767</v>
      </c>
      <c r="J446" s="91" t="s">
        <v>3768</v>
      </c>
      <c r="K446" s="91" t="s">
        <v>3769</v>
      </c>
      <c r="L446" s="91" t="s">
        <v>3770</v>
      </c>
      <c r="O446" s="91" t="s">
        <v>3771</v>
      </c>
      <c r="P446" s="91" t="s">
        <v>3772</v>
      </c>
      <c r="U446" s="91">
        <v>0</v>
      </c>
      <c r="V446" s="91">
        <v>500000</v>
      </c>
      <c r="W446" s="91">
        <v>0</v>
      </c>
      <c r="X446" s="91">
        <v>100</v>
      </c>
      <c r="Y446" s="91">
        <v>120</v>
      </c>
      <c r="Z446" s="91">
        <v>40</v>
      </c>
      <c r="AA446" s="91">
        <v>60</v>
      </c>
      <c r="AB446" s="91">
        <v>120</v>
      </c>
      <c r="AC446" s="91">
        <v>0</v>
      </c>
      <c r="AD446" s="91">
        <v>100</v>
      </c>
      <c r="AE446" s="91">
        <v>120</v>
      </c>
      <c r="AF446" s="91">
        <v>9</v>
      </c>
      <c r="AG446" s="91">
        <v>481</v>
      </c>
      <c r="AH446" s="91">
        <v>9105085</v>
      </c>
      <c r="AI446" s="91">
        <v>1</v>
      </c>
      <c r="AJ446" s="91" t="s">
        <v>3767</v>
      </c>
      <c r="AK446" s="91">
        <v>2</v>
      </c>
      <c r="AL446" s="91">
        <v>0</v>
      </c>
      <c r="AM446" s="91" t="s">
        <v>87</v>
      </c>
      <c r="AO446" s="91">
        <v>1</v>
      </c>
      <c r="AP446" s="91">
        <v>2</v>
      </c>
      <c r="AQ446" s="91" t="s">
        <v>87</v>
      </c>
      <c r="AR446" s="91" t="s">
        <v>87</v>
      </c>
      <c r="AW446" s="91">
        <v>1</v>
      </c>
      <c r="AX446" s="91">
        <v>0</v>
      </c>
      <c r="AZ446" s="92">
        <v>37826</v>
      </c>
      <c r="BA446" s="91" t="s">
        <v>183</v>
      </c>
      <c r="BB446" s="92">
        <v>40346</v>
      </c>
      <c r="BC446" s="91" t="s">
        <v>87</v>
      </c>
    </row>
    <row r="447" spans="1:55">
      <c r="A447" s="91">
        <f t="shared" si="6"/>
        <v>446</v>
      </c>
      <c r="B447" s="91">
        <v>1452501</v>
      </c>
      <c r="C447" s="91">
        <v>30</v>
      </c>
      <c r="D447" s="91">
        <v>3</v>
      </c>
      <c r="E447" s="91" t="s">
        <v>87</v>
      </c>
      <c r="F447" s="91" t="s">
        <v>87</v>
      </c>
      <c r="G447" s="91" t="s">
        <v>3773</v>
      </c>
      <c r="I447" s="91" t="s">
        <v>3774</v>
      </c>
      <c r="J447" s="91" t="s">
        <v>3775</v>
      </c>
      <c r="K447" s="91" t="s">
        <v>3776</v>
      </c>
      <c r="L447" s="91" t="s">
        <v>3777</v>
      </c>
      <c r="O447" s="91" t="s">
        <v>3778</v>
      </c>
      <c r="P447" s="91" t="s">
        <v>3779</v>
      </c>
      <c r="R447" s="91" t="s">
        <v>3780</v>
      </c>
      <c r="S447" s="91" t="s">
        <v>3781</v>
      </c>
      <c r="T447" s="91" t="s">
        <v>269</v>
      </c>
      <c r="U447" s="91">
        <v>1</v>
      </c>
      <c r="V447" s="91">
        <v>500000</v>
      </c>
      <c r="W447" s="91">
        <v>40</v>
      </c>
      <c r="X447" s="91">
        <v>60</v>
      </c>
      <c r="Y447" s="91">
        <v>0</v>
      </c>
      <c r="Z447" s="91">
        <v>40</v>
      </c>
      <c r="AA447" s="91">
        <v>60</v>
      </c>
      <c r="AB447" s="91">
        <v>120</v>
      </c>
      <c r="AC447" s="91">
        <v>40</v>
      </c>
      <c r="AD447" s="91">
        <v>60</v>
      </c>
      <c r="AE447" s="91">
        <v>0</v>
      </c>
      <c r="AF447" s="91">
        <v>1351</v>
      </c>
      <c r="AG447" s="91">
        <v>228</v>
      </c>
      <c r="AH447" s="91">
        <v>2132</v>
      </c>
      <c r="AI447" s="91">
        <v>2</v>
      </c>
      <c r="AJ447" s="91" t="s">
        <v>3782</v>
      </c>
      <c r="AK447" s="91">
        <v>2</v>
      </c>
      <c r="AL447" s="91">
        <v>1</v>
      </c>
      <c r="AM447" s="91">
        <v>11106945295182</v>
      </c>
      <c r="AN447" s="91" t="s">
        <v>3783</v>
      </c>
      <c r="AO447" s="91">
        <v>1</v>
      </c>
      <c r="AP447" s="91">
        <v>2</v>
      </c>
      <c r="AQ447" s="91">
        <v>1573691</v>
      </c>
      <c r="AR447" s="91" t="s">
        <v>87</v>
      </c>
      <c r="AU447" s="93">
        <v>42060</v>
      </c>
      <c r="AW447" s="91">
        <v>1</v>
      </c>
      <c r="AX447" s="91">
        <v>0</v>
      </c>
      <c r="AZ447" s="92">
        <v>37662</v>
      </c>
      <c r="BA447" s="91" t="s">
        <v>183</v>
      </c>
      <c r="BB447" s="92">
        <v>42057</v>
      </c>
      <c r="BC447" s="91" t="s">
        <v>87</v>
      </c>
    </row>
    <row r="448" spans="1:55">
      <c r="A448" s="91">
        <f t="shared" si="6"/>
        <v>447</v>
      </c>
      <c r="B448" s="91">
        <v>1457901</v>
      </c>
      <c r="C448" s="91">
        <v>30</v>
      </c>
      <c r="D448" s="91">
        <v>3</v>
      </c>
      <c r="E448" s="91" t="s">
        <v>87</v>
      </c>
      <c r="F448" s="91" t="s">
        <v>87</v>
      </c>
      <c r="G448" s="91" t="s">
        <v>3784</v>
      </c>
      <c r="I448" s="91" t="s">
        <v>3785</v>
      </c>
      <c r="J448" s="91" t="s">
        <v>3786</v>
      </c>
      <c r="K448" s="91" t="s">
        <v>3787</v>
      </c>
      <c r="L448" s="91" t="s">
        <v>3788</v>
      </c>
      <c r="O448" s="91" t="s">
        <v>3789</v>
      </c>
      <c r="P448" s="91" t="s">
        <v>3790</v>
      </c>
      <c r="R448" s="91" t="s">
        <v>3791</v>
      </c>
      <c r="S448" s="91" t="s">
        <v>3792</v>
      </c>
      <c r="T448" s="91" t="s">
        <v>269</v>
      </c>
      <c r="U448" s="91">
        <v>1</v>
      </c>
      <c r="V448" s="91">
        <v>500000</v>
      </c>
      <c r="W448" s="91">
        <v>0</v>
      </c>
      <c r="X448" s="91">
        <v>100</v>
      </c>
      <c r="Y448" s="91">
        <v>120</v>
      </c>
      <c r="Z448" s="91">
        <v>40</v>
      </c>
      <c r="AA448" s="91">
        <v>60</v>
      </c>
      <c r="AB448" s="91">
        <v>120</v>
      </c>
      <c r="AC448" s="91">
        <v>40</v>
      </c>
      <c r="AD448" s="91">
        <v>60</v>
      </c>
      <c r="AE448" s="91">
        <v>120</v>
      </c>
      <c r="AF448" s="91">
        <v>5</v>
      </c>
      <c r="AG448" s="91">
        <v>368</v>
      </c>
      <c r="AH448" s="91">
        <v>3766850</v>
      </c>
      <c r="AI448" s="91">
        <v>1</v>
      </c>
      <c r="AJ448" s="91" t="s">
        <v>3793</v>
      </c>
      <c r="AK448" s="91">
        <v>2</v>
      </c>
      <c r="AL448" s="91">
        <v>1</v>
      </c>
      <c r="AM448" s="91">
        <v>13101931815917</v>
      </c>
      <c r="AN448" s="91" t="s">
        <v>3794</v>
      </c>
      <c r="AO448" s="91">
        <v>1</v>
      </c>
      <c r="AP448" s="91">
        <v>2</v>
      </c>
      <c r="AQ448" s="91">
        <v>1616936</v>
      </c>
      <c r="AR448" s="91" t="s">
        <v>87</v>
      </c>
      <c r="AU448" s="93">
        <v>42088</v>
      </c>
      <c r="AW448" s="91">
        <v>1</v>
      </c>
      <c r="AX448" s="91">
        <v>0</v>
      </c>
      <c r="AZ448" s="92">
        <v>37691</v>
      </c>
      <c r="BA448" s="91" t="s">
        <v>183</v>
      </c>
      <c r="BB448" s="92">
        <v>40793</v>
      </c>
      <c r="BC448" s="91" t="s">
        <v>87</v>
      </c>
    </row>
    <row r="449" spans="1:55">
      <c r="A449" s="91">
        <f t="shared" si="6"/>
        <v>448</v>
      </c>
      <c r="B449" s="91">
        <v>1459301</v>
      </c>
      <c r="C449" s="91">
        <v>50</v>
      </c>
      <c r="D449" s="91">
        <v>3</v>
      </c>
      <c r="E449" s="91" t="s">
        <v>87</v>
      </c>
      <c r="F449" s="91" t="s">
        <v>87</v>
      </c>
      <c r="G449" s="91" t="s">
        <v>3795</v>
      </c>
      <c r="I449" s="91" t="s">
        <v>3796</v>
      </c>
      <c r="J449" s="91" t="s">
        <v>3795</v>
      </c>
      <c r="K449" s="91" t="s">
        <v>3797</v>
      </c>
      <c r="L449" s="91" t="s">
        <v>3798</v>
      </c>
      <c r="O449" s="91" t="s">
        <v>3799</v>
      </c>
      <c r="P449" s="91" t="s">
        <v>3800</v>
      </c>
      <c r="R449" s="91" t="s">
        <v>3801</v>
      </c>
      <c r="S449" s="91" t="s">
        <v>3802</v>
      </c>
      <c r="T449" s="91" t="s">
        <v>3803</v>
      </c>
      <c r="U449" s="91">
        <v>0</v>
      </c>
      <c r="V449" s="91">
        <v>500000</v>
      </c>
      <c r="W449" s="91">
        <v>0</v>
      </c>
      <c r="X449" s="91">
        <v>100</v>
      </c>
      <c r="Y449" s="91">
        <v>120</v>
      </c>
      <c r="Z449" s="91">
        <v>40</v>
      </c>
      <c r="AA449" s="91">
        <v>60</v>
      </c>
      <c r="AB449" s="91">
        <v>120</v>
      </c>
      <c r="AC449" s="91">
        <v>40</v>
      </c>
      <c r="AD449" s="91">
        <v>60</v>
      </c>
      <c r="AE449" s="91">
        <v>120</v>
      </c>
      <c r="AF449" s="91">
        <v>544</v>
      </c>
      <c r="AG449" s="91">
        <v>221</v>
      </c>
      <c r="AH449" s="91">
        <v>853094</v>
      </c>
      <c r="AI449" s="91">
        <v>1</v>
      </c>
      <c r="AJ449" s="91" t="s">
        <v>3804</v>
      </c>
      <c r="AK449" s="91">
        <v>2</v>
      </c>
      <c r="AL449" s="91">
        <v>1</v>
      </c>
      <c r="AM449" s="91">
        <v>23303937040361</v>
      </c>
      <c r="AN449" s="91" t="s">
        <v>3805</v>
      </c>
      <c r="AO449" s="91">
        <v>0</v>
      </c>
      <c r="AP449" s="91">
        <v>2</v>
      </c>
      <c r="AQ449" s="91" t="s">
        <v>87</v>
      </c>
      <c r="AR449" s="91" t="s">
        <v>87</v>
      </c>
      <c r="AW449" s="91">
        <v>1</v>
      </c>
      <c r="AX449" s="91">
        <v>0</v>
      </c>
      <c r="AZ449" s="92">
        <v>37706</v>
      </c>
      <c r="BA449" s="91" t="s">
        <v>183</v>
      </c>
      <c r="BB449" s="92">
        <v>40346</v>
      </c>
      <c r="BC449" s="91" t="s">
        <v>87</v>
      </c>
    </row>
    <row r="450" spans="1:55">
      <c r="A450" s="91">
        <f t="shared" si="6"/>
        <v>449</v>
      </c>
      <c r="B450" s="91">
        <v>1462301</v>
      </c>
      <c r="C450" s="91">
        <v>57</v>
      </c>
      <c r="D450" s="91">
        <v>3</v>
      </c>
      <c r="E450" s="91" t="s">
        <v>87</v>
      </c>
      <c r="F450" s="91" t="s">
        <v>87</v>
      </c>
      <c r="G450" s="91" t="s">
        <v>3806</v>
      </c>
      <c r="I450" s="91" t="s">
        <v>3807</v>
      </c>
      <c r="J450" s="91" t="s">
        <v>3808</v>
      </c>
      <c r="K450" s="91" t="s">
        <v>3809</v>
      </c>
      <c r="L450" s="91" t="s">
        <v>3810</v>
      </c>
      <c r="O450" s="91" t="s">
        <v>3811</v>
      </c>
      <c r="P450" s="91" t="s">
        <v>87</v>
      </c>
      <c r="U450" s="91">
        <v>0</v>
      </c>
      <c r="V450" s="91">
        <v>500000</v>
      </c>
      <c r="W450" s="91">
        <v>0</v>
      </c>
      <c r="X450" s="91">
        <v>100</v>
      </c>
      <c r="Y450" s="91">
        <v>120</v>
      </c>
      <c r="Z450" s="91">
        <v>40</v>
      </c>
      <c r="AA450" s="91">
        <v>60</v>
      </c>
      <c r="AB450" s="91">
        <v>120</v>
      </c>
      <c r="AC450" s="91">
        <v>40</v>
      </c>
      <c r="AD450" s="91">
        <v>60</v>
      </c>
      <c r="AE450" s="91">
        <v>120</v>
      </c>
      <c r="AF450" s="91">
        <v>1530</v>
      </c>
      <c r="AG450" s="91">
        <v>6</v>
      </c>
      <c r="AH450" s="91">
        <v>903843</v>
      </c>
      <c r="AI450" s="91">
        <v>2</v>
      </c>
      <c r="AJ450" s="91" t="s">
        <v>3812</v>
      </c>
      <c r="AK450" s="91">
        <v>2</v>
      </c>
      <c r="AL450" s="91">
        <v>0</v>
      </c>
      <c r="AM450" s="91" t="s">
        <v>87</v>
      </c>
      <c r="AO450" s="91">
        <v>0</v>
      </c>
      <c r="AP450" s="91">
        <v>0</v>
      </c>
      <c r="AQ450" s="91" t="s">
        <v>87</v>
      </c>
      <c r="AR450" s="91" t="s">
        <v>87</v>
      </c>
      <c r="AW450" s="91">
        <v>1</v>
      </c>
      <c r="AX450" s="91">
        <v>0</v>
      </c>
      <c r="AZ450" s="92">
        <v>43132</v>
      </c>
      <c r="BA450" s="91" t="s">
        <v>728</v>
      </c>
      <c r="BB450" s="92">
        <v>43132</v>
      </c>
      <c r="BC450" s="91" t="s">
        <v>728</v>
      </c>
    </row>
    <row r="451" spans="1:55">
      <c r="A451" s="91">
        <f t="shared" ref="A451:A514" si="7">A450+1</f>
        <v>450</v>
      </c>
      <c r="B451" s="91">
        <v>1493201</v>
      </c>
      <c r="C451" s="91">
        <v>43</v>
      </c>
      <c r="D451" s="91">
        <v>3</v>
      </c>
      <c r="E451" s="91" t="s">
        <v>87</v>
      </c>
      <c r="F451" s="91" t="s">
        <v>87</v>
      </c>
      <c r="G451" s="91" t="s">
        <v>3813</v>
      </c>
      <c r="I451" s="91" t="s">
        <v>3814</v>
      </c>
      <c r="J451" s="91" t="s">
        <v>3813</v>
      </c>
      <c r="K451" s="91" t="s">
        <v>3815</v>
      </c>
      <c r="L451" s="91" t="s">
        <v>3816</v>
      </c>
      <c r="O451" s="91" t="s">
        <v>3817</v>
      </c>
      <c r="P451" s="91" t="s">
        <v>3818</v>
      </c>
      <c r="U451" s="91">
        <v>0</v>
      </c>
      <c r="V451" s="91">
        <v>0</v>
      </c>
      <c r="W451" s="91">
        <v>0</v>
      </c>
      <c r="X451" s="91">
        <v>100</v>
      </c>
      <c r="Y451" s="91">
        <v>120</v>
      </c>
      <c r="Z451" s="91">
        <v>30</v>
      </c>
      <c r="AA451" s="91">
        <v>70</v>
      </c>
      <c r="AB451" s="91">
        <v>120</v>
      </c>
      <c r="AC451" s="91">
        <v>30</v>
      </c>
      <c r="AD451" s="91">
        <v>70</v>
      </c>
      <c r="AE451" s="91">
        <v>120</v>
      </c>
      <c r="AF451" s="91">
        <v>135</v>
      </c>
      <c r="AG451" s="91">
        <v>120</v>
      </c>
      <c r="AH451" s="91">
        <v>1043945</v>
      </c>
      <c r="AI451" s="91">
        <v>1</v>
      </c>
      <c r="AJ451" s="91" t="s">
        <v>3819</v>
      </c>
      <c r="AK451" s="91">
        <v>2</v>
      </c>
      <c r="AL451" s="91">
        <v>0</v>
      </c>
      <c r="AM451" s="91" t="s">
        <v>87</v>
      </c>
      <c r="AO451" s="91">
        <v>0</v>
      </c>
      <c r="AP451" s="91">
        <v>2</v>
      </c>
      <c r="AQ451" s="91" t="s">
        <v>87</v>
      </c>
      <c r="AR451" s="91" t="s">
        <v>87</v>
      </c>
      <c r="AW451" s="91">
        <v>1</v>
      </c>
      <c r="AX451" s="91">
        <v>0</v>
      </c>
      <c r="AZ451" s="92">
        <v>43132</v>
      </c>
      <c r="BA451" s="91" t="s">
        <v>3642</v>
      </c>
      <c r="BB451" s="92">
        <v>43132</v>
      </c>
      <c r="BC451" s="91" t="s">
        <v>3642</v>
      </c>
    </row>
    <row r="452" spans="1:55">
      <c r="A452" s="91">
        <f t="shared" si="7"/>
        <v>451</v>
      </c>
      <c r="B452" s="91">
        <v>1499201</v>
      </c>
      <c r="C452" s="91">
        <v>50</v>
      </c>
      <c r="D452" s="91">
        <v>3</v>
      </c>
      <c r="E452" s="91" t="s">
        <v>87</v>
      </c>
      <c r="F452" s="91" t="s">
        <v>87</v>
      </c>
      <c r="G452" s="91" t="s">
        <v>3820</v>
      </c>
      <c r="I452" s="91" t="s">
        <v>3821</v>
      </c>
      <c r="J452" s="91" t="s">
        <v>3820</v>
      </c>
      <c r="K452" s="91" t="s">
        <v>2639</v>
      </c>
      <c r="L452" s="91" t="s">
        <v>3822</v>
      </c>
      <c r="O452" s="91" t="s">
        <v>3823</v>
      </c>
      <c r="P452" s="91" t="s">
        <v>3824</v>
      </c>
      <c r="U452" s="91">
        <v>1</v>
      </c>
      <c r="V452" s="91">
        <v>500000</v>
      </c>
      <c r="W452" s="91">
        <v>0</v>
      </c>
      <c r="X452" s="91">
        <v>100</v>
      </c>
      <c r="Y452" s="91">
        <v>120</v>
      </c>
      <c r="Z452" s="91">
        <v>40</v>
      </c>
      <c r="AA452" s="91">
        <v>60</v>
      </c>
      <c r="AB452" s="91">
        <v>120</v>
      </c>
      <c r="AC452" s="91">
        <v>40</v>
      </c>
      <c r="AD452" s="91">
        <v>60</v>
      </c>
      <c r="AE452" s="91">
        <v>120</v>
      </c>
      <c r="AF452" s="91">
        <v>5</v>
      </c>
      <c r="AG452" s="91">
        <v>150</v>
      </c>
      <c r="AH452" s="91">
        <v>55283</v>
      </c>
      <c r="AI452" s="91">
        <v>2</v>
      </c>
      <c r="AJ452" s="91" t="s">
        <v>3821</v>
      </c>
      <c r="AK452" s="91">
        <v>2</v>
      </c>
      <c r="AL452" s="91">
        <v>0</v>
      </c>
      <c r="AM452" s="91" t="s">
        <v>87</v>
      </c>
      <c r="AO452" s="91">
        <v>0</v>
      </c>
      <c r="AP452" s="91">
        <v>2</v>
      </c>
      <c r="AQ452" s="91">
        <v>1132490</v>
      </c>
      <c r="AR452" s="91" t="s">
        <v>87</v>
      </c>
      <c r="AU452" s="93">
        <v>42060</v>
      </c>
      <c r="AW452" s="91">
        <v>1</v>
      </c>
      <c r="AX452" s="91">
        <v>0</v>
      </c>
      <c r="AZ452" s="92">
        <v>37876</v>
      </c>
      <c r="BA452" s="91" t="s">
        <v>183</v>
      </c>
      <c r="BB452" s="92">
        <v>42057</v>
      </c>
      <c r="BC452" s="91" t="s">
        <v>87</v>
      </c>
    </row>
    <row r="453" spans="1:55">
      <c r="A453" s="91">
        <f t="shared" si="7"/>
        <v>452</v>
      </c>
      <c r="B453" s="91">
        <v>1586201</v>
      </c>
      <c r="C453" s="91">
        <v>38</v>
      </c>
      <c r="D453" s="91">
        <v>3</v>
      </c>
      <c r="E453" s="91" t="s">
        <v>87</v>
      </c>
      <c r="F453" s="91" t="s">
        <v>87</v>
      </c>
      <c r="G453" s="91" t="s">
        <v>3825</v>
      </c>
      <c r="I453" s="91" t="s">
        <v>3826</v>
      </c>
      <c r="K453" s="91" t="s">
        <v>3827</v>
      </c>
      <c r="L453" s="91" t="s">
        <v>3828</v>
      </c>
      <c r="M453" s="91" t="s">
        <v>3829</v>
      </c>
      <c r="O453" s="91" t="s">
        <v>3830</v>
      </c>
      <c r="P453" s="91" t="s">
        <v>3831</v>
      </c>
      <c r="R453" s="91" t="s">
        <v>3832</v>
      </c>
      <c r="S453" s="91" t="s">
        <v>3833</v>
      </c>
      <c r="T453" s="91" t="s">
        <v>269</v>
      </c>
      <c r="U453" s="91">
        <v>0</v>
      </c>
      <c r="V453" s="91">
        <v>500000</v>
      </c>
      <c r="W453" s="91">
        <v>0</v>
      </c>
      <c r="X453" s="91">
        <v>100</v>
      </c>
      <c r="Y453" s="91">
        <v>120</v>
      </c>
      <c r="Z453" s="91">
        <v>40</v>
      </c>
      <c r="AA453" s="91">
        <v>60</v>
      </c>
      <c r="AB453" s="91">
        <v>120</v>
      </c>
      <c r="AC453" s="91">
        <v>0</v>
      </c>
      <c r="AD453" s="91">
        <v>100</v>
      </c>
      <c r="AE453" s="91">
        <v>120</v>
      </c>
      <c r="AF453" s="91">
        <v>1360</v>
      </c>
      <c r="AG453" s="91">
        <v>75</v>
      </c>
      <c r="AH453" s="91">
        <v>144751</v>
      </c>
      <c r="AI453" s="91">
        <v>1</v>
      </c>
      <c r="AJ453" s="91" t="s">
        <v>3834</v>
      </c>
      <c r="AK453" s="91">
        <v>2</v>
      </c>
      <c r="AL453" s="91">
        <v>0</v>
      </c>
      <c r="AM453" s="91" t="s">
        <v>87</v>
      </c>
      <c r="AO453" s="91">
        <v>1</v>
      </c>
      <c r="AP453" s="91">
        <v>2</v>
      </c>
      <c r="AQ453" s="91" t="s">
        <v>87</v>
      </c>
      <c r="AR453" s="91" t="s">
        <v>87</v>
      </c>
      <c r="AW453" s="91">
        <v>1</v>
      </c>
      <c r="AX453" s="91">
        <v>0</v>
      </c>
      <c r="AZ453" s="92">
        <v>38553</v>
      </c>
      <c r="BA453" s="91" t="s">
        <v>183</v>
      </c>
      <c r="BB453" s="92">
        <v>41115</v>
      </c>
      <c r="BC453" s="91" t="s">
        <v>87</v>
      </c>
    </row>
    <row r="454" spans="1:55">
      <c r="A454" s="91">
        <f t="shared" si="7"/>
        <v>453</v>
      </c>
      <c r="B454" s="91">
        <v>1609301</v>
      </c>
      <c r="C454" s="91">
        <v>94</v>
      </c>
      <c r="D454" s="91">
        <v>3</v>
      </c>
      <c r="E454" s="91" t="s">
        <v>87</v>
      </c>
      <c r="F454" s="91" t="s">
        <v>87</v>
      </c>
      <c r="G454" s="91" t="s">
        <v>3835</v>
      </c>
      <c r="I454" s="91" t="s">
        <v>3836</v>
      </c>
      <c r="K454" s="91" t="s">
        <v>3837</v>
      </c>
      <c r="L454" s="91" t="s">
        <v>3838</v>
      </c>
      <c r="O454" s="91" t="s">
        <v>3839</v>
      </c>
      <c r="P454" s="91" t="s">
        <v>3840</v>
      </c>
      <c r="U454" s="91">
        <v>1</v>
      </c>
      <c r="V454" s="91">
        <v>500000</v>
      </c>
      <c r="W454" s="91">
        <v>0</v>
      </c>
      <c r="X454" s="91">
        <v>0</v>
      </c>
      <c r="Y454" s="91">
        <v>0</v>
      </c>
      <c r="Z454" s="91">
        <v>40</v>
      </c>
      <c r="AA454" s="91">
        <v>60</v>
      </c>
      <c r="AB454" s="91">
        <v>120</v>
      </c>
      <c r="AC454" s="91">
        <v>0</v>
      </c>
      <c r="AD454" s="91">
        <v>0</v>
      </c>
      <c r="AE454" s="91">
        <v>0</v>
      </c>
      <c r="AF454" s="91">
        <v>1611</v>
      </c>
      <c r="AG454" s="91">
        <v>9</v>
      </c>
      <c r="AH454" s="91">
        <v>1049546</v>
      </c>
      <c r="AI454" s="91">
        <v>1</v>
      </c>
      <c r="AJ454" s="91" t="s">
        <v>3836</v>
      </c>
      <c r="AK454" s="91">
        <v>2</v>
      </c>
      <c r="AL454" s="91">
        <v>0</v>
      </c>
      <c r="AM454" s="91" t="s">
        <v>87</v>
      </c>
      <c r="AO454" s="91">
        <v>0</v>
      </c>
      <c r="AP454" s="91">
        <v>0</v>
      </c>
      <c r="AQ454" s="91">
        <v>1585403</v>
      </c>
      <c r="AR454" s="91" t="s">
        <v>87</v>
      </c>
      <c r="AU454" s="93">
        <v>42060</v>
      </c>
      <c r="AW454" s="91">
        <v>1</v>
      </c>
      <c r="AX454" s="91">
        <v>0</v>
      </c>
      <c r="AY454" s="91">
        <v>0</v>
      </c>
      <c r="AZ454" s="92">
        <v>39323</v>
      </c>
      <c r="BA454" s="91" t="s">
        <v>183</v>
      </c>
      <c r="BB454" s="92">
        <v>42057</v>
      </c>
      <c r="BC454" s="91" t="s">
        <v>87</v>
      </c>
    </row>
    <row r="455" spans="1:55">
      <c r="A455" s="91">
        <f t="shared" si="7"/>
        <v>454</v>
      </c>
      <c r="B455" s="91">
        <v>1630001</v>
      </c>
      <c r="C455" s="91">
        <v>40</v>
      </c>
      <c r="D455" s="91">
        <v>3</v>
      </c>
      <c r="E455" s="91">
        <v>16300</v>
      </c>
      <c r="F455" s="91">
        <v>1</v>
      </c>
      <c r="G455" s="91" t="s">
        <v>3841</v>
      </c>
      <c r="I455" s="91" t="s">
        <v>3842</v>
      </c>
      <c r="J455" s="91" t="s">
        <v>3843</v>
      </c>
      <c r="K455" s="91" t="s">
        <v>3844</v>
      </c>
      <c r="L455" s="91" t="s">
        <v>3845</v>
      </c>
      <c r="O455" s="91" t="s">
        <v>3846</v>
      </c>
      <c r="P455" s="91" t="s">
        <v>3847</v>
      </c>
      <c r="U455" s="91">
        <v>1</v>
      </c>
      <c r="V455" s="91">
        <v>500000</v>
      </c>
      <c r="W455" s="91">
        <v>0</v>
      </c>
      <c r="X455" s="91">
        <v>100</v>
      </c>
      <c r="Y455" s="91">
        <v>120</v>
      </c>
      <c r="Z455" s="91">
        <v>40</v>
      </c>
      <c r="AA455" s="91">
        <v>60</v>
      </c>
      <c r="AB455" s="91">
        <v>120</v>
      </c>
      <c r="AC455" s="91">
        <v>0</v>
      </c>
      <c r="AD455" s="91">
        <v>0</v>
      </c>
      <c r="AE455" s="91">
        <v>0</v>
      </c>
      <c r="AF455" s="91">
        <v>1</v>
      </c>
      <c r="AG455" s="91">
        <v>28</v>
      </c>
      <c r="AH455" s="91">
        <v>134341</v>
      </c>
      <c r="AI455" s="91">
        <v>2</v>
      </c>
      <c r="AJ455" s="91" t="s">
        <v>3848</v>
      </c>
      <c r="AK455" s="91">
        <v>2</v>
      </c>
      <c r="AL455" s="91">
        <v>1</v>
      </c>
      <c r="AM455" s="91" t="s">
        <v>3849</v>
      </c>
      <c r="AN455" s="91" t="s">
        <v>431</v>
      </c>
      <c r="AO455" s="91">
        <v>1</v>
      </c>
      <c r="AP455" s="91">
        <v>2</v>
      </c>
      <c r="AQ455" s="91">
        <v>1573769</v>
      </c>
      <c r="AR455" s="91" t="s">
        <v>87</v>
      </c>
      <c r="AU455" s="93">
        <v>42060</v>
      </c>
      <c r="AW455" s="91">
        <v>1</v>
      </c>
      <c r="AX455" s="91">
        <v>0</v>
      </c>
      <c r="AZ455" s="92">
        <v>36680</v>
      </c>
      <c r="BA455" s="91" t="s">
        <v>183</v>
      </c>
      <c r="BB455" s="92">
        <v>42057</v>
      </c>
      <c r="BC455" s="91" t="s">
        <v>87</v>
      </c>
    </row>
    <row r="456" spans="1:55">
      <c r="A456" s="91">
        <f t="shared" si="7"/>
        <v>455</v>
      </c>
      <c r="B456" s="91">
        <v>1631026</v>
      </c>
      <c r="C456" s="91">
        <v>43</v>
      </c>
      <c r="D456" s="91">
        <v>3</v>
      </c>
      <c r="E456" s="91" t="s">
        <v>87</v>
      </c>
      <c r="F456" s="91" t="s">
        <v>87</v>
      </c>
      <c r="G456" s="91" t="s">
        <v>3850</v>
      </c>
      <c r="I456" s="91" t="s">
        <v>3851</v>
      </c>
      <c r="J456" s="91" t="s">
        <v>942</v>
      </c>
      <c r="K456" s="91" t="s">
        <v>3852</v>
      </c>
      <c r="L456" s="91" t="s">
        <v>3853</v>
      </c>
      <c r="O456" s="91" t="s">
        <v>3854</v>
      </c>
      <c r="P456" s="91" t="s">
        <v>3855</v>
      </c>
      <c r="R456" s="91" t="s">
        <v>3856</v>
      </c>
      <c r="S456" s="91" t="s">
        <v>3857</v>
      </c>
      <c r="T456" s="91" t="s">
        <v>3858</v>
      </c>
      <c r="U456" s="91">
        <v>0</v>
      </c>
      <c r="V456" s="91">
        <v>500000</v>
      </c>
      <c r="W456" s="91">
        <v>0</v>
      </c>
      <c r="X456" s="91">
        <v>100</v>
      </c>
      <c r="Y456" s="91">
        <v>120</v>
      </c>
      <c r="Z456" s="91">
        <v>30</v>
      </c>
      <c r="AA456" s="91">
        <v>70</v>
      </c>
      <c r="AB456" s="91">
        <v>120</v>
      </c>
      <c r="AC456" s="91">
        <v>0</v>
      </c>
      <c r="AD456" s="91">
        <v>0</v>
      </c>
      <c r="AE456" s="91">
        <v>0</v>
      </c>
      <c r="AF456" s="91">
        <v>5</v>
      </c>
      <c r="AG456" s="91">
        <v>802</v>
      </c>
      <c r="AH456" s="91">
        <v>1209040</v>
      </c>
      <c r="AI456" s="91">
        <v>1</v>
      </c>
      <c r="AJ456" s="91" t="s">
        <v>947</v>
      </c>
      <c r="AK456" s="91">
        <v>2</v>
      </c>
      <c r="AL456" s="91">
        <v>0</v>
      </c>
      <c r="AM456" s="91" t="s">
        <v>87</v>
      </c>
      <c r="AO456" s="91">
        <v>0</v>
      </c>
      <c r="AP456" s="91">
        <v>2</v>
      </c>
      <c r="AQ456" s="91" t="s">
        <v>87</v>
      </c>
      <c r="AR456" s="91" t="s">
        <v>87</v>
      </c>
      <c r="AW456" s="91">
        <v>1</v>
      </c>
      <c r="AX456" s="91">
        <v>0</v>
      </c>
      <c r="AZ456" s="92">
        <v>43132</v>
      </c>
      <c r="BA456" s="91" t="s">
        <v>3642</v>
      </c>
      <c r="BB456" s="92">
        <v>43132</v>
      </c>
      <c r="BC456" s="91" t="s">
        <v>3642</v>
      </c>
    </row>
    <row r="457" spans="1:55">
      <c r="A457" s="91">
        <f t="shared" si="7"/>
        <v>456</v>
      </c>
      <c r="B457" s="91">
        <v>1641201</v>
      </c>
      <c r="C457" s="91">
        <v>43</v>
      </c>
      <c r="D457" s="91">
        <v>3</v>
      </c>
      <c r="E457" s="91" t="s">
        <v>87</v>
      </c>
      <c r="F457" s="91" t="s">
        <v>87</v>
      </c>
      <c r="G457" s="91" t="s">
        <v>3859</v>
      </c>
      <c r="I457" s="91" t="s">
        <v>3860</v>
      </c>
      <c r="J457" s="91" t="s">
        <v>3861</v>
      </c>
      <c r="K457" s="91" t="s">
        <v>3862</v>
      </c>
      <c r="L457" s="91" t="s">
        <v>3863</v>
      </c>
      <c r="O457" s="91" t="s">
        <v>3864</v>
      </c>
      <c r="P457" s="91" t="s">
        <v>3865</v>
      </c>
      <c r="R457" s="91" t="s">
        <v>3866</v>
      </c>
      <c r="S457" s="91" t="s">
        <v>3867</v>
      </c>
      <c r="T457" s="91" t="s">
        <v>201</v>
      </c>
      <c r="U457" s="91">
        <v>0</v>
      </c>
      <c r="V457" s="91">
        <v>500000</v>
      </c>
      <c r="W457" s="91">
        <v>0</v>
      </c>
      <c r="X457" s="91">
        <v>100</v>
      </c>
      <c r="Y457" s="91">
        <v>120</v>
      </c>
      <c r="Z457" s="91">
        <v>0</v>
      </c>
      <c r="AA457" s="91">
        <v>0</v>
      </c>
      <c r="AB457" s="91">
        <v>0</v>
      </c>
      <c r="AC457" s="91">
        <v>0</v>
      </c>
      <c r="AD457" s="91">
        <v>0</v>
      </c>
      <c r="AE457" s="91">
        <v>0</v>
      </c>
      <c r="AF457" s="91">
        <v>149</v>
      </c>
      <c r="AG457" s="91">
        <v>136</v>
      </c>
      <c r="AH457" s="91">
        <v>228946</v>
      </c>
      <c r="AI457" s="91">
        <v>1</v>
      </c>
      <c r="AJ457" s="91" t="s">
        <v>3868</v>
      </c>
      <c r="AK457" s="91">
        <v>2</v>
      </c>
      <c r="AL457" s="91">
        <v>2</v>
      </c>
      <c r="AM457" s="91" t="s">
        <v>87</v>
      </c>
      <c r="AO457" s="91">
        <v>0</v>
      </c>
      <c r="AP457" s="91">
        <v>2</v>
      </c>
      <c r="AQ457" s="91" t="s">
        <v>87</v>
      </c>
      <c r="AR457" s="91" t="s">
        <v>87</v>
      </c>
      <c r="AW457" s="91">
        <v>1</v>
      </c>
      <c r="AX457" s="91">
        <v>0</v>
      </c>
      <c r="AZ457" s="92">
        <v>43132</v>
      </c>
      <c r="BA457" s="91" t="s">
        <v>3642</v>
      </c>
      <c r="BB457" s="92">
        <v>43132</v>
      </c>
      <c r="BC457" s="91" t="s">
        <v>3642</v>
      </c>
    </row>
    <row r="458" spans="1:55">
      <c r="A458" s="91">
        <f t="shared" si="7"/>
        <v>457</v>
      </c>
      <c r="B458" s="91">
        <v>1686702</v>
      </c>
      <c r="C458" s="91">
        <v>38</v>
      </c>
      <c r="D458" s="91">
        <v>3</v>
      </c>
      <c r="E458" s="91" t="s">
        <v>87</v>
      </c>
      <c r="F458" s="91" t="s">
        <v>87</v>
      </c>
      <c r="G458" s="91" t="s">
        <v>3869</v>
      </c>
      <c r="I458" s="91" t="s">
        <v>3870</v>
      </c>
      <c r="K458" s="91" t="s">
        <v>3871</v>
      </c>
      <c r="L458" s="91" t="s">
        <v>3872</v>
      </c>
      <c r="O458" s="91" t="s">
        <v>3873</v>
      </c>
      <c r="P458" s="91" t="s">
        <v>3874</v>
      </c>
      <c r="R458" s="91" t="s">
        <v>3875</v>
      </c>
      <c r="S458" s="91" t="s">
        <v>3876</v>
      </c>
      <c r="T458" s="91" t="s">
        <v>269</v>
      </c>
      <c r="U458" s="91">
        <v>1</v>
      </c>
      <c r="V458" s="91">
        <v>500000</v>
      </c>
      <c r="W458" s="91">
        <v>0</v>
      </c>
      <c r="X458" s="91">
        <v>100</v>
      </c>
      <c r="Y458" s="91">
        <v>120</v>
      </c>
      <c r="Z458" s="91">
        <v>40</v>
      </c>
      <c r="AA458" s="91">
        <v>60</v>
      </c>
      <c r="AB458" s="91">
        <v>120</v>
      </c>
      <c r="AC458" s="91">
        <v>0</v>
      </c>
      <c r="AD458" s="91">
        <v>100</v>
      </c>
      <c r="AE458" s="91">
        <v>120</v>
      </c>
      <c r="AF458" s="91">
        <v>10</v>
      </c>
      <c r="AG458" s="91">
        <v>518</v>
      </c>
      <c r="AH458" s="91">
        <v>1613986</v>
      </c>
      <c r="AI458" s="91">
        <v>1</v>
      </c>
      <c r="AJ458" s="91" t="s">
        <v>3870</v>
      </c>
      <c r="AK458" s="91">
        <v>2</v>
      </c>
      <c r="AL458" s="91">
        <v>0</v>
      </c>
      <c r="AM458" s="91" t="s">
        <v>87</v>
      </c>
      <c r="AO458" s="91">
        <v>1</v>
      </c>
      <c r="AP458" s="91">
        <v>2</v>
      </c>
      <c r="AQ458" s="91">
        <v>1066474</v>
      </c>
      <c r="AR458" s="91" t="s">
        <v>87</v>
      </c>
      <c r="AU458" s="93">
        <v>42060</v>
      </c>
      <c r="AW458" s="91">
        <v>1</v>
      </c>
      <c r="AX458" s="91">
        <v>0</v>
      </c>
      <c r="AZ458" s="92">
        <v>41381</v>
      </c>
      <c r="BA458" s="91" t="s">
        <v>183</v>
      </c>
      <c r="BB458" s="92">
        <v>42057</v>
      </c>
      <c r="BC458" s="91" t="s">
        <v>87</v>
      </c>
    </row>
    <row r="459" spans="1:55">
      <c r="A459" s="91">
        <f t="shared" si="7"/>
        <v>458</v>
      </c>
      <c r="B459" s="91">
        <v>1701901</v>
      </c>
      <c r="C459" s="91">
        <v>38</v>
      </c>
      <c r="D459" s="91">
        <v>3</v>
      </c>
      <c r="E459" s="91" t="s">
        <v>87</v>
      </c>
      <c r="F459" s="91" t="s">
        <v>87</v>
      </c>
      <c r="G459" s="91" t="s">
        <v>3877</v>
      </c>
      <c r="H459" s="91" t="s">
        <v>3878</v>
      </c>
      <c r="I459" s="91" t="s">
        <v>3879</v>
      </c>
      <c r="K459" s="91" t="s">
        <v>3880</v>
      </c>
      <c r="L459" s="91" t="s">
        <v>3881</v>
      </c>
      <c r="O459" s="91" t="s">
        <v>3882</v>
      </c>
      <c r="P459" s="91" t="s">
        <v>3883</v>
      </c>
      <c r="R459" s="91" t="s">
        <v>3884</v>
      </c>
      <c r="S459" s="91" t="s">
        <v>3885</v>
      </c>
      <c r="T459" s="91" t="s">
        <v>465</v>
      </c>
      <c r="U459" s="91">
        <v>1</v>
      </c>
      <c r="V459" s="91">
        <v>500000</v>
      </c>
      <c r="W459" s="91">
        <v>0</v>
      </c>
      <c r="X459" s="91">
        <v>100</v>
      </c>
      <c r="Y459" s="91">
        <v>120</v>
      </c>
      <c r="Z459" s="91">
        <v>40</v>
      </c>
      <c r="AA459" s="91">
        <v>60</v>
      </c>
      <c r="AB459" s="91">
        <v>120</v>
      </c>
      <c r="AC459" s="91">
        <v>0</v>
      </c>
      <c r="AD459" s="91">
        <v>100</v>
      </c>
      <c r="AE459" s="91">
        <v>120</v>
      </c>
      <c r="AF459" s="91">
        <v>1</v>
      </c>
      <c r="AG459" s="91">
        <v>611</v>
      </c>
      <c r="AH459" s="91">
        <v>23341</v>
      </c>
      <c r="AI459" s="91">
        <v>2</v>
      </c>
      <c r="AJ459" s="91" t="s">
        <v>3886</v>
      </c>
      <c r="AK459" s="91">
        <v>2</v>
      </c>
      <c r="AL459" s="91">
        <v>1</v>
      </c>
      <c r="AM459" s="91" t="s">
        <v>3887</v>
      </c>
      <c r="AN459" s="91" t="s">
        <v>431</v>
      </c>
      <c r="AO459" s="91">
        <v>0</v>
      </c>
      <c r="AP459" s="91">
        <v>2</v>
      </c>
      <c r="AQ459" s="91">
        <v>1422278</v>
      </c>
      <c r="AR459" s="91" t="s">
        <v>87</v>
      </c>
      <c r="AU459" s="93">
        <v>42060</v>
      </c>
      <c r="AW459" s="91">
        <v>1</v>
      </c>
      <c r="AX459" s="91">
        <v>0</v>
      </c>
      <c r="AY459" s="91">
        <v>0</v>
      </c>
      <c r="AZ459" s="92">
        <v>38911</v>
      </c>
      <c r="BA459" s="91" t="s">
        <v>183</v>
      </c>
      <c r="BB459" s="92">
        <v>42057</v>
      </c>
      <c r="BC459" s="91" t="s">
        <v>87</v>
      </c>
    </row>
    <row r="460" spans="1:55">
      <c r="A460" s="91">
        <f t="shared" si="7"/>
        <v>459</v>
      </c>
      <c r="B460" s="91">
        <v>1702201</v>
      </c>
      <c r="C460" s="91">
        <v>80</v>
      </c>
      <c r="D460" s="91">
        <v>3</v>
      </c>
      <c r="E460" s="91" t="s">
        <v>87</v>
      </c>
      <c r="F460" s="91" t="s">
        <v>87</v>
      </c>
      <c r="G460" s="91" t="s">
        <v>3888</v>
      </c>
      <c r="I460" s="91" t="s">
        <v>3889</v>
      </c>
      <c r="J460" s="91" t="s">
        <v>3890</v>
      </c>
      <c r="K460" s="91" t="s">
        <v>3891</v>
      </c>
      <c r="L460" s="91" t="s">
        <v>3892</v>
      </c>
      <c r="O460" s="91" t="s">
        <v>3893</v>
      </c>
      <c r="P460" s="91" t="s">
        <v>3894</v>
      </c>
      <c r="R460" s="91" t="s">
        <v>3895</v>
      </c>
      <c r="S460" s="91" t="s">
        <v>3896</v>
      </c>
      <c r="T460" s="91" t="s">
        <v>269</v>
      </c>
      <c r="U460" s="91">
        <v>1</v>
      </c>
      <c r="V460" s="91">
        <v>500000</v>
      </c>
      <c r="W460" s="91">
        <v>0</v>
      </c>
      <c r="X460" s="91">
        <v>100</v>
      </c>
      <c r="Y460" s="91">
        <v>120</v>
      </c>
      <c r="Z460" s="91">
        <v>40</v>
      </c>
      <c r="AA460" s="91">
        <v>60</v>
      </c>
      <c r="AB460" s="91">
        <v>120</v>
      </c>
      <c r="AC460" s="91">
        <v>40</v>
      </c>
      <c r="AD460" s="91">
        <v>60</v>
      </c>
      <c r="AE460" s="91">
        <v>120</v>
      </c>
      <c r="AF460" s="91">
        <v>177</v>
      </c>
      <c r="AG460" s="91">
        <v>100</v>
      </c>
      <c r="AH460" s="91">
        <v>1551636</v>
      </c>
      <c r="AI460" s="91">
        <v>1</v>
      </c>
      <c r="AJ460" s="91" t="s">
        <v>3897</v>
      </c>
      <c r="AK460" s="91">
        <v>2</v>
      </c>
      <c r="AL460" s="91">
        <v>0</v>
      </c>
      <c r="AM460" s="91" t="s">
        <v>87</v>
      </c>
      <c r="AO460" s="91">
        <v>0</v>
      </c>
      <c r="AP460" s="91">
        <v>2</v>
      </c>
      <c r="AQ460" s="91">
        <v>1574793</v>
      </c>
      <c r="AR460" s="91" t="s">
        <v>87</v>
      </c>
      <c r="AU460" s="93">
        <v>42060</v>
      </c>
      <c r="AW460" s="91">
        <v>1</v>
      </c>
      <c r="AX460" s="91">
        <v>0</v>
      </c>
      <c r="AY460" s="91">
        <v>0</v>
      </c>
      <c r="AZ460" s="92">
        <v>38912</v>
      </c>
      <c r="BA460" s="91" t="s">
        <v>183</v>
      </c>
      <c r="BB460" s="92">
        <v>42057</v>
      </c>
      <c r="BC460" s="91" t="s">
        <v>87</v>
      </c>
    </row>
    <row r="461" spans="1:55">
      <c r="A461" s="91">
        <f t="shared" si="7"/>
        <v>460</v>
      </c>
      <c r="B461" s="91">
        <v>1706007</v>
      </c>
      <c r="C461" s="91">
        <v>43</v>
      </c>
      <c r="D461" s="91">
        <v>3</v>
      </c>
      <c r="E461" s="91" t="s">
        <v>87</v>
      </c>
      <c r="F461" s="91" t="s">
        <v>87</v>
      </c>
      <c r="G461" s="91" t="s">
        <v>3898</v>
      </c>
      <c r="I461" s="91" t="s">
        <v>3899</v>
      </c>
      <c r="J461" s="91" t="s">
        <v>3900</v>
      </c>
      <c r="K461" s="91" t="s">
        <v>3901</v>
      </c>
      <c r="L461" s="91" t="s">
        <v>3902</v>
      </c>
      <c r="O461" s="91" t="s">
        <v>3903</v>
      </c>
      <c r="P461" s="91" t="s">
        <v>3904</v>
      </c>
      <c r="R461" s="91" t="s">
        <v>3905</v>
      </c>
      <c r="S461" s="91" t="s">
        <v>3906</v>
      </c>
      <c r="T461" s="91" t="s">
        <v>3907</v>
      </c>
      <c r="U461" s="91">
        <v>0</v>
      </c>
      <c r="V461" s="91">
        <v>500000</v>
      </c>
      <c r="W461" s="91">
        <v>0</v>
      </c>
      <c r="X461" s="91">
        <v>100</v>
      </c>
      <c r="Y461" s="91">
        <v>120</v>
      </c>
      <c r="Z461" s="91">
        <v>30</v>
      </c>
      <c r="AA461" s="91">
        <v>70</v>
      </c>
      <c r="AB461" s="91">
        <v>120</v>
      </c>
      <c r="AC461" s="91">
        <v>30</v>
      </c>
      <c r="AD461" s="91">
        <v>70</v>
      </c>
      <c r="AE461" s="91">
        <v>120</v>
      </c>
      <c r="AF461" s="91">
        <v>5</v>
      </c>
      <c r="AG461" s="91">
        <v>221</v>
      </c>
      <c r="AH461" s="91">
        <v>584053</v>
      </c>
      <c r="AI461" s="91">
        <v>1</v>
      </c>
      <c r="AJ461" s="91" t="s">
        <v>909</v>
      </c>
      <c r="AK461" s="91">
        <v>2</v>
      </c>
      <c r="AL461" s="91">
        <v>0</v>
      </c>
      <c r="AM461" s="91" t="s">
        <v>87</v>
      </c>
      <c r="AO461" s="91">
        <v>0</v>
      </c>
      <c r="AP461" s="91">
        <v>2</v>
      </c>
      <c r="AQ461" s="91" t="s">
        <v>87</v>
      </c>
      <c r="AR461" s="91" t="s">
        <v>87</v>
      </c>
      <c r="AW461" s="91">
        <v>1</v>
      </c>
      <c r="AX461" s="91">
        <v>0</v>
      </c>
      <c r="AZ461" s="92">
        <v>43132</v>
      </c>
      <c r="BA461" s="91" t="s">
        <v>3642</v>
      </c>
      <c r="BB461" s="92">
        <v>43132</v>
      </c>
      <c r="BC461" s="91" t="s">
        <v>3642</v>
      </c>
    </row>
    <row r="462" spans="1:55">
      <c r="A462" s="91">
        <f t="shared" si="7"/>
        <v>461</v>
      </c>
      <c r="B462" s="91">
        <v>1729601</v>
      </c>
      <c r="C462" s="91">
        <v>30</v>
      </c>
      <c r="D462" s="91">
        <v>3</v>
      </c>
      <c r="E462" s="91" t="s">
        <v>87</v>
      </c>
      <c r="F462" s="91" t="s">
        <v>87</v>
      </c>
      <c r="G462" s="91" t="s">
        <v>3908</v>
      </c>
      <c r="I462" s="91" t="s">
        <v>3909</v>
      </c>
      <c r="K462" s="91" t="s">
        <v>3910</v>
      </c>
      <c r="L462" s="91" t="s">
        <v>3911</v>
      </c>
      <c r="O462" s="91" t="s">
        <v>3912</v>
      </c>
      <c r="P462" s="91" t="s">
        <v>3913</v>
      </c>
      <c r="R462" s="91" t="s">
        <v>3914</v>
      </c>
      <c r="T462" s="91" t="s">
        <v>269</v>
      </c>
      <c r="U462" s="91">
        <v>0</v>
      </c>
      <c r="V462" s="91">
        <v>0</v>
      </c>
      <c r="W462" s="91">
        <v>0</v>
      </c>
      <c r="X462" s="91">
        <v>0</v>
      </c>
      <c r="Y462" s="91">
        <v>0</v>
      </c>
      <c r="Z462" s="91">
        <v>100</v>
      </c>
      <c r="AA462" s="91">
        <v>0</v>
      </c>
      <c r="AB462" s="91">
        <v>0</v>
      </c>
      <c r="AC462" s="91">
        <v>0</v>
      </c>
      <c r="AD462" s="91">
        <v>0</v>
      </c>
      <c r="AE462" s="91">
        <v>0</v>
      </c>
      <c r="AF462" s="91">
        <v>128</v>
      </c>
      <c r="AG462" s="91">
        <v>112</v>
      </c>
      <c r="AH462" s="91">
        <v>513564</v>
      </c>
      <c r="AI462" s="91">
        <v>1</v>
      </c>
      <c r="AJ462" s="91" t="s">
        <v>3915</v>
      </c>
      <c r="AK462" s="91">
        <v>2</v>
      </c>
      <c r="AL462" s="91">
        <v>0</v>
      </c>
      <c r="AM462" s="91" t="s">
        <v>87</v>
      </c>
      <c r="AO462" s="91">
        <v>0</v>
      </c>
      <c r="AP462" s="91">
        <v>2</v>
      </c>
      <c r="AQ462" s="91" t="s">
        <v>87</v>
      </c>
      <c r="AR462" s="91" t="s">
        <v>87</v>
      </c>
      <c r="AW462" s="91">
        <v>1</v>
      </c>
      <c r="AX462" s="91">
        <v>0</v>
      </c>
      <c r="AZ462" s="92">
        <v>39043</v>
      </c>
      <c r="BA462" s="91" t="s">
        <v>183</v>
      </c>
      <c r="BB462" s="92">
        <v>41960</v>
      </c>
      <c r="BC462" s="91" t="s">
        <v>87</v>
      </c>
    </row>
    <row r="463" spans="1:55">
      <c r="A463" s="91">
        <f t="shared" si="7"/>
        <v>462</v>
      </c>
      <c r="B463" s="91">
        <v>1738401</v>
      </c>
      <c r="C463" s="91">
        <v>70</v>
      </c>
      <c r="D463" s="91">
        <v>3</v>
      </c>
      <c r="E463" s="91" t="s">
        <v>87</v>
      </c>
      <c r="F463" s="91" t="s">
        <v>87</v>
      </c>
      <c r="G463" s="91" t="s">
        <v>3916</v>
      </c>
      <c r="I463" s="91" t="s">
        <v>3917</v>
      </c>
      <c r="J463" s="91" t="s">
        <v>3918</v>
      </c>
      <c r="K463" s="91" t="s">
        <v>3919</v>
      </c>
      <c r="L463" s="91" t="s">
        <v>3920</v>
      </c>
      <c r="O463" s="91" t="s">
        <v>3921</v>
      </c>
      <c r="P463" s="91" t="s">
        <v>3922</v>
      </c>
      <c r="R463" s="91" t="s">
        <v>3923</v>
      </c>
      <c r="S463" s="91" t="s">
        <v>3924</v>
      </c>
      <c r="T463" s="91" t="s">
        <v>269</v>
      </c>
      <c r="U463" s="91">
        <v>1</v>
      </c>
      <c r="V463" s="91">
        <v>500000</v>
      </c>
      <c r="W463" s="91">
        <v>0</v>
      </c>
      <c r="X463" s="91">
        <v>100</v>
      </c>
      <c r="Y463" s="91">
        <v>120</v>
      </c>
      <c r="Z463" s="91">
        <v>40</v>
      </c>
      <c r="AA463" s="91">
        <v>60</v>
      </c>
      <c r="AB463" s="91">
        <v>120</v>
      </c>
      <c r="AC463" s="91">
        <v>0</v>
      </c>
      <c r="AD463" s="91">
        <v>100</v>
      </c>
      <c r="AE463" s="91">
        <v>120</v>
      </c>
      <c r="AF463" s="91">
        <v>5</v>
      </c>
      <c r="AG463" s="91">
        <v>236</v>
      </c>
      <c r="AH463" s="91">
        <v>306569</v>
      </c>
      <c r="AI463" s="91">
        <v>2</v>
      </c>
      <c r="AJ463" s="91" t="s">
        <v>3925</v>
      </c>
      <c r="AK463" s="91">
        <v>2</v>
      </c>
      <c r="AL463" s="91">
        <v>0</v>
      </c>
      <c r="AM463" s="91" t="s">
        <v>87</v>
      </c>
      <c r="AO463" s="91">
        <v>0</v>
      </c>
      <c r="AP463" s="91">
        <v>2</v>
      </c>
      <c r="AQ463" s="91">
        <v>1501232</v>
      </c>
      <c r="AR463" s="91" t="s">
        <v>87</v>
      </c>
      <c r="AU463" s="93">
        <v>42060</v>
      </c>
      <c r="AW463" s="91">
        <v>1</v>
      </c>
      <c r="AX463" s="91">
        <v>0</v>
      </c>
      <c r="AY463" s="91">
        <v>0</v>
      </c>
      <c r="AZ463" s="92">
        <v>39092</v>
      </c>
      <c r="BA463" s="91" t="s">
        <v>183</v>
      </c>
      <c r="BB463" s="92">
        <v>42057</v>
      </c>
      <c r="BC463" s="91" t="s">
        <v>87</v>
      </c>
    </row>
    <row r="464" spans="1:55">
      <c r="A464" s="91">
        <f t="shared" si="7"/>
        <v>463</v>
      </c>
      <c r="B464" s="91">
        <v>1773502</v>
      </c>
      <c r="C464" s="91">
        <v>50</v>
      </c>
      <c r="D464" s="91">
        <v>3</v>
      </c>
      <c r="E464" s="91" t="s">
        <v>87</v>
      </c>
      <c r="F464" s="91" t="s">
        <v>87</v>
      </c>
      <c r="G464" s="91" t="s">
        <v>3926</v>
      </c>
      <c r="H464" s="91" t="s">
        <v>545</v>
      </c>
      <c r="I464" s="91" t="s">
        <v>3927</v>
      </c>
      <c r="J464" s="91" t="s">
        <v>3928</v>
      </c>
      <c r="K464" s="91" t="s">
        <v>1906</v>
      </c>
      <c r="L464" s="91" t="s">
        <v>3929</v>
      </c>
      <c r="O464" s="91" t="s">
        <v>3930</v>
      </c>
      <c r="P464" s="91" t="s">
        <v>3931</v>
      </c>
      <c r="R464" s="91" t="s">
        <v>3932</v>
      </c>
      <c r="S464" s="91" t="s">
        <v>3933</v>
      </c>
      <c r="T464" s="91" t="s">
        <v>3934</v>
      </c>
      <c r="U464" s="91">
        <v>0</v>
      </c>
      <c r="V464" s="91">
        <v>500000</v>
      </c>
      <c r="W464" s="91">
        <v>0</v>
      </c>
      <c r="X464" s="91">
        <v>100</v>
      </c>
      <c r="Y464" s="91">
        <v>120</v>
      </c>
      <c r="Z464" s="91">
        <v>40</v>
      </c>
      <c r="AA464" s="91">
        <v>60</v>
      </c>
      <c r="AB464" s="91">
        <v>120</v>
      </c>
      <c r="AC464" s="91">
        <v>40</v>
      </c>
      <c r="AD464" s="91">
        <v>60</v>
      </c>
      <c r="AE464" s="91">
        <v>120</v>
      </c>
      <c r="AF464" s="91">
        <v>5</v>
      </c>
      <c r="AG464" s="91">
        <v>401</v>
      </c>
      <c r="AH464" s="91">
        <v>9017921</v>
      </c>
      <c r="AI464" s="91">
        <v>2</v>
      </c>
      <c r="AJ464" s="91" t="s">
        <v>3935</v>
      </c>
      <c r="AK464" s="91">
        <v>2</v>
      </c>
      <c r="AL464" s="91">
        <v>0</v>
      </c>
      <c r="AM464" s="91" t="s">
        <v>87</v>
      </c>
      <c r="AO464" s="91">
        <v>1</v>
      </c>
      <c r="AP464" s="91">
        <v>2</v>
      </c>
      <c r="AQ464" s="91" t="s">
        <v>87</v>
      </c>
      <c r="AR464" s="91" t="s">
        <v>87</v>
      </c>
      <c r="AW464" s="91">
        <v>1</v>
      </c>
      <c r="AX464" s="91">
        <v>0</v>
      </c>
      <c r="AZ464" s="92">
        <v>39737</v>
      </c>
      <c r="BA464" s="91" t="s">
        <v>183</v>
      </c>
      <c r="BB464" s="92">
        <v>42257</v>
      </c>
      <c r="BC464" s="91" t="s">
        <v>87</v>
      </c>
    </row>
    <row r="465" spans="1:55">
      <c r="A465" s="91">
        <f t="shared" si="7"/>
        <v>464</v>
      </c>
      <c r="B465" s="91">
        <v>1782901</v>
      </c>
      <c r="C465" s="91">
        <v>57</v>
      </c>
      <c r="D465" s="91">
        <v>3</v>
      </c>
      <c r="E465" s="91" t="s">
        <v>87</v>
      </c>
      <c r="F465" s="91" t="s">
        <v>87</v>
      </c>
      <c r="G465" s="91" t="s">
        <v>3936</v>
      </c>
      <c r="I465" s="91" t="s">
        <v>3937</v>
      </c>
      <c r="J465" s="91" t="s">
        <v>3938</v>
      </c>
      <c r="K465" s="91" t="s">
        <v>3939</v>
      </c>
      <c r="L465" s="91" t="s">
        <v>3940</v>
      </c>
      <c r="O465" s="91" t="s">
        <v>3941</v>
      </c>
      <c r="P465" s="91" t="s">
        <v>3942</v>
      </c>
      <c r="U465" s="91">
        <v>0</v>
      </c>
      <c r="V465" s="91">
        <v>500000</v>
      </c>
      <c r="W465" s="91">
        <v>0</v>
      </c>
      <c r="X465" s="91">
        <v>100</v>
      </c>
      <c r="Y465" s="91">
        <v>120</v>
      </c>
      <c r="Z465" s="91">
        <v>40</v>
      </c>
      <c r="AA465" s="91">
        <v>60</v>
      </c>
      <c r="AB465" s="91">
        <v>120</v>
      </c>
      <c r="AC465" s="91">
        <v>40</v>
      </c>
      <c r="AD465" s="91">
        <v>60</v>
      </c>
      <c r="AE465" s="91">
        <v>120</v>
      </c>
      <c r="AF465" s="91">
        <v>10</v>
      </c>
      <c r="AG465" s="91">
        <v>710</v>
      </c>
      <c r="AH465" s="91">
        <v>1843964</v>
      </c>
      <c r="AI465" s="91">
        <v>1</v>
      </c>
      <c r="AJ465" s="91" t="s">
        <v>3943</v>
      </c>
      <c r="AK465" s="91">
        <v>2</v>
      </c>
      <c r="AL465" s="91">
        <v>0</v>
      </c>
      <c r="AM465" s="91" t="s">
        <v>87</v>
      </c>
      <c r="AO465" s="91">
        <v>0</v>
      </c>
      <c r="AP465" s="91">
        <v>0</v>
      </c>
      <c r="AQ465" s="91" t="s">
        <v>87</v>
      </c>
      <c r="AR465" s="91" t="s">
        <v>87</v>
      </c>
      <c r="AW465" s="91">
        <v>1</v>
      </c>
      <c r="AX465" s="91">
        <v>0</v>
      </c>
      <c r="AZ465" s="92">
        <v>43132</v>
      </c>
      <c r="BA465" s="91" t="s">
        <v>728</v>
      </c>
      <c r="BB465" s="92">
        <v>43132</v>
      </c>
      <c r="BC465" s="91" t="s">
        <v>728</v>
      </c>
    </row>
    <row r="466" spans="1:55">
      <c r="A466" s="91">
        <f t="shared" si="7"/>
        <v>465</v>
      </c>
      <c r="B466" s="91">
        <v>1784501</v>
      </c>
      <c r="C466" s="91">
        <v>62</v>
      </c>
      <c r="D466" s="91">
        <v>3</v>
      </c>
      <c r="E466" s="91" t="s">
        <v>87</v>
      </c>
      <c r="F466" s="91" t="s">
        <v>87</v>
      </c>
      <c r="G466" s="91" t="s">
        <v>3944</v>
      </c>
      <c r="I466" s="91" t="s">
        <v>3945</v>
      </c>
      <c r="J466" s="91" t="s">
        <v>3946</v>
      </c>
      <c r="K466" s="91" t="s">
        <v>3947</v>
      </c>
      <c r="L466" s="91" t="s">
        <v>3948</v>
      </c>
      <c r="O466" s="91" t="s">
        <v>3949</v>
      </c>
      <c r="P466" s="91" t="s">
        <v>3950</v>
      </c>
      <c r="U466" s="91">
        <v>1</v>
      </c>
      <c r="V466" s="91">
        <v>0</v>
      </c>
      <c r="W466" s="91">
        <v>0</v>
      </c>
      <c r="X466" s="91">
        <v>0</v>
      </c>
      <c r="Y466" s="91">
        <v>0</v>
      </c>
      <c r="Z466" s="91">
        <v>40</v>
      </c>
      <c r="AA466" s="91">
        <v>60</v>
      </c>
      <c r="AB466" s="91">
        <v>120</v>
      </c>
      <c r="AC466" s="91">
        <v>0</v>
      </c>
      <c r="AD466" s="91">
        <v>0</v>
      </c>
      <c r="AE466" s="91">
        <v>0</v>
      </c>
      <c r="AF466" s="91">
        <v>5</v>
      </c>
      <c r="AG466" s="91">
        <v>84</v>
      </c>
      <c r="AH466" s="91">
        <v>1062426</v>
      </c>
      <c r="AI466" s="91">
        <v>2</v>
      </c>
      <c r="AJ466" s="91" t="s">
        <v>3951</v>
      </c>
      <c r="AK466" s="91">
        <v>2</v>
      </c>
      <c r="AL466" s="91">
        <v>0</v>
      </c>
      <c r="AM466" s="91" t="s">
        <v>87</v>
      </c>
      <c r="AO466" s="91">
        <v>0</v>
      </c>
      <c r="AP466" s="91">
        <v>2</v>
      </c>
      <c r="AQ466" s="91">
        <v>1396469</v>
      </c>
      <c r="AR466" s="91" t="s">
        <v>87</v>
      </c>
      <c r="AU466" s="93">
        <v>42546</v>
      </c>
      <c r="AW466" s="91">
        <v>1</v>
      </c>
      <c r="AX466" s="91">
        <v>0</v>
      </c>
      <c r="AZ466" s="92">
        <v>39288</v>
      </c>
      <c r="BA466" s="91" t="s">
        <v>183</v>
      </c>
      <c r="BB466" s="92">
        <v>42471</v>
      </c>
      <c r="BC466" s="91" t="s">
        <v>87</v>
      </c>
    </row>
    <row r="467" spans="1:55">
      <c r="A467" s="91">
        <f t="shared" si="7"/>
        <v>466</v>
      </c>
      <c r="B467" s="91">
        <v>1792301</v>
      </c>
      <c r="C467" s="91">
        <v>57</v>
      </c>
      <c r="D467" s="91">
        <v>3</v>
      </c>
      <c r="E467" s="91" t="s">
        <v>87</v>
      </c>
      <c r="F467" s="91" t="s">
        <v>87</v>
      </c>
      <c r="G467" s="91" t="s">
        <v>3952</v>
      </c>
      <c r="H467" s="91" t="s">
        <v>3953</v>
      </c>
      <c r="I467" s="91" t="s">
        <v>3954</v>
      </c>
      <c r="K467" s="91" t="s">
        <v>3955</v>
      </c>
      <c r="L467" s="91" t="s">
        <v>3956</v>
      </c>
      <c r="O467" s="91" t="s">
        <v>3957</v>
      </c>
      <c r="P467" s="91" t="s">
        <v>3958</v>
      </c>
      <c r="R467" s="91" t="s">
        <v>3959</v>
      </c>
      <c r="S467" s="91" t="s">
        <v>3960</v>
      </c>
      <c r="T467" s="91" t="s">
        <v>269</v>
      </c>
      <c r="U467" s="91">
        <v>0</v>
      </c>
      <c r="V467" s="91">
        <v>500000</v>
      </c>
      <c r="W467" s="91">
        <v>0</v>
      </c>
      <c r="X467" s="91">
        <v>100</v>
      </c>
      <c r="Y467" s="91">
        <v>120</v>
      </c>
      <c r="Z467" s="91">
        <v>40</v>
      </c>
      <c r="AA467" s="91">
        <v>60</v>
      </c>
      <c r="AB467" s="91">
        <v>120</v>
      </c>
      <c r="AC467" s="91">
        <v>40</v>
      </c>
      <c r="AD467" s="91">
        <v>60</v>
      </c>
      <c r="AE467" s="91">
        <v>120</v>
      </c>
      <c r="AF467" s="91">
        <v>5</v>
      </c>
      <c r="AG467" s="91">
        <v>769</v>
      </c>
      <c r="AH467" s="91">
        <v>340468</v>
      </c>
      <c r="AI467" s="91">
        <v>2</v>
      </c>
      <c r="AJ467" s="91" t="s">
        <v>3961</v>
      </c>
      <c r="AK467" s="91">
        <v>2</v>
      </c>
      <c r="AL467" s="91">
        <v>0</v>
      </c>
      <c r="AM467" s="91" t="s">
        <v>87</v>
      </c>
      <c r="AO467" s="91">
        <v>1</v>
      </c>
      <c r="AP467" s="91">
        <v>1</v>
      </c>
      <c r="AQ467" s="91" t="s">
        <v>87</v>
      </c>
      <c r="AR467" s="91" t="s">
        <v>87</v>
      </c>
      <c r="AW467" s="91">
        <v>1</v>
      </c>
      <c r="AX467" s="91">
        <v>0</v>
      </c>
      <c r="AZ467" s="92">
        <v>43132</v>
      </c>
      <c r="BA467" s="91" t="s">
        <v>728</v>
      </c>
      <c r="BB467" s="92">
        <v>43132</v>
      </c>
      <c r="BC467" s="91" t="s">
        <v>728</v>
      </c>
    </row>
    <row r="468" spans="1:55">
      <c r="A468" s="91">
        <f t="shared" si="7"/>
        <v>467</v>
      </c>
      <c r="B468" s="91">
        <v>1847301</v>
      </c>
      <c r="C468" s="91">
        <v>30</v>
      </c>
      <c r="D468" s="91">
        <v>3</v>
      </c>
      <c r="E468" s="91" t="s">
        <v>87</v>
      </c>
      <c r="F468" s="91" t="s">
        <v>87</v>
      </c>
      <c r="G468" s="91" t="s">
        <v>3962</v>
      </c>
      <c r="H468" s="91" t="s">
        <v>3963</v>
      </c>
      <c r="I468" s="91" t="s">
        <v>3964</v>
      </c>
      <c r="J468" s="91" t="s">
        <v>3965</v>
      </c>
      <c r="K468" s="91" t="s">
        <v>3966</v>
      </c>
      <c r="L468" s="91" t="s">
        <v>3967</v>
      </c>
      <c r="M468" s="91" t="s">
        <v>3968</v>
      </c>
      <c r="O468" s="91" t="s">
        <v>3969</v>
      </c>
      <c r="P468" s="91" t="s">
        <v>3970</v>
      </c>
      <c r="R468" s="91" t="s">
        <v>3971</v>
      </c>
      <c r="S468" s="91" t="s">
        <v>3972</v>
      </c>
      <c r="T468" s="91" t="s">
        <v>269</v>
      </c>
      <c r="U468" s="91">
        <v>1</v>
      </c>
      <c r="V468" s="91">
        <v>500000</v>
      </c>
      <c r="W468" s="91">
        <v>0</v>
      </c>
      <c r="X468" s="91">
        <v>0</v>
      </c>
      <c r="Y468" s="91">
        <v>0</v>
      </c>
      <c r="Z468" s="91">
        <v>40</v>
      </c>
      <c r="AA468" s="91">
        <v>60</v>
      </c>
      <c r="AB468" s="91">
        <v>120</v>
      </c>
      <c r="AC468" s="91">
        <v>0</v>
      </c>
      <c r="AD468" s="91">
        <v>0</v>
      </c>
      <c r="AE468" s="91">
        <v>0</v>
      </c>
      <c r="AF468" s="91">
        <v>1</v>
      </c>
      <c r="AG468" s="91">
        <v>197</v>
      </c>
      <c r="AH468" s="91">
        <v>502126</v>
      </c>
      <c r="AI468" s="91">
        <v>1</v>
      </c>
      <c r="AJ468" s="91" t="s">
        <v>3973</v>
      </c>
      <c r="AK468" s="91">
        <v>2</v>
      </c>
      <c r="AL468" s="91">
        <v>0</v>
      </c>
      <c r="AM468" s="91" t="s">
        <v>87</v>
      </c>
      <c r="AO468" s="91">
        <v>1</v>
      </c>
      <c r="AP468" s="91">
        <v>2</v>
      </c>
      <c r="AQ468" s="91">
        <v>1320657</v>
      </c>
      <c r="AR468" s="91" t="s">
        <v>87</v>
      </c>
      <c r="AU468" s="93">
        <v>42060</v>
      </c>
      <c r="AW468" s="91">
        <v>1</v>
      </c>
      <c r="AX468" s="91">
        <v>0</v>
      </c>
      <c r="AZ468" s="92">
        <v>39587</v>
      </c>
      <c r="BA468" s="91" t="s">
        <v>183</v>
      </c>
      <c r="BB468" s="92">
        <v>42057</v>
      </c>
      <c r="BC468" s="91" t="s">
        <v>87</v>
      </c>
    </row>
    <row r="469" spans="1:55">
      <c r="A469" s="91">
        <f t="shared" si="7"/>
        <v>468</v>
      </c>
      <c r="B469" s="91">
        <v>1863001</v>
      </c>
      <c r="C469" s="91">
        <v>80</v>
      </c>
      <c r="D469" s="91">
        <v>3</v>
      </c>
      <c r="E469" s="91">
        <v>18630</v>
      </c>
      <c r="F469" s="91">
        <v>1</v>
      </c>
      <c r="G469" s="91" t="s">
        <v>3974</v>
      </c>
      <c r="I469" s="91" t="s">
        <v>3975</v>
      </c>
      <c r="J469" s="91" t="s">
        <v>3976</v>
      </c>
      <c r="K469" s="91" t="s">
        <v>3977</v>
      </c>
      <c r="L469" s="91" t="s">
        <v>3978</v>
      </c>
      <c r="O469" s="91" t="s">
        <v>3979</v>
      </c>
      <c r="P469" s="91" t="s">
        <v>3980</v>
      </c>
      <c r="U469" s="91">
        <v>1</v>
      </c>
      <c r="V469" s="91">
        <v>500000</v>
      </c>
      <c r="W469" s="91">
        <v>0</v>
      </c>
      <c r="X469" s="91">
        <v>100</v>
      </c>
      <c r="Y469" s="91">
        <v>120</v>
      </c>
      <c r="Z469" s="91">
        <v>40</v>
      </c>
      <c r="AA469" s="91">
        <v>60</v>
      </c>
      <c r="AB469" s="91">
        <v>120</v>
      </c>
      <c r="AC469" s="91">
        <v>40</v>
      </c>
      <c r="AD469" s="91">
        <v>60</v>
      </c>
      <c r="AE469" s="91">
        <v>120</v>
      </c>
      <c r="AF469" s="91">
        <v>177</v>
      </c>
      <c r="AG469" s="91">
        <v>611</v>
      </c>
      <c r="AH469" s="91">
        <v>38755</v>
      </c>
      <c r="AI469" s="91">
        <v>2</v>
      </c>
      <c r="AJ469" s="91" t="s">
        <v>3981</v>
      </c>
      <c r="AK469" s="91">
        <v>2</v>
      </c>
      <c r="AL469" s="91">
        <v>0</v>
      </c>
      <c r="AM469" s="91" t="s">
        <v>87</v>
      </c>
      <c r="AO469" s="91">
        <v>0</v>
      </c>
      <c r="AP469" s="91">
        <v>2</v>
      </c>
      <c r="AQ469" s="91">
        <v>1277377</v>
      </c>
      <c r="AR469" s="91" t="s">
        <v>87</v>
      </c>
      <c r="AU469" s="93">
        <v>42060</v>
      </c>
      <c r="AW469" s="91">
        <v>1</v>
      </c>
      <c r="AX469" s="91">
        <v>0</v>
      </c>
      <c r="AZ469" s="92">
        <v>36680</v>
      </c>
      <c r="BA469" s="91" t="s">
        <v>183</v>
      </c>
      <c r="BB469" s="92">
        <v>42529</v>
      </c>
      <c r="BC469" s="91" t="s">
        <v>87</v>
      </c>
    </row>
    <row r="470" spans="1:55">
      <c r="A470" s="91">
        <f t="shared" si="7"/>
        <v>469</v>
      </c>
      <c r="B470" s="91">
        <v>1894003</v>
      </c>
      <c r="C470" s="91">
        <v>57</v>
      </c>
      <c r="D470" s="91">
        <v>3</v>
      </c>
      <c r="E470" s="91" t="s">
        <v>87</v>
      </c>
      <c r="F470" s="91" t="s">
        <v>87</v>
      </c>
      <c r="G470" s="91" t="s">
        <v>3982</v>
      </c>
      <c r="I470" s="91" t="s">
        <v>3983</v>
      </c>
      <c r="J470" s="91" t="s">
        <v>3984</v>
      </c>
      <c r="K470" s="91" t="s">
        <v>3985</v>
      </c>
      <c r="L470" s="91" t="s">
        <v>3986</v>
      </c>
      <c r="O470" s="91" t="s">
        <v>3987</v>
      </c>
      <c r="P470" s="91" t="s">
        <v>3988</v>
      </c>
      <c r="U470" s="91">
        <v>0</v>
      </c>
      <c r="V470" s="91">
        <v>500000</v>
      </c>
      <c r="W470" s="91">
        <v>100</v>
      </c>
      <c r="X470" s="91">
        <v>0</v>
      </c>
      <c r="Y470" s="91">
        <v>135</v>
      </c>
      <c r="Z470" s="91">
        <v>100</v>
      </c>
      <c r="AA470" s="91">
        <v>0</v>
      </c>
      <c r="AB470" s="91">
        <v>135</v>
      </c>
      <c r="AC470" s="91">
        <v>100</v>
      </c>
      <c r="AD470" s="91">
        <v>0</v>
      </c>
      <c r="AE470" s="91">
        <v>135</v>
      </c>
      <c r="AF470" s="91">
        <v>153</v>
      </c>
      <c r="AG470" s="91">
        <v>556</v>
      </c>
      <c r="AH470" s="91">
        <v>8145</v>
      </c>
      <c r="AI470" s="91">
        <v>2</v>
      </c>
      <c r="AJ470" s="91" t="s">
        <v>3989</v>
      </c>
      <c r="AK470" s="91">
        <v>2</v>
      </c>
      <c r="AL470" s="91">
        <v>0</v>
      </c>
      <c r="AM470" s="91" t="s">
        <v>87</v>
      </c>
      <c r="AO470" s="91">
        <v>0</v>
      </c>
      <c r="AP470" s="91">
        <v>0</v>
      </c>
      <c r="AQ470" s="91" t="s">
        <v>87</v>
      </c>
      <c r="AR470" s="91" t="s">
        <v>87</v>
      </c>
      <c r="AW470" s="91">
        <v>1</v>
      </c>
      <c r="AX470" s="91">
        <v>0</v>
      </c>
      <c r="AZ470" s="92">
        <v>43132</v>
      </c>
      <c r="BA470" s="91" t="s">
        <v>728</v>
      </c>
      <c r="BB470" s="92">
        <v>43132</v>
      </c>
      <c r="BC470" s="91" t="s">
        <v>728</v>
      </c>
    </row>
    <row r="471" spans="1:55">
      <c r="A471" s="91">
        <f t="shared" si="7"/>
        <v>470</v>
      </c>
      <c r="B471" s="91">
        <v>1895601</v>
      </c>
      <c r="C471" s="91">
        <v>29</v>
      </c>
      <c r="D471" s="91">
        <v>3</v>
      </c>
      <c r="E471" s="91" t="s">
        <v>87</v>
      </c>
      <c r="F471" s="91" t="s">
        <v>87</v>
      </c>
      <c r="G471" s="91" t="s">
        <v>3990</v>
      </c>
      <c r="I471" s="91" t="s">
        <v>3991</v>
      </c>
      <c r="J471" s="91" t="s">
        <v>3992</v>
      </c>
      <c r="K471" s="91" t="s">
        <v>3993</v>
      </c>
      <c r="L471" s="91" t="s">
        <v>3994</v>
      </c>
      <c r="O471" s="91" t="s">
        <v>3995</v>
      </c>
      <c r="P471" s="91" t="s">
        <v>3996</v>
      </c>
      <c r="R471" s="91" t="s">
        <v>3997</v>
      </c>
      <c r="S471" s="91" t="s">
        <v>3998</v>
      </c>
      <c r="T471" s="91" t="s">
        <v>269</v>
      </c>
      <c r="U471" s="91">
        <v>0</v>
      </c>
      <c r="V471" s="91">
        <v>500000</v>
      </c>
      <c r="W471" s="91">
        <v>0</v>
      </c>
      <c r="X471" s="91">
        <v>0</v>
      </c>
      <c r="Y471" s="91">
        <v>0</v>
      </c>
      <c r="Z471" s="91">
        <v>40</v>
      </c>
      <c r="AA471" s="91">
        <v>60</v>
      </c>
      <c r="AB471" s="91">
        <v>120</v>
      </c>
      <c r="AC471" s="91">
        <v>0</v>
      </c>
      <c r="AD471" s="91">
        <v>0</v>
      </c>
      <c r="AE471" s="91">
        <v>0</v>
      </c>
      <c r="AF471" s="91">
        <v>10</v>
      </c>
      <c r="AG471" s="91">
        <v>779</v>
      </c>
      <c r="AH471" s="91">
        <v>3617395</v>
      </c>
      <c r="AI471" s="91">
        <v>1</v>
      </c>
      <c r="AJ471" s="91" t="s">
        <v>3991</v>
      </c>
      <c r="AK471" s="91">
        <v>2</v>
      </c>
      <c r="AL471" s="91">
        <v>1</v>
      </c>
      <c r="AM471" s="91" t="s">
        <v>3999</v>
      </c>
      <c r="AN471" s="91" t="s">
        <v>4000</v>
      </c>
      <c r="AO471" s="91">
        <v>0</v>
      </c>
      <c r="AP471" s="91">
        <v>2</v>
      </c>
      <c r="AQ471" s="91" t="s">
        <v>87</v>
      </c>
      <c r="AR471" s="91" t="s">
        <v>87</v>
      </c>
      <c r="AW471" s="91">
        <v>1</v>
      </c>
      <c r="AX471" s="91">
        <v>0</v>
      </c>
      <c r="AZ471" s="92">
        <v>39862</v>
      </c>
      <c r="BA471" s="91" t="s">
        <v>183</v>
      </c>
      <c r="BB471" s="92">
        <v>41436</v>
      </c>
      <c r="BC471" s="91" t="s">
        <v>87</v>
      </c>
    </row>
    <row r="472" spans="1:55">
      <c r="A472" s="91">
        <f t="shared" si="7"/>
        <v>471</v>
      </c>
      <c r="B472" s="91">
        <v>1903501</v>
      </c>
      <c r="C472" s="91">
        <v>29</v>
      </c>
      <c r="D472" s="91">
        <v>3</v>
      </c>
      <c r="E472" s="91" t="s">
        <v>87</v>
      </c>
      <c r="F472" s="91" t="s">
        <v>87</v>
      </c>
      <c r="G472" s="91" t="s">
        <v>4001</v>
      </c>
      <c r="I472" s="91" t="s">
        <v>4002</v>
      </c>
      <c r="K472" s="91" t="s">
        <v>4003</v>
      </c>
      <c r="L472" s="91" t="s">
        <v>4004</v>
      </c>
      <c r="O472" s="91" t="s">
        <v>4005</v>
      </c>
      <c r="P472" s="91" t="s">
        <v>4006</v>
      </c>
      <c r="R472" s="91" t="s">
        <v>4007</v>
      </c>
      <c r="S472" s="91" t="s">
        <v>4008</v>
      </c>
      <c r="T472" s="91" t="s">
        <v>269</v>
      </c>
      <c r="U472" s="91">
        <v>1</v>
      </c>
      <c r="V472" s="91">
        <v>500000</v>
      </c>
      <c r="W472" s="91">
        <v>0</v>
      </c>
      <c r="X472" s="91">
        <v>0</v>
      </c>
      <c r="Y472" s="91">
        <v>0</v>
      </c>
      <c r="Z472" s="91">
        <v>40</v>
      </c>
      <c r="AA472" s="91">
        <v>60</v>
      </c>
      <c r="AB472" s="91">
        <v>120</v>
      </c>
      <c r="AC472" s="91">
        <v>0</v>
      </c>
      <c r="AD472" s="91">
        <v>0</v>
      </c>
      <c r="AE472" s="91">
        <v>0</v>
      </c>
      <c r="AF472" s="91">
        <v>142</v>
      </c>
      <c r="AG472" s="91">
        <v>261</v>
      </c>
      <c r="AH472" s="91">
        <v>374676</v>
      </c>
      <c r="AI472" s="91">
        <v>1</v>
      </c>
      <c r="AJ472" s="91" t="s">
        <v>4009</v>
      </c>
      <c r="AK472" s="91">
        <v>2</v>
      </c>
      <c r="AL472" s="91">
        <v>0</v>
      </c>
      <c r="AM472" s="91" t="s">
        <v>87</v>
      </c>
      <c r="AO472" s="91">
        <v>0</v>
      </c>
      <c r="AP472" s="91">
        <v>2</v>
      </c>
      <c r="AQ472" s="91">
        <v>1558593</v>
      </c>
      <c r="AR472" s="91" t="s">
        <v>87</v>
      </c>
      <c r="AU472" s="93">
        <v>42060</v>
      </c>
      <c r="AW472" s="91">
        <v>1</v>
      </c>
      <c r="AX472" s="91">
        <v>0</v>
      </c>
      <c r="AZ472" s="92">
        <v>39920</v>
      </c>
      <c r="BA472" s="91" t="s">
        <v>183</v>
      </c>
      <c r="BB472" s="92">
        <v>42057</v>
      </c>
      <c r="BC472" s="91" t="s">
        <v>87</v>
      </c>
    </row>
    <row r="473" spans="1:55">
      <c r="A473" s="91">
        <f t="shared" si="7"/>
        <v>472</v>
      </c>
      <c r="B473" s="91">
        <v>1906601</v>
      </c>
      <c r="C473" s="91">
        <v>38</v>
      </c>
      <c r="D473" s="91">
        <v>3</v>
      </c>
      <c r="E473" s="91" t="s">
        <v>87</v>
      </c>
      <c r="F473" s="91" t="s">
        <v>87</v>
      </c>
      <c r="G473" s="91" t="s">
        <v>4010</v>
      </c>
      <c r="H473" s="91" t="s">
        <v>94</v>
      </c>
      <c r="I473" s="91" t="s">
        <v>4011</v>
      </c>
      <c r="K473" s="91" t="s">
        <v>4012</v>
      </c>
      <c r="L473" s="91" t="s">
        <v>4013</v>
      </c>
      <c r="M473" s="91" t="s">
        <v>4014</v>
      </c>
      <c r="O473" s="91" t="s">
        <v>4015</v>
      </c>
      <c r="P473" s="91" t="s">
        <v>4016</v>
      </c>
      <c r="R473" s="91" t="s">
        <v>4017</v>
      </c>
      <c r="S473" s="91" t="s">
        <v>4018</v>
      </c>
      <c r="T473" s="91" t="s">
        <v>385</v>
      </c>
      <c r="U473" s="91">
        <v>0</v>
      </c>
      <c r="V473" s="91">
        <v>500000</v>
      </c>
      <c r="W473" s="91">
        <v>0</v>
      </c>
      <c r="X473" s="91">
        <v>100</v>
      </c>
      <c r="Y473" s="91">
        <v>120</v>
      </c>
      <c r="Z473" s="91">
        <v>40</v>
      </c>
      <c r="AA473" s="91">
        <v>60</v>
      </c>
      <c r="AB473" s="91">
        <v>120</v>
      </c>
      <c r="AC473" s="91">
        <v>0</v>
      </c>
      <c r="AD473" s="91">
        <v>100</v>
      </c>
      <c r="AE473" s="91">
        <v>120</v>
      </c>
      <c r="AF473" s="91">
        <v>9</v>
      </c>
      <c r="AG473" s="91">
        <v>89</v>
      </c>
      <c r="AH473" s="91">
        <v>7189488</v>
      </c>
      <c r="AI473" s="91">
        <v>1</v>
      </c>
      <c r="AJ473" s="91" t="s">
        <v>4019</v>
      </c>
      <c r="AK473" s="91">
        <v>2</v>
      </c>
      <c r="AL473" s="91">
        <v>1</v>
      </c>
      <c r="AM473" s="91">
        <v>22301103464000</v>
      </c>
      <c r="AN473" s="91" t="s">
        <v>431</v>
      </c>
      <c r="AO473" s="91">
        <v>1</v>
      </c>
      <c r="AP473" s="91">
        <v>2</v>
      </c>
      <c r="AQ473" s="91" t="s">
        <v>87</v>
      </c>
      <c r="AR473" s="91" t="s">
        <v>87</v>
      </c>
      <c r="AW473" s="91">
        <v>1</v>
      </c>
      <c r="AX473" s="91">
        <v>0</v>
      </c>
      <c r="AZ473" s="92">
        <v>39918</v>
      </c>
      <c r="BA473" s="91" t="s">
        <v>183</v>
      </c>
      <c r="BB473" s="92">
        <v>42852</v>
      </c>
      <c r="BC473" s="91" t="s">
        <v>87</v>
      </c>
    </row>
    <row r="474" spans="1:55">
      <c r="A474" s="91">
        <f t="shared" si="7"/>
        <v>473</v>
      </c>
      <c r="B474" s="91">
        <v>1927901</v>
      </c>
      <c r="C474" s="91">
        <v>43</v>
      </c>
      <c r="D474" s="91">
        <v>3</v>
      </c>
      <c r="E474" s="91" t="s">
        <v>87</v>
      </c>
      <c r="F474" s="91" t="s">
        <v>87</v>
      </c>
      <c r="G474" s="91" t="s">
        <v>4020</v>
      </c>
      <c r="I474" s="91" t="s">
        <v>4021</v>
      </c>
      <c r="J474" s="91" t="s">
        <v>4022</v>
      </c>
      <c r="K474" s="91" t="s">
        <v>4023</v>
      </c>
      <c r="L474" s="91" t="s">
        <v>4024</v>
      </c>
      <c r="O474" s="91" t="s">
        <v>4025</v>
      </c>
      <c r="P474" s="91" t="s">
        <v>4026</v>
      </c>
      <c r="R474" s="91" t="s">
        <v>4027</v>
      </c>
      <c r="S474" s="91" t="s">
        <v>4028</v>
      </c>
      <c r="T474" s="91" t="s">
        <v>269</v>
      </c>
      <c r="U474" s="91">
        <v>0</v>
      </c>
      <c r="V474" s="91">
        <v>500000</v>
      </c>
      <c r="W474" s="91">
        <v>0</v>
      </c>
      <c r="X474" s="91">
        <v>100</v>
      </c>
      <c r="Y474" s="91">
        <v>120</v>
      </c>
      <c r="Z474" s="91">
        <v>0</v>
      </c>
      <c r="AA474" s="91">
        <v>0</v>
      </c>
      <c r="AB474" s="91">
        <v>0</v>
      </c>
      <c r="AC474" s="91">
        <v>0</v>
      </c>
      <c r="AD474" s="91">
        <v>0</v>
      </c>
      <c r="AE474" s="91">
        <v>0</v>
      </c>
      <c r="AF474" s="91">
        <v>149</v>
      </c>
      <c r="AG474" s="91">
        <v>111</v>
      </c>
      <c r="AH474" s="91">
        <v>7820</v>
      </c>
      <c r="AI474" s="91">
        <v>2</v>
      </c>
      <c r="AJ474" s="91" t="s">
        <v>4029</v>
      </c>
      <c r="AK474" s="91">
        <v>2</v>
      </c>
      <c r="AL474" s="91">
        <v>2</v>
      </c>
      <c r="AM474" s="91" t="s">
        <v>87</v>
      </c>
      <c r="AO474" s="91">
        <v>0</v>
      </c>
      <c r="AP474" s="91">
        <v>2</v>
      </c>
      <c r="AQ474" s="91" t="s">
        <v>87</v>
      </c>
      <c r="AR474" s="91" t="s">
        <v>87</v>
      </c>
      <c r="AW474" s="91">
        <v>1</v>
      </c>
      <c r="AX474" s="91">
        <v>0</v>
      </c>
      <c r="AZ474" s="92">
        <v>43132</v>
      </c>
      <c r="BA474" s="91" t="s">
        <v>3642</v>
      </c>
      <c r="BB474" s="92">
        <v>43132</v>
      </c>
      <c r="BC474" s="91" t="s">
        <v>3642</v>
      </c>
    </row>
    <row r="475" spans="1:55">
      <c r="A475" s="91">
        <f t="shared" si="7"/>
        <v>474</v>
      </c>
      <c r="B475" s="91">
        <v>1952801</v>
      </c>
      <c r="C475" s="91">
        <v>57</v>
      </c>
      <c r="D475" s="91">
        <v>3</v>
      </c>
      <c r="E475" s="91" t="s">
        <v>87</v>
      </c>
      <c r="F475" s="91" t="s">
        <v>87</v>
      </c>
      <c r="G475" s="91" t="s">
        <v>4030</v>
      </c>
      <c r="I475" s="91" t="s">
        <v>4031</v>
      </c>
      <c r="J475" s="91" t="s">
        <v>4032</v>
      </c>
      <c r="K475" s="91" t="s">
        <v>4033</v>
      </c>
      <c r="L475" s="91" t="s">
        <v>4034</v>
      </c>
      <c r="O475" s="91" t="s">
        <v>4035</v>
      </c>
      <c r="P475" s="91" t="s">
        <v>4036</v>
      </c>
      <c r="U475" s="91">
        <v>0</v>
      </c>
      <c r="V475" s="91">
        <v>500000</v>
      </c>
      <c r="W475" s="91">
        <v>0</v>
      </c>
      <c r="X475" s="91">
        <v>100</v>
      </c>
      <c r="Y475" s="91">
        <v>120</v>
      </c>
      <c r="Z475" s="91">
        <v>40</v>
      </c>
      <c r="AA475" s="91">
        <v>60</v>
      </c>
      <c r="AB475" s="91">
        <v>120</v>
      </c>
      <c r="AC475" s="91">
        <v>40</v>
      </c>
      <c r="AD475" s="91">
        <v>60</v>
      </c>
      <c r="AE475" s="91">
        <v>120</v>
      </c>
      <c r="AF475" s="91">
        <v>153</v>
      </c>
      <c r="AG475" s="91">
        <v>150</v>
      </c>
      <c r="AH475" s="91">
        <v>222450</v>
      </c>
      <c r="AI475" s="91">
        <v>1</v>
      </c>
      <c r="AJ475" s="91" t="s">
        <v>4037</v>
      </c>
      <c r="AK475" s="91">
        <v>2</v>
      </c>
      <c r="AL475" s="91">
        <v>0</v>
      </c>
      <c r="AM475" s="91" t="s">
        <v>87</v>
      </c>
      <c r="AO475" s="91">
        <v>0</v>
      </c>
      <c r="AP475" s="91">
        <v>0</v>
      </c>
      <c r="AQ475" s="91" t="s">
        <v>87</v>
      </c>
      <c r="AR475" s="91" t="s">
        <v>87</v>
      </c>
      <c r="AW475" s="91">
        <v>1</v>
      </c>
      <c r="AX475" s="91">
        <v>0</v>
      </c>
      <c r="AZ475" s="92">
        <v>43132</v>
      </c>
      <c r="BA475" s="91" t="s">
        <v>728</v>
      </c>
      <c r="BB475" s="92">
        <v>43132</v>
      </c>
      <c r="BC475" s="91" t="s">
        <v>728</v>
      </c>
    </row>
    <row r="476" spans="1:55">
      <c r="A476" s="91">
        <f t="shared" si="7"/>
        <v>475</v>
      </c>
      <c r="B476" s="91">
        <v>1964401</v>
      </c>
      <c r="C476" s="91">
        <v>29</v>
      </c>
      <c r="D476" s="91">
        <v>3</v>
      </c>
      <c r="E476" s="91" t="s">
        <v>87</v>
      </c>
      <c r="F476" s="91" t="s">
        <v>87</v>
      </c>
      <c r="G476" s="91" t="s">
        <v>4038</v>
      </c>
      <c r="I476" s="91" t="s">
        <v>4039</v>
      </c>
      <c r="K476" s="91" t="s">
        <v>4040</v>
      </c>
      <c r="L476" s="91" t="s">
        <v>4041</v>
      </c>
      <c r="O476" s="91" t="s">
        <v>4042</v>
      </c>
      <c r="P476" s="91" t="s">
        <v>4043</v>
      </c>
      <c r="R476" s="91" t="s">
        <v>4044</v>
      </c>
      <c r="S476" s="91" t="s">
        <v>4045</v>
      </c>
      <c r="T476" s="91" t="s">
        <v>269</v>
      </c>
      <c r="U476" s="91">
        <v>1</v>
      </c>
      <c r="V476" s="91">
        <v>500000</v>
      </c>
      <c r="W476" s="91">
        <v>0</v>
      </c>
      <c r="X476" s="91">
        <v>100</v>
      </c>
      <c r="Y476" s="91">
        <v>120</v>
      </c>
      <c r="Z476" s="91">
        <v>40</v>
      </c>
      <c r="AA476" s="91">
        <v>60</v>
      </c>
      <c r="AB476" s="91">
        <v>120</v>
      </c>
      <c r="AC476" s="91">
        <v>0</v>
      </c>
      <c r="AD476" s="91">
        <v>100</v>
      </c>
      <c r="AE476" s="91">
        <v>120</v>
      </c>
      <c r="AF476" s="91">
        <v>143</v>
      </c>
      <c r="AG476" s="91">
        <v>226</v>
      </c>
      <c r="AH476" s="91">
        <v>58871</v>
      </c>
      <c r="AI476" s="91">
        <v>1</v>
      </c>
      <c r="AJ476" s="91" t="s">
        <v>4046</v>
      </c>
      <c r="AK476" s="91">
        <v>2</v>
      </c>
      <c r="AL476" s="91">
        <v>0</v>
      </c>
      <c r="AM476" s="91" t="s">
        <v>87</v>
      </c>
      <c r="AO476" s="91">
        <v>1</v>
      </c>
      <c r="AP476" s="91">
        <v>2</v>
      </c>
      <c r="AQ476" s="91">
        <v>1745771</v>
      </c>
      <c r="AR476" s="91" t="s">
        <v>87</v>
      </c>
      <c r="AU476" s="93">
        <v>42272</v>
      </c>
      <c r="AW476" s="91">
        <v>1</v>
      </c>
      <c r="AX476" s="91">
        <v>0</v>
      </c>
      <c r="AZ476" s="92">
        <v>40227</v>
      </c>
      <c r="BA476" s="91" t="s">
        <v>183</v>
      </c>
      <c r="BB476" s="92">
        <v>42201</v>
      </c>
      <c r="BC476" s="91" t="s">
        <v>87</v>
      </c>
    </row>
    <row r="477" spans="1:55">
      <c r="A477" s="91">
        <f t="shared" si="7"/>
        <v>476</v>
      </c>
      <c r="B477" s="91">
        <v>1978303</v>
      </c>
      <c r="C477" s="91">
        <v>57</v>
      </c>
      <c r="D477" s="91">
        <v>3</v>
      </c>
      <c r="E477" s="91" t="s">
        <v>87</v>
      </c>
      <c r="F477" s="91" t="s">
        <v>87</v>
      </c>
      <c r="G477" s="91" t="s">
        <v>4047</v>
      </c>
      <c r="H477" s="91" t="s">
        <v>1669</v>
      </c>
      <c r="I477" s="91" t="s">
        <v>4048</v>
      </c>
      <c r="K477" s="91" t="s">
        <v>4049</v>
      </c>
      <c r="L477" s="91" t="s">
        <v>4050</v>
      </c>
      <c r="O477" s="91" t="s">
        <v>4051</v>
      </c>
      <c r="P477" s="91" t="s">
        <v>4052</v>
      </c>
      <c r="R477" s="91" t="s">
        <v>4053</v>
      </c>
      <c r="S477" s="91" t="s">
        <v>4054</v>
      </c>
      <c r="T477" s="91" t="s">
        <v>860</v>
      </c>
      <c r="U477" s="91">
        <v>0</v>
      </c>
      <c r="V477" s="91">
        <v>500000</v>
      </c>
      <c r="W477" s="91">
        <v>0</v>
      </c>
      <c r="X477" s="91">
        <v>100</v>
      </c>
      <c r="Y477" s="91">
        <v>120</v>
      </c>
      <c r="Z477" s="91">
        <v>40</v>
      </c>
      <c r="AA477" s="91">
        <v>60</v>
      </c>
      <c r="AB477" s="91">
        <v>120</v>
      </c>
      <c r="AC477" s="91">
        <v>40</v>
      </c>
      <c r="AD477" s="91">
        <v>60</v>
      </c>
      <c r="AE477" s="91">
        <v>120</v>
      </c>
      <c r="AF477" s="91">
        <v>141</v>
      </c>
      <c r="AG477" s="91">
        <v>170</v>
      </c>
      <c r="AH477" s="91">
        <v>2047399</v>
      </c>
      <c r="AI477" s="91">
        <v>1</v>
      </c>
      <c r="AJ477" s="91" t="s">
        <v>4055</v>
      </c>
      <c r="AK477" s="91">
        <v>2</v>
      </c>
      <c r="AL477" s="91">
        <v>2</v>
      </c>
      <c r="AM477" s="91" t="s">
        <v>87</v>
      </c>
      <c r="AO477" s="91">
        <v>0</v>
      </c>
      <c r="AP477" s="91">
        <v>1</v>
      </c>
      <c r="AQ477" s="91" t="s">
        <v>87</v>
      </c>
      <c r="AR477" s="91" t="s">
        <v>87</v>
      </c>
      <c r="AW477" s="91">
        <v>1</v>
      </c>
      <c r="AX477" s="91">
        <v>0</v>
      </c>
      <c r="AZ477" s="92">
        <v>43132</v>
      </c>
      <c r="BA477" s="91" t="s">
        <v>728</v>
      </c>
      <c r="BB477" s="92">
        <v>43132</v>
      </c>
      <c r="BC477" s="91" t="s">
        <v>728</v>
      </c>
    </row>
    <row r="478" spans="1:55">
      <c r="A478" s="91">
        <f t="shared" si="7"/>
        <v>477</v>
      </c>
      <c r="B478" s="91">
        <v>1985901</v>
      </c>
      <c r="C478" s="91">
        <v>10</v>
      </c>
      <c r="D478" s="91">
        <v>3</v>
      </c>
      <c r="E478" s="91" t="s">
        <v>87</v>
      </c>
      <c r="F478" s="91" t="s">
        <v>87</v>
      </c>
      <c r="G478" s="91" t="s">
        <v>4056</v>
      </c>
      <c r="I478" s="91" t="s">
        <v>4057</v>
      </c>
      <c r="K478" s="91" t="s">
        <v>4058</v>
      </c>
      <c r="L478" s="91" t="s">
        <v>4059</v>
      </c>
      <c r="O478" s="91" t="s">
        <v>4060</v>
      </c>
      <c r="P478" s="91" t="s">
        <v>4061</v>
      </c>
      <c r="R478" s="91" t="s">
        <v>4062</v>
      </c>
      <c r="S478" s="91" t="s">
        <v>4063</v>
      </c>
      <c r="T478" s="91" t="s">
        <v>269</v>
      </c>
      <c r="U478" s="91">
        <v>0</v>
      </c>
      <c r="V478" s="91">
        <v>500000</v>
      </c>
      <c r="W478" s="91">
        <v>0</v>
      </c>
      <c r="X478" s="91">
        <v>0</v>
      </c>
      <c r="Y478" s="91">
        <v>0</v>
      </c>
      <c r="Z478" s="91">
        <v>40</v>
      </c>
      <c r="AA478" s="91">
        <v>60</v>
      </c>
      <c r="AB478" s="91">
        <v>120</v>
      </c>
      <c r="AC478" s="91">
        <v>0</v>
      </c>
      <c r="AD478" s="91">
        <v>0</v>
      </c>
      <c r="AE478" s="91">
        <v>0</v>
      </c>
      <c r="AF478" s="91">
        <v>116</v>
      </c>
      <c r="AG478" s="91">
        <v>159</v>
      </c>
      <c r="AH478" s="91">
        <v>770870</v>
      </c>
      <c r="AI478" s="91">
        <v>1</v>
      </c>
      <c r="AJ478" s="91" t="s">
        <v>4064</v>
      </c>
      <c r="AK478" s="91">
        <v>2</v>
      </c>
      <c r="AL478" s="91">
        <v>0</v>
      </c>
      <c r="AM478" s="91" t="s">
        <v>87</v>
      </c>
      <c r="AO478" s="91">
        <v>0</v>
      </c>
      <c r="AP478" s="91">
        <v>0</v>
      </c>
      <c r="AQ478" s="91" t="s">
        <v>87</v>
      </c>
      <c r="AR478" s="91" t="s">
        <v>87</v>
      </c>
      <c r="AW478" s="91">
        <v>1</v>
      </c>
      <c r="AX478" s="91">
        <v>0</v>
      </c>
      <c r="AZ478" s="92">
        <v>40305</v>
      </c>
      <c r="BA478" s="91" t="s">
        <v>183</v>
      </c>
      <c r="BB478" s="92">
        <v>42453</v>
      </c>
      <c r="BC478" s="91" t="s">
        <v>87</v>
      </c>
    </row>
    <row r="479" spans="1:55">
      <c r="A479" s="91">
        <f t="shared" si="7"/>
        <v>478</v>
      </c>
      <c r="B479" s="91">
        <v>2007401</v>
      </c>
      <c r="C479" s="91">
        <v>57</v>
      </c>
      <c r="D479" s="91">
        <v>3</v>
      </c>
      <c r="E479" s="91" t="s">
        <v>87</v>
      </c>
      <c r="F479" s="91" t="s">
        <v>87</v>
      </c>
      <c r="G479" s="91" t="s">
        <v>4065</v>
      </c>
      <c r="I479" s="91" t="s">
        <v>4066</v>
      </c>
      <c r="J479" s="91" t="s">
        <v>4067</v>
      </c>
      <c r="K479" s="91" t="s">
        <v>4068</v>
      </c>
      <c r="L479" s="91" t="s">
        <v>4069</v>
      </c>
      <c r="O479" s="91" t="s">
        <v>4070</v>
      </c>
      <c r="P479" s="91" t="s">
        <v>4071</v>
      </c>
      <c r="U479" s="91">
        <v>0</v>
      </c>
      <c r="V479" s="91">
        <v>500000</v>
      </c>
      <c r="W479" s="91">
        <v>0</v>
      </c>
      <c r="X479" s="91">
        <v>100</v>
      </c>
      <c r="Y479" s="91">
        <v>120</v>
      </c>
      <c r="Z479" s="91">
        <v>40</v>
      </c>
      <c r="AA479" s="91">
        <v>60</v>
      </c>
      <c r="AB479" s="91">
        <v>120</v>
      </c>
      <c r="AC479" s="91">
        <v>40</v>
      </c>
      <c r="AD479" s="91">
        <v>60</v>
      </c>
      <c r="AE479" s="91">
        <v>120</v>
      </c>
      <c r="AF479" s="91">
        <v>152</v>
      </c>
      <c r="AG479" s="91">
        <v>125</v>
      </c>
      <c r="AH479" s="91">
        <v>166388</v>
      </c>
      <c r="AI479" s="91">
        <v>1</v>
      </c>
      <c r="AJ479" s="91" t="s">
        <v>4072</v>
      </c>
      <c r="AK479" s="91">
        <v>2</v>
      </c>
      <c r="AL479" s="91">
        <v>0</v>
      </c>
      <c r="AM479" s="91" t="s">
        <v>87</v>
      </c>
      <c r="AO479" s="91">
        <v>0</v>
      </c>
      <c r="AP479" s="91">
        <v>0</v>
      </c>
      <c r="AQ479" s="91" t="s">
        <v>87</v>
      </c>
      <c r="AR479" s="91" t="s">
        <v>87</v>
      </c>
      <c r="AW479" s="91">
        <v>1</v>
      </c>
      <c r="AX479" s="91">
        <v>0</v>
      </c>
      <c r="AZ479" s="92">
        <v>43132</v>
      </c>
      <c r="BA479" s="91" t="s">
        <v>728</v>
      </c>
      <c r="BB479" s="92">
        <v>43132</v>
      </c>
      <c r="BC479" s="91" t="s">
        <v>728</v>
      </c>
    </row>
    <row r="480" spans="1:55">
      <c r="A480" s="91">
        <f t="shared" si="7"/>
        <v>479</v>
      </c>
      <c r="B480" s="91">
        <v>2052014</v>
      </c>
      <c r="C480" s="91">
        <v>43</v>
      </c>
      <c r="D480" s="91">
        <v>3</v>
      </c>
      <c r="E480" s="91">
        <v>20520</v>
      </c>
      <c r="F480" s="91">
        <v>14</v>
      </c>
      <c r="G480" s="91" t="s">
        <v>4073</v>
      </c>
      <c r="I480" s="91" t="s">
        <v>4074</v>
      </c>
      <c r="J480" s="91" t="s">
        <v>4075</v>
      </c>
      <c r="K480" s="91" t="s">
        <v>4076</v>
      </c>
      <c r="L480" s="91" t="s">
        <v>4077</v>
      </c>
      <c r="O480" s="91" t="s">
        <v>4078</v>
      </c>
      <c r="P480" s="91" t="s">
        <v>4079</v>
      </c>
      <c r="U480" s="91">
        <v>0</v>
      </c>
      <c r="V480" s="91">
        <v>0</v>
      </c>
      <c r="W480" s="91">
        <v>0</v>
      </c>
      <c r="X480" s="91">
        <v>100</v>
      </c>
      <c r="Y480" s="91">
        <v>120</v>
      </c>
      <c r="Z480" s="91">
        <v>30</v>
      </c>
      <c r="AA480" s="91">
        <v>70</v>
      </c>
      <c r="AB480" s="91">
        <v>120</v>
      </c>
      <c r="AC480" s="91">
        <v>30</v>
      </c>
      <c r="AD480" s="91">
        <v>70</v>
      </c>
      <c r="AE480" s="91">
        <v>120</v>
      </c>
      <c r="AF480" s="91">
        <v>149</v>
      </c>
      <c r="AG480" s="91">
        <v>355</v>
      </c>
      <c r="AH480" s="91">
        <v>217565</v>
      </c>
      <c r="AI480" s="91">
        <v>1</v>
      </c>
      <c r="AJ480" s="91" t="s">
        <v>4080</v>
      </c>
      <c r="AK480" s="91">
        <v>2</v>
      </c>
      <c r="AL480" s="91">
        <v>0</v>
      </c>
      <c r="AM480" s="91" t="s">
        <v>87</v>
      </c>
      <c r="AO480" s="91">
        <v>0</v>
      </c>
      <c r="AP480" s="91">
        <v>2</v>
      </c>
      <c r="AQ480" s="91" t="s">
        <v>87</v>
      </c>
      <c r="AR480" s="91" t="s">
        <v>87</v>
      </c>
      <c r="AW480" s="91">
        <v>1</v>
      </c>
      <c r="AX480" s="91">
        <v>0</v>
      </c>
      <c r="AZ480" s="92">
        <v>43132</v>
      </c>
      <c r="BA480" s="91" t="s">
        <v>3642</v>
      </c>
      <c r="BB480" s="92">
        <v>43132</v>
      </c>
      <c r="BC480" s="91" t="s">
        <v>3642</v>
      </c>
    </row>
    <row r="481" spans="1:55">
      <c r="A481" s="91">
        <f t="shared" si="7"/>
        <v>480</v>
      </c>
      <c r="B481" s="91">
        <v>2064502</v>
      </c>
      <c r="C481" s="91">
        <v>62</v>
      </c>
      <c r="D481" s="91">
        <v>3</v>
      </c>
      <c r="E481" s="91" t="s">
        <v>87</v>
      </c>
      <c r="F481" s="91" t="s">
        <v>87</v>
      </c>
      <c r="G481" s="91" t="s">
        <v>4081</v>
      </c>
      <c r="I481" s="91" t="s">
        <v>4082</v>
      </c>
      <c r="J481" s="91" t="s">
        <v>4083</v>
      </c>
      <c r="K481" s="91" t="s">
        <v>350</v>
      </c>
      <c r="L481" s="91" t="s">
        <v>4084</v>
      </c>
      <c r="O481" s="91" t="s">
        <v>4085</v>
      </c>
      <c r="P481" s="91" t="s">
        <v>4086</v>
      </c>
      <c r="U481" s="91">
        <v>0</v>
      </c>
      <c r="V481" s="91">
        <v>500000</v>
      </c>
      <c r="W481" s="91">
        <v>0</v>
      </c>
      <c r="X481" s="91">
        <v>100</v>
      </c>
      <c r="Y481" s="91">
        <v>120</v>
      </c>
      <c r="Z481" s="91">
        <v>40</v>
      </c>
      <c r="AA481" s="91">
        <v>60</v>
      </c>
      <c r="AB481" s="91">
        <v>120</v>
      </c>
      <c r="AC481" s="91">
        <v>100</v>
      </c>
      <c r="AD481" s="91">
        <v>0</v>
      </c>
      <c r="AE481" s="91">
        <v>0</v>
      </c>
      <c r="AF481" s="91">
        <v>5</v>
      </c>
      <c r="AG481" s="91">
        <v>92</v>
      </c>
      <c r="AH481" s="91">
        <v>140284</v>
      </c>
      <c r="AI481" s="91">
        <v>2</v>
      </c>
      <c r="AJ481" s="91" t="s">
        <v>4087</v>
      </c>
      <c r="AK481" s="91">
        <v>2</v>
      </c>
      <c r="AL481" s="91">
        <v>0</v>
      </c>
      <c r="AM481" s="91" t="s">
        <v>87</v>
      </c>
      <c r="AO481" s="91">
        <v>0</v>
      </c>
      <c r="AP481" s="91">
        <v>2</v>
      </c>
      <c r="AQ481" s="91" t="s">
        <v>87</v>
      </c>
      <c r="AR481" s="91" t="s">
        <v>87</v>
      </c>
      <c r="AW481" s="91">
        <v>1</v>
      </c>
      <c r="AX481" s="91">
        <v>0</v>
      </c>
      <c r="AZ481" s="92">
        <v>38365</v>
      </c>
      <c r="BA481" s="91" t="s">
        <v>183</v>
      </c>
      <c r="BB481" s="92">
        <v>42993.057928240742</v>
      </c>
      <c r="BC481" s="91" t="s">
        <v>233</v>
      </c>
    </row>
    <row r="482" spans="1:55">
      <c r="A482" s="91">
        <f t="shared" si="7"/>
        <v>481</v>
      </c>
      <c r="B482" s="91">
        <v>2113201</v>
      </c>
      <c r="C482" s="91">
        <v>38</v>
      </c>
      <c r="D482" s="91">
        <v>3</v>
      </c>
      <c r="E482" s="91" t="s">
        <v>87</v>
      </c>
      <c r="F482" s="91" t="s">
        <v>87</v>
      </c>
      <c r="G482" s="91" t="s">
        <v>4088</v>
      </c>
      <c r="I482" s="91" t="s">
        <v>4089</v>
      </c>
      <c r="K482" s="91" t="s">
        <v>4090</v>
      </c>
      <c r="L482" s="91" t="s">
        <v>4091</v>
      </c>
      <c r="M482" s="91" t="s">
        <v>4092</v>
      </c>
      <c r="O482" s="91" t="s">
        <v>4093</v>
      </c>
      <c r="P482" s="91" t="s">
        <v>4094</v>
      </c>
      <c r="R482" s="91" t="s">
        <v>4095</v>
      </c>
      <c r="S482" s="91" t="s">
        <v>4096</v>
      </c>
      <c r="T482" s="91" t="s">
        <v>269</v>
      </c>
      <c r="U482" s="91">
        <v>0</v>
      </c>
      <c r="V482" s="91">
        <v>500000</v>
      </c>
      <c r="W482" s="91">
        <v>100</v>
      </c>
      <c r="X482" s="91">
        <v>0</v>
      </c>
      <c r="Y482" s="91">
        <v>0</v>
      </c>
      <c r="Z482" s="91">
        <v>100</v>
      </c>
      <c r="AA482" s="91">
        <v>0</v>
      </c>
      <c r="AB482" s="91">
        <v>0</v>
      </c>
      <c r="AC482" s="91">
        <v>100</v>
      </c>
      <c r="AD482" s="91">
        <v>0</v>
      </c>
      <c r="AE482" s="91">
        <v>0</v>
      </c>
      <c r="AF482" s="91">
        <v>9</v>
      </c>
      <c r="AG482" s="91">
        <v>212</v>
      </c>
      <c r="AH482" s="91">
        <v>1035367</v>
      </c>
      <c r="AI482" s="91">
        <v>1</v>
      </c>
      <c r="AJ482" s="91" t="s">
        <v>4097</v>
      </c>
      <c r="AK482" s="91">
        <v>2</v>
      </c>
      <c r="AL482" s="91">
        <v>0</v>
      </c>
      <c r="AM482" s="91" t="s">
        <v>87</v>
      </c>
      <c r="AO482" s="91">
        <v>1</v>
      </c>
      <c r="AP482" s="91">
        <v>2</v>
      </c>
      <c r="AQ482" s="91" t="s">
        <v>87</v>
      </c>
      <c r="AR482" s="91" t="s">
        <v>87</v>
      </c>
      <c r="AW482" s="91">
        <v>1</v>
      </c>
      <c r="AX482" s="91">
        <v>0</v>
      </c>
      <c r="AZ482" s="92">
        <v>40660</v>
      </c>
      <c r="BA482" s="91" t="s">
        <v>183</v>
      </c>
      <c r="BB482" s="92">
        <v>40660</v>
      </c>
      <c r="BC482" s="91" t="s">
        <v>87</v>
      </c>
    </row>
    <row r="483" spans="1:55">
      <c r="A483" s="91">
        <f t="shared" si="7"/>
        <v>482</v>
      </c>
      <c r="B483" s="91">
        <v>2126301</v>
      </c>
      <c r="C483" s="91">
        <v>38</v>
      </c>
      <c r="D483" s="91">
        <v>3</v>
      </c>
      <c r="E483" s="91" t="s">
        <v>87</v>
      </c>
      <c r="F483" s="91" t="s">
        <v>87</v>
      </c>
      <c r="G483" s="91" t="s">
        <v>4098</v>
      </c>
      <c r="I483" s="91" t="s">
        <v>4099</v>
      </c>
      <c r="J483" s="91" t="s">
        <v>4099</v>
      </c>
      <c r="K483" s="91" t="s">
        <v>4100</v>
      </c>
      <c r="L483" s="91" t="s">
        <v>4101</v>
      </c>
      <c r="O483" s="91" t="s">
        <v>4102</v>
      </c>
      <c r="P483" s="91" t="s">
        <v>4103</v>
      </c>
      <c r="R483" s="91" t="s">
        <v>4104</v>
      </c>
      <c r="S483" s="91" t="s">
        <v>4105</v>
      </c>
      <c r="T483" s="91" t="s">
        <v>269</v>
      </c>
      <c r="U483" s="91">
        <v>1</v>
      </c>
      <c r="V483" s="91">
        <v>500000</v>
      </c>
      <c r="W483" s="91">
        <v>0</v>
      </c>
      <c r="X483" s="91">
        <v>100</v>
      </c>
      <c r="Y483" s="91">
        <v>0</v>
      </c>
      <c r="Z483" s="91">
        <v>0</v>
      </c>
      <c r="AA483" s="91">
        <v>0</v>
      </c>
      <c r="AB483" s="91">
        <v>0</v>
      </c>
      <c r="AC483" s="91">
        <v>0</v>
      </c>
      <c r="AD483" s="91">
        <v>0</v>
      </c>
      <c r="AE483" s="91">
        <v>0</v>
      </c>
      <c r="AF483" s="91">
        <v>5</v>
      </c>
      <c r="AG483" s="91">
        <v>371</v>
      </c>
      <c r="AH483" s="91">
        <v>127028</v>
      </c>
      <c r="AI483" s="91">
        <v>2</v>
      </c>
      <c r="AJ483" s="91" t="s">
        <v>4106</v>
      </c>
      <c r="AK483" s="91">
        <v>2</v>
      </c>
      <c r="AL483" s="91">
        <v>0</v>
      </c>
      <c r="AM483" s="91" t="s">
        <v>87</v>
      </c>
      <c r="AO483" s="91">
        <v>0</v>
      </c>
      <c r="AP483" s="91">
        <v>2</v>
      </c>
      <c r="AQ483" s="91">
        <v>1001439</v>
      </c>
      <c r="AR483" s="91" t="s">
        <v>87</v>
      </c>
      <c r="AU483" s="93">
        <v>42060</v>
      </c>
      <c r="AW483" s="91">
        <v>1</v>
      </c>
      <c r="AX483" s="91">
        <v>0</v>
      </c>
      <c r="AZ483" s="92">
        <v>40701</v>
      </c>
      <c r="BA483" s="91" t="s">
        <v>183</v>
      </c>
      <c r="BB483" s="92">
        <v>42057</v>
      </c>
      <c r="BC483" s="91" t="s">
        <v>87</v>
      </c>
    </row>
    <row r="484" spans="1:55">
      <c r="A484" s="91">
        <f t="shared" si="7"/>
        <v>483</v>
      </c>
      <c r="B484" s="91">
        <v>2142901</v>
      </c>
      <c r="C484" s="91">
        <v>38</v>
      </c>
      <c r="D484" s="91">
        <v>3</v>
      </c>
      <c r="E484" s="91" t="s">
        <v>87</v>
      </c>
      <c r="F484" s="91" t="s">
        <v>87</v>
      </c>
      <c r="G484" s="91" t="s">
        <v>4107</v>
      </c>
      <c r="I484" s="91" t="s">
        <v>4108</v>
      </c>
      <c r="J484" s="91" t="s">
        <v>4109</v>
      </c>
      <c r="K484" s="91" t="s">
        <v>3426</v>
      </c>
      <c r="L484" s="91" t="s">
        <v>4110</v>
      </c>
      <c r="O484" s="91" t="s">
        <v>4111</v>
      </c>
      <c r="P484" s="91" t="s">
        <v>4112</v>
      </c>
      <c r="R484" s="91" t="s">
        <v>4113</v>
      </c>
      <c r="S484" s="91" t="s">
        <v>4114</v>
      </c>
      <c r="T484" s="91" t="s">
        <v>269</v>
      </c>
      <c r="U484" s="91">
        <v>0</v>
      </c>
      <c r="V484" s="91">
        <v>500000</v>
      </c>
      <c r="W484" s="91">
        <v>0</v>
      </c>
      <c r="X484" s="91">
        <v>0</v>
      </c>
      <c r="Y484" s="91">
        <v>0</v>
      </c>
      <c r="Z484" s="91">
        <v>40</v>
      </c>
      <c r="AA484" s="91">
        <v>60</v>
      </c>
      <c r="AB484" s="91">
        <v>120</v>
      </c>
      <c r="AC484" s="91">
        <v>0</v>
      </c>
      <c r="AD484" s="91">
        <v>0</v>
      </c>
      <c r="AE484" s="91">
        <v>0</v>
      </c>
      <c r="AF484" s="91">
        <v>9</v>
      </c>
      <c r="AG484" s="91">
        <v>671</v>
      </c>
      <c r="AH484" s="91">
        <v>4121057</v>
      </c>
      <c r="AI484" s="91">
        <v>2</v>
      </c>
      <c r="AJ484" s="91" t="s">
        <v>4115</v>
      </c>
      <c r="AK484" s="91">
        <v>2</v>
      </c>
      <c r="AL484" s="91">
        <v>0</v>
      </c>
      <c r="AM484" s="91" t="s">
        <v>87</v>
      </c>
      <c r="AO484" s="91">
        <v>1</v>
      </c>
      <c r="AP484" s="91">
        <v>2</v>
      </c>
      <c r="AQ484" s="91" t="s">
        <v>87</v>
      </c>
      <c r="AR484" s="91" t="s">
        <v>87</v>
      </c>
      <c r="AW484" s="91">
        <v>1</v>
      </c>
      <c r="AX484" s="91">
        <v>0</v>
      </c>
      <c r="AZ484" s="92">
        <v>40751</v>
      </c>
      <c r="BA484" s="91" t="s">
        <v>183</v>
      </c>
      <c r="BB484" s="92">
        <v>42312</v>
      </c>
      <c r="BC484" s="91" t="s">
        <v>87</v>
      </c>
    </row>
    <row r="485" spans="1:55">
      <c r="A485" s="91">
        <f t="shared" si="7"/>
        <v>484</v>
      </c>
      <c r="B485" s="91">
        <v>2149302</v>
      </c>
      <c r="C485" s="91">
        <v>38</v>
      </c>
      <c r="D485" s="91">
        <v>3</v>
      </c>
      <c r="E485" s="91" t="s">
        <v>87</v>
      </c>
      <c r="F485" s="91" t="s">
        <v>87</v>
      </c>
      <c r="G485" s="91" t="s">
        <v>4116</v>
      </c>
      <c r="H485" s="91" t="s">
        <v>4117</v>
      </c>
      <c r="I485" s="91" t="s">
        <v>4118</v>
      </c>
      <c r="K485" s="91" t="s">
        <v>4119</v>
      </c>
      <c r="L485" s="91" t="s">
        <v>4120</v>
      </c>
      <c r="O485" s="91" t="s">
        <v>4121</v>
      </c>
      <c r="P485" s="91" t="s">
        <v>4122</v>
      </c>
      <c r="R485" s="91" t="s">
        <v>4123</v>
      </c>
      <c r="S485" s="91" t="s">
        <v>4124</v>
      </c>
      <c r="T485" s="91" t="s">
        <v>4125</v>
      </c>
      <c r="U485" s="91">
        <v>0</v>
      </c>
      <c r="V485" s="91">
        <v>0</v>
      </c>
      <c r="W485" s="91">
        <v>100</v>
      </c>
      <c r="X485" s="91">
        <v>0</v>
      </c>
      <c r="Y485" s="91">
        <v>0</v>
      </c>
      <c r="Z485" s="91">
        <v>100</v>
      </c>
      <c r="AA485" s="91">
        <v>0</v>
      </c>
      <c r="AB485" s="91">
        <v>0</v>
      </c>
      <c r="AC485" s="91">
        <v>100</v>
      </c>
      <c r="AD485" s="91">
        <v>0</v>
      </c>
      <c r="AE485" s="91">
        <v>0</v>
      </c>
      <c r="AF485" s="91">
        <v>140</v>
      </c>
      <c r="AG485" s="91">
        <v>453</v>
      </c>
      <c r="AH485" s="91">
        <v>452411</v>
      </c>
      <c r="AI485" s="91">
        <v>1</v>
      </c>
      <c r="AJ485" s="91" t="s">
        <v>4126</v>
      </c>
      <c r="AK485" s="91">
        <v>2</v>
      </c>
      <c r="AL485" s="91">
        <v>0</v>
      </c>
      <c r="AM485" s="91" t="s">
        <v>87</v>
      </c>
      <c r="AO485" s="91">
        <v>0</v>
      </c>
      <c r="AP485" s="91">
        <v>2</v>
      </c>
      <c r="AQ485" s="91" t="s">
        <v>87</v>
      </c>
      <c r="AR485" s="91" t="s">
        <v>87</v>
      </c>
      <c r="AW485" s="91">
        <v>1</v>
      </c>
      <c r="AX485" s="91">
        <v>0</v>
      </c>
      <c r="AZ485" s="92">
        <v>42227</v>
      </c>
      <c r="BA485" s="91" t="s">
        <v>183</v>
      </c>
      <c r="BB485" s="92">
        <v>42235</v>
      </c>
      <c r="BC485" s="91" t="s">
        <v>87</v>
      </c>
    </row>
    <row r="486" spans="1:55">
      <c r="A486" s="91">
        <f t="shared" si="7"/>
        <v>485</v>
      </c>
      <c r="B486" s="91">
        <v>2158701</v>
      </c>
      <c r="C486" s="91">
        <v>30</v>
      </c>
      <c r="D486" s="91">
        <v>3</v>
      </c>
      <c r="E486" s="91" t="s">
        <v>87</v>
      </c>
      <c r="F486" s="91" t="s">
        <v>87</v>
      </c>
      <c r="G486" s="91" t="s">
        <v>4127</v>
      </c>
      <c r="I486" s="91" t="s">
        <v>4128</v>
      </c>
      <c r="J486" s="91" t="s">
        <v>4127</v>
      </c>
      <c r="K486" s="91" t="s">
        <v>2019</v>
      </c>
      <c r="L486" s="91" t="s">
        <v>4129</v>
      </c>
      <c r="O486" s="91" t="s">
        <v>4130</v>
      </c>
      <c r="P486" s="91" t="s">
        <v>4131</v>
      </c>
      <c r="R486" s="91" t="s">
        <v>4132</v>
      </c>
      <c r="S486" s="91" t="s">
        <v>4133</v>
      </c>
      <c r="T486" s="91" t="s">
        <v>269</v>
      </c>
      <c r="U486" s="91">
        <v>0</v>
      </c>
      <c r="V486" s="91">
        <v>500000</v>
      </c>
      <c r="W486" s="91">
        <v>0</v>
      </c>
      <c r="X486" s="91">
        <v>100</v>
      </c>
      <c r="Y486" s="91">
        <v>120</v>
      </c>
      <c r="Z486" s="91">
        <v>0</v>
      </c>
      <c r="AA486" s="91">
        <v>0</v>
      </c>
      <c r="AB486" s="91">
        <v>0</v>
      </c>
      <c r="AC486" s="91">
        <v>0</v>
      </c>
      <c r="AD486" s="91">
        <v>0</v>
      </c>
      <c r="AE486" s="91">
        <v>0</v>
      </c>
      <c r="AF486" s="91">
        <v>1</v>
      </c>
      <c r="AG486" s="91">
        <v>51</v>
      </c>
      <c r="AH486" s="91">
        <v>122917</v>
      </c>
      <c r="AI486" s="91">
        <v>2</v>
      </c>
      <c r="AJ486" s="91" t="s">
        <v>4128</v>
      </c>
      <c r="AK486" s="91">
        <v>2</v>
      </c>
      <c r="AL486" s="91">
        <v>0</v>
      </c>
      <c r="AM486" s="91" t="s">
        <v>87</v>
      </c>
      <c r="AO486" s="91">
        <v>0</v>
      </c>
      <c r="AP486" s="91">
        <v>1</v>
      </c>
      <c r="AQ486" s="91" t="s">
        <v>87</v>
      </c>
      <c r="AR486" s="91" t="s">
        <v>87</v>
      </c>
      <c r="AW486" s="91">
        <v>1</v>
      </c>
      <c r="AX486" s="91">
        <v>0</v>
      </c>
      <c r="AZ486" s="92">
        <v>40815</v>
      </c>
      <c r="BA486" s="91" t="s">
        <v>183</v>
      </c>
      <c r="BB486" s="92">
        <v>40815</v>
      </c>
      <c r="BC486" s="91" t="s">
        <v>87</v>
      </c>
    </row>
    <row r="487" spans="1:55">
      <c r="A487" s="91">
        <f t="shared" si="7"/>
        <v>486</v>
      </c>
      <c r="B487" s="91">
        <v>2165001</v>
      </c>
      <c r="C487" s="91">
        <v>30</v>
      </c>
      <c r="D487" s="91">
        <v>3</v>
      </c>
      <c r="E487" s="91" t="s">
        <v>87</v>
      </c>
      <c r="F487" s="91" t="s">
        <v>87</v>
      </c>
      <c r="G487" s="91" t="s">
        <v>4134</v>
      </c>
      <c r="I487" s="91" t="s">
        <v>4135</v>
      </c>
      <c r="K487" s="91" t="s">
        <v>4136</v>
      </c>
      <c r="L487" s="91" t="s">
        <v>4137</v>
      </c>
      <c r="O487" s="91" t="s">
        <v>4138</v>
      </c>
      <c r="P487" s="91" t="s">
        <v>4139</v>
      </c>
      <c r="R487" s="91" t="s">
        <v>4140</v>
      </c>
      <c r="S487" s="91" t="s">
        <v>4141</v>
      </c>
      <c r="T487" s="91" t="s">
        <v>269</v>
      </c>
      <c r="U487" s="91">
        <v>1</v>
      </c>
      <c r="V487" s="91">
        <v>0</v>
      </c>
      <c r="W487" s="91">
        <v>0</v>
      </c>
      <c r="X487" s="91">
        <v>100</v>
      </c>
      <c r="Y487" s="91">
        <v>120</v>
      </c>
      <c r="Z487" s="91">
        <v>40</v>
      </c>
      <c r="AA487" s="91">
        <v>60</v>
      </c>
      <c r="AB487" s="91">
        <v>120</v>
      </c>
      <c r="AC487" s="91">
        <v>40</v>
      </c>
      <c r="AD487" s="91">
        <v>60</v>
      </c>
      <c r="AE487" s="91">
        <v>120</v>
      </c>
      <c r="AF487" s="91">
        <v>1</v>
      </c>
      <c r="AG487" s="91">
        <v>300</v>
      </c>
      <c r="AH487" s="91">
        <v>1013199</v>
      </c>
      <c r="AI487" s="91">
        <v>1</v>
      </c>
      <c r="AJ487" s="91" t="s">
        <v>4142</v>
      </c>
      <c r="AK487" s="91">
        <v>2</v>
      </c>
      <c r="AL487" s="91">
        <v>1</v>
      </c>
      <c r="AM487" s="91">
        <v>13311960280233</v>
      </c>
      <c r="AN487" s="91" t="s">
        <v>4143</v>
      </c>
      <c r="AO487" s="91">
        <v>1</v>
      </c>
      <c r="AP487" s="91">
        <v>2</v>
      </c>
      <c r="AQ487" s="91">
        <v>1583760</v>
      </c>
      <c r="AR487" s="91" t="s">
        <v>87</v>
      </c>
      <c r="AU487" s="93">
        <v>42060</v>
      </c>
      <c r="AW487" s="91">
        <v>1</v>
      </c>
      <c r="AX487" s="91">
        <v>0</v>
      </c>
      <c r="AZ487" s="92">
        <v>40843</v>
      </c>
      <c r="BA487" s="91" t="s">
        <v>183</v>
      </c>
      <c r="BB487" s="92">
        <v>42057</v>
      </c>
      <c r="BC487" s="91" t="s">
        <v>87</v>
      </c>
    </row>
    <row r="488" spans="1:55">
      <c r="A488" s="91">
        <f t="shared" si="7"/>
        <v>487</v>
      </c>
      <c r="B488" s="91">
        <v>2194201</v>
      </c>
      <c r="C488" s="91">
        <v>57</v>
      </c>
      <c r="D488" s="91">
        <v>3</v>
      </c>
      <c r="E488" s="91" t="s">
        <v>87</v>
      </c>
      <c r="F488" s="91" t="s">
        <v>87</v>
      </c>
      <c r="G488" s="91" t="s">
        <v>4144</v>
      </c>
      <c r="I488" s="91" t="s">
        <v>4145</v>
      </c>
      <c r="K488" s="91" t="s">
        <v>4146</v>
      </c>
      <c r="L488" s="91" t="s">
        <v>4147</v>
      </c>
      <c r="O488" s="91" t="s">
        <v>4148</v>
      </c>
      <c r="P488" s="91" t="s">
        <v>4148</v>
      </c>
      <c r="R488" s="91" t="s">
        <v>4149</v>
      </c>
      <c r="S488" s="91" t="s">
        <v>4150</v>
      </c>
      <c r="T488" s="91" t="s">
        <v>269</v>
      </c>
      <c r="U488" s="91">
        <v>0</v>
      </c>
      <c r="V488" s="91">
        <v>500000</v>
      </c>
      <c r="W488" s="91">
        <v>0</v>
      </c>
      <c r="X488" s="91">
        <v>100</v>
      </c>
      <c r="Y488" s="91">
        <v>120</v>
      </c>
      <c r="Z488" s="91">
        <v>40</v>
      </c>
      <c r="AA488" s="91">
        <v>60</v>
      </c>
      <c r="AB488" s="91">
        <v>120</v>
      </c>
      <c r="AC488" s="91">
        <v>40</v>
      </c>
      <c r="AD488" s="91">
        <v>60</v>
      </c>
      <c r="AE488" s="91">
        <v>120</v>
      </c>
      <c r="AF488" s="91">
        <v>543</v>
      </c>
      <c r="AG488" s="91">
        <v>151</v>
      </c>
      <c r="AH488" s="91">
        <v>3284299</v>
      </c>
      <c r="AI488" s="91">
        <v>1</v>
      </c>
      <c r="AJ488" s="91" t="s">
        <v>4151</v>
      </c>
      <c r="AK488" s="91">
        <v>2</v>
      </c>
      <c r="AL488" s="91">
        <v>1</v>
      </c>
      <c r="AM488" s="91" t="s">
        <v>4152</v>
      </c>
      <c r="AN488" s="91" t="s">
        <v>4153</v>
      </c>
      <c r="AO488" s="91">
        <v>1</v>
      </c>
      <c r="AP488" s="91">
        <v>1</v>
      </c>
      <c r="AQ488" s="91" t="s">
        <v>87</v>
      </c>
      <c r="AR488" s="91" t="s">
        <v>87</v>
      </c>
      <c r="AW488" s="91">
        <v>1</v>
      </c>
      <c r="AX488" s="91">
        <v>0</v>
      </c>
      <c r="AZ488" s="92">
        <v>43132</v>
      </c>
      <c r="BA488" s="91" t="s">
        <v>728</v>
      </c>
      <c r="BB488" s="92">
        <v>43132</v>
      </c>
      <c r="BC488" s="91" t="s">
        <v>728</v>
      </c>
    </row>
    <row r="489" spans="1:55">
      <c r="A489" s="91">
        <f t="shared" si="7"/>
        <v>488</v>
      </c>
      <c r="B489" s="91">
        <v>2195601</v>
      </c>
      <c r="C489" s="91">
        <v>30</v>
      </c>
      <c r="D489" s="91">
        <v>3</v>
      </c>
      <c r="E489" s="91" t="s">
        <v>87</v>
      </c>
      <c r="F489" s="91" t="s">
        <v>87</v>
      </c>
      <c r="G489" s="91" t="s">
        <v>4154</v>
      </c>
      <c r="I489" s="91" t="s">
        <v>4155</v>
      </c>
      <c r="J489" s="91" t="s">
        <v>4156</v>
      </c>
      <c r="K489" s="91" t="s">
        <v>4157</v>
      </c>
      <c r="L489" s="91" t="s">
        <v>4158</v>
      </c>
      <c r="O489" s="91" t="s">
        <v>4159</v>
      </c>
      <c r="P489" s="91" t="s">
        <v>4160</v>
      </c>
      <c r="R489" s="91" t="s">
        <v>4161</v>
      </c>
      <c r="S489" s="91" t="s">
        <v>4162</v>
      </c>
      <c r="T489" s="91" t="s">
        <v>269</v>
      </c>
      <c r="U489" s="91">
        <v>1</v>
      </c>
      <c r="V489" s="91">
        <v>500000</v>
      </c>
      <c r="W489" s="91">
        <v>0</v>
      </c>
      <c r="X489" s="91">
        <v>100</v>
      </c>
      <c r="Y489" s="91">
        <v>120</v>
      </c>
      <c r="Z489" s="91">
        <v>40</v>
      </c>
      <c r="AA489" s="91">
        <v>60</v>
      </c>
      <c r="AB489" s="91">
        <v>120</v>
      </c>
      <c r="AC489" s="91">
        <v>40</v>
      </c>
      <c r="AD489" s="91">
        <v>60</v>
      </c>
      <c r="AE489" s="91">
        <v>120</v>
      </c>
      <c r="AF489" s="91">
        <v>582</v>
      </c>
      <c r="AG489" s="91">
        <v>34</v>
      </c>
      <c r="AH489" s="91">
        <v>1030240</v>
      </c>
      <c r="AI489" s="91">
        <v>1</v>
      </c>
      <c r="AJ489" s="91" t="s">
        <v>4163</v>
      </c>
      <c r="AK489" s="91">
        <v>2</v>
      </c>
      <c r="AL489" s="91">
        <v>0</v>
      </c>
      <c r="AM489" s="91" t="s">
        <v>87</v>
      </c>
      <c r="AO489" s="91">
        <v>0</v>
      </c>
      <c r="AP489" s="91">
        <v>2</v>
      </c>
      <c r="AQ489" s="91">
        <v>1593996</v>
      </c>
      <c r="AR489" s="91" t="s">
        <v>87</v>
      </c>
      <c r="AU489" s="93">
        <v>42060</v>
      </c>
      <c r="AW489" s="91">
        <v>1</v>
      </c>
      <c r="AX489" s="91">
        <v>0</v>
      </c>
      <c r="AZ489" s="92">
        <v>40991</v>
      </c>
      <c r="BA489" s="91" t="s">
        <v>183</v>
      </c>
      <c r="BB489" s="92">
        <v>42057</v>
      </c>
      <c r="BC489" s="91" t="s">
        <v>87</v>
      </c>
    </row>
    <row r="490" spans="1:55">
      <c r="A490" s="91">
        <f t="shared" si="7"/>
        <v>489</v>
      </c>
      <c r="B490" s="91">
        <v>2200601</v>
      </c>
      <c r="C490" s="91">
        <v>57</v>
      </c>
      <c r="D490" s="91">
        <v>3</v>
      </c>
      <c r="E490" s="91" t="s">
        <v>87</v>
      </c>
      <c r="F490" s="91" t="s">
        <v>87</v>
      </c>
      <c r="G490" s="91" t="s">
        <v>4164</v>
      </c>
      <c r="I490" s="91" t="s">
        <v>4165</v>
      </c>
      <c r="K490" s="91" t="s">
        <v>4166</v>
      </c>
      <c r="L490" s="91" t="s">
        <v>4167</v>
      </c>
      <c r="O490" s="91" t="s">
        <v>4168</v>
      </c>
      <c r="P490" s="91" t="s">
        <v>4169</v>
      </c>
      <c r="R490" s="91" t="s">
        <v>4170</v>
      </c>
      <c r="T490" s="91" t="s">
        <v>201</v>
      </c>
      <c r="U490" s="91">
        <v>0</v>
      </c>
      <c r="V490" s="91">
        <v>500000</v>
      </c>
      <c r="W490" s="91">
        <v>0</v>
      </c>
      <c r="X490" s="91">
        <v>100</v>
      </c>
      <c r="Y490" s="91">
        <v>120</v>
      </c>
      <c r="Z490" s="91">
        <v>40</v>
      </c>
      <c r="AA490" s="91">
        <v>60</v>
      </c>
      <c r="AB490" s="91">
        <v>120</v>
      </c>
      <c r="AC490" s="91">
        <v>40</v>
      </c>
      <c r="AD490" s="91">
        <v>60</v>
      </c>
      <c r="AE490" s="91">
        <v>120</v>
      </c>
      <c r="AF490" s="91">
        <v>2476</v>
      </c>
      <c r="AG490" s="91">
        <v>7</v>
      </c>
      <c r="AH490" s="91">
        <v>251</v>
      </c>
      <c r="AI490" s="91">
        <v>2</v>
      </c>
      <c r="AJ490" s="91" t="s">
        <v>4171</v>
      </c>
      <c r="AK490" s="91">
        <v>2</v>
      </c>
      <c r="AL490" s="91">
        <v>0</v>
      </c>
      <c r="AM490" s="91" t="s">
        <v>87</v>
      </c>
      <c r="AO490" s="91">
        <v>0</v>
      </c>
      <c r="AP490" s="91">
        <v>0</v>
      </c>
      <c r="AQ490" s="91" t="s">
        <v>87</v>
      </c>
      <c r="AR490" s="91" t="s">
        <v>87</v>
      </c>
      <c r="AW490" s="91">
        <v>1</v>
      </c>
      <c r="AX490" s="91">
        <v>0</v>
      </c>
      <c r="AZ490" s="92">
        <v>43132</v>
      </c>
      <c r="BA490" s="91" t="s">
        <v>728</v>
      </c>
      <c r="BB490" s="92">
        <v>43132</v>
      </c>
      <c r="BC490" s="91" t="s">
        <v>728</v>
      </c>
    </row>
    <row r="491" spans="1:55">
      <c r="A491" s="91">
        <f t="shared" si="7"/>
        <v>490</v>
      </c>
      <c r="B491" s="91">
        <v>2201701</v>
      </c>
      <c r="C491" s="91">
        <v>70</v>
      </c>
      <c r="D491" s="91">
        <v>3</v>
      </c>
      <c r="E491" s="91" t="s">
        <v>87</v>
      </c>
      <c r="F491" s="91" t="s">
        <v>87</v>
      </c>
      <c r="G491" s="91" t="s">
        <v>4172</v>
      </c>
      <c r="I491" s="91" t="s">
        <v>4173</v>
      </c>
      <c r="J491" s="91" t="s">
        <v>4174</v>
      </c>
      <c r="K491" s="91" t="s">
        <v>4175</v>
      </c>
      <c r="L491" s="91" t="s">
        <v>4176</v>
      </c>
      <c r="O491" s="91" t="s">
        <v>4177</v>
      </c>
      <c r="P491" s="91" t="s">
        <v>4178</v>
      </c>
      <c r="R491" s="91" t="s">
        <v>4179</v>
      </c>
      <c r="S491" s="91" t="s">
        <v>4180</v>
      </c>
      <c r="T491" s="91" t="s">
        <v>269</v>
      </c>
      <c r="U491" s="91">
        <v>1</v>
      </c>
      <c r="V491" s="91">
        <v>500000</v>
      </c>
      <c r="W491" s="91">
        <v>0</v>
      </c>
      <c r="X491" s="91">
        <v>100</v>
      </c>
      <c r="Y491" s="91">
        <v>120</v>
      </c>
      <c r="Z491" s="91">
        <v>40</v>
      </c>
      <c r="AA491" s="91">
        <v>60</v>
      </c>
      <c r="AB491" s="91">
        <v>120</v>
      </c>
      <c r="AC491" s="91">
        <v>0</v>
      </c>
      <c r="AD491" s="91">
        <v>100</v>
      </c>
      <c r="AE491" s="91">
        <v>120</v>
      </c>
      <c r="AF491" s="91">
        <v>9</v>
      </c>
      <c r="AG491" s="91">
        <v>451</v>
      </c>
      <c r="AH491" s="91">
        <v>6711636</v>
      </c>
      <c r="AI491" s="91">
        <v>2</v>
      </c>
      <c r="AJ491" s="91" t="s">
        <v>4173</v>
      </c>
      <c r="AK491" s="91">
        <v>2</v>
      </c>
      <c r="AL491" s="91">
        <v>0</v>
      </c>
      <c r="AM491" s="91" t="s">
        <v>87</v>
      </c>
      <c r="AO491" s="91">
        <v>1</v>
      </c>
      <c r="AP491" s="91">
        <v>2</v>
      </c>
      <c r="AQ491" s="91">
        <v>1465275</v>
      </c>
      <c r="AR491" s="91" t="s">
        <v>87</v>
      </c>
      <c r="AU491" s="93">
        <v>42060</v>
      </c>
      <c r="AW491" s="91">
        <v>1</v>
      </c>
      <c r="AX491" s="91">
        <v>0</v>
      </c>
      <c r="AZ491" s="92">
        <v>40995</v>
      </c>
      <c r="BA491" s="91" t="s">
        <v>183</v>
      </c>
      <c r="BB491" s="92">
        <v>42057</v>
      </c>
      <c r="BC491" s="91" t="s">
        <v>87</v>
      </c>
    </row>
    <row r="492" spans="1:55">
      <c r="A492" s="91">
        <f t="shared" si="7"/>
        <v>491</v>
      </c>
      <c r="B492" s="91">
        <v>2211001</v>
      </c>
      <c r="C492" s="91">
        <v>38</v>
      </c>
      <c r="D492" s="91">
        <v>3</v>
      </c>
      <c r="E492" s="91">
        <v>22110</v>
      </c>
      <c r="F492" s="91">
        <v>1</v>
      </c>
      <c r="G492" s="91" t="s">
        <v>4181</v>
      </c>
      <c r="I492" s="91" t="s">
        <v>4182</v>
      </c>
      <c r="J492" s="91" t="s">
        <v>4181</v>
      </c>
      <c r="K492" s="91" t="s">
        <v>4183</v>
      </c>
      <c r="L492" s="91" t="s">
        <v>4184</v>
      </c>
      <c r="O492" s="91" t="s">
        <v>4185</v>
      </c>
      <c r="P492" s="91" t="s">
        <v>87</v>
      </c>
      <c r="U492" s="91">
        <v>0</v>
      </c>
      <c r="V492" s="91">
        <v>500000</v>
      </c>
      <c r="W492" s="91">
        <v>0</v>
      </c>
      <c r="X492" s="91">
        <v>100</v>
      </c>
      <c r="Y492" s="91">
        <v>120</v>
      </c>
      <c r="Z492" s="91">
        <v>40</v>
      </c>
      <c r="AA492" s="91">
        <v>60</v>
      </c>
      <c r="AB492" s="91">
        <v>120</v>
      </c>
      <c r="AC492" s="91">
        <v>40</v>
      </c>
      <c r="AD492" s="91">
        <v>60</v>
      </c>
      <c r="AE492" s="91">
        <v>120</v>
      </c>
      <c r="AF492" s="91">
        <v>1</v>
      </c>
      <c r="AG492" s="91">
        <v>9</v>
      </c>
      <c r="AH492" s="91">
        <v>131699</v>
      </c>
      <c r="AI492" s="91">
        <v>2</v>
      </c>
      <c r="AJ492" s="91" t="s">
        <v>4186</v>
      </c>
      <c r="AK492" s="91">
        <v>2</v>
      </c>
      <c r="AL492" s="91">
        <v>0</v>
      </c>
      <c r="AM492" s="91" t="s">
        <v>87</v>
      </c>
      <c r="AO492" s="91">
        <v>0</v>
      </c>
      <c r="AP492" s="91">
        <v>2</v>
      </c>
      <c r="AQ492" s="91" t="s">
        <v>87</v>
      </c>
      <c r="AR492" s="91" t="s">
        <v>87</v>
      </c>
      <c r="AW492" s="91">
        <v>1</v>
      </c>
      <c r="AX492" s="91">
        <v>0</v>
      </c>
      <c r="AZ492" s="92">
        <v>36680</v>
      </c>
      <c r="BA492" s="91" t="s">
        <v>183</v>
      </c>
      <c r="BB492" s="92">
        <v>41752</v>
      </c>
      <c r="BC492" s="91" t="s">
        <v>87</v>
      </c>
    </row>
    <row r="493" spans="1:55">
      <c r="A493" s="91">
        <f t="shared" si="7"/>
        <v>492</v>
      </c>
      <c r="B493" s="91">
        <v>2227501</v>
      </c>
      <c r="C493" s="91">
        <v>30</v>
      </c>
      <c r="D493" s="91">
        <v>3</v>
      </c>
      <c r="E493" s="91" t="s">
        <v>87</v>
      </c>
      <c r="F493" s="91" t="s">
        <v>87</v>
      </c>
      <c r="G493" s="91" t="s">
        <v>4187</v>
      </c>
      <c r="I493" s="91" t="s">
        <v>4188</v>
      </c>
      <c r="J493" s="91" t="s">
        <v>4189</v>
      </c>
      <c r="K493" s="91" t="s">
        <v>4190</v>
      </c>
      <c r="L493" s="91" t="s">
        <v>4191</v>
      </c>
      <c r="O493" s="91" t="s">
        <v>4192</v>
      </c>
      <c r="P493" s="91" t="s">
        <v>4193</v>
      </c>
      <c r="R493" s="91" t="s">
        <v>4194</v>
      </c>
      <c r="S493" s="91" t="s">
        <v>4195</v>
      </c>
      <c r="T493" s="91" t="s">
        <v>269</v>
      </c>
      <c r="U493" s="91">
        <v>1</v>
      </c>
      <c r="V493" s="91">
        <v>500000</v>
      </c>
      <c r="W493" s="91">
        <v>0</v>
      </c>
      <c r="X493" s="91">
        <v>100</v>
      </c>
      <c r="Y493" s="91">
        <v>120</v>
      </c>
      <c r="Z493" s="91">
        <v>40</v>
      </c>
      <c r="AA493" s="91">
        <v>60</v>
      </c>
      <c r="AB493" s="91">
        <v>120</v>
      </c>
      <c r="AC493" s="91">
        <v>40</v>
      </c>
      <c r="AD493" s="91">
        <v>60</v>
      </c>
      <c r="AE493" s="91">
        <v>120</v>
      </c>
      <c r="AF493" s="91">
        <v>5</v>
      </c>
      <c r="AG493" s="91">
        <v>115</v>
      </c>
      <c r="AH493" s="91">
        <v>9001138</v>
      </c>
      <c r="AI493" s="91">
        <v>1</v>
      </c>
      <c r="AJ493" s="91" t="s">
        <v>4196</v>
      </c>
      <c r="AK493" s="91">
        <v>2</v>
      </c>
      <c r="AL493" s="91">
        <v>0</v>
      </c>
      <c r="AM493" s="91" t="s">
        <v>87</v>
      </c>
      <c r="AO493" s="91">
        <v>1</v>
      </c>
      <c r="AP493" s="91">
        <v>2</v>
      </c>
      <c r="AQ493" s="91">
        <v>1231210</v>
      </c>
      <c r="AR493" s="91" t="s">
        <v>87</v>
      </c>
      <c r="AU493" s="93">
        <v>42060</v>
      </c>
      <c r="AW493" s="91">
        <v>1</v>
      </c>
      <c r="AX493" s="91">
        <v>0</v>
      </c>
      <c r="AZ493" s="92">
        <v>41086</v>
      </c>
      <c r="BA493" s="91" t="s">
        <v>183</v>
      </c>
      <c r="BB493" s="92">
        <v>42057</v>
      </c>
      <c r="BC493" s="91" t="s">
        <v>87</v>
      </c>
    </row>
    <row r="494" spans="1:55">
      <c r="A494" s="91">
        <f t="shared" si="7"/>
        <v>493</v>
      </c>
      <c r="B494" s="91">
        <v>2231801</v>
      </c>
      <c r="C494" s="91">
        <v>30</v>
      </c>
      <c r="D494" s="91">
        <v>3</v>
      </c>
      <c r="E494" s="91" t="s">
        <v>87</v>
      </c>
      <c r="F494" s="91" t="s">
        <v>87</v>
      </c>
      <c r="G494" s="91" t="s">
        <v>4197</v>
      </c>
      <c r="I494" s="91" t="s">
        <v>4198</v>
      </c>
      <c r="J494" s="91" t="s">
        <v>4199</v>
      </c>
      <c r="K494" s="91" t="s">
        <v>4200</v>
      </c>
      <c r="L494" s="91" t="s">
        <v>4201</v>
      </c>
      <c r="O494" s="91" t="s">
        <v>4202</v>
      </c>
      <c r="P494" s="91" t="s">
        <v>4203</v>
      </c>
      <c r="R494" s="91" t="s">
        <v>4204</v>
      </c>
      <c r="S494" s="91" t="s">
        <v>4205</v>
      </c>
      <c r="T494" s="91" t="s">
        <v>269</v>
      </c>
      <c r="U494" s="91">
        <v>1</v>
      </c>
      <c r="V494" s="91">
        <v>500000</v>
      </c>
      <c r="W494" s="91">
        <v>0</v>
      </c>
      <c r="X494" s="91">
        <v>100</v>
      </c>
      <c r="Y494" s="91">
        <v>120</v>
      </c>
      <c r="Z494" s="91">
        <v>40</v>
      </c>
      <c r="AA494" s="91">
        <v>60</v>
      </c>
      <c r="AB494" s="91">
        <v>120</v>
      </c>
      <c r="AC494" s="91">
        <v>0</v>
      </c>
      <c r="AD494" s="91">
        <v>100</v>
      </c>
      <c r="AE494" s="91">
        <v>120</v>
      </c>
      <c r="AF494" s="91">
        <v>150</v>
      </c>
      <c r="AG494" s="91">
        <v>352</v>
      </c>
      <c r="AH494" s="91">
        <v>2379072</v>
      </c>
      <c r="AI494" s="91">
        <v>1</v>
      </c>
      <c r="AJ494" s="91" t="s">
        <v>4206</v>
      </c>
      <c r="AK494" s="91">
        <v>2</v>
      </c>
      <c r="AL494" s="91">
        <v>0</v>
      </c>
      <c r="AM494" s="91" t="s">
        <v>87</v>
      </c>
      <c r="AO494" s="91">
        <v>1</v>
      </c>
      <c r="AP494" s="91">
        <v>2</v>
      </c>
      <c r="AQ494" s="91">
        <v>1574692</v>
      </c>
      <c r="AR494" s="91" t="s">
        <v>87</v>
      </c>
      <c r="AU494" s="93">
        <v>42060</v>
      </c>
      <c r="AW494" s="91">
        <v>1</v>
      </c>
      <c r="AX494" s="91">
        <v>0</v>
      </c>
      <c r="AZ494" s="92">
        <v>41107</v>
      </c>
      <c r="BA494" s="91" t="s">
        <v>183</v>
      </c>
      <c r="BB494" s="92">
        <v>42622</v>
      </c>
      <c r="BC494" s="91" t="s">
        <v>87</v>
      </c>
    </row>
    <row r="495" spans="1:55">
      <c r="A495" s="91">
        <f t="shared" si="7"/>
        <v>494</v>
      </c>
      <c r="B495" s="91">
        <v>2242801</v>
      </c>
      <c r="C495" s="91">
        <v>20</v>
      </c>
      <c r="D495" s="91">
        <v>3</v>
      </c>
      <c r="E495" s="91" t="s">
        <v>87</v>
      </c>
      <c r="F495" s="91" t="s">
        <v>87</v>
      </c>
      <c r="G495" s="91" t="s">
        <v>4207</v>
      </c>
      <c r="H495" s="91" t="s">
        <v>4208</v>
      </c>
      <c r="I495" s="91" t="s">
        <v>4209</v>
      </c>
      <c r="J495" s="91" t="s">
        <v>4210</v>
      </c>
      <c r="K495" s="91" t="s">
        <v>4211</v>
      </c>
      <c r="L495" s="91" t="s">
        <v>4212</v>
      </c>
      <c r="O495" s="91" t="s">
        <v>4213</v>
      </c>
      <c r="P495" s="91" t="s">
        <v>4214</v>
      </c>
      <c r="R495" s="91" t="s">
        <v>4215</v>
      </c>
      <c r="S495" s="91" t="s">
        <v>4216</v>
      </c>
      <c r="T495" s="91" t="s">
        <v>201</v>
      </c>
      <c r="U495" s="91">
        <v>1</v>
      </c>
      <c r="V495" s="91">
        <v>500000</v>
      </c>
      <c r="W495" s="91">
        <v>100</v>
      </c>
      <c r="X495" s="91">
        <v>0</v>
      </c>
      <c r="Y495" s="91">
        <v>0</v>
      </c>
      <c r="Z495" s="91">
        <v>100</v>
      </c>
      <c r="AA495" s="91">
        <v>0</v>
      </c>
      <c r="AB495" s="91">
        <v>0</v>
      </c>
      <c r="AC495" s="91">
        <v>100</v>
      </c>
      <c r="AD495" s="91">
        <v>0</v>
      </c>
      <c r="AE495" s="91">
        <v>0</v>
      </c>
      <c r="AF495" s="91">
        <v>130</v>
      </c>
      <c r="AG495" s="91">
        <v>4</v>
      </c>
      <c r="AH495" s="91">
        <v>62864</v>
      </c>
      <c r="AI495" s="91">
        <v>2</v>
      </c>
      <c r="AJ495" s="91" t="s">
        <v>4217</v>
      </c>
      <c r="AK495" s="91">
        <v>2</v>
      </c>
      <c r="AL495" s="91">
        <v>0</v>
      </c>
      <c r="AM495" s="91" t="s">
        <v>87</v>
      </c>
      <c r="AO495" s="91">
        <v>1</v>
      </c>
      <c r="AP495" s="91">
        <v>2</v>
      </c>
      <c r="AQ495" s="91">
        <v>1006209</v>
      </c>
      <c r="AR495" s="91" t="s">
        <v>87</v>
      </c>
      <c r="AU495" s="93">
        <v>42060</v>
      </c>
      <c r="AW495" s="91">
        <v>1</v>
      </c>
      <c r="AX495" s="91">
        <v>0</v>
      </c>
      <c r="AZ495" s="92">
        <v>41144</v>
      </c>
      <c r="BA495" s="91" t="s">
        <v>183</v>
      </c>
      <c r="BB495" s="92">
        <v>42057</v>
      </c>
      <c r="BC495" s="91" t="s">
        <v>87</v>
      </c>
    </row>
    <row r="496" spans="1:55">
      <c r="A496" s="91">
        <f t="shared" si="7"/>
        <v>495</v>
      </c>
      <c r="B496" s="91">
        <v>2246901</v>
      </c>
      <c r="C496" s="91">
        <v>30</v>
      </c>
      <c r="D496" s="91">
        <v>3</v>
      </c>
      <c r="E496" s="91" t="s">
        <v>87</v>
      </c>
      <c r="F496" s="91" t="s">
        <v>87</v>
      </c>
      <c r="G496" s="91" t="s">
        <v>4218</v>
      </c>
      <c r="I496" s="91" t="s">
        <v>4219</v>
      </c>
      <c r="J496" s="91" t="s">
        <v>4220</v>
      </c>
      <c r="K496" s="91" t="s">
        <v>4221</v>
      </c>
      <c r="L496" s="91" t="s">
        <v>4222</v>
      </c>
      <c r="O496" s="91" t="s">
        <v>4223</v>
      </c>
      <c r="P496" s="91" t="s">
        <v>4224</v>
      </c>
      <c r="R496" s="91" t="s">
        <v>4225</v>
      </c>
      <c r="S496" s="91" t="s">
        <v>4226</v>
      </c>
      <c r="T496" s="91" t="s">
        <v>269</v>
      </c>
      <c r="U496" s="91">
        <v>1</v>
      </c>
      <c r="V496" s="91">
        <v>500000</v>
      </c>
      <c r="W496" s="91">
        <v>0</v>
      </c>
      <c r="X496" s="91">
        <v>100</v>
      </c>
      <c r="Y496" s="91">
        <v>120</v>
      </c>
      <c r="Z496" s="91">
        <v>40</v>
      </c>
      <c r="AA496" s="91">
        <v>60</v>
      </c>
      <c r="AB496" s="91">
        <v>120</v>
      </c>
      <c r="AC496" s="91">
        <v>40</v>
      </c>
      <c r="AD496" s="91">
        <v>60</v>
      </c>
      <c r="AE496" s="91">
        <v>120</v>
      </c>
      <c r="AF496" s="91">
        <v>1351</v>
      </c>
      <c r="AG496" s="91">
        <v>11</v>
      </c>
      <c r="AH496" s="91">
        <v>3471579</v>
      </c>
      <c r="AI496" s="91">
        <v>1</v>
      </c>
      <c r="AJ496" s="91" t="s">
        <v>4227</v>
      </c>
      <c r="AK496" s="91">
        <v>2</v>
      </c>
      <c r="AL496" s="91">
        <v>0</v>
      </c>
      <c r="AM496" s="91" t="s">
        <v>87</v>
      </c>
      <c r="AO496" s="91">
        <v>1</v>
      </c>
      <c r="AP496" s="91">
        <v>2</v>
      </c>
      <c r="AQ496" s="91">
        <v>1585762</v>
      </c>
      <c r="AR496" s="91" t="s">
        <v>87</v>
      </c>
      <c r="AU496" s="93">
        <v>42060</v>
      </c>
      <c r="AW496" s="91">
        <v>1</v>
      </c>
      <c r="AX496" s="91">
        <v>0</v>
      </c>
      <c r="AZ496" s="92">
        <v>41158</v>
      </c>
      <c r="BA496" s="91" t="s">
        <v>183</v>
      </c>
      <c r="BB496" s="92">
        <v>42057</v>
      </c>
      <c r="BC496" s="91" t="s">
        <v>87</v>
      </c>
    </row>
    <row r="497" spans="1:55">
      <c r="A497" s="91">
        <f t="shared" si="7"/>
        <v>496</v>
      </c>
      <c r="B497" s="91">
        <v>2249401</v>
      </c>
      <c r="C497" s="91">
        <v>30</v>
      </c>
      <c r="D497" s="91">
        <v>3</v>
      </c>
      <c r="E497" s="91" t="s">
        <v>87</v>
      </c>
      <c r="F497" s="91" t="s">
        <v>87</v>
      </c>
      <c r="G497" s="91" t="s">
        <v>4228</v>
      </c>
      <c r="I497" s="91" t="s">
        <v>4229</v>
      </c>
      <c r="J497" s="91" t="s">
        <v>4230</v>
      </c>
      <c r="K497" s="91" t="s">
        <v>4231</v>
      </c>
      <c r="L497" s="91" t="s">
        <v>4232</v>
      </c>
      <c r="O497" s="91" t="s">
        <v>4233</v>
      </c>
      <c r="P497" s="91" t="s">
        <v>4234</v>
      </c>
      <c r="R497" s="91" t="s">
        <v>4235</v>
      </c>
      <c r="S497" s="91" t="s">
        <v>4236</v>
      </c>
      <c r="T497" s="91" t="s">
        <v>201</v>
      </c>
      <c r="U497" s="91">
        <v>0</v>
      </c>
      <c r="V497" s="91">
        <v>500000</v>
      </c>
      <c r="W497" s="91">
        <v>0</v>
      </c>
      <c r="X497" s="91">
        <v>100</v>
      </c>
      <c r="Y497" s="91">
        <v>120</v>
      </c>
      <c r="Z497" s="91">
        <v>40</v>
      </c>
      <c r="AA497" s="91">
        <v>60</v>
      </c>
      <c r="AB497" s="91">
        <v>120</v>
      </c>
      <c r="AC497" s="91">
        <v>40</v>
      </c>
      <c r="AD497" s="91">
        <v>60</v>
      </c>
      <c r="AE497" s="91">
        <v>120</v>
      </c>
      <c r="AF497" s="91">
        <v>1</v>
      </c>
      <c r="AG497" s="91">
        <v>198</v>
      </c>
      <c r="AH497" s="91">
        <v>1531629</v>
      </c>
      <c r="AI497" s="91">
        <v>1</v>
      </c>
      <c r="AJ497" s="91" t="s">
        <v>4237</v>
      </c>
      <c r="AK497" s="91">
        <v>2</v>
      </c>
      <c r="AL497" s="91">
        <v>0</v>
      </c>
      <c r="AM497" s="91" t="s">
        <v>87</v>
      </c>
      <c r="AO497" s="91">
        <v>1</v>
      </c>
      <c r="AP497" s="91">
        <v>2</v>
      </c>
      <c r="AQ497" s="91" t="s">
        <v>87</v>
      </c>
      <c r="AR497" s="91" t="s">
        <v>87</v>
      </c>
      <c r="AW497" s="91">
        <v>1</v>
      </c>
      <c r="AX497" s="91">
        <v>0</v>
      </c>
      <c r="AZ497" s="92">
        <v>41171</v>
      </c>
      <c r="BA497" s="91" t="s">
        <v>183</v>
      </c>
      <c r="BB497" s="92">
        <v>41171</v>
      </c>
      <c r="BC497" s="91" t="s">
        <v>87</v>
      </c>
    </row>
    <row r="498" spans="1:55">
      <c r="A498" s="91">
        <f t="shared" si="7"/>
        <v>497</v>
      </c>
      <c r="B498" s="91">
        <v>2274501</v>
      </c>
      <c r="C498" s="91">
        <v>77</v>
      </c>
      <c r="D498" s="91">
        <v>3</v>
      </c>
      <c r="E498" s="91" t="s">
        <v>87</v>
      </c>
      <c r="F498" s="91" t="s">
        <v>87</v>
      </c>
      <c r="G498" s="91" t="s">
        <v>4238</v>
      </c>
      <c r="I498" s="91" t="s">
        <v>4239</v>
      </c>
      <c r="J498" s="91" t="s">
        <v>4240</v>
      </c>
      <c r="K498" s="91" t="s">
        <v>4241</v>
      </c>
      <c r="L498" s="91" t="s">
        <v>4242</v>
      </c>
      <c r="O498" s="91" t="s">
        <v>4243</v>
      </c>
      <c r="P498" s="91" t="s">
        <v>4244</v>
      </c>
      <c r="R498" s="91" t="s">
        <v>4245</v>
      </c>
      <c r="S498" s="91" t="s">
        <v>4246</v>
      </c>
      <c r="T498" s="91" t="s">
        <v>269</v>
      </c>
      <c r="U498" s="91">
        <v>0</v>
      </c>
      <c r="V498" s="91">
        <v>500000</v>
      </c>
      <c r="W498" s="91">
        <v>0</v>
      </c>
      <c r="X498" s="91">
        <v>100</v>
      </c>
      <c r="Y498" s="91">
        <v>120</v>
      </c>
      <c r="Z498" s="91">
        <v>40</v>
      </c>
      <c r="AA498" s="91">
        <v>60</v>
      </c>
      <c r="AB498" s="91">
        <v>120</v>
      </c>
      <c r="AC498" s="91">
        <v>0</v>
      </c>
      <c r="AD498" s="91">
        <v>100</v>
      </c>
      <c r="AE498" s="91">
        <v>120</v>
      </c>
      <c r="AF498" s="91">
        <v>169</v>
      </c>
      <c r="AG498" s="91">
        <v>30</v>
      </c>
      <c r="AH498" s="91">
        <v>3131509</v>
      </c>
      <c r="AI498" s="91">
        <v>1</v>
      </c>
      <c r="AJ498" s="91" t="s">
        <v>4247</v>
      </c>
      <c r="AK498" s="91">
        <v>2</v>
      </c>
      <c r="AL498" s="91">
        <v>1</v>
      </c>
      <c r="AM498" s="91">
        <v>3410149000511580</v>
      </c>
      <c r="AN498" s="91" t="s">
        <v>4248</v>
      </c>
      <c r="AO498" s="91">
        <v>1</v>
      </c>
      <c r="AP498" s="91">
        <v>2</v>
      </c>
      <c r="AQ498" s="91" t="s">
        <v>87</v>
      </c>
      <c r="AR498" s="91" t="s">
        <v>87</v>
      </c>
      <c r="AW498" s="91">
        <v>1</v>
      </c>
      <c r="AX498" s="91">
        <v>0</v>
      </c>
      <c r="AZ498" s="92">
        <v>41289</v>
      </c>
      <c r="BA498" s="91" t="s">
        <v>183</v>
      </c>
      <c r="BB498" s="92">
        <v>41289</v>
      </c>
      <c r="BC498" s="91" t="s">
        <v>87</v>
      </c>
    </row>
    <row r="499" spans="1:55">
      <c r="A499" s="91">
        <f t="shared" si="7"/>
        <v>498</v>
      </c>
      <c r="B499" s="91">
        <v>2290101</v>
      </c>
      <c r="C499" s="91">
        <v>38</v>
      </c>
      <c r="D499" s="91">
        <v>3</v>
      </c>
      <c r="E499" s="91" t="s">
        <v>87</v>
      </c>
      <c r="F499" s="91" t="s">
        <v>87</v>
      </c>
      <c r="G499" s="91" t="s">
        <v>4249</v>
      </c>
      <c r="I499" s="91" t="s">
        <v>4250</v>
      </c>
      <c r="J499" s="91" t="s">
        <v>4250</v>
      </c>
      <c r="K499" s="91" t="s">
        <v>4251</v>
      </c>
      <c r="L499" s="91" t="s">
        <v>4252</v>
      </c>
      <c r="O499" s="91" t="s">
        <v>4253</v>
      </c>
      <c r="P499" s="91" t="s">
        <v>4254</v>
      </c>
      <c r="R499" s="91" t="s">
        <v>4255</v>
      </c>
      <c r="S499" s="91" t="s">
        <v>4256</v>
      </c>
      <c r="T499" s="91" t="s">
        <v>201</v>
      </c>
      <c r="U499" s="91">
        <v>1</v>
      </c>
      <c r="V499" s="91">
        <v>500000</v>
      </c>
      <c r="W499" s="91">
        <v>0</v>
      </c>
      <c r="X499" s="91">
        <v>100</v>
      </c>
      <c r="Y499" s="91">
        <v>120</v>
      </c>
      <c r="Z499" s="91">
        <v>40</v>
      </c>
      <c r="AA499" s="91">
        <v>60</v>
      </c>
      <c r="AB499" s="91">
        <v>120</v>
      </c>
      <c r="AC499" s="91">
        <v>40</v>
      </c>
      <c r="AD499" s="91">
        <v>60</v>
      </c>
      <c r="AE499" s="91">
        <v>120</v>
      </c>
      <c r="AF499" s="91">
        <v>5</v>
      </c>
      <c r="AG499" s="91">
        <v>749</v>
      </c>
      <c r="AH499" s="91">
        <v>1009731</v>
      </c>
      <c r="AI499" s="91">
        <v>1</v>
      </c>
      <c r="AJ499" s="91" t="s">
        <v>4257</v>
      </c>
      <c r="AK499" s="91">
        <v>2</v>
      </c>
      <c r="AL499" s="91">
        <v>0</v>
      </c>
      <c r="AM499" s="91" t="s">
        <v>87</v>
      </c>
      <c r="AO499" s="91">
        <v>1</v>
      </c>
      <c r="AP499" s="91">
        <v>2</v>
      </c>
      <c r="AQ499" s="91">
        <v>1764200</v>
      </c>
      <c r="AR499" s="91" t="s">
        <v>87</v>
      </c>
      <c r="AU499" s="93">
        <v>42607</v>
      </c>
      <c r="AW499" s="91">
        <v>1</v>
      </c>
      <c r="AX499" s="91">
        <v>0</v>
      </c>
      <c r="AZ499" s="92">
        <v>41354</v>
      </c>
      <c r="BA499" s="91" t="s">
        <v>183</v>
      </c>
      <c r="BB499" s="92">
        <v>41354</v>
      </c>
      <c r="BC499" s="91" t="s">
        <v>87</v>
      </c>
    </row>
    <row r="500" spans="1:55">
      <c r="A500" s="91">
        <f t="shared" si="7"/>
        <v>499</v>
      </c>
      <c r="B500" s="91">
        <v>2337701</v>
      </c>
      <c r="C500" s="91">
        <v>38</v>
      </c>
      <c r="D500" s="91">
        <v>3</v>
      </c>
      <c r="E500" s="91" t="s">
        <v>87</v>
      </c>
      <c r="F500" s="91" t="s">
        <v>87</v>
      </c>
      <c r="G500" s="91" t="s">
        <v>4258</v>
      </c>
      <c r="I500" s="91" t="s">
        <v>4259</v>
      </c>
      <c r="K500" s="91" t="s">
        <v>2594</v>
      </c>
      <c r="L500" s="91" t="s">
        <v>4260</v>
      </c>
      <c r="O500" s="91" t="s">
        <v>4261</v>
      </c>
      <c r="P500" s="91" t="s">
        <v>4262</v>
      </c>
      <c r="R500" s="91" t="s">
        <v>4263</v>
      </c>
      <c r="S500" s="91" t="s">
        <v>4264</v>
      </c>
      <c r="T500" s="91" t="s">
        <v>269</v>
      </c>
      <c r="U500" s="91">
        <v>1</v>
      </c>
      <c r="V500" s="91">
        <v>500000</v>
      </c>
      <c r="W500" s="91">
        <v>0</v>
      </c>
      <c r="X500" s="91">
        <v>100</v>
      </c>
      <c r="Y500" s="91">
        <v>120</v>
      </c>
      <c r="Z500" s="91">
        <v>40</v>
      </c>
      <c r="AA500" s="91">
        <v>60</v>
      </c>
      <c r="AB500" s="91">
        <v>120</v>
      </c>
      <c r="AC500" s="91">
        <v>0</v>
      </c>
      <c r="AD500" s="91">
        <v>100</v>
      </c>
      <c r="AE500" s="91">
        <v>120</v>
      </c>
      <c r="AF500" s="91">
        <v>140</v>
      </c>
      <c r="AG500" s="91">
        <v>273</v>
      </c>
      <c r="AH500" s="91">
        <v>300781</v>
      </c>
      <c r="AI500" s="91">
        <v>2</v>
      </c>
      <c r="AJ500" s="91" t="s">
        <v>4265</v>
      </c>
      <c r="AK500" s="91">
        <v>2</v>
      </c>
      <c r="AL500" s="91">
        <v>1</v>
      </c>
      <c r="AM500" s="91" t="s">
        <v>4266</v>
      </c>
      <c r="AN500" s="91" t="s">
        <v>4267</v>
      </c>
      <c r="AO500" s="91">
        <v>1</v>
      </c>
      <c r="AP500" s="91">
        <v>2</v>
      </c>
      <c r="AQ500" s="91">
        <v>1804137</v>
      </c>
      <c r="AR500" s="91" t="s">
        <v>87</v>
      </c>
      <c r="AU500" s="93">
        <v>42394</v>
      </c>
      <c r="AW500" s="91">
        <v>1</v>
      </c>
      <c r="AX500" s="91">
        <v>0</v>
      </c>
      <c r="AZ500" s="92">
        <v>41892</v>
      </c>
      <c r="BA500" s="91" t="s">
        <v>183</v>
      </c>
      <c r="BB500" s="92">
        <v>41893</v>
      </c>
      <c r="BC500" s="91" t="s">
        <v>87</v>
      </c>
    </row>
    <row r="501" spans="1:55">
      <c r="A501" s="91">
        <f t="shared" si="7"/>
        <v>500</v>
      </c>
      <c r="B501" s="91">
        <v>2338702</v>
      </c>
      <c r="C501" s="91">
        <v>57</v>
      </c>
      <c r="D501" s="91">
        <v>3</v>
      </c>
      <c r="E501" s="91" t="s">
        <v>87</v>
      </c>
      <c r="F501" s="91" t="s">
        <v>87</v>
      </c>
      <c r="G501" s="91" t="s">
        <v>4268</v>
      </c>
      <c r="I501" s="91" t="s">
        <v>4269</v>
      </c>
      <c r="J501" s="91" t="s">
        <v>4268</v>
      </c>
      <c r="K501" s="91" t="s">
        <v>4270</v>
      </c>
      <c r="L501" s="91" t="s">
        <v>4271</v>
      </c>
      <c r="O501" s="91" t="s">
        <v>4272</v>
      </c>
      <c r="P501" s="91" t="s">
        <v>4273</v>
      </c>
      <c r="R501" s="91" t="s">
        <v>4274</v>
      </c>
      <c r="S501" s="91" t="s">
        <v>4275</v>
      </c>
      <c r="T501" s="91" t="s">
        <v>269</v>
      </c>
      <c r="U501" s="91">
        <v>0</v>
      </c>
      <c r="V501" s="91">
        <v>500000</v>
      </c>
      <c r="W501" s="91">
        <v>0</v>
      </c>
      <c r="X501" s="91">
        <v>100</v>
      </c>
      <c r="Y501" s="91">
        <v>120</v>
      </c>
      <c r="Z501" s="91">
        <v>100</v>
      </c>
      <c r="AA501" s="91">
        <v>0</v>
      </c>
      <c r="AB501" s="91">
        <v>0</v>
      </c>
      <c r="AC501" s="91">
        <v>0</v>
      </c>
      <c r="AD501" s="91">
        <v>100</v>
      </c>
      <c r="AE501" s="91">
        <v>120</v>
      </c>
      <c r="AF501" s="91">
        <v>9</v>
      </c>
      <c r="AG501" s="91">
        <v>111</v>
      </c>
      <c r="AH501" s="91">
        <v>1267370</v>
      </c>
      <c r="AI501" s="91">
        <v>1</v>
      </c>
      <c r="AJ501" s="91" t="s">
        <v>4276</v>
      </c>
      <c r="AK501" s="91">
        <v>2</v>
      </c>
      <c r="AL501" s="91">
        <v>0</v>
      </c>
      <c r="AM501" s="91" t="s">
        <v>87</v>
      </c>
      <c r="AO501" s="91">
        <v>0</v>
      </c>
      <c r="AP501" s="91">
        <v>0</v>
      </c>
      <c r="AQ501" s="91" t="s">
        <v>87</v>
      </c>
      <c r="AR501" s="91" t="s">
        <v>87</v>
      </c>
      <c r="AW501" s="91">
        <v>1</v>
      </c>
      <c r="AX501" s="91">
        <v>0</v>
      </c>
      <c r="AZ501" s="92">
        <v>43132</v>
      </c>
      <c r="BA501" s="91" t="s">
        <v>728</v>
      </c>
      <c r="BB501" s="92">
        <v>43132</v>
      </c>
      <c r="BC501" s="91" t="s">
        <v>728</v>
      </c>
    </row>
    <row r="502" spans="1:55">
      <c r="A502" s="91">
        <f t="shared" si="7"/>
        <v>501</v>
      </c>
      <c r="B502" s="91">
        <v>2346001</v>
      </c>
      <c r="C502" s="91">
        <v>80</v>
      </c>
      <c r="D502" s="91">
        <v>3</v>
      </c>
      <c r="E502" s="91">
        <v>23460</v>
      </c>
      <c r="F502" s="91">
        <v>1</v>
      </c>
      <c r="G502" s="91" t="s">
        <v>4277</v>
      </c>
      <c r="I502" s="91" t="s">
        <v>4278</v>
      </c>
      <c r="J502" s="91" t="s">
        <v>4279</v>
      </c>
      <c r="K502" s="91" t="s">
        <v>4280</v>
      </c>
      <c r="L502" s="91" t="s">
        <v>4281</v>
      </c>
      <c r="O502" s="91" t="s">
        <v>4282</v>
      </c>
      <c r="P502" s="91" t="s">
        <v>4283</v>
      </c>
      <c r="U502" s="91">
        <v>0</v>
      </c>
      <c r="V502" s="91">
        <v>500000</v>
      </c>
      <c r="W502" s="91">
        <v>0</v>
      </c>
      <c r="X502" s="91">
        <v>100</v>
      </c>
      <c r="Y502" s="91">
        <v>120</v>
      </c>
      <c r="Z502" s="91">
        <v>40</v>
      </c>
      <c r="AA502" s="91">
        <v>60</v>
      </c>
      <c r="AB502" s="91">
        <v>120</v>
      </c>
      <c r="AC502" s="91">
        <v>40</v>
      </c>
      <c r="AD502" s="91">
        <v>60</v>
      </c>
      <c r="AE502" s="91">
        <v>120</v>
      </c>
      <c r="AF502" s="91">
        <v>190</v>
      </c>
      <c r="AG502" s="91">
        <v>226</v>
      </c>
      <c r="AH502" s="91">
        <v>62</v>
      </c>
      <c r="AI502" s="91">
        <v>2</v>
      </c>
      <c r="AJ502" s="91" t="s">
        <v>4284</v>
      </c>
      <c r="AK502" s="91">
        <v>2</v>
      </c>
      <c r="AL502" s="91">
        <v>0</v>
      </c>
      <c r="AM502" s="91" t="s">
        <v>87</v>
      </c>
      <c r="AO502" s="91">
        <v>0</v>
      </c>
      <c r="AP502" s="91">
        <v>2</v>
      </c>
      <c r="AQ502" s="91" t="s">
        <v>87</v>
      </c>
      <c r="AR502" s="91" t="s">
        <v>87</v>
      </c>
      <c r="AW502" s="91">
        <v>1</v>
      </c>
      <c r="AX502" s="91">
        <v>0</v>
      </c>
      <c r="AY502" s="91">
        <v>0</v>
      </c>
      <c r="AZ502" s="92">
        <v>36680</v>
      </c>
      <c r="BA502" s="91" t="s">
        <v>183</v>
      </c>
      <c r="BB502" s="92">
        <v>42634</v>
      </c>
      <c r="BC502" s="91" t="s">
        <v>87</v>
      </c>
    </row>
    <row r="503" spans="1:55">
      <c r="A503" s="91">
        <f t="shared" si="7"/>
        <v>502</v>
      </c>
      <c r="B503" s="91">
        <v>2353001</v>
      </c>
      <c r="C503" s="91">
        <v>80</v>
      </c>
      <c r="D503" s="91">
        <v>3</v>
      </c>
      <c r="E503" s="91">
        <v>23530</v>
      </c>
      <c r="F503" s="91">
        <v>1</v>
      </c>
      <c r="G503" s="91" t="s">
        <v>4285</v>
      </c>
      <c r="I503" s="91" t="s">
        <v>4286</v>
      </c>
      <c r="J503" s="91" t="s">
        <v>4285</v>
      </c>
      <c r="K503" s="91" t="s">
        <v>4280</v>
      </c>
      <c r="L503" s="91" t="s">
        <v>4287</v>
      </c>
      <c r="O503" s="91" t="s">
        <v>4288</v>
      </c>
      <c r="P503" s="91" t="s">
        <v>4289</v>
      </c>
      <c r="R503" s="91" t="s">
        <v>4290</v>
      </c>
      <c r="S503" s="91" t="s">
        <v>4291</v>
      </c>
      <c r="T503" s="91" t="s">
        <v>517</v>
      </c>
      <c r="U503" s="91">
        <v>1</v>
      </c>
      <c r="V503" s="91">
        <v>500000</v>
      </c>
      <c r="W503" s="91">
        <v>0</v>
      </c>
      <c r="X503" s="91">
        <v>100</v>
      </c>
      <c r="Y503" s="91">
        <v>120</v>
      </c>
      <c r="Z503" s="91">
        <v>40</v>
      </c>
      <c r="AA503" s="91">
        <v>60</v>
      </c>
      <c r="AB503" s="91">
        <v>120</v>
      </c>
      <c r="AC503" s="91">
        <v>40</v>
      </c>
      <c r="AD503" s="91">
        <v>60</v>
      </c>
      <c r="AE503" s="91">
        <v>120</v>
      </c>
      <c r="AF503" s="91">
        <v>190</v>
      </c>
      <c r="AG503" s="91">
        <v>458</v>
      </c>
      <c r="AH503" s="91">
        <v>87999</v>
      </c>
      <c r="AI503" s="91">
        <v>1</v>
      </c>
      <c r="AJ503" s="91" t="s">
        <v>4292</v>
      </c>
      <c r="AK503" s="91">
        <v>2</v>
      </c>
      <c r="AL503" s="91">
        <v>1</v>
      </c>
      <c r="AM503" s="91">
        <v>40101930285044</v>
      </c>
      <c r="AN503" s="91" t="s">
        <v>4293</v>
      </c>
      <c r="AO503" s="91">
        <v>1</v>
      </c>
      <c r="AP503" s="91">
        <v>2</v>
      </c>
      <c r="AQ503" s="91">
        <v>1357332</v>
      </c>
      <c r="AR503" s="91" t="s">
        <v>87</v>
      </c>
      <c r="AU503" s="93">
        <v>42060</v>
      </c>
      <c r="AW503" s="91">
        <v>1</v>
      </c>
      <c r="AX503" s="91">
        <v>0</v>
      </c>
      <c r="AZ503" s="92">
        <v>36680</v>
      </c>
      <c r="BA503" s="91" t="s">
        <v>183</v>
      </c>
      <c r="BB503" s="92">
        <v>42057</v>
      </c>
      <c r="BC503" s="91" t="s">
        <v>87</v>
      </c>
    </row>
    <row r="504" spans="1:55">
      <c r="A504" s="91">
        <f t="shared" si="7"/>
        <v>503</v>
      </c>
      <c r="B504" s="91">
        <v>2354001</v>
      </c>
      <c r="C504" s="91">
        <v>57</v>
      </c>
      <c r="D504" s="91">
        <v>3</v>
      </c>
      <c r="E504" s="91" t="s">
        <v>87</v>
      </c>
      <c r="F504" s="91" t="s">
        <v>87</v>
      </c>
      <c r="G504" s="91" t="s">
        <v>4294</v>
      </c>
      <c r="I504" s="91" t="s">
        <v>4295</v>
      </c>
      <c r="J504" s="91" t="s">
        <v>4296</v>
      </c>
      <c r="K504" s="91" t="s">
        <v>994</v>
      </c>
      <c r="L504" s="91" t="s">
        <v>4297</v>
      </c>
      <c r="O504" s="91" t="s">
        <v>4298</v>
      </c>
      <c r="P504" s="91" t="s">
        <v>4299</v>
      </c>
      <c r="Q504" s="91" t="s">
        <v>4300</v>
      </c>
      <c r="R504" s="91" t="s">
        <v>4301</v>
      </c>
      <c r="S504" s="91" t="s">
        <v>4302</v>
      </c>
      <c r="T504" s="91" t="s">
        <v>4303</v>
      </c>
      <c r="U504" s="91">
        <v>0</v>
      </c>
      <c r="V504" s="91">
        <v>500000</v>
      </c>
      <c r="W504" s="91">
        <v>0</v>
      </c>
      <c r="X504" s="91">
        <v>100</v>
      </c>
      <c r="Y504" s="91">
        <v>120</v>
      </c>
      <c r="Z504" s="91">
        <v>40</v>
      </c>
      <c r="AA504" s="91">
        <v>60</v>
      </c>
      <c r="AB504" s="91">
        <v>120</v>
      </c>
      <c r="AC504" s="91">
        <v>40</v>
      </c>
      <c r="AD504" s="91">
        <v>60</v>
      </c>
      <c r="AE504" s="91">
        <v>120</v>
      </c>
      <c r="AF504" s="91">
        <v>5</v>
      </c>
      <c r="AG504" s="91">
        <v>203</v>
      </c>
      <c r="AH504" s="91">
        <v>5181750</v>
      </c>
      <c r="AI504" s="91">
        <v>1</v>
      </c>
      <c r="AJ504" s="91" t="s">
        <v>4304</v>
      </c>
      <c r="AK504" s="91">
        <v>2</v>
      </c>
      <c r="AL504" s="91">
        <v>0</v>
      </c>
      <c r="AM504" s="91" t="s">
        <v>87</v>
      </c>
      <c r="AO504" s="91">
        <v>0</v>
      </c>
      <c r="AP504" s="91">
        <v>0</v>
      </c>
      <c r="AQ504" s="91" t="s">
        <v>87</v>
      </c>
      <c r="AR504" s="91" t="s">
        <v>87</v>
      </c>
      <c r="AW504" s="91">
        <v>1</v>
      </c>
      <c r="AX504" s="91">
        <v>0</v>
      </c>
      <c r="AZ504" s="92">
        <v>43132</v>
      </c>
      <c r="BA504" s="91" t="s">
        <v>728</v>
      </c>
      <c r="BB504" s="92">
        <v>43132</v>
      </c>
      <c r="BC504" s="91" t="s">
        <v>728</v>
      </c>
    </row>
    <row r="505" spans="1:55">
      <c r="A505" s="91">
        <f t="shared" si="7"/>
        <v>504</v>
      </c>
      <c r="B505" s="91">
        <v>2383901</v>
      </c>
      <c r="C505" s="91">
        <v>38</v>
      </c>
      <c r="D505" s="91">
        <v>3</v>
      </c>
      <c r="E505" s="91" t="s">
        <v>87</v>
      </c>
      <c r="F505" s="91" t="s">
        <v>87</v>
      </c>
      <c r="G505" s="91" t="s">
        <v>4305</v>
      </c>
      <c r="I505" s="91" t="s">
        <v>4306</v>
      </c>
      <c r="K505" s="91" t="s">
        <v>4307</v>
      </c>
      <c r="L505" s="91" t="s">
        <v>4308</v>
      </c>
      <c r="M505" s="91" t="s">
        <v>4309</v>
      </c>
      <c r="O505" s="91" t="s">
        <v>4310</v>
      </c>
      <c r="P505" s="91" t="s">
        <v>4311</v>
      </c>
      <c r="R505" s="91" t="s">
        <v>4312</v>
      </c>
      <c r="S505" s="91" t="s">
        <v>4313</v>
      </c>
      <c r="T505" s="91" t="s">
        <v>269</v>
      </c>
      <c r="U505" s="91">
        <v>0</v>
      </c>
      <c r="V505" s="91">
        <v>500000</v>
      </c>
      <c r="W505" s="91">
        <v>0</v>
      </c>
      <c r="X505" s="91">
        <v>100</v>
      </c>
      <c r="Y505" s="91">
        <v>120</v>
      </c>
      <c r="Z505" s="91">
        <v>40</v>
      </c>
      <c r="AA505" s="91">
        <v>60</v>
      </c>
      <c r="AB505" s="91">
        <v>120</v>
      </c>
      <c r="AC505" s="91">
        <v>0</v>
      </c>
      <c r="AD505" s="91">
        <v>100</v>
      </c>
      <c r="AE505" s="91">
        <v>120</v>
      </c>
      <c r="AF505" s="91">
        <v>17</v>
      </c>
      <c r="AG505" s="91">
        <v>505</v>
      </c>
      <c r="AH505" s="91">
        <v>4561872</v>
      </c>
      <c r="AI505" s="91">
        <v>1</v>
      </c>
      <c r="AJ505" s="91" t="s">
        <v>4314</v>
      </c>
      <c r="AK505" s="91">
        <v>2</v>
      </c>
      <c r="AL505" s="91">
        <v>0</v>
      </c>
      <c r="AM505" s="91" t="s">
        <v>87</v>
      </c>
      <c r="AO505" s="91">
        <v>1</v>
      </c>
      <c r="AP505" s="91">
        <v>2</v>
      </c>
      <c r="AQ505" s="91" t="s">
        <v>87</v>
      </c>
      <c r="AR505" s="91" t="s">
        <v>87</v>
      </c>
      <c r="AW505" s="91">
        <v>1</v>
      </c>
      <c r="AX505" s="91">
        <v>0</v>
      </c>
      <c r="AZ505" s="92">
        <v>41786</v>
      </c>
      <c r="BA505" s="91" t="s">
        <v>183</v>
      </c>
      <c r="BB505" s="92">
        <v>42961.056620370371</v>
      </c>
      <c r="BC505" s="91" t="s">
        <v>233</v>
      </c>
    </row>
    <row r="506" spans="1:55">
      <c r="A506" s="91">
        <f t="shared" si="7"/>
        <v>505</v>
      </c>
      <c r="B506" s="91">
        <v>2395701</v>
      </c>
      <c r="C506" s="91">
        <v>38</v>
      </c>
      <c r="D506" s="91">
        <v>3</v>
      </c>
      <c r="E506" s="91" t="s">
        <v>87</v>
      </c>
      <c r="F506" s="91" t="s">
        <v>87</v>
      </c>
      <c r="G506" s="91" t="s">
        <v>4315</v>
      </c>
      <c r="H506" s="91" t="s">
        <v>1407</v>
      </c>
      <c r="I506" s="91" t="s">
        <v>4316</v>
      </c>
      <c r="K506" s="91" t="s">
        <v>4317</v>
      </c>
      <c r="L506" s="91" t="s">
        <v>4318</v>
      </c>
      <c r="O506" s="91" t="s">
        <v>4319</v>
      </c>
      <c r="P506" s="91" t="s">
        <v>4320</v>
      </c>
      <c r="R506" s="91" t="s">
        <v>4321</v>
      </c>
      <c r="S506" s="91" t="s">
        <v>4322</v>
      </c>
      <c r="T506" s="91" t="s">
        <v>269</v>
      </c>
      <c r="U506" s="91">
        <v>0</v>
      </c>
      <c r="V506" s="91">
        <v>500000</v>
      </c>
      <c r="W506" s="91">
        <v>100</v>
      </c>
      <c r="X506" s="91">
        <v>0</v>
      </c>
      <c r="Y506" s="91">
        <v>0</v>
      </c>
      <c r="Z506" s="91">
        <v>100</v>
      </c>
      <c r="AA506" s="91">
        <v>0</v>
      </c>
      <c r="AB506" s="91">
        <v>0</v>
      </c>
      <c r="AC506" s="91">
        <v>100</v>
      </c>
      <c r="AD506" s="91">
        <v>0</v>
      </c>
      <c r="AE506" s="91">
        <v>0</v>
      </c>
      <c r="AF506" s="91">
        <v>138</v>
      </c>
      <c r="AG506" s="91">
        <v>341</v>
      </c>
      <c r="AH506" s="91">
        <v>100361</v>
      </c>
      <c r="AI506" s="91">
        <v>1</v>
      </c>
      <c r="AJ506" s="91" t="s">
        <v>4323</v>
      </c>
      <c r="AK506" s="91">
        <v>2</v>
      </c>
      <c r="AL506" s="91">
        <v>0</v>
      </c>
      <c r="AM506" s="91" t="s">
        <v>87</v>
      </c>
      <c r="AO506" s="91">
        <v>0</v>
      </c>
      <c r="AP506" s="91">
        <v>2</v>
      </c>
      <c r="AQ506" s="91" t="s">
        <v>87</v>
      </c>
      <c r="AR506" s="91" t="s">
        <v>87</v>
      </c>
      <c r="AW506" s="91">
        <v>1</v>
      </c>
      <c r="AX506" s="91">
        <v>0</v>
      </c>
      <c r="AZ506" s="92">
        <v>41831</v>
      </c>
      <c r="BA506" s="91" t="s">
        <v>183</v>
      </c>
      <c r="BB506" s="92">
        <v>41831</v>
      </c>
      <c r="BC506" s="91" t="s">
        <v>87</v>
      </c>
    </row>
    <row r="507" spans="1:55">
      <c r="A507" s="91">
        <f t="shared" si="7"/>
        <v>506</v>
      </c>
      <c r="B507" s="91">
        <v>2445501</v>
      </c>
      <c r="C507" s="91">
        <v>38</v>
      </c>
      <c r="D507" s="91">
        <v>3</v>
      </c>
      <c r="E507" s="91" t="s">
        <v>87</v>
      </c>
      <c r="F507" s="91" t="s">
        <v>87</v>
      </c>
      <c r="G507" s="91" t="s">
        <v>4324</v>
      </c>
      <c r="H507" s="91" t="s">
        <v>4325</v>
      </c>
      <c r="I507" s="91" t="s">
        <v>4326</v>
      </c>
      <c r="K507" s="91" t="s">
        <v>4327</v>
      </c>
      <c r="L507" s="91" t="s">
        <v>4328</v>
      </c>
      <c r="M507" s="91" t="s">
        <v>4329</v>
      </c>
      <c r="O507" s="91" t="s">
        <v>4330</v>
      </c>
      <c r="P507" s="91" t="s">
        <v>4331</v>
      </c>
      <c r="R507" s="91" t="s">
        <v>4332</v>
      </c>
      <c r="S507" s="91" t="s">
        <v>4333</v>
      </c>
      <c r="T507" s="91" t="s">
        <v>4334</v>
      </c>
      <c r="U507" s="91">
        <v>0</v>
      </c>
      <c r="V507" s="91">
        <v>500000</v>
      </c>
      <c r="W507" s="91">
        <v>100</v>
      </c>
      <c r="X507" s="91">
        <v>0</v>
      </c>
      <c r="Y507" s="91">
        <v>0</v>
      </c>
      <c r="Z507" s="91">
        <v>100</v>
      </c>
      <c r="AA507" s="91">
        <v>0</v>
      </c>
      <c r="AB507" s="91">
        <v>0</v>
      </c>
      <c r="AC507" s="91">
        <v>100</v>
      </c>
      <c r="AD507" s="91">
        <v>0</v>
      </c>
      <c r="AE507" s="91">
        <v>0</v>
      </c>
      <c r="AF507" s="91">
        <v>10</v>
      </c>
      <c r="AG507" s="91">
        <v>700</v>
      </c>
      <c r="AH507" s="91">
        <v>104800</v>
      </c>
      <c r="AI507" s="91">
        <v>2</v>
      </c>
      <c r="AJ507" s="91" t="s">
        <v>4335</v>
      </c>
      <c r="AK507" s="91">
        <v>2</v>
      </c>
      <c r="AL507" s="91">
        <v>0</v>
      </c>
      <c r="AM507" s="91" t="s">
        <v>87</v>
      </c>
      <c r="AO507" s="91">
        <v>0</v>
      </c>
      <c r="AP507" s="91">
        <v>2</v>
      </c>
      <c r="AQ507" s="91" t="s">
        <v>87</v>
      </c>
      <c r="AR507" s="91" t="s">
        <v>87</v>
      </c>
      <c r="AW507" s="91">
        <v>1</v>
      </c>
      <c r="AX507" s="91">
        <v>0</v>
      </c>
      <c r="AZ507" s="92">
        <v>42089</v>
      </c>
      <c r="BA507" s="91" t="s">
        <v>183</v>
      </c>
      <c r="BB507" s="92">
        <v>42089</v>
      </c>
      <c r="BC507" s="91" t="s">
        <v>87</v>
      </c>
    </row>
    <row r="508" spans="1:55">
      <c r="A508" s="91">
        <f t="shared" si="7"/>
        <v>507</v>
      </c>
      <c r="B508" s="91">
        <v>2476101</v>
      </c>
      <c r="C508" s="91">
        <v>30</v>
      </c>
      <c r="D508" s="91">
        <v>3</v>
      </c>
      <c r="E508" s="91" t="s">
        <v>87</v>
      </c>
      <c r="F508" s="91" t="s">
        <v>87</v>
      </c>
      <c r="G508" s="91" t="s">
        <v>4336</v>
      </c>
      <c r="I508" s="91" t="s">
        <v>4337</v>
      </c>
      <c r="J508" s="91" t="s">
        <v>4338</v>
      </c>
      <c r="K508" s="91" t="s">
        <v>4339</v>
      </c>
      <c r="L508" s="91" t="s">
        <v>4340</v>
      </c>
      <c r="O508" s="91" t="s">
        <v>4341</v>
      </c>
      <c r="P508" s="91" t="s">
        <v>4342</v>
      </c>
      <c r="R508" s="91" t="s">
        <v>4343</v>
      </c>
      <c r="S508" s="91" t="s">
        <v>4344</v>
      </c>
      <c r="T508" s="91" t="s">
        <v>269</v>
      </c>
      <c r="U508" s="91">
        <v>0</v>
      </c>
      <c r="V508" s="91">
        <v>500000</v>
      </c>
      <c r="W508" s="91">
        <v>0</v>
      </c>
      <c r="X508" s="91">
        <v>100</v>
      </c>
      <c r="Y508" s="91">
        <v>120</v>
      </c>
      <c r="Z508" s="91">
        <v>40</v>
      </c>
      <c r="AA508" s="91">
        <v>60</v>
      </c>
      <c r="AB508" s="91">
        <v>120</v>
      </c>
      <c r="AC508" s="91">
        <v>40</v>
      </c>
      <c r="AD508" s="91">
        <v>60</v>
      </c>
      <c r="AE508" s="91">
        <v>120</v>
      </c>
      <c r="AF508" s="91">
        <v>10</v>
      </c>
      <c r="AG508" s="91">
        <v>346</v>
      </c>
      <c r="AH508" s="91">
        <v>408613</v>
      </c>
      <c r="AI508" s="91">
        <v>2</v>
      </c>
      <c r="AJ508" s="91" t="s">
        <v>4345</v>
      </c>
      <c r="AK508" s="91">
        <v>2</v>
      </c>
      <c r="AL508" s="91">
        <v>0</v>
      </c>
      <c r="AM508" s="91" t="s">
        <v>87</v>
      </c>
      <c r="AO508" s="91">
        <v>1</v>
      </c>
      <c r="AP508" s="91">
        <v>2</v>
      </c>
      <c r="AQ508" s="91" t="s">
        <v>87</v>
      </c>
      <c r="AR508" s="91" t="s">
        <v>87</v>
      </c>
      <c r="AW508" s="91">
        <v>1</v>
      </c>
      <c r="AX508" s="91">
        <v>0</v>
      </c>
      <c r="AZ508" s="92">
        <v>42254</v>
      </c>
      <c r="BA508" s="91" t="s">
        <v>183</v>
      </c>
      <c r="BB508" s="92">
        <v>42254</v>
      </c>
      <c r="BC508" s="91" t="s">
        <v>87</v>
      </c>
    </row>
    <row r="509" spans="1:55">
      <c r="A509" s="91">
        <f t="shared" si="7"/>
        <v>508</v>
      </c>
      <c r="B509" s="91">
        <v>2484601</v>
      </c>
      <c r="C509" s="91">
        <v>80</v>
      </c>
      <c r="D509" s="91">
        <v>3</v>
      </c>
      <c r="E509" s="91" t="s">
        <v>87</v>
      </c>
      <c r="F509" s="91" t="s">
        <v>87</v>
      </c>
      <c r="G509" s="91" t="s">
        <v>4346</v>
      </c>
      <c r="I509" s="91" t="s">
        <v>4347</v>
      </c>
      <c r="J509" s="91" t="s">
        <v>4348</v>
      </c>
      <c r="K509" s="91" t="s">
        <v>648</v>
      </c>
      <c r="L509" s="91" t="s">
        <v>4349</v>
      </c>
      <c r="O509" s="91" t="s">
        <v>4350</v>
      </c>
      <c r="P509" s="91" t="s">
        <v>4351</v>
      </c>
      <c r="R509" s="91" t="s">
        <v>4352</v>
      </c>
      <c r="S509" s="91" t="s">
        <v>4353</v>
      </c>
      <c r="T509" s="91" t="s">
        <v>269</v>
      </c>
      <c r="U509" s="91">
        <v>0</v>
      </c>
      <c r="V509" s="91">
        <v>500000</v>
      </c>
      <c r="W509" s="91">
        <v>0</v>
      </c>
      <c r="X509" s="91">
        <v>100</v>
      </c>
      <c r="Y509" s="91">
        <v>120</v>
      </c>
      <c r="Z509" s="91">
        <v>40</v>
      </c>
      <c r="AA509" s="91">
        <v>60</v>
      </c>
      <c r="AB509" s="91">
        <v>120</v>
      </c>
      <c r="AC509" s="91">
        <v>0</v>
      </c>
      <c r="AD509" s="91">
        <v>100</v>
      </c>
      <c r="AE509" s="91">
        <v>120</v>
      </c>
      <c r="AF509" s="91">
        <v>177</v>
      </c>
      <c r="AG509" s="91">
        <v>240</v>
      </c>
      <c r="AH509" s="91">
        <v>1325934</v>
      </c>
      <c r="AI509" s="91">
        <v>1</v>
      </c>
      <c r="AJ509" s="91" t="s">
        <v>4354</v>
      </c>
      <c r="AK509" s="91">
        <v>2</v>
      </c>
      <c r="AL509" s="91">
        <v>1</v>
      </c>
      <c r="AM509" s="91">
        <v>40301931251781</v>
      </c>
      <c r="AN509" s="91" t="s">
        <v>4355</v>
      </c>
      <c r="AO509" s="91">
        <v>1</v>
      </c>
      <c r="AP509" s="91">
        <v>2</v>
      </c>
      <c r="AQ509" s="91" t="s">
        <v>87</v>
      </c>
      <c r="AR509" s="91" t="s">
        <v>87</v>
      </c>
      <c r="AW509" s="91">
        <v>1</v>
      </c>
      <c r="AX509" s="91">
        <v>0</v>
      </c>
      <c r="AZ509" s="92">
        <v>42286</v>
      </c>
      <c r="BA509" s="91" t="s">
        <v>183</v>
      </c>
      <c r="BB509" s="92">
        <v>42286</v>
      </c>
      <c r="BC509" s="91" t="s">
        <v>87</v>
      </c>
    </row>
    <row r="510" spans="1:55">
      <c r="A510" s="91">
        <f t="shared" si="7"/>
        <v>509</v>
      </c>
      <c r="B510" s="91">
        <v>2503201</v>
      </c>
      <c r="C510" s="91">
        <v>30</v>
      </c>
      <c r="D510" s="91">
        <v>3</v>
      </c>
      <c r="E510" s="91" t="s">
        <v>87</v>
      </c>
      <c r="F510" s="91" t="s">
        <v>87</v>
      </c>
      <c r="G510" s="91" t="s">
        <v>4356</v>
      </c>
      <c r="H510" s="91" t="s">
        <v>4357</v>
      </c>
      <c r="I510" s="91" t="s">
        <v>4358</v>
      </c>
      <c r="J510" s="91" t="s">
        <v>4359</v>
      </c>
      <c r="K510" s="91" t="s">
        <v>4360</v>
      </c>
      <c r="L510" s="91" t="s">
        <v>4361</v>
      </c>
      <c r="O510" s="91" t="s">
        <v>4362</v>
      </c>
      <c r="P510" s="91" t="s">
        <v>4363</v>
      </c>
      <c r="R510" s="91" t="s">
        <v>4364</v>
      </c>
      <c r="S510" s="91" t="s">
        <v>4365</v>
      </c>
      <c r="T510" s="91" t="s">
        <v>269</v>
      </c>
      <c r="U510" s="91">
        <v>0</v>
      </c>
      <c r="V510" s="91">
        <v>500000</v>
      </c>
      <c r="W510" s="91">
        <v>100</v>
      </c>
      <c r="X510" s="91">
        <v>0</v>
      </c>
      <c r="Y510" s="91">
        <v>0</v>
      </c>
      <c r="Z510" s="91">
        <v>100</v>
      </c>
      <c r="AA510" s="91">
        <v>0</v>
      </c>
      <c r="AB510" s="91">
        <v>0</v>
      </c>
      <c r="AC510" s="91">
        <v>100</v>
      </c>
      <c r="AD510" s="91">
        <v>0</v>
      </c>
      <c r="AE510" s="91">
        <v>0</v>
      </c>
      <c r="AF510" s="91">
        <v>5</v>
      </c>
      <c r="AG510" s="91">
        <v>804</v>
      </c>
      <c r="AH510" s="91">
        <v>1479000</v>
      </c>
      <c r="AI510" s="91">
        <v>2</v>
      </c>
      <c r="AJ510" s="91" t="s">
        <v>4366</v>
      </c>
      <c r="AK510" s="91">
        <v>2</v>
      </c>
      <c r="AL510" s="91">
        <v>0</v>
      </c>
      <c r="AM510" s="91" t="s">
        <v>87</v>
      </c>
      <c r="AO510" s="91">
        <v>0</v>
      </c>
      <c r="AP510" s="91">
        <v>2</v>
      </c>
      <c r="AQ510" s="91" t="s">
        <v>87</v>
      </c>
      <c r="AR510" s="91" t="s">
        <v>87</v>
      </c>
      <c r="AW510" s="91">
        <v>1</v>
      </c>
      <c r="AX510" s="91">
        <v>0</v>
      </c>
      <c r="AY510" s="91">
        <v>0</v>
      </c>
      <c r="AZ510" s="92">
        <v>42394</v>
      </c>
      <c r="BA510" s="91" t="s">
        <v>183</v>
      </c>
      <c r="BB510" s="92">
        <v>42649</v>
      </c>
      <c r="BC510" s="91" t="s">
        <v>87</v>
      </c>
    </row>
    <row r="511" spans="1:55">
      <c r="A511" s="91">
        <f t="shared" si="7"/>
        <v>510</v>
      </c>
      <c r="B511" s="91">
        <v>2504002</v>
      </c>
      <c r="C511" s="91">
        <v>50</v>
      </c>
      <c r="D511" s="91">
        <v>3</v>
      </c>
      <c r="E511" s="91">
        <v>25040</v>
      </c>
      <c r="F511" s="91">
        <v>2</v>
      </c>
      <c r="G511" s="91" t="s">
        <v>1873</v>
      </c>
      <c r="H511" s="91" t="s">
        <v>801</v>
      </c>
      <c r="I511" s="91" t="s">
        <v>1874</v>
      </c>
      <c r="J511" s="91" t="s">
        <v>1875</v>
      </c>
      <c r="K511" s="91" t="s">
        <v>1906</v>
      </c>
      <c r="L511" s="91" t="s">
        <v>4367</v>
      </c>
      <c r="O511" s="91" t="s">
        <v>4368</v>
      </c>
      <c r="P511" s="91" t="s">
        <v>87</v>
      </c>
      <c r="U511" s="91">
        <v>1</v>
      </c>
      <c r="V511" s="91">
        <v>500000</v>
      </c>
      <c r="W511" s="91">
        <v>40</v>
      </c>
      <c r="X511" s="91">
        <v>60</v>
      </c>
      <c r="Y511" s="91">
        <v>120</v>
      </c>
      <c r="Z511" s="91">
        <v>40</v>
      </c>
      <c r="AA511" s="91">
        <v>60</v>
      </c>
      <c r="AB511" s="91">
        <v>120</v>
      </c>
      <c r="AC511" s="91">
        <v>40</v>
      </c>
      <c r="AD511" s="91">
        <v>60</v>
      </c>
      <c r="AE511" s="91">
        <v>120</v>
      </c>
      <c r="AF511" s="91">
        <v>1</v>
      </c>
      <c r="AG511" s="91">
        <v>80</v>
      </c>
      <c r="AH511" s="91">
        <v>3508561</v>
      </c>
      <c r="AI511" s="91">
        <v>1</v>
      </c>
      <c r="AJ511" s="91" t="s">
        <v>1887</v>
      </c>
      <c r="AK511" s="91">
        <v>2</v>
      </c>
      <c r="AL511" s="91">
        <v>0</v>
      </c>
      <c r="AM511" s="91" t="s">
        <v>87</v>
      </c>
      <c r="AO511" s="91">
        <v>0</v>
      </c>
      <c r="AP511" s="91">
        <v>2</v>
      </c>
      <c r="AQ511" s="91">
        <v>1030307</v>
      </c>
      <c r="AR511" s="91" t="s">
        <v>87</v>
      </c>
      <c r="AU511" s="93">
        <v>42060</v>
      </c>
      <c r="AW511" s="91">
        <v>1</v>
      </c>
      <c r="AX511" s="91">
        <v>0</v>
      </c>
      <c r="AZ511" s="92">
        <v>36680</v>
      </c>
      <c r="BA511" s="91" t="s">
        <v>183</v>
      </c>
      <c r="BB511" s="92">
        <v>42057</v>
      </c>
      <c r="BC511" s="91" t="s">
        <v>87</v>
      </c>
    </row>
    <row r="512" spans="1:55">
      <c r="A512" s="91">
        <f t="shared" si="7"/>
        <v>511</v>
      </c>
      <c r="B512" s="91">
        <v>2533701</v>
      </c>
      <c r="C512" s="91">
        <v>40</v>
      </c>
      <c r="D512" s="91">
        <v>3</v>
      </c>
      <c r="E512" s="91" t="s">
        <v>87</v>
      </c>
      <c r="F512" s="91" t="s">
        <v>87</v>
      </c>
      <c r="G512" s="91" t="s">
        <v>4369</v>
      </c>
      <c r="I512" s="91" t="s">
        <v>4370</v>
      </c>
      <c r="J512" s="91" t="s">
        <v>4371</v>
      </c>
      <c r="K512" s="91" t="s">
        <v>4372</v>
      </c>
      <c r="L512" s="91" t="s">
        <v>4373</v>
      </c>
      <c r="O512" s="91" t="s">
        <v>4374</v>
      </c>
      <c r="P512" s="91" t="s">
        <v>4375</v>
      </c>
      <c r="R512" s="91" t="s">
        <v>4376</v>
      </c>
      <c r="S512" s="91" t="s">
        <v>4377</v>
      </c>
      <c r="T512" s="91" t="s">
        <v>201</v>
      </c>
      <c r="U512" s="91">
        <v>0</v>
      </c>
      <c r="V512" s="91">
        <v>500000</v>
      </c>
      <c r="W512" s="91">
        <v>0</v>
      </c>
      <c r="X512" s="91">
        <v>100</v>
      </c>
      <c r="Y512" s="91">
        <v>120</v>
      </c>
      <c r="Z512" s="91">
        <v>40</v>
      </c>
      <c r="AA512" s="91">
        <v>60</v>
      </c>
      <c r="AB512" s="91">
        <v>120</v>
      </c>
      <c r="AC512" s="91">
        <v>0</v>
      </c>
      <c r="AD512" s="91">
        <v>0</v>
      </c>
      <c r="AE512" s="91">
        <v>0</v>
      </c>
      <c r="AF512" s="91">
        <v>5</v>
      </c>
      <c r="AG512" s="91">
        <v>13</v>
      </c>
      <c r="AH512" s="91">
        <v>79933</v>
      </c>
      <c r="AI512" s="91">
        <v>1</v>
      </c>
      <c r="AJ512" s="91" t="s">
        <v>4378</v>
      </c>
      <c r="AK512" s="91">
        <v>2</v>
      </c>
      <c r="AL512" s="91">
        <v>0</v>
      </c>
      <c r="AM512" s="91" t="s">
        <v>87</v>
      </c>
      <c r="AO512" s="91">
        <v>1</v>
      </c>
      <c r="AP512" s="91">
        <v>2</v>
      </c>
      <c r="AQ512" s="91" t="s">
        <v>87</v>
      </c>
      <c r="AR512" s="91" t="s">
        <v>87</v>
      </c>
      <c r="AW512" s="91">
        <v>1</v>
      </c>
      <c r="AX512" s="91">
        <v>0</v>
      </c>
      <c r="AZ512" s="92">
        <v>42542</v>
      </c>
      <c r="BA512" s="91" t="s">
        <v>183</v>
      </c>
      <c r="BB512" s="92">
        <v>42542</v>
      </c>
      <c r="BC512" s="91" t="s">
        <v>87</v>
      </c>
    </row>
    <row r="513" spans="1:55">
      <c r="A513" s="91">
        <f t="shared" si="7"/>
        <v>512</v>
      </c>
      <c r="B513" s="91">
        <v>2592901</v>
      </c>
      <c r="C513" s="91">
        <v>10</v>
      </c>
      <c r="D513" s="91">
        <v>3</v>
      </c>
      <c r="E513" s="91">
        <v>25929</v>
      </c>
      <c r="F513" s="91">
        <v>1</v>
      </c>
      <c r="G513" s="91" t="s">
        <v>4379</v>
      </c>
      <c r="I513" s="91" t="s">
        <v>4380</v>
      </c>
      <c r="K513" s="91" t="s">
        <v>4381</v>
      </c>
      <c r="L513" s="91" t="s">
        <v>4382</v>
      </c>
      <c r="M513" s="91" t="s">
        <v>4383</v>
      </c>
      <c r="O513" s="91" t="s">
        <v>4384</v>
      </c>
      <c r="P513" s="91" t="s">
        <v>4385</v>
      </c>
      <c r="R513" s="91" t="s">
        <v>4386</v>
      </c>
      <c r="S513" s="91" t="s">
        <v>4387</v>
      </c>
      <c r="T513" s="91" t="s">
        <v>269</v>
      </c>
      <c r="U513" s="91">
        <v>0</v>
      </c>
      <c r="V513" s="91">
        <v>0</v>
      </c>
      <c r="W513" s="91">
        <v>100</v>
      </c>
      <c r="X513" s="91">
        <v>0</v>
      </c>
      <c r="Y513" s="91">
        <v>0</v>
      </c>
      <c r="Z513" s="91">
        <v>40</v>
      </c>
      <c r="AA513" s="91">
        <v>60</v>
      </c>
      <c r="AB513" s="91">
        <v>120</v>
      </c>
      <c r="AC513" s="91">
        <v>100</v>
      </c>
      <c r="AD513" s="91">
        <v>0</v>
      </c>
      <c r="AE513" s="91">
        <v>0</v>
      </c>
      <c r="AF513" s="91">
        <v>116</v>
      </c>
      <c r="AG513" s="91">
        <v>152</v>
      </c>
      <c r="AH513" s="91">
        <v>1195610</v>
      </c>
      <c r="AI513" s="91">
        <v>1</v>
      </c>
      <c r="AJ513" s="91" t="s">
        <v>4388</v>
      </c>
      <c r="AK513" s="91">
        <v>2</v>
      </c>
      <c r="AL513" s="91">
        <v>0</v>
      </c>
      <c r="AM513" s="91" t="s">
        <v>87</v>
      </c>
      <c r="AO513" s="91">
        <v>1</v>
      </c>
      <c r="AP513" s="91">
        <v>0</v>
      </c>
      <c r="AQ513" s="91" t="s">
        <v>87</v>
      </c>
      <c r="AR513" s="91" t="s">
        <v>87</v>
      </c>
      <c r="AW513" s="91">
        <v>1</v>
      </c>
      <c r="AX513" s="91">
        <v>0</v>
      </c>
      <c r="AZ513" s="92">
        <v>42900.05746527778</v>
      </c>
      <c r="BA513" s="91" t="s">
        <v>233</v>
      </c>
      <c r="BB513" s="92">
        <v>42900.05746527778</v>
      </c>
      <c r="BC513" s="91" t="s">
        <v>233</v>
      </c>
    </row>
    <row r="514" spans="1:55">
      <c r="A514" s="91">
        <f t="shared" si="7"/>
        <v>513</v>
      </c>
      <c r="B514" s="91">
        <v>2593101</v>
      </c>
      <c r="C514" s="91">
        <v>10</v>
      </c>
      <c r="D514" s="91">
        <v>3</v>
      </c>
      <c r="E514" s="91">
        <v>25931</v>
      </c>
      <c r="F514" s="91">
        <v>1</v>
      </c>
      <c r="G514" s="91" t="s">
        <v>4389</v>
      </c>
      <c r="K514" s="91" t="s">
        <v>4390</v>
      </c>
      <c r="L514" s="91" t="s">
        <v>4391</v>
      </c>
      <c r="O514" s="91" t="s">
        <v>4392</v>
      </c>
      <c r="P514" s="91" t="s">
        <v>4393</v>
      </c>
      <c r="Q514" s="91" t="s">
        <v>4394</v>
      </c>
      <c r="R514" s="91" t="s">
        <v>4395</v>
      </c>
      <c r="S514" s="91" t="s">
        <v>4396</v>
      </c>
      <c r="T514" s="91" t="s">
        <v>269</v>
      </c>
      <c r="U514" s="91">
        <v>0</v>
      </c>
      <c r="V514" s="91">
        <v>500000</v>
      </c>
      <c r="W514" s="91">
        <v>100</v>
      </c>
      <c r="X514" s="91">
        <v>0</v>
      </c>
      <c r="Y514" s="91">
        <v>0</v>
      </c>
      <c r="Z514" s="91">
        <v>40</v>
      </c>
      <c r="AA514" s="91">
        <v>60</v>
      </c>
      <c r="AB514" s="91">
        <v>120</v>
      </c>
      <c r="AC514" s="91">
        <v>100</v>
      </c>
      <c r="AD514" s="91">
        <v>0</v>
      </c>
      <c r="AE514" s="91">
        <v>0</v>
      </c>
      <c r="AF514" s="91">
        <v>501</v>
      </c>
      <c r="AG514" s="91">
        <v>462</v>
      </c>
      <c r="AH514" s="91">
        <v>3648339</v>
      </c>
      <c r="AI514" s="91">
        <v>1</v>
      </c>
      <c r="AJ514" s="91" t="s">
        <v>4397</v>
      </c>
      <c r="AK514" s="91">
        <v>2</v>
      </c>
      <c r="AL514" s="91">
        <v>1</v>
      </c>
      <c r="AM514" s="91">
        <v>1118053640000</v>
      </c>
      <c r="AN514" s="91" t="s">
        <v>4398</v>
      </c>
      <c r="AO514" s="91">
        <v>1</v>
      </c>
      <c r="AP514" s="91">
        <v>0</v>
      </c>
      <c r="AQ514" s="91" t="s">
        <v>87</v>
      </c>
      <c r="AR514" s="91" t="s">
        <v>87</v>
      </c>
      <c r="AW514" s="91">
        <v>1</v>
      </c>
      <c r="AX514" s="91">
        <v>0</v>
      </c>
      <c r="AZ514" s="92">
        <v>42900.05746527778</v>
      </c>
      <c r="BA514" s="91" t="s">
        <v>233</v>
      </c>
      <c r="BB514" s="92">
        <v>42900.05746527778</v>
      </c>
      <c r="BC514" s="91" t="s">
        <v>233</v>
      </c>
    </row>
    <row r="515" spans="1:55">
      <c r="A515" s="91">
        <f t="shared" ref="A515:A578" si="8">A514+1</f>
        <v>514</v>
      </c>
      <c r="B515" s="91">
        <v>2599002</v>
      </c>
      <c r="C515" s="91">
        <v>80</v>
      </c>
      <c r="D515" s="91">
        <v>3</v>
      </c>
      <c r="E515" s="91" t="s">
        <v>87</v>
      </c>
      <c r="F515" s="91" t="s">
        <v>87</v>
      </c>
      <c r="G515" s="91" t="s">
        <v>4399</v>
      </c>
      <c r="I515" s="91" t="s">
        <v>4400</v>
      </c>
      <c r="J515" s="91" t="s">
        <v>4401</v>
      </c>
      <c r="K515" s="91" t="s">
        <v>4402</v>
      </c>
      <c r="L515" s="91" t="s">
        <v>4403</v>
      </c>
      <c r="O515" s="91" t="s">
        <v>4404</v>
      </c>
      <c r="P515" s="91" t="s">
        <v>4405</v>
      </c>
      <c r="R515" s="91" t="s">
        <v>4406</v>
      </c>
      <c r="S515" s="91" t="s">
        <v>4407</v>
      </c>
      <c r="T515" s="91" t="s">
        <v>860</v>
      </c>
      <c r="U515" s="91">
        <v>0</v>
      </c>
      <c r="V515" s="91">
        <v>500000</v>
      </c>
      <c r="W515" s="91">
        <v>0</v>
      </c>
      <c r="X515" s="91">
        <v>100</v>
      </c>
      <c r="Y515" s="91">
        <v>120</v>
      </c>
      <c r="Z515" s="91">
        <v>40</v>
      </c>
      <c r="AA515" s="91">
        <v>60</v>
      </c>
      <c r="AB515" s="91">
        <v>120</v>
      </c>
      <c r="AC515" s="91">
        <v>40</v>
      </c>
      <c r="AD515" s="91">
        <v>60</v>
      </c>
      <c r="AE515" s="91">
        <v>120</v>
      </c>
      <c r="AF515" s="91">
        <v>177</v>
      </c>
      <c r="AG515" s="91">
        <v>712</v>
      </c>
      <c r="AH515" s="91">
        <v>903221</v>
      </c>
      <c r="AI515" s="91">
        <v>1</v>
      </c>
      <c r="AJ515" s="91" t="s">
        <v>4408</v>
      </c>
      <c r="AK515" s="91">
        <v>2</v>
      </c>
      <c r="AL515" s="91">
        <v>0</v>
      </c>
      <c r="AM515" s="91" t="s">
        <v>87</v>
      </c>
      <c r="AO515" s="91">
        <v>1</v>
      </c>
      <c r="AP515" s="91">
        <v>2</v>
      </c>
      <c r="AQ515" s="91" t="s">
        <v>87</v>
      </c>
      <c r="AR515" s="91" t="s">
        <v>87</v>
      </c>
      <c r="AW515" s="91">
        <v>1</v>
      </c>
      <c r="AX515" s="91">
        <v>0</v>
      </c>
      <c r="AZ515" s="92">
        <v>38047</v>
      </c>
      <c r="BA515" s="91" t="s">
        <v>183</v>
      </c>
      <c r="BB515" s="92">
        <v>40351</v>
      </c>
      <c r="BC515" s="91" t="s">
        <v>87</v>
      </c>
    </row>
    <row r="516" spans="1:55">
      <c r="A516" s="91">
        <f t="shared" si="8"/>
        <v>515</v>
      </c>
      <c r="B516" s="91">
        <v>2618201</v>
      </c>
      <c r="C516" s="91">
        <v>77</v>
      </c>
      <c r="D516" s="91">
        <v>3</v>
      </c>
      <c r="E516" s="91">
        <v>26182</v>
      </c>
      <c r="F516" s="91">
        <v>1</v>
      </c>
      <c r="G516" s="91" t="s">
        <v>4409</v>
      </c>
      <c r="J516" s="91" t="s">
        <v>4410</v>
      </c>
      <c r="K516" s="91" t="s">
        <v>4411</v>
      </c>
      <c r="L516" s="91" t="s">
        <v>4412</v>
      </c>
      <c r="O516" s="91" t="s">
        <v>4413</v>
      </c>
      <c r="P516" s="91" t="s">
        <v>4414</v>
      </c>
      <c r="R516" s="91" t="s">
        <v>4415</v>
      </c>
      <c r="S516" s="91" t="s">
        <v>4416</v>
      </c>
      <c r="T516" s="91" t="s">
        <v>269</v>
      </c>
      <c r="U516" s="91">
        <v>0</v>
      </c>
      <c r="V516" s="91">
        <v>500000</v>
      </c>
      <c r="W516" s="91">
        <v>0</v>
      </c>
      <c r="X516" s="91">
        <v>100</v>
      </c>
      <c r="Y516" s="91">
        <v>120</v>
      </c>
      <c r="Z516" s="91">
        <v>40</v>
      </c>
      <c r="AA516" s="91">
        <v>60</v>
      </c>
      <c r="AB516" s="91">
        <v>120</v>
      </c>
      <c r="AC516" s="91">
        <v>0</v>
      </c>
      <c r="AD516" s="91">
        <v>100</v>
      </c>
      <c r="AE516" s="91">
        <v>120</v>
      </c>
      <c r="AF516" s="91">
        <v>168</v>
      </c>
      <c r="AG516" s="91">
        <v>164</v>
      </c>
      <c r="AH516" s="91">
        <v>1255329</v>
      </c>
      <c r="AI516" s="91">
        <v>1</v>
      </c>
      <c r="AJ516" s="91" t="s">
        <v>4417</v>
      </c>
      <c r="AK516" s="91">
        <v>2</v>
      </c>
      <c r="AL516" s="91">
        <v>0</v>
      </c>
      <c r="AM516" s="91" t="s">
        <v>87</v>
      </c>
      <c r="AO516" s="91">
        <v>1</v>
      </c>
      <c r="AP516" s="91">
        <v>2</v>
      </c>
      <c r="AQ516" s="91" t="s">
        <v>87</v>
      </c>
      <c r="AR516" s="91" t="s">
        <v>87</v>
      </c>
      <c r="AW516" s="91">
        <v>1</v>
      </c>
      <c r="AX516" s="91">
        <v>0</v>
      </c>
      <c r="AZ516" s="92">
        <v>43052.062210648146</v>
      </c>
      <c r="BA516" s="91" t="s">
        <v>233</v>
      </c>
      <c r="BB516" s="92">
        <v>43052.062210648146</v>
      </c>
      <c r="BC516" s="91" t="s">
        <v>233</v>
      </c>
    </row>
    <row r="517" spans="1:55">
      <c r="A517" s="91">
        <f t="shared" si="8"/>
        <v>516</v>
      </c>
      <c r="B517" s="91">
        <v>3101001</v>
      </c>
      <c r="C517" s="91">
        <v>50</v>
      </c>
      <c r="D517" s="91">
        <v>3</v>
      </c>
      <c r="E517" s="91">
        <v>31010</v>
      </c>
      <c r="F517" s="91">
        <v>1</v>
      </c>
      <c r="G517" s="91" t="s">
        <v>4418</v>
      </c>
      <c r="I517" s="91" t="s">
        <v>4419</v>
      </c>
      <c r="J517" s="91" t="s">
        <v>4420</v>
      </c>
      <c r="K517" s="91" t="s">
        <v>4421</v>
      </c>
      <c r="L517" s="91" t="s">
        <v>4422</v>
      </c>
      <c r="O517" s="91" t="s">
        <v>4423</v>
      </c>
      <c r="P517" s="91" t="s">
        <v>87</v>
      </c>
      <c r="U517" s="91">
        <v>0</v>
      </c>
      <c r="V517" s="91">
        <v>500000</v>
      </c>
      <c r="W517" s="91">
        <v>0</v>
      </c>
      <c r="X517" s="91">
        <v>100</v>
      </c>
      <c r="Y517" s="91">
        <v>120</v>
      </c>
      <c r="Z517" s="91">
        <v>40</v>
      </c>
      <c r="AA517" s="91">
        <v>60</v>
      </c>
      <c r="AB517" s="91">
        <v>120</v>
      </c>
      <c r="AC517" s="91">
        <v>40</v>
      </c>
      <c r="AD517" s="91">
        <v>60</v>
      </c>
      <c r="AE517" s="91">
        <v>120</v>
      </c>
      <c r="AF517" s="91">
        <v>153</v>
      </c>
      <c r="AG517" s="91">
        <v>561</v>
      </c>
      <c r="AH517" s="91">
        <v>12097</v>
      </c>
      <c r="AI517" s="91">
        <v>2</v>
      </c>
      <c r="AJ517" s="91" t="s">
        <v>4424</v>
      </c>
      <c r="AK517" s="91">
        <v>2</v>
      </c>
      <c r="AL517" s="91">
        <v>0</v>
      </c>
      <c r="AM517" s="91" t="s">
        <v>87</v>
      </c>
      <c r="AO517" s="91">
        <v>1</v>
      </c>
      <c r="AP517" s="91">
        <v>2</v>
      </c>
      <c r="AQ517" s="91" t="s">
        <v>87</v>
      </c>
      <c r="AR517" s="91" t="s">
        <v>87</v>
      </c>
      <c r="AW517" s="91">
        <v>1</v>
      </c>
      <c r="AX517" s="91">
        <v>0</v>
      </c>
      <c r="AY517" s="91">
        <v>0</v>
      </c>
      <c r="AZ517" s="92">
        <v>36680</v>
      </c>
      <c r="BA517" s="91" t="s">
        <v>183</v>
      </c>
      <c r="BB517" s="92">
        <v>40346</v>
      </c>
      <c r="BC517" s="91" t="s">
        <v>87</v>
      </c>
    </row>
    <row r="518" spans="1:55">
      <c r="A518" s="91">
        <f t="shared" si="8"/>
        <v>517</v>
      </c>
      <c r="B518" s="91">
        <v>3203015</v>
      </c>
      <c r="C518" s="91">
        <v>57</v>
      </c>
      <c r="D518" s="91">
        <v>3</v>
      </c>
      <c r="E518" s="91" t="s">
        <v>87</v>
      </c>
      <c r="F518" s="91" t="s">
        <v>87</v>
      </c>
      <c r="G518" s="91" t="s">
        <v>2131</v>
      </c>
      <c r="I518" s="91" t="s">
        <v>2139</v>
      </c>
      <c r="J518" s="91" t="s">
        <v>2139</v>
      </c>
      <c r="K518" s="91" t="s">
        <v>994</v>
      </c>
      <c r="L518" s="91" t="s">
        <v>4425</v>
      </c>
      <c r="O518" s="91" t="s">
        <v>2145</v>
      </c>
      <c r="P518" s="91" t="s">
        <v>2146</v>
      </c>
      <c r="U518" s="91">
        <v>0</v>
      </c>
      <c r="V518" s="91">
        <v>500000</v>
      </c>
      <c r="W518" s="91">
        <v>0</v>
      </c>
      <c r="X518" s="91">
        <v>100</v>
      </c>
      <c r="Y518" s="91">
        <v>120</v>
      </c>
      <c r="Z518" s="91">
        <v>40</v>
      </c>
      <c r="AA518" s="91">
        <v>60</v>
      </c>
      <c r="AB518" s="91">
        <v>120</v>
      </c>
      <c r="AC518" s="91">
        <v>40</v>
      </c>
      <c r="AD518" s="91">
        <v>60</v>
      </c>
      <c r="AE518" s="91">
        <v>120</v>
      </c>
      <c r="AF518" s="91">
        <v>9</v>
      </c>
      <c r="AG518" s="91">
        <v>954</v>
      </c>
      <c r="AH518" s="91">
        <v>9020857</v>
      </c>
      <c r="AI518" s="91">
        <v>1</v>
      </c>
      <c r="AJ518" s="91" t="s">
        <v>4426</v>
      </c>
      <c r="AK518" s="91">
        <v>2</v>
      </c>
      <c r="AL518" s="91">
        <v>0</v>
      </c>
      <c r="AM518" s="91" t="s">
        <v>87</v>
      </c>
      <c r="AO518" s="91">
        <v>0</v>
      </c>
      <c r="AP518" s="91">
        <v>0</v>
      </c>
      <c r="AQ518" s="91" t="s">
        <v>87</v>
      </c>
      <c r="AR518" s="91" t="s">
        <v>87</v>
      </c>
      <c r="AW518" s="91">
        <v>1</v>
      </c>
      <c r="AX518" s="91">
        <v>0</v>
      </c>
      <c r="AZ518" s="92">
        <v>43132</v>
      </c>
      <c r="BA518" s="91" t="s">
        <v>728</v>
      </c>
      <c r="BB518" s="92">
        <v>43132</v>
      </c>
      <c r="BC518" s="91" t="s">
        <v>728</v>
      </c>
    </row>
    <row r="519" spans="1:55">
      <c r="A519" s="91">
        <f t="shared" si="8"/>
        <v>518</v>
      </c>
      <c r="B519" s="91">
        <v>3383002</v>
      </c>
      <c r="C519" s="91">
        <v>43</v>
      </c>
      <c r="D519" s="91">
        <v>3</v>
      </c>
      <c r="E519" s="91">
        <v>33830</v>
      </c>
      <c r="F519" s="91">
        <v>1</v>
      </c>
      <c r="G519" s="91" t="s">
        <v>4427</v>
      </c>
      <c r="I519" s="91" t="s">
        <v>4428</v>
      </c>
      <c r="J519" s="91" t="s">
        <v>4427</v>
      </c>
      <c r="K519" s="91" t="s">
        <v>4429</v>
      </c>
      <c r="L519" s="91" t="s">
        <v>4430</v>
      </c>
      <c r="M519" s="91" t="s">
        <v>4431</v>
      </c>
      <c r="O519" s="91" t="s">
        <v>4432</v>
      </c>
      <c r="P519" s="91" t="s">
        <v>4433</v>
      </c>
      <c r="U519" s="91">
        <v>0</v>
      </c>
      <c r="V519" s="91">
        <v>500000</v>
      </c>
      <c r="W519" s="91">
        <v>0</v>
      </c>
      <c r="X519" s="91">
        <v>100</v>
      </c>
      <c r="Y519" s="91">
        <v>120</v>
      </c>
      <c r="Z519" s="91">
        <v>30</v>
      </c>
      <c r="AA519" s="91">
        <v>70</v>
      </c>
      <c r="AB519" s="91">
        <v>120</v>
      </c>
      <c r="AC519" s="91">
        <v>0</v>
      </c>
      <c r="AD519" s="91">
        <v>0</v>
      </c>
      <c r="AE519" s="91">
        <v>0</v>
      </c>
      <c r="AF519" s="91">
        <v>5</v>
      </c>
      <c r="AG519" s="91">
        <v>208</v>
      </c>
      <c r="AH519" s="91">
        <v>320135</v>
      </c>
      <c r="AI519" s="91">
        <v>2</v>
      </c>
      <c r="AJ519" s="91" t="s">
        <v>4434</v>
      </c>
      <c r="AK519" s="91">
        <v>2</v>
      </c>
      <c r="AL519" s="91">
        <v>0</v>
      </c>
      <c r="AM519" s="91" t="s">
        <v>87</v>
      </c>
      <c r="AO519" s="91">
        <v>0</v>
      </c>
      <c r="AP519" s="91">
        <v>2</v>
      </c>
      <c r="AQ519" s="91" t="s">
        <v>87</v>
      </c>
      <c r="AR519" s="91" t="s">
        <v>87</v>
      </c>
      <c r="AW519" s="91">
        <v>1</v>
      </c>
      <c r="AX519" s="91">
        <v>0</v>
      </c>
      <c r="AZ519" s="92">
        <v>43132</v>
      </c>
      <c r="BA519" s="91" t="s">
        <v>3642</v>
      </c>
      <c r="BB519" s="92">
        <v>43132</v>
      </c>
      <c r="BC519" s="91" t="s">
        <v>3642</v>
      </c>
    </row>
    <row r="520" spans="1:55">
      <c r="A520" s="91">
        <f t="shared" si="8"/>
        <v>519</v>
      </c>
      <c r="B520" s="91">
        <v>3425001</v>
      </c>
      <c r="C520" s="91">
        <v>10</v>
      </c>
      <c r="D520" s="91">
        <v>3</v>
      </c>
      <c r="E520" s="91">
        <v>34250</v>
      </c>
      <c r="F520" s="91">
        <v>1</v>
      </c>
      <c r="G520" s="91" t="s">
        <v>4435</v>
      </c>
      <c r="I520" s="91" t="s">
        <v>4436</v>
      </c>
      <c r="J520" s="91" t="s">
        <v>4437</v>
      </c>
      <c r="K520" s="91" t="s">
        <v>4438</v>
      </c>
      <c r="L520" s="91" t="s">
        <v>4439</v>
      </c>
      <c r="O520" s="91" t="s">
        <v>4440</v>
      </c>
      <c r="P520" s="91" t="s">
        <v>87</v>
      </c>
      <c r="U520" s="91">
        <v>1</v>
      </c>
      <c r="V520" s="91">
        <v>500000</v>
      </c>
      <c r="W520" s="91">
        <v>0</v>
      </c>
      <c r="X520" s="91">
        <v>100</v>
      </c>
      <c r="Y520" s="91">
        <v>120</v>
      </c>
      <c r="Z520" s="91">
        <v>40</v>
      </c>
      <c r="AA520" s="91">
        <v>60</v>
      </c>
      <c r="AB520" s="91">
        <v>120</v>
      </c>
      <c r="AC520" s="91">
        <v>0</v>
      </c>
      <c r="AD520" s="91">
        <v>0</v>
      </c>
      <c r="AE520" s="91">
        <v>0</v>
      </c>
      <c r="AF520" s="91">
        <v>501</v>
      </c>
      <c r="AG520" s="91">
        <v>468</v>
      </c>
      <c r="AH520" s="91">
        <v>3038944</v>
      </c>
      <c r="AI520" s="91">
        <v>1</v>
      </c>
      <c r="AJ520" s="91" t="s">
        <v>4441</v>
      </c>
      <c r="AK520" s="91">
        <v>2</v>
      </c>
      <c r="AL520" s="91">
        <v>0</v>
      </c>
      <c r="AM520" s="91" t="s">
        <v>87</v>
      </c>
      <c r="AO520" s="91">
        <v>1</v>
      </c>
      <c r="AP520" s="91">
        <v>2</v>
      </c>
      <c r="AQ520" s="91">
        <v>1574962</v>
      </c>
      <c r="AR520" s="91" t="s">
        <v>87</v>
      </c>
      <c r="AU520" s="93">
        <v>42060</v>
      </c>
      <c r="AW520" s="91">
        <v>1</v>
      </c>
      <c r="AX520" s="91">
        <v>0</v>
      </c>
      <c r="AZ520" s="92">
        <v>36680</v>
      </c>
      <c r="BA520" s="91" t="s">
        <v>183</v>
      </c>
      <c r="BB520" s="92">
        <v>42057</v>
      </c>
      <c r="BC520" s="91" t="s">
        <v>87</v>
      </c>
    </row>
    <row r="521" spans="1:55">
      <c r="A521" s="91">
        <f t="shared" si="8"/>
        <v>520</v>
      </c>
      <c r="B521" s="91">
        <v>3427001</v>
      </c>
      <c r="C521" s="91">
        <v>40</v>
      </c>
      <c r="D521" s="91">
        <v>3</v>
      </c>
      <c r="E521" s="91">
        <v>34270</v>
      </c>
      <c r="F521" s="91">
        <v>1</v>
      </c>
      <c r="G521" s="91" t="s">
        <v>2169</v>
      </c>
      <c r="I521" s="91" t="s">
        <v>4442</v>
      </c>
      <c r="J521" s="91" t="s">
        <v>2169</v>
      </c>
      <c r="K521" s="91" t="s">
        <v>4443</v>
      </c>
      <c r="L521" s="91" t="s">
        <v>4444</v>
      </c>
      <c r="O521" s="91" t="s">
        <v>4445</v>
      </c>
      <c r="P521" s="91" t="s">
        <v>4446</v>
      </c>
      <c r="U521" s="91">
        <v>1</v>
      </c>
      <c r="V521" s="91">
        <v>500000</v>
      </c>
      <c r="W521" s="91">
        <v>0</v>
      </c>
      <c r="X521" s="91">
        <v>0</v>
      </c>
      <c r="Y521" s="91">
        <v>0</v>
      </c>
      <c r="Z521" s="91">
        <v>40</v>
      </c>
      <c r="AA521" s="91">
        <v>60</v>
      </c>
      <c r="AB521" s="91">
        <v>120</v>
      </c>
      <c r="AC521" s="91">
        <v>0</v>
      </c>
      <c r="AD521" s="91">
        <v>0</v>
      </c>
      <c r="AE521" s="91">
        <v>0</v>
      </c>
      <c r="AF521" s="91">
        <v>5</v>
      </c>
      <c r="AG521" s="91">
        <v>370</v>
      </c>
      <c r="AH521" s="91">
        <v>5047966</v>
      </c>
      <c r="AI521" s="91">
        <v>1</v>
      </c>
      <c r="AJ521" s="91" t="s">
        <v>4447</v>
      </c>
      <c r="AK521" s="91">
        <v>2</v>
      </c>
      <c r="AL521" s="91">
        <v>1</v>
      </c>
      <c r="AM521" s="91" t="s">
        <v>4448</v>
      </c>
      <c r="AN521" s="91" t="s">
        <v>431</v>
      </c>
      <c r="AO521" s="91">
        <v>1</v>
      </c>
      <c r="AP521" s="91">
        <v>2</v>
      </c>
      <c r="AQ521" s="91">
        <v>1198212</v>
      </c>
      <c r="AR521" s="91" t="s">
        <v>87</v>
      </c>
      <c r="AU521" s="93">
        <v>42060</v>
      </c>
      <c r="AW521" s="91">
        <v>1</v>
      </c>
      <c r="AX521" s="91">
        <v>0</v>
      </c>
      <c r="AZ521" s="92">
        <v>36680</v>
      </c>
      <c r="BA521" s="91" t="s">
        <v>183</v>
      </c>
      <c r="BB521" s="92">
        <v>42057</v>
      </c>
      <c r="BC521" s="91" t="s">
        <v>87</v>
      </c>
    </row>
    <row r="522" spans="1:55">
      <c r="A522" s="91">
        <f t="shared" si="8"/>
        <v>521</v>
      </c>
      <c r="B522" s="91">
        <v>3427002</v>
      </c>
      <c r="C522" s="91">
        <v>80</v>
      </c>
      <c r="D522" s="91">
        <v>3</v>
      </c>
      <c r="E522" s="91">
        <v>34270</v>
      </c>
      <c r="F522" s="91">
        <v>2</v>
      </c>
      <c r="G522" s="91" t="s">
        <v>2169</v>
      </c>
      <c r="I522" s="91" t="s">
        <v>4442</v>
      </c>
      <c r="J522" s="91" t="s">
        <v>4449</v>
      </c>
      <c r="K522" s="91" t="s">
        <v>4450</v>
      </c>
      <c r="L522" s="91" t="s">
        <v>4451</v>
      </c>
      <c r="O522" s="91" t="s">
        <v>4452</v>
      </c>
      <c r="P522" s="91" t="s">
        <v>4453</v>
      </c>
      <c r="R522" s="91" t="s">
        <v>4454</v>
      </c>
      <c r="S522" s="91" t="s">
        <v>4455</v>
      </c>
      <c r="T522" s="91" t="s">
        <v>201</v>
      </c>
      <c r="U522" s="91">
        <v>1</v>
      </c>
      <c r="V522" s="91">
        <v>500000</v>
      </c>
      <c r="W522" s="91">
        <v>0</v>
      </c>
      <c r="X522" s="91">
        <v>100</v>
      </c>
      <c r="Y522" s="91">
        <v>120</v>
      </c>
      <c r="Z522" s="91">
        <v>40</v>
      </c>
      <c r="AA522" s="91">
        <v>60</v>
      </c>
      <c r="AB522" s="91">
        <v>120</v>
      </c>
      <c r="AC522" s="91">
        <v>0</v>
      </c>
      <c r="AD522" s="91">
        <v>100</v>
      </c>
      <c r="AE522" s="91">
        <v>120</v>
      </c>
      <c r="AF522" s="91">
        <v>177</v>
      </c>
      <c r="AG522" s="91">
        <v>100</v>
      </c>
      <c r="AH522" s="91">
        <v>34237</v>
      </c>
      <c r="AI522" s="91">
        <v>2</v>
      </c>
      <c r="AJ522" s="91" t="s">
        <v>2171</v>
      </c>
      <c r="AK522" s="91">
        <v>2</v>
      </c>
      <c r="AL522" s="91">
        <v>0</v>
      </c>
      <c r="AM522" s="91" t="s">
        <v>87</v>
      </c>
      <c r="AO522" s="91">
        <v>1</v>
      </c>
      <c r="AP522" s="91">
        <v>2</v>
      </c>
      <c r="AQ522" s="91">
        <v>1198212</v>
      </c>
      <c r="AR522" s="91" t="s">
        <v>87</v>
      </c>
      <c r="AU522" s="93">
        <v>42060</v>
      </c>
      <c r="AW522" s="91">
        <v>1</v>
      </c>
      <c r="AX522" s="91">
        <v>0</v>
      </c>
      <c r="AZ522" s="92">
        <v>36680</v>
      </c>
      <c r="BA522" s="91" t="s">
        <v>183</v>
      </c>
      <c r="BB522" s="92">
        <v>42057</v>
      </c>
      <c r="BC522" s="91" t="s">
        <v>87</v>
      </c>
    </row>
    <row r="523" spans="1:55">
      <c r="A523" s="91">
        <f t="shared" si="8"/>
        <v>522</v>
      </c>
      <c r="B523" s="91">
        <v>3484004</v>
      </c>
      <c r="C523" s="91">
        <v>57</v>
      </c>
      <c r="D523" s="91">
        <v>3</v>
      </c>
      <c r="E523" s="91" t="s">
        <v>87</v>
      </c>
      <c r="F523" s="91" t="s">
        <v>87</v>
      </c>
      <c r="G523" s="91" t="s">
        <v>4456</v>
      </c>
      <c r="I523" s="91" t="s">
        <v>4457</v>
      </c>
      <c r="J523" s="91" t="s">
        <v>4458</v>
      </c>
      <c r="K523" s="91" t="s">
        <v>350</v>
      </c>
      <c r="L523" s="91" t="s">
        <v>4459</v>
      </c>
      <c r="M523" s="91" t="s">
        <v>4460</v>
      </c>
      <c r="O523" s="91" t="s">
        <v>4461</v>
      </c>
      <c r="P523" s="91" t="s">
        <v>4462</v>
      </c>
      <c r="U523" s="91">
        <v>0</v>
      </c>
      <c r="V523" s="91">
        <v>500000</v>
      </c>
      <c r="W523" s="91">
        <v>0</v>
      </c>
      <c r="X523" s="91">
        <v>100</v>
      </c>
      <c r="Y523" s="91">
        <v>120</v>
      </c>
      <c r="Z523" s="91">
        <v>40</v>
      </c>
      <c r="AA523" s="91">
        <v>60</v>
      </c>
      <c r="AB523" s="91">
        <v>120</v>
      </c>
      <c r="AC523" s="91">
        <v>40</v>
      </c>
      <c r="AD523" s="91">
        <v>60</v>
      </c>
      <c r="AE523" s="91">
        <v>120</v>
      </c>
      <c r="AF523" s="91">
        <v>1</v>
      </c>
      <c r="AG523" s="91">
        <v>35</v>
      </c>
      <c r="AH523" s="91">
        <v>20451</v>
      </c>
      <c r="AI523" s="91">
        <v>2</v>
      </c>
      <c r="AJ523" s="91" t="s">
        <v>4457</v>
      </c>
      <c r="AK523" s="91">
        <v>2</v>
      </c>
      <c r="AL523" s="91">
        <v>0</v>
      </c>
      <c r="AM523" s="91" t="s">
        <v>87</v>
      </c>
      <c r="AO523" s="91">
        <v>0</v>
      </c>
      <c r="AP523" s="91">
        <v>0</v>
      </c>
      <c r="AQ523" s="91" t="s">
        <v>87</v>
      </c>
      <c r="AR523" s="91" t="s">
        <v>87</v>
      </c>
      <c r="AW523" s="91">
        <v>1</v>
      </c>
      <c r="AX523" s="91">
        <v>0</v>
      </c>
      <c r="AZ523" s="92">
        <v>43132</v>
      </c>
      <c r="BA523" s="91" t="s">
        <v>728</v>
      </c>
      <c r="BB523" s="92">
        <v>43132</v>
      </c>
      <c r="BC523" s="91" t="s">
        <v>728</v>
      </c>
    </row>
    <row r="524" spans="1:55">
      <c r="A524" s="91">
        <f t="shared" si="8"/>
        <v>523</v>
      </c>
      <c r="B524" s="91">
        <v>3730002</v>
      </c>
      <c r="C524" s="91">
        <v>50</v>
      </c>
      <c r="D524" s="91">
        <v>3</v>
      </c>
      <c r="E524" s="91">
        <v>37300</v>
      </c>
      <c r="F524" s="91">
        <v>2</v>
      </c>
      <c r="G524" s="91" t="s">
        <v>4463</v>
      </c>
      <c r="I524" s="91" t="s">
        <v>2322</v>
      </c>
      <c r="J524" s="91" t="s">
        <v>2323</v>
      </c>
      <c r="K524" s="91" t="s">
        <v>4464</v>
      </c>
      <c r="L524" s="91" t="s">
        <v>4465</v>
      </c>
      <c r="O524" s="91" t="s">
        <v>4466</v>
      </c>
      <c r="P524" s="91" t="s">
        <v>4467</v>
      </c>
      <c r="U524" s="91">
        <v>1</v>
      </c>
      <c r="V524" s="91">
        <v>500000</v>
      </c>
      <c r="W524" s="91">
        <v>0</v>
      </c>
      <c r="X524" s="91">
        <v>100</v>
      </c>
      <c r="Y524" s="91">
        <v>120</v>
      </c>
      <c r="Z524" s="91">
        <v>0</v>
      </c>
      <c r="AA524" s="91">
        <v>100</v>
      </c>
      <c r="AB524" s="91">
        <v>120</v>
      </c>
      <c r="AC524" s="91">
        <v>0</v>
      </c>
      <c r="AD524" s="91">
        <v>100</v>
      </c>
      <c r="AE524" s="91">
        <v>120</v>
      </c>
      <c r="AF524" s="91">
        <v>5</v>
      </c>
      <c r="AG524" s="91">
        <v>802</v>
      </c>
      <c r="AH524" s="91">
        <v>5597610</v>
      </c>
      <c r="AI524" s="91">
        <v>2</v>
      </c>
      <c r="AJ524" s="91" t="s">
        <v>2329</v>
      </c>
      <c r="AK524" s="91">
        <v>2</v>
      </c>
      <c r="AL524" s="91">
        <v>0</v>
      </c>
      <c r="AM524" s="91" t="s">
        <v>87</v>
      </c>
      <c r="AO524" s="91">
        <v>0</v>
      </c>
      <c r="AP524" s="91">
        <v>2</v>
      </c>
      <c r="AQ524" s="91">
        <v>1115244</v>
      </c>
      <c r="AR524" s="91" t="s">
        <v>87</v>
      </c>
      <c r="AU524" s="93">
        <v>42060</v>
      </c>
      <c r="AW524" s="91">
        <v>1</v>
      </c>
      <c r="AX524" s="91">
        <v>0</v>
      </c>
      <c r="AY524" s="91">
        <v>0</v>
      </c>
      <c r="AZ524" s="92">
        <v>36680</v>
      </c>
      <c r="BA524" s="91" t="s">
        <v>183</v>
      </c>
      <c r="BB524" s="92">
        <v>42184</v>
      </c>
      <c r="BC524" s="91" t="s">
        <v>87</v>
      </c>
    </row>
    <row r="525" spans="1:55">
      <c r="A525" s="91">
        <f t="shared" si="8"/>
        <v>524</v>
      </c>
      <c r="B525" s="91">
        <v>3730011</v>
      </c>
      <c r="C525" s="91">
        <v>50</v>
      </c>
      <c r="D525" s="91">
        <v>3</v>
      </c>
      <c r="E525" s="91" t="s">
        <v>87</v>
      </c>
      <c r="F525" s="91" t="s">
        <v>87</v>
      </c>
      <c r="G525" s="91" t="s">
        <v>4468</v>
      </c>
      <c r="I525" s="91" t="s">
        <v>2322</v>
      </c>
      <c r="K525" s="91" t="s">
        <v>370</v>
      </c>
      <c r="L525" s="91" t="s">
        <v>4469</v>
      </c>
      <c r="O525" s="91" t="s">
        <v>4470</v>
      </c>
      <c r="P525" s="91" t="s">
        <v>4471</v>
      </c>
      <c r="R525" s="91" t="s">
        <v>4472</v>
      </c>
      <c r="S525" s="91" t="s">
        <v>4473</v>
      </c>
      <c r="T525" s="91" t="s">
        <v>517</v>
      </c>
      <c r="U525" s="91">
        <v>1</v>
      </c>
      <c r="V525" s="91">
        <v>500000</v>
      </c>
      <c r="W525" s="91">
        <v>0</v>
      </c>
      <c r="X525" s="91">
        <v>100</v>
      </c>
      <c r="Y525" s="91">
        <v>120</v>
      </c>
      <c r="Z525" s="91">
        <v>0</v>
      </c>
      <c r="AA525" s="91">
        <v>100</v>
      </c>
      <c r="AB525" s="91">
        <v>120</v>
      </c>
      <c r="AC525" s="91">
        <v>0</v>
      </c>
      <c r="AD525" s="91">
        <v>100</v>
      </c>
      <c r="AE525" s="91">
        <v>120</v>
      </c>
      <c r="AF525" s="91">
        <v>5</v>
      </c>
      <c r="AG525" s="91">
        <v>802</v>
      </c>
      <c r="AH525" s="91">
        <v>5597620</v>
      </c>
      <c r="AI525" s="91">
        <v>2</v>
      </c>
      <c r="AJ525" s="91" t="s">
        <v>2329</v>
      </c>
      <c r="AK525" s="91">
        <v>2</v>
      </c>
      <c r="AL525" s="91">
        <v>0</v>
      </c>
      <c r="AM525" s="91" t="s">
        <v>87</v>
      </c>
      <c r="AO525" s="91">
        <v>1</v>
      </c>
      <c r="AP525" s="91">
        <v>2</v>
      </c>
      <c r="AQ525" s="91">
        <v>1115244</v>
      </c>
      <c r="AR525" s="91" t="s">
        <v>87</v>
      </c>
      <c r="AU525" s="93">
        <v>42060</v>
      </c>
      <c r="AW525" s="91">
        <v>1</v>
      </c>
      <c r="AX525" s="91">
        <v>0</v>
      </c>
      <c r="AY525" s="91">
        <v>0</v>
      </c>
      <c r="AZ525" s="92">
        <v>41610</v>
      </c>
      <c r="BA525" s="91" t="s">
        <v>183</v>
      </c>
      <c r="BB525" s="92">
        <v>42057</v>
      </c>
      <c r="BC525" s="91" t="s">
        <v>87</v>
      </c>
    </row>
    <row r="526" spans="1:55">
      <c r="A526" s="91">
        <f t="shared" si="8"/>
        <v>525</v>
      </c>
      <c r="B526" s="91">
        <v>3845002</v>
      </c>
      <c r="C526" s="91">
        <v>43</v>
      </c>
      <c r="D526" s="91">
        <v>3</v>
      </c>
      <c r="E526" s="91" t="s">
        <v>87</v>
      </c>
      <c r="F526" s="91" t="s">
        <v>87</v>
      </c>
      <c r="G526" s="91" t="s">
        <v>4474</v>
      </c>
      <c r="H526" s="91" t="s">
        <v>4475</v>
      </c>
      <c r="I526" s="91" t="s">
        <v>4476</v>
      </c>
      <c r="J526" s="91" t="s">
        <v>4477</v>
      </c>
      <c r="K526" s="91" t="s">
        <v>4478</v>
      </c>
      <c r="L526" s="91" t="s">
        <v>4479</v>
      </c>
      <c r="O526" s="91" t="s">
        <v>4480</v>
      </c>
      <c r="P526" s="91" t="s">
        <v>4481</v>
      </c>
      <c r="R526" s="91" t="s">
        <v>4482</v>
      </c>
      <c r="S526" s="91" t="s">
        <v>4483</v>
      </c>
      <c r="T526" s="91" t="s">
        <v>4484</v>
      </c>
      <c r="U526" s="91">
        <v>0</v>
      </c>
      <c r="V526" s="91">
        <v>0</v>
      </c>
      <c r="W526" s="91">
        <v>100</v>
      </c>
      <c r="X526" s="91">
        <v>0</v>
      </c>
      <c r="Y526" s="91">
        <v>0</v>
      </c>
      <c r="Z526" s="91">
        <v>0</v>
      </c>
      <c r="AA526" s="91">
        <v>0</v>
      </c>
      <c r="AB526" s="91">
        <v>0</v>
      </c>
      <c r="AC526" s="91">
        <v>0</v>
      </c>
      <c r="AD526" s="91">
        <v>0</v>
      </c>
      <c r="AE526" s="91">
        <v>0</v>
      </c>
      <c r="AF526" s="91">
        <v>9</v>
      </c>
      <c r="AG526" s="91">
        <v>221</v>
      </c>
      <c r="AH526" s="91">
        <v>252401</v>
      </c>
      <c r="AI526" s="91">
        <v>2</v>
      </c>
      <c r="AJ526" s="91" t="s">
        <v>4485</v>
      </c>
      <c r="AK526" s="91">
        <v>2</v>
      </c>
      <c r="AL526" s="91">
        <v>2</v>
      </c>
      <c r="AM526" s="91" t="s">
        <v>87</v>
      </c>
      <c r="AO526" s="91">
        <v>0</v>
      </c>
      <c r="AP526" s="91">
        <v>2</v>
      </c>
      <c r="AQ526" s="91" t="s">
        <v>87</v>
      </c>
      <c r="AR526" s="91" t="s">
        <v>87</v>
      </c>
      <c r="AW526" s="91">
        <v>1</v>
      </c>
      <c r="AX526" s="91">
        <v>0</v>
      </c>
      <c r="AZ526" s="92">
        <v>43132</v>
      </c>
      <c r="BA526" s="91" t="s">
        <v>3642</v>
      </c>
      <c r="BB526" s="92">
        <v>43132</v>
      </c>
      <c r="BC526" s="91" t="s">
        <v>3642</v>
      </c>
    </row>
    <row r="527" spans="1:55">
      <c r="A527" s="91">
        <f t="shared" si="8"/>
        <v>526</v>
      </c>
      <c r="B527" s="91">
        <v>4349001</v>
      </c>
      <c r="C527" s="91">
        <v>50</v>
      </c>
      <c r="D527" s="91">
        <v>3</v>
      </c>
      <c r="E527" s="91">
        <v>43490</v>
      </c>
      <c r="F527" s="91">
        <v>1</v>
      </c>
      <c r="G527" s="91" t="s">
        <v>4486</v>
      </c>
      <c r="I527" s="91" t="s">
        <v>4487</v>
      </c>
      <c r="J527" s="91" t="s">
        <v>4486</v>
      </c>
      <c r="K527" s="91" t="s">
        <v>4488</v>
      </c>
      <c r="L527" s="91" t="s">
        <v>4489</v>
      </c>
      <c r="O527" s="91" t="s">
        <v>4490</v>
      </c>
      <c r="P527" s="91" t="s">
        <v>4491</v>
      </c>
      <c r="U527" s="91">
        <v>1</v>
      </c>
      <c r="V527" s="91">
        <v>500000</v>
      </c>
      <c r="W527" s="91">
        <v>40</v>
      </c>
      <c r="X527" s="91">
        <v>60</v>
      </c>
      <c r="Y527" s="91">
        <v>120</v>
      </c>
      <c r="Z527" s="91">
        <v>40</v>
      </c>
      <c r="AA527" s="91">
        <v>60</v>
      </c>
      <c r="AB527" s="91">
        <v>120</v>
      </c>
      <c r="AC527" s="91">
        <v>40</v>
      </c>
      <c r="AD527" s="91">
        <v>60</v>
      </c>
      <c r="AE527" s="91">
        <v>120</v>
      </c>
      <c r="AF527" s="91">
        <v>5</v>
      </c>
      <c r="AG527" s="91">
        <v>221</v>
      </c>
      <c r="AH527" s="91">
        <v>420011</v>
      </c>
      <c r="AI527" s="91">
        <v>2</v>
      </c>
      <c r="AJ527" s="91" t="s">
        <v>4492</v>
      </c>
      <c r="AK527" s="91">
        <v>2</v>
      </c>
      <c r="AL527" s="91">
        <v>0</v>
      </c>
      <c r="AM527" s="91" t="s">
        <v>87</v>
      </c>
      <c r="AO527" s="91">
        <v>1</v>
      </c>
      <c r="AP527" s="91">
        <v>2</v>
      </c>
      <c r="AQ527" s="91">
        <v>1308653</v>
      </c>
      <c r="AR527" s="91" t="s">
        <v>87</v>
      </c>
      <c r="AU527" s="93">
        <v>42060</v>
      </c>
      <c r="AW527" s="91">
        <v>1</v>
      </c>
      <c r="AX527" s="91">
        <v>0</v>
      </c>
      <c r="AZ527" s="92">
        <v>36680</v>
      </c>
      <c r="BA527" s="91" t="s">
        <v>183</v>
      </c>
      <c r="BB527" s="92">
        <v>42759</v>
      </c>
      <c r="BC527" s="91" t="s">
        <v>87</v>
      </c>
    </row>
    <row r="528" spans="1:55">
      <c r="A528" s="91">
        <f t="shared" si="8"/>
        <v>527</v>
      </c>
      <c r="B528" s="91">
        <v>4464001</v>
      </c>
      <c r="C528" s="91">
        <v>80</v>
      </c>
      <c r="D528" s="91">
        <v>3</v>
      </c>
      <c r="E528" s="91">
        <v>44640</v>
      </c>
      <c r="F528" s="91">
        <v>1</v>
      </c>
      <c r="G528" s="91" t="s">
        <v>4493</v>
      </c>
      <c r="I528" s="91" t="s">
        <v>4494</v>
      </c>
      <c r="J528" s="91" t="s">
        <v>4495</v>
      </c>
      <c r="K528" s="91" t="s">
        <v>648</v>
      </c>
      <c r="L528" s="91" t="s">
        <v>4496</v>
      </c>
      <c r="O528" s="91" t="s">
        <v>4497</v>
      </c>
      <c r="P528" s="91" t="s">
        <v>4498</v>
      </c>
      <c r="R528" s="91" t="s">
        <v>4499</v>
      </c>
      <c r="S528" s="91" t="s">
        <v>4500</v>
      </c>
      <c r="T528" s="91" t="s">
        <v>517</v>
      </c>
      <c r="U528" s="91">
        <v>1</v>
      </c>
      <c r="V528" s="91">
        <v>500000</v>
      </c>
      <c r="W528" s="91">
        <v>0</v>
      </c>
      <c r="X528" s="91">
        <v>100</v>
      </c>
      <c r="Y528" s="91">
        <v>120</v>
      </c>
      <c r="Z528" s="91">
        <v>40</v>
      </c>
      <c r="AA528" s="91">
        <v>60</v>
      </c>
      <c r="AB528" s="91">
        <v>120</v>
      </c>
      <c r="AC528" s="91">
        <v>40</v>
      </c>
      <c r="AD528" s="91">
        <v>60</v>
      </c>
      <c r="AE528" s="91">
        <v>120</v>
      </c>
      <c r="AF528" s="91">
        <v>9</v>
      </c>
      <c r="AG528" s="91">
        <v>731</v>
      </c>
      <c r="AH528" s="91">
        <v>1031100</v>
      </c>
      <c r="AI528" s="91">
        <v>2</v>
      </c>
      <c r="AJ528" s="91" t="s">
        <v>2588</v>
      </c>
      <c r="AK528" s="91">
        <v>2</v>
      </c>
      <c r="AL528" s="91">
        <v>2</v>
      </c>
      <c r="AM528" s="91" t="s">
        <v>87</v>
      </c>
      <c r="AO528" s="91">
        <v>0</v>
      </c>
      <c r="AP528" s="91">
        <v>2</v>
      </c>
      <c r="AQ528" s="91">
        <v>1028494</v>
      </c>
      <c r="AR528" s="91" t="s">
        <v>87</v>
      </c>
      <c r="AU528" s="93">
        <v>42060</v>
      </c>
      <c r="AW528" s="91">
        <v>1</v>
      </c>
      <c r="AX528" s="91">
        <v>0</v>
      </c>
      <c r="AZ528" s="92">
        <v>36680</v>
      </c>
      <c r="BA528" s="91" t="s">
        <v>183</v>
      </c>
      <c r="BB528" s="92">
        <v>42459</v>
      </c>
      <c r="BC528" s="91" t="s">
        <v>87</v>
      </c>
    </row>
    <row r="529" spans="1:55">
      <c r="A529" s="91">
        <f t="shared" si="8"/>
        <v>528</v>
      </c>
      <c r="B529" s="91">
        <v>4465001</v>
      </c>
      <c r="C529" s="91">
        <v>50</v>
      </c>
      <c r="D529" s="91">
        <v>3</v>
      </c>
      <c r="E529" s="91">
        <v>44650</v>
      </c>
      <c r="F529" s="91">
        <v>1</v>
      </c>
      <c r="G529" s="91" t="s">
        <v>4501</v>
      </c>
      <c r="I529" s="91" t="s">
        <v>4502</v>
      </c>
      <c r="J529" s="91" t="s">
        <v>4503</v>
      </c>
      <c r="K529" s="91" t="s">
        <v>4504</v>
      </c>
      <c r="L529" s="91" t="s">
        <v>4505</v>
      </c>
      <c r="O529" s="91" t="s">
        <v>4506</v>
      </c>
      <c r="P529" s="91" t="s">
        <v>4507</v>
      </c>
      <c r="U529" s="91">
        <v>1</v>
      </c>
      <c r="V529" s="91">
        <v>500000</v>
      </c>
      <c r="W529" s="91">
        <v>0</v>
      </c>
      <c r="X529" s="91">
        <v>100</v>
      </c>
      <c r="Y529" s="91">
        <v>120</v>
      </c>
      <c r="Z529" s="91">
        <v>40</v>
      </c>
      <c r="AA529" s="91">
        <v>60</v>
      </c>
      <c r="AB529" s="91">
        <v>120</v>
      </c>
      <c r="AC529" s="91">
        <v>40</v>
      </c>
      <c r="AD529" s="91">
        <v>60</v>
      </c>
      <c r="AE529" s="91">
        <v>120</v>
      </c>
      <c r="AF529" s="91">
        <v>5</v>
      </c>
      <c r="AG529" s="91">
        <v>150</v>
      </c>
      <c r="AH529" s="91">
        <v>655056</v>
      </c>
      <c r="AI529" s="91">
        <v>1</v>
      </c>
      <c r="AJ529" s="91" t="s">
        <v>4508</v>
      </c>
      <c r="AK529" s="91">
        <v>2</v>
      </c>
      <c r="AL529" s="91">
        <v>0</v>
      </c>
      <c r="AM529" s="91" t="s">
        <v>87</v>
      </c>
      <c r="AO529" s="91">
        <v>1</v>
      </c>
      <c r="AP529" s="91">
        <v>2</v>
      </c>
      <c r="AQ529" s="91">
        <v>1196119</v>
      </c>
      <c r="AR529" s="91" t="s">
        <v>87</v>
      </c>
      <c r="AU529" s="93">
        <v>42699</v>
      </c>
      <c r="AW529" s="91">
        <v>1</v>
      </c>
      <c r="AX529" s="91">
        <v>0</v>
      </c>
      <c r="AZ529" s="92">
        <v>36680</v>
      </c>
      <c r="BA529" s="91" t="s">
        <v>183</v>
      </c>
      <c r="BB529" s="92">
        <v>40346</v>
      </c>
      <c r="BC529" s="91" t="s">
        <v>87</v>
      </c>
    </row>
    <row r="530" spans="1:55">
      <c r="A530" s="91">
        <f t="shared" si="8"/>
        <v>529</v>
      </c>
      <c r="B530" s="91">
        <v>4644001</v>
      </c>
      <c r="C530" s="91">
        <v>10</v>
      </c>
      <c r="D530" s="91">
        <v>3</v>
      </c>
      <c r="E530" s="91">
        <v>46440</v>
      </c>
      <c r="F530" s="91">
        <v>1</v>
      </c>
      <c r="G530" s="91" t="s">
        <v>3766</v>
      </c>
      <c r="I530" s="91" t="s">
        <v>4509</v>
      </c>
      <c r="J530" s="91" t="s">
        <v>3766</v>
      </c>
      <c r="K530" s="91" t="s">
        <v>4510</v>
      </c>
      <c r="L530" s="91" t="s">
        <v>4511</v>
      </c>
      <c r="O530" s="91" t="s">
        <v>4512</v>
      </c>
      <c r="P530" s="91" t="s">
        <v>4513</v>
      </c>
      <c r="U530" s="91">
        <v>0</v>
      </c>
      <c r="V530" s="91">
        <v>500000</v>
      </c>
      <c r="W530" s="91">
        <v>0</v>
      </c>
      <c r="X530" s="91">
        <v>0</v>
      </c>
      <c r="Y530" s="91">
        <v>0</v>
      </c>
      <c r="Z530" s="91">
        <v>100</v>
      </c>
      <c r="AA530" s="91">
        <v>0</v>
      </c>
      <c r="AB530" s="91">
        <v>0</v>
      </c>
      <c r="AC530" s="91">
        <v>0</v>
      </c>
      <c r="AD530" s="91">
        <v>0</v>
      </c>
      <c r="AE530" s="91">
        <v>0</v>
      </c>
      <c r="AF530" s="91">
        <v>9</v>
      </c>
      <c r="AG530" s="91">
        <v>301</v>
      </c>
      <c r="AH530" s="91">
        <v>9102505</v>
      </c>
      <c r="AI530" s="91">
        <v>1</v>
      </c>
      <c r="AJ530" s="91" t="s">
        <v>4514</v>
      </c>
      <c r="AK530" s="91">
        <v>2</v>
      </c>
      <c r="AL530" s="91">
        <v>0</v>
      </c>
      <c r="AM530" s="91" t="s">
        <v>87</v>
      </c>
      <c r="AO530" s="91">
        <v>0</v>
      </c>
      <c r="AP530" s="91">
        <v>2</v>
      </c>
      <c r="AQ530" s="91" t="s">
        <v>87</v>
      </c>
      <c r="AR530" s="91" t="s">
        <v>87</v>
      </c>
      <c r="AW530" s="91">
        <v>1</v>
      </c>
      <c r="AX530" s="91">
        <v>0</v>
      </c>
      <c r="AZ530" s="92">
        <v>36680</v>
      </c>
      <c r="BA530" s="91" t="s">
        <v>183</v>
      </c>
      <c r="BB530" s="92">
        <v>40360</v>
      </c>
      <c r="BC530" s="91" t="s">
        <v>87</v>
      </c>
    </row>
    <row r="531" spans="1:55">
      <c r="A531" s="91">
        <f t="shared" si="8"/>
        <v>530</v>
      </c>
      <c r="B531" s="91">
        <v>4836003</v>
      </c>
      <c r="C531" s="91">
        <v>43</v>
      </c>
      <c r="D531" s="91">
        <v>3</v>
      </c>
      <c r="E531" s="91">
        <v>48360</v>
      </c>
      <c r="F531" s="91">
        <v>1</v>
      </c>
      <c r="G531" s="91" t="s">
        <v>4515</v>
      </c>
      <c r="I531" s="91" t="s">
        <v>4516</v>
      </c>
      <c r="J531" s="91" t="s">
        <v>4517</v>
      </c>
      <c r="K531" s="91" t="s">
        <v>4518</v>
      </c>
      <c r="L531" s="91" t="s">
        <v>4519</v>
      </c>
      <c r="O531" s="91" t="s">
        <v>4520</v>
      </c>
      <c r="P531" s="91" t="s">
        <v>4521</v>
      </c>
      <c r="R531" s="91" t="s">
        <v>4522</v>
      </c>
      <c r="S531" s="91" t="s">
        <v>4523</v>
      </c>
      <c r="T531" s="91" t="s">
        <v>269</v>
      </c>
      <c r="U531" s="91">
        <v>0</v>
      </c>
      <c r="V531" s="91">
        <v>500000</v>
      </c>
      <c r="W531" s="91">
        <v>0</v>
      </c>
      <c r="X531" s="91">
        <v>100</v>
      </c>
      <c r="Y531" s="91">
        <v>120</v>
      </c>
      <c r="Z531" s="91">
        <v>30</v>
      </c>
      <c r="AA531" s="91">
        <v>70</v>
      </c>
      <c r="AB531" s="91">
        <v>120</v>
      </c>
      <c r="AC531" s="91">
        <v>0</v>
      </c>
      <c r="AD531" s="91">
        <v>0</v>
      </c>
      <c r="AE531" s="91">
        <v>0</v>
      </c>
      <c r="AF531" s="91">
        <v>5</v>
      </c>
      <c r="AG531" s="91">
        <v>150</v>
      </c>
      <c r="AH531" s="91">
        <v>451458</v>
      </c>
      <c r="AI531" s="91">
        <v>2</v>
      </c>
      <c r="AJ531" s="91" t="s">
        <v>4524</v>
      </c>
      <c r="AK531" s="91">
        <v>2</v>
      </c>
      <c r="AL531" s="91">
        <v>0</v>
      </c>
      <c r="AM531" s="91" t="s">
        <v>87</v>
      </c>
      <c r="AO531" s="91">
        <v>0</v>
      </c>
      <c r="AP531" s="91">
        <v>2</v>
      </c>
      <c r="AQ531" s="91" t="s">
        <v>87</v>
      </c>
      <c r="AR531" s="91" t="s">
        <v>87</v>
      </c>
      <c r="AW531" s="91">
        <v>1</v>
      </c>
      <c r="AX531" s="91">
        <v>0</v>
      </c>
      <c r="AZ531" s="92">
        <v>43132</v>
      </c>
      <c r="BA531" s="91" t="s">
        <v>3642</v>
      </c>
      <c r="BB531" s="92">
        <v>43132</v>
      </c>
      <c r="BC531" s="91" t="s">
        <v>3642</v>
      </c>
    </row>
    <row r="532" spans="1:55">
      <c r="A532" s="91">
        <f t="shared" si="8"/>
        <v>531</v>
      </c>
      <c r="B532" s="91">
        <v>4842007</v>
      </c>
      <c r="C532" s="91">
        <v>80</v>
      </c>
      <c r="D532" s="91">
        <v>3</v>
      </c>
      <c r="E532" s="91">
        <v>48420</v>
      </c>
      <c r="F532" s="91">
        <v>7</v>
      </c>
      <c r="G532" s="91" t="s">
        <v>2646</v>
      </c>
      <c r="H532" s="91" t="s">
        <v>646</v>
      </c>
      <c r="I532" s="91" t="s">
        <v>4525</v>
      </c>
      <c r="J532" s="91" t="s">
        <v>4526</v>
      </c>
      <c r="K532" s="91" t="s">
        <v>4527</v>
      </c>
      <c r="L532" s="91" t="s">
        <v>4528</v>
      </c>
      <c r="O532" s="91" t="s">
        <v>4529</v>
      </c>
      <c r="P532" s="91" t="s">
        <v>4530</v>
      </c>
      <c r="U532" s="91">
        <v>1</v>
      </c>
      <c r="V532" s="91">
        <v>500000</v>
      </c>
      <c r="W532" s="91">
        <v>0</v>
      </c>
      <c r="X532" s="91">
        <v>100</v>
      </c>
      <c r="Y532" s="91">
        <v>120</v>
      </c>
      <c r="Z532" s="91">
        <v>100</v>
      </c>
      <c r="AA532" s="91">
        <v>0</v>
      </c>
      <c r="AB532" s="91">
        <v>0</v>
      </c>
      <c r="AC532" s="91">
        <v>40</v>
      </c>
      <c r="AD532" s="91">
        <v>60</v>
      </c>
      <c r="AE532" s="91">
        <v>120</v>
      </c>
      <c r="AF532" s="91">
        <v>177</v>
      </c>
      <c r="AG532" s="91">
        <v>200</v>
      </c>
      <c r="AH532" s="91">
        <v>557451</v>
      </c>
      <c r="AI532" s="91">
        <v>1</v>
      </c>
      <c r="AJ532" s="91" t="s">
        <v>4531</v>
      </c>
      <c r="AK532" s="91">
        <v>2</v>
      </c>
      <c r="AL532" s="91">
        <v>0</v>
      </c>
      <c r="AM532" s="91" t="s">
        <v>87</v>
      </c>
      <c r="AO532" s="91">
        <v>0</v>
      </c>
      <c r="AP532" s="91">
        <v>2</v>
      </c>
      <c r="AQ532" s="91">
        <v>1252000</v>
      </c>
      <c r="AR532" s="91" t="s">
        <v>87</v>
      </c>
      <c r="AU532" s="93">
        <v>42060</v>
      </c>
      <c r="AW532" s="91">
        <v>1</v>
      </c>
      <c r="AX532" s="91">
        <v>0</v>
      </c>
      <c r="AZ532" s="92">
        <v>36680</v>
      </c>
      <c r="BA532" s="91" t="s">
        <v>183</v>
      </c>
      <c r="BB532" s="92">
        <v>43000.063310185185</v>
      </c>
      <c r="BC532" s="91" t="s">
        <v>233</v>
      </c>
    </row>
    <row r="533" spans="1:55">
      <c r="A533" s="91">
        <f t="shared" si="8"/>
        <v>532</v>
      </c>
      <c r="B533" s="91">
        <v>4894005</v>
      </c>
      <c r="C533" s="91">
        <v>70</v>
      </c>
      <c r="D533" s="91">
        <v>3</v>
      </c>
      <c r="E533" s="91" t="s">
        <v>87</v>
      </c>
      <c r="F533" s="91" t="s">
        <v>87</v>
      </c>
      <c r="G533" s="91" t="s">
        <v>2682</v>
      </c>
      <c r="H533" s="91" t="s">
        <v>4532</v>
      </c>
      <c r="I533" s="91" t="s">
        <v>4533</v>
      </c>
      <c r="K533" s="91" t="s">
        <v>4534</v>
      </c>
      <c r="L533" s="91" t="s">
        <v>4535</v>
      </c>
      <c r="O533" s="91" t="s">
        <v>4536</v>
      </c>
      <c r="P533" s="91" t="s">
        <v>4537</v>
      </c>
      <c r="R533" s="91" t="s">
        <v>4538</v>
      </c>
      <c r="S533" s="91" t="s">
        <v>4539</v>
      </c>
      <c r="T533" s="91" t="s">
        <v>4540</v>
      </c>
      <c r="U533" s="91">
        <v>1</v>
      </c>
      <c r="V533" s="91">
        <v>500000</v>
      </c>
      <c r="W533" s="91">
        <v>0</v>
      </c>
      <c r="X533" s="91">
        <v>100</v>
      </c>
      <c r="Y533" s="91">
        <v>120</v>
      </c>
      <c r="Z533" s="91">
        <v>40</v>
      </c>
      <c r="AA533" s="91">
        <v>60</v>
      </c>
      <c r="AB533" s="91">
        <v>120</v>
      </c>
      <c r="AC533" s="91">
        <v>0</v>
      </c>
      <c r="AD533" s="91">
        <v>100</v>
      </c>
      <c r="AE533" s="91">
        <v>120</v>
      </c>
      <c r="AF533" s="91">
        <v>10</v>
      </c>
      <c r="AG533" s="91">
        <v>104</v>
      </c>
      <c r="AH533" s="91">
        <v>1150389</v>
      </c>
      <c r="AI533" s="91">
        <v>2</v>
      </c>
      <c r="AJ533" s="91" t="s">
        <v>4541</v>
      </c>
      <c r="AK533" s="91">
        <v>2</v>
      </c>
      <c r="AL533" s="91">
        <v>0</v>
      </c>
      <c r="AM533" s="91" t="s">
        <v>87</v>
      </c>
      <c r="AO533" s="91">
        <v>1</v>
      </c>
      <c r="AP533" s="91">
        <v>2</v>
      </c>
      <c r="AQ533" s="91">
        <v>1574322</v>
      </c>
      <c r="AR533" s="91" t="s">
        <v>87</v>
      </c>
      <c r="AU533" s="93">
        <v>42060</v>
      </c>
      <c r="AW533" s="91">
        <v>1</v>
      </c>
      <c r="AX533" s="91">
        <v>0</v>
      </c>
      <c r="AZ533" s="92">
        <v>41515</v>
      </c>
      <c r="BA533" s="91" t="s">
        <v>183</v>
      </c>
      <c r="BB533" s="92">
        <v>42057</v>
      </c>
      <c r="BC533" s="91" t="s">
        <v>87</v>
      </c>
    </row>
    <row r="534" spans="1:55">
      <c r="A534" s="91">
        <f t="shared" si="8"/>
        <v>533</v>
      </c>
      <c r="B534" s="91">
        <v>5175503</v>
      </c>
      <c r="C534" s="91">
        <v>43</v>
      </c>
      <c r="D534" s="91">
        <v>3</v>
      </c>
      <c r="E534" s="91" t="s">
        <v>87</v>
      </c>
      <c r="F534" s="91" t="s">
        <v>87</v>
      </c>
      <c r="G534" s="91" t="s">
        <v>2730</v>
      </c>
      <c r="I534" s="91" t="s">
        <v>4542</v>
      </c>
      <c r="J534" s="91" t="s">
        <v>4543</v>
      </c>
      <c r="K534" s="91" t="s">
        <v>4023</v>
      </c>
      <c r="L534" s="91" t="s">
        <v>4544</v>
      </c>
      <c r="O534" s="91" t="s">
        <v>4545</v>
      </c>
      <c r="P534" s="91" t="s">
        <v>4546</v>
      </c>
      <c r="U534" s="91">
        <v>0</v>
      </c>
      <c r="V534" s="91">
        <v>0</v>
      </c>
      <c r="W534" s="91">
        <v>0</v>
      </c>
      <c r="X534" s="91">
        <v>0</v>
      </c>
      <c r="Y534" s="91">
        <v>0</v>
      </c>
      <c r="Z534" s="91">
        <v>30</v>
      </c>
      <c r="AA534" s="91">
        <v>70</v>
      </c>
      <c r="AB534" s="91">
        <v>120</v>
      </c>
      <c r="AC534" s="91">
        <v>0</v>
      </c>
      <c r="AD534" s="91">
        <v>0</v>
      </c>
      <c r="AE534" s="91">
        <v>0</v>
      </c>
      <c r="AF534" s="91">
        <v>149</v>
      </c>
      <c r="AG534" s="91">
        <v>112</v>
      </c>
      <c r="AH534" s="91">
        <v>6927</v>
      </c>
      <c r="AI534" s="91">
        <v>2</v>
      </c>
      <c r="AJ534" s="91" t="s">
        <v>4547</v>
      </c>
      <c r="AK534" s="91">
        <v>2</v>
      </c>
      <c r="AL534" s="91">
        <v>0</v>
      </c>
      <c r="AM534" s="91" t="s">
        <v>87</v>
      </c>
      <c r="AO534" s="91">
        <v>0</v>
      </c>
      <c r="AP534" s="91">
        <v>2</v>
      </c>
      <c r="AQ534" s="91" t="s">
        <v>87</v>
      </c>
      <c r="AR534" s="91" t="s">
        <v>87</v>
      </c>
      <c r="AW534" s="91">
        <v>1</v>
      </c>
      <c r="AX534" s="91">
        <v>0</v>
      </c>
      <c r="AZ534" s="92">
        <v>43132</v>
      </c>
      <c r="BA534" s="91" t="s">
        <v>3642</v>
      </c>
      <c r="BB534" s="92">
        <v>43132</v>
      </c>
      <c r="BC534" s="91" t="s">
        <v>3642</v>
      </c>
    </row>
    <row r="535" spans="1:55">
      <c r="A535" s="91">
        <f t="shared" si="8"/>
        <v>534</v>
      </c>
      <c r="B535" s="91">
        <v>5250006</v>
      </c>
      <c r="C535" s="91">
        <v>43</v>
      </c>
      <c r="D535" s="91">
        <v>3</v>
      </c>
      <c r="E535" s="91" t="s">
        <v>87</v>
      </c>
      <c r="F535" s="91" t="s">
        <v>87</v>
      </c>
      <c r="G535" s="91" t="s">
        <v>4548</v>
      </c>
      <c r="I535" s="91" t="s">
        <v>4549</v>
      </c>
      <c r="J535" s="91" t="s">
        <v>4550</v>
      </c>
      <c r="K535" s="91" t="s">
        <v>4551</v>
      </c>
      <c r="L535" s="91" t="s">
        <v>4552</v>
      </c>
      <c r="O535" s="91" t="s">
        <v>4553</v>
      </c>
      <c r="P535" s="91" t="s">
        <v>4554</v>
      </c>
      <c r="R535" s="91" t="s">
        <v>4555</v>
      </c>
      <c r="S535" s="91" t="s">
        <v>4556</v>
      </c>
      <c r="T535" s="91" t="s">
        <v>269</v>
      </c>
      <c r="U535" s="91">
        <v>0</v>
      </c>
      <c r="V535" s="91">
        <v>500000</v>
      </c>
      <c r="W535" s="91">
        <v>0</v>
      </c>
      <c r="X535" s="91">
        <v>100</v>
      </c>
      <c r="Y535" s="91">
        <v>120</v>
      </c>
      <c r="Z535" s="91">
        <v>0</v>
      </c>
      <c r="AA535" s="91">
        <v>0</v>
      </c>
      <c r="AB535" s="91">
        <v>0</v>
      </c>
      <c r="AC535" s="91">
        <v>0</v>
      </c>
      <c r="AD535" s="91">
        <v>0</v>
      </c>
      <c r="AE535" s="91">
        <v>0</v>
      </c>
      <c r="AF535" s="91">
        <v>151</v>
      </c>
      <c r="AG535" s="91">
        <v>104</v>
      </c>
      <c r="AH535" s="91">
        <v>44484</v>
      </c>
      <c r="AI535" s="91">
        <v>1</v>
      </c>
      <c r="AJ535" s="91" t="s">
        <v>4549</v>
      </c>
      <c r="AK535" s="91">
        <v>2</v>
      </c>
      <c r="AL535" s="91">
        <v>2</v>
      </c>
      <c r="AM535" s="91" t="s">
        <v>87</v>
      </c>
      <c r="AO535" s="91">
        <v>0</v>
      </c>
      <c r="AP535" s="91">
        <v>2</v>
      </c>
      <c r="AQ535" s="91" t="s">
        <v>87</v>
      </c>
      <c r="AR535" s="91" t="s">
        <v>87</v>
      </c>
      <c r="AW535" s="91">
        <v>1</v>
      </c>
      <c r="AX535" s="91">
        <v>0</v>
      </c>
      <c r="AZ535" s="92">
        <v>43132</v>
      </c>
      <c r="BA535" s="91" t="s">
        <v>3642</v>
      </c>
      <c r="BB535" s="92">
        <v>43132</v>
      </c>
      <c r="BC535" s="91" t="s">
        <v>3642</v>
      </c>
    </row>
    <row r="536" spans="1:55">
      <c r="A536" s="91">
        <f t="shared" si="8"/>
        <v>535</v>
      </c>
      <c r="B536" s="91">
        <v>5261001</v>
      </c>
      <c r="C536" s="91">
        <v>80</v>
      </c>
      <c r="D536" s="91">
        <v>3</v>
      </c>
      <c r="E536" s="91">
        <v>52610</v>
      </c>
      <c r="F536" s="91">
        <v>1</v>
      </c>
      <c r="G536" s="91" t="s">
        <v>4557</v>
      </c>
      <c r="I536" s="91" t="s">
        <v>4558</v>
      </c>
      <c r="J536" s="91" t="s">
        <v>4557</v>
      </c>
      <c r="K536" s="91" t="s">
        <v>4559</v>
      </c>
      <c r="L536" s="91" t="s">
        <v>4560</v>
      </c>
      <c r="O536" s="91" t="s">
        <v>4561</v>
      </c>
      <c r="P536" s="91" t="s">
        <v>4562</v>
      </c>
      <c r="U536" s="91">
        <v>1</v>
      </c>
      <c r="V536" s="91">
        <v>500000</v>
      </c>
      <c r="W536" s="91">
        <v>0</v>
      </c>
      <c r="X536" s="91">
        <v>100</v>
      </c>
      <c r="Y536" s="91">
        <v>120</v>
      </c>
      <c r="Z536" s="91">
        <v>40</v>
      </c>
      <c r="AA536" s="91">
        <v>60</v>
      </c>
      <c r="AB536" s="91">
        <v>120</v>
      </c>
      <c r="AC536" s="91">
        <v>40</v>
      </c>
      <c r="AD536" s="91">
        <v>60</v>
      </c>
      <c r="AE536" s="91">
        <v>120</v>
      </c>
      <c r="AF536" s="91">
        <v>190</v>
      </c>
      <c r="AG536" s="91">
        <v>22</v>
      </c>
      <c r="AH536" s="91">
        <v>143583</v>
      </c>
      <c r="AI536" s="91">
        <v>1</v>
      </c>
      <c r="AJ536" s="91" t="s">
        <v>4563</v>
      </c>
      <c r="AK536" s="91">
        <v>2</v>
      </c>
      <c r="AL536" s="91">
        <v>2</v>
      </c>
      <c r="AM536" s="91" t="s">
        <v>87</v>
      </c>
      <c r="AO536" s="91">
        <v>0</v>
      </c>
      <c r="AP536" s="91">
        <v>2</v>
      </c>
      <c r="AQ536" s="91">
        <v>1575424</v>
      </c>
      <c r="AR536" s="91" t="s">
        <v>87</v>
      </c>
      <c r="AU536" s="93">
        <v>42060</v>
      </c>
      <c r="AW536" s="91">
        <v>1</v>
      </c>
      <c r="AX536" s="91">
        <v>0</v>
      </c>
      <c r="AZ536" s="92">
        <v>36680</v>
      </c>
      <c r="BA536" s="91" t="s">
        <v>183</v>
      </c>
      <c r="BB536" s="92">
        <v>42057</v>
      </c>
      <c r="BC536" s="91" t="s">
        <v>87</v>
      </c>
    </row>
    <row r="537" spans="1:55">
      <c r="A537" s="91">
        <f t="shared" si="8"/>
        <v>536</v>
      </c>
      <c r="B537" s="91">
        <v>5410002</v>
      </c>
      <c r="C537" s="91">
        <v>50</v>
      </c>
      <c r="D537" s="91">
        <v>3</v>
      </c>
      <c r="E537" s="91">
        <v>54100</v>
      </c>
      <c r="F537" s="91">
        <v>2</v>
      </c>
      <c r="G537" s="91" t="s">
        <v>4564</v>
      </c>
      <c r="H537" s="91" t="s">
        <v>1669</v>
      </c>
      <c r="I537" s="91" t="s">
        <v>4565</v>
      </c>
      <c r="J537" s="91" t="s">
        <v>4566</v>
      </c>
      <c r="K537" s="91" t="s">
        <v>4567</v>
      </c>
      <c r="L537" s="91" t="s">
        <v>4568</v>
      </c>
      <c r="O537" s="91" t="s">
        <v>4569</v>
      </c>
      <c r="P537" s="91" t="s">
        <v>4570</v>
      </c>
      <c r="U537" s="91">
        <v>0</v>
      </c>
      <c r="V537" s="91">
        <v>500000</v>
      </c>
      <c r="W537" s="91">
        <v>0</v>
      </c>
      <c r="X537" s="91">
        <v>100</v>
      </c>
      <c r="Y537" s="91">
        <v>120</v>
      </c>
      <c r="Z537" s="91">
        <v>40</v>
      </c>
      <c r="AA537" s="91">
        <v>60</v>
      </c>
      <c r="AB537" s="91">
        <v>120</v>
      </c>
      <c r="AC537" s="91">
        <v>40</v>
      </c>
      <c r="AD537" s="91">
        <v>60</v>
      </c>
      <c r="AE537" s="91">
        <v>120</v>
      </c>
      <c r="AF537" s="91">
        <v>9</v>
      </c>
      <c r="AG537" s="91">
        <v>971</v>
      </c>
      <c r="AH537" s="91">
        <v>2050440</v>
      </c>
      <c r="AI537" s="91">
        <v>1</v>
      </c>
      <c r="AJ537" s="91" t="s">
        <v>4571</v>
      </c>
      <c r="AK537" s="91">
        <v>2</v>
      </c>
      <c r="AL537" s="91">
        <v>0</v>
      </c>
      <c r="AM537" s="91" t="s">
        <v>87</v>
      </c>
      <c r="AO537" s="91">
        <v>0</v>
      </c>
      <c r="AP537" s="91">
        <v>2</v>
      </c>
      <c r="AQ537" s="91" t="s">
        <v>87</v>
      </c>
      <c r="AR537" s="91" t="s">
        <v>87</v>
      </c>
      <c r="AW537" s="91">
        <v>1</v>
      </c>
      <c r="AX537" s="91">
        <v>0</v>
      </c>
      <c r="AZ537" s="92">
        <v>36680</v>
      </c>
      <c r="BA537" s="91" t="s">
        <v>183</v>
      </c>
      <c r="BB537" s="92">
        <v>40346</v>
      </c>
      <c r="BC537" s="91" t="s">
        <v>87</v>
      </c>
    </row>
    <row r="538" spans="1:55">
      <c r="A538" s="91">
        <f t="shared" si="8"/>
        <v>537</v>
      </c>
      <c r="B538" s="91">
        <v>6051001</v>
      </c>
      <c r="C538" s="91">
        <v>10</v>
      </c>
      <c r="D538" s="91">
        <v>3</v>
      </c>
      <c r="E538" s="91">
        <v>60510</v>
      </c>
      <c r="F538" s="91">
        <v>1</v>
      </c>
      <c r="G538" s="91" t="s">
        <v>4572</v>
      </c>
      <c r="I538" s="91" t="s">
        <v>2722</v>
      </c>
      <c r="J538" s="91" t="s">
        <v>4572</v>
      </c>
      <c r="K538" s="91" t="s">
        <v>4573</v>
      </c>
      <c r="L538" s="91" t="s">
        <v>4574</v>
      </c>
      <c r="O538" s="91" t="s">
        <v>4575</v>
      </c>
      <c r="P538" s="91" t="s">
        <v>4576</v>
      </c>
      <c r="R538" s="91" t="s">
        <v>4577</v>
      </c>
      <c r="S538" s="91" t="s">
        <v>4578</v>
      </c>
      <c r="T538" s="91" t="s">
        <v>269</v>
      </c>
      <c r="U538" s="91">
        <v>0</v>
      </c>
      <c r="V538" s="91">
        <v>500000</v>
      </c>
      <c r="W538" s="91">
        <v>0</v>
      </c>
      <c r="X538" s="91">
        <v>100</v>
      </c>
      <c r="Y538" s="91">
        <v>120</v>
      </c>
      <c r="Z538" s="91">
        <v>40</v>
      </c>
      <c r="AA538" s="91">
        <v>60</v>
      </c>
      <c r="AB538" s="91">
        <v>120</v>
      </c>
      <c r="AC538" s="91">
        <v>0</v>
      </c>
      <c r="AD538" s="91">
        <v>0</v>
      </c>
      <c r="AE538" s="91">
        <v>0</v>
      </c>
      <c r="AF538" s="91">
        <v>501</v>
      </c>
      <c r="AG538" s="91">
        <v>27</v>
      </c>
      <c r="AH538" s="91">
        <v>176385</v>
      </c>
      <c r="AI538" s="91">
        <v>1</v>
      </c>
      <c r="AJ538" s="91" t="s">
        <v>4579</v>
      </c>
      <c r="AK538" s="91">
        <v>2</v>
      </c>
      <c r="AL538" s="91">
        <v>0</v>
      </c>
      <c r="AM538" s="91" t="s">
        <v>87</v>
      </c>
      <c r="AO538" s="91">
        <v>1</v>
      </c>
      <c r="AP538" s="91">
        <v>0</v>
      </c>
      <c r="AQ538" s="91" t="s">
        <v>87</v>
      </c>
      <c r="AR538" s="91" t="s">
        <v>87</v>
      </c>
      <c r="AW538" s="91">
        <v>1</v>
      </c>
      <c r="AX538" s="91">
        <v>0</v>
      </c>
      <c r="AZ538" s="92">
        <v>36680</v>
      </c>
      <c r="BA538" s="91" t="s">
        <v>183</v>
      </c>
      <c r="BB538" s="92">
        <v>42900.05746527778</v>
      </c>
      <c r="BC538" s="91" t="s">
        <v>233</v>
      </c>
    </row>
    <row r="539" spans="1:55">
      <c r="A539" s="91">
        <f t="shared" si="8"/>
        <v>538</v>
      </c>
      <c r="B539" s="91">
        <v>6334023</v>
      </c>
      <c r="C539" s="91">
        <v>43</v>
      </c>
      <c r="D539" s="91">
        <v>3</v>
      </c>
      <c r="E539" s="91" t="s">
        <v>87</v>
      </c>
      <c r="F539" s="91" t="s">
        <v>87</v>
      </c>
      <c r="G539" s="91" t="s">
        <v>3188</v>
      </c>
      <c r="H539" s="91" t="s">
        <v>4580</v>
      </c>
      <c r="I539" s="91" t="s">
        <v>4581</v>
      </c>
      <c r="J539" s="91" t="s">
        <v>4582</v>
      </c>
      <c r="K539" s="91" t="s">
        <v>4583</v>
      </c>
      <c r="L539" s="91" t="s">
        <v>4584</v>
      </c>
      <c r="O539" s="91" t="s">
        <v>4585</v>
      </c>
      <c r="P539" s="91" t="s">
        <v>4586</v>
      </c>
      <c r="R539" s="91" t="s">
        <v>4587</v>
      </c>
      <c r="S539" s="91" t="s">
        <v>4588</v>
      </c>
      <c r="T539" s="91" t="s">
        <v>4589</v>
      </c>
      <c r="U539" s="91">
        <v>0</v>
      </c>
      <c r="V539" s="91">
        <v>0</v>
      </c>
      <c r="W539" s="91">
        <v>0</v>
      </c>
      <c r="X539" s="91">
        <v>100</v>
      </c>
      <c r="Y539" s="91">
        <v>120</v>
      </c>
      <c r="Z539" s="91">
        <v>30</v>
      </c>
      <c r="AA539" s="91">
        <v>70</v>
      </c>
      <c r="AB539" s="91">
        <v>120</v>
      </c>
      <c r="AC539" s="91">
        <v>0</v>
      </c>
      <c r="AD539" s="91">
        <v>0</v>
      </c>
      <c r="AE539" s="91">
        <v>0</v>
      </c>
      <c r="AF539" s="91">
        <v>288</v>
      </c>
      <c r="AG539" s="91">
        <v>560</v>
      </c>
      <c r="AH539" s="91">
        <v>2254043</v>
      </c>
      <c r="AI539" s="91">
        <v>1</v>
      </c>
      <c r="AJ539" s="91" t="s">
        <v>4590</v>
      </c>
      <c r="AK539" s="91">
        <v>2</v>
      </c>
      <c r="AL539" s="91">
        <v>0</v>
      </c>
      <c r="AM539" s="91" t="s">
        <v>87</v>
      </c>
      <c r="AO539" s="91">
        <v>0</v>
      </c>
      <c r="AP539" s="91">
        <v>2</v>
      </c>
      <c r="AQ539" s="91" t="s">
        <v>87</v>
      </c>
      <c r="AR539" s="91" t="s">
        <v>87</v>
      </c>
      <c r="AW539" s="91">
        <v>1</v>
      </c>
      <c r="AX539" s="91">
        <v>0</v>
      </c>
      <c r="AZ539" s="92">
        <v>43132</v>
      </c>
      <c r="BA539" s="91" t="s">
        <v>3642</v>
      </c>
      <c r="BB539" s="92">
        <v>43132</v>
      </c>
      <c r="BC539" s="91" t="s">
        <v>3642</v>
      </c>
    </row>
    <row r="540" spans="1:55">
      <c r="A540" s="91">
        <f t="shared" si="8"/>
        <v>539</v>
      </c>
      <c r="B540" s="91">
        <v>6711011</v>
      </c>
      <c r="C540" s="91">
        <v>43</v>
      </c>
      <c r="D540" s="91">
        <v>3</v>
      </c>
      <c r="E540" s="91">
        <v>67110</v>
      </c>
      <c r="F540" s="91">
        <v>11</v>
      </c>
      <c r="G540" s="91" t="s">
        <v>4591</v>
      </c>
      <c r="I540" s="91" t="s">
        <v>4592</v>
      </c>
      <c r="J540" s="91" t="s">
        <v>4591</v>
      </c>
      <c r="K540" s="91" t="s">
        <v>4593</v>
      </c>
      <c r="L540" s="91" t="s">
        <v>4594</v>
      </c>
      <c r="M540" s="91" t="s">
        <v>4595</v>
      </c>
      <c r="O540" s="91" t="s">
        <v>4596</v>
      </c>
      <c r="P540" s="91" t="s">
        <v>4597</v>
      </c>
      <c r="U540" s="91">
        <v>0</v>
      </c>
      <c r="V540" s="91">
        <v>500000</v>
      </c>
      <c r="W540" s="91">
        <v>0</v>
      </c>
      <c r="X540" s="91">
        <v>100</v>
      </c>
      <c r="Y540" s="91">
        <v>120</v>
      </c>
      <c r="Z540" s="91">
        <v>0</v>
      </c>
      <c r="AA540" s="91">
        <v>0</v>
      </c>
      <c r="AB540" s="91">
        <v>0</v>
      </c>
      <c r="AC540" s="91">
        <v>0</v>
      </c>
      <c r="AD540" s="91">
        <v>0</v>
      </c>
      <c r="AE540" s="91">
        <v>0</v>
      </c>
      <c r="AF540" s="91">
        <v>149</v>
      </c>
      <c r="AG540" s="91">
        <v>368</v>
      </c>
      <c r="AH540" s="91">
        <v>340448</v>
      </c>
      <c r="AI540" s="91">
        <v>1</v>
      </c>
      <c r="AJ540" s="91" t="s">
        <v>4598</v>
      </c>
      <c r="AK540" s="91">
        <v>2</v>
      </c>
      <c r="AL540" s="91">
        <v>0</v>
      </c>
      <c r="AM540" s="91" t="s">
        <v>87</v>
      </c>
      <c r="AO540" s="91">
        <v>0</v>
      </c>
      <c r="AP540" s="91">
        <v>2</v>
      </c>
      <c r="AQ540" s="91" t="s">
        <v>87</v>
      </c>
      <c r="AR540" s="91" t="s">
        <v>87</v>
      </c>
      <c r="AW540" s="91">
        <v>1</v>
      </c>
      <c r="AX540" s="91">
        <v>0</v>
      </c>
      <c r="AZ540" s="92">
        <v>43132</v>
      </c>
      <c r="BA540" s="91" t="s">
        <v>3642</v>
      </c>
      <c r="BB540" s="92">
        <v>43132</v>
      </c>
      <c r="BC540" s="91" t="s">
        <v>3642</v>
      </c>
    </row>
    <row r="541" spans="1:55">
      <c r="A541" s="91">
        <f t="shared" si="8"/>
        <v>540</v>
      </c>
      <c r="B541" s="91">
        <v>6711018</v>
      </c>
      <c r="C541" s="91">
        <v>43</v>
      </c>
      <c r="D541" s="91">
        <v>3</v>
      </c>
      <c r="E541" s="91" t="s">
        <v>87</v>
      </c>
      <c r="F541" s="91" t="s">
        <v>87</v>
      </c>
      <c r="G541" s="91" t="s">
        <v>4599</v>
      </c>
      <c r="I541" s="91" t="s">
        <v>4600</v>
      </c>
      <c r="J541" s="91" t="s">
        <v>3353</v>
      </c>
      <c r="K541" s="91" t="s">
        <v>4601</v>
      </c>
      <c r="L541" s="91" t="s">
        <v>4602</v>
      </c>
      <c r="M541" s="91" t="s">
        <v>4603</v>
      </c>
      <c r="O541" s="91" t="s">
        <v>4604</v>
      </c>
      <c r="P541" s="91" t="s">
        <v>4605</v>
      </c>
      <c r="R541" s="91" t="s">
        <v>4606</v>
      </c>
      <c r="S541" s="91" t="s">
        <v>4607</v>
      </c>
      <c r="T541" s="91" t="s">
        <v>4608</v>
      </c>
      <c r="U541" s="91">
        <v>0</v>
      </c>
      <c r="V541" s="91">
        <v>500000</v>
      </c>
      <c r="W541" s="91">
        <v>0</v>
      </c>
      <c r="X541" s="91">
        <v>100</v>
      </c>
      <c r="Y541" s="91">
        <v>120</v>
      </c>
      <c r="Z541" s="91">
        <v>0</v>
      </c>
      <c r="AA541" s="91">
        <v>0</v>
      </c>
      <c r="AB541" s="91">
        <v>0</v>
      </c>
      <c r="AC541" s="91">
        <v>0</v>
      </c>
      <c r="AD541" s="91">
        <v>0</v>
      </c>
      <c r="AE541" s="91">
        <v>0</v>
      </c>
      <c r="AF541" s="91">
        <v>149</v>
      </c>
      <c r="AG541" s="91">
        <v>122</v>
      </c>
      <c r="AH541" s="91">
        <v>10929</v>
      </c>
      <c r="AI541" s="91">
        <v>1</v>
      </c>
      <c r="AJ541" s="91" t="s">
        <v>4600</v>
      </c>
      <c r="AK541" s="91">
        <v>2</v>
      </c>
      <c r="AL541" s="91">
        <v>2</v>
      </c>
      <c r="AM541" s="91" t="s">
        <v>87</v>
      </c>
      <c r="AO541" s="91">
        <v>0</v>
      </c>
      <c r="AP541" s="91">
        <v>2</v>
      </c>
      <c r="AQ541" s="91" t="s">
        <v>87</v>
      </c>
      <c r="AR541" s="91" t="s">
        <v>87</v>
      </c>
      <c r="AW541" s="91">
        <v>1</v>
      </c>
      <c r="AX541" s="91">
        <v>0</v>
      </c>
      <c r="AZ541" s="92">
        <v>43132</v>
      </c>
      <c r="BA541" s="91" t="s">
        <v>3642</v>
      </c>
      <c r="BB541" s="92">
        <v>43132</v>
      </c>
      <c r="BC541" s="91" t="s">
        <v>3642</v>
      </c>
    </row>
    <row r="542" spans="1:55">
      <c r="A542" s="91">
        <f t="shared" si="8"/>
        <v>541</v>
      </c>
      <c r="B542" s="91">
        <v>6868007</v>
      </c>
      <c r="C542" s="91">
        <v>43</v>
      </c>
      <c r="D542" s="91">
        <v>3</v>
      </c>
      <c r="E542" s="91">
        <v>68680</v>
      </c>
      <c r="F542" s="91">
        <v>7</v>
      </c>
      <c r="G542" s="91" t="s">
        <v>4609</v>
      </c>
      <c r="I542" s="91" t="s">
        <v>4610</v>
      </c>
      <c r="J542" s="91" t="s">
        <v>4609</v>
      </c>
      <c r="K542" s="91" t="s">
        <v>4611</v>
      </c>
      <c r="L542" s="91" t="s">
        <v>4612</v>
      </c>
      <c r="O542" s="91" t="s">
        <v>4613</v>
      </c>
      <c r="P542" s="91" t="s">
        <v>4614</v>
      </c>
      <c r="U542" s="91">
        <v>0</v>
      </c>
      <c r="V542" s="91">
        <v>0</v>
      </c>
      <c r="W542" s="91">
        <v>0</v>
      </c>
      <c r="X542" s="91">
        <v>100</v>
      </c>
      <c r="Y542" s="91">
        <v>120</v>
      </c>
      <c r="Z542" s="91">
        <v>30</v>
      </c>
      <c r="AA542" s="91">
        <v>70</v>
      </c>
      <c r="AB542" s="91">
        <v>120</v>
      </c>
      <c r="AC542" s="91">
        <v>30</v>
      </c>
      <c r="AD542" s="91">
        <v>70</v>
      </c>
      <c r="AE542" s="91">
        <v>120</v>
      </c>
      <c r="AF542" s="91">
        <v>5</v>
      </c>
      <c r="AG542" s="91">
        <v>2</v>
      </c>
      <c r="AH542" s="91">
        <v>2148929</v>
      </c>
      <c r="AI542" s="91">
        <v>1</v>
      </c>
      <c r="AJ542" s="91" t="s">
        <v>4615</v>
      </c>
      <c r="AK542" s="91">
        <v>2</v>
      </c>
      <c r="AL542" s="91">
        <v>0</v>
      </c>
      <c r="AM542" s="91" t="s">
        <v>87</v>
      </c>
      <c r="AO542" s="91">
        <v>0</v>
      </c>
      <c r="AP542" s="91">
        <v>2</v>
      </c>
      <c r="AQ542" s="91" t="s">
        <v>87</v>
      </c>
      <c r="AR542" s="91" t="s">
        <v>87</v>
      </c>
      <c r="AW542" s="91">
        <v>1</v>
      </c>
      <c r="AX542" s="91">
        <v>0</v>
      </c>
      <c r="AZ542" s="92">
        <v>43132</v>
      </c>
      <c r="BA542" s="91" t="s">
        <v>3642</v>
      </c>
      <c r="BB542" s="92">
        <v>43132</v>
      </c>
      <c r="BC542" s="91" t="s">
        <v>3642</v>
      </c>
    </row>
    <row r="543" spans="1:55">
      <c r="A543" s="91">
        <f t="shared" si="8"/>
        <v>542</v>
      </c>
      <c r="B543" s="91">
        <v>6868008</v>
      </c>
      <c r="C543" s="91">
        <v>43</v>
      </c>
      <c r="D543" s="91">
        <v>3</v>
      </c>
      <c r="E543" s="91" t="s">
        <v>87</v>
      </c>
      <c r="F543" s="91" t="s">
        <v>87</v>
      </c>
      <c r="G543" s="91" t="s">
        <v>4616</v>
      </c>
      <c r="I543" s="91" t="s">
        <v>4617</v>
      </c>
      <c r="J543" s="91" t="s">
        <v>4618</v>
      </c>
      <c r="K543" s="91" t="s">
        <v>4619</v>
      </c>
      <c r="L543" s="91" t="s">
        <v>4620</v>
      </c>
      <c r="O543" s="91" t="s">
        <v>4621</v>
      </c>
      <c r="P543" s="91" t="s">
        <v>4622</v>
      </c>
      <c r="R543" s="91" t="s">
        <v>4623</v>
      </c>
      <c r="S543" s="91" t="s">
        <v>4624</v>
      </c>
      <c r="T543" s="91" t="s">
        <v>385</v>
      </c>
      <c r="U543" s="91">
        <v>0</v>
      </c>
      <c r="V543" s="91">
        <v>500000</v>
      </c>
      <c r="W543" s="91">
        <v>0</v>
      </c>
      <c r="X543" s="91">
        <v>100</v>
      </c>
      <c r="Y543" s="91">
        <v>120</v>
      </c>
      <c r="Z543" s="91">
        <v>0</v>
      </c>
      <c r="AA543" s="91">
        <v>0</v>
      </c>
      <c r="AB543" s="91">
        <v>0</v>
      </c>
      <c r="AC543" s="91">
        <v>0</v>
      </c>
      <c r="AD543" s="91">
        <v>0</v>
      </c>
      <c r="AE543" s="91">
        <v>0</v>
      </c>
      <c r="AF543" s="91">
        <v>5</v>
      </c>
      <c r="AG543" s="91">
        <v>2</v>
      </c>
      <c r="AH543" s="91">
        <v>2227796</v>
      </c>
      <c r="AI543" s="91">
        <v>1</v>
      </c>
      <c r="AJ543" s="91" t="s">
        <v>4615</v>
      </c>
      <c r="AK543" s="91">
        <v>2</v>
      </c>
      <c r="AL543" s="91">
        <v>2</v>
      </c>
      <c r="AM543" s="91" t="s">
        <v>87</v>
      </c>
      <c r="AO543" s="91">
        <v>0</v>
      </c>
      <c r="AP543" s="91">
        <v>2</v>
      </c>
      <c r="AQ543" s="91" t="s">
        <v>87</v>
      </c>
      <c r="AR543" s="91" t="s">
        <v>87</v>
      </c>
      <c r="AW543" s="91">
        <v>1</v>
      </c>
      <c r="AX543" s="91">
        <v>0</v>
      </c>
      <c r="AZ543" s="92">
        <v>43132</v>
      </c>
      <c r="BA543" s="91" t="s">
        <v>3642</v>
      </c>
      <c r="BB543" s="92">
        <v>43132</v>
      </c>
      <c r="BC543" s="91" t="s">
        <v>3642</v>
      </c>
    </row>
    <row r="544" spans="1:55">
      <c r="A544" s="91">
        <f t="shared" si="8"/>
        <v>543</v>
      </c>
      <c r="B544" s="91">
        <v>6869001</v>
      </c>
      <c r="C544" s="91">
        <v>50</v>
      </c>
      <c r="D544" s="91">
        <v>3</v>
      </c>
      <c r="E544" s="91">
        <v>68690</v>
      </c>
      <c r="F544" s="91">
        <v>1</v>
      </c>
      <c r="G544" s="91" t="s">
        <v>4625</v>
      </c>
      <c r="H544" s="91" t="s">
        <v>4626</v>
      </c>
      <c r="I544" s="91" t="s">
        <v>4627</v>
      </c>
      <c r="J544" s="91" t="s">
        <v>4625</v>
      </c>
      <c r="K544" s="91" t="s">
        <v>4628</v>
      </c>
      <c r="L544" s="91" t="s">
        <v>4629</v>
      </c>
      <c r="O544" s="91" t="s">
        <v>4630</v>
      </c>
      <c r="P544" s="91" t="s">
        <v>4631</v>
      </c>
      <c r="U544" s="91">
        <v>1</v>
      </c>
      <c r="V544" s="91">
        <v>500000</v>
      </c>
      <c r="W544" s="91">
        <v>0</v>
      </c>
      <c r="X544" s="91">
        <v>100</v>
      </c>
      <c r="Y544" s="91">
        <v>120</v>
      </c>
      <c r="Z544" s="91">
        <v>40</v>
      </c>
      <c r="AA544" s="91">
        <v>60</v>
      </c>
      <c r="AB544" s="91">
        <v>120</v>
      </c>
      <c r="AC544" s="91">
        <v>40</v>
      </c>
      <c r="AD544" s="91">
        <v>60</v>
      </c>
      <c r="AE544" s="91">
        <v>120</v>
      </c>
      <c r="AF544" s="91">
        <v>546</v>
      </c>
      <c r="AG544" s="91">
        <v>425</v>
      </c>
      <c r="AH544" s="91">
        <v>101286</v>
      </c>
      <c r="AI544" s="91">
        <v>2</v>
      </c>
      <c r="AJ544" s="91" t="s">
        <v>4632</v>
      </c>
      <c r="AK544" s="91">
        <v>2</v>
      </c>
      <c r="AL544" s="91">
        <v>0</v>
      </c>
      <c r="AM544" s="91" t="s">
        <v>87</v>
      </c>
      <c r="AO544" s="91">
        <v>1</v>
      </c>
      <c r="AP544" s="91">
        <v>2</v>
      </c>
      <c r="AQ544" s="91">
        <v>1098301</v>
      </c>
      <c r="AR544" s="91" t="s">
        <v>87</v>
      </c>
      <c r="AU544" s="93">
        <v>42060</v>
      </c>
      <c r="AW544" s="91">
        <v>1</v>
      </c>
      <c r="AX544" s="91">
        <v>0</v>
      </c>
      <c r="AZ544" s="92">
        <v>36680</v>
      </c>
      <c r="BA544" s="91" t="s">
        <v>183</v>
      </c>
      <c r="BB544" s="92">
        <v>42057</v>
      </c>
      <c r="BC544" s="91" t="s">
        <v>87</v>
      </c>
    </row>
    <row r="545" spans="1:55">
      <c r="A545" s="91">
        <f t="shared" si="8"/>
        <v>544</v>
      </c>
      <c r="B545" s="91">
        <v>6914001</v>
      </c>
      <c r="C545" s="91">
        <v>50</v>
      </c>
      <c r="D545" s="91">
        <v>3</v>
      </c>
      <c r="E545" s="91">
        <v>69140</v>
      </c>
      <c r="F545" s="91">
        <v>1</v>
      </c>
      <c r="G545" s="91" t="s">
        <v>4633</v>
      </c>
      <c r="I545" s="91" t="s">
        <v>4634</v>
      </c>
      <c r="J545" s="91" t="s">
        <v>4633</v>
      </c>
      <c r="K545" s="91" t="s">
        <v>4635</v>
      </c>
      <c r="L545" s="91" t="s">
        <v>4636</v>
      </c>
      <c r="O545" s="91" t="s">
        <v>4637</v>
      </c>
      <c r="P545" s="91" t="s">
        <v>4638</v>
      </c>
      <c r="U545" s="91">
        <v>1</v>
      </c>
      <c r="V545" s="91">
        <v>500000</v>
      </c>
      <c r="W545" s="91">
        <v>0</v>
      </c>
      <c r="X545" s="91">
        <v>100</v>
      </c>
      <c r="Y545" s="91">
        <v>120</v>
      </c>
      <c r="Z545" s="91">
        <v>40</v>
      </c>
      <c r="AA545" s="91">
        <v>60</v>
      </c>
      <c r="AB545" s="91">
        <v>120</v>
      </c>
      <c r="AC545" s="91">
        <v>40</v>
      </c>
      <c r="AD545" s="91">
        <v>60</v>
      </c>
      <c r="AE545" s="91">
        <v>120</v>
      </c>
      <c r="AF545" s="91">
        <v>152</v>
      </c>
      <c r="AG545" s="91">
        <v>34</v>
      </c>
      <c r="AH545" s="91">
        <v>45045</v>
      </c>
      <c r="AI545" s="91">
        <v>2</v>
      </c>
      <c r="AJ545" s="91" t="s">
        <v>4639</v>
      </c>
      <c r="AK545" s="91">
        <v>2</v>
      </c>
      <c r="AL545" s="91">
        <v>0</v>
      </c>
      <c r="AM545" s="91" t="s">
        <v>87</v>
      </c>
      <c r="AO545" s="91">
        <v>1</v>
      </c>
      <c r="AP545" s="91">
        <v>2</v>
      </c>
      <c r="AQ545" s="91">
        <v>1120385</v>
      </c>
      <c r="AR545" s="91" t="s">
        <v>87</v>
      </c>
      <c r="AU545" s="93">
        <v>42060</v>
      </c>
      <c r="AW545" s="91">
        <v>1</v>
      </c>
      <c r="AX545" s="91">
        <v>0</v>
      </c>
      <c r="AZ545" s="92">
        <v>36680</v>
      </c>
      <c r="BA545" s="91" t="s">
        <v>183</v>
      </c>
      <c r="BB545" s="92">
        <v>42118</v>
      </c>
      <c r="BC545" s="91" t="s">
        <v>87</v>
      </c>
    </row>
    <row r="546" spans="1:55">
      <c r="A546" s="91">
        <f t="shared" si="8"/>
        <v>545</v>
      </c>
      <c r="B546" s="91">
        <v>1005801</v>
      </c>
      <c r="C546" s="91">
        <v>50</v>
      </c>
      <c r="D546" s="91">
        <v>7</v>
      </c>
      <c r="E546" s="91" t="s">
        <v>87</v>
      </c>
      <c r="F546" s="91" t="s">
        <v>87</v>
      </c>
      <c r="G546" s="91" t="s">
        <v>4640</v>
      </c>
      <c r="I546" s="91" t="s">
        <v>4641</v>
      </c>
      <c r="J546" s="91" t="s">
        <v>4642</v>
      </c>
      <c r="K546" s="91" t="s">
        <v>3073</v>
      </c>
      <c r="L546" s="91" t="s">
        <v>4643</v>
      </c>
      <c r="O546" s="91" t="s">
        <v>4644</v>
      </c>
      <c r="P546" s="91" t="s">
        <v>87</v>
      </c>
      <c r="U546" s="91">
        <v>0</v>
      </c>
      <c r="V546" s="91">
        <v>500000</v>
      </c>
      <c r="W546" s="91">
        <v>0</v>
      </c>
      <c r="X546" s="91">
        <v>100</v>
      </c>
      <c r="Y546" s="91">
        <v>120</v>
      </c>
      <c r="Z546" s="91">
        <v>40</v>
      </c>
      <c r="AA546" s="91">
        <v>60</v>
      </c>
      <c r="AB546" s="91">
        <v>120</v>
      </c>
      <c r="AC546" s="91">
        <v>40</v>
      </c>
      <c r="AD546" s="91">
        <v>60</v>
      </c>
      <c r="AE546" s="91">
        <v>120</v>
      </c>
      <c r="AF546" s="91">
        <v>152</v>
      </c>
      <c r="AG546" s="91">
        <v>88</v>
      </c>
      <c r="AH546" s="91">
        <v>22</v>
      </c>
      <c r="AI546" s="91">
        <v>2</v>
      </c>
      <c r="AJ546" s="91" t="s">
        <v>4645</v>
      </c>
      <c r="AK546" s="91">
        <v>0</v>
      </c>
      <c r="AL546" s="91">
        <v>0</v>
      </c>
      <c r="AM546" s="91" t="s">
        <v>87</v>
      </c>
      <c r="AO546" s="91">
        <v>0</v>
      </c>
      <c r="AP546" s="91">
        <v>2</v>
      </c>
      <c r="AQ546" s="91" t="s">
        <v>87</v>
      </c>
      <c r="AR546" s="91" t="s">
        <v>87</v>
      </c>
      <c r="AW546" s="91">
        <v>1</v>
      </c>
      <c r="AX546" s="91">
        <v>0</v>
      </c>
      <c r="AZ546" s="92">
        <v>36937</v>
      </c>
      <c r="BA546" s="91" t="s">
        <v>183</v>
      </c>
      <c r="BB546" s="92">
        <v>39912</v>
      </c>
      <c r="BC546" s="91" t="s">
        <v>87</v>
      </c>
    </row>
    <row r="547" spans="1:55">
      <c r="A547" s="91">
        <f t="shared" si="8"/>
        <v>546</v>
      </c>
      <c r="B547" s="91">
        <v>1014501</v>
      </c>
      <c r="C547" s="91">
        <v>90</v>
      </c>
      <c r="D547" s="91">
        <v>7</v>
      </c>
      <c r="E547" s="91" t="s">
        <v>87</v>
      </c>
      <c r="F547" s="91" t="s">
        <v>87</v>
      </c>
      <c r="G547" s="91" t="s">
        <v>4646</v>
      </c>
      <c r="I547" s="91" t="s">
        <v>4647</v>
      </c>
      <c r="J547" s="91" t="s">
        <v>4648</v>
      </c>
      <c r="K547" s="91" t="s">
        <v>4649</v>
      </c>
      <c r="L547" s="91" t="s">
        <v>4650</v>
      </c>
      <c r="O547" s="91" t="s">
        <v>4651</v>
      </c>
      <c r="P547" s="91" t="s">
        <v>4652</v>
      </c>
      <c r="R547" s="91" t="s">
        <v>4653</v>
      </c>
      <c r="S547" s="91" t="s">
        <v>4654</v>
      </c>
      <c r="T547" s="91" t="s">
        <v>269</v>
      </c>
      <c r="U547" s="91">
        <v>0</v>
      </c>
      <c r="V547" s="91">
        <v>500000</v>
      </c>
      <c r="W547" s="91">
        <v>0</v>
      </c>
      <c r="X547" s="91">
        <v>0</v>
      </c>
      <c r="Y547" s="91">
        <v>0</v>
      </c>
      <c r="Z547" s="91">
        <v>0</v>
      </c>
      <c r="AA547" s="91">
        <v>0</v>
      </c>
      <c r="AB547" s="91">
        <v>0</v>
      </c>
      <c r="AC547" s="91">
        <v>100</v>
      </c>
      <c r="AD547" s="91">
        <v>0</v>
      </c>
      <c r="AE547" s="91">
        <v>0</v>
      </c>
      <c r="AF547" s="91">
        <v>542</v>
      </c>
      <c r="AG547" s="91">
        <v>215</v>
      </c>
      <c r="AH547" s="91">
        <v>649870</v>
      </c>
      <c r="AI547" s="91">
        <v>1</v>
      </c>
      <c r="AJ547" s="91" t="s">
        <v>4655</v>
      </c>
      <c r="AK547" s="91">
        <v>0</v>
      </c>
      <c r="AL547" s="91">
        <v>0</v>
      </c>
      <c r="AM547" s="91" t="s">
        <v>87</v>
      </c>
      <c r="AO547" s="91">
        <v>0</v>
      </c>
      <c r="AP547" s="91">
        <v>2</v>
      </c>
      <c r="AQ547" s="91" t="s">
        <v>87</v>
      </c>
      <c r="AR547" s="91" t="s">
        <v>87</v>
      </c>
      <c r="AW547" s="91">
        <v>1</v>
      </c>
      <c r="AX547" s="91">
        <v>0</v>
      </c>
      <c r="AZ547" s="92">
        <v>37022</v>
      </c>
      <c r="BA547" s="91" t="s">
        <v>183</v>
      </c>
      <c r="BB547" s="92">
        <v>40161</v>
      </c>
      <c r="BC547" s="91" t="s">
        <v>87</v>
      </c>
    </row>
    <row r="548" spans="1:55">
      <c r="A548" s="91">
        <f t="shared" si="8"/>
        <v>547</v>
      </c>
      <c r="B548" s="91">
        <v>1049001</v>
      </c>
      <c r="C548" s="91">
        <v>70</v>
      </c>
      <c r="D548" s="91">
        <v>7</v>
      </c>
      <c r="E548" s="91">
        <v>10490</v>
      </c>
      <c r="F548" s="91">
        <v>1</v>
      </c>
      <c r="G548" s="91" t="s">
        <v>4656</v>
      </c>
      <c r="I548" s="91" t="s">
        <v>4657</v>
      </c>
      <c r="J548" s="91" t="s">
        <v>4656</v>
      </c>
      <c r="K548" s="91" t="s">
        <v>710</v>
      </c>
      <c r="L548" s="91" t="s">
        <v>4658</v>
      </c>
      <c r="O548" s="91" t="s">
        <v>4659</v>
      </c>
      <c r="P548" s="91" t="s">
        <v>4660</v>
      </c>
      <c r="U548" s="91">
        <v>0</v>
      </c>
      <c r="V548" s="91">
        <v>500000</v>
      </c>
      <c r="W548" s="91">
        <v>100</v>
      </c>
      <c r="X548" s="91">
        <v>0</v>
      </c>
      <c r="Y548" s="91">
        <v>0</v>
      </c>
      <c r="Z548" s="91">
        <v>100</v>
      </c>
      <c r="AA548" s="91">
        <v>0</v>
      </c>
      <c r="AB548" s="91">
        <v>0</v>
      </c>
      <c r="AC548" s="91">
        <v>100</v>
      </c>
      <c r="AD548" s="91">
        <v>0</v>
      </c>
      <c r="AE548" s="91">
        <v>0</v>
      </c>
      <c r="AF548" s="91">
        <v>10</v>
      </c>
      <c r="AG548" s="91">
        <v>133</v>
      </c>
      <c r="AH548" s="91">
        <v>1209932</v>
      </c>
      <c r="AI548" s="91">
        <v>2</v>
      </c>
      <c r="AJ548" s="91" t="s">
        <v>4661</v>
      </c>
      <c r="AK548" s="91">
        <v>0</v>
      </c>
      <c r="AL548" s="91">
        <v>0</v>
      </c>
      <c r="AM548" s="91" t="s">
        <v>87</v>
      </c>
      <c r="AO548" s="91">
        <v>0</v>
      </c>
      <c r="AP548" s="91">
        <v>2</v>
      </c>
      <c r="AQ548" s="91" t="s">
        <v>87</v>
      </c>
      <c r="AR548" s="91" t="s">
        <v>87</v>
      </c>
      <c r="AW548" s="91">
        <v>1</v>
      </c>
      <c r="AX548" s="91">
        <v>0</v>
      </c>
      <c r="AZ548" s="92">
        <v>36680</v>
      </c>
      <c r="BA548" s="91" t="s">
        <v>183</v>
      </c>
      <c r="BB548" s="92">
        <v>41992</v>
      </c>
      <c r="BC548" s="91" t="s">
        <v>87</v>
      </c>
    </row>
    <row r="549" spans="1:55">
      <c r="A549" s="91">
        <f t="shared" si="8"/>
        <v>548</v>
      </c>
      <c r="B549" s="91">
        <v>1055001</v>
      </c>
      <c r="C549" s="91">
        <v>20</v>
      </c>
      <c r="D549" s="91">
        <v>7</v>
      </c>
      <c r="E549" s="91">
        <v>10550</v>
      </c>
      <c r="F549" s="91">
        <v>1</v>
      </c>
      <c r="G549" s="91" t="s">
        <v>4662</v>
      </c>
      <c r="I549" s="91" t="s">
        <v>4663</v>
      </c>
      <c r="J549" s="91" t="s">
        <v>4662</v>
      </c>
      <c r="K549" s="91" t="s">
        <v>4664</v>
      </c>
      <c r="L549" s="91" t="s">
        <v>4665</v>
      </c>
      <c r="O549" s="91" t="s">
        <v>4666</v>
      </c>
      <c r="P549" s="91" t="s">
        <v>87</v>
      </c>
      <c r="U549" s="91">
        <v>0</v>
      </c>
      <c r="V549" s="91">
        <v>500000</v>
      </c>
      <c r="W549" s="91">
        <v>0</v>
      </c>
      <c r="X549" s="91">
        <v>100</v>
      </c>
      <c r="Y549" s="91">
        <v>120</v>
      </c>
      <c r="Z549" s="91">
        <v>40</v>
      </c>
      <c r="AA549" s="91">
        <v>60</v>
      </c>
      <c r="AB549" s="91">
        <v>120</v>
      </c>
      <c r="AC549" s="91">
        <v>100</v>
      </c>
      <c r="AD549" s="91">
        <v>0</v>
      </c>
      <c r="AE549" s="91">
        <v>0</v>
      </c>
      <c r="AF549" s="91">
        <v>130</v>
      </c>
      <c r="AG549" s="91">
        <v>104</v>
      </c>
      <c r="AH549" s="91">
        <v>108173</v>
      </c>
      <c r="AI549" s="91">
        <v>1</v>
      </c>
      <c r="AJ549" s="91" t="s">
        <v>4667</v>
      </c>
      <c r="AK549" s="91">
        <v>0</v>
      </c>
      <c r="AL549" s="91">
        <v>0</v>
      </c>
      <c r="AM549" s="91" t="s">
        <v>87</v>
      </c>
      <c r="AO549" s="91">
        <v>0</v>
      </c>
      <c r="AP549" s="91">
        <v>2</v>
      </c>
      <c r="AQ549" s="91" t="s">
        <v>87</v>
      </c>
      <c r="AR549" s="91" t="s">
        <v>87</v>
      </c>
      <c r="AW549" s="91">
        <v>1</v>
      </c>
      <c r="AX549" s="91">
        <v>0</v>
      </c>
      <c r="AZ549" s="92">
        <v>36680</v>
      </c>
      <c r="BA549" s="91" t="s">
        <v>183</v>
      </c>
      <c r="BB549" s="92">
        <v>40359</v>
      </c>
      <c r="BC549" s="91" t="s">
        <v>87</v>
      </c>
    </row>
    <row r="550" spans="1:55">
      <c r="A550" s="91">
        <f t="shared" si="8"/>
        <v>549</v>
      </c>
      <c r="B550" s="91">
        <v>1117601</v>
      </c>
      <c r="C550" s="91">
        <v>62</v>
      </c>
      <c r="D550" s="91">
        <v>7</v>
      </c>
      <c r="E550" s="91">
        <v>11176</v>
      </c>
      <c r="F550" s="91">
        <v>1</v>
      </c>
      <c r="G550" s="91" t="s">
        <v>4668</v>
      </c>
      <c r="I550" s="91" t="s">
        <v>4669</v>
      </c>
      <c r="J550" s="91" t="s">
        <v>4668</v>
      </c>
      <c r="K550" s="91" t="s">
        <v>4670</v>
      </c>
      <c r="L550" s="91" t="s">
        <v>4671</v>
      </c>
      <c r="O550" s="91" t="s">
        <v>4672</v>
      </c>
      <c r="P550" s="91" t="s">
        <v>4673</v>
      </c>
      <c r="U550" s="91">
        <v>0</v>
      </c>
      <c r="V550" s="91">
        <v>0</v>
      </c>
      <c r="W550" s="91">
        <v>0</v>
      </c>
      <c r="X550" s="91">
        <v>0</v>
      </c>
      <c r="Y550" s="91">
        <v>0</v>
      </c>
      <c r="Z550" s="91">
        <v>40</v>
      </c>
      <c r="AA550" s="91">
        <v>60</v>
      </c>
      <c r="AB550" s="91">
        <v>120</v>
      </c>
      <c r="AC550" s="91">
        <v>100</v>
      </c>
      <c r="AD550" s="91">
        <v>0</v>
      </c>
      <c r="AE550" s="91">
        <v>0</v>
      </c>
      <c r="AF550" s="91">
        <v>154</v>
      </c>
      <c r="AG550" s="91">
        <v>113</v>
      </c>
      <c r="AH550" s="91">
        <v>389544</v>
      </c>
      <c r="AI550" s="91">
        <v>1</v>
      </c>
      <c r="AJ550" s="91" t="s">
        <v>4674</v>
      </c>
      <c r="AK550" s="91">
        <v>0</v>
      </c>
      <c r="AL550" s="91">
        <v>0</v>
      </c>
      <c r="AM550" s="91" t="s">
        <v>87</v>
      </c>
      <c r="AO550" s="91">
        <v>0</v>
      </c>
      <c r="AP550" s="91">
        <v>2</v>
      </c>
      <c r="AQ550" s="91" t="s">
        <v>87</v>
      </c>
      <c r="AR550" s="91" t="s">
        <v>87</v>
      </c>
      <c r="AW550" s="91">
        <v>1</v>
      </c>
      <c r="AX550" s="91">
        <v>0</v>
      </c>
      <c r="AZ550" s="92">
        <v>37383</v>
      </c>
      <c r="BA550" s="91" t="s">
        <v>183</v>
      </c>
      <c r="BB550" s="92">
        <v>42471</v>
      </c>
      <c r="BC550" s="91" t="s">
        <v>87</v>
      </c>
    </row>
    <row r="551" spans="1:55">
      <c r="A551" s="91">
        <f t="shared" si="8"/>
        <v>550</v>
      </c>
      <c r="B551" s="91">
        <v>1120301</v>
      </c>
      <c r="C551" s="91">
        <v>62</v>
      </c>
      <c r="D551" s="91">
        <v>7</v>
      </c>
      <c r="E551" s="91">
        <v>11203</v>
      </c>
      <c r="F551" s="91">
        <v>1</v>
      </c>
      <c r="G551" s="91" t="s">
        <v>4675</v>
      </c>
      <c r="I551" s="91" t="s">
        <v>4676</v>
      </c>
      <c r="J551" s="91" t="s">
        <v>4675</v>
      </c>
      <c r="K551" s="91" t="s">
        <v>4677</v>
      </c>
      <c r="L551" s="91" t="s">
        <v>4678</v>
      </c>
      <c r="M551" s="91" t="s">
        <v>4679</v>
      </c>
      <c r="O551" s="91" t="s">
        <v>4680</v>
      </c>
      <c r="P551" s="91" t="s">
        <v>87</v>
      </c>
      <c r="U551" s="91">
        <v>0</v>
      </c>
      <c r="V551" s="91">
        <v>0</v>
      </c>
      <c r="W551" s="91">
        <v>0</v>
      </c>
      <c r="X551" s="91">
        <v>0</v>
      </c>
      <c r="Y551" s="91">
        <v>0</v>
      </c>
      <c r="Z551" s="91">
        <v>40</v>
      </c>
      <c r="AA551" s="91">
        <v>60</v>
      </c>
      <c r="AB551" s="91">
        <v>120</v>
      </c>
      <c r="AC551" s="91">
        <v>0</v>
      </c>
      <c r="AD551" s="91">
        <v>0</v>
      </c>
      <c r="AE551" s="91">
        <v>0</v>
      </c>
      <c r="AF551" s="91">
        <v>155</v>
      </c>
      <c r="AG551" s="91">
        <v>501</v>
      </c>
      <c r="AH551" s="91">
        <v>152795</v>
      </c>
      <c r="AI551" s="91">
        <v>2</v>
      </c>
      <c r="AJ551" s="91" t="s">
        <v>4681</v>
      </c>
      <c r="AK551" s="91">
        <v>0</v>
      </c>
      <c r="AL551" s="91">
        <v>0</v>
      </c>
      <c r="AM551" s="91" t="s">
        <v>87</v>
      </c>
      <c r="AO551" s="91">
        <v>0</v>
      </c>
      <c r="AP551" s="91">
        <v>2</v>
      </c>
      <c r="AQ551" s="91" t="s">
        <v>87</v>
      </c>
      <c r="AR551" s="91" t="s">
        <v>87</v>
      </c>
      <c r="AW551" s="91">
        <v>1</v>
      </c>
      <c r="AX551" s="91">
        <v>0</v>
      </c>
      <c r="AZ551" s="92">
        <v>37383</v>
      </c>
      <c r="BA551" s="91" t="s">
        <v>183</v>
      </c>
      <c r="BB551" s="92">
        <v>42471</v>
      </c>
      <c r="BC551" s="91" t="s">
        <v>87</v>
      </c>
    </row>
    <row r="552" spans="1:55">
      <c r="A552" s="91">
        <f t="shared" si="8"/>
        <v>551</v>
      </c>
      <c r="B552" s="91">
        <v>1127901</v>
      </c>
      <c r="C552" s="91">
        <v>62</v>
      </c>
      <c r="D552" s="91">
        <v>7</v>
      </c>
      <c r="E552" s="91">
        <v>11279</v>
      </c>
      <c r="F552" s="91">
        <v>1</v>
      </c>
      <c r="G552" s="91" t="s">
        <v>4682</v>
      </c>
      <c r="I552" s="91" t="s">
        <v>4683</v>
      </c>
      <c r="J552" s="91" t="s">
        <v>4684</v>
      </c>
      <c r="K552" s="91" t="s">
        <v>4685</v>
      </c>
      <c r="L552" s="91" t="s">
        <v>4686</v>
      </c>
      <c r="O552" s="91" t="s">
        <v>4687</v>
      </c>
      <c r="P552" s="91" t="s">
        <v>4688</v>
      </c>
      <c r="U552" s="91">
        <v>0</v>
      </c>
      <c r="V552" s="91">
        <v>0</v>
      </c>
      <c r="W552" s="91">
        <v>0</v>
      </c>
      <c r="X552" s="91">
        <v>0</v>
      </c>
      <c r="Y552" s="91">
        <v>0</v>
      </c>
      <c r="Z552" s="91">
        <v>0</v>
      </c>
      <c r="AA552" s="91">
        <v>0</v>
      </c>
      <c r="AB552" s="91">
        <v>0</v>
      </c>
      <c r="AC552" s="91">
        <v>100</v>
      </c>
      <c r="AD552" s="91">
        <v>0</v>
      </c>
      <c r="AE552" s="91">
        <v>0</v>
      </c>
      <c r="AF552" s="91">
        <v>155</v>
      </c>
      <c r="AG552" s="91">
        <v>303</v>
      </c>
      <c r="AH552" s="91">
        <v>267140</v>
      </c>
      <c r="AI552" s="91">
        <v>2</v>
      </c>
      <c r="AJ552" s="91" t="s">
        <v>4689</v>
      </c>
      <c r="AK552" s="91">
        <v>0</v>
      </c>
      <c r="AL552" s="91">
        <v>0</v>
      </c>
      <c r="AM552" s="91" t="s">
        <v>87</v>
      </c>
      <c r="AO552" s="91">
        <v>0</v>
      </c>
      <c r="AP552" s="91">
        <v>2</v>
      </c>
      <c r="AQ552" s="91" t="s">
        <v>87</v>
      </c>
      <c r="AR552" s="91" t="s">
        <v>87</v>
      </c>
      <c r="AW552" s="91">
        <v>1</v>
      </c>
      <c r="AX552" s="91">
        <v>0</v>
      </c>
      <c r="AY552" s="91">
        <v>0</v>
      </c>
      <c r="AZ552" s="92">
        <v>37383</v>
      </c>
      <c r="BA552" s="91" t="s">
        <v>183</v>
      </c>
      <c r="BB552" s="92">
        <v>42471</v>
      </c>
      <c r="BC552" s="91" t="s">
        <v>87</v>
      </c>
    </row>
    <row r="553" spans="1:55">
      <c r="A553" s="91">
        <f t="shared" si="8"/>
        <v>552</v>
      </c>
      <c r="B553" s="91">
        <v>1131701</v>
      </c>
      <c r="C553" s="91">
        <v>62</v>
      </c>
      <c r="D553" s="91">
        <v>7</v>
      </c>
      <c r="E553" s="91">
        <v>11317</v>
      </c>
      <c r="F553" s="91">
        <v>1</v>
      </c>
      <c r="G553" s="91" t="s">
        <v>4690</v>
      </c>
      <c r="I553" s="91" t="s">
        <v>4691</v>
      </c>
      <c r="J553" s="91" t="s">
        <v>4690</v>
      </c>
      <c r="K553" s="91" t="s">
        <v>4692</v>
      </c>
      <c r="L553" s="91" t="s">
        <v>4693</v>
      </c>
      <c r="O553" s="91" t="s">
        <v>4694</v>
      </c>
      <c r="P553" s="91" t="s">
        <v>4695</v>
      </c>
      <c r="U553" s="91">
        <v>0</v>
      </c>
      <c r="V553" s="91">
        <v>0</v>
      </c>
      <c r="W553" s="91">
        <v>0</v>
      </c>
      <c r="X553" s="91">
        <v>0</v>
      </c>
      <c r="Y553" s="91">
        <v>0</v>
      </c>
      <c r="Z553" s="91">
        <v>0</v>
      </c>
      <c r="AA553" s="91">
        <v>0</v>
      </c>
      <c r="AB553" s="91">
        <v>0</v>
      </c>
      <c r="AC553" s="91">
        <v>100</v>
      </c>
      <c r="AD553" s="91">
        <v>100</v>
      </c>
      <c r="AE553" s="91">
        <v>120</v>
      </c>
      <c r="AF553" s="91">
        <v>155</v>
      </c>
      <c r="AG553" s="91">
        <v>508</v>
      </c>
      <c r="AH553" s="91">
        <v>71534</v>
      </c>
      <c r="AI553" s="91">
        <v>1</v>
      </c>
      <c r="AJ553" s="91" t="s">
        <v>4696</v>
      </c>
      <c r="AK553" s="91">
        <v>0</v>
      </c>
      <c r="AL553" s="91">
        <v>0</v>
      </c>
      <c r="AM553" s="91" t="s">
        <v>87</v>
      </c>
      <c r="AO553" s="91">
        <v>0</v>
      </c>
      <c r="AP553" s="91">
        <v>2</v>
      </c>
      <c r="AQ553" s="91" t="s">
        <v>87</v>
      </c>
      <c r="AR553" s="91" t="s">
        <v>87</v>
      </c>
      <c r="AW553" s="91">
        <v>1</v>
      </c>
      <c r="AX553" s="91">
        <v>0</v>
      </c>
      <c r="AZ553" s="92">
        <v>37383</v>
      </c>
      <c r="BA553" s="91" t="s">
        <v>183</v>
      </c>
      <c r="BB553" s="92">
        <v>42471</v>
      </c>
      <c r="BC553" s="91" t="s">
        <v>87</v>
      </c>
    </row>
    <row r="554" spans="1:55">
      <c r="A554" s="91">
        <f t="shared" si="8"/>
        <v>553</v>
      </c>
      <c r="B554" s="91">
        <v>1139501</v>
      </c>
      <c r="C554" s="91">
        <v>62</v>
      </c>
      <c r="D554" s="91">
        <v>7</v>
      </c>
      <c r="E554" s="91">
        <v>11395</v>
      </c>
      <c r="F554" s="91">
        <v>1</v>
      </c>
      <c r="G554" s="91" t="s">
        <v>4697</v>
      </c>
      <c r="I554" s="91" t="s">
        <v>4698</v>
      </c>
      <c r="J554" s="91" t="s">
        <v>4697</v>
      </c>
      <c r="K554" s="91" t="s">
        <v>4699</v>
      </c>
      <c r="L554" s="91" t="s">
        <v>4700</v>
      </c>
      <c r="O554" s="91" t="s">
        <v>4701</v>
      </c>
      <c r="P554" s="91" t="s">
        <v>87</v>
      </c>
      <c r="U554" s="91">
        <v>0</v>
      </c>
      <c r="V554" s="91">
        <v>0</v>
      </c>
      <c r="W554" s="91">
        <v>0</v>
      </c>
      <c r="X554" s="91">
        <v>0</v>
      </c>
      <c r="Y554" s="91">
        <v>0</v>
      </c>
      <c r="Z554" s="91">
        <v>0</v>
      </c>
      <c r="AA554" s="91">
        <v>0</v>
      </c>
      <c r="AB554" s="91">
        <v>0</v>
      </c>
      <c r="AC554" s="91">
        <v>0</v>
      </c>
      <c r="AD554" s="91">
        <v>0</v>
      </c>
      <c r="AE554" s="91">
        <v>0</v>
      </c>
      <c r="AF554" s="91">
        <v>155</v>
      </c>
      <c r="AG554" s="91">
        <v>515</v>
      </c>
      <c r="AH554" s="91">
        <v>120000</v>
      </c>
      <c r="AI554" s="91">
        <v>2</v>
      </c>
      <c r="AJ554" s="91" t="s">
        <v>4702</v>
      </c>
      <c r="AK554" s="91">
        <v>0</v>
      </c>
      <c r="AL554" s="91">
        <v>0</v>
      </c>
      <c r="AM554" s="91" t="s">
        <v>87</v>
      </c>
      <c r="AO554" s="91">
        <v>0</v>
      </c>
      <c r="AP554" s="91">
        <v>2</v>
      </c>
      <c r="AQ554" s="91" t="s">
        <v>87</v>
      </c>
      <c r="AR554" s="91" t="s">
        <v>87</v>
      </c>
      <c r="AW554" s="91">
        <v>1</v>
      </c>
      <c r="AX554" s="91">
        <v>0</v>
      </c>
      <c r="AZ554" s="92">
        <v>37383</v>
      </c>
      <c r="BA554" s="91" t="s">
        <v>183</v>
      </c>
      <c r="BB554" s="92">
        <v>42471</v>
      </c>
      <c r="BC554" s="91" t="s">
        <v>87</v>
      </c>
    </row>
    <row r="555" spans="1:55">
      <c r="A555" s="91">
        <f t="shared" si="8"/>
        <v>554</v>
      </c>
      <c r="B555" s="91">
        <v>1141701</v>
      </c>
      <c r="C555" s="91">
        <v>62</v>
      </c>
      <c r="D555" s="91">
        <v>7</v>
      </c>
      <c r="E555" s="91">
        <v>11417</v>
      </c>
      <c r="F555" s="91">
        <v>1</v>
      </c>
      <c r="G555" s="91" t="s">
        <v>4703</v>
      </c>
      <c r="I555" s="91" t="s">
        <v>4704</v>
      </c>
      <c r="J555" s="91" t="s">
        <v>4703</v>
      </c>
      <c r="K555" s="91" t="s">
        <v>4705</v>
      </c>
      <c r="L555" s="91" t="s">
        <v>4706</v>
      </c>
      <c r="O555" s="91" t="s">
        <v>4707</v>
      </c>
      <c r="P555" s="91" t="s">
        <v>87</v>
      </c>
      <c r="U555" s="91">
        <v>0</v>
      </c>
      <c r="V555" s="91">
        <v>0</v>
      </c>
      <c r="W555" s="91">
        <v>0</v>
      </c>
      <c r="X555" s="91">
        <v>0</v>
      </c>
      <c r="Y555" s="91">
        <v>0</v>
      </c>
      <c r="Z555" s="91">
        <v>0</v>
      </c>
      <c r="AA555" s="91">
        <v>0</v>
      </c>
      <c r="AB555" s="91">
        <v>0</v>
      </c>
      <c r="AC555" s="91">
        <v>100</v>
      </c>
      <c r="AD555" s="91">
        <v>0</v>
      </c>
      <c r="AE555" s="91">
        <v>0</v>
      </c>
      <c r="AF555" s="91">
        <v>5</v>
      </c>
      <c r="AG555" s="91">
        <v>802</v>
      </c>
      <c r="AH555" s="91">
        <v>8040081</v>
      </c>
      <c r="AI555" s="91">
        <v>1</v>
      </c>
      <c r="AJ555" s="91" t="s">
        <v>4708</v>
      </c>
      <c r="AK555" s="91">
        <v>0</v>
      </c>
      <c r="AL555" s="91">
        <v>0</v>
      </c>
      <c r="AM555" s="91" t="s">
        <v>87</v>
      </c>
      <c r="AO555" s="91">
        <v>0</v>
      </c>
      <c r="AP555" s="91">
        <v>2</v>
      </c>
      <c r="AQ555" s="91" t="s">
        <v>87</v>
      </c>
      <c r="AR555" s="91" t="s">
        <v>87</v>
      </c>
      <c r="AW555" s="91">
        <v>1</v>
      </c>
      <c r="AX555" s="91">
        <v>0</v>
      </c>
      <c r="AZ555" s="92">
        <v>37383</v>
      </c>
      <c r="BA555" s="91" t="s">
        <v>183</v>
      </c>
      <c r="BB555" s="92">
        <v>42471</v>
      </c>
      <c r="BC555" s="91" t="s">
        <v>87</v>
      </c>
    </row>
    <row r="556" spans="1:55">
      <c r="A556" s="91">
        <f t="shared" si="8"/>
        <v>555</v>
      </c>
      <c r="B556" s="91">
        <v>1141801</v>
      </c>
      <c r="C556" s="91">
        <v>62</v>
      </c>
      <c r="D556" s="91">
        <v>7</v>
      </c>
      <c r="E556" s="91">
        <v>11418</v>
      </c>
      <c r="F556" s="91">
        <v>1</v>
      </c>
      <c r="G556" s="91" t="s">
        <v>4709</v>
      </c>
      <c r="I556" s="91" t="s">
        <v>4710</v>
      </c>
      <c r="J556" s="91" t="s">
        <v>4711</v>
      </c>
      <c r="K556" s="91" t="s">
        <v>4712</v>
      </c>
      <c r="L556" s="91" t="s">
        <v>4713</v>
      </c>
      <c r="O556" s="91" t="s">
        <v>4714</v>
      </c>
      <c r="P556" s="91" t="s">
        <v>87</v>
      </c>
      <c r="U556" s="91">
        <v>0</v>
      </c>
      <c r="V556" s="91">
        <v>0</v>
      </c>
      <c r="W556" s="91">
        <v>0</v>
      </c>
      <c r="X556" s="91">
        <v>0</v>
      </c>
      <c r="Y556" s="91">
        <v>0</v>
      </c>
      <c r="Z556" s="91">
        <v>0</v>
      </c>
      <c r="AA556" s="91">
        <v>0</v>
      </c>
      <c r="AB556" s="91">
        <v>0</v>
      </c>
      <c r="AC556" s="91">
        <v>0</v>
      </c>
      <c r="AD556" s="91">
        <v>100</v>
      </c>
      <c r="AE556" s="91">
        <v>120</v>
      </c>
      <c r="AF556" s="91">
        <v>5</v>
      </c>
      <c r="AG556" s="91">
        <v>802</v>
      </c>
      <c r="AH556" s="91">
        <v>8040081</v>
      </c>
      <c r="AI556" s="91">
        <v>1</v>
      </c>
      <c r="AJ556" s="91" t="s">
        <v>4715</v>
      </c>
      <c r="AK556" s="91">
        <v>0</v>
      </c>
      <c r="AL556" s="91">
        <v>0</v>
      </c>
      <c r="AM556" s="91" t="s">
        <v>87</v>
      </c>
      <c r="AO556" s="91">
        <v>0</v>
      </c>
      <c r="AP556" s="91">
        <v>2</v>
      </c>
      <c r="AQ556" s="91" t="s">
        <v>87</v>
      </c>
      <c r="AR556" s="91" t="s">
        <v>87</v>
      </c>
      <c r="AW556" s="91">
        <v>1</v>
      </c>
      <c r="AX556" s="91">
        <v>0</v>
      </c>
      <c r="AZ556" s="92">
        <v>37383</v>
      </c>
      <c r="BA556" s="91" t="s">
        <v>183</v>
      </c>
      <c r="BB556" s="92">
        <v>42471</v>
      </c>
      <c r="BC556" s="91" t="s">
        <v>87</v>
      </c>
    </row>
    <row r="557" spans="1:55">
      <c r="A557" s="91">
        <f t="shared" si="8"/>
        <v>556</v>
      </c>
      <c r="B557" s="91">
        <v>1144001</v>
      </c>
      <c r="C557" s="91">
        <v>50</v>
      </c>
      <c r="D557" s="91">
        <v>7</v>
      </c>
      <c r="E557" s="91">
        <v>11440</v>
      </c>
      <c r="F557" s="91">
        <v>1</v>
      </c>
      <c r="G557" s="91" t="s">
        <v>4716</v>
      </c>
      <c r="I557" s="91" t="s">
        <v>4717</v>
      </c>
      <c r="J557" s="91" t="s">
        <v>4718</v>
      </c>
      <c r="K557" s="91" t="s">
        <v>4719</v>
      </c>
      <c r="L557" s="91" t="s">
        <v>4720</v>
      </c>
      <c r="O557" s="91" t="s">
        <v>4721</v>
      </c>
      <c r="P557" s="91" t="s">
        <v>87</v>
      </c>
      <c r="U557" s="91">
        <v>1</v>
      </c>
      <c r="V557" s="91">
        <v>500000</v>
      </c>
      <c r="W557" s="91">
        <v>0</v>
      </c>
      <c r="X557" s="91">
        <v>100</v>
      </c>
      <c r="Y557" s="91">
        <v>120</v>
      </c>
      <c r="Z557" s="91">
        <v>0</v>
      </c>
      <c r="AA557" s="91">
        <v>100</v>
      </c>
      <c r="AB557" s="91">
        <v>120</v>
      </c>
      <c r="AC557" s="91">
        <v>0</v>
      </c>
      <c r="AD557" s="91">
        <v>100</v>
      </c>
      <c r="AE557" s="91">
        <v>120</v>
      </c>
      <c r="AF557" s="91">
        <v>544</v>
      </c>
      <c r="AG557" s="91">
        <v>131</v>
      </c>
      <c r="AH557" s="91">
        <v>257642</v>
      </c>
      <c r="AI557" s="91">
        <v>1</v>
      </c>
      <c r="AJ557" s="91" t="s">
        <v>4722</v>
      </c>
      <c r="AK557" s="91">
        <v>0</v>
      </c>
      <c r="AL557" s="91">
        <v>0</v>
      </c>
      <c r="AM557" s="91" t="s">
        <v>87</v>
      </c>
      <c r="AO557" s="91">
        <v>0</v>
      </c>
      <c r="AP557" s="91">
        <v>2</v>
      </c>
      <c r="AQ557" s="91">
        <v>1653308</v>
      </c>
      <c r="AR557" s="91" t="s">
        <v>87</v>
      </c>
      <c r="AU557" s="93">
        <v>42149</v>
      </c>
      <c r="AW557" s="91">
        <v>1</v>
      </c>
      <c r="AX557" s="91">
        <v>0</v>
      </c>
      <c r="AZ557" s="92">
        <v>36680</v>
      </c>
      <c r="BA557" s="91" t="s">
        <v>183</v>
      </c>
      <c r="BB557" s="92">
        <v>38747</v>
      </c>
      <c r="BC557" s="91" t="s">
        <v>87</v>
      </c>
    </row>
    <row r="558" spans="1:55">
      <c r="A558" s="91">
        <f t="shared" si="8"/>
        <v>557</v>
      </c>
      <c r="B558" s="91">
        <v>1283601</v>
      </c>
      <c r="C558" s="91">
        <v>70</v>
      </c>
      <c r="D558" s="91">
        <v>7</v>
      </c>
      <c r="E558" s="91">
        <v>12836</v>
      </c>
      <c r="F558" s="91">
        <v>1</v>
      </c>
      <c r="G558" s="91" t="s">
        <v>4723</v>
      </c>
      <c r="I558" s="91" t="s">
        <v>4724</v>
      </c>
      <c r="J558" s="91" t="s">
        <v>4725</v>
      </c>
      <c r="K558" s="91" t="s">
        <v>4726</v>
      </c>
      <c r="L558" s="91" t="s">
        <v>4727</v>
      </c>
      <c r="O558" s="91" t="s">
        <v>4728</v>
      </c>
      <c r="P558" s="91" t="s">
        <v>4729</v>
      </c>
      <c r="U558" s="91">
        <v>0</v>
      </c>
      <c r="V558" s="91">
        <v>0</v>
      </c>
      <c r="W558" s="91">
        <v>100</v>
      </c>
      <c r="X558" s="91">
        <v>0</v>
      </c>
      <c r="Y558" s="91">
        <v>0</v>
      </c>
      <c r="Z558" s="91">
        <v>100</v>
      </c>
      <c r="AA558" s="91">
        <v>0</v>
      </c>
      <c r="AB558" s="91">
        <v>0</v>
      </c>
      <c r="AC558" s="91">
        <v>100</v>
      </c>
      <c r="AD558" s="91">
        <v>0</v>
      </c>
      <c r="AE558" s="91">
        <v>0</v>
      </c>
      <c r="AF558" s="91">
        <v>554</v>
      </c>
      <c r="AG558" s="91">
        <v>56</v>
      </c>
      <c r="AH558" s="91">
        <v>245414</v>
      </c>
      <c r="AI558" s="91">
        <v>1</v>
      </c>
      <c r="AJ558" s="91" t="s">
        <v>4730</v>
      </c>
      <c r="AK558" s="91">
        <v>0</v>
      </c>
      <c r="AL558" s="91">
        <v>0</v>
      </c>
      <c r="AM558" s="91" t="s">
        <v>87</v>
      </c>
      <c r="AO558" s="91">
        <v>0</v>
      </c>
      <c r="AP558" s="91">
        <v>0</v>
      </c>
      <c r="AQ558" s="91" t="s">
        <v>87</v>
      </c>
      <c r="AR558" s="91" t="s">
        <v>87</v>
      </c>
      <c r="AW558" s="91">
        <v>1</v>
      </c>
      <c r="AX558" s="91">
        <v>0</v>
      </c>
      <c r="AZ558" s="92">
        <v>43132</v>
      </c>
      <c r="BA558" s="91" t="s">
        <v>442</v>
      </c>
      <c r="BB558" s="92">
        <v>43132</v>
      </c>
      <c r="BC558" s="91" t="s">
        <v>442</v>
      </c>
    </row>
    <row r="559" spans="1:55">
      <c r="A559" s="91">
        <f t="shared" si="8"/>
        <v>558</v>
      </c>
      <c r="B559" s="91">
        <v>1344002</v>
      </c>
      <c r="C559" s="91">
        <v>50</v>
      </c>
      <c r="D559" s="91">
        <v>7</v>
      </c>
      <c r="E559" s="91">
        <v>13440</v>
      </c>
      <c r="F559" s="91">
        <v>2</v>
      </c>
      <c r="G559" s="91" t="s">
        <v>4731</v>
      </c>
      <c r="I559" s="91" t="s">
        <v>4732</v>
      </c>
      <c r="J559" s="91" t="s">
        <v>4733</v>
      </c>
      <c r="K559" s="91" t="s">
        <v>2639</v>
      </c>
      <c r="L559" s="91" t="s">
        <v>4734</v>
      </c>
      <c r="M559" s="91" t="s">
        <v>4735</v>
      </c>
      <c r="O559" s="91" t="s">
        <v>4736</v>
      </c>
      <c r="P559" s="91" t="s">
        <v>4737</v>
      </c>
      <c r="U559" s="91">
        <v>0</v>
      </c>
      <c r="V559" s="91">
        <v>500000</v>
      </c>
      <c r="W559" s="91">
        <v>0</v>
      </c>
      <c r="X559" s="91">
        <v>100</v>
      </c>
      <c r="Y559" s="91">
        <v>120</v>
      </c>
      <c r="Z559" s="91">
        <v>40</v>
      </c>
      <c r="AA559" s="91">
        <v>60</v>
      </c>
      <c r="AB559" s="91">
        <v>120</v>
      </c>
      <c r="AC559" s="91">
        <v>100</v>
      </c>
      <c r="AD559" s="91">
        <v>0</v>
      </c>
      <c r="AE559" s="91">
        <v>0</v>
      </c>
      <c r="AF559" s="91">
        <v>5</v>
      </c>
      <c r="AG559" s="91">
        <v>92</v>
      </c>
      <c r="AH559" s="91">
        <v>445907</v>
      </c>
      <c r="AI559" s="91">
        <v>2</v>
      </c>
      <c r="AJ559" s="91" t="s">
        <v>4738</v>
      </c>
      <c r="AK559" s="91">
        <v>0</v>
      </c>
      <c r="AL559" s="91">
        <v>0</v>
      </c>
      <c r="AM559" s="91" t="s">
        <v>87</v>
      </c>
      <c r="AO559" s="91">
        <v>0</v>
      </c>
      <c r="AP559" s="91">
        <v>2</v>
      </c>
      <c r="AQ559" s="91" t="s">
        <v>87</v>
      </c>
      <c r="AR559" s="91" t="s">
        <v>87</v>
      </c>
      <c r="AW559" s="91">
        <v>1</v>
      </c>
      <c r="AX559" s="91">
        <v>0</v>
      </c>
      <c r="AZ559" s="92">
        <v>36680</v>
      </c>
      <c r="BA559" s="91" t="s">
        <v>183</v>
      </c>
      <c r="BB559" s="92">
        <v>39330</v>
      </c>
      <c r="BC559" s="91" t="s">
        <v>87</v>
      </c>
    </row>
    <row r="560" spans="1:55">
      <c r="A560" s="91">
        <f t="shared" si="8"/>
        <v>559</v>
      </c>
      <c r="B560" s="91">
        <v>1344003</v>
      </c>
      <c r="C560" s="91">
        <v>10</v>
      </c>
      <c r="D560" s="91">
        <v>7</v>
      </c>
      <c r="E560" s="91">
        <v>13440</v>
      </c>
      <c r="F560" s="91">
        <v>3</v>
      </c>
      <c r="G560" s="91" t="s">
        <v>4731</v>
      </c>
      <c r="I560" s="91" t="s">
        <v>4732</v>
      </c>
      <c r="J560" s="91" t="s">
        <v>4739</v>
      </c>
      <c r="K560" s="91" t="s">
        <v>4740</v>
      </c>
      <c r="L560" s="91" t="s">
        <v>4741</v>
      </c>
      <c r="O560" s="91" t="s">
        <v>4742</v>
      </c>
      <c r="P560" s="91" t="s">
        <v>4743</v>
      </c>
      <c r="U560" s="91">
        <v>0</v>
      </c>
      <c r="V560" s="91">
        <v>500000</v>
      </c>
      <c r="W560" s="91">
        <v>0</v>
      </c>
      <c r="X560" s="91">
        <v>0</v>
      </c>
      <c r="Y560" s="91">
        <v>0</v>
      </c>
      <c r="Z560" s="91">
        <v>0</v>
      </c>
      <c r="AA560" s="91">
        <v>0</v>
      </c>
      <c r="AB560" s="91">
        <v>0</v>
      </c>
      <c r="AC560" s="91">
        <v>100</v>
      </c>
      <c r="AD560" s="91">
        <v>0</v>
      </c>
      <c r="AE560" s="91">
        <v>0</v>
      </c>
      <c r="AF560" s="91">
        <v>5</v>
      </c>
      <c r="AG560" s="91">
        <v>92</v>
      </c>
      <c r="AH560" s="91">
        <v>445907</v>
      </c>
      <c r="AI560" s="91">
        <v>2</v>
      </c>
      <c r="AJ560" s="91" t="s">
        <v>4738</v>
      </c>
      <c r="AK560" s="91">
        <v>0</v>
      </c>
      <c r="AL560" s="91">
        <v>0</v>
      </c>
      <c r="AM560" s="91" t="s">
        <v>87</v>
      </c>
      <c r="AO560" s="91">
        <v>0</v>
      </c>
      <c r="AP560" s="91">
        <v>2</v>
      </c>
      <c r="AQ560" s="91" t="s">
        <v>87</v>
      </c>
      <c r="AR560" s="91" t="s">
        <v>87</v>
      </c>
      <c r="AW560" s="91">
        <v>1</v>
      </c>
      <c r="AX560" s="91">
        <v>0</v>
      </c>
      <c r="AZ560" s="92">
        <v>36680</v>
      </c>
      <c r="BA560" s="91" t="s">
        <v>183</v>
      </c>
      <c r="BB560" s="92">
        <v>38586</v>
      </c>
      <c r="BC560" s="91" t="s">
        <v>87</v>
      </c>
    </row>
    <row r="561" spans="1:55">
      <c r="A561" s="91">
        <f t="shared" si="8"/>
        <v>560</v>
      </c>
      <c r="B561" s="91">
        <v>1344004</v>
      </c>
      <c r="C561" s="91">
        <v>70</v>
      </c>
      <c r="D561" s="91">
        <v>7</v>
      </c>
      <c r="E561" s="91">
        <v>13440</v>
      </c>
      <c r="F561" s="91">
        <v>4</v>
      </c>
      <c r="G561" s="91" t="s">
        <v>4731</v>
      </c>
      <c r="I561" s="91" t="s">
        <v>4732</v>
      </c>
      <c r="J561" s="91" t="s">
        <v>4739</v>
      </c>
      <c r="K561" s="91" t="s">
        <v>4744</v>
      </c>
      <c r="L561" s="91" t="s">
        <v>4745</v>
      </c>
      <c r="O561" s="91" t="s">
        <v>4746</v>
      </c>
      <c r="P561" s="91" t="s">
        <v>87</v>
      </c>
      <c r="U561" s="91">
        <v>0</v>
      </c>
      <c r="V561" s="91">
        <v>500000</v>
      </c>
      <c r="W561" s="91">
        <v>100</v>
      </c>
      <c r="X561" s="91">
        <v>0</v>
      </c>
      <c r="Y561" s="91">
        <v>0</v>
      </c>
      <c r="Z561" s="91">
        <v>100</v>
      </c>
      <c r="AA561" s="91">
        <v>0</v>
      </c>
      <c r="AB561" s="91">
        <v>0</v>
      </c>
      <c r="AC561" s="91">
        <v>100</v>
      </c>
      <c r="AD561" s="91">
        <v>0</v>
      </c>
      <c r="AE561" s="91">
        <v>0</v>
      </c>
      <c r="AF561" s="91">
        <v>5</v>
      </c>
      <c r="AG561" s="91">
        <v>92</v>
      </c>
      <c r="AH561" s="91">
        <v>445907</v>
      </c>
      <c r="AI561" s="91">
        <v>2</v>
      </c>
      <c r="AJ561" s="91" t="s">
        <v>4738</v>
      </c>
      <c r="AK561" s="91">
        <v>0</v>
      </c>
      <c r="AL561" s="91">
        <v>0</v>
      </c>
      <c r="AM561" s="91" t="s">
        <v>87</v>
      </c>
      <c r="AO561" s="91">
        <v>0</v>
      </c>
      <c r="AP561" s="91">
        <v>2</v>
      </c>
      <c r="AQ561" s="91" t="s">
        <v>87</v>
      </c>
      <c r="AR561" s="91" t="s">
        <v>87</v>
      </c>
      <c r="AW561" s="91">
        <v>1</v>
      </c>
      <c r="AX561" s="91">
        <v>0</v>
      </c>
      <c r="AZ561" s="92">
        <v>36680</v>
      </c>
      <c r="BA561" s="91" t="s">
        <v>183</v>
      </c>
      <c r="BB561" s="92">
        <v>38583</v>
      </c>
      <c r="BC561" s="91" t="s">
        <v>87</v>
      </c>
    </row>
    <row r="562" spans="1:55">
      <c r="A562" s="91">
        <f t="shared" si="8"/>
        <v>561</v>
      </c>
      <c r="B562" s="91">
        <v>1344006</v>
      </c>
      <c r="C562" s="91">
        <v>80</v>
      </c>
      <c r="D562" s="91">
        <v>7</v>
      </c>
      <c r="E562" s="91">
        <v>13440</v>
      </c>
      <c r="F562" s="91">
        <v>6</v>
      </c>
      <c r="G562" s="91" t="s">
        <v>4731</v>
      </c>
      <c r="H562" s="91" t="s">
        <v>112</v>
      </c>
      <c r="I562" s="91" t="s">
        <v>4732</v>
      </c>
      <c r="J562" s="91" t="s">
        <v>4739</v>
      </c>
      <c r="K562" s="91" t="s">
        <v>710</v>
      </c>
      <c r="L562" s="91" t="s">
        <v>4745</v>
      </c>
      <c r="O562" s="91" t="s">
        <v>4747</v>
      </c>
      <c r="P562" s="91" t="s">
        <v>87</v>
      </c>
      <c r="U562" s="91">
        <v>0</v>
      </c>
      <c r="V562" s="91">
        <v>500000</v>
      </c>
      <c r="W562" s="91">
        <v>0</v>
      </c>
      <c r="X562" s="91">
        <v>100</v>
      </c>
      <c r="Y562" s="91">
        <v>120</v>
      </c>
      <c r="Z562" s="91">
        <v>40</v>
      </c>
      <c r="AA562" s="91">
        <v>60</v>
      </c>
      <c r="AB562" s="91">
        <v>120</v>
      </c>
      <c r="AC562" s="91">
        <v>100</v>
      </c>
      <c r="AD562" s="91">
        <v>0</v>
      </c>
      <c r="AE562" s="91">
        <v>0</v>
      </c>
      <c r="AF562" s="91">
        <v>5</v>
      </c>
      <c r="AG562" s="91">
        <v>92</v>
      </c>
      <c r="AH562" s="91">
        <v>445907</v>
      </c>
      <c r="AI562" s="91">
        <v>2</v>
      </c>
      <c r="AJ562" s="91" t="s">
        <v>4738</v>
      </c>
      <c r="AK562" s="91">
        <v>0</v>
      </c>
      <c r="AL562" s="91">
        <v>0</v>
      </c>
      <c r="AM562" s="91" t="s">
        <v>87</v>
      </c>
      <c r="AO562" s="91">
        <v>0</v>
      </c>
      <c r="AP562" s="91">
        <v>2</v>
      </c>
      <c r="AQ562" s="91" t="s">
        <v>87</v>
      </c>
      <c r="AR562" s="91" t="s">
        <v>87</v>
      </c>
      <c r="AW562" s="91">
        <v>1</v>
      </c>
      <c r="AX562" s="91">
        <v>0</v>
      </c>
      <c r="AZ562" s="92">
        <v>36680</v>
      </c>
      <c r="BA562" s="91" t="s">
        <v>183</v>
      </c>
      <c r="BB562" s="92">
        <v>38583</v>
      </c>
      <c r="BC562" s="91" t="s">
        <v>87</v>
      </c>
    </row>
    <row r="563" spans="1:55">
      <c r="A563" s="91">
        <f t="shared" si="8"/>
        <v>562</v>
      </c>
      <c r="B563" s="91">
        <v>1405701</v>
      </c>
      <c r="C563" s="91">
        <v>30</v>
      </c>
      <c r="D563" s="91">
        <v>7</v>
      </c>
      <c r="E563" s="91" t="s">
        <v>87</v>
      </c>
      <c r="F563" s="91" t="s">
        <v>87</v>
      </c>
      <c r="G563" s="91" t="s">
        <v>4748</v>
      </c>
      <c r="I563" s="91" t="s">
        <v>4749</v>
      </c>
      <c r="J563" s="91" t="s">
        <v>4750</v>
      </c>
      <c r="K563" s="91" t="s">
        <v>4751</v>
      </c>
      <c r="L563" s="91" t="s">
        <v>4752</v>
      </c>
      <c r="O563" s="91" t="s">
        <v>4753</v>
      </c>
      <c r="P563" s="91" t="s">
        <v>4754</v>
      </c>
      <c r="R563" s="91" t="s">
        <v>4755</v>
      </c>
      <c r="S563" s="91" t="s">
        <v>4756</v>
      </c>
      <c r="T563" s="91" t="s">
        <v>269</v>
      </c>
      <c r="U563" s="91">
        <v>0</v>
      </c>
      <c r="V563" s="91">
        <v>500000</v>
      </c>
      <c r="W563" s="91">
        <v>0</v>
      </c>
      <c r="X563" s="91">
        <v>0</v>
      </c>
      <c r="Y563" s="91">
        <v>0</v>
      </c>
      <c r="Z563" s="91">
        <v>0</v>
      </c>
      <c r="AA563" s="91">
        <v>0</v>
      </c>
      <c r="AB563" s="91">
        <v>0</v>
      </c>
      <c r="AC563" s="91">
        <v>100</v>
      </c>
      <c r="AD563" s="91">
        <v>0</v>
      </c>
      <c r="AE563" s="91">
        <v>0</v>
      </c>
      <c r="AF563" s="91">
        <v>1</v>
      </c>
      <c r="AG563" s="91">
        <v>193</v>
      </c>
      <c r="AH563" s="91">
        <v>1534994</v>
      </c>
      <c r="AI563" s="91">
        <v>1</v>
      </c>
      <c r="AJ563" s="91" t="s">
        <v>4757</v>
      </c>
      <c r="AK563" s="91">
        <v>0</v>
      </c>
      <c r="AL563" s="91">
        <v>0</v>
      </c>
      <c r="AM563" s="91" t="s">
        <v>87</v>
      </c>
      <c r="AO563" s="91">
        <v>0</v>
      </c>
      <c r="AP563" s="91">
        <v>2</v>
      </c>
      <c r="AQ563" s="91" t="s">
        <v>87</v>
      </c>
      <c r="AR563" s="91" t="s">
        <v>87</v>
      </c>
      <c r="AW563" s="91">
        <v>1</v>
      </c>
      <c r="AX563" s="91">
        <v>0</v>
      </c>
      <c r="AZ563" s="92">
        <v>37411</v>
      </c>
      <c r="BA563" s="91" t="s">
        <v>183</v>
      </c>
      <c r="BB563" s="92">
        <v>43027.405891203707</v>
      </c>
      <c r="BC563" s="91" t="s">
        <v>233</v>
      </c>
    </row>
    <row r="564" spans="1:55">
      <c r="A564" s="91">
        <f t="shared" si="8"/>
        <v>563</v>
      </c>
      <c r="B564" s="91">
        <v>1475502</v>
      </c>
      <c r="C564" s="91">
        <v>80</v>
      </c>
      <c r="D564" s="91">
        <v>7</v>
      </c>
      <c r="E564" s="91" t="s">
        <v>87</v>
      </c>
      <c r="F564" s="91" t="s">
        <v>87</v>
      </c>
      <c r="G564" s="91" t="s">
        <v>4758</v>
      </c>
      <c r="H564" s="91" t="s">
        <v>4759</v>
      </c>
      <c r="I564" s="91" t="s">
        <v>4760</v>
      </c>
      <c r="J564" s="91" t="s">
        <v>4761</v>
      </c>
      <c r="K564" s="91" t="s">
        <v>4762</v>
      </c>
      <c r="L564" s="91" t="s">
        <v>4763</v>
      </c>
      <c r="O564" s="91" t="s">
        <v>4764</v>
      </c>
      <c r="P564" s="91" t="s">
        <v>4765</v>
      </c>
      <c r="R564" s="91" t="s">
        <v>4766</v>
      </c>
      <c r="S564" s="91" t="s">
        <v>4767</v>
      </c>
      <c r="T564" s="91" t="s">
        <v>385</v>
      </c>
      <c r="U564" s="91">
        <v>1</v>
      </c>
      <c r="V564" s="91">
        <v>500000</v>
      </c>
      <c r="W564" s="91">
        <v>0</v>
      </c>
      <c r="X564" s="91">
        <v>100</v>
      </c>
      <c r="Y564" s="91">
        <v>120</v>
      </c>
      <c r="Z564" s="91">
        <v>40</v>
      </c>
      <c r="AA564" s="91">
        <v>60</v>
      </c>
      <c r="AB564" s="91">
        <v>120</v>
      </c>
      <c r="AC564" s="91">
        <v>40</v>
      </c>
      <c r="AD564" s="91">
        <v>60</v>
      </c>
      <c r="AE564" s="91">
        <v>120</v>
      </c>
      <c r="AF564" s="91">
        <v>10</v>
      </c>
      <c r="AG564" s="91">
        <v>300</v>
      </c>
      <c r="AH564" s="91">
        <v>4113400</v>
      </c>
      <c r="AI564" s="91">
        <v>1</v>
      </c>
      <c r="AJ564" s="91" t="s">
        <v>4768</v>
      </c>
      <c r="AK564" s="91">
        <v>0</v>
      </c>
      <c r="AL564" s="91">
        <v>0</v>
      </c>
      <c r="AM564" s="91" t="s">
        <v>87</v>
      </c>
      <c r="AO564" s="91">
        <v>0</v>
      </c>
      <c r="AP564" s="91">
        <v>2</v>
      </c>
      <c r="AQ564" s="91">
        <v>1001349</v>
      </c>
      <c r="AR564" s="91" t="s">
        <v>87</v>
      </c>
      <c r="AU564" s="93">
        <v>42060</v>
      </c>
      <c r="AW564" s="91">
        <v>1</v>
      </c>
      <c r="AX564" s="91">
        <v>0</v>
      </c>
      <c r="AY564" s="91">
        <v>0</v>
      </c>
      <c r="AZ564" s="92">
        <v>38890</v>
      </c>
      <c r="BA564" s="91" t="s">
        <v>183</v>
      </c>
      <c r="BB564" s="92">
        <v>42752</v>
      </c>
      <c r="BC564" s="91" t="s">
        <v>87</v>
      </c>
    </row>
    <row r="565" spans="1:55">
      <c r="A565" s="91">
        <f t="shared" si="8"/>
        <v>564</v>
      </c>
      <c r="B565" s="91">
        <v>1494701</v>
      </c>
      <c r="C565" s="91">
        <v>80</v>
      </c>
      <c r="D565" s="91">
        <v>7</v>
      </c>
      <c r="E565" s="91" t="s">
        <v>87</v>
      </c>
      <c r="F565" s="91" t="s">
        <v>87</v>
      </c>
      <c r="G565" s="91" t="s">
        <v>4769</v>
      </c>
      <c r="I565" s="91" t="s">
        <v>4770</v>
      </c>
      <c r="J565" s="91" t="s">
        <v>4771</v>
      </c>
      <c r="K565" s="91" t="s">
        <v>4762</v>
      </c>
      <c r="L565" s="91" t="s">
        <v>4772</v>
      </c>
      <c r="O565" s="91" t="s">
        <v>4773</v>
      </c>
      <c r="P565" s="91" t="s">
        <v>87</v>
      </c>
      <c r="U565" s="91">
        <v>0</v>
      </c>
      <c r="V565" s="91">
        <v>500000</v>
      </c>
      <c r="W565" s="91">
        <v>0</v>
      </c>
      <c r="X565" s="91">
        <v>100</v>
      </c>
      <c r="Y565" s="91">
        <v>120</v>
      </c>
      <c r="Z565" s="91">
        <v>40</v>
      </c>
      <c r="AA565" s="91">
        <v>60</v>
      </c>
      <c r="AB565" s="91">
        <v>120</v>
      </c>
      <c r="AC565" s="91">
        <v>40</v>
      </c>
      <c r="AD565" s="91">
        <v>60</v>
      </c>
      <c r="AE565" s="91">
        <v>120</v>
      </c>
      <c r="AF565" s="91">
        <v>177</v>
      </c>
      <c r="AG565" s="91">
        <v>212</v>
      </c>
      <c r="AH565" s="91">
        <v>4679</v>
      </c>
      <c r="AI565" s="91">
        <v>2</v>
      </c>
      <c r="AJ565" s="91" t="s">
        <v>4774</v>
      </c>
      <c r="AK565" s="91">
        <v>0</v>
      </c>
      <c r="AL565" s="91">
        <v>0</v>
      </c>
      <c r="AM565" s="91" t="s">
        <v>87</v>
      </c>
      <c r="AO565" s="91">
        <v>0</v>
      </c>
      <c r="AP565" s="91">
        <v>2</v>
      </c>
      <c r="AQ565" s="91" t="s">
        <v>87</v>
      </c>
      <c r="AR565" s="91" t="s">
        <v>87</v>
      </c>
      <c r="AW565" s="91">
        <v>1</v>
      </c>
      <c r="AX565" s="91">
        <v>0</v>
      </c>
      <c r="AZ565" s="92">
        <v>37855</v>
      </c>
      <c r="BA565" s="91" t="s">
        <v>183</v>
      </c>
      <c r="BB565" s="92">
        <v>37855</v>
      </c>
      <c r="BC565" s="91" t="s">
        <v>87</v>
      </c>
    </row>
    <row r="566" spans="1:55">
      <c r="A566" s="91">
        <f t="shared" si="8"/>
        <v>565</v>
      </c>
      <c r="B566" s="91">
        <v>1510501</v>
      </c>
      <c r="C566" s="91">
        <v>50</v>
      </c>
      <c r="D566" s="91">
        <v>7</v>
      </c>
      <c r="E566" s="91" t="s">
        <v>87</v>
      </c>
      <c r="F566" s="91" t="s">
        <v>87</v>
      </c>
      <c r="G566" s="91" t="s">
        <v>4775</v>
      </c>
      <c r="I566" s="91" t="s">
        <v>4776</v>
      </c>
      <c r="J566" s="91" t="s">
        <v>4777</v>
      </c>
      <c r="K566" s="91" t="s">
        <v>4778</v>
      </c>
      <c r="L566" s="91" t="s">
        <v>4779</v>
      </c>
      <c r="O566" s="91" t="s">
        <v>4780</v>
      </c>
      <c r="P566" s="91" t="s">
        <v>4781</v>
      </c>
      <c r="R566" s="91" t="s">
        <v>4782</v>
      </c>
      <c r="S566" s="91" t="s">
        <v>4783</v>
      </c>
      <c r="U566" s="91">
        <v>0</v>
      </c>
      <c r="V566" s="91">
        <v>500000</v>
      </c>
      <c r="W566" s="91">
        <v>100</v>
      </c>
      <c r="X566" s="91">
        <v>0</v>
      </c>
      <c r="Y566" s="91">
        <v>120</v>
      </c>
      <c r="Z566" s="91">
        <v>100</v>
      </c>
      <c r="AA566" s="91">
        <v>0</v>
      </c>
      <c r="AB566" s="91">
        <v>120</v>
      </c>
      <c r="AC566" s="91">
        <v>100</v>
      </c>
      <c r="AD566" s="91">
        <v>0</v>
      </c>
      <c r="AE566" s="91">
        <v>120</v>
      </c>
      <c r="AF566" s="91">
        <v>5</v>
      </c>
      <c r="AG566" s="91">
        <v>213</v>
      </c>
      <c r="AH566" s="91">
        <v>4569862</v>
      </c>
      <c r="AI566" s="91">
        <v>1</v>
      </c>
      <c r="AJ566" s="91" t="s">
        <v>4784</v>
      </c>
      <c r="AK566" s="91">
        <v>0</v>
      </c>
      <c r="AL566" s="91">
        <v>2</v>
      </c>
      <c r="AM566" s="91" t="s">
        <v>87</v>
      </c>
      <c r="AO566" s="91">
        <v>0</v>
      </c>
      <c r="AP566" s="91">
        <v>2</v>
      </c>
      <c r="AQ566" s="91" t="s">
        <v>87</v>
      </c>
      <c r="AR566" s="91" t="s">
        <v>87</v>
      </c>
      <c r="AW566" s="91">
        <v>1</v>
      </c>
      <c r="AX566" s="91">
        <v>0</v>
      </c>
      <c r="AZ566" s="92">
        <v>37942</v>
      </c>
      <c r="BA566" s="91" t="s">
        <v>183</v>
      </c>
      <c r="BB566" s="92">
        <v>39911</v>
      </c>
      <c r="BC566" s="91" t="s">
        <v>87</v>
      </c>
    </row>
    <row r="567" spans="1:55">
      <c r="A567" s="91">
        <f t="shared" si="8"/>
        <v>566</v>
      </c>
      <c r="B567" s="91">
        <v>1522001</v>
      </c>
      <c r="C567" s="91">
        <v>20</v>
      </c>
      <c r="D567" s="91">
        <v>7</v>
      </c>
      <c r="E567" s="91">
        <v>15220</v>
      </c>
      <c r="F567" s="91">
        <v>1</v>
      </c>
      <c r="G567" s="91" t="s">
        <v>4785</v>
      </c>
      <c r="H567" s="91" t="s">
        <v>4786</v>
      </c>
      <c r="I567" s="91" t="s">
        <v>4787</v>
      </c>
      <c r="J567" s="91" t="s">
        <v>4788</v>
      </c>
      <c r="K567" s="91" t="s">
        <v>4789</v>
      </c>
      <c r="L567" s="91" t="s">
        <v>4790</v>
      </c>
      <c r="M567" s="91" t="s">
        <v>4791</v>
      </c>
      <c r="O567" s="91" t="s">
        <v>4792</v>
      </c>
      <c r="P567" s="91" t="s">
        <v>4793</v>
      </c>
      <c r="R567" s="91" t="s">
        <v>4794</v>
      </c>
      <c r="S567" s="91" t="s">
        <v>4795</v>
      </c>
      <c r="T567" s="91" t="s">
        <v>4796</v>
      </c>
      <c r="U567" s="91">
        <v>0</v>
      </c>
      <c r="V567" s="91">
        <v>0</v>
      </c>
      <c r="W567" s="91">
        <v>0</v>
      </c>
      <c r="X567" s="91">
        <v>100</v>
      </c>
      <c r="Y567" s="91">
        <v>0</v>
      </c>
      <c r="Z567" s="91">
        <v>0</v>
      </c>
      <c r="AA567" s="91">
        <v>100</v>
      </c>
      <c r="AB567" s="91">
        <v>0</v>
      </c>
      <c r="AC567" s="91">
        <v>0</v>
      </c>
      <c r="AD567" s="91">
        <v>100</v>
      </c>
      <c r="AE567" s="91">
        <v>0</v>
      </c>
      <c r="AF567" s="91">
        <v>294</v>
      </c>
      <c r="AG567" s="91">
        <v>410</v>
      </c>
      <c r="AH567" s="91">
        <v>824927</v>
      </c>
      <c r="AI567" s="91">
        <v>2</v>
      </c>
      <c r="AJ567" s="91" t="s">
        <v>4797</v>
      </c>
      <c r="AK567" s="91">
        <v>0</v>
      </c>
      <c r="AL567" s="91">
        <v>0</v>
      </c>
      <c r="AM567" s="91" t="s">
        <v>87</v>
      </c>
      <c r="AO567" s="91">
        <v>0</v>
      </c>
      <c r="AP567" s="91">
        <v>2</v>
      </c>
      <c r="AQ567" s="91" t="s">
        <v>87</v>
      </c>
      <c r="AR567" s="91" t="s">
        <v>87</v>
      </c>
      <c r="AW567" s="91">
        <v>1</v>
      </c>
      <c r="AX567" s="91">
        <v>0</v>
      </c>
      <c r="AZ567" s="92">
        <v>36680</v>
      </c>
      <c r="BA567" s="91" t="s">
        <v>183</v>
      </c>
      <c r="BB567" s="92">
        <v>41171</v>
      </c>
      <c r="BC567" s="91" t="s">
        <v>87</v>
      </c>
    </row>
    <row r="568" spans="1:55">
      <c r="A568" s="91">
        <f t="shared" si="8"/>
        <v>567</v>
      </c>
      <c r="B568" s="91">
        <v>1538602</v>
      </c>
      <c r="C568" s="91">
        <v>90</v>
      </c>
      <c r="D568" s="91">
        <v>7</v>
      </c>
      <c r="E568" s="91" t="s">
        <v>87</v>
      </c>
      <c r="F568" s="91" t="s">
        <v>87</v>
      </c>
      <c r="G568" s="91" t="s">
        <v>4798</v>
      </c>
      <c r="H568" s="91" t="s">
        <v>102</v>
      </c>
      <c r="I568" s="91" t="s">
        <v>4799</v>
      </c>
      <c r="J568" s="91" t="s">
        <v>4798</v>
      </c>
      <c r="K568" s="91" t="s">
        <v>4800</v>
      </c>
      <c r="L568" s="91" t="s">
        <v>4801</v>
      </c>
      <c r="O568" s="91" t="s">
        <v>4802</v>
      </c>
      <c r="P568" s="91" t="s">
        <v>4803</v>
      </c>
      <c r="U568" s="91">
        <v>0</v>
      </c>
      <c r="V568" s="91">
        <v>0</v>
      </c>
      <c r="W568" s="91">
        <v>100</v>
      </c>
      <c r="X568" s="91">
        <v>0</v>
      </c>
      <c r="Y568" s="91">
        <v>0</v>
      </c>
      <c r="Z568" s="91">
        <v>100</v>
      </c>
      <c r="AA568" s="91">
        <v>0</v>
      </c>
      <c r="AB568" s="91">
        <v>0</v>
      </c>
      <c r="AC568" s="91">
        <v>100</v>
      </c>
      <c r="AD568" s="91">
        <v>0</v>
      </c>
      <c r="AE568" s="91">
        <v>0</v>
      </c>
      <c r="AF568" s="91">
        <v>1</v>
      </c>
      <c r="AG568" s="91">
        <v>797</v>
      </c>
      <c r="AH568" s="91">
        <v>1193562</v>
      </c>
      <c r="AI568" s="91">
        <v>1</v>
      </c>
      <c r="AJ568" s="91" t="s">
        <v>4804</v>
      </c>
      <c r="AK568" s="91">
        <v>0</v>
      </c>
      <c r="AL568" s="91">
        <v>0</v>
      </c>
      <c r="AM568" s="91" t="s">
        <v>87</v>
      </c>
      <c r="AO568" s="91">
        <v>0</v>
      </c>
      <c r="AP568" s="91">
        <v>0</v>
      </c>
      <c r="AQ568" s="91" t="s">
        <v>87</v>
      </c>
      <c r="AR568" s="91" t="s">
        <v>87</v>
      </c>
      <c r="AW568" s="91">
        <v>1</v>
      </c>
      <c r="AX568" s="91">
        <v>0</v>
      </c>
      <c r="AZ568" s="92">
        <v>38321</v>
      </c>
      <c r="BA568" s="91" t="s">
        <v>183</v>
      </c>
      <c r="BB568" s="92">
        <v>41388</v>
      </c>
      <c r="BC568" s="91" t="s">
        <v>87</v>
      </c>
    </row>
    <row r="569" spans="1:55">
      <c r="A569" s="91">
        <f t="shared" si="8"/>
        <v>568</v>
      </c>
      <c r="B569" s="91">
        <v>1568501</v>
      </c>
      <c r="C569" s="91">
        <v>50</v>
      </c>
      <c r="D569" s="91">
        <v>7</v>
      </c>
      <c r="E569" s="91">
        <v>15685</v>
      </c>
      <c r="F569" s="91">
        <v>1</v>
      </c>
      <c r="G569" s="91" t="s">
        <v>4805</v>
      </c>
      <c r="I569" s="91" t="s">
        <v>4806</v>
      </c>
      <c r="J569" s="91" t="s">
        <v>4807</v>
      </c>
      <c r="K569" s="91" t="s">
        <v>2264</v>
      </c>
      <c r="L569" s="91" t="s">
        <v>4808</v>
      </c>
      <c r="M569" s="91" t="s">
        <v>4809</v>
      </c>
      <c r="O569" s="91" t="s">
        <v>4810</v>
      </c>
      <c r="P569" s="91" t="s">
        <v>4811</v>
      </c>
      <c r="U569" s="91">
        <v>0</v>
      </c>
      <c r="V569" s="91">
        <v>500000</v>
      </c>
      <c r="W569" s="91">
        <v>100</v>
      </c>
      <c r="X569" s="91">
        <v>0</v>
      </c>
      <c r="Y569" s="91">
        <v>120</v>
      </c>
      <c r="Z569" s="91">
        <v>100</v>
      </c>
      <c r="AA569" s="91">
        <v>0</v>
      </c>
      <c r="AB569" s="91">
        <v>120</v>
      </c>
      <c r="AC569" s="91">
        <v>100</v>
      </c>
      <c r="AD569" s="91">
        <v>0</v>
      </c>
      <c r="AE569" s="91">
        <v>120</v>
      </c>
      <c r="AF569" s="91">
        <v>5</v>
      </c>
      <c r="AG569" s="91">
        <v>805</v>
      </c>
      <c r="AH569" s="91">
        <v>2112234</v>
      </c>
      <c r="AI569" s="91">
        <v>1</v>
      </c>
      <c r="AJ569" s="91" t="s">
        <v>4812</v>
      </c>
      <c r="AK569" s="91">
        <v>0</v>
      </c>
      <c r="AL569" s="91">
        <v>0</v>
      </c>
      <c r="AM569" s="91" t="s">
        <v>87</v>
      </c>
      <c r="AO569" s="91">
        <v>0</v>
      </c>
      <c r="AP569" s="91">
        <v>2</v>
      </c>
      <c r="AQ569" s="91" t="s">
        <v>87</v>
      </c>
      <c r="AR569" s="91" t="s">
        <v>87</v>
      </c>
      <c r="AW569" s="91">
        <v>1</v>
      </c>
      <c r="AX569" s="91">
        <v>0</v>
      </c>
      <c r="AZ569" s="92">
        <v>36680</v>
      </c>
      <c r="BA569" s="91" t="s">
        <v>183</v>
      </c>
      <c r="BB569" s="92">
        <v>41613</v>
      </c>
      <c r="BC569" s="91" t="s">
        <v>87</v>
      </c>
    </row>
    <row r="570" spans="1:55">
      <c r="A570" s="91">
        <f t="shared" si="8"/>
        <v>569</v>
      </c>
      <c r="B570" s="91">
        <v>1640101</v>
      </c>
      <c r="C570" s="91">
        <v>38</v>
      </c>
      <c r="D570" s="91">
        <v>7</v>
      </c>
      <c r="E570" s="91" t="s">
        <v>87</v>
      </c>
      <c r="F570" s="91" t="s">
        <v>87</v>
      </c>
      <c r="G570" s="91" t="s">
        <v>816</v>
      </c>
      <c r="I570" s="91" t="s">
        <v>4813</v>
      </c>
      <c r="K570" s="91" t="s">
        <v>3426</v>
      </c>
      <c r="L570" s="91" t="s">
        <v>4814</v>
      </c>
      <c r="O570" s="91" t="s">
        <v>4815</v>
      </c>
      <c r="P570" s="91" t="s">
        <v>4816</v>
      </c>
      <c r="R570" s="91" t="s">
        <v>4817</v>
      </c>
      <c r="T570" s="91" t="s">
        <v>201</v>
      </c>
      <c r="U570" s="91">
        <v>0</v>
      </c>
      <c r="V570" s="91">
        <v>0</v>
      </c>
      <c r="W570" s="91">
        <v>0</v>
      </c>
      <c r="X570" s="91">
        <v>0</v>
      </c>
      <c r="Y570" s="91">
        <v>0</v>
      </c>
      <c r="Z570" s="91">
        <v>0</v>
      </c>
      <c r="AA570" s="91">
        <v>0</v>
      </c>
      <c r="AB570" s="91">
        <v>0</v>
      </c>
      <c r="AC570" s="91">
        <v>100</v>
      </c>
      <c r="AD570" s="91">
        <v>0</v>
      </c>
      <c r="AE570" s="91">
        <v>0</v>
      </c>
      <c r="AF570" s="91">
        <v>9</v>
      </c>
      <c r="AG570" s="91">
        <v>130</v>
      </c>
      <c r="AH570" s="91">
        <v>1149229</v>
      </c>
      <c r="AI570" s="91">
        <v>1</v>
      </c>
      <c r="AJ570" s="91" t="s">
        <v>825</v>
      </c>
      <c r="AK570" s="91">
        <v>0</v>
      </c>
      <c r="AL570" s="91">
        <v>2</v>
      </c>
      <c r="AM570" s="91" t="s">
        <v>87</v>
      </c>
      <c r="AO570" s="91">
        <v>0</v>
      </c>
      <c r="AP570" s="91">
        <v>2</v>
      </c>
      <c r="AQ570" s="91" t="s">
        <v>87</v>
      </c>
      <c r="AR570" s="91" t="s">
        <v>87</v>
      </c>
      <c r="AW570" s="91">
        <v>1</v>
      </c>
      <c r="AX570" s="91">
        <v>0</v>
      </c>
      <c r="AZ570" s="92">
        <v>38629</v>
      </c>
      <c r="BA570" s="91" t="s">
        <v>183</v>
      </c>
      <c r="BB570" s="92">
        <v>38629</v>
      </c>
      <c r="BC570" s="91" t="s">
        <v>87</v>
      </c>
    </row>
    <row r="571" spans="1:55">
      <c r="A571" s="91">
        <f t="shared" si="8"/>
        <v>570</v>
      </c>
      <c r="B571" s="91">
        <v>1655301</v>
      </c>
      <c r="C571" s="91">
        <v>90</v>
      </c>
      <c r="D571" s="91">
        <v>7</v>
      </c>
      <c r="E571" s="91" t="s">
        <v>87</v>
      </c>
      <c r="F571" s="91" t="s">
        <v>87</v>
      </c>
      <c r="G571" s="91" t="s">
        <v>4818</v>
      </c>
      <c r="I571" s="91" t="s">
        <v>4819</v>
      </c>
      <c r="J571" s="91" t="s">
        <v>4820</v>
      </c>
      <c r="K571" s="91" t="s">
        <v>350</v>
      </c>
      <c r="L571" s="91" t="s">
        <v>4821</v>
      </c>
      <c r="O571" s="91" t="s">
        <v>4822</v>
      </c>
      <c r="P571" s="91" t="s">
        <v>87</v>
      </c>
      <c r="U571" s="91">
        <v>0</v>
      </c>
      <c r="V571" s="91">
        <v>0</v>
      </c>
      <c r="W571" s="91">
        <v>0</v>
      </c>
      <c r="X571" s="91">
        <v>0</v>
      </c>
      <c r="Y571" s="91">
        <v>0</v>
      </c>
      <c r="Z571" s="91">
        <v>0</v>
      </c>
      <c r="AA571" s="91">
        <v>0</v>
      </c>
      <c r="AB571" s="91">
        <v>0</v>
      </c>
      <c r="AC571" s="91">
        <v>100</v>
      </c>
      <c r="AD571" s="91">
        <v>0</v>
      </c>
      <c r="AE571" s="91">
        <v>0</v>
      </c>
      <c r="AF571" s="91">
        <v>5</v>
      </c>
      <c r="AG571" s="91">
        <v>203</v>
      </c>
      <c r="AH571" s="91">
        <v>3925661</v>
      </c>
      <c r="AI571" s="91">
        <v>1</v>
      </c>
      <c r="AJ571" s="91" t="s">
        <v>4819</v>
      </c>
      <c r="AK571" s="91">
        <v>0</v>
      </c>
      <c r="AL571" s="91">
        <v>0</v>
      </c>
      <c r="AM571" s="91" t="s">
        <v>87</v>
      </c>
      <c r="AO571" s="91">
        <v>0</v>
      </c>
      <c r="AP571" s="91">
        <v>0</v>
      </c>
      <c r="AQ571" s="91" t="s">
        <v>87</v>
      </c>
      <c r="AR571" s="91" t="s">
        <v>87</v>
      </c>
      <c r="AW571" s="91">
        <v>1</v>
      </c>
      <c r="AX571" s="91">
        <v>0</v>
      </c>
      <c r="AZ571" s="92">
        <v>38705</v>
      </c>
      <c r="BA571" s="91" t="s">
        <v>183</v>
      </c>
      <c r="BB571" s="92">
        <v>38772</v>
      </c>
      <c r="BC571" s="91" t="s">
        <v>87</v>
      </c>
    </row>
    <row r="572" spans="1:55">
      <c r="A572" s="91">
        <f t="shared" si="8"/>
        <v>571</v>
      </c>
      <c r="B572" s="91">
        <v>1690701</v>
      </c>
      <c r="C572" s="91">
        <v>10</v>
      </c>
      <c r="D572" s="91">
        <v>7</v>
      </c>
      <c r="E572" s="91" t="s">
        <v>87</v>
      </c>
      <c r="F572" s="91" t="s">
        <v>87</v>
      </c>
      <c r="G572" s="91" t="s">
        <v>4823</v>
      </c>
      <c r="I572" s="91" t="s">
        <v>4824</v>
      </c>
      <c r="K572" s="91" t="s">
        <v>4825</v>
      </c>
      <c r="L572" s="91" t="s">
        <v>4826</v>
      </c>
      <c r="M572" s="91" t="s">
        <v>4827</v>
      </c>
      <c r="O572" s="91" t="s">
        <v>4828</v>
      </c>
      <c r="P572" s="91" t="s">
        <v>4829</v>
      </c>
      <c r="U572" s="91">
        <v>0</v>
      </c>
      <c r="V572" s="91">
        <v>0</v>
      </c>
      <c r="W572" s="91">
        <v>0</v>
      </c>
      <c r="X572" s="91">
        <v>0</v>
      </c>
      <c r="Y572" s="91">
        <v>0</v>
      </c>
      <c r="Z572" s="91">
        <v>0</v>
      </c>
      <c r="AA572" s="91">
        <v>0</v>
      </c>
      <c r="AB572" s="91">
        <v>0</v>
      </c>
      <c r="AC572" s="91">
        <v>100</v>
      </c>
      <c r="AD572" s="91">
        <v>0</v>
      </c>
      <c r="AE572" s="91">
        <v>0</v>
      </c>
      <c r="AF572" s="91">
        <v>501</v>
      </c>
      <c r="AG572" s="91">
        <v>490</v>
      </c>
      <c r="AH572" s="91">
        <v>3273947</v>
      </c>
      <c r="AI572" s="91">
        <v>1</v>
      </c>
      <c r="AJ572" s="91" t="s">
        <v>4830</v>
      </c>
      <c r="AK572" s="91">
        <v>0</v>
      </c>
      <c r="AL572" s="91">
        <v>0</v>
      </c>
      <c r="AM572" s="91" t="s">
        <v>87</v>
      </c>
      <c r="AO572" s="91">
        <v>0</v>
      </c>
      <c r="AP572" s="91">
        <v>0</v>
      </c>
      <c r="AQ572" s="91" t="s">
        <v>87</v>
      </c>
      <c r="AR572" s="91" t="s">
        <v>87</v>
      </c>
      <c r="AW572" s="91">
        <v>1</v>
      </c>
      <c r="AX572" s="91">
        <v>0</v>
      </c>
      <c r="AZ572" s="92">
        <v>38875</v>
      </c>
      <c r="BA572" s="91" t="s">
        <v>183</v>
      </c>
      <c r="BB572" s="92">
        <v>41873</v>
      </c>
      <c r="BC572" s="91" t="s">
        <v>87</v>
      </c>
    </row>
    <row r="573" spans="1:55">
      <c r="A573" s="91">
        <f t="shared" si="8"/>
        <v>572</v>
      </c>
      <c r="B573" s="91">
        <v>1780005</v>
      </c>
      <c r="C573" s="91">
        <v>30</v>
      </c>
      <c r="D573" s="91">
        <v>7</v>
      </c>
      <c r="E573" s="91" t="s">
        <v>87</v>
      </c>
      <c r="F573" s="91" t="s">
        <v>87</v>
      </c>
      <c r="G573" s="91" t="s">
        <v>4831</v>
      </c>
      <c r="I573" s="91" t="s">
        <v>993</v>
      </c>
      <c r="J573" s="91" t="s">
        <v>4832</v>
      </c>
      <c r="K573" s="91" t="s">
        <v>678</v>
      </c>
      <c r="L573" s="91" t="s">
        <v>4833</v>
      </c>
      <c r="M573" s="91" t="s">
        <v>4834</v>
      </c>
      <c r="O573" s="91" t="s">
        <v>4835</v>
      </c>
      <c r="P573" s="91" t="s">
        <v>4836</v>
      </c>
      <c r="U573" s="91">
        <v>1</v>
      </c>
      <c r="V573" s="91">
        <v>0</v>
      </c>
      <c r="W573" s="91">
        <v>0</v>
      </c>
      <c r="X573" s="91">
        <v>0</v>
      </c>
      <c r="Y573" s="91">
        <v>0</v>
      </c>
      <c r="Z573" s="91">
        <v>0</v>
      </c>
      <c r="AA573" s="91">
        <v>0</v>
      </c>
      <c r="AB573" s="91">
        <v>0</v>
      </c>
      <c r="AC573" s="91">
        <v>100</v>
      </c>
      <c r="AD573" s="91">
        <v>0</v>
      </c>
      <c r="AE573" s="91">
        <v>0</v>
      </c>
      <c r="AF573" s="91">
        <v>5</v>
      </c>
      <c r="AG573" s="91">
        <v>102</v>
      </c>
      <c r="AH573" s="91">
        <v>3391472</v>
      </c>
      <c r="AI573" s="91">
        <v>1</v>
      </c>
      <c r="AJ573" s="91" t="s">
        <v>1000</v>
      </c>
      <c r="AK573" s="91">
        <v>0</v>
      </c>
      <c r="AL573" s="91">
        <v>0</v>
      </c>
      <c r="AM573" s="91" t="s">
        <v>87</v>
      </c>
      <c r="AO573" s="91">
        <v>0</v>
      </c>
      <c r="AP573" s="91">
        <v>2</v>
      </c>
      <c r="AQ573" s="91">
        <v>1372935</v>
      </c>
      <c r="AR573" s="91" t="s">
        <v>87</v>
      </c>
      <c r="AU573" s="93">
        <v>42302</v>
      </c>
      <c r="AW573" s="91">
        <v>1</v>
      </c>
      <c r="AX573" s="91">
        <v>0</v>
      </c>
      <c r="AZ573" s="92">
        <v>40928</v>
      </c>
      <c r="BA573" s="91" t="s">
        <v>183</v>
      </c>
      <c r="BB573" s="92">
        <v>40963</v>
      </c>
      <c r="BC573" s="91" t="s">
        <v>87</v>
      </c>
    </row>
    <row r="574" spans="1:55">
      <c r="A574" s="91">
        <f t="shared" si="8"/>
        <v>573</v>
      </c>
      <c r="B574" s="91">
        <v>1791101</v>
      </c>
      <c r="C574" s="91">
        <v>38</v>
      </c>
      <c r="D574" s="91">
        <v>7</v>
      </c>
      <c r="E574" s="91" t="s">
        <v>87</v>
      </c>
      <c r="F574" s="91" t="s">
        <v>87</v>
      </c>
      <c r="G574" s="91" t="s">
        <v>4837</v>
      </c>
      <c r="I574" s="91" t="s">
        <v>4838</v>
      </c>
      <c r="K574" s="91" t="s">
        <v>390</v>
      </c>
      <c r="L574" s="91" t="s">
        <v>4839</v>
      </c>
      <c r="O574" s="91" t="s">
        <v>4840</v>
      </c>
      <c r="P574" s="91" t="s">
        <v>4841</v>
      </c>
      <c r="R574" s="91" t="s">
        <v>4842</v>
      </c>
      <c r="T574" s="91" t="s">
        <v>1059</v>
      </c>
      <c r="U574" s="91">
        <v>0</v>
      </c>
      <c r="V574" s="91">
        <v>0</v>
      </c>
      <c r="W574" s="91">
        <v>0</v>
      </c>
      <c r="X574" s="91">
        <v>0</v>
      </c>
      <c r="Y574" s="91">
        <v>0</v>
      </c>
      <c r="Z574" s="91">
        <v>0</v>
      </c>
      <c r="AA574" s="91">
        <v>0</v>
      </c>
      <c r="AB574" s="91">
        <v>0</v>
      </c>
      <c r="AC574" s="91">
        <v>100</v>
      </c>
      <c r="AD574" s="91">
        <v>0</v>
      </c>
      <c r="AE574" s="91">
        <v>0</v>
      </c>
      <c r="AF574" s="91">
        <v>140</v>
      </c>
      <c r="AG574" s="91">
        <v>253</v>
      </c>
      <c r="AH574" s="91">
        <v>303982</v>
      </c>
      <c r="AI574" s="91">
        <v>2</v>
      </c>
      <c r="AJ574" s="91" t="s">
        <v>4838</v>
      </c>
      <c r="AK574" s="91">
        <v>0</v>
      </c>
      <c r="AL574" s="91">
        <v>0</v>
      </c>
      <c r="AM574" s="91" t="s">
        <v>87</v>
      </c>
      <c r="AO574" s="91">
        <v>0</v>
      </c>
      <c r="AP574" s="91">
        <v>2</v>
      </c>
      <c r="AQ574" s="91" t="s">
        <v>87</v>
      </c>
      <c r="AR574" s="91" t="s">
        <v>87</v>
      </c>
      <c r="AW574" s="91">
        <v>1</v>
      </c>
      <c r="AX574" s="91">
        <v>0</v>
      </c>
      <c r="AZ574" s="92">
        <v>39321</v>
      </c>
      <c r="BA574" s="91" t="s">
        <v>183</v>
      </c>
      <c r="BB574" s="92">
        <v>39321</v>
      </c>
      <c r="BC574" s="91" t="s">
        <v>87</v>
      </c>
    </row>
    <row r="575" spans="1:55">
      <c r="A575" s="91">
        <f t="shared" si="8"/>
        <v>574</v>
      </c>
      <c r="B575" s="91">
        <v>1800101</v>
      </c>
      <c r="C575" s="91">
        <v>70</v>
      </c>
      <c r="D575" s="91">
        <v>7</v>
      </c>
      <c r="E575" s="91" t="s">
        <v>87</v>
      </c>
      <c r="F575" s="91" t="s">
        <v>87</v>
      </c>
      <c r="G575" s="91" t="s">
        <v>4843</v>
      </c>
      <c r="K575" s="91" t="s">
        <v>4844</v>
      </c>
      <c r="L575" s="91" t="s">
        <v>4845</v>
      </c>
      <c r="O575" s="91" t="s">
        <v>4846</v>
      </c>
      <c r="P575" s="91" t="s">
        <v>4847</v>
      </c>
      <c r="R575" s="91" t="s">
        <v>4848</v>
      </c>
      <c r="U575" s="91">
        <v>0</v>
      </c>
      <c r="V575" s="91">
        <v>0</v>
      </c>
      <c r="W575" s="91">
        <v>0</v>
      </c>
      <c r="X575" s="91">
        <v>0</v>
      </c>
      <c r="Y575" s="91">
        <v>0</v>
      </c>
      <c r="Z575" s="91">
        <v>100</v>
      </c>
      <c r="AA575" s="91">
        <v>0</v>
      </c>
      <c r="AB575" s="91">
        <v>0</v>
      </c>
      <c r="AC575" s="91">
        <v>0</v>
      </c>
      <c r="AD575" s="91">
        <v>0</v>
      </c>
      <c r="AE575" s="91">
        <v>0</v>
      </c>
      <c r="AF575" s="91">
        <v>9</v>
      </c>
      <c r="AG575" s="91">
        <v>189</v>
      </c>
      <c r="AH575" s="91">
        <v>768573</v>
      </c>
      <c r="AI575" s="91">
        <v>1</v>
      </c>
      <c r="AJ575" s="91" t="s">
        <v>4849</v>
      </c>
      <c r="AK575" s="91">
        <v>0</v>
      </c>
      <c r="AL575" s="91">
        <v>0</v>
      </c>
      <c r="AM575" s="91" t="s">
        <v>87</v>
      </c>
      <c r="AO575" s="91">
        <v>0</v>
      </c>
      <c r="AP575" s="91">
        <v>0</v>
      </c>
      <c r="AQ575" s="91" t="s">
        <v>87</v>
      </c>
      <c r="AR575" s="91" t="s">
        <v>87</v>
      </c>
      <c r="AW575" s="91">
        <v>1</v>
      </c>
      <c r="AX575" s="91">
        <v>0</v>
      </c>
      <c r="AZ575" s="92">
        <v>43132</v>
      </c>
      <c r="BA575" s="91" t="s">
        <v>442</v>
      </c>
      <c r="BB575" s="92">
        <v>43132</v>
      </c>
      <c r="BC575" s="91" t="s">
        <v>442</v>
      </c>
    </row>
    <row r="576" spans="1:55">
      <c r="A576" s="91">
        <f t="shared" si="8"/>
        <v>575</v>
      </c>
      <c r="B576" s="91">
        <v>1800601</v>
      </c>
      <c r="C576" s="91">
        <v>40</v>
      </c>
      <c r="D576" s="91">
        <v>7</v>
      </c>
      <c r="E576" s="91" t="s">
        <v>87</v>
      </c>
      <c r="F576" s="91" t="s">
        <v>87</v>
      </c>
      <c r="G576" s="91" t="s">
        <v>4850</v>
      </c>
      <c r="I576" s="91" t="s">
        <v>4851</v>
      </c>
      <c r="K576" s="91" t="s">
        <v>4852</v>
      </c>
      <c r="L576" s="91" t="s">
        <v>4853</v>
      </c>
      <c r="O576" s="91" t="s">
        <v>4854</v>
      </c>
      <c r="P576" s="91" t="s">
        <v>4855</v>
      </c>
      <c r="U576" s="91">
        <v>0</v>
      </c>
      <c r="V576" s="91">
        <v>500000</v>
      </c>
      <c r="W576" s="91">
        <v>0</v>
      </c>
      <c r="X576" s="91">
        <v>0</v>
      </c>
      <c r="Y576" s="91">
        <v>0</v>
      </c>
      <c r="Z576" s="91">
        <v>0</v>
      </c>
      <c r="AA576" s="91">
        <v>0</v>
      </c>
      <c r="AB576" s="91">
        <v>0</v>
      </c>
      <c r="AC576" s="91">
        <v>100</v>
      </c>
      <c r="AD576" s="91">
        <v>0</v>
      </c>
      <c r="AE576" s="91">
        <v>0</v>
      </c>
      <c r="AF576" s="91">
        <v>9</v>
      </c>
      <c r="AG576" s="91">
        <v>211</v>
      </c>
      <c r="AH576" s="91">
        <v>232149</v>
      </c>
      <c r="AI576" s="91">
        <v>2</v>
      </c>
      <c r="AJ576" s="91" t="s">
        <v>4856</v>
      </c>
      <c r="AK576" s="91">
        <v>0</v>
      </c>
      <c r="AL576" s="91">
        <v>0</v>
      </c>
      <c r="AM576" s="91" t="s">
        <v>87</v>
      </c>
      <c r="AO576" s="91">
        <v>0</v>
      </c>
      <c r="AP576" s="91">
        <v>2</v>
      </c>
      <c r="AQ576" s="91" t="s">
        <v>87</v>
      </c>
      <c r="AR576" s="91" t="s">
        <v>87</v>
      </c>
      <c r="AW576" s="91">
        <v>1</v>
      </c>
      <c r="AX576" s="91">
        <v>0</v>
      </c>
      <c r="AZ576" s="92">
        <v>39379</v>
      </c>
      <c r="BA576" s="91" t="s">
        <v>183</v>
      </c>
      <c r="BB576" s="92">
        <v>39379</v>
      </c>
      <c r="BC576" s="91" t="s">
        <v>87</v>
      </c>
    </row>
    <row r="577" spans="1:55">
      <c r="A577" s="91">
        <f t="shared" si="8"/>
        <v>576</v>
      </c>
      <c r="B577" s="91">
        <v>1800602</v>
      </c>
      <c r="C577" s="91">
        <v>20</v>
      </c>
      <c r="D577" s="91">
        <v>7</v>
      </c>
      <c r="E577" s="91" t="s">
        <v>87</v>
      </c>
      <c r="F577" s="91" t="s">
        <v>87</v>
      </c>
      <c r="G577" s="91" t="s">
        <v>4850</v>
      </c>
      <c r="I577" s="91" t="s">
        <v>4857</v>
      </c>
      <c r="J577" s="91" t="s">
        <v>4858</v>
      </c>
      <c r="K577" s="91" t="s">
        <v>4859</v>
      </c>
      <c r="L577" s="91" t="s">
        <v>4860</v>
      </c>
      <c r="M577" s="91" t="s">
        <v>4861</v>
      </c>
      <c r="O577" s="91" t="s">
        <v>4862</v>
      </c>
      <c r="P577" s="91" t="s">
        <v>4863</v>
      </c>
      <c r="U577" s="91">
        <v>0</v>
      </c>
      <c r="V577" s="91">
        <v>500000</v>
      </c>
      <c r="W577" s="91">
        <v>100</v>
      </c>
      <c r="X577" s="91">
        <v>0</v>
      </c>
      <c r="Y577" s="91">
        <v>0</v>
      </c>
      <c r="Z577" s="91">
        <v>100</v>
      </c>
      <c r="AA577" s="91">
        <v>0</v>
      </c>
      <c r="AB577" s="91">
        <v>0</v>
      </c>
      <c r="AC577" s="91">
        <v>100</v>
      </c>
      <c r="AD577" s="91">
        <v>0</v>
      </c>
      <c r="AE577" s="91">
        <v>0</v>
      </c>
      <c r="AF577" s="91">
        <v>9</v>
      </c>
      <c r="AG577" s="91">
        <v>211</v>
      </c>
      <c r="AH577" s="91">
        <v>232149</v>
      </c>
      <c r="AI577" s="91">
        <v>2</v>
      </c>
      <c r="AJ577" s="91" t="s">
        <v>4856</v>
      </c>
      <c r="AK577" s="91">
        <v>0</v>
      </c>
      <c r="AL577" s="91">
        <v>0</v>
      </c>
      <c r="AM577" s="91" t="s">
        <v>87</v>
      </c>
      <c r="AO577" s="91">
        <v>0</v>
      </c>
      <c r="AP577" s="91">
        <v>2</v>
      </c>
      <c r="AQ577" s="91" t="s">
        <v>87</v>
      </c>
      <c r="AR577" s="91" t="s">
        <v>87</v>
      </c>
      <c r="AW577" s="91">
        <v>1</v>
      </c>
      <c r="AX577" s="91">
        <v>0</v>
      </c>
      <c r="AZ577" s="92">
        <v>39395</v>
      </c>
      <c r="BA577" s="91" t="s">
        <v>183</v>
      </c>
      <c r="BB577" s="92">
        <v>39395</v>
      </c>
      <c r="BC577" s="91" t="s">
        <v>87</v>
      </c>
    </row>
    <row r="578" spans="1:55">
      <c r="A578" s="91">
        <f t="shared" si="8"/>
        <v>577</v>
      </c>
      <c r="B578" s="91">
        <v>1836801</v>
      </c>
      <c r="C578" s="91">
        <v>90</v>
      </c>
      <c r="D578" s="91">
        <v>7</v>
      </c>
      <c r="E578" s="91" t="s">
        <v>87</v>
      </c>
      <c r="F578" s="91" t="s">
        <v>87</v>
      </c>
      <c r="G578" s="91" t="s">
        <v>4864</v>
      </c>
      <c r="I578" s="91" t="s">
        <v>4865</v>
      </c>
      <c r="J578" s="91" t="s">
        <v>4866</v>
      </c>
      <c r="K578" s="91" t="s">
        <v>4789</v>
      </c>
      <c r="L578" s="91" t="s">
        <v>4867</v>
      </c>
      <c r="M578" s="91" t="s">
        <v>4868</v>
      </c>
      <c r="O578" s="91" t="s">
        <v>4869</v>
      </c>
      <c r="P578" s="91" t="s">
        <v>4870</v>
      </c>
      <c r="U578" s="91">
        <v>0</v>
      </c>
      <c r="V578" s="91">
        <v>0</v>
      </c>
      <c r="W578" s="91">
        <v>100</v>
      </c>
      <c r="X578" s="91">
        <v>0</v>
      </c>
      <c r="Y578" s="91">
        <v>0</v>
      </c>
      <c r="Z578" s="91">
        <v>100</v>
      </c>
      <c r="AA578" s="91">
        <v>0</v>
      </c>
      <c r="AB578" s="91">
        <v>0</v>
      </c>
      <c r="AC578" s="91">
        <v>100</v>
      </c>
      <c r="AD578" s="91">
        <v>0</v>
      </c>
      <c r="AE578" s="91">
        <v>0</v>
      </c>
      <c r="AF578" s="91">
        <v>9</v>
      </c>
      <c r="AG578" s="91">
        <v>761</v>
      </c>
      <c r="AH578" s="91">
        <v>1014000</v>
      </c>
      <c r="AI578" s="91">
        <v>2</v>
      </c>
      <c r="AJ578" s="91" t="s">
        <v>4871</v>
      </c>
      <c r="AK578" s="91">
        <v>0</v>
      </c>
      <c r="AL578" s="91">
        <v>2</v>
      </c>
      <c r="AM578" s="91" t="s">
        <v>87</v>
      </c>
      <c r="AO578" s="91">
        <v>0</v>
      </c>
      <c r="AP578" s="91">
        <v>1</v>
      </c>
      <c r="AQ578" s="91" t="s">
        <v>87</v>
      </c>
      <c r="AR578" s="91" t="s">
        <v>87</v>
      </c>
      <c r="AW578" s="91">
        <v>1</v>
      </c>
      <c r="AX578" s="91">
        <v>0</v>
      </c>
      <c r="AZ578" s="92">
        <v>39540</v>
      </c>
      <c r="BA578" s="91" t="s">
        <v>183</v>
      </c>
      <c r="BB578" s="92">
        <v>39542</v>
      </c>
      <c r="BC578" s="91" t="s">
        <v>87</v>
      </c>
    </row>
    <row r="579" spans="1:55">
      <c r="A579" s="91">
        <f t="shared" ref="A579:A642" si="9">A578+1</f>
        <v>578</v>
      </c>
      <c r="B579" s="91">
        <v>1849001</v>
      </c>
      <c r="C579" s="91">
        <v>70</v>
      </c>
      <c r="D579" s="91">
        <v>7</v>
      </c>
      <c r="E579" s="91">
        <v>18490</v>
      </c>
      <c r="F579" s="91">
        <v>1</v>
      </c>
      <c r="G579" s="91" t="s">
        <v>4872</v>
      </c>
      <c r="I579" s="91" t="s">
        <v>4873</v>
      </c>
      <c r="J579" s="91" t="s">
        <v>4874</v>
      </c>
      <c r="K579" s="91" t="s">
        <v>4875</v>
      </c>
      <c r="L579" s="91" t="s">
        <v>4876</v>
      </c>
      <c r="O579" s="91" t="s">
        <v>4877</v>
      </c>
      <c r="P579" s="91" t="s">
        <v>4878</v>
      </c>
      <c r="R579" s="91" t="s">
        <v>4879</v>
      </c>
      <c r="S579" s="91" t="s">
        <v>4880</v>
      </c>
      <c r="T579" s="91" t="s">
        <v>385</v>
      </c>
      <c r="U579" s="91">
        <v>0</v>
      </c>
      <c r="V579" s="91">
        <v>500000</v>
      </c>
      <c r="W579" s="91">
        <v>0</v>
      </c>
      <c r="X579" s="91">
        <v>0</v>
      </c>
      <c r="Y579" s="91">
        <v>0</v>
      </c>
      <c r="Z579" s="91">
        <v>0</v>
      </c>
      <c r="AA579" s="91">
        <v>0</v>
      </c>
      <c r="AB579" s="91">
        <v>0</v>
      </c>
      <c r="AC579" s="91">
        <v>100</v>
      </c>
      <c r="AD579" s="91">
        <v>0</v>
      </c>
      <c r="AE579" s="91">
        <v>0</v>
      </c>
      <c r="AF579" s="91">
        <v>5</v>
      </c>
      <c r="AG579" s="91">
        <v>530</v>
      </c>
      <c r="AH579" s="91">
        <v>4424749</v>
      </c>
      <c r="AI579" s="91">
        <v>1</v>
      </c>
      <c r="AJ579" s="91" t="s">
        <v>4881</v>
      </c>
      <c r="AK579" s="91">
        <v>0</v>
      </c>
      <c r="AL579" s="91">
        <v>1</v>
      </c>
      <c r="AM579" s="91">
        <v>14106014206000</v>
      </c>
      <c r="AN579" s="91" t="s">
        <v>4882</v>
      </c>
      <c r="AO579" s="91">
        <v>0</v>
      </c>
      <c r="AP579" s="91">
        <v>2</v>
      </c>
      <c r="AQ579" s="91" t="s">
        <v>87</v>
      </c>
      <c r="AR579" s="91" t="s">
        <v>87</v>
      </c>
      <c r="AW579" s="91">
        <v>1</v>
      </c>
      <c r="AX579" s="91">
        <v>0</v>
      </c>
      <c r="AZ579" s="92">
        <v>36680</v>
      </c>
      <c r="BA579" s="91" t="s">
        <v>183</v>
      </c>
      <c r="BB579" s="92">
        <v>41801</v>
      </c>
      <c r="BC579" s="91" t="s">
        <v>87</v>
      </c>
    </row>
    <row r="580" spans="1:55">
      <c r="A580" s="91">
        <f t="shared" si="9"/>
        <v>579</v>
      </c>
      <c r="B580" s="91">
        <v>1849005</v>
      </c>
      <c r="C580" s="91">
        <v>30</v>
      </c>
      <c r="D580" s="91">
        <v>7</v>
      </c>
      <c r="E580" s="91" t="s">
        <v>87</v>
      </c>
      <c r="F580" s="91" t="s">
        <v>87</v>
      </c>
      <c r="G580" s="91" t="s">
        <v>4872</v>
      </c>
      <c r="H580" s="91" t="s">
        <v>4883</v>
      </c>
      <c r="I580" s="91" t="s">
        <v>4884</v>
      </c>
      <c r="K580" s="91" t="s">
        <v>3402</v>
      </c>
      <c r="L580" s="91" t="s">
        <v>1877</v>
      </c>
      <c r="M580" s="91" t="s">
        <v>4885</v>
      </c>
      <c r="O580" s="91" t="s">
        <v>4886</v>
      </c>
      <c r="P580" s="91" t="s">
        <v>4887</v>
      </c>
      <c r="R580" s="91" t="s">
        <v>4888</v>
      </c>
      <c r="S580" s="91" t="s">
        <v>4889</v>
      </c>
      <c r="T580" s="91" t="s">
        <v>385</v>
      </c>
      <c r="U580" s="91">
        <v>0</v>
      </c>
      <c r="V580" s="91">
        <v>500000</v>
      </c>
      <c r="W580" s="91">
        <v>0</v>
      </c>
      <c r="X580" s="91">
        <v>100</v>
      </c>
      <c r="Y580" s="91">
        <v>120</v>
      </c>
      <c r="Z580" s="91">
        <v>40</v>
      </c>
      <c r="AA580" s="91">
        <v>60</v>
      </c>
      <c r="AB580" s="91">
        <v>120</v>
      </c>
      <c r="AC580" s="91">
        <v>0</v>
      </c>
      <c r="AD580" s="91">
        <v>100</v>
      </c>
      <c r="AE580" s="91">
        <v>120</v>
      </c>
      <c r="AF580" s="91">
        <v>5</v>
      </c>
      <c r="AG580" s="91">
        <v>20</v>
      </c>
      <c r="AH580" s="91">
        <v>4324287</v>
      </c>
      <c r="AI580" s="91">
        <v>1</v>
      </c>
      <c r="AJ580" s="91" t="s">
        <v>4890</v>
      </c>
      <c r="AK580" s="91">
        <v>0</v>
      </c>
      <c r="AL580" s="91">
        <v>0</v>
      </c>
      <c r="AM580" s="91" t="s">
        <v>87</v>
      </c>
      <c r="AO580" s="91">
        <v>0</v>
      </c>
      <c r="AP580" s="91">
        <v>2</v>
      </c>
      <c r="AQ580" s="91" t="s">
        <v>87</v>
      </c>
      <c r="AR580" s="91" t="s">
        <v>87</v>
      </c>
      <c r="AW580" s="91">
        <v>1</v>
      </c>
      <c r="AX580" s="91">
        <v>0</v>
      </c>
      <c r="AZ580" s="92">
        <v>41170</v>
      </c>
      <c r="BA580" s="91" t="s">
        <v>183</v>
      </c>
      <c r="BB580" s="92">
        <v>41922</v>
      </c>
      <c r="BC580" s="91" t="s">
        <v>87</v>
      </c>
    </row>
    <row r="581" spans="1:55">
      <c r="A581" s="91">
        <f t="shared" si="9"/>
        <v>580</v>
      </c>
      <c r="B581" s="91">
        <v>1852601</v>
      </c>
      <c r="C581" s="91">
        <v>80</v>
      </c>
      <c r="D581" s="91">
        <v>7</v>
      </c>
      <c r="E581" s="91" t="s">
        <v>87</v>
      </c>
      <c r="F581" s="91" t="s">
        <v>87</v>
      </c>
      <c r="G581" s="91" t="s">
        <v>4891</v>
      </c>
      <c r="H581" s="91" t="s">
        <v>4892</v>
      </c>
      <c r="I581" s="91" t="s">
        <v>4893</v>
      </c>
      <c r="J581" s="91" t="s">
        <v>4894</v>
      </c>
      <c r="K581" s="91" t="s">
        <v>187</v>
      </c>
      <c r="L581" s="91" t="s">
        <v>4895</v>
      </c>
      <c r="M581" s="91" t="s">
        <v>4896</v>
      </c>
      <c r="O581" s="91" t="s">
        <v>4897</v>
      </c>
      <c r="P581" s="91" t="s">
        <v>4898</v>
      </c>
      <c r="R581" s="91" t="s">
        <v>4899</v>
      </c>
      <c r="S581" s="91" t="s">
        <v>4900</v>
      </c>
      <c r="T581" s="91" t="s">
        <v>385</v>
      </c>
      <c r="U581" s="91">
        <v>0</v>
      </c>
      <c r="V581" s="91">
        <v>500000</v>
      </c>
      <c r="W581" s="91">
        <v>100</v>
      </c>
      <c r="X581" s="91">
        <v>0</v>
      </c>
      <c r="Y581" s="91">
        <v>0</v>
      </c>
      <c r="Z581" s="91">
        <v>100</v>
      </c>
      <c r="AA581" s="91">
        <v>0</v>
      </c>
      <c r="AB581" s="91">
        <v>0</v>
      </c>
      <c r="AC581" s="91">
        <v>100</v>
      </c>
      <c r="AD581" s="91">
        <v>0</v>
      </c>
      <c r="AE581" s="91">
        <v>0</v>
      </c>
      <c r="AF581" s="91">
        <v>5</v>
      </c>
      <c r="AG581" s="91">
        <v>333</v>
      </c>
      <c r="AH581" s="91">
        <v>112746</v>
      </c>
      <c r="AI581" s="91">
        <v>2</v>
      </c>
      <c r="AJ581" s="91" t="s">
        <v>4901</v>
      </c>
      <c r="AK581" s="91">
        <v>0</v>
      </c>
      <c r="AL581" s="91">
        <v>0</v>
      </c>
      <c r="AM581" s="91" t="s">
        <v>87</v>
      </c>
      <c r="AO581" s="91">
        <v>0</v>
      </c>
      <c r="AP581" s="91">
        <v>2</v>
      </c>
      <c r="AQ581" s="91" t="s">
        <v>87</v>
      </c>
      <c r="AR581" s="91" t="s">
        <v>87</v>
      </c>
      <c r="AW581" s="91">
        <v>1</v>
      </c>
      <c r="AX581" s="91">
        <v>0</v>
      </c>
      <c r="AZ581" s="92">
        <v>39605</v>
      </c>
      <c r="BA581" s="91" t="s">
        <v>183</v>
      </c>
      <c r="BB581" s="92">
        <v>40144</v>
      </c>
      <c r="BC581" s="91" t="s">
        <v>87</v>
      </c>
    </row>
    <row r="582" spans="1:55">
      <c r="A582" s="91">
        <f t="shared" si="9"/>
        <v>581</v>
      </c>
      <c r="B582" s="91">
        <v>1866101</v>
      </c>
      <c r="C582" s="91">
        <v>80</v>
      </c>
      <c r="D582" s="91">
        <v>7</v>
      </c>
      <c r="E582" s="91" t="s">
        <v>87</v>
      </c>
      <c r="F582" s="91" t="s">
        <v>87</v>
      </c>
      <c r="G582" s="91" t="s">
        <v>4902</v>
      </c>
      <c r="I582" s="91" t="s">
        <v>4903</v>
      </c>
      <c r="J582" s="91" t="s">
        <v>4904</v>
      </c>
      <c r="K582" s="91" t="s">
        <v>4905</v>
      </c>
      <c r="L582" s="91" t="s">
        <v>4906</v>
      </c>
      <c r="O582" s="91" t="s">
        <v>4907</v>
      </c>
      <c r="P582" s="91" t="s">
        <v>4908</v>
      </c>
      <c r="R582" s="91" t="s">
        <v>4909</v>
      </c>
      <c r="S582" s="91" t="s">
        <v>4910</v>
      </c>
      <c r="T582" s="91" t="s">
        <v>269</v>
      </c>
      <c r="U582" s="91">
        <v>0</v>
      </c>
      <c r="V582" s="91">
        <v>500000</v>
      </c>
      <c r="W582" s="91">
        <v>0</v>
      </c>
      <c r="X582" s="91">
        <v>100</v>
      </c>
      <c r="Y582" s="91">
        <v>120</v>
      </c>
      <c r="Z582" s="91">
        <v>40</v>
      </c>
      <c r="AA582" s="91">
        <v>60</v>
      </c>
      <c r="AB582" s="91">
        <v>120</v>
      </c>
      <c r="AC582" s="91">
        <v>40</v>
      </c>
      <c r="AD582" s="91">
        <v>60</v>
      </c>
      <c r="AE582" s="91">
        <v>120</v>
      </c>
      <c r="AF582" s="91">
        <v>190</v>
      </c>
      <c r="AG582" s="91">
        <v>220</v>
      </c>
      <c r="AH582" s="91">
        <v>8281</v>
      </c>
      <c r="AI582" s="91">
        <v>2</v>
      </c>
      <c r="AJ582" s="91" t="s">
        <v>4911</v>
      </c>
      <c r="AK582" s="91">
        <v>0</v>
      </c>
      <c r="AL582" s="91">
        <v>0</v>
      </c>
      <c r="AM582" s="91" t="s">
        <v>87</v>
      </c>
      <c r="AO582" s="91">
        <v>0</v>
      </c>
      <c r="AP582" s="91">
        <v>2</v>
      </c>
      <c r="AQ582" s="91" t="s">
        <v>87</v>
      </c>
      <c r="AR582" s="91" t="s">
        <v>87</v>
      </c>
      <c r="AW582" s="91">
        <v>1</v>
      </c>
      <c r="AX582" s="91">
        <v>0</v>
      </c>
      <c r="AZ582" s="92">
        <v>39660</v>
      </c>
      <c r="BA582" s="91" t="s">
        <v>183</v>
      </c>
      <c r="BB582" s="92">
        <v>39660</v>
      </c>
      <c r="BC582" s="91" t="s">
        <v>87</v>
      </c>
    </row>
    <row r="583" spans="1:55">
      <c r="A583" s="91">
        <f t="shared" si="9"/>
        <v>582</v>
      </c>
      <c r="B583" s="91">
        <v>1876002</v>
      </c>
      <c r="C583" s="91">
        <v>70</v>
      </c>
      <c r="D583" s="91">
        <v>7</v>
      </c>
      <c r="E583" s="91" t="s">
        <v>87</v>
      </c>
      <c r="F583" s="91" t="s">
        <v>87</v>
      </c>
      <c r="G583" s="91" t="s">
        <v>4912</v>
      </c>
      <c r="I583" s="91" t="s">
        <v>4913</v>
      </c>
      <c r="J583" s="91" t="s">
        <v>4914</v>
      </c>
      <c r="K583" s="91" t="s">
        <v>4915</v>
      </c>
      <c r="L583" s="91" t="s">
        <v>4916</v>
      </c>
      <c r="O583" s="91" t="s">
        <v>4917</v>
      </c>
      <c r="P583" s="91" t="s">
        <v>4918</v>
      </c>
      <c r="R583" s="91" t="s">
        <v>4919</v>
      </c>
      <c r="S583" s="91" t="s">
        <v>4920</v>
      </c>
      <c r="T583" s="91" t="s">
        <v>4921</v>
      </c>
      <c r="U583" s="91">
        <v>0</v>
      </c>
      <c r="V583" s="91">
        <v>500000</v>
      </c>
      <c r="W583" s="91">
        <v>100</v>
      </c>
      <c r="X583" s="91">
        <v>0</v>
      </c>
      <c r="Y583" s="91">
        <v>0</v>
      </c>
      <c r="Z583" s="91">
        <v>100</v>
      </c>
      <c r="AA583" s="91">
        <v>0</v>
      </c>
      <c r="AB583" s="91">
        <v>0</v>
      </c>
      <c r="AC583" s="91">
        <v>100</v>
      </c>
      <c r="AD583" s="91">
        <v>0</v>
      </c>
      <c r="AE583" s="91">
        <v>0</v>
      </c>
      <c r="AF583" s="91">
        <v>5</v>
      </c>
      <c r="AG583" s="91">
        <v>5</v>
      </c>
      <c r="AH583" s="91">
        <v>113018</v>
      </c>
      <c r="AI583" s="91">
        <v>2</v>
      </c>
      <c r="AJ583" s="91" t="s">
        <v>4922</v>
      </c>
      <c r="AK583" s="91">
        <v>0</v>
      </c>
      <c r="AL583" s="91">
        <v>0</v>
      </c>
      <c r="AM583" s="91" t="s">
        <v>87</v>
      </c>
      <c r="AO583" s="91">
        <v>0</v>
      </c>
      <c r="AP583" s="91">
        <v>2</v>
      </c>
      <c r="AQ583" s="91" t="s">
        <v>87</v>
      </c>
      <c r="AR583" s="91" t="s">
        <v>87</v>
      </c>
      <c r="AW583" s="91">
        <v>1</v>
      </c>
      <c r="AX583" s="91">
        <v>0</v>
      </c>
      <c r="AZ583" s="92">
        <v>40231</v>
      </c>
      <c r="BA583" s="91" t="s">
        <v>183</v>
      </c>
      <c r="BB583" s="92">
        <v>40231</v>
      </c>
      <c r="BC583" s="91" t="s">
        <v>87</v>
      </c>
    </row>
    <row r="584" spans="1:55">
      <c r="A584" s="91">
        <f t="shared" si="9"/>
        <v>583</v>
      </c>
      <c r="B584" s="91">
        <v>1897201</v>
      </c>
      <c r="C584" s="91">
        <v>95</v>
      </c>
      <c r="D584" s="91">
        <v>7</v>
      </c>
      <c r="E584" s="91" t="s">
        <v>87</v>
      </c>
      <c r="F584" s="91" t="s">
        <v>87</v>
      </c>
      <c r="G584" s="91" t="s">
        <v>4923</v>
      </c>
      <c r="H584" s="91" t="s">
        <v>4924</v>
      </c>
      <c r="I584" s="91" t="s">
        <v>4925</v>
      </c>
      <c r="J584" s="91" t="s">
        <v>4926</v>
      </c>
      <c r="K584" s="91" t="s">
        <v>283</v>
      </c>
      <c r="L584" s="91" t="s">
        <v>4927</v>
      </c>
      <c r="O584" s="91" t="s">
        <v>4928</v>
      </c>
      <c r="P584" s="91" t="s">
        <v>4929</v>
      </c>
      <c r="R584" s="91" t="s">
        <v>4930</v>
      </c>
      <c r="S584" s="91" t="s">
        <v>4931</v>
      </c>
      <c r="T584" s="91" t="s">
        <v>4932</v>
      </c>
      <c r="U584" s="91">
        <v>0</v>
      </c>
      <c r="V584" s="91">
        <v>500000</v>
      </c>
      <c r="W584" s="91">
        <v>0</v>
      </c>
      <c r="X584" s="91">
        <v>0</v>
      </c>
      <c r="Y584" s="91">
        <v>120</v>
      </c>
      <c r="Z584" s="91">
        <v>0</v>
      </c>
      <c r="AA584" s="91">
        <v>0</v>
      </c>
      <c r="AB584" s="91">
        <v>120</v>
      </c>
      <c r="AC584" s="91">
        <v>100</v>
      </c>
      <c r="AD584" s="91">
        <v>0</v>
      </c>
      <c r="AE584" s="91">
        <v>0</v>
      </c>
      <c r="AF584" s="91">
        <v>5</v>
      </c>
      <c r="AG584" s="91">
        <v>321</v>
      </c>
      <c r="AH584" s="91">
        <v>524726</v>
      </c>
      <c r="AI584" s="91">
        <v>1</v>
      </c>
      <c r="AJ584" s="91" t="s">
        <v>4933</v>
      </c>
      <c r="AK584" s="91">
        <v>0</v>
      </c>
      <c r="AL584" s="91">
        <v>2</v>
      </c>
      <c r="AM584" s="91" t="s">
        <v>87</v>
      </c>
      <c r="AO584" s="91">
        <v>0</v>
      </c>
      <c r="AP584" s="91">
        <v>0</v>
      </c>
      <c r="AQ584" s="91" t="s">
        <v>87</v>
      </c>
      <c r="AR584" s="91" t="s">
        <v>87</v>
      </c>
      <c r="AW584" s="91">
        <v>1</v>
      </c>
      <c r="AX584" s="91">
        <v>0</v>
      </c>
      <c r="AZ584" s="92">
        <v>39868</v>
      </c>
      <c r="BA584" s="91" t="s">
        <v>183</v>
      </c>
      <c r="BB584" s="92">
        <v>40296</v>
      </c>
      <c r="BC584" s="91" t="s">
        <v>87</v>
      </c>
    </row>
    <row r="585" spans="1:55">
      <c r="A585" s="91">
        <f t="shared" si="9"/>
        <v>584</v>
      </c>
      <c r="B585" s="91">
        <v>1910201</v>
      </c>
      <c r="C585" s="91">
        <v>90</v>
      </c>
      <c r="D585" s="91">
        <v>7</v>
      </c>
      <c r="E585" s="91" t="s">
        <v>87</v>
      </c>
      <c r="F585" s="91" t="s">
        <v>87</v>
      </c>
      <c r="G585" s="91" t="s">
        <v>4934</v>
      </c>
      <c r="I585" s="91" t="s">
        <v>4935</v>
      </c>
      <c r="J585" s="91" t="s">
        <v>4936</v>
      </c>
      <c r="K585" s="91">
        <v>460002</v>
      </c>
      <c r="L585" s="91" t="s">
        <v>4937</v>
      </c>
      <c r="O585" s="91" t="s">
        <v>4938</v>
      </c>
      <c r="P585" s="91" t="s">
        <v>4939</v>
      </c>
      <c r="U585" s="91">
        <v>0</v>
      </c>
      <c r="V585" s="91">
        <v>500000</v>
      </c>
      <c r="W585" s="91">
        <v>100</v>
      </c>
      <c r="X585" s="91">
        <v>0</v>
      </c>
      <c r="Y585" s="91">
        <v>0</v>
      </c>
      <c r="Z585" s="91">
        <v>100</v>
      </c>
      <c r="AA585" s="91">
        <v>0</v>
      </c>
      <c r="AB585" s="91">
        <v>0</v>
      </c>
      <c r="AC585" s="91">
        <v>100</v>
      </c>
      <c r="AD585" s="91">
        <v>0</v>
      </c>
      <c r="AE585" s="91">
        <v>0</v>
      </c>
      <c r="AF585" s="91">
        <v>9</v>
      </c>
      <c r="AG585" s="91">
        <v>402</v>
      </c>
      <c r="AH585" s="91">
        <v>1521958</v>
      </c>
      <c r="AI585" s="91">
        <v>1</v>
      </c>
      <c r="AJ585" s="91" t="s">
        <v>4935</v>
      </c>
      <c r="AK585" s="91">
        <v>0</v>
      </c>
      <c r="AL585" s="91">
        <v>0</v>
      </c>
      <c r="AM585" s="91" t="s">
        <v>87</v>
      </c>
      <c r="AO585" s="91">
        <v>0</v>
      </c>
      <c r="AP585" s="91">
        <v>1</v>
      </c>
      <c r="AQ585" s="91" t="s">
        <v>87</v>
      </c>
      <c r="AR585" s="91" t="s">
        <v>87</v>
      </c>
      <c r="AW585" s="91">
        <v>1</v>
      </c>
      <c r="AX585" s="91">
        <v>0</v>
      </c>
      <c r="AZ585" s="92">
        <v>39952</v>
      </c>
      <c r="BA585" s="91" t="s">
        <v>183</v>
      </c>
      <c r="BB585" s="92">
        <v>39952</v>
      </c>
      <c r="BC585" s="91" t="s">
        <v>87</v>
      </c>
    </row>
    <row r="586" spans="1:55">
      <c r="A586" s="91">
        <f t="shared" si="9"/>
        <v>585</v>
      </c>
      <c r="B586" s="91">
        <v>1939301</v>
      </c>
      <c r="C586" s="91">
        <v>90</v>
      </c>
      <c r="D586" s="91">
        <v>7</v>
      </c>
      <c r="E586" s="91" t="s">
        <v>87</v>
      </c>
      <c r="F586" s="91" t="s">
        <v>87</v>
      </c>
      <c r="G586" s="91" t="s">
        <v>4940</v>
      </c>
      <c r="H586" s="91" t="s">
        <v>3304</v>
      </c>
      <c r="I586" s="91" t="s">
        <v>4941</v>
      </c>
      <c r="J586" s="91" t="s">
        <v>4942</v>
      </c>
      <c r="K586" s="91" t="s">
        <v>2248</v>
      </c>
      <c r="L586" s="91" t="s">
        <v>4943</v>
      </c>
      <c r="M586" s="91" t="s">
        <v>4944</v>
      </c>
      <c r="O586" s="91" t="s">
        <v>4945</v>
      </c>
      <c r="P586" s="91" t="s">
        <v>4946</v>
      </c>
      <c r="R586" s="91" t="s">
        <v>4947</v>
      </c>
      <c r="T586" s="91" t="s">
        <v>201</v>
      </c>
      <c r="U586" s="91">
        <v>0</v>
      </c>
      <c r="V586" s="91">
        <v>500000</v>
      </c>
      <c r="W586" s="91">
        <v>0</v>
      </c>
      <c r="X586" s="91">
        <v>0</v>
      </c>
      <c r="Y586" s="91">
        <v>0</v>
      </c>
      <c r="Z586" s="91">
        <v>0</v>
      </c>
      <c r="AA586" s="91">
        <v>0</v>
      </c>
      <c r="AB586" s="91">
        <v>0</v>
      </c>
      <c r="AC586" s="91">
        <v>100</v>
      </c>
      <c r="AD586" s="91">
        <v>0</v>
      </c>
      <c r="AE586" s="91">
        <v>0</v>
      </c>
      <c r="AF586" s="91">
        <v>9</v>
      </c>
      <c r="AG586" s="91">
        <v>101</v>
      </c>
      <c r="AH586" s="91">
        <v>273100</v>
      </c>
      <c r="AI586" s="91">
        <v>2</v>
      </c>
      <c r="AJ586" s="91" t="s">
        <v>4941</v>
      </c>
      <c r="AK586" s="91">
        <v>0</v>
      </c>
      <c r="AL586" s="91">
        <v>0</v>
      </c>
      <c r="AM586" s="91" t="s">
        <v>87</v>
      </c>
      <c r="AO586" s="91">
        <v>0</v>
      </c>
      <c r="AP586" s="91">
        <v>1</v>
      </c>
      <c r="AQ586" s="91" t="s">
        <v>87</v>
      </c>
      <c r="AR586" s="91" t="s">
        <v>87</v>
      </c>
      <c r="AW586" s="91">
        <v>1</v>
      </c>
      <c r="AX586" s="91">
        <v>0</v>
      </c>
      <c r="AZ586" s="92">
        <v>40101</v>
      </c>
      <c r="BA586" s="91" t="s">
        <v>183</v>
      </c>
      <c r="BB586" s="92">
        <v>42446</v>
      </c>
      <c r="BC586" s="91" t="s">
        <v>87</v>
      </c>
    </row>
    <row r="587" spans="1:55">
      <c r="A587" s="91">
        <f t="shared" si="9"/>
        <v>586</v>
      </c>
      <c r="B587" s="91">
        <v>1942901</v>
      </c>
      <c r="C587" s="91">
        <v>40</v>
      </c>
      <c r="D587" s="91">
        <v>7</v>
      </c>
      <c r="E587" s="91" t="s">
        <v>87</v>
      </c>
      <c r="F587" s="91" t="s">
        <v>87</v>
      </c>
      <c r="G587" s="91" t="s">
        <v>4948</v>
      </c>
      <c r="I587" s="91" t="s">
        <v>4949</v>
      </c>
      <c r="K587" s="91" t="s">
        <v>4950</v>
      </c>
      <c r="L587" s="91" t="s">
        <v>4951</v>
      </c>
      <c r="M587" s="91" t="s">
        <v>4952</v>
      </c>
      <c r="O587" s="91" t="s">
        <v>4953</v>
      </c>
      <c r="P587" s="91" t="s">
        <v>4954</v>
      </c>
      <c r="U587" s="91">
        <v>0</v>
      </c>
      <c r="V587" s="91">
        <v>500000</v>
      </c>
      <c r="W587" s="91">
        <v>0</v>
      </c>
      <c r="X587" s="91">
        <v>0</v>
      </c>
      <c r="Y587" s="91">
        <v>0</v>
      </c>
      <c r="Z587" s="91">
        <v>0</v>
      </c>
      <c r="AA587" s="91">
        <v>0</v>
      </c>
      <c r="AB587" s="91">
        <v>0</v>
      </c>
      <c r="AC587" s="91">
        <v>100</v>
      </c>
      <c r="AD587" s="91">
        <v>0</v>
      </c>
      <c r="AE587" s="91">
        <v>120</v>
      </c>
      <c r="AF587" s="91">
        <v>5</v>
      </c>
      <c r="AG587" s="91">
        <v>371</v>
      </c>
      <c r="AH587" s="91">
        <v>337601</v>
      </c>
      <c r="AI587" s="91">
        <v>1</v>
      </c>
      <c r="AJ587" s="91" t="s">
        <v>4955</v>
      </c>
      <c r="AK587" s="91">
        <v>0</v>
      </c>
      <c r="AL587" s="91">
        <v>0</v>
      </c>
      <c r="AM587" s="91" t="s">
        <v>87</v>
      </c>
      <c r="AO587" s="91">
        <v>0</v>
      </c>
      <c r="AP587" s="91">
        <v>2</v>
      </c>
      <c r="AQ587" s="91" t="s">
        <v>87</v>
      </c>
      <c r="AR587" s="91" t="s">
        <v>87</v>
      </c>
      <c r="AW587" s="91">
        <v>1</v>
      </c>
      <c r="AX587" s="91">
        <v>0</v>
      </c>
      <c r="AZ587" s="92">
        <v>40093</v>
      </c>
      <c r="BA587" s="91" t="s">
        <v>183</v>
      </c>
      <c r="BB587" s="92">
        <v>43014.392754629633</v>
      </c>
      <c r="BC587" s="91" t="s">
        <v>233</v>
      </c>
    </row>
    <row r="588" spans="1:55">
      <c r="A588" s="91">
        <f t="shared" si="9"/>
        <v>587</v>
      </c>
      <c r="B588" s="91">
        <v>1954301</v>
      </c>
      <c r="C588" s="91">
        <v>90</v>
      </c>
      <c r="D588" s="91">
        <v>7</v>
      </c>
      <c r="E588" s="91" t="s">
        <v>87</v>
      </c>
      <c r="F588" s="91" t="s">
        <v>87</v>
      </c>
      <c r="G588" s="91" t="s">
        <v>4956</v>
      </c>
      <c r="H588" s="91" t="s">
        <v>801</v>
      </c>
      <c r="I588" s="91" t="s">
        <v>4957</v>
      </c>
      <c r="K588" s="91" t="s">
        <v>2639</v>
      </c>
      <c r="L588" s="91" t="s">
        <v>4958</v>
      </c>
      <c r="M588" s="91" t="s">
        <v>4959</v>
      </c>
      <c r="O588" s="91" t="s">
        <v>4960</v>
      </c>
      <c r="P588" s="91" t="s">
        <v>4961</v>
      </c>
      <c r="U588" s="91">
        <v>0</v>
      </c>
      <c r="V588" s="91">
        <v>500000</v>
      </c>
      <c r="W588" s="91">
        <v>0</v>
      </c>
      <c r="X588" s="91">
        <v>0</v>
      </c>
      <c r="Y588" s="91">
        <v>0</v>
      </c>
      <c r="Z588" s="91">
        <v>0</v>
      </c>
      <c r="AA588" s="91">
        <v>0</v>
      </c>
      <c r="AB588" s="91">
        <v>0</v>
      </c>
      <c r="AC588" s="91">
        <v>100</v>
      </c>
      <c r="AD588" s="91">
        <v>0</v>
      </c>
      <c r="AE588" s="91">
        <v>0</v>
      </c>
      <c r="AF588" s="91">
        <v>5</v>
      </c>
      <c r="AG588" s="91">
        <v>281</v>
      </c>
      <c r="AH588" s="91">
        <v>1066065</v>
      </c>
      <c r="AI588" s="91">
        <v>1</v>
      </c>
      <c r="AJ588" s="91" t="s">
        <v>4962</v>
      </c>
      <c r="AK588" s="91">
        <v>0</v>
      </c>
      <c r="AL588" s="91">
        <v>0</v>
      </c>
      <c r="AM588" s="91" t="s">
        <v>87</v>
      </c>
      <c r="AO588" s="91">
        <v>0</v>
      </c>
      <c r="AP588" s="91">
        <v>1</v>
      </c>
      <c r="AQ588" s="91" t="s">
        <v>87</v>
      </c>
      <c r="AR588" s="91" t="s">
        <v>87</v>
      </c>
      <c r="AW588" s="91">
        <v>1</v>
      </c>
      <c r="AX588" s="91">
        <v>0</v>
      </c>
      <c r="AZ588" s="92">
        <v>40162</v>
      </c>
      <c r="BA588" s="91" t="s">
        <v>183</v>
      </c>
      <c r="BB588" s="92">
        <v>40879</v>
      </c>
      <c r="BC588" s="91" t="s">
        <v>87</v>
      </c>
    </row>
    <row r="589" spans="1:55">
      <c r="A589" s="91">
        <f t="shared" si="9"/>
        <v>588</v>
      </c>
      <c r="B589" s="91">
        <v>1954401</v>
      </c>
      <c r="C589" s="91">
        <v>90</v>
      </c>
      <c r="D589" s="91">
        <v>7</v>
      </c>
      <c r="E589" s="91" t="s">
        <v>87</v>
      </c>
      <c r="F589" s="91" t="s">
        <v>87</v>
      </c>
      <c r="G589" s="91" t="s">
        <v>4963</v>
      </c>
      <c r="I589" s="91" t="s">
        <v>4964</v>
      </c>
      <c r="J589" s="91" t="s">
        <v>4965</v>
      </c>
      <c r="K589" s="91" t="s">
        <v>2639</v>
      </c>
      <c r="L589" s="91" t="s">
        <v>4966</v>
      </c>
      <c r="M589" s="91" t="s">
        <v>4967</v>
      </c>
      <c r="O589" s="91" t="s">
        <v>4968</v>
      </c>
      <c r="P589" s="91" t="s">
        <v>4969</v>
      </c>
      <c r="U589" s="91">
        <v>0</v>
      </c>
      <c r="V589" s="91">
        <v>500000</v>
      </c>
      <c r="W589" s="91">
        <v>0</v>
      </c>
      <c r="X589" s="91">
        <v>0</v>
      </c>
      <c r="Y589" s="91">
        <v>0</v>
      </c>
      <c r="Z589" s="91">
        <v>0</v>
      </c>
      <c r="AA589" s="91">
        <v>0</v>
      </c>
      <c r="AB589" s="91">
        <v>0</v>
      </c>
      <c r="AC589" s="91">
        <v>100</v>
      </c>
      <c r="AD589" s="91">
        <v>0</v>
      </c>
      <c r="AE589" s="91">
        <v>0</v>
      </c>
      <c r="AF589" s="91">
        <v>5</v>
      </c>
      <c r="AG589" s="91">
        <v>203</v>
      </c>
      <c r="AH589" s="91">
        <v>5157768</v>
      </c>
      <c r="AI589" s="91">
        <v>1</v>
      </c>
      <c r="AJ589" s="91" t="s">
        <v>4964</v>
      </c>
      <c r="AK589" s="91">
        <v>0</v>
      </c>
      <c r="AL589" s="91">
        <v>0</v>
      </c>
      <c r="AM589" s="91" t="s">
        <v>87</v>
      </c>
      <c r="AO589" s="91">
        <v>0</v>
      </c>
      <c r="AP589" s="91">
        <v>1</v>
      </c>
      <c r="AQ589" s="91" t="s">
        <v>87</v>
      </c>
      <c r="AR589" s="91" t="s">
        <v>87</v>
      </c>
      <c r="AW589" s="91">
        <v>1</v>
      </c>
      <c r="AX589" s="91">
        <v>0</v>
      </c>
      <c r="AZ589" s="92">
        <v>40162</v>
      </c>
      <c r="BA589" s="91" t="s">
        <v>183</v>
      </c>
      <c r="BB589" s="92">
        <v>41978</v>
      </c>
      <c r="BC589" s="91" t="s">
        <v>87</v>
      </c>
    </row>
    <row r="590" spans="1:55">
      <c r="A590" s="91">
        <f t="shared" si="9"/>
        <v>589</v>
      </c>
      <c r="B590" s="91">
        <v>1959201</v>
      </c>
      <c r="C590" s="91">
        <v>70</v>
      </c>
      <c r="D590" s="91">
        <v>7</v>
      </c>
      <c r="E590" s="91" t="s">
        <v>87</v>
      </c>
      <c r="F590" s="91" t="s">
        <v>87</v>
      </c>
      <c r="G590" s="91" t="s">
        <v>4970</v>
      </c>
      <c r="I590" s="91" t="s">
        <v>4971</v>
      </c>
      <c r="K590" s="91" t="s">
        <v>4972</v>
      </c>
      <c r="L590" s="91" t="s">
        <v>4973</v>
      </c>
      <c r="O590" s="91" t="s">
        <v>4974</v>
      </c>
      <c r="P590" s="91" t="s">
        <v>4975</v>
      </c>
      <c r="R590" s="91" t="s">
        <v>4976</v>
      </c>
      <c r="T590" s="91" t="s">
        <v>269</v>
      </c>
      <c r="U590" s="91">
        <v>0</v>
      </c>
      <c r="V590" s="91">
        <v>0</v>
      </c>
      <c r="W590" s="91">
        <v>0</v>
      </c>
      <c r="X590" s="91">
        <v>0</v>
      </c>
      <c r="Y590" s="91">
        <v>0</v>
      </c>
      <c r="Z590" s="91">
        <v>0</v>
      </c>
      <c r="AA590" s="91">
        <v>0</v>
      </c>
      <c r="AB590" s="91">
        <v>0</v>
      </c>
      <c r="AC590" s="91">
        <v>100</v>
      </c>
      <c r="AD590" s="91">
        <v>0</v>
      </c>
      <c r="AE590" s="91">
        <v>0</v>
      </c>
      <c r="AF590" s="91">
        <v>161</v>
      </c>
      <c r="AG590" s="91">
        <v>126</v>
      </c>
      <c r="AH590" s="91">
        <v>49178</v>
      </c>
      <c r="AI590" s="91">
        <v>1</v>
      </c>
      <c r="AJ590" s="91" t="s">
        <v>4977</v>
      </c>
      <c r="AK590" s="91">
        <v>0</v>
      </c>
      <c r="AL590" s="91">
        <v>0</v>
      </c>
      <c r="AM590" s="91" t="s">
        <v>87</v>
      </c>
      <c r="AO590" s="91">
        <v>0</v>
      </c>
      <c r="AP590" s="91">
        <v>0</v>
      </c>
      <c r="AQ590" s="91" t="s">
        <v>87</v>
      </c>
      <c r="AR590" s="91" t="s">
        <v>87</v>
      </c>
      <c r="AW590" s="91">
        <v>1</v>
      </c>
      <c r="AX590" s="91">
        <v>0</v>
      </c>
      <c r="AZ590" s="92">
        <v>43132</v>
      </c>
      <c r="BA590" s="91" t="s">
        <v>442</v>
      </c>
      <c r="BB590" s="92">
        <v>43132</v>
      </c>
      <c r="BC590" s="91" t="s">
        <v>442</v>
      </c>
    </row>
    <row r="591" spans="1:55">
      <c r="A591" s="91">
        <f t="shared" si="9"/>
        <v>590</v>
      </c>
      <c r="B591" s="91">
        <v>1960401</v>
      </c>
      <c r="C591" s="91">
        <v>90</v>
      </c>
      <c r="D591" s="91">
        <v>7</v>
      </c>
      <c r="E591" s="91" t="s">
        <v>87</v>
      </c>
      <c r="F591" s="91" t="s">
        <v>87</v>
      </c>
      <c r="G591" s="91" t="s">
        <v>4978</v>
      </c>
      <c r="H591" s="91" t="s">
        <v>4979</v>
      </c>
      <c r="I591" s="91" t="s">
        <v>4980</v>
      </c>
      <c r="K591" s="91" t="s">
        <v>4981</v>
      </c>
      <c r="L591" s="91" t="s">
        <v>4982</v>
      </c>
      <c r="O591" s="91" t="s">
        <v>4983</v>
      </c>
      <c r="P591" s="91" t="s">
        <v>4984</v>
      </c>
      <c r="R591" s="91" t="s">
        <v>4985</v>
      </c>
      <c r="S591" s="91" t="s">
        <v>4986</v>
      </c>
      <c r="T591" s="91" t="s">
        <v>269</v>
      </c>
      <c r="U591" s="91">
        <v>0</v>
      </c>
      <c r="V591" s="91">
        <v>0</v>
      </c>
      <c r="W591" s="91">
        <v>100</v>
      </c>
      <c r="X591" s="91">
        <v>0</v>
      </c>
      <c r="Y591" s="91">
        <v>0</v>
      </c>
      <c r="Z591" s="91">
        <v>100</v>
      </c>
      <c r="AA591" s="91">
        <v>0</v>
      </c>
      <c r="AB591" s="91">
        <v>0</v>
      </c>
      <c r="AC591" s="91">
        <v>100</v>
      </c>
      <c r="AD591" s="91">
        <v>0</v>
      </c>
      <c r="AE591" s="91">
        <v>0</v>
      </c>
      <c r="AF591" s="91">
        <v>9</v>
      </c>
      <c r="AG591" s="91">
        <v>931</v>
      </c>
      <c r="AH591" s="91">
        <v>9400674</v>
      </c>
      <c r="AI591" s="91">
        <v>2</v>
      </c>
      <c r="AJ591" s="91" t="s">
        <v>4987</v>
      </c>
      <c r="AK591" s="91">
        <v>0</v>
      </c>
      <c r="AL591" s="91">
        <v>0</v>
      </c>
      <c r="AM591" s="91" t="s">
        <v>87</v>
      </c>
      <c r="AO591" s="91">
        <v>0</v>
      </c>
      <c r="AP591" s="91">
        <v>2</v>
      </c>
      <c r="AQ591" s="91" t="s">
        <v>87</v>
      </c>
      <c r="AR591" s="91" t="s">
        <v>87</v>
      </c>
      <c r="AW591" s="91">
        <v>1</v>
      </c>
      <c r="AX591" s="91">
        <v>0</v>
      </c>
      <c r="AZ591" s="92">
        <v>40206</v>
      </c>
      <c r="BA591" s="91" t="s">
        <v>183</v>
      </c>
      <c r="BB591" s="92">
        <v>41022</v>
      </c>
      <c r="BC591" s="91" t="s">
        <v>87</v>
      </c>
    </row>
    <row r="592" spans="1:55">
      <c r="A592" s="91">
        <f t="shared" si="9"/>
        <v>591</v>
      </c>
      <c r="B592" s="91">
        <v>1961901</v>
      </c>
      <c r="C592" s="91">
        <v>38</v>
      </c>
      <c r="D592" s="91">
        <v>7</v>
      </c>
      <c r="E592" s="91" t="s">
        <v>87</v>
      </c>
      <c r="F592" s="91" t="s">
        <v>87</v>
      </c>
      <c r="G592" s="91" t="s">
        <v>4988</v>
      </c>
      <c r="I592" s="91" t="s">
        <v>4989</v>
      </c>
      <c r="K592" s="91" t="s">
        <v>4990</v>
      </c>
      <c r="L592" s="91" t="s">
        <v>4991</v>
      </c>
      <c r="O592" s="91" t="s">
        <v>4992</v>
      </c>
      <c r="P592" s="91" t="s">
        <v>4993</v>
      </c>
      <c r="R592" s="91" t="s">
        <v>4994</v>
      </c>
      <c r="S592" s="91" t="s">
        <v>4995</v>
      </c>
      <c r="T592" s="91" t="s">
        <v>269</v>
      </c>
      <c r="U592" s="91">
        <v>0</v>
      </c>
      <c r="V592" s="91">
        <v>500000</v>
      </c>
      <c r="W592" s="91">
        <v>0</v>
      </c>
      <c r="X592" s="91">
        <v>0</v>
      </c>
      <c r="Y592" s="91">
        <v>0</v>
      </c>
      <c r="Z592" s="91">
        <v>0</v>
      </c>
      <c r="AA592" s="91">
        <v>0</v>
      </c>
      <c r="AB592" s="91">
        <v>0</v>
      </c>
      <c r="AC592" s="91">
        <v>100</v>
      </c>
      <c r="AD592" s="91">
        <v>0</v>
      </c>
      <c r="AE592" s="91">
        <v>0</v>
      </c>
      <c r="AF592" s="91">
        <v>128</v>
      </c>
      <c r="AG592" s="91">
        <v>315</v>
      </c>
      <c r="AH592" s="91">
        <v>324293</v>
      </c>
      <c r="AI592" s="91">
        <v>2</v>
      </c>
      <c r="AJ592" s="91" t="s">
        <v>4996</v>
      </c>
      <c r="AK592" s="91">
        <v>0</v>
      </c>
      <c r="AL592" s="91">
        <v>1</v>
      </c>
      <c r="AM592" s="91" t="s">
        <v>4997</v>
      </c>
      <c r="AN592" s="91" t="s">
        <v>431</v>
      </c>
      <c r="AO592" s="91">
        <v>0</v>
      </c>
      <c r="AP592" s="91">
        <v>2</v>
      </c>
      <c r="AQ592" s="91" t="s">
        <v>87</v>
      </c>
      <c r="AR592" s="91" t="s">
        <v>87</v>
      </c>
      <c r="AW592" s="91">
        <v>1</v>
      </c>
      <c r="AX592" s="91">
        <v>0</v>
      </c>
      <c r="AZ592" s="92">
        <v>40218</v>
      </c>
      <c r="BA592" s="91" t="s">
        <v>183</v>
      </c>
      <c r="BB592" s="92">
        <v>40218</v>
      </c>
      <c r="BC592" s="91" t="s">
        <v>87</v>
      </c>
    </row>
    <row r="593" spans="1:55">
      <c r="A593" s="91">
        <f t="shared" si="9"/>
        <v>592</v>
      </c>
      <c r="B593" s="91">
        <v>1965701</v>
      </c>
      <c r="C593" s="91">
        <v>70</v>
      </c>
      <c r="D593" s="91">
        <v>7</v>
      </c>
      <c r="E593" s="91" t="s">
        <v>87</v>
      </c>
      <c r="F593" s="91" t="s">
        <v>87</v>
      </c>
      <c r="G593" s="91" t="s">
        <v>4998</v>
      </c>
      <c r="I593" s="91" t="s">
        <v>4999</v>
      </c>
      <c r="J593" s="91" t="s">
        <v>5000</v>
      </c>
      <c r="K593" s="91" t="s">
        <v>5001</v>
      </c>
      <c r="L593" s="91" t="s">
        <v>5002</v>
      </c>
      <c r="O593" s="91" t="s">
        <v>5003</v>
      </c>
      <c r="P593" s="91" t="s">
        <v>5004</v>
      </c>
      <c r="R593" s="91" t="s">
        <v>5005</v>
      </c>
      <c r="S593" s="91" t="s">
        <v>5006</v>
      </c>
      <c r="T593" s="91" t="s">
        <v>269</v>
      </c>
      <c r="U593" s="91">
        <v>0</v>
      </c>
      <c r="V593" s="91">
        <v>500000</v>
      </c>
      <c r="W593" s="91">
        <v>100</v>
      </c>
      <c r="X593" s="91">
        <v>0</v>
      </c>
      <c r="Y593" s="91">
        <v>0</v>
      </c>
      <c r="Z593" s="91">
        <v>100</v>
      </c>
      <c r="AA593" s="91">
        <v>0</v>
      </c>
      <c r="AB593" s="91">
        <v>0</v>
      </c>
      <c r="AC593" s="91">
        <v>100</v>
      </c>
      <c r="AD593" s="91">
        <v>0</v>
      </c>
      <c r="AE593" s="91">
        <v>0</v>
      </c>
      <c r="AF593" s="91">
        <v>10</v>
      </c>
      <c r="AG593" s="91">
        <v>134</v>
      </c>
      <c r="AH593" s="91">
        <v>1268</v>
      </c>
      <c r="AI593" s="91">
        <v>2</v>
      </c>
      <c r="AJ593" s="91" t="s">
        <v>4999</v>
      </c>
      <c r="AK593" s="91">
        <v>0</v>
      </c>
      <c r="AL593" s="91">
        <v>0</v>
      </c>
      <c r="AM593" s="91" t="s">
        <v>87</v>
      </c>
      <c r="AO593" s="91">
        <v>0</v>
      </c>
      <c r="AP593" s="91">
        <v>2</v>
      </c>
      <c r="AQ593" s="91" t="s">
        <v>87</v>
      </c>
      <c r="AR593" s="91" t="s">
        <v>87</v>
      </c>
      <c r="AW593" s="91">
        <v>1</v>
      </c>
      <c r="AX593" s="91">
        <v>0</v>
      </c>
      <c r="AZ593" s="92">
        <v>40231</v>
      </c>
      <c r="BA593" s="91" t="s">
        <v>183</v>
      </c>
      <c r="BB593" s="92">
        <v>42409</v>
      </c>
      <c r="BC593" s="91" t="s">
        <v>87</v>
      </c>
    </row>
    <row r="594" spans="1:55">
      <c r="A594" s="91">
        <f t="shared" si="9"/>
        <v>593</v>
      </c>
      <c r="B594" s="91">
        <v>1999401</v>
      </c>
      <c r="C594" s="91">
        <v>20</v>
      </c>
      <c r="D594" s="91">
        <v>7</v>
      </c>
      <c r="E594" s="91" t="s">
        <v>87</v>
      </c>
      <c r="F594" s="91" t="s">
        <v>87</v>
      </c>
      <c r="G594" s="91" t="s">
        <v>5007</v>
      </c>
      <c r="H594" s="91" t="s">
        <v>793</v>
      </c>
      <c r="I594" s="91" t="s">
        <v>5008</v>
      </c>
      <c r="J594" s="91" t="s">
        <v>5009</v>
      </c>
      <c r="K594" s="91" t="s">
        <v>5010</v>
      </c>
      <c r="L594" s="91" t="s">
        <v>5011</v>
      </c>
      <c r="O594" s="91" t="s">
        <v>5012</v>
      </c>
      <c r="P594" s="91" t="s">
        <v>5013</v>
      </c>
      <c r="R594" s="91" t="s">
        <v>5014</v>
      </c>
      <c r="U594" s="91">
        <v>0</v>
      </c>
      <c r="V594" s="91">
        <v>500000</v>
      </c>
      <c r="W594" s="91">
        <v>100</v>
      </c>
      <c r="X594" s="91">
        <v>0</v>
      </c>
      <c r="Y594" s="91">
        <v>0</v>
      </c>
      <c r="Z594" s="91">
        <v>100</v>
      </c>
      <c r="AA594" s="91">
        <v>0</v>
      </c>
      <c r="AB594" s="91">
        <v>0</v>
      </c>
      <c r="AC594" s="91">
        <v>100</v>
      </c>
      <c r="AD594" s="91">
        <v>0</v>
      </c>
      <c r="AE594" s="91">
        <v>0</v>
      </c>
      <c r="AF594" s="91">
        <v>131</v>
      </c>
      <c r="AG594" s="91">
        <v>119</v>
      </c>
      <c r="AH594" s="91">
        <v>2136077</v>
      </c>
      <c r="AI594" s="91">
        <v>2</v>
      </c>
      <c r="AJ594" s="91" t="s">
        <v>5015</v>
      </c>
      <c r="AK594" s="91">
        <v>0</v>
      </c>
      <c r="AL594" s="91">
        <v>0</v>
      </c>
      <c r="AM594" s="91" t="s">
        <v>87</v>
      </c>
      <c r="AO594" s="91">
        <v>0</v>
      </c>
      <c r="AP594" s="91">
        <v>0</v>
      </c>
      <c r="AQ594" s="91" t="s">
        <v>87</v>
      </c>
      <c r="AR594" s="91" t="s">
        <v>87</v>
      </c>
      <c r="AW594" s="91">
        <v>1</v>
      </c>
      <c r="AX594" s="91">
        <v>0</v>
      </c>
      <c r="AZ594" s="92">
        <v>40357</v>
      </c>
      <c r="BA594" s="91" t="s">
        <v>183</v>
      </c>
      <c r="BB594" s="92">
        <v>41705</v>
      </c>
      <c r="BC594" s="91" t="s">
        <v>87</v>
      </c>
    </row>
    <row r="595" spans="1:55">
      <c r="A595" s="91">
        <f t="shared" si="9"/>
        <v>594</v>
      </c>
      <c r="B595" s="91">
        <v>2037901</v>
      </c>
      <c r="C595" s="91">
        <v>77</v>
      </c>
      <c r="D595" s="91">
        <v>7</v>
      </c>
      <c r="E595" s="91" t="s">
        <v>87</v>
      </c>
      <c r="F595" s="91" t="s">
        <v>87</v>
      </c>
      <c r="G595" s="91" t="s">
        <v>5016</v>
      </c>
      <c r="I595" s="91" t="s">
        <v>5017</v>
      </c>
      <c r="J595" s="91" t="s">
        <v>5018</v>
      </c>
      <c r="K595" s="91" t="s">
        <v>5019</v>
      </c>
      <c r="L595" s="91" t="s">
        <v>5020</v>
      </c>
      <c r="O595" s="91" t="s">
        <v>5021</v>
      </c>
      <c r="P595" s="91" t="s">
        <v>5022</v>
      </c>
      <c r="R595" s="91" t="s">
        <v>5023</v>
      </c>
      <c r="S595" s="91" t="s">
        <v>5024</v>
      </c>
      <c r="T595" s="91" t="s">
        <v>269</v>
      </c>
      <c r="U595" s="91">
        <v>0</v>
      </c>
      <c r="V595" s="91">
        <v>500000</v>
      </c>
      <c r="W595" s="91">
        <v>0</v>
      </c>
      <c r="X595" s="91">
        <v>100</v>
      </c>
      <c r="Y595" s="91">
        <v>120</v>
      </c>
      <c r="Z595" s="91">
        <v>40</v>
      </c>
      <c r="AA595" s="91">
        <v>60</v>
      </c>
      <c r="AB595" s="91">
        <v>120</v>
      </c>
      <c r="AC595" s="91">
        <v>40</v>
      </c>
      <c r="AD595" s="91">
        <v>60</v>
      </c>
      <c r="AE595" s="91">
        <v>120</v>
      </c>
      <c r="AF595" s="91">
        <v>168</v>
      </c>
      <c r="AG595" s="91">
        <v>111</v>
      </c>
      <c r="AH595" s="91">
        <v>834611</v>
      </c>
      <c r="AI595" s="91">
        <v>1</v>
      </c>
      <c r="AJ595" s="91" t="s">
        <v>5025</v>
      </c>
      <c r="AK595" s="91">
        <v>0</v>
      </c>
      <c r="AL595" s="91">
        <v>0</v>
      </c>
      <c r="AM595" s="91" t="s">
        <v>87</v>
      </c>
      <c r="AO595" s="91">
        <v>0</v>
      </c>
      <c r="AP595" s="91">
        <v>0</v>
      </c>
      <c r="AQ595" s="91" t="s">
        <v>87</v>
      </c>
      <c r="AR595" s="91" t="s">
        <v>87</v>
      </c>
      <c r="AW595" s="91">
        <v>1</v>
      </c>
      <c r="AX595" s="91">
        <v>0</v>
      </c>
      <c r="AZ595" s="92">
        <v>40491</v>
      </c>
      <c r="BA595" s="91" t="s">
        <v>183</v>
      </c>
      <c r="BB595" s="92">
        <v>40547</v>
      </c>
      <c r="BC595" s="91" t="s">
        <v>87</v>
      </c>
    </row>
    <row r="596" spans="1:55">
      <c r="A596" s="91">
        <f t="shared" si="9"/>
        <v>595</v>
      </c>
      <c r="B596" s="91">
        <v>2048001</v>
      </c>
      <c r="C596" s="91">
        <v>40</v>
      </c>
      <c r="D596" s="91">
        <v>7</v>
      </c>
      <c r="E596" s="91">
        <v>20480</v>
      </c>
      <c r="F596" s="91">
        <v>1</v>
      </c>
      <c r="G596" s="91" t="s">
        <v>5026</v>
      </c>
      <c r="I596" s="91" t="s">
        <v>5027</v>
      </c>
      <c r="K596" s="91" t="s">
        <v>5028</v>
      </c>
      <c r="L596" s="91" t="s">
        <v>5029</v>
      </c>
      <c r="M596" s="91" t="s">
        <v>5030</v>
      </c>
      <c r="O596" s="91" t="s">
        <v>5031</v>
      </c>
      <c r="P596" s="91" t="s">
        <v>5032</v>
      </c>
      <c r="U596" s="91">
        <v>0</v>
      </c>
      <c r="V596" s="91">
        <v>500000</v>
      </c>
      <c r="W596" s="91">
        <v>0</v>
      </c>
      <c r="X596" s="91">
        <v>0</v>
      </c>
      <c r="Y596" s="91">
        <v>0</v>
      </c>
      <c r="Z596" s="91">
        <v>0</v>
      </c>
      <c r="AA596" s="91">
        <v>0</v>
      </c>
      <c r="AB596" s="91">
        <v>0</v>
      </c>
      <c r="AC596" s="91">
        <v>100</v>
      </c>
      <c r="AD596" s="91">
        <v>0</v>
      </c>
      <c r="AE596" s="91">
        <v>0</v>
      </c>
      <c r="AF596" s="91">
        <v>138</v>
      </c>
      <c r="AG596" s="91">
        <v>200</v>
      </c>
      <c r="AH596" s="91">
        <v>21077</v>
      </c>
      <c r="AI596" s="91">
        <v>2</v>
      </c>
      <c r="AJ596" s="91" t="s">
        <v>5033</v>
      </c>
      <c r="AK596" s="91">
        <v>0</v>
      </c>
      <c r="AL596" s="91">
        <v>0</v>
      </c>
      <c r="AM596" s="91" t="s">
        <v>87</v>
      </c>
      <c r="AO596" s="91">
        <v>0</v>
      </c>
      <c r="AP596" s="91">
        <v>2</v>
      </c>
      <c r="AQ596" s="91" t="s">
        <v>87</v>
      </c>
      <c r="AR596" s="91" t="s">
        <v>87</v>
      </c>
      <c r="AW596" s="91">
        <v>1</v>
      </c>
      <c r="AX596" s="91">
        <v>0</v>
      </c>
      <c r="AZ596" s="92">
        <v>36680</v>
      </c>
      <c r="BA596" s="91" t="s">
        <v>183</v>
      </c>
      <c r="BB596" s="92">
        <v>41981</v>
      </c>
      <c r="BC596" s="91" t="s">
        <v>87</v>
      </c>
    </row>
    <row r="597" spans="1:55">
      <c r="A597" s="91">
        <f t="shared" si="9"/>
        <v>596</v>
      </c>
      <c r="B597" s="91">
        <v>2130901</v>
      </c>
      <c r="C597" s="91">
        <v>80</v>
      </c>
      <c r="D597" s="91">
        <v>7</v>
      </c>
      <c r="E597" s="91" t="s">
        <v>87</v>
      </c>
      <c r="F597" s="91" t="s">
        <v>87</v>
      </c>
      <c r="G597" s="91" t="s">
        <v>5034</v>
      </c>
      <c r="H597" s="91" t="s">
        <v>2321</v>
      </c>
      <c r="I597" s="91" t="s">
        <v>5035</v>
      </c>
      <c r="K597" s="91" t="s">
        <v>5036</v>
      </c>
      <c r="L597" s="91" t="s">
        <v>5037</v>
      </c>
      <c r="O597" s="91" t="s">
        <v>5038</v>
      </c>
      <c r="P597" s="91" t="s">
        <v>5039</v>
      </c>
      <c r="R597" s="91" t="s">
        <v>5040</v>
      </c>
      <c r="S597" s="91" t="s">
        <v>5041</v>
      </c>
      <c r="T597" s="91" t="s">
        <v>201</v>
      </c>
      <c r="U597" s="91">
        <v>0</v>
      </c>
      <c r="V597" s="91">
        <v>500000</v>
      </c>
      <c r="W597" s="91">
        <v>0</v>
      </c>
      <c r="X597" s="91">
        <v>100</v>
      </c>
      <c r="Y597" s="91">
        <v>120</v>
      </c>
      <c r="Z597" s="91">
        <v>40</v>
      </c>
      <c r="AA597" s="91">
        <v>60</v>
      </c>
      <c r="AB597" s="91">
        <v>120</v>
      </c>
      <c r="AC597" s="91">
        <v>40</v>
      </c>
      <c r="AD597" s="91">
        <v>60</v>
      </c>
      <c r="AE597" s="91">
        <v>120</v>
      </c>
      <c r="AF597" s="91">
        <v>177</v>
      </c>
      <c r="AG597" s="91">
        <v>234</v>
      </c>
      <c r="AH597" s="91">
        <v>1223464</v>
      </c>
      <c r="AI597" s="91">
        <v>1</v>
      </c>
      <c r="AJ597" s="91" t="s">
        <v>5042</v>
      </c>
      <c r="AK597" s="91">
        <v>0</v>
      </c>
      <c r="AL597" s="91">
        <v>0</v>
      </c>
      <c r="AM597" s="91" t="s">
        <v>87</v>
      </c>
      <c r="AO597" s="91">
        <v>0</v>
      </c>
      <c r="AP597" s="91">
        <v>2</v>
      </c>
      <c r="AQ597" s="91" t="s">
        <v>87</v>
      </c>
      <c r="AR597" s="91" t="s">
        <v>87</v>
      </c>
      <c r="AW597" s="91">
        <v>1</v>
      </c>
      <c r="AX597" s="91">
        <v>0</v>
      </c>
      <c r="AZ597" s="92">
        <v>40714</v>
      </c>
      <c r="BA597" s="91" t="s">
        <v>183</v>
      </c>
      <c r="BB597" s="92">
        <v>41780</v>
      </c>
      <c r="BC597" s="91" t="s">
        <v>87</v>
      </c>
    </row>
    <row r="598" spans="1:55">
      <c r="A598" s="91">
        <f t="shared" si="9"/>
        <v>597</v>
      </c>
      <c r="B598" s="91">
        <v>2138001</v>
      </c>
      <c r="C598" s="91">
        <v>20</v>
      </c>
      <c r="D598" s="91">
        <v>7</v>
      </c>
      <c r="E598" s="91">
        <v>21380</v>
      </c>
      <c r="F598" s="91">
        <v>1</v>
      </c>
      <c r="G598" s="91" t="s">
        <v>5043</v>
      </c>
      <c r="I598" s="91" t="s">
        <v>5044</v>
      </c>
      <c r="J598" s="91" t="s">
        <v>5043</v>
      </c>
      <c r="K598" s="91" t="s">
        <v>5045</v>
      </c>
      <c r="L598" s="91" t="s">
        <v>5046</v>
      </c>
      <c r="O598" s="91" t="s">
        <v>5047</v>
      </c>
      <c r="P598" s="91" t="s">
        <v>87</v>
      </c>
      <c r="U598" s="91">
        <v>0</v>
      </c>
      <c r="V598" s="91">
        <v>500000</v>
      </c>
      <c r="W598" s="91">
        <v>0</v>
      </c>
      <c r="X598" s="91">
        <v>100</v>
      </c>
      <c r="Y598" s="91">
        <v>120</v>
      </c>
      <c r="Z598" s="91">
        <v>40</v>
      </c>
      <c r="AA598" s="91">
        <v>60</v>
      </c>
      <c r="AB598" s="91">
        <v>120</v>
      </c>
      <c r="AC598" s="91">
        <v>40</v>
      </c>
      <c r="AD598" s="91">
        <v>60</v>
      </c>
      <c r="AE598" s="91">
        <v>120</v>
      </c>
      <c r="AF598" s="91">
        <v>130</v>
      </c>
      <c r="AG598" s="91">
        <v>71</v>
      </c>
      <c r="AH598" s="91">
        <v>5350851</v>
      </c>
      <c r="AI598" s="91">
        <v>1</v>
      </c>
      <c r="AJ598" s="91" t="s">
        <v>5048</v>
      </c>
      <c r="AK598" s="91">
        <v>0</v>
      </c>
      <c r="AL598" s="91">
        <v>0</v>
      </c>
      <c r="AM598" s="91" t="s">
        <v>87</v>
      </c>
      <c r="AO598" s="91">
        <v>0</v>
      </c>
      <c r="AP598" s="91">
        <v>2</v>
      </c>
      <c r="AQ598" s="91" t="s">
        <v>87</v>
      </c>
      <c r="AR598" s="91" t="s">
        <v>87</v>
      </c>
      <c r="AW598" s="91">
        <v>1</v>
      </c>
      <c r="AX598" s="91">
        <v>0</v>
      </c>
      <c r="AZ598" s="92">
        <v>36680</v>
      </c>
      <c r="BA598" s="91" t="s">
        <v>183</v>
      </c>
      <c r="BB598" s="92">
        <v>36740</v>
      </c>
      <c r="BC598" s="91" t="s">
        <v>87</v>
      </c>
    </row>
    <row r="599" spans="1:55">
      <c r="A599" s="91">
        <f t="shared" si="9"/>
        <v>598</v>
      </c>
      <c r="B599" s="91">
        <v>2146601</v>
      </c>
      <c r="C599" s="91">
        <v>77</v>
      </c>
      <c r="D599" s="91">
        <v>7</v>
      </c>
      <c r="E599" s="91" t="s">
        <v>87</v>
      </c>
      <c r="F599" s="91" t="s">
        <v>87</v>
      </c>
      <c r="G599" s="91" t="s">
        <v>5049</v>
      </c>
      <c r="I599" s="91" t="s">
        <v>5050</v>
      </c>
      <c r="J599" s="91" t="s">
        <v>5051</v>
      </c>
      <c r="K599" s="91" t="s">
        <v>5052</v>
      </c>
      <c r="L599" s="91" t="s">
        <v>5053</v>
      </c>
      <c r="O599" s="91" t="s">
        <v>5054</v>
      </c>
      <c r="P599" s="91" t="s">
        <v>5055</v>
      </c>
      <c r="R599" s="91" t="s">
        <v>5056</v>
      </c>
      <c r="S599" s="91" t="s">
        <v>5057</v>
      </c>
      <c r="U599" s="91">
        <v>0</v>
      </c>
      <c r="V599" s="91">
        <v>500000</v>
      </c>
      <c r="W599" s="91">
        <v>0</v>
      </c>
      <c r="X599" s="91">
        <v>100</v>
      </c>
      <c r="Y599" s="91">
        <v>120</v>
      </c>
      <c r="Z599" s="91">
        <v>40</v>
      </c>
      <c r="AA599" s="91">
        <v>60</v>
      </c>
      <c r="AB599" s="91">
        <v>120</v>
      </c>
      <c r="AC599" s="91">
        <v>40</v>
      </c>
      <c r="AD599" s="91">
        <v>60</v>
      </c>
      <c r="AE599" s="91">
        <v>120</v>
      </c>
      <c r="AF599" s="91">
        <v>167</v>
      </c>
      <c r="AG599" s="91">
        <v>81</v>
      </c>
      <c r="AH599" s="91">
        <v>2366331</v>
      </c>
      <c r="AI599" s="91">
        <v>1</v>
      </c>
      <c r="AJ599" s="91" t="s">
        <v>5050</v>
      </c>
      <c r="AK599" s="91">
        <v>0</v>
      </c>
      <c r="AL599" s="91">
        <v>0</v>
      </c>
      <c r="AM599" s="91" t="s">
        <v>87</v>
      </c>
      <c r="AO599" s="91">
        <v>0</v>
      </c>
      <c r="AP599" s="91">
        <v>2</v>
      </c>
      <c r="AQ599" s="91" t="s">
        <v>87</v>
      </c>
      <c r="AR599" s="91" t="s">
        <v>87</v>
      </c>
      <c r="AW599" s="91">
        <v>1</v>
      </c>
      <c r="AX599" s="91">
        <v>0</v>
      </c>
      <c r="AZ599" s="92">
        <v>40771</v>
      </c>
      <c r="BA599" s="91" t="s">
        <v>183</v>
      </c>
      <c r="BB599" s="92">
        <v>40771</v>
      </c>
      <c r="BC599" s="91" t="s">
        <v>87</v>
      </c>
    </row>
    <row r="600" spans="1:55">
      <c r="A600" s="91">
        <f t="shared" si="9"/>
        <v>599</v>
      </c>
      <c r="B600" s="91">
        <v>2150201</v>
      </c>
      <c r="C600" s="91">
        <v>20</v>
      </c>
      <c r="D600" s="91">
        <v>7</v>
      </c>
      <c r="E600" s="91" t="s">
        <v>87</v>
      </c>
      <c r="F600" s="91" t="s">
        <v>87</v>
      </c>
      <c r="G600" s="91" t="s">
        <v>5058</v>
      </c>
      <c r="I600" s="91" t="s">
        <v>5059</v>
      </c>
      <c r="J600" s="91" t="s">
        <v>5060</v>
      </c>
      <c r="K600" s="91" t="s">
        <v>5061</v>
      </c>
      <c r="L600" s="91" t="s">
        <v>5062</v>
      </c>
      <c r="O600" s="91" t="s">
        <v>5063</v>
      </c>
      <c r="P600" s="91" t="s">
        <v>5064</v>
      </c>
      <c r="R600" s="91" t="s">
        <v>5065</v>
      </c>
      <c r="S600" s="91" t="s">
        <v>5066</v>
      </c>
      <c r="T600" s="91" t="s">
        <v>269</v>
      </c>
      <c r="U600" s="91">
        <v>0</v>
      </c>
      <c r="V600" s="91">
        <v>0</v>
      </c>
      <c r="W600" s="91">
        <v>100</v>
      </c>
      <c r="X600" s="91">
        <v>0</v>
      </c>
      <c r="Y600" s="91">
        <v>0</v>
      </c>
      <c r="Z600" s="91">
        <v>100</v>
      </c>
      <c r="AA600" s="91">
        <v>0</v>
      </c>
      <c r="AB600" s="91">
        <v>0</v>
      </c>
      <c r="AC600" s="91">
        <v>100</v>
      </c>
      <c r="AD600" s="91">
        <v>0</v>
      </c>
      <c r="AE600" s="91">
        <v>0</v>
      </c>
      <c r="AF600" s="91">
        <v>129</v>
      </c>
      <c r="AG600" s="91">
        <v>150</v>
      </c>
      <c r="AH600" s="91">
        <v>666747</v>
      </c>
      <c r="AI600" s="91">
        <v>1</v>
      </c>
      <c r="AJ600" s="91" t="s">
        <v>5067</v>
      </c>
      <c r="AK600" s="91">
        <v>0</v>
      </c>
      <c r="AL600" s="91">
        <v>0</v>
      </c>
      <c r="AM600" s="91" t="s">
        <v>87</v>
      </c>
      <c r="AO600" s="91">
        <v>0</v>
      </c>
      <c r="AP600" s="91">
        <v>2</v>
      </c>
      <c r="AQ600" s="91" t="s">
        <v>87</v>
      </c>
      <c r="AR600" s="91" t="s">
        <v>87</v>
      </c>
      <c r="AW600" s="91">
        <v>1</v>
      </c>
      <c r="AX600" s="91">
        <v>0</v>
      </c>
      <c r="AZ600" s="92">
        <v>40784</v>
      </c>
      <c r="BA600" s="91" t="s">
        <v>183</v>
      </c>
      <c r="BB600" s="92">
        <v>41892</v>
      </c>
      <c r="BC600" s="91" t="s">
        <v>87</v>
      </c>
    </row>
    <row r="601" spans="1:55">
      <c r="A601" s="91">
        <f t="shared" si="9"/>
        <v>600</v>
      </c>
      <c r="B601" s="91">
        <v>2153001</v>
      </c>
      <c r="C601" s="91">
        <v>40</v>
      </c>
      <c r="D601" s="91">
        <v>7</v>
      </c>
      <c r="E601" s="91">
        <v>21530</v>
      </c>
      <c r="F601" s="91">
        <v>1</v>
      </c>
      <c r="G601" s="91" t="s">
        <v>2894</v>
      </c>
      <c r="H601" s="91" t="s">
        <v>5068</v>
      </c>
      <c r="I601" s="91" t="s">
        <v>5069</v>
      </c>
      <c r="J601" s="91" t="s">
        <v>5070</v>
      </c>
      <c r="K601" s="91" t="s">
        <v>5071</v>
      </c>
      <c r="L601" s="91" t="s">
        <v>5072</v>
      </c>
      <c r="M601" s="91" t="s">
        <v>5073</v>
      </c>
      <c r="O601" s="91" t="s">
        <v>5074</v>
      </c>
      <c r="P601" s="91" t="s">
        <v>5075</v>
      </c>
      <c r="U601" s="91">
        <v>0</v>
      </c>
      <c r="V601" s="91">
        <v>500000</v>
      </c>
      <c r="W601" s="91">
        <v>0</v>
      </c>
      <c r="X601" s="91">
        <v>100</v>
      </c>
      <c r="Y601" s="91">
        <v>120</v>
      </c>
      <c r="Z601" s="91">
        <v>0</v>
      </c>
      <c r="AA601" s="91">
        <v>0</v>
      </c>
      <c r="AB601" s="91">
        <v>0</v>
      </c>
      <c r="AC601" s="91">
        <v>0</v>
      </c>
      <c r="AD601" s="91">
        <v>0</v>
      </c>
      <c r="AE601" s="91">
        <v>0</v>
      </c>
      <c r="AF601" s="91">
        <v>138</v>
      </c>
      <c r="AG601" s="91">
        <v>359</v>
      </c>
      <c r="AH601" s="91">
        <v>23934</v>
      </c>
      <c r="AI601" s="91">
        <v>1</v>
      </c>
      <c r="AJ601" s="91" t="s">
        <v>5076</v>
      </c>
      <c r="AK601" s="91">
        <v>0</v>
      </c>
      <c r="AL601" s="91">
        <v>2</v>
      </c>
      <c r="AM601" s="91" t="s">
        <v>87</v>
      </c>
      <c r="AO601" s="91">
        <v>1</v>
      </c>
      <c r="AP601" s="91">
        <v>2</v>
      </c>
      <c r="AQ601" s="91" t="s">
        <v>87</v>
      </c>
      <c r="AR601" s="91" t="s">
        <v>87</v>
      </c>
      <c r="AW601" s="91">
        <v>1</v>
      </c>
      <c r="AX601" s="91">
        <v>0</v>
      </c>
      <c r="AZ601" s="92">
        <v>36680</v>
      </c>
      <c r="BA601" s="91" t="s">
        <v>183</v>
      </c>
      <c r="BB601" s="92">
        <v>41989</v>
      </c>
      <c r="BC601" s="91" t="s">
        <v>87</v>
      </c>
    </row>
    <row r="602" spans="1:55">
      <c r="A602" s="91">
        <f t="shared" si="9"/>
        <v>601</v>
      </c>
      <c r="B602" s="91">
        <v>2177501</v>
      </c>
      <c r="C602" s="91">
        <v>90</v>
      </c>
      <c r="D602" s="91">
        <v>7</v>
      </c>
      <c r="E602" s="91" t="s">
        <v>87</v>
      </c>
      <c r="F602" s="91" t="s">
        <v>87</v>
      </c>
      <c r="G602" s="91" t="s">
        <v>5077</v>
      </c>
      <c r="H602" s="91" t="s">
        <v>5078</v>
      </c>
      <c r="I602" s="91" t="s">
        <v>5079</v>
      </c>
      <c r="K602" s="91" t="s">
        <v>5080</v>
      </c>
      <c r="L602" s="91" t="s">
        <v>5081</v>
      </c>
      <c r="O602" s="91" t="s">
        <v>5082</v>
      </c>
      <c r="P602" s="91" t="s">
        <v>5083</v>
      </c>
      <c r="R602" s="91" t="s">
        <v>5084</v>
      </c>
      <c r="S602" s="91" t="s">
        <v>5085</v>
      </c>
      <c r="T602" s="91" t="s">
        <v>269</v>
      </c>
      <c r="U602" s="91">
        <v>0</v>
      </c>
      <c r="V602" s="91">
        <v>0</v>
      </c>
      <c r="W602" s="91">
        <v>0</v>
      </c>
      <c r="X602" s="91">
        <v>0</v>
      </c>
      <c r="Y602" s="91">
        <v>0</v>
      </c>
      <c r="Z602" s="91">
        <v>100</v>
      </c>
      <c r="AA602" s="91">
        <v>0</v>
      </c>
      <c r="AB602" s="91">
        <v>0</v>
      </c>
      <c r="AC602" s="91">
        <v>0</v>
      </c>
      <c r="AD602" s="91">
        <v>0</v>
      </c>
      <c r="AE602" s="91">
        <v>0</v>
      </c>
      <c r="AF602" s="91">
        <v>153</v>
      </c>
      <c r="AG602" s="91">
        <v>100</v>
      </c>
      <c r="AH602" s="91">
        <v>812158</v>
      </c>
      <c r="AI602" s="91">
        <v>1</v>
      </c>
      <c r="AJ602" s="91" t="s">
        <v>5086</v>
      </c>
      <c r="AK602" s="91">
        <v>0</v>
      </c>
      <c r="AL602" s="91">
        <v>0</v>
      </c>
      <c r="AM602" s="91" t="s">
        <v>87</v>
      </c>
      <c r="AO602" s="91">
        <v>0</v>
      </c>
      <c r="AP602" s="91">
        <v>0</v>
      </c>
      <c r="AQ602" s="91" t="s">
        <v>87</v>
      </c>
      <c r="AR602" s="91" t="s">
        <v>87</v>
      </c>
      <c r="AW602" s="91">
        <v>1</v>
      </c>
      <c r="AX602" s="91">
        <v>0</v>
      </c>
      <c r="AZ602" s="92">
        <v>40896</v>
      </c>
      <c r="BA602" s="91" t="s">
        <v>183</v>
      </c>
      <c r="BB602" s="92">
        <v>40896</v>
      </c>
      <c r="BC602" s="91" t="s">
        <v>87</v>
      </c>
    </row>
    <row r="603" spans="1:55">
      <c r="A603" s="91">
        <f t="shared" si="9"/>
        <v>602</v>
      </c>
      <c r="B603" s="91">
        <v>2188001</v>
      </c>
      <c r="C603" s="91">
        <v>90</v>
      </c>
      <c r="D603" s="91">
        <v>7</v>
      </c>
      <c r="E603" s="91">
        <v>21880</v>
      </c>
      <c r="F603" s="91">
        <v>1</v>
      </c>
      <c r="G603" s="91" t="s">
        <v>5087</v>
      </c>
      <c r="I603" s="91" t="s">
        <v>5088</v>
      </c>
      <c r="J603" s="91" t="s">
        <v>5087</v>
      </c>
      <c r="K603" s="91" t="s">
        <v>5089</v>
      </c>
      <c r="L603" s="91" t="s">
        <v>5090</v>
      </c>
      <c r="O603" s="91" t="s">
        <v>5091</v>
      </c>
      <c r="P603" s="91" t="s">
        <v>87</v>
      </c>
      <c r="U603" s="91">
        <v>0</v>
      </c>
      <c r="V603" s="91">
        <v>500000</v>
      </c>
      <c r="W603" s="91">
        <v>0</v>
      </c>
      <c r="X603" s="91">
        <v>0</v>
      </c>
      <c r="Y603" s="91">
        <v>0</v>
      </c>
      <c r="Z603" s="91">
        <v>0</v>
      </c>
      <c r="AA603" s="91">
        <v>0</v>
      </c>
      <c r="AB603" s="91">
        <v>0</v>
      </c>
      <c r="AC603" s="91">
        <v>100</v>
      </c>
      <c r="AD603" s="91">
        <v>0</v>
      </c>
      <c r="AE603" s="91">
        <v>0</v>
      </c>
      <c r="AF603" s="91">
        <v>5</v>
      </c>
      <c r="AG603" s="91">
        <v>281</v>
      </c>
      <c r="AH603" s="91">
        <v>165179</v>
      </c>
      <c r="AI603" s="91">
        <v>2</v>
      </c>
      <c r="AJ603" s="91" t="s">
        <v>5092</v>
      </c>
      <c r="AK603" s="91">
        <v>0</v>
      </c>
      <c r="AL603" s="91">
        <v>0</v>
      </c>
      <c r="AM603" s="91" t="s">
        <v>87</v>
      </c>
      <c r="AO603" s="91">
        <v>0</v>
      </c>
      <c r="AP603" s="91">
        <v>2</v>
      </c>
      <c r="AQ603" s="91" t="s">
        <v>87</v>
      </c>
      <c r="AR603" s="91" t="s">
        <v>87</v>
      </c>
      <c r="AW603" s="91">
        <v>1</v>
      </c>
      <c r="AX603" s="91">
        <v>0</v>
      </c>
      <c r="AZ603" s="92">
        <v>36680</v>
      </c>
      <c r="BA603" s="91" t="s">
        <v>183</v>
      </c>
      <c r="BB603" s="92">
        <v>37711</v>
      </c>
      <c r="BC603" s="91" t="s">
        <v>87</v>
      </c>
    </row>
    <row r="604" spans="1:55">
      <c r="A604" s="91">
        <f t="shared" si="9"/>
        <v>603</v>
      </c>
      <c r="B604" s="91">
        <v>2195102</v>
      </c>
      <c r="C604" s="91">
        <v>30</v>
      </c>
      <c r="D604" s="91">
        <v>7</v>
      </c>
      <c r="E604" s="91" t="s">
        <v>87</v>
      </c>
      <c r="F604" s="91" t="s">
        <v>87</v>
      </c>
      <c r="G604" s="91" t="s">
        <v>5093</v>
      </c>
      <c r="I604" s="91" t="s">
        <v>5094</v>
      </c>
      <c r="J604" s="91" t="s">
        <v>5095</v>
      </c>
      <c r="K604" s="91" t="s">
        <v>5096</v>
      </c>
      <c r="L604" s="91" t="s">
        <v>5097</v>
      </c>
      <c r="O604" s="91" t="s">
        <v>5098</v>
      </c>
      <c r="P604" s="91" t="s">
        <v>5099</v>
      </c>
      <c r="R604" s="91" t="s">
        <v>5100</v>
      </c>
      <c r="S604" s="91" t="s">
        <v>5101</v>
      </c>
      <c r="T604" s="91" t="s">
        <v>517</v>
      </c>
      <c r="U604" s="91">
        <v>1</v>
      </c>
      <c r="V604" s="91">
        <v>500000</v>
      </c>
      <c r="W604" s="91">
        <v>0</v>
      </c>
      <c r="X604" s="91">
        <v>0</v>
      </c>
      <c r="Y604" s="91">
        <v>0</v>
      </c>
      <c r="Z604" s="91">
        <v>0</v>
      </c>
      <c r="AA604" s="91">
        <v>0</v>
      </c>
      <c r="AB604" s="91">
        <v>0</v>
      </c>
      <c r="AC604" s="91">
        <v>0</v>
      </c>
      <c r="AD604" s="91">
        <v>100</v>
      </c>
      <c r="AE604" s="91">
        <v>120</v>
      </c>
      <c r="AF604" s="91">
        <v>1</v>
      </c>
      <c r="AG604" s="91">
        <v>112</v>
      </c>
      <c r="AH604" s="91">
        <v>270611</v>
      </c>
      <c r="AI604" s="91">
        <v>1</v>
      </c>
      <c r="AJ604" s="91" t="s">
        <v>5102</v>
      </c>
      <c r="AK604" s="91">
        <v>0</v>
      </c>
      <c r="AL604" s="91">
        <v>0</v>
      </c>
      <c r="AM604" s="91" t="s">
        <v>87</v>
      </c>
      <c r="AO604" s="91">
        <v>0</v>
      </c>
      <c r="AP604" s="91">
        <v>2</v>
      </c>
      <c r="AQ604" s="91">
        <v>1203736</v>
      </c>
      <c r="AR604" s="91" t="s">
        <v>87</v>
      </c>
      <c r="AU604" s="93">
        <v>42060</v>
      </c>
      <c r="AW604" s="91">
        <v>1</v>
      </c>
      <c r="AX604" s="91">
        <v>0</v>
      </c>
      <c r="AY604" s="91">
        <v>0</v>
      </c>
      <c r="AZ604" s="92">
        <v>41148</v>
      </c>
      <c r="BA604" s="91" t="s">
        <v>183</v>
      </c>
      <c r="BB604" s="92">
        <v>42057</v>
      </c>
      <c r="BC604" s="91" t="s">
        <v>87</v>
      </c>
    </row>
    <row r="605" spans="1:55">
      <c r="A605" s="91">
        <f t="shared" si="9"/>
        <v>604</v>
      </c>
      <c r="B605" s="91">
        <v>2277601</v>
      </c>
      <c r="C605" s="91">
        <v>90</v>
      </c>
      <c r="D605" s="91">
        <v>7</v>
      </c>
      <c r="E605" s="91" t="s">
        <v>87</v>
      </c>
      <c r="F605" s="91" t="s">
        <v>87</v>
      </c>
      <c r="G605" s="91" t="s">
        <v>5103</v>
      </c>
      <c r="I605" s="91" t="s">
        <v>5104</v>
      </c>
      <c r="K605" s="91" t="s">
        <v>5105</v>
      </c>
      <c r="L605" s="91" t="s">
        <v>5106</v>
      </c>
      <c r="O605" s="91" t="s">
        <v>5107</v>
      </c>
      <c r="P605" s="91" t="s">
        <v>5108</v>
      </c>
      <c r="U605" s="91">
        <v>0</v>
      </c>
      <c r="V605" s="91">
        <v>0</v>
      </c>
      <c r="W605" s="91">
        <v>0</v>
      </c>
      <c r="X605" s="91">
        <v>0</v>
      </c>
      <c r="Y605" s="91">
        <v>0</v>
      </c>
      <c r="Z605" s="91">
        <v>0</v>
      </c>
      <c r="AA605" s="91">
        <v>0</v>
      </c>
      <c r="AB605" s="91">
        <v>0</v>
      </c>
      <c r="AC605" s="91">
        <v>100</v>
      </c>
      <c r="AD605" s="91">
        <v>0</v>
      </c>
      <c r="AE605" s="91">
        <v>0</v>
      </c>
      <c r="AF605" s="91">
        <v>5</v>
      </c>
      <c r="AG605" s="91">
        <v>498</v>
      </c>
      <c r="AH605" s="91">
        <v>200831</v>
      </c>
      <c r="AI605" s="91">
        <v>1</v>
      </c>
      <c r="AJ605" s="91" t="s">
        <v>5104</v>
      </c>
      <c r="AK605" s="91">
        <v>0</v>
      </c>
      <c r="AL605" s="91">
        <v>0</v>
      </c>
      <c r="AM605" s="91" t="s">
        <v>87</v>
      </c>
      <c r="AO605" s="91">
        <v>0</v>
      </c>
      <c r="AP605" s="91">
        <v>1</v>
      </c>
      <c r="AQ605" s="91" t="s">
        <v>87</v>
      </c>
      <c r="AR605" s="91" t="s">
        <v>87</v>
      </c>
      <c r="AW605" s="91">
        <v>1</v>
      </c>
      <c r="AX605" s="91">
        <v>0</v>
      </c>
      <c r="AZ605" s="92">
        <v>41302</v>
      </c>
      <c r="BA605" s="91" t="s">
        <v>183</v>
      </c>
      <c r="BB605" s="92">
        <v>41302</v>
      </c>
      <c r="BC605" s="91" t="s">
        <v>87</v>
      </c>
    </row>
    <row r="606" spans="1:55">
      <c r="A606" s="91">
        <f t="shared" si="9"/>
        <v>605</v>
      </c>
      <c r="B606" s="91">
        <v>2294001</v>
      </c>
      <c r="C606" s="91">
        <v>20</v>
      </c>
      <c r="D606" s="91">
        <v>7</v>
      </c>
      <c r="E606" s="91">
        <v>22940</v>
      </c>
      <c r="F606" s="91">
        <v>1</v>
      </c>
      <c r="G606" s="91" t="s">
        <v>5109</v>
      </c>
      <c r="I606" s="91" t="s">
        <v>5110</v>
      </c>
      <c r="J606" s="91" t="s">
        <v>5110</v>
      </c>
      <c r="K606" s="91" t="s">
        <v>5111</v>
      </c>
      <c r="L606" s="91" t="s">
        <v>5112</v>
      </c>
      <c r="O606" s="91" t="s">
        <v>5113</v>
      </c>
      <c r="P606" s="91" t="s">
        <v>87</v>
      </c>
      <c r="U606" s="91">
        <v>0</v>
      </c>
      <c r="V606" s="91">
        <v>500000</v>
      </c>
      <c r="W606" s="91">
        <v>0</v>
      </c>
      <c r="X606" s="91">
        <v>100</v>
      </c>
      <c r="Y606" s="91">
        <v>120</v>
      </c>
      <c r="Z606" s="91">
        <v>40</v>
      </c>
      <c r="AA606" s="91">
        <v>60</v>
      </c>
      <c r="AB606" s="91">
        <v>120</v>
      </c>
      <c r="AC606" s="91">
        <v>100</v>
      </c>
      <c r="AD606" s="91">
        <v>0</v>
      </c>
      <c r="AE606" s="91">
        <v>0</v>
      </c>
      <c r="AF606" s="91">
        <v>1</v>
      </c>
      <c r="AG606" s="91">
        <v>120</v>
      </c>
      <c r="AH606" s="91">
        <v>4713</v>
      </c>
      <c r="AI606" s="91">
        <v>2</v>
      </c>
      <c r="AJ606" s="91" t="s">
        <v>5114</v>
      </c>
      <c r="AK606" s="91">
        <v>0</v>
      </c>
      <c r="AL606" s="91">
        <v>0</v>
      </c>
      <c r="AM606" s="91" t="s">
        <v>87</v>
      </c>
      <c r="AO606" s="91">
        <v>0</v>
      </c>
      <c r="AP606" s="91">
        <v>2</v>
      </c>
      <c r="AQ606" s="91" t="s">
        <v>87</v>
      </c>
      <c r="AR606" s="91" t="s">
        <v>87</v>
      </c>
      <c r="AW606" s="91">
        <v>1</v>
      </c>
      <c r="AX606" s="91">
        <v>0</v>
      </c>
      <c r="AZ606" s="92">
        <v>36680</v>
      </c>
      <c r="BA606" s="91" t="s">
        <v>183</v>
      </c>
      <c r="BB606" s="92">
        <v>38826</v>
      </c>
      <c r="BC606" s="91" t="s">
        <v>87</v>
      </c>
    </row>
    <row r="607" spans="1:55">
      <c r="A607" s="91">
        <f t="shared" si="9"/>
        <v>606</v>
      </c>
      <c r="B607" s="91">
        <v>2294002</v>
      </c>
      <c r="C607" s="91">
        <v>80</v>
      </c>
      <c r="D607" s="91">
        <v>7</v>
      </c>
      <c r="E607" s="91">
        <v>22940</v>
      </c>
      <c r="F607" s="91">
        <v>2</v>
      </c>
      <c r="G607" s="91" t="s">
        <v>5115</v>
      </c>
      <c r="I607" s="91" t="s">
        <v>5116</v>
      </c>
      <c r="J607" s="91" t="s">
        <v>5117</v>
      </c>
      <c r="K607" s="91" t="s">
        <v>2286</v>
      </c>
      <c r="L607" s="91" t="s">
        <v>5118</v>
      </c>
      <c r="O607" s="91" t="s">
        <v>5119</v>
      </c>
      <c r="P607" s="91" t="s">
        <v>87</v>
      </c>
      <c r="U607" s="91">
        <v>0</v>
      </c>
      <c r="V607" s="91">
        <v>500000</v>
      </c>
      <c r="W607" s="91">
        <v>0</v>
      </c>
      <c r="X607" s="91">
        <v>100</v>
      </c>
      <c r="Y607" s="91">
        <v>120</v>
      </c>
      <c r="Z607" s="91">
        <v>40</v>
      </c>
      <c r="AA607" s="91">
        <v>60</v>
      </c>
      <c r="AB607" s="91">
        <v>120</v>
      </c>
      <c r="AC607" s="91">
        <v>40</v>
      </c>
      <c r="AD607" s="91">
        <v>60</v>
      </c>
      <c r="AE607" s="91">
        <v>120</v>
      </c>
      <c r="AF607" s="91">
        <v>190</v>
      </c>
      <c r="AG607" s="91">
        <v>217</v>
      </c>
      <c r="AH607" s="91">
        <v>3041926</v>
      </c>
      <c r="AI607" s="91">
        <v>1</v>
      </c>
      <c r="AJ607" s="91" t="s">
        <v>5120</v>
      </c>
      <c r="AK607" s="91">
        <v>0</v>
      </c>
      <c r="AL607" s="91">
        <v>0</v>
      </c>
      <c r="AM607" s="91" t="s">
        <v>87</v>
      </c>
      <c r="AO607" s="91">
        <v>0</v>
      </c>
      <c r="AP607" s="91">
        <v>2</v>
      </c>
      <c r="AQ607" s="91" t="s">
        <v>87</v>
      </c>
      <c r="AR607" s="91" t="s">
        <v>87</v>
      </c>
      <c r="AW607" s="91">
        <v>1</v>
      </c>
      <c r="AX607" s="91">
        <v>0</v>
      </c>
      <c r="AZ607" s="92">
        <v>36680</v>
      </c>
      <c r="BA607" s="91" t="s">
        <v>183</v>
      </c>
      <c r="BB607" s="92">
        <v>41971</v>
      </c>
      <c r="BC607" s="91" t="s">
        <v>87</v>
      </c>
    </row>
    <row r="608" spans="1:55">
      <c r="A608" s="91">
        <f t="shared" si="9"/>
        <v>607</v>
      </c>
      <c r="B608" s="91">
        <v>2294003</v>
      </c>
      <c r="C608" s="91">
        <v>30</v>
      </c>
      <c r="D608" s="91">
        <v>7</v>
      </c>
      <c r="E608" s="91">
        <v>22940</v>
      </c>
      <c r="F608" s="91">
        <v>3</v>
      </c>
      <c r="G608" s="91" t="s">
        <v>5121</v>
      </c>
      <c r="I608" s="91" t="s">
        <v>5122</v>
      </c>
      <c r="J608" s="91" t="s">
        <v>5123</v>
      </c>
      <c r="K608" s="91" t="s">
        <v>5124</v>
      </c>
      <c r="L608" s="91" t="s">
        <v>5125</v>
      </c>
      <c r="M608" s="91" t="s">
        <v>5126</v>
      </c>
      <c r="O608" s="91" t="s">
        <v>5127</v>
      </c>
      <c r="P608" s="91" t="s">
        <v>87</v>
      </c>
      <c r="U608" s="91">
        <v>0</v>
      </c>
      <c r="V608" s="91">
        <v>500000</v>
      </c>
      <c r="W608" s="91">
        <v>0</v>
      </c>
      <c r="X608" s="91">
        <v>100</v>
      </c>
      <c r="Y608" s="91">
        <v>120</v>
      </c>
      <c r="Z608" s="91">
        <v>40</v>
      </c>
      <c r="AA608" s="91">
        <v>60</v>
      </c>
      <c r="AB608" s="91">
        <v>120</v>
      </c>
      <c r="AC608" s="91">
        <v>100</v>
      </c>
      <c r="AD608" s="91">
        <v>0</v>
      </c>
      <c r="AE608" s="91">
        <v>0</v>
      </c>
      <c r="AF608" s="91">
        <v>9</v>
      </c>
      <c r="AG608" s="91">
        <v>978</v>
      </c>
      <c r="AH608" s="91">
        <v>1568443</v>
      </c>
      <c r="AI608" s="91">
        <v>2</v>
      </c>
      <c r="AJ608" s="91" t="s">
        <v>5128</v>
      </c>
      <c r="AK608" s="91">
        <v>0</v>
      </c>
      <c r="AL608" s="91">
        <v>0</v>
      </c>
      <c r="AM608" s="91" t="s">
        <v>87</v>
      </c>
      <c r="AO608" s="91">
        <v>0</v>
      </c>
      <c r="AP608" s="91">
        <v>2</v>
      </c>
      <c r="AQ608" s="91" t="s">
        <v>87</v>
      </c>
      <c r="AR608" s="91" t="s">
        <v>87</v>
      </c>
      <c r="AW608" s="91">
        <v>1</v>
      </c>
      <c r="AX608" s="91">
        <v>0</v>
      </c>
      <c r="AZ608" s="92">
        <v>36680</v>
      </c>
      <c r="BA608" s="91" t="s">
        <v>183</v>
      </c>
      <c r="BB608" s="92">
        <v>42457</v>
      </c>
      <c r="BC608" s="91" t="s">
        <v>87</v>
      </c>
    </row>
    <row r="609" spans="1:55">
      <c r="A609" s="91">
        <f t="shared" si="9"/>
        <v>608</v>
      </c>
      <c r="B609" s="91">
        <v>2294004</v>
      </c>
      <c r="C609" s="91">
        <v>40</v>
      </c>
      <c r="D609" s="91">
        <v>7</v>
      </c>
      <c r="E609" s="91">
        <v>22940</v>
      </c>
      <c r="F609" s="91">
        <v>4</v>
      </c>
      <c r="G609" s="91" t="s">
        <v>5115</v>
      </c>
      <c r="I609" s="91" t="s">
        <v>5129</v>
      </c>
      <c r="K609" s="91" t="s">
        <v>5124</v>
      </c>
      <c r="L609" s="91" t="s">
        <v>5130</v>
      </c>
      <c r="M609" s="91" t="s">
        <v>5131</v>
      </c>
      <c r="O609" s="91" t="s">
        <v>5132</v>
      </c>
      <c r="P609" s="91" t="s">
        <v>5133</v>
      </c>
      <c r="U609" s="91">
        <v>0</v>
      </c>
      <c r="V609" s="91">
        <v>500000</v>
      </c>
      <c r="W609" s="91">
        <v>0</v>
      </c>
      <c r="X609" s="91">
        <v>0</v>
      </c>
      <c r="Y609" s="91">
        <v>0</v>
      </c>
      <c r="Z609" s="91">
        <v>0</v>
      </c>
      <c r="AA609" s="91">
        <v>0</v>
      </c>
      <c r="AB609" s="91">
        <v>0</v>
      </c>
      <c r="AC609" s="91">
        <v>100</v>
      </c>
      <c r="AD609" s="91">
        <v>0</v>
      </c>
      <c r="AE609" s="91">
        <v>0</v>
      </c>
      <c r="AF609" s="91">
        <v>1</v>
      </c>
      <c r="AG609" s="91">
        <v>110</v>
      </c>
      <c r="AH609" s="91">
        <v>5484</v>
      </c>
      <c r="AI609" s="91">
        <v>2</v>
      </c>
      <c r="AJ609" s="91" t="s">
        <v>5120</v>
      </c>
      <c r="AK609" s="91">
        <v>0</v>
      </c>
      <c r="AL609" s="91">
        <v>0</v>
      </c>
      <c r="AM609" s="91" t="s">
        <v>87</v>
      </c>
      <c r="AO609" s="91">
        <v>0</v>
      </c>
      <c r="AP609" s="91">
        <v>2</v>
      </c>
      <c r="AQ609" s="91" t="s">
        <v>87</v>
      </c>
      <c r="AR609" s="91" t="s">
        <v>87</v>
      </c>
      <c r="AW609" s="91">
        <v>1</v>
      </c>
      <c r="AX609" s="91">
        <v>0</v>
      </c>
      <c r="AZ609" s="92">
        <v>36680</v>
      </c>
      <c r="BA609" s="91" t="s">
        <v>183</v>
      </c>
      <c r="BB609" s="92">
        <v>38831</v>
      </c>
      <c r="BC609" s="91" t="s">
        <v>87</v>
      </c>
    </row>
    <row r="610" spans="1:55">
      <c r="A610" s="91">
        <f t="shared" si="9"/>
        <v>609</v>
      </c>
      <c r="B610" s="91">
        <v>2344001</v>
      </c>
      <c r="C610" s="91">
        <v>80</v>
      </c>
      <c r="D610" s="91">
        <v>7</v>
      </c>
      <c r="E610" s="91">
        <v>23440</v>
      </c>
      <c r="F610" s="91">
        <v>1</v>
      </c>
      <c r="G610" s="91" t="s">
        <v>5134</v>
      </c>
      <c r="I610" s="91" t="s">
        <v>5135</v>
      </c>
      <c r="J610" s="91" t="s">
        <v>5136</v>
      </c>
      <c r="K610" s="91" t="s">
        <v>5137</v>
      </c>
      <c r="L610" s="91" t="s">
        <v>5138</v>
      </c>
      <c r="O610" s="91" t="s">
        <v>5139</v>
      </c>
      <c r="P610" s="91" t="s">
        <v>5140</v>
      </c>
      <c r="R610" s="91" t="s">
        <v>5141</v>
      </c>
      <c r="S610" s="91" t="s">
        <v>5142</v>
      </c>
      <c r="T610" s="91" t="s">
        <v>269</v>
      </c>
      <c r="U610" s="91">
        <v>0</v>
      </c>
      <c r="V610" s="91">
        <v>500000</v>
      </c>
      <c r="W610" s="91">
        <v>0</v>
      </c>
      <c r="X610" s="91">
        <v>100</v>
      </c>
      <c r="Y610" s="91">
        <v>120</v>
      </c>
      <c r="Z610" s="91">
        <v>40</v>
      </c>
      <c r="AA610" s="91">
        <v>60</v>
      </c>
      <c r="AB610" s="91">
        <v>120</v>
      </c>
      <c r="AC610" s="91">
        <v>40</v>
      </c>
      <c r="AD610" s="91">
        <v>60</v>
      </c>
      <c r="AE610" s="91">
        <v>120</v>
      </c>
      <c r="AF610" s="91">
        <v>190</v>
      </c>
      <c r="AG610" s="91">
        <v>851</v>
      </c>
      <c r="AH610" s="91">
        <v>33319</v>
      </c>
      <c r="AI610" s="91">
        <v>1</v>
      </c>
      <c r="AJ610" s="91" t="s">
        <v>5143</v>
      </c>
      <c r="AK610" s="91">
        <v>0</v>
      </c>
      <c r="AL610" s="91">
        <v>2</v>
      </c>
      <c r="AM610" s="91" t="s">
        <v>87</v>
      </c>
      <c r="AO610" s="91">
        <v>0</v>
      </c>
      <c r="AP610" s="91">
        <v>2</v>
      </c>
      <c r="AQ610" s="91" t="s">
        <v>87</v>
      </c>
      <c r="AR610" s="91" t="s">
        <v>87</v>
      </c>
      <c r="AW610" s="91">
        <v>1</v>
      </c>
      <c r="AX610" s="91">
        <v>0</v>
      </c>
      <c r="AZ610" s="92">
        <v>36680</v>
      </c>
      <c r="BA610" s="91" t="s">
        <v>183</v>
      </c>
      <c r="BB610" s="92">
        <v>41669</v>
      </c>
      <c r="BC610" s="91" t="s">
        <v>87</v>
      </c>
    </row>
    <row r="611" spans="1:55">
      <c r="A611" s="91">
        <f t="shared" si="9"/>
        <v>610</v>
      </c>
      <c r="B611" s="91">
        <v>2389301</v>
      </c>
      <c r="C611" s="91">
        <v>95</v>
      </c>
      <c r="D611" s="91">
        <v>7</v>
      </c>
      <c r="E611" s="91" t="s">
        <v>87</v>
      </c>
      <c r="F611" s="91" t="s">
        <v>87</v>
      </c>
      <c r="G611" s="91" t="s">
        <v>5144</v>
      </c>
      <c r="H611" s="91" t="s">
        <v>5145</v>
      </c>
      <c r="I611" s="91" t="s">
        <v>5146</v>
      </c>
      <c r="J611" s="91" t="s">
        <v>5147</v>
      </c>
      <c r="K611" s="91" t="s">
        <v>5148</v>
      </c>
      <c r="L611" s="91" t="s">
        <v>5149</v>
      </c>
      <c r="M611" s="91" t="s">
        <v>5150</v>
      </c>
      <c r="O611" s="91" t="s">
        <v>5151</v>
      </c>
      <c r="P611" s="91" t="s">
        <v>5152</v>
      </c>
      <c r="R611" s="91" t="s">
        <v>5153</v>
      </c>
      <c r="S611" s="91" t="s">
        <v>5154</v>
      </c>
      <c r="T611" s="91" t="s">
        <v>269</v>
      </c>
      <c r="U611" s="91">
        <v>0</v>
      </c>
      <c r="V611" s="91">
        <v>0</v>
      </c>
      <c r="W611" s="91">
        <v>0</v>
      </c>
      <c r="X611" s="91">
        <v>0</v>
      </c>
      <c r="Y611" s="91">
        <v>0</v>
      </c>
      <c r="Z611" s="91">
        <v>0</v>
      </c>
      <c r="AA611" s="91">
        <v>0</v>
      </c>
      <c r="AB611" s="91">
        <v>0</v>
      </c>
      <c r="AC611" s="91">
        <v>100</v>
      </c>
      <c r="AD611" s="91">
        <v>0</v>
      </c>
      <c r="AE611" s="91">
        <v>0</v>
      </c>
      <c r="AF611" s="91">
        <v>9</v>
      </c>
      <c r="AG611" s="91">
        <v>129</v>
      </c>
      <c r="AH611" s="91">
        <v>214442</v>
      </c>
      <c r="AI611" s="91">
        <v>2</v>
      </c>
      <c r="AJ611" s="91" t="s">
        <v>5146</v>
      </c>
      <c r="AK611" s="91">
        <v>0</v>
      </c>
      <c r="AL611" s="91">
        <v>0</v>
      </c>
      <c r="AM611" s="91" t="s">
        <v>87</v>
      </c>
      <c r="AO611" s="91">
        <v>0</v>
      </c>
      <c r="AP611" s="91">
        <v>1</v>
      </c>
      <c r="AQ611" s="91" t="s">
        <v>87</v>
      </c>
      <c r="AR611" s="91" t="s">
        <v>87</v>
      </c>
      <c r="AW611" s="91">
        <v>1</v>
      </c>
      <c r="AX611" s="91">
        <v>0</v>
      </c>
      <c r="AZ611" s="92">
        <v>41808</v>
      </c>
      <c r="BA611" s="91" t="s">
        <v>183</v>
      </c>
      <c r="BB611" s="92">
        <v>41808</v>
      </c>
      <c r="BC611" s="91" t="s">
        <v>87</v>
      </c>
    </row>
    <row r="612" spans="1:55">
      <c r="A612" s="91">
        <f t="shared" si="9"/>
        <v>611</v>
      </c>
      <c r="B612" s="91">
        <v>2404801</v>
      </c>
      <c r="C612" s="91">
        <v>90</v>
      </c>
      <c r="D612" s="91">
        <v>7</v>
      </c>
      <c r="E612" s="91" t="s">
        <v>87</v>
      </c>
      <c r="F612" s="91" t="s">
        <v>87</v>
      </c>
      <c r="G612" s="91" t="s">
        <v>5155</v>
      </c>
      <c r="I612" s="91" t="s">
        <v>5156</v>
      </c>
      <c r="K612" s="91" t="s">
        <v>5157</v>
      </c>
      <c r="L612" s="91" t="s">
        <v>5158</v>
      </c>
      <c r="O612" s="91" t="s">
        <v>5159</v>
      </c>
      <c r="P612" s="91" t="s">
        <v>5160</v>
      </c>
      <c r="R612" s="91" t="s">
        <v>5161</v>
      </c>
      <c r="S612" s="91" t="s">
        <v>5162</v>
      </c>
      <c r="T612" s="91" t="s">
        <v>201</v>
      </c>
      <c r="U612" s="91">
        <v>0</v>
      </c>
      <c r="V612" s="91">
        <v>0</v>
      </c>
      <c r="W612" s="91">
        <v>0</v>
      </c>
      <c r="X612" s="91">
        <v>0</v>
      </c>
      <c r="Y612" s="91">
        <v>0</v>
      </c>
      <c r="Z612" s="91">
        <v>0</v>
      </c>
      <c r="AA612" s="91">
        <v>0</v>
      </c>
      <c r="AB612" s="91">
        <v>0</v>
      </c>
      <c r="AC612" s="91">
        <v>100</v>
      </c>
      <c r="AD612" s="91">
        <v>0</v>
      </c>
      <c r="AE612" s="91">
        <v>0</v>
      </c>
      <c r="AF612" s="91">
        <v>5</v>
      </c>
      <c r="AG612" s="91">
        <v>41</v>
      </c>
      <c r="AH612" s="91">
        <v>9000321</v>
      </c>
      <c r="AI612" s="91">
        <v>2</v>
      </c>
      <c r="AJ612" s="91" t="s">
        <v>5156</v>
      </c>
      <c r="AK612" s="91">
        <v>0</v>
      </c>
      <c r="AL612" s="91">
        <v>0</v>
      </c>
      <c r="AM612" s="91" t="s">
        <v>87</v>
      </c>
      <c r="AO612" s="91">
        <v>0</v>
      </c>
      <c r="AP612" s="91">
        <v>2</v>
      </c>
      <c r="AQ612" s="91" t="s">
        <v>87</v>
      </c>
      <c r="AR612" s="91" t="s">
        <v>87</v>
      </c>
      <c r="AW612" s="91">
        <v>1</v>
      </c>
      <c r="AX612" s="91">
        <v>0</v>
      </c>
      <c r="AZ612" s="92">
        <v>41878</v>
      </c>
      <c r="BA612" s="91" t="s">
        <v>183</v>
      </c>
      <c r="BB612" s="92">
        <v>41878</v>
      </c>
      <c r="BC612" s="91" t="s">
        <v>87</v>
      </c>
    </row>
    <row r="613" spans="1:55">
      <c r="A613" s="91">
        <f t="shared" si="9"/>
        <v>612</v>
      </c>
      <c r="B613" s="91">
        <v>2453201</v>
      </c>
      <c r="C613" s="91">
        <v>77</v>
      </c>
      <c r="D613" s="91">
        <v>7</v>
      </c>
      <c r="E613" s="91" t="s">
        <v>87</v>
      </c>
      <c r="F613" s="91" t="s">
        <v>87</v>
      </c>
      <c r="G613" s="91" t="s">
        <v>5163</v>
      </c>
      <c r="H613" s="91" t="s">
        <v>5164</v>
      </c>
      <c r="I613" s="91" t="s">
        <v>5165</v>
      </c>
      <c r="J613" s="91" t="s">
        <v>5166</v>
      </c>
      <c r="K613" s="91" t="s">
        <v>5167</v>
      </c>
      <c r="L613" s="91" t="s">
        <v>5168</v>
      </c>
      <c r="O613" s="91" t="s">
        <v>5169</v>
      </c>
      <c r="P613" s="91" t="s">
        <v>5170</v>
      </c>
      <c r="R613" s="91" t="s">
        <v>5171</v>
      </c>
      <c r="S613" s="91" t="s">
        <v>5172</v>
      </c>
      <c r="T613" s="91" t="s">
        <v>269</v>
      </c>
      <c r="U613" s="91">
        <v>0</v>
      </c>
      <c r="V613" s="91">
        <v>500000</v>
      </c>
      <c r="W613" s="91">
        <v>0</v>
      </c>
      <c r="X613" s="91">
        <v>100</v>
      </c>
      <c r="Y613" s="91">
        <v>120</v>
      </c>
      <c r="Z613" s="91">
        <v>40</v>
      </c>
      <c r="AA613" s="91">
        <v>60</v>
      </c>
      <c r="AB613" s="91">
        <v>120</v>
      </c>
      <c r="AC613" s="91">
        <v>40</v>
      </c>
      <c r="AD613" s="91">
        <v>60</v>
      </c>
      <c r="AE613" s="91">
        <v>120</v>
      </c>
      <c r="AF613" s="91">
        <v>169</v>
      </c>
      <c r="AG613" s="91">
        <v>19</v>
      </c>
      <c r="AH613" s="91">
        <v>517585</v>
      </c>
      <c r="AI613" s="91">
        <v>1</v>
      </c>
      <c r="AJ613" s="91" t="s">
        <v>5173</v>
      </c>
      <c r="AK613" s="91">
        <v>0</v>
      </c>
      <c r="AL613" s="91">
        <v>0</v>
      </c>
      <c r="AM613" s="91" t="s">
        <v>87</v>
      </c>
      <c r="AO613" s="91">
        <v>0</v>
      </c>
      <c r="AP613" s="91">
        <v>2</v>
      </c>
      <c r="AQ613" s="91" t="s">
        <v>87</v>
      </c>
      <c r="AR613" s="91" t="s">
        <v>87</v>
      </c>
      <c r="AW613" s="91">
        <v>1</v>
      </c>
      <c r="AX613" s="91">
        <v>0</v>
      </c>
      <c r="AZ613" s="92">
        <v>42136</v>
      </c>
      <c r="BA613" s="91" t="s">
        <v>183</v>
      </c>
      <c r="BB613" s="92">
        <v>42136</v>
      </c>
      <c r="BC613" s="91" t="s">
        <v>87</v>
      </c>
    </row>
    <row r="614" spans="1:55">
      <c r="A614" s="91">
        <f t="shared" si="9"/>
        <v>613</v>
      </c>
      <c r="B614" s="91">
        <v>2492701</v>
      </c>
      <c r="C614" s="91">
        <v>20</v>
      </c>
      <c r="D614" s="91">
        <v>7</v>
      </c>
      <c r="E614" s="91" t="s">
        <v>87</v>
      </c>
      <c r="F614" s="91" t="s">
        <v>87</v>
      </c>
      <c r="G614" s="91" t="s">
        <v>5174</v>
      </c>
      <c r="I614" s="91" t="s">
        <v>5175</v>
      </c>
      <c r="J614" s="91" t="s">
        <v>5176</v>
      </c>
      <c r="K614" s="91" t="s">
        <v>5177</v>
      </c>
      <c r="L614" s="91" t="s">
        <v>5178</v>
      </c>
      <c r="O614" s="91" t="s">
        <v>5179</v>
      </c>
      <c r="P614" s="91" t="s">
        <v>5180</v>
      </c>
      <c r="U614" s="91">
        <v>0</v>
      </c>
      <c r="V614" s="91">
        <v>0</v>
      </c>
      <c r="W614" s="91">
        <v>100</v>
      </c>
      <c r="X614" s="91">
        <v>0</v>
      </c>
      <c r="Y614" s="91">
        <v>0</v>
      </c>
      <c r="Z614" s="91">
        <v>100</v>
      </c>
      <c r="AA614" s="91">
        <v>0</v>
      </c>
      <c r="AB614" s="91">
        <v>0</v>
      </c>
      <c r="AC614" s="91">
        <v>100</v>
      </c>
      <c r="AD614" s="91">
        <v>0</v>
      </c>
      <c r="AE614" s="91">
        <v>0</v>
      </c>
      <c r="AF614" s="91">
        <v>130</v>
      </c>
      <c r="AG614" s="91">
        <v>45</v>
      </c>
      <c r="AH614" s="91">
        <v>84074</v>
      </c>
      <c r="AI614" s="91">
        <v>1</v>
      </c>
      <c r="AJ614" s="91" t="s">
        <v>5175</v>
      </c>
      <c r="AK614" s="91">
        <v>0</v>
      </c>
      <c r="AL614" s="91">
        <v>2</v>
      </c>
      <c r="AM614" s="91" t="s">
        <v>87</v>
      </c>
      <c r="AO614" s="91">
        <v>0</v>
      </c>
      <c r="AP614" s="91">
        <v>2</v>
      </c>
      <c r="AQ614" s="91" t="s">
        <v>87</v>
      </c>
      <c r="AR614" s="91" t="s">
        <v>87</v>
      </c>
      <c r="AW614" s="91">
        <v>1</v>
      </c>
      <c r="AX614" s="91">
        <v>0</v>
      </c>
      <c r="AZ614" s="92">
        <v>42320</v>
      </c>
      <c r="BA614" s="91" t="s">
        <v>183</v>
      </c>
      <c r="BB614" s="92">
        <v>42320</v>
      </c>
      <c r="BC614" s="91" t="s">
        <v>87</v>
      </c>
    </row>
    <row r="615" spans="1:55">
      <c r="A615" s="91">
        <f t="shared" si="9"/>
        <v>614</v>
      </c>
      <c r="B615" s="91">
        <v>2525802</v>
      </c>
      <c r="C615" s="91">
        <v>70</v>
      </c>
      <c r="D615" s="91">
        <v>7</v>
      </c>
      <c r="E615" s="91">
        <v>25258</v>
      </c>
      <c r="F615" s="91">
        <v>2</v>
      </c>
      <c r="G615" s="91" t="s">
        <v>5181</v>
      </c>
      <c r="J615" s="91" t="s">
        <v>5182</v>
      </c>
      <c r="K615" s="91" t="s">
        <v>5183</v>
      </c>
      <c r="L615" s="91" t="s">
        <v>5184</v>
      </c>
      <c r="O615" s="91" t="s">
        <v>5185</v>
      </c>
      <c r="P615" s="91" t="s">
        <v>5186</v>
      </c>
      <c r="R615" s="91" t="s">
        <v>5187</v>
      </c>
      <c r="S615" s="91" t="s">
        <v>5188</v>
      </c>
      <c r="T615" s="91" t="s">
        <v>269</v>
      </c>
      <c r="U615" s="91">
        <v>0</v>
      </c>
      <c r="V615" s="91">
        <v>500000</v>
      </c>
      <c r="W615" s="91">
        <v>0</v>
      </c>
      <c r="X615" s="91">
        <v>100</v>
      </c>
      <c r="Y615" s="91">
        <v>120</v>
      </c>
      <c r="Z615" s="91">
        <v>40</v>
      </c>
      <c r="AA615" s="91">
        <v>60</v>
      </c>
      <c r="AB615" s="91">
        <v>120</v>
      </c>
      <c r="AC615" s="91">
        <v>0</v>
      </c>
      <c r="AD615" s="91">
        <v>100</v>
      </c>
      <c r="AE615" s="91">
        <v>120</v>
      </c>
      <c r="AF615" s="91">
        <v>159</v>
      </c>
      <c r="AG615" s="91">
        <v>466</v>
      </c>
      <c r="AH615" s="91">
        <v>336810</v>
      </c>
      <c r="AI615" s="91">
        <v>1</v>
      </c>
      <c r="AJ615" s="91" t="s">
        <v>5189</v>
      </c>
      <c r="AK615" s="91">
        <v>0</v>
      </c>
      <c r="AL615" s="91">
        <v>0</v>
      </c>
      <c r="AM615" s="91" t="s">
        <v>87</v>
      </c>
      <c r="AO615" s="91">
        <v>0</v>
      </c>
      <c r="AP615" s="91">
        <v>2</v>
      </c>
      <c r="AQ615" s="91" t="s">
        <v>87</v>
      </c>
      <c r="AR615" s="91" t="s">
        <v>87</v>
      </c>
      <c r="AW615" s="91">
        <v>1</v>
      </c>
      <c r="AX615" s="91">
        <v>0</v>
      </c>
      <c r="AZ615" s="92">
        <v>43077.07104166667</v>
      </c>
      <c r="BA615" s="91" t="s">
        <v>233</v>
      </c>
      <c r="BB615" s="92">
        <v>43077.07104166667</v>
      </c>
      <c r="BC615" s="91" t="s">
        <v>233</v>
      </c>
    </row>
    <row r="616" spans="1:55">
      <c r="A616" s="91">
        <f t="shared" si="9"/>
        <v>615</v>
      </c>
      <c r="B616" s="91">
        <v>2558102</v>
      </c>
      <c r="C616" s="91">
        <v>70</v>
      </c>
      <c r="D616" s="91">
        <v>7</v>
      </c>
      <c r="E616" s="91">
        <v>25581</v>
      </c>
      <c r="F616" s="91">
        <v>2</v>
      </c>
      <c r="G616" s="91" t="s">
        <v>5190</v>
      </c>
      <c r="I616" s="91" t="s">
        <v>5191</v>
      </c>
      <c r="K616" s="91" t="s">
        <v>5192</v>
      </c>
      <c r="L616" s="91" t="s">
        <v>5193</v>
      </c>
      <c r="O616" s="91" t="s">
        <v>5194</v>
      </c>
      <c r="P616" s="91" t="s">
        <v>5195</v>
      </c>
      <c r="R616" s="91" t="s">
        <v>5196</v>
      </c>
      <c r="S616" s="91" t="s">
        <v>5197</v>
      </c>
      <c r="T616" s="91" t="s">
        <v>201</v>
      </c>
      <c r="U616" s="91">
        <v>0</v>
      </c>
      <c r="V616" s="91">
        <v>500000</v>
      </c>
      <c r="W616" s="91">
        <v>0</v>
      </c>
      <c r="X616" s="91">
        <v>100</v>
      </c>
      <c r="Y616" s="91">
        <v>120</v>
      </c>
      <c r="Z616" s="91">
        <v>40</v>
      </c>
      <c r="AA616" s="91">
        <v>60</v>
      </c>
      <c r="AB616" s="91">
        <v>120</v>
      </c>
      <c r="AC616" s="91">
        <v>0</v>
      </c>
      <c r="AD616" s="91">
        <v>100</v>
      </c>
      <c r="AE616" s="91">
        <v>120</v>
      </c>
      <c r="AF616" s="91">
        <v>5</v>
      </c>
      <c r="AG616" s="91">
        <v>313</v>
      </c>
      <c r="AH616" s="91">
        <v>9250586</v>
      </c>
      <c r="AI616" s="91">
        <v>2</v>
      </c>
      <c r="AJ616" s="91" t="s">
        <v>5198</v>
      </c>
      <c r="AK616" s="91">
        <v>0</v>
      </c>
      <c r="AL616" s="91">
        <v>2</v>
      </c>
      <c r="AM616" s="91" t="s">
        <v>87</v>
      </c>
      <c r="AO616" s="91">
        <v>0</v>
      </c>
      <c r="AP616" s="91">
        <v>2</v>
      </c>
      <c r="AQ616" s="91" t="s">
        <v>87</v>
      </c>
      <c r="AR616" s="91" t="s">
        <v>87</v>
      </c>
      <c r="AW616" s="91">
        <v>1</v>
      </c>
      <c r="AX616" s="91">
        <v>0</v>
      </c>
      <c r="AZ616" s="92">
        <v>43150.06695601852</v>
      </c>
      <c r="BA616" s="91" t="s">
        <v>233</v>
      </c>
      <c r="BB616" s="92">
        <v>43150.06695601852</v>
      </c>
      <c r="BC616" s="91" t="s">
        <v>233</v>
      </c>
    </row>
    <row r="617" spans="1:55">
      <c r="A617" s="91">
        <f t="shared" si="9"/>
        <v>616</v>
      </c>
      <c r="B617" s="91">
        <v>2590201</v>
      </c>
      <c r="C617" s="91">
        <v>70</v>
      </c>
      <c r="D617" s="91">
        <v>7</v>
      </c>
      <c r="E617" s="91" t="s">
        <v>87</v>
      </c>
      <c r="F617" s="91" t="s">
        <v>87</v>
      </c>
      <c r="G617" s="91" t="s">
        <v>5199</v>
      </c>
      <c r="H617" s="91" t="s">
        <v>5200</v>
      </c>
      <c r="I617" s="91" t="s">
        <v>5201</v>
      </c>
      <c r="J617" s="91" t="s">
        <v>5202</v>
      </c>
      <c r="K617" s="91" t="s">
        <v>4972</v>
      </c>
      <c r="L617" s="91" t="s">
        <v>5203</v>
      </c>
      <c r="O617" s="91" t="s">
        <v>5204</v>
      </c>
      <c r="P617" s="91" t="s">
        <v>5205</v>
      </c>
      <c r="R617" s="91" t="s">
        <v>5206</v>
      </c>
      <c r="S617" s="91" t="s">
        <v>5207</v>
      </c>
      <c r="T617" s="91" t="s">
        <v>201</v>
      </c>
      <c r="U617" s="91">
        <v>0</v>
      </c>
      <c r="V617" s="91">
        <v>500000</v>
      </c>
      <c r="W617" s="91">
        <v>0</v>
      </c>
      <c r="X617" s="91">
        <v>100</v>
      </c>
      <c r="Y617" s="91">
        <v>120</v>
      </c>
      <c r="Z617" s="91">
        <v>40</v>
      </c>
      <c r="AA617" s="91">
        <v>60</v>
      </c>
      <c r="AB617" s="91">
        <v>120</v>
      </c>
      <c r="AC617" s="91">
        <v>0</v>
      </c>
      <c r="AD617" s="91">
        <v>100</v>
      </c>
      <c r="AE617" s="91">
        <v>120</v>
      </c>
      <c r="AF617" s="91">
        <v>10</v>
      </c>
      <c r="AG617" s="91">
        <v>51</v>
      </c>
      <c r="AH617" s="91">
        <v>1786204</v>
      </c>
      <c r="AI617" s="91">
        <v>1</v>
      </c>
      <c r="AJ617" s="91" t="s">
        <v>5208</v>
      </c>
      <c r="AK617" s="91">
        <v>0</v>
      </c>
      <c r="AL617" s="91">
        <v>0</v>
      </c>
      <c r="AM617" s="91" t="s">
        <v>87</v>
      </c>
      <c r="AO617" s="91">
        <v>0</v>
      </c>
      <c r="AP617" s="91">
        <v>2</v>
      </c>
      <c r="AQ617" s="91" t="s">
        <v>87</v>
      </c>
      <c r="AR617" s="91" t="s">
        <v>87</v>
      </c>
      <c r="AW617" s="91">
        <v>1</v>
      </c>
      <c r="AX617" s="91">
        <v>0</v>
      </c>
      <c r="AZ617" s="92">
        <v>42884</v>
      </c>
      <c r="BA617" s="91" t="s">
        <v>183</v>
      </c>
      <c r="BB617" s="92">
        <v>42884</v>
      </c>
      <c r="BC617" s="91" t="s">
        <v>87</v>
      </c>
    </row>
    <row r="618" spans="1:55">
      <c r="A618" s="91">
        <f t="shared" si="9"/>
        <v>617</v>
      </c>
      <c r="B618" s="91">
        <v>2618401</v>
      </c>
      <c r="C618" s="91">
        <v>90</v>
      </c>
      <c r="D618" s="91">
        <v>7</v>
      </c>
      <c r="E618" s="91">
        <v>26184</v>
      </c>
      <c r="F618" s="91">
        <v>1</v>
      </c>
      <c r="G618" s="91" t="s">
        <v>5209</v>
      </c>
      <c r="H618" s="91" t="s">
        <v>5210</v>
      </c>
      <c r="I618" s="91" t="s">
        <v>5211</v>
      </c>
      <c r="K618" s="91" t="s">
        <v>2639</v>
      </c>
      <c r="L618" s="91" t="s">
        <v>5212</v>
      </c>
      <c r="O618" s="91" t="s">
        <v>5213</v>
      </c>
      <c r="P618" s="91" t="s">
        <v>5214</v>
      </c>
      <c r="R618" s="91" t="s">
        <v>5215</v>
      </c>
      <c r="S618" s="91" t="s">
        <v>5216</v>
      </c>
      <c r="T618" s="91" t="s">
        <v>201</v>
      </c>
      <c r="U618" s="91">
        <v>0</v>
      </c>
      <c r="V618" s="91">
        <v>0</v>
      </c>
      <c r="W618" s="91">
        <v>100</v>
      </c>
      <c r="X618" s="91">
        <v>0</v>
      </c>
      <c r="Y618" s="91">
        <v>0</v>
      </c>
      <c r="Z618" s="91">
        <v>100</v>
      </c>
      <c r="AA618" s="91">
        <v>0</v>
      </c>
      <c r="AB618" s="91">
        <v>0</v>
      </c>
      <c r="AC618" s="91">
        <v>100</v>
      </c>
      <c r="AD618" s="91">
        <v>0</v>
      </c>
      <c r="AE618" s="91">
        <v>0</v>
      </c>
      <c r="AF618" s="91">
        <v>5</v>
      </c>
      <c r="AG618" s="91">
        <v>1</v>
      </c>
      <c r="AH618" s="91">
        <v>3888009</v>
      </c>
      <c r="AI618" s="91">
        <v>1</v>
      </c>
      <c r="AJ618" s="91" t="s">
        <v>5217</v>
      </c>
      <c r="AK618" s="91">
        <v>0</v>
      </c>
      <c r="AL618" s="91">
        <v>0</v>
      </c>
      <c r="AM618" s="91" t="s">
        <v>87</v>
      </c>
      <c r="AO618" s="91">
        <v>0</v>
      </c>
      <c r="AP618" s="91">
        <v>0</v>
      </c>
      <c r="AQ618" s="91" t="s">
        <v>87</v>
      </c>
      <c r="AR618" s="91" t="s">
        <v>87</v>
      </c>
      <c r="AW618" s="91">
        <v>1</v>
      </c>
      <c r="AX618" s="91">
        <v>0</v>
      </c>
      <c r="AZ618" s="92">
        <v>43052.062210648146</v>
      </c>
      <c r="BA618" s="91" t="s">
        <v>233</v>
      </c>
      <c r="BB618" s="92">
        <v>43052.062210648146</v>
      </c>
      <c r="BC618" s="91" t="s">
        <v>233</v>
      </c>
    </row>
    <row r="619" spans="1:55">
      <c r="A619" s="91">
        <f t="shared" si="9"/>
        <v>618</v>
      </c>
      <c r="B619" s="91">
        <v>2623601</v>
      </c>
      <c r="C619" s="91">
        <v>90</v>
      </c>
      <c r="D619" s="91">
        <v>7</v>
      </c>
      <c r="E619" s="91">
        <v>26236</v>
      </c>
      <c r="F619" s="91">
        <v>1</v>
      </c>
      <c r="G619" s="91" t="s">
        <v>5218</v>
      </c>
      <c r="H619" s="91" t="s">
        <v>102</v>
      </c>
      <c r="I619" s="91" t="s">
        <v>5219</v>
      </c>
      <c r="J619" s="91" t="s">
        <v>5220</v>
      </c>
      <c r="K619" s="91" t="s">
        <v>5221</v>
      </c>
      <c r="L619" s="91" t="s">
        <v>5222</v>
      </c>
      <c r="O619" s="91" t="s">
        <v>5223</v>
      </c>
      <c r="P619" s="91" t="s">
        <v>5224</v>
      </c>
      <c r="R619" s="91" t="s">
        <v>5225</v>
      </c>
      <c r="S619" s="91" t="s">
        <v>5226</v>
      </c>
      <c r="T619" s="91" t="s">
        <v>201</v>
      </c>
      <c r="U619" s="91">
        <v>1</v>
      </c>
      <c r="V619" s="91">
        <v>500000</v>
      </c>
      <c r="W619" s="91">
        <v>40</v>
      </c>
      <c r="X619" s="91">
        <v>60</v>
      </c>
      <c r="Y619" s="91">
        <v>120</v>
      </c>
      <c r="Z619" s="91">
        <v>40</v>
      </c>
      <c r="AA619" s="91">
        <v>60</v>
      </c>
      <c r="AB619" s="91">
        <v>120</v>
      </c>
      <c r="AC619" s="91">
        <v>40</v>
      </c>
      <c r="AD619" s="91">
        <v>60</v>
      </c>
      <c r="AE619" s="91">
        <v>120</v>
      </c>
      <c r="AF619" s="91">
        <v>5</v>
      </c>
      <c r="AG619" s="91">
        <v>23</v>
      </c>
      <c r="AH619" s="91">
        <v>1134088</v>
      </c>
      <c r="AI619" s="91">
        <v>2</v>
      </c>
      <c r="AJ619" s="91" t="s">
        <v>5227</v>
      </c>
      <c r="AK619" s="91">
        <v>0</v>
      </c>
      <c r="AL619" s="91">
        <v>0</v>
      </c>
      <c r="AM619" s="91" t="s">
        <v>87</v>
      </c>
      <c r="AO619" s="91">
        <v>0</v>
      </c>
      <c r="AP619" s="91">
        <v>0</v>
      </c>
      <c r="AQ619" s="91">
        <v>1535150</v>
      </c>
      <c r="AR619" s="91" t="s">
        <v>87</v>
      </c>
      <c r="AU619" s="93">
        <v>43125</v>
      </c>
      <c r="AW619" s="91">
        <v>1</v>
      </c>
      <c r="AX619" s="91">
        <v>0</v>
      </c>
      <c r="AZ619" s="92">
        <v>43083.06108796296</v>
      </c>
      <c r="BA619" s="91" t="s">
        <v>233</v>
      </c>
      <c r="BB619" s="92">
        <v>43123.066724537035</v>
      </c>
      <c r="BC619" s="91" t="s">
        <v>233</v>
      </c>
    </row>
    <row r="620" spans="1:55">
      <c r="A620" s="91">
        <f t="shared" si="9"/>
        <v>619</v>
      </c>
      <c r="B620" s="91">
        <v>2637301</v>
      </c>
      <c r="C620" s="91">
        <v>94</v>
      </c>
      <c r="D620" s="91">
        <v>7</v>
      </c>
      <c r="E620" s="91">
        <v>26373</v>
      </c>
      <c r="F620" s="91">
        <v>1</v>
      </c>
      <c r="G620" s="91" t="s">
        <v>5228</v>
      </c>
      <c r="K620" s="91" t="s">
        <v>3258</v>
      </c>
      <c r="L620" s="91" t="s">
        <v>5229</v>
      </c>
      <c r="M620" s="91" t="s">
        <v>5230</v>
      </c>
      <c r="O620" s="91" t="s">
        <v>5231</v>
      </c>
      <c r="P620" s="91" t="s">
        <v>5232</v>
      </c>
      <c r="R620" s="91" t="s">
        <v>5233</v>
      </c>
      <c r="S620" s="91" t="s">
        <v>5234</v>
      </c>
      <c r="T620" s="91" t="s">
        <v>269</v>
      </c>
      <c r="U620" s="91">
        <v>0</v>
      </c>
      <c r="V620" s="91">
        <v>500000</v>
      </c>
      <c r="W620" s="91">
        <v>100</v>
      </c>
      <c r="X620" s="91">
        <v>0</v>
      </c>
      <c r="Y620" s="91">
        <v>0</v>
      </c>
      <c r="Z620" s="91">
        <v>100</v>
      </c>
      <c r="AA620" s="91">
        <v>0</v>
      </c>
      <c r="AB620" s="91">
        <v>0</v>
      </c>
      <c r="AC620" s="91">
        <v>100</v>
      </c>
      <c r="AD620" s="91">
        <v>0</v>
      </c>
      <c r="AE620" s="91">
        <v>0</v>
      </c>
      <c r="AF620" s="91">
        <v>9</v>
      </c>
      <c r="AG620" s="91">
        <v>221</v>
      </c>
      <c r="AH620" s="91">
        <v>4677207</v>
      </c>
      <c r="AI620" s="91">
        <v>1</v>
      </c>
      <c r="AJ620" s="91" t="s">
        <v>5235</v>
      </c>
      <c r="AK620" s="91">
        <v>0</v>
      </c>
      <c r="AL620" s="91">
        <v>0</v>
      </c>
      <c r="AM620" s="91" t="s">
        <v>87</v>
      </c>
      <c r="AO620" s="91">
        <v>0</v>
      </c>
      <c r="AP620" s="91">
        <v>0</v>
      </c>
      <c r="AQ620" s="91" t="s">
        <v>87</v>
      </c>
      <c r="AR620" s="91" t="s">
        <v>87</v>
      </c>
      <c r="AW620" s="91">
        <v>1</v>
      </c>
      <c r="AX620" s="91">
        <v>0</v>
      </c>
      <c r="AZ620" s="92">
        <v>43151.068113425928</v>
      </c>
      <c r="BA620" s="91" t="s">
        <v>233</v>
      </c>
      <c r="BB620" s="92">
        <v>43151.068113425928</v>
      </c>
      <c r="BC620" s="91" t="s">
        <v>233</v>
      </c>
    </row>
    <row r="621" spans="1:55">
      <c r="A621" s="91">
        <f t="shared" si="9"/>
        <v>620</v>
      </c>
      <c r="B621" s="91">
        <v>2832001</v>
      </c>
      <c r="C621" s="91">
        <v>80</v>
      </c>
      <c r="D621" s="91">
        <v>7</v>
      </c>
      <c r="E621" s="91">
        <v>28320</v>
      </c>
      <c r="F621" s="91">
        <v>1</v>
      </c>
      <c r="G621" s="91" t="s">
        <v>5236</v>
      </c>
      <c r="I621" s="91" t="s">
        <v>5237</v>
      </c>
      <c r="J621" s="91" t="s">
        <v>5238</v>
      </c>
      <c r="K621" s="91" t="s">
        <v>5239</v>
      </c>
      <c r="L621" s="91" t="s">
        <v>5240</v>
      </c>
      <c r="O621" s="91" t="s">
        <v>5241</v>
      </c>
      <c r="P621" s="91" t="s">
        <v>5242</v>
      </c>
      <c r="R621" s="91" t="s">
        <v>5243</v>
      </c>
      <c r="S621" s="91" t="s">
        <v>5244</v>
      </c>
      <c r="T621" s="91" t="s">
        <v>269</v>
      </c>
      <c r="U621" s="91">
        <v>0</v>
      </c>
      <c r="V621" s="91">
        <v>500000</v>
      </c>
      <c r="W621" s="91">
        <v>0</v>
      </c>
      <c r="X621" s="91">
        <v>100</v>
      </c>
      <c r="Y621" s="91">
        <v>120</v>
      </c>
      <c r="Z621" s="91">
        <v>40</v>
      </c>
      <c r="AA621" s="91">
        <v>60</v>
      </c>
      <c r="AB621" s="91">
        <v>120</v>
      </c>
      <c r="AC621" s="91">
        <v>40</v>
      </c>
      <c r="AD621" s="91">
        <v>60</v>
      </c>
      <c r="AE621" s="91">
        <v>120</v>
      </c>
      <c r="AF621" s="91">
        <v>183</v>
      </c>
      <c r="AG621" s="91">
        <v>10</v>
      </c>
      <c r="AH621" s="91">
        <v>476859</v>
      </c>
      <c r="AI621" s="91">
        <v>1</v>
      </c>
      <c r="AJ621" s="91" t="s">
        <v>5245</v>
      </c>
      <c r="AK621" s="91">
        <v>0</v>
      </c>
      <c r="AL621" s="91">
        <v>0</v>
      </c>
      <c r="AM621" s="91" t="s">
        <v>87</v>
      </c>
      <c r="AO621" s="91">
        <v>0</v>
      </c>
      <c r="AP621" s="91">
        <v>2</v>
      </c>
      <c r="AQ621" s="91" t="s">
        <v>87</v>
      </c>
      <c r="AR621" s="91" t="s">
        <v>87</v>
      </c>
      <c r="AW621" s="91">
        <v>1</v>
      </c>
      <c r="AX621" s="91">
        <v>0</v>
      </c>
      <c r="AZ621" s="92">
        <v>36680</v>
      </c>
      <c r="BA621" s="91" t="s">
        <v>183</v>
      </c>
      <c r="BB621" s="92">
        <v>40023</v>
      </c>
      <c r="BC621" s="91" t="s">
        <v>87</v>
      </c>
    </row>
    <row r="622" spans="1:55">
      <c r="A622" s="91">
        <f t="shared" si="9"/>
        <v>621</v>
      </c>
      <c r="B622" s="91">
        <v>3033001</v>
      </c>
      <c r="C622" s="91">
        <v>94</v>
      </c>
      <c r="D622" s="91">
        <v>7</v>
      </c>
      <c r="E622" s="91">
        <v>30330</v>
      </c>
      <c r="F622" s="91">
        <v>1</v>
      </c>
      <c r="G622" s="91" t="s">
        <v>5246</v>
      </c>
      <c r="I622" s="91" t="s">
        <v>5247</v>
      </c>
      <c r="J622" s="91" t="s">
        <v>5248</v>
      </c>
      <c r="K622" s="91" t="s">
        <v>5249</v>
      </c>
      <c r="L622" s="91" t="s">
        <v>5250</v>
      </c>
      <c r="M622" s="91" t="s">
        <v>5251</v>
      </c>
      <c r="O622" s="91" t="s">
        <v>5252</v>
      </c>
      <c r="P622" s="91" t="s">
        <v>87</v>
      </c>
      <c r="U622" s="91">
        <v>0</v>
      </c>
      <c r="V622" s="91">
        <v>500000</v>
      </c>
      <c r="W622" s="91">
        <v>0</v>
      </c>
      <c r="X622" s="91">
        <v>100</v>
      </c>
      <c r="Y622" s="91">
        <v>120</v>
      </c>
      <c r="Z622" s="91">
        <v>0</v>
      </c>
      <c r="AA622" s="91">
        <v>100</v>
      </c>
      <c r="AB622" s="91">
        <v>120</v>
      </c>
      <c r="AC622" s="91">
        <v>0</v>
      </c>
      <c r="AD622" s="91">
        <v>0</v>
      </c>
      <c r="AE622" s="91">
        <v>0</v>
      </c>
      <c r="AF622" s="91">
        <v>5</v>
      </c>
      <c r="AG622" s="91">
        <v>136</v>
      </c>
      <c r="AH622" s="91">
        <v>4480823</v>
      </c>
      <c r="AI622" s="91">
        <v>1</v>
      </c>
      <c r="AJ622" s="91" t="s">
        <v>5253</v>
      </c>
      <c r="AK622" s="91">
        <v>0</v>
      </c>
      <c r="AL622" s="91">
        <v>0</v>
      </c>
      <c r="AM622" s="91" t="s">
        <v>87</v>
      </c>
      <c r="AO622" s="91">
        <v>0</v>
      </c>
      <c r="AP622" s="91">
        <v>2</v>
      </c>
      <c r="AQ622" s="91" t="s">
        <v>87</v>
      </c>
      <c r="AR622" s="91" t="s">
        <v>87</v>
      </c>
      <c r="AW622" s="91">
        <v>1</v>
      </c>
      <c r="AX622" s="91">
        <v>0</v>
      </c>
      <c r="AZ622" s="92">
        <v>36680</v>
      </c>
      <c r="BA622" s="91" t="s">
        <v>183</v>
      </c>
      <c r="BB622" s="92">
        <v>42545</v>
      </c>
      <c r="BC622" s="91" t="s">
        <v>87</v>
      </c>
    </row>
    <row r="623" spans="1:55">
      <c r="A623" s="91">
        <f t="shared" si="9"/>
        <v>622</v>
      </c>
      <c r="B623" s="91">
        <v>3037004</v>
      </c>
      <c r="C623" s="91">
        <v>80</v>
      </c>
      <c r="D623" s="91">
        <v>7</v>
      </c>
      <c r="E623" s="91">
        <v>30370</v>
      </c>
      <c r="F623" s="91">
        <v>4</v>
      </c>
      <c r="G623" s="91" t="s">
        <v>5254</v>
      </c>
      <c r="H623" s="91" t="s">
        <v>5255</v>
      </c>
      <c r="I623" s="91" t="s">
        <v>5256</v>
      </c>
      <c r="J623" s="91" t="s">
        <v>5257</v>
      </c>
      <c r="K623" s="91" t="s">
        <v>5258</v>
      </c>
      <c r="L623" s="91" t="s">
        <v>5259</v>
      </c>
      <c r="O623" s="91" t="s">
        <v>5260</v>
      </c>
      <c r="P623" s="91" t="s">
        <v>87</v>
      </c>
      <c r="U623" s="91">
        <v>0</v>
      </c>
      <c r="V623" s="91">
        <v>500000</v>
      </c>
      <c r="W623" s="91">
        <v>0</v>
      </c>
      <c r="X623" s="91">
        <v>100</v>
      </c>
      <c r="Y623" s="91">
        <v>120</v>
      </c>
      <c r="Z623" s="91">
        <v>40</v>
      </c>
      <c r="AA623" s="91">
        <v>60</v>
      </c>
      <c r="AB623" s="91">
        <v>120</v>
      </c>
      <c r="AC623" s="91">
        <v>40</v>
      </c>
      <c r="AD623" s="91">
        <v>60</v>
      </c>
      <c r="AE623" s="91">
        <v>120</v>
      </c>
      <c r="AF623" s="91">
        <v>177</v>
      </c>
      <c r="AG623" s="91">
        <v>232</v>
      </c>
      <c r="AH623" s="91">
        <v>1713512</v>
      </c>
      <c r="AI623" s="91">
        <v>1</v>
      </c>
      <c r="AJ623" s="91" t="s">
        <v>5261</v>
      </c>
      <c r="AK623" s="91">
        <v>0</v>
      </c>
      <c r="AL623" s="91">
        <v>0</v>
      </c>
      <c r="AM623" s="91" t="s">
        <v>87</v>
      </c>
      <c r="AO623" s="91">
        <v>0</v>
      </c>
      <c r="AP623" s="91">
        <v>2</v>
      </c>
      <c r="AQ623" s="91" t="s">
        <v>87</v>
      </c>
      <c r="AR623" s="91" t="s">
        <v>87</v>
      </c>
      <c r="AW623" s="91">
        <v>1</v>
      </c>
      <c r="AX623" s="91">
        <v>0</v>
      </c>
      <c r="AZ623" s="92">
        <v>36822</v>
      </c>
      <c r="BA623" s="91" t="s">
        <v>183</v>
      </c>
      <c r="BB623" s="92">
        <v>37426</v>
      </c>
      <c r="BC623" s="91" t="s">
        <v>87</v>
      </c>
    </row>
    <row r="624" spans="1:55">
      <c r="A624" s="91">
        <f t="shared" si="9"/>
        <v>623</v>
      </c>
      <c r="B624" s="91">
        <v>3344501</v>
      </c>
      <c r="C624" s="91">
        <v>20</v>
      </c>
      <c r="D624" s="91">
        <v>7</v>
      </c>
      <c r="E624" s="91">
        <v>10000</v>
      </c>
      <c r="F624" s="91">
        <v>1</v>
      </c>
      <c r="G624" s="91" t="s">
        <v>5262</v>
      </c>
      <c r="I624" s="91" t="s">
        <v>5263</v>
      </c>
      <c r="J624" s="91" t="s">
        <v>5262</v>
      </c>
      <c r="K624" s="91" t="s">
        <v>5264</v>
      </c>
      <c r="L624" s="91" t="s">
        <v>5265</v>
      </c>
      <c r="O624" s="91" t="s">
        <v>5266</v>
      </c>
      <c r="P624" s="91" t="s">
        <v>5267</v>
      </c>
      <c r="U624" s="91">
        <v>0</v>
      </c>
      <c r="V624" s="91">
        <v>500000</v>
      </c>
      <c r="W624" s="91">
        <v>100</v>
      </c>
      <c r="X624" s="91">
        <v>0</v>
      </c>
      <c r="Y624" s="91">
        <v>0</v>
      </c>
      <c r="Z624" s="91">
        <v>100</v>
      </c>
      <c r="AA624" s="91">
        <v>0</v>
      </c>
      <c r="AB624" s="91">
        <v>0</v>
      </c>
      <c r="AC624" s="91">
        <v>100</v>
      </c>
      <c r="AD624" s="91">
        <v>0</v>
      </c>
      <c r="AE624" s="91">
        <v>0</v>
      </c>
      <c r="AF624" s="91">
        <v>5</v>
      </c>
      <c r="AG624" s="91">
        <v>384</v>
      </c>
      <c r="AH624" s="91">
        <v>307419</v>
      </c>
      <c r="AI624" s="91">
        <v>2</v>
      </c>
      <c r="AJ624" s="91" t="s">
        <v>5268</v>
      </c>
      <c r="AK624" s="91">
        <v>0</v>
      </c>
      <c r="AL624" s="91">
        <v>0</v>
      </c>
      <c r="AM624" s="91" t="s">
        <v>87</v>
      </c>
      <c r="AO624" s="91">
        <v>0</v>
      </c>
      <c r="AP624" s="91">
        <v>0</v>
      </c>
      <c r="AQ624" s="91" t="s">
        <v>87</v>
      </c>
      <c r="AR624" s="91" t="s">
        <v>87</v>
      </c>
      <c r="AW624" s="91">
        <v>1</v>
      </c>
      <c r="AX624" s="91">
        <v>0</v>
      </c>
      <c r="AZ624" s="92">
        <v>36680</v>
      </c>
      <c r="BA624" s="91" t="s">
        <v>183</v>
      </c>
      <c r="BB624" s="92">
        <v>38958</v>
      </c>
      <c r="BC624" s="91" t="s">
        <v>87</v>
      </c>
    </row>
    <row r="625" spans="1:55">
      <c r="A625" s="91">
        <f t="shared" si="9"/>
        <v>624</v>
      </c>
      <c r="B625" s="91">
        <v>3448002</v>
      </c>
      <c r="C625" s="91">
        <v>80</v>
      </c>
      <c r="D625" s="91">
        <v>7</v>
      </c>
      <c r="E625" s="91">
        <v>34480</v>
      </c>
      <c r="F625" s="91">
        <v>2</v>
      </c>
      <c r="G625" s="91" t="s">
        <v>5269</v>
      </c>
      <c r="I625" s="91" t="s">
        <v>5270</v>
      </c>
      <c r="J625" s="91" t="s">
        <v>5271</v>
      </c>
      <c r="K625" s="91" t="s">
        <v>5272</v>
      </c>
      <c r="L625" s="91" t="s">
        <v>5273</v>
      </c>
      <c r="O625" s="91" t="s">
        <v>5274</v>
      </c>
      <c r="P625" s="91" t="s">
        <v>5275</v>
      </c>
      <c r="R625" s="91" t="s">
        <v>5276</v>
      </c>
      <c r="T625" s="91" t="s">
        <v>201</v>
      </c>
      <c r="U625" s="91">
        <v>0</v>
      </c>
      <c r="V625" s="91">
        <v>500000</v>
      </c>
      <c r="W625" s="91">
        <v>0</v>
      </c>
      <c r="X625" s="91">
        <v>100</v>
      </c>
      <c r="Y625" s="91">
        <v>120</v>
      </c>
      <c r="Z625" s="91">
        <v>40</v>
      </c>
      <c r="AA625" s="91">
        <v>60</v>
      </c>
      <c r="AB625" s="91">
        <v>120</v>
      </c>
      <c r="AC625" s="91">
        <v>100</v>
      </c>
      <c r="AD625" s="91">
        <v>0</v>
      </c>
      <c r="AE625" s="91">
        <v>0</v>
      </c>
      <c r="AF625" s="91">
        <v>177</v>
      </c>
      <c r="AG625" s="91">
        <v>862</v>
      </c>
      <c r="AH625" s="91">
        <v>1092491</v>
      </c>
      <c r="AI625" s="91">
        <v>1</v>
      </c>
      <c r="AJ625" s="91" t="s">
        <v>5277</v>
      </c>
      <c r="AK625" s="91">
        <v>0</v>
      </c>
      <c r="AL625" s="91">
        <v>2</v>
      </c>
      <c r="AM625" s="91" t="s">
        <v>87</v>
      </c>
      <c r="AO625" s="91">
        <v>0</v>
      </c>
      <c r="AP625" s="91">
        <v>2</v>
      </c>
      <c r="AQ625" s="91" t="s">
        <v>87</v>
      </c>
      <c r="AR625" s="91" t="s">
        <v>87</v>
      </c>
      <c r="AW625" s="91">
        <v>1</v>
      </c>
      <c r="AX625" s="91">
        <v>0</v>
      </c>
      <c r="AZ625" s="92">
        <v>36680</v>
      </c>
      <c r="BA625" s="91" t="s">
        <v>183</v>
      </c>
      <c r="BB625" s="92">
        <v>41747</v>
      </c>
      <c r="BC625" s="91" t="s">
        <v>87</v>
      </c>
    </row>
    <row r="626" spans="1:55">
      <c r="A626" s="91">
        <f t="shared" si="9"/>
        <v>625</v>
      </c>
      <c r="B626" s="91">
        <v>3449001</v>
      </c>
      <c r="C626" s="91">
        <v>80</v>
      </c>
      <c r="D626" s="91">
        <v>7</v>
      </c>
      <c r="E626" s="91">
        <v>34490</v>
      </c>
      <c r="F626" s="91">
        <v>1</v>
      </c>
      <c r="G626" s="91" t="s">
        <v>5278</v>
      </c>
      <c r="I626" s="91" t="s">
        <v>5279</v>
      </c>
      <c r="J626" s="91" t="s">
        <v>5279</v>
      </c>
      <c r="K626" s="91" t="s">
        <v>5272</v>
      </c>
      <c r="L626" s="91" t="s">
        <v>5280</v>
      </c>
      <c r="O626" s="91" t="s">
        <v>5281</v>
      </c>
      <c r="P626" s="91" t="s">
        <v>87</v>
      </c>
      <c r="U626" s="91">
        <v>0</v>
      </c>
      <c r="V626" s="91">
        <v>500000</v>
      </c>
      <c r="W626" s="91">
        <v>0</v>
      </c>
      <c r="X626" s="91">
        <v>100</v>
      </c>
      <c r="Y626" s="91">
        <v>120</v>
      </c>
      <c r="Z626" s="91">
        <v>40</v>
      </c>
      <c r="AA626" s="91">
        <v>60</v>
      </c>
      <c r="AB626" s="91">
        <v>120</v>
      </c>
      <c r="AC626" s="91">
        <v>40</v>
      </c>
      <c r="AD626" s="91">
        <v>60</v>
      </c>
      <c r="AE626" s="91">
        <v>120</v>
      </c>
      <c r="AF626" s="91">
        <v>177</v>
      </c>
      <c r="AG626" s="91">
        <v>862</v>
      </c>
      <c r="AH626" s="91">
        <v>1046909</v>
      </c>
      <c r="AI626" s="91">
        <v>1</v>
      </c>
      <c r="AJ626" s="91" t="s">
        <v>5282</v>
      </c>
      <c r="AK626" s="91">
        <v>0</v>
      </c>
      <c r="AL626" s="91">
        <v>0</v>
      </c>
      <c r="AM626" s="91" t="s">
        <v>87</v>
      </c>
      <c r="AO626" s="91">
        <v>0</v>
      </c>
      <c r="AP626" s="91">
        <v>2</v>
      </c>
      <c r="AQ626" s="91" t="s">
        <v>87</v>
      </c>
      <c r="AR626" s="91" t="s">
        <v>87</v>
      </c>
      <c r="AW626" s="91">
        <v>1</v>
      </c>
      <c r="AX626" s="91">
        <v>0</v>
      </c>
      <c r="AZ626" s="92">
        <v>36680</v>
      </c>
      <c r="BA626" s="91" t="s">
        <v>183</v>
      </c>
      <c r="BB626" s="92">
        <v>40869</v>
      </c>
      <c r="BC626" s="91" t="s">
        <v>87</v>
      </c>
    </row>
    <row r="627" spans="1:55">
      <c r="A627" s="91">
        <f t="shared" si="9"/>
        <v>626</v>
      </c>
      <c r="B627" s="91">
        <v>3623001</v>
      </c>
      <c r="C627" s="91">
        <v>30</v>
      </c>
      <c r="D627" s="91">
        <v>7</v>
      </c>
      <c r="E627" s="91">
        <v>36230</v>
      </c>
      <c r="F627" s="91">
        <v>1</v>
      </c>
      <c r="G627" s="91" t="s">
        <v>4850</v>
      </c>
      <c r="I627" s="91" t="s">
        <v>5283</v>
      </c>
      <c r="J627" s="91" t="s">
        <v>4850</v>
      </c>
      <c r="K627" s="91" t="s">
        <v>470</v>
      </c>
      <c r="L627" s="91" t="s">
        <v>5284</v>
      </c>
      <c r="M627" s="91" t="s">
        <v>5285</v>
      </c>
      <c r="O627" s="91" t="s">
        <v>5286</v>
      </c>
      <c r="P627" s="91" t="s">
        <v>87</v>
      </c>
      <c r="U627" s="91">
        <v>0</v>
      </c>
      <c r="V627" s="91">
        <v>500000</v>
      </c>
      <c r="W627" s="91">
        <v>0</v>
      </c>
      <c r="X627" s="91">
        <v>0</v>
      </c>
      <c r="Y627" s="91">
        <v>0</v>
      </c>
      <c r="Z627" s="91">
        <v>0</v>
      </c>
      <c r="AA627" s="91">
        <v>0</v>
      </c>
      <c r="AB627" s="91">
        <v>0</v>
      </c>
      <c r="AC627" s="91">
        <v>100</v>
      </c>
      <c r="AD627" s="91">
        <v>0</v>
      </c>
      <c r="AE627" s="91">
        <v>0</v>
      </c>
      <c r="AF627" s="91">
        <v>9</v>
      </c>
      <c r="AG627" s="91">
        <v>211</v>
      </c>
      <c r="AH627" s="91">
        <v>232149</v>
      </c>
      <c r="AI627" s="91">
        <v>2</v>
      </c>
      <c r="AJ627" s="91" t="s">
        <v>4856</v>
      </c>
      <c r="AK627" s="91">
        <v>0</v>
      </c>
      <c r="AL627" s="91">
        <v>0</v>
      </c>
      <c r="AM627" s="91" t="s">
        <v>87</v>
      </c>
      <c r="AO627" s="91">
        <v>0</v>
      </c>
      <c r="AP627" s="91">
        <v>2</v>
      </c>
      <c r="AQ627" s="91" t="s">
        <v>87</v>
      </c>
      <c r="AR627" s="91" t="s">
        <v>87</v>
      </c>
      <c r="AW627" s="91">
        <v>1</v>
      </c>
      <c r="AX627" s="91">
        <v>0</v>
      </c>
      <c r="AZ627" s="92">
        <v>36680</v>
      </c>
      <c r="BA627" s="91" t="s">
        <v>183</v>
      </c>
      <c r="BB627" s="92">
        <v>39385</v>
      </c>
      <c r="BC627" s="91" t="s">
        <v>87</v>
      </c>
    </row>
    <row r="628" spans="1:55">
      <c r="A628" s="91">
        <f t="shared" si="9"/>
        <v>627</v>
      </c>
      <c r="B628" s="91">
        <v>3623002</v>
      </c>
      <c r="C628" s="91">
        <v>20</v>
      </c>
      <c r="D628" s="91">
        <v>7</v>
      </c>
      <c r="E628" s="91">
        <v>36230</v>
      </c>
      <c r="F628" s="91">
        <v>2</v>
      </c>
      <c r="G628" s="91" t="s">
        <v>5287</v>
      </c>
      <c r="H628" s="91" t="s">
        <v>5288</v>
      </c>
      <c r="I628" s="91" t="s">
        <v>5289</v>
      </c>
      <c r="J628" s="91" t="s">
        <v>5290</v>
      </c>
      <c r="K628" s="91" t="s">
        <v>4859</v>
      </c>
      <c r="L628" s="91" t="s">
        <v>4860</v>
      </c>
      <c r="M628" s="91" t="s">
        <v>4861</v>
      </c>
      <c r="O628" s="91" t="s">
        <v>4862</v>
      </c>
      <c r="P628" s="91" t="s">
        <v>4863</v>
      </c>
      <c r="U628" s="91">
        <v>0</v>
      </c>
      <c r="V628" s="91">
        <v>500000</v>
      </c>
      <c r="W628" s="91">
        <v>100</v>
      </c>
      <c r="X628" s="91">
        <v>0</v>
      </c>
      <c r="Y628" s="91">
        <v>0</v>
      </c>
      <c r="Z628" s="91">
        <v>100</v>
      </c>
      <c r="AA628" s="91">
        <v>0</v>
      </c>
      <c r="AB628" s="91">
        <v>0</v>
      </c>
      <c r="AC628" s="91">
        <v>100</v>
      </c>
      <c r="AD628" s="91">
        <v>0</v>
      </c>
      <c r="AE628" s="91">
        <v>0</v>
      </c>
      <c r="AF628" s="91">
        <v>9</v>
      </c>
      <c r="AG628" s="91">
        <v>211</v>
      </c>
      <c r="AH628" s="91">
        <v>232149</v>
      </c>
      <c r="AI628" s="91">
        <v>2</v>
      </c>
      <c r="AJ628" s="91" t="s">
        <v>4856</v>
      </c>
      <c r="AK628" s="91">
        <v>0</v>
      </c>
      <c r="AL628" s="91">
        <v>0</v>
      </c>
      <c r="AM628" s="91" t="s">
        <v>87</v>
      </c>
      <c r="AO628" s="91">
        <v>0</v>
      </c>
      <c r="AP628" s="91">
        <v>2</v>
      </c>
      <c r="AQ628" s="91" t="s">
        <v>87</v>
      </c>
      <c r="AR628" s="91" t="s">
        <v>87</v>
      </c>
      <c r="AW628" s="91">
        <v>1</v>
      </c>
      <c r="AX628" s="91">
        <v>0</v>
      </c>
      <c r="AZ628" s="92">
        <v>36680</v>
      </c>
      <c r="BA628" s="91" t="s">
        <v>183</v>
      </c>
      <c r="BB628" s="92">
        <v>39395</v>
      </c>
      <c r="BC628" s="91" t="s">
        <v>87</v>
      </c>
    </row>
    <row r="629" spans="1:55">
      <c r="A629" s="91">
        <f t="shared" si="9"/>
        <v>628</v>
      </c>
      <c r="B629" s="91">
        <v>3623006</v>
      </c>
      <c r="C629" s="91">
        <v>10</v>
      </c>
      <c r="D629" s="91">
        <v>7</v>
      </c>
      <c r="E629" s="91" t="s">
        <v>87</v>
      </c>
      <c r="F629" s="91" t="s">
        <v>87</v>
      </c>
      <c r="G629" s="91" t="s">
        <v>5287</v>
      </c>
      <c r="H629" s="91" t="s">
        <v>203</v>
      </c>
      <c r="I629" s="91" t="s">
        <v>5291</v>
      </c>
      <c r="K629" s="91" t="s">
        <v>5292</v>
      </c>
      <c r="L629" s="91" t="s">
        <v>5293</v>
      </c>
      <c r="M629" s="91" t="s">
        <v>5294</v>
      </c>
      <c r="O629" s="91" t="s">
        <v>5295</v>
      </c>
      <c r="P629" s="91" t="s">
        <v>5296</v>
      </c>
      <c r="U629" s="91">
        <v>0</v>
      </c>
      <c r="V629" s="91">
        <v>500000</v>
      </c>
      <c r="W629" s="91">
        <v>0</v>
      </c>
      <c r="X629" s="91">
        <v>0</v>
      </c>
      <c r="Y629" s="91">
        <v>0</v>
      </c>
      <c r="Z629" s="91">
        <v>0</v>
      </c>
      <c r="AA629" s="91">
        <v>0</v>
      </c>
      <c r="AB629" s="91">
        <v>0</v>
      </c>
      <c r="AC629" s="91">
        <v>100</v>
      </c>
      <c r="AD629" s="91">
        <v>0</v>
      </c>
      <c r="AE629" s="91">
        <v>0</v>
      </c>
      <c r="AF629" s="91">
        <v>5</v>
      </c>
      <c r="AG629" s="91">
        <v>469</v>
      </c>
      <c r="AH629" s="91">
        <v>533858</v>
      </c>
      <c r="AI629" s="91">
        <v>2</v>
      </c>
      <c r="AJ629" s="91" t="s">
        <v>4856</v>
      </c>
      <c r="AK629" s="91">
        <v>0</v>
      </c>
      <c r="AL629" s="91">
        <v>0</v>
      </c>
      <c r="AM629" s="91" t="s">
        <v>87</v>
      </c>
      <c r="AO629" s="91">
        <v>0</v>
      </c>
      <c r="AP629" s="91">
        <v>0</v>
      </c>
      <c r="AQ629" s="91" t="s">
        <v>87</v>
      </c>
      <c r="AR629" s="91" t="s">
        <v>87</v>
      </c>
      <c r="AW629" s="91">
        <v>1</v>
      </c>
      <c r="AX629" s="91">
        <v>0</v>
      </c>
      <c r="AZ629" s="92">
        <v>39988</v>
      </c>
      <c r="BA629" s="91" t="s">
        <v>183</v>
      </c>
      <c r="BB629" s="92">
        <v>39988</v>
      </c>
      <c r="BC629" s="91" t="s">
        <v>87</v>
      </c>
    </row>
    <row r="630" spans="1:55">
      <c r="A630" s="91">
        <f t="shared" si="9"/>
        <v>629</v>
      </c>
      <c r="B630" s="91">
        <v>3746002</v>
      </c>
      <c r="C630" s="91">
        <v>77</v>
      </c>
      <c r="D630" s="91">
        <v>7</v>
      </c>
      <c r="E630" s="91">
        <v>37460</v>
      </c>
      <c r="F630" s="91">
        <v>2</v>
      </c>
      <c r="G630" s="91" t="s">
        <v>5297</v>
      </c>
      <c r="H630" s="91" t="s">
        <v>4892</v>
      </c>
      <c r="I630" s="91" t="s">
        <v>5298</v>
      </c>
      <c r="J630" s="91" t="s">
        <v>5299</v>
      </c>
      <c r="K630" s="91" t="s">
        <v>5300</v>
      </c>
      <c r="L630" s="91" t="s">
        <v>5301</v>
      </c>
      <c r="O630" s="91" t="s">
        <v>5302</v>
      </c>
      <c r="P630" s="91" t="s">
        <v>5303</v>
      </c>
      <c r="R630" s="91" t="s">
        <v>5304</v>
      </c>
      <c r="S630" s="91" t="s">
        <v>5305</v>
      </c>
      <c r="T630" s="91" t="s">
        <v>201</v>
      </c>
      <c r="U630" s="91">
        <v>0</v>
      </c>
      <c r="V630" s="91">
        <v>500000</v>
      </c>
      <c r="W630" s="91">
        <v>0</v>
      </c>
      <c r="X630" s="91">
        <v>100</v>
      </c>
      <c r="Y630" s="91">
        <v>120</v>
      </c>
      <c r="Z630" s="91">
        <v>40</v>
      </c>
      <c r="AA630" s="91">
        <v>60</v>
      </c>
      <c r="AB630" s="91">
        <v>120</v>
      </c>
      <c r="AC630" s="91">
        <v>100</v>
      </c>
      <c r="AD630" s="91">
        <v>0</v>
      </c>
      <c r="AE630" s="91">
        <v>0</v>
      </c>
      <c r="AF630" s="91">
        <v>5</v>
      </c>
      <c r="AG630" s="91">
        <v>103</v>
      </c>
      <c r="AH630" s="91">
        <v>6183072</v>
      </c>
      <c r="AI630" s="91">
        <v>1</v>
      </c>
      <c r="AJ630" s="91" t="s">
        <v>5306</v>
      </c>
      <c r="AK630" s="91">
        <v>0</v>
      </c>
      <c r="AL630" s="91">
        <v>0</v>
      </c>
      <c r="AM630" s="91" t="s">
        <v>87</v>
      </c>
      <c r="AO630" s="91">
        <v>1</v>
      </c>
      <c r="AP630" s="91">
        <v>2</v>
      </c>
      <c r="AQ630" s="91" t="s">
        <v>87</v>
      </c>
      <c r="AR630" s="91" t="s">
        <v>87</v>
      </c>
      <c r="AW630" s="91">
        <v>1</v>
      </c>
      <c r="AX630" s="91">
        <v>0</v>
      </c>
      <c r="AZ630" s="92">
        <v>43061.064039351855</v>
      </c>
      <c r="BA630" s="91" t="s">
        <v>233</v>
      </c>
      <c r="BB630" s="92">
        <v>43061.064039351855</v>
      </c>
      <c r="BC630" s="91" t="s">
        <v>233</v>
      </c>
    </row>
    <row r="631" spans="1:55">
      <c r="A631" s="91">
        <f t="shared" si="9"/>
        <v>630</v>
      </c>
      <c r="B631" s="91">
        <v>3828001</v>
      </c>
      <c r="C631" s="91">
        <v>80</v>
      </c>
      <c r="D631" s="91">
        <v>7</v>
      </c>
      <c r="E631" s="91">
        <v>38280</v>
      </c>
      <c r="F631" s="91">
        <v>1</v>
      </c>
      <c r="G631" s="91" t="s">
        <v>5307</v>
      </c>
      <c r="I631" s="91" t="s">
        <v>5308</v>
      </c>
      <c r="J631" s="91" t="s">
        <v>5307</v>
      </c>
      <c r="K631" s="91" t="s">
        <v>5309</v>
      </c>
      <c r="L631" s="91" t="s">
        <v>5310</v>
      </c>
      <c r="O631" s="91" t="s">
        <v>5311</v>
      </c>
      <c r="P631" s="91" t="s">
        <v>87</v>
      </c>
      <c r="U631" s="91">
        <v>0</v>
      </c>
      <c r="V631" s="91">
        <v>500000</v>
      </c>
      <c r="W631" s="91">
        <v>0</v>
      </c>
      <c r="X631" s="91">
        <v>100</v>
      </c>
      <c r="Y631" s="91">
        <v>120</v>
      </c>
      <c r="Z631" s="91">
        <v>40</v>
      </c>
      <c r="AA631" s="91">
        <v>60</v>
      </c>
      <c r="AB631" s="91">
        <v>120</v>
      </c>
      <c r="AC631" s="91">
        <v>40</v>
      </c>
      <c r="AD631" s="91">
        <v>60</v>
      </c>
      <c r="AE631" s="91">
        <v>120</v>
      </c>
      <c r="AF631" s="91">
        <v>177</v>
      </c>
      <c r="AG631" s="91">
        <v>631</v>
      </c>
      <c r="AH631" s="91">
        <v>2112818</v>
      </c>
      <c r="AI631" s="91">
        <v>1</v>
      </c>
      <c r="AJ631" s="91" t="s">
        <v>5312</v>
      </c>
      <c r="AK631" s="91">
        <v>0</v>
      </c>
      <c r="AL631" s="91">
        <v>0</v>
      </c>
      <c r="AM631" s="91" t="s">
        <v>87</v>
      </c>
      <c r="AO631" s="91">
        <v>0</v>
      </c>
      <c r="AP631" s="91">
        <v>2</v>
      </c>
      <c r="AQ631" s="91" t="s">
        <v>87</v>
      </c>
      <c r="AR631" s="91" t="s">
        <v>87</v>
      </c>
      <c r="AW631" s="91">
        <v>1</v>
      </c>
      <c r="AX631" s="91">
        <v>0</v>
      </c>
      <c r="AZ631" s="92">
        <v>36680</v>
      </c>
      <c r="BA631" s="91" t="s">
        <v>183</v>
      </c>
      <c r="BB631" s="92">
        <v>38469</v>
      </c>
      <c r="BC631" s="91" t="s">
        <v>87</v>
      </c>
    </row>
    <row r="632" spans="1:55">
      <c r="A632" s="91">
        <f t="shared" si="9"/>
        <v>631</v>
      </c>
      <c r="B632" s="91">
        <v>3881001</v>
      </c>
      <c r="C632" s="91">
        <v>70</v>
      </c>
      <c r="D632" s="91">
        <v>7</v>
      </c>
      <c r="E632" s="91">
        <v>38810</v>
      </c>
      <c r="F632" s="91">
        <v>2</v>
      </c>
      <c r="G632" s="91" t="s">
        <v>5313</v>
      </c>
      <c r="I632" s="91" t="s">
        <v>5314</v>
      </c>
      <c r="J632" s="91" t="s">
        <v>5315</v>
      </c>
      <c r="K632" s="91" t="s">
        <v>1688</v>
      </c>
      <c r="L632" s="91" t="s">
        <v>5316</v>
      </c>
      <c r="M632" s="91" t="s">
        <v>5317</v>
      </c>
      <c r="O632" s="91" t="s">
        <v>5318</v>
      </c>
      <c r="P632" s="91" t="s">
        <v>5319</v>
      </c>
      <c r="R632" s="91" t="s">
        <v>5320</v>
      </c>
      <c r="U632" s="91">
        <v>0</v>
      </c>
      <c r="V632" s="91">
        <v>0</v>
      </c>
      <c r="W632" s="91">
        <v>0</v>
      </c>
      <c r="X632" s="91">
        <v>0</v>
      </c>
      <c r="Y632" s="91">
        <v>0</v>
      </c>
      <c r="Z632" s="91">
        <v>0</v>
      </c>
      <c r="AA632" s="91">
        <v>0</v>
      </c>
      <c r="AB632" s="91">
        <v>0</v>
      </c>
      <c r="AC632" s="91">
        <v>100</v>
      </c>
      <c r="AD632" s="91">
        <v>0</v>
      </c>
      <c r="AE632" s="91">
        <v>0</v>
      </c>
      <c r="AF632" s="91">
        <v>5</v>
      </c>
      <c r="AG632" s="91">
        <v>533</v>
      </c>
      <c r="AH632" s="91">
        <v>4299465</v>
      </c>
      <c r="AI632" s="91">
        <v>1</v>
      </c>
      <c r="AJ632" s="91" t="s">
        <v>5321</v>
      </c>
      <c r="AK632" s="91">
        <v>0</v>
      </c>
      <c r="AL632" s="91">
        <v>0</v>
      </c>
      <c r="AM632" s="91" t="s">
        <v>87</v>
      </c>
      <c r="AO632" s="91">
        <v>0</v>
      </c>
      <c r="AP632" s="91">
        <v>0</v>
      </c>
      <c r="AQ632" s="91" t="s">
        <v>87</v>
      </c>
      <c r="AR632" s="91" t="s">
        <v>87</v>
      </c>
      <c r="AW632" s="91">
        <v>1</v>
      </c>
      <c r="AX632" s="91">
        <v>0</v>
      </c>
      <c r="AZ632" s="92">
        <v>43132</v>
      </c>
      <c r="BA632" s="91" t="s">
        <v>442</v>
      </c>
      <c r="BB632" s="92">
        <v>43132</v>
      </c>
      <c r="BC632" s="91" t="s">
        <v>442</v>
      </c>
    </row>
    <row r="633" spans="1:55">
      <c r="A633" s="91">
        <f t="shared" si="9"/>
        <v>632</v>
      </c>
      <c r="B633" s="91">
        <v>4430001</v>
      </c>
      <c r="C633" s="91">
        <v>20</v>
      </c>
      <c r="D633" s="91">
        <v>7</v>
      </c>
      <c r="E633" s="91">
        <v>44300</v>
      </c>
      <c r="F633" s="91">
        <v>1</v>
      </c>
      <c r="G633" s="91" t="s">
        <v>5322</v>
      </c>
      <c r="I633" s="91" t="s">
        <v>5323</v>
      </c>
      <c r="J633" s="91" t="s">
        <v>5322</v>
      </c>
      <c r="K633" s="91" t="s">
        <v>5324</v>
      </c>
      <c r="L633" s="91" t="s">
        <v>5325</v>
      </c>
      <c r="O633" s="91" t="s">
        <v>5326</v>
      </c>
      <c r="P633" s="91" t="s">
        <v>5327</v>
      </c>
      <c r="U633" s="91">
        <v>0</v>
      </c>
      <c r="V633" s="91">
        <v>500000</v>
      </c>
      <c r="W633" s="91">
        <v>100</v>
      </c>
      <c r="X633" s="91">
        <v>0</v>
      </c>
      <c r="Y633" s="91">
        <v>0</v>
      </c>
      <c r="Z633" s="91">
        <v>100</v>
      </c>
      <c r="AA633" s="91">
        <v>0</v>
      </c>
      <c r="AB633" s="91">
        <v>0</v>
      </c>
      <c r="AC633" s="91">
        <v>100</v>
      </c>
      <c r="AD633" s="91">
        <v>0</v>
      </c>
      <c r="AE633" s="91">
        <v>0</v>
      </c>
      <c r="AF633" s="91">
        <v>130</v>
      </c>
      <c r="AG633" s="91">
        <v>136</v>
      </c>
      <c r="AH633" s="91">
        <v>6129146</v>
      </c>
      <c r="AI633" s="91">
        <v>1</v>
      </c>
      <c r="AJ633" s="91" t="s">
        <v>5328</v>
      </c>
      <c r="AK633" s="91">
        <v>0</v>
      </c>
      <c r="AL633" s="91">
        <v>0</v>
      </c>
      <c r="AM633" s="91" t="s">
        <v>87</v>
      </c>
      <c r="AO633" s="91">
        <v>0</v>
      </c>
      <c r="AP633" s="91">
        <v>2</v>
      </c>
      <c r="AQ633" s="91" t="s">
        <v>87</v>
      </c>
      <c r="AR633" s="91" t="s">
        <v>87</v>
      </c>
      <c r="AW633" s="91">
        <v>1</v>
      </c>
      <c r="AX633" s="91">
        <v>0</v>
      </c>
      <c r="AZ633" s="92">
        <v>36680</v>
      </c>
      <c r="BA633" s="91" t="s">
        <v>183</v>
      </c>
      <c r="BB633" s="92">
        <v>37789</v>
      </c>
      <c r="BC633" s="91" t="s">
        <v>87</v>
      </c>
    </row>
    <row r="634" spans="1:55">
      <c r="A634" s="91">
        <f t="shared" si="9"/>
        <v>633</v>
      </c>
      <c r="B634" s="91">
        <v>4553001</v>
      </c>
      <c r="C634" s="91">
        <v>90</v>
      </c>
      <c r="D634" s="91">
        <v>7</v>
      </c>
      <c r="E634" s="91">
        <v>45530</v>
      </c>
      <c r="F634" s="91">
        <v>1</v>
      </c>
      <c r="G634" s="91" t="s">
        <v>5329</v>
      </c>
      <c r="I634" s="91" t="s">
        <v>5330</v>
      </c>
      <c r="J634" s="91" t="s">
        <v>5329</v>
      </c>
      <c r="K634" s="91" t="s">
        <v>5331</v>
      </c>
      <c r="L634" s="91" t="s">
        <v>5332</v>
      </c>
      <c r="O634" s="91" t="s">
        <v>5333</v>
      </c>
      <c r="P634" s="91" t="s">
        <v>5334</v>
      </c>
      <c r="R634" s="91" t="s">
        <v>5335</v>
      </c>
      <c r="S634" s="91" t="s">
        <v>5336</v>
      </c>
      <c r="T634" s="91" t="s">
        <v>269</v>
      </c>
      <c r="U634" s="91">
        <v>0</v>
      </c>
      <c r="V634" s="91">
        <v>500000</v>
      </c>
      <c r="W634" s="91">
        <v>0</v>
      </c>
      <c r="X634" s="91">
        <v>0</v>
      </c>
      <c r="Y634" s="91">
        <v>0</v>
      </c>
      <c r="Z634" s="91">
        <v>0</v>
      </c>
      <c r="AA634" s="91">
        <v>0</v>
      </c>
      <c r="AB634" s="91">
        <v>0</v>
      </c>
      <c r="AC634" s="91">
        <v>100</v>
      </c>
      <c r="AD634" s="91">
        <v>0</v>
      </c>
      <c r="AE634" s="91">
        <v>0</v>
      </c>
      <c r="AF634" s="91">
        <v>5</v>
      </c>
      <c r="AG634" s="91">
        <v>424</v>
      </c>
      <c r="AH634" s="91">
        <v>450237</v>
      </c>
      <c r="AI634" s="91">
        <v>2</v>
      </c>
      <c r="AJ634" s="91" t="s">
        <v>5337</v>
      </c>
      <c r="AK634" s="91">
        <v>0</v>
      </c>
      <c r="AL634" s="91">
        <v>0</v>
      </c>
      <c r="AM634" s="91" t="s">
        <v>87</v>
      </c>
      <c r="AO634" s="91">
        <v>0</v>
      </c>
      <c r="AP634" s="91">
        <v>2</v>
      </c>
      <c r="AQ634" s="91" t="s">
        <v>87</v>
      </c>
      <c r="AR634" s="91" t="s">
        <v>87</v>
      </c>
      <c r="AW634" s="91">
        <v>1</v>
      </c>
      <c r="AX634" s="91">
        <v>0</v>
      </c>
      <c r="AZ634" s="92">
        <v>36680</v>
      </c>
      <c r="BA634" s="91" t="s">
        <v>183</v>
      </c>
      <c r="BB634" s="92">
        <v>42810</v>
      </c>
      <c r="BC634" s="91" t="s">
        <v>87</v>
      </c>
    </row>
    <row r="635" spans="1:55">
      <c r="A635" s="91">
        <f t="shared" si="9"/>
        <v>634</v>
      </c>
      <c r="B635" s="91">
        <v>4587004</v>
      </c>
      <c r="C635" s="91">
        <v>30</v>
      </c>
      <c r="D635" s="91">
        <v>7</v>
      </c>
      <c r="E635" s="91" t="s">
        <v>87</v>
      </c>
      <c r="F635" s="91" t="s">
        <v>87</v>
      </c>
      <c r="G635" s="91" t="s">
        <v>5338</v>
      </c>
      <c r="H635" s="91" t="s">
        <v>5339</v>
      </c>
      <c r="I635" s="91" t="s">
        <v>5340</v>
      </c>
      <c r="K635" s="91" t="s">
        <v>1699</v>
      </c>
      <c r="L635" s="91" t="s">
        <v>5341</v>
      </c>
      <c r="M635" s="91" t="s">
        <v>5342</v>
      </c>
      <c r="O635" s="91" t="s">
        <v>5343</v>
      </c>
      <c r="P635" s="91" t="s">
        <v>5344</v>
      </c>
      <c r="U635" s="91">
        <v>0</v>
      </c>
      <c r="V635" s="91">
        <v>500000</v>
      </c>
      <c r="W635" s="91">
        <v>0</v>
      </c>
      <c r="X635" s="91">
        <v>100</v>
      </c>
      <c r="Y635" s="91">
        <v>120</v>
      </c>
      <c r="Z635" s="91">
        <v>40</v>
      </c>
      <c r="AA635" s="91">
        <v>60</v>
      </c>
      <c r="AB635" s="91">
        <v>120</v>
      </c>
      <c r="AC635" s="91">
        <v>40</v>
      </c>
      <c r="AD635" s="91">
        <v>60</v>
      </c>
      <c r="AE635" s="91">
        <v>120</v>
      </c>
      <c r="AF635" s="91">
        <v>5</v>
      </c>
      <c r="AG635" s="91">
        <v>135</v>
      </c>
      <c r="AH635" s="91">
        <v>1008988</v>
      </c>
      <c r="AI635" s="91">
        <v>1</v>
      </c>
      <c r="AJ635" s="91" t="s">
        <v>5345</v>
      </c>
      <c r="AK635" s="91">
        <v>0</v>
      </c>
      <c r="AL635" s="91">
        <v>0</v>
      </c>
      <c r="AM635" s="91" t="s">
        <v>87</v>
      </c>
      <c r="AO635" s="91">
        <v>0</v>
      </c>
      <c r="AP635" s="91">
        <v>2</v>
      </c>
      <c r="AQ635" s="91" t="s">
        <v>87</v>
      </c>
      <c r="AR635" s="91" t="s">
        <v>87</v>
      </c>
      <c r="AW635" s="91">
        <v>1</v>
      </c>
      <c r="AX635" s="91">
        <v>0</v>
      </c>
      <c r="AZ635" s="92">
        <v>40690</v>
      </c>
      <c r="BA635" s="91" t="s">
        <v>183</v>
      </c>
      <c r="BB635" s="92">
        <v>42971.058206018519</v>
      </c>
      <c r="BC635" s="91" t="s">
        <v>233</v>
      </c>
    </row>
    <row r="636" spans="1:55">
      <c r="A636" s="91">
        <f t="shared" si="9"/>
        <v>635</v>
      </c>
      <c r="B636" s="91">
        <v>4860001</v>
      </c>
      <c r="C636" s="91">
        <v>50</v>
      </c>
      <c r="D636" s="91">
        <v>7</v>
      </c>
      <c r="E636" s="91">
        <v>48600</v>
      </c>
      <c r="F636" s="91">
        <v>1</v>
      </c>
      <c r="G636" s="91" t="s">
        <v>5346</v>
      </c>
      <c r="H636" s="91" t="s">
        <v>5347</v>
      </c>
      <c r="I636" s="91" t="s">
        <v>5348</v>
      </c>
      <c r="J636" s="91" t="s">
        <v>5349</v>
      </c>
      <c r="K636" s="91" t="s">
        <v>5350</v>
      </c>
      <c r="L636" s="91" t="s">
        <v>5351</v>
      </c>
      <c r="O636" s="91" t="s">
        <v>5352</v>
      </c>
      <c r="P636" s="91" t="s">
        <v>87</v>
      </c>
      <c r="U636" s="91">
        <v>0</v>
      </c>
      <c r="V636" s="91">
        <v>500000</v>
      </c>
      <c r="W636" s="91">
        <v>0</v>
      </c>
      <c r="X636" s="91">
        <v>100</v>
      </c>
      <c r="Y636" s="91">
        <v>120</v>
      </c>
      <c r="Z636" s="91">
        <v>40</v>
      </c>
      <c r="AA636" s="91">
        <v>60</v>
      </c>
      <c r="AB636" s="91">
        <v>120</v>
      </c>
      <c r="AC636" s="91">
        <v>0</v>
      </c>
      <c r="AD636" s="91">
        <v>100</v>
      </c>
      <c r="AE636" s="91">
        <v>120</v>
      </c>
      <c r="AF636" s="91">
        <v>5</v>
      </c>
      <c r="AG636" s="91">
        <v>268</v>
      </c>
      <c r="AH636" s="91">
        <v>499892</v>
      </c>
      <c r="AI636" s="91">
        <v>1</v>
      </c>
      <c r="AJ636" s="91" t="s">
        <v>5353</v>
      </c>
      <c r="AK636" s="91">
        <v>0</v>
      </c>
      <c r="AL636" s="91">
        <v>0</v>
      </c>
      <c r="AM636" s="91" t="s">
        <v>87</v>
      </c>
      <c r="AO636" s="91">
        <v>0</v>
      </c>
      <c r="AP636" s="91">
        <v>2</v>
      </c>
      <c r="AQ636" s="91" t="s">
        <v>87</v>
      </c>
      <c r="AR636" s="91" t="s">
        <v>87</v>
      </c>
      <c r="AW636" s="91">
        <v>1</v>
      </c>
      <c r="AX636" s="91">
        <v>0</v>
      </c>
      <c r="AZ636" s="92">
        <v>36680</v>
      </c>
      <c r="BA636" s="91" t="s">
        <v>183</v>
      </c>
      <c r="BB636" s="92">
        <v>42866</v>
      </c>
      <c r="BC636" s="91" t="s">
        <v>87</v>
      </c>
    </row>
    <row r="637" spans="1:55">
      <c r="A637" s="91">
        <f t="shared" si="9"/>
        <v>636</v>
      </c>
      <c r="B637" s="91">
        <v>4878001</v>
      </c>
      <c r="C637" s="91">
        <v>50</v>
      </c>
      <c r="D637" s="91">
        <v>7</v>
      </c>
      <c r="E637" s="91">
        <v>48780</v>
      </c>
      <c r="F637" s="91">
        <v>1</v>
      </c>
      <c r="G637" s="91" t="s">
        <v>5354</v>
      </c>
      <c r="I637" s="91" t="s">
        <v>5355</v>
      </c>
      <c r="J637" s="91" t="s">
        <v>5354</v>
      </c>
      <c r="K637" s="91" t="s">
        <v>5356</v>
      </c>
      <c r="L637" s="91" t="s">
        <v>5357</v>
      </c>
      <c r="O637" s="91" t="s">
        <v>87</v>
      </c>
      <c r="P637" s="91" t="s">
        <v>87</v>
      </c>
      <c r="U637" s="91">
        <v>0</v>
      </c>
      <c r="V637" s="91">
        <v>500000</v>
      </c>
      <c r="W637" s="91">
        <v>0</v>
      </c>
      <c r="X637" s="91">
        <v>0</v>
      </c>
      <c r="Y637" s="91">
        <v>0</v>
      </c>
      <c r="Z637" s="91">
        <v>0</v>
      </c>
      <c r="AA637" s="91">
        <v>0</v>
      </c>
      <c r="AB637" s="91">
        <v>0</v>
      </c>
      <c r="AC637" s="91">
        <v>100</v>
      </c>
      <c r="AD637" s="91">
        <v>0</v>
      </c>
      <c r="AE637" s="91">
        <v>0</v>
      </c>
      <c r="AF637" s="91">
        <v>1562</v>
      </c>
      <c r="AG637" s="91">
        <v>48</v>
      </c>
      <c r="AH637" s="91">
        <v>193</v>
      </c>
      <c r="AI637" s="91">
        <v>2</v>
      </c>
      <c r="AJ637" s="91" t="s">
        <v>5358</v>
      </c>
      <c r="AK637" s="91">
        <v>0</v>
      </c>
      <c r="AL637" s="91">
        <v>0</v>
      </c>
      <c r="AM637" s="91" t="s">
        <v>87</v>
      </c>
      <c r="AO637" s="91">
        <v>0</v>
      </c>
      <c r="AP637" s="91">
        <v>2</v>
      </c>
      <c r="AQ637" s="91" t="s">
        <v>87</v>
      </c>
      <c r="AR637" s="91" t="s">
        <v>87</v>
      </c>
      <c r="AW637" s="91">
        <v>1</v>
      </c>
      <c r="AX637" s="91">
        <v>0</v>
      </c>
      <c r="AZ637" s="92">
        <v>36680</v>
      </c>
      <c r="BA637" s="91" t="s">
        <v>183</v>
      </c>
      <c r="BB637" s="92">
        <v>41747</v>
      </c>
      <c r="BC637" s="91" t="s">
        <v>87</v>
      </c>
    </row>
    <row r="638" spans="1:55">
      <c r="A638" s="91">
        <f t="shared" si="9"/>
        <v>637</v>
      </c>
      <c r="B638" s="91">
        <v>4949001</v>
      </c>
      <c r="C638" s="91">
        <v>50</v>
      </c>
      <c r="D638" s="91">
        <v>7</v>
      </c>
      <c r="E638" s="91">
        <v>49490</v>
      </c>
      <c r="F638" s="91">
        <v>1</v>
      </c>
      <c r="G638" s="91" t="s">
        <v>5359</v>
      </c>
      <c r="I638" s="91" t="s">
        <v>5360</v>
      </c>
      <c r="J638" s="91" t="s">
        <v>5359</v>
      </c>
      <c r="K638" s="91" t="s">
        <v>5361</v>
      </c>
      <c r="L638" s="91" t="s">
        <v>5362</v>
      </c>
      <c r="O638" s="91" t="s">
        <v>5363</v>
      </c>
      <c r="P638" s="91" t="s">
        <v>87</v>
      </c>
      <c r="U638" s="91">
        <v>0</v>
      </c>
      <c r="V638" s="91">
        <v>500000</v>
      </c>
      <c r="W638" s="91">
        <v>100</v>
      </c>
      <c r="X638" s="91">
        <v>0</v>
      </c>
      <c r="Y638" s="91">
        <v>0</v>
      </c>
      <c r="Z638" s="91">
        <v>100</v>
      </c>
      <c r="AA638" s="91">
        <v>0</v>
      </c>
      <c r="AB638" s="91">
        <v>0</v>
      </c>
      <c r="AC638" s="91">
        <v>100</v>
      </c>
      <c r="AD638" s="91">
        <v>0</v>
      </c>
      <c r="AE638" s="91">
        <v>0</v>
      </c>
      <c r="AF638" s="91">
        <v>5</v>
      </c>
      <c r="AG638" s="91">
        <v>221</v>
      </c>
      <c r="AH638" s="91">
        <v>512577</v>
      </c>
      <c r="AI638" s="91">
        <v>2</v>
      </c>
      <c r="AJ638" s="91" t="s">
        <v>5364</v>
      </c>
      <c r="AK638" s="91">
        <v>0</v>
      </c>
      <c r="AL638" s="91">
        <v>0</v>
      </c>
      <c r="AM638" s="91" t="s">
        <v>87</v>
      </c>
      <c r="AO638" s="91">
        <v>0</v>
      </c>
      <c r="AP638" s="91">
        <v>2</v>
      </c>
      <c r="AQ638" s="91" t="s">
        <v>87</v>
      </c>
      <c r="AR638" s="91" t="s">
        <v>87</v>
      </c>
      <c r="AW638" s="91">
        <v>1</v>
      </c>
      <c r="AX638" s="91">
        <v>0</v>
      </c>
      <c r="AZ638" s="92">
        <v>36680</v>
      </c>
      <c r="BA638" s="91" t="s">
        <v>183</v>
      </c>
      <c r="BB638" s="92">
        <v>36740</v>
      </c>
      <c r="BC638" s="91" t="s">
        <v>87</v>
      </c>
    </row>
    <row r="639" spans="1:55">
      <c r="A639" s="91">
        <f t="shared" si="9"/>
        <v>638</v>
      </c>
      <c r="B639" s="91">
        <v>5163501</v>
      </c>
      <c r="C639" s="91">
        <v>40</v>
      </c>
      <c r="D639" s="91">
        <v>7</v>
      </c>
      <c r="E639" s="91">
        <v>51635</v>
      </c>
      <c r="F639" s="91">
        <v>1</v>
      </c>
      <c r="G639" s="91" t="s">
        <v>5365</v>
      </c>
      <c r="H639" s="91" t="s">
        <v>5366</v>
      </c>
      <c r="I639" s="91" t="s">
        <v>5367</v>
      </c>
      <c r="J639" s="91" t="s">
        <v>5365</v>
      </c>
      <c r="K639" s="91" t="s">
        <v>5368</v>
      </c>
      <c r="L639" s="91" t="s">
        <v>5369</v>
      </c>
      <c r="M639" s="91" t="s">
        <v>5370</v>
      </c>
      <c r="O639" s="91" t="s">
        <v>5371</v>
      </c>
      <c r="P639" s="91" t="s">
        <v>5372</v>
      </c>
      <c r="U639" s="91">
        <v>0</v>
      </c>
      <c r="V639" s="91">
        <v>500000</v>
      </c>
      <c r="W639" s="91">
        <v>0</v>
      </c>
      <c r="X639" s="91">
        <v>0</v>
      </c>
      <c r="Y639" s="91">
        <v>0</v>
      </c>
      <c r="Z639" s="91">
        <v>0</v>
      </c>
      <c r="AA639" s="91">
        <v>0</v>
      </c>
      <c r="AB639" s="91">
        <v>0</v>
      </c>
      <c r="AC639" s="91">
        <v>100</v>
      </c>
      <c r="AD639" s="91">
        <v>0</v>
      </c>
      <c r="AE639" s="91">
        <v>0</v>
      </c>
      <c r="AF639" s="91">
        <v>138</v>
      </c>
      <c r="AG639" s="91">
        <v>383</v>
      </c>
      <c r="AH639" s="91">
        <v>2349027</v>
      </c>
      <c r="AI639" s="91">
        <v>1</v>
      </c>
      <c r="AJ639" s="91" t="s">
        <v>5373</v>
      </c>
      <c r="AK639" s="91">
        <v>0</v>
      </c>
      <c r="AL639" s="91">
        <v>0</v>
      </c>
      <c r="AM639" s="91" t="s">
        <v>87</v>
      </c>
      <c r="AO639" s="91">
        <v>0</v>
      </c>
      <c r="AP639" s="91">
        <v>2</v>
      </c>
      <c r="AQ639" s="91" t="s">
        <v>87</v>
      </c>
      <c r="AR639" s="91" t="s">
        <v>87</v>
      </c>
      <c r="AW639" s="91">
        <v>1</v>
      </c>
      <c r="AX639" s="91">
        <v>0</v>
      </c>
      <c r="AZ639" s="92">
        <v>36680</v>
      </c>
      <c r="BA639" s="91" t="s">
        <v>183</v>
      </c>
      <c r="BB639" s="92">
        <v>41415</v>
      </c>
      <c r="BC639" s="91" t="s">
        <v>87</v>
      </c>
    </row>
    <row r="640" spans="1:55">
      <c r="A640" s="91">
        <f t="shared" si="9"/>
        <v>639</v>
      </c>
      <c r="B640" s="91">
        <v>5265001</v>
      </c>
      <c r="C640" s="91">
        <v>30</v>
      </c>
      <c r="D640" s="91">
        <v>7</v>
      </c>
      <c r="E640" s="91">
        <v>52650</v>
      </c>
      <c r="F640" s="91">
        <v>1</v>
      </c>
      <c r="G640" s="91" t="s">
        <v>5374</v>
      </c>
      <c r="I640" s="91" t="s">
        <v>5375</v>
      </c>
      <c r="J640" s="91" t="s">
        <v>5374</v>
      </c>
      <c r="K640" s="91" t="s">
        <v>5376</v>
      </c>
      <c r="L640" s="91" t="s">
        <v>5377</v>
      </c>
      <c r="O640" s="91" t="s">
        <v>5378</v>
      </c>
      <c r="P640" s="91" t="s">
        <v>87</v>
      </c>
      <c r="U640" s="91">
        <v>0</v>
      </c>
      <c r="V640" s="91">
        <v>500000</v>
      </c>
      <c r="W640" s="91">
        <v>100</v>
      </c>
      <c r="X640" s="91">
        <v>0</v>
      </c>
      <c r="Y640" s="91">
        <v>0</v>
      </c>
      <c r="Z640" s="91">
        <v>0</v>
      </c>
      <c r="AA640" s="91">
        <v>0</v>
      </c>
      <c r="AB640" s="91">
        <v>0</v>
      </c>
      <c r="AC640" s="91">
        <v>0</v>
      </c>
      <c r="AD640" s="91">
        <v>0</v>
      </c>
      <c r="AE640" s="91">
        <v>0</v>
      </c>
      <c r="AF640" s="91">
        <v>5</v>
      </c>
      <c r="AG640" s="91">
        <v>104</v>
      </c>
      <c r="AH640" s="91">
        <v>9011007</v>
      </c>
      <c r="AI640" s="91">
        <v>2</v>
      </c>
      <c r="AJ640" s="91" t="s">
        <v>5379</v>
      </c>
      <c r="AK640" s="91">
        <v>0</v>
      </c>
      <c r="AL640" s="91">
        <v>0</v>
      </c>
      <c r="AM640" s="91" t="s">
        <v>87</v>
      </c>
      <c r="AO640" s="91">
        <v>0</v>
      </c>
      <c r="AP640" s="91">
        <v>2</v>
      </c>
      <c r="AQ640" s="91" t="s">
        <v>87</v>
      </c>
      <c r="AR640" s="91" t="s">
        <v>87</v>
      </c>
      <c r="AW640" s="91">
        <v>1</v>
      </c>
      <c r="AX640" s="91">
        <v>0</v>
      </c>
      <c r="AZ640" s="92">
        <v>36680</v>
      </c>
      <c r="BA640" s="91" t="s">
        <v>183</v>
      </c>
      <c r="BB640" s="92">
        <v>40788</v>
      </c>
      <c r="BC640" s="91" t="s">
        <v>87</v>
      </c>
    </row>
    <row r="641" spans="1:55">
      <c r="A641" s="91">
        <f t="shared" si="9"/>
        <v>640</v>
      </c>
      <c r="B641" s="91">
        <v>5308001</v>
      </c>
      <c r="C641" s="91">
        <v>80</v>
      </c>
      <c r="D641" s="91">
        <v>7</v>
      </c>
      <c r="E641" s="91">
        <v>53080</v>
      </c>
      <c r="F641" s="91">
        <v>1</v>
      </c>
      <c r="G641" s="91" t="s">
        <v>5121</v>
      </c>
      <c r="I641" s="91" t="s">
        <v>5122</v>
      </c>
      <c r="J641" s="91" t="s">
        <v>5380</v>
      </c>
      <c r="K641" s="91" t="s">
        <v>5381</v>
      </c>
      <c r="L641" s="91" t="s">
        <v>5382</v>
      </c>
      <c r="M641" s="91" t="s">
        <v>5383</v>
      </c>
      <c r="O641" s="91" t="s">
        <v>5384</v>
      </c>
      <c r="P641" s="91" t="s">
        <v>5385</v>
      </c>
      <c r="U641" s="91">
        <v>0</v>
      </c>
      <c r="V641" s="91">
        <v>500000</v>
      </c>
      <c r="W641" s="91">
        <v>0</v>
      </c>
      <c r="X641" s="91">
        <v>100</v>
      </c>
      <c r="Y641" s="91">
        <v>120</v>
      </c>
      <c r="Z641" s="91">
        <v>40</v>
      </c>
      <c r="AA641" s="91">
        <v>60</v>
      </c>
      <c r="AB641" s="91">
        <v>120</v>
      </c>
      <c r="AC641" s="91">
        <v>100</v>
      </c>
      <c r="AD641" s="91">
        <v>0</v>
      </c>
      <c r="AE641" s="91">
        <v>0</v>
      </c>
      <c r="AF641" s="91">
        <v>9</v>
      </c>
      <c r="AG641" s="91">
        <v>763</v>
      </c>
      <c r="AH641" s="91">
        <v>9052192</v>
      </c>
      <c r="AI641" s="91">
        <v>2</v>
      </c>
      <c r="AJ641" s="91" t="s">
        <v>5128</v>
      </c>
      <c r="AK641" s="91">
        <v>0</v>
      </c>
      <c r="AL641" s="91">
        <v>0</v>
      </c>
      <c r="AM641" s="91" t="s">
        <v>87</v>
      </c>
      <c r="AO641" s="91">
        <v>0</v>
      </c>
      <c r="AP641" s="91">
        <v>2</v>
      </c>
      <c r="AQ641" s="91" t="s">
        <v>87</v>
      </c>
      <c r="AR641" s="91" t="s">
        <v>87</v>
      </c>
      <c r="AW641" s="91">
        <v>1</v>
      </c>
      <c r="AX641" s="91">
        <v>0</v>
      </c>
      <c r="AZ641" s="92">
        <v>36680</v>
      </c>
      <c r="BA641" s="91" t="s">
        <v>183</v>
      </c>
      <c r="BB641" s="92">
        <v>40659</v>
      </c>
      <c r="BC641" s="91" t="s">
        <v>87</v>
      </c>
    </row>
    <row r="642" spans="1:55">
      <c r="A642" s="91">
        <f t="shared" si="9"/>
        <v>641</v>
      </c>
      <c r="B642" s="91">
        <v>5309001</v>
      </c>
      <c r="C642" s="91">
        <v>30</v>
      </c>
      <c r="D642" s="91">
        <v>7</v>
      </c>
      <c r="E642" s="91">
        <v>53090</v>
      </c>
      <c r="F642" s="91">
        <v>1</v>
      </c>
      <c r="G642" s="91" t="s">
        <v>5386</v>
      </c>
      <c r="I642" s="91" t="s">
        <v>5387</v>
      </c>
      <c r="J642" s="91" t="s">
        <v>5386</v>
      </c>
      <c r="K642" s="91" t="s">
        <v>5388</v>
      </c>
      <c r="L642" s="91" t="s">
        <v>5389</v>
      </c>
      <c r="O642" s="91" t="s">
        <v>5390</v>
      </c>
      <c r="P642" s="91" t="s">
        <v>87</v>
      </c>
      <c r="U642" s="91">
        <v>1</v>
      </c>
      <c r="V642" s="91">
        <v>500000</v>
      </c>
      <c r="W642" s="91">
        <v>0</v>
      </c>
      <c r="X642" s="91">
        <v>0</v>
      </c>
      <c r="Y642" s="91">
        <v>0</v>
      </c>
      <c r="Z642" s="91">
        <v>40</v>
      </c>
      <c r="AA642" s="91">
        <v>60</v>
      </c>
      <c r="AB642" s="91">
        <v>120</v>
      </c>
      <c r="AC642" s="91">
        <v>0</v>
      </c>
      <c r="AD642" s="91">
        <v>0</v>
      </c>
      <c r="AE642" s="91">
        <v>0</v>
      </c>
      <c r="AF642" s="91">
        <v>5</v>
      </c>
      <c r="AG642" s="91">
        <v>253</v>
      </c>
      <c r="AH642" s="91">
        <v>9017339</v>
      </c>
      <c r="AI642" s="91">
        <v>2</v>
      </c>
      <c r="AJ642" s="91" t="s">
        <v>5391</v>
      </c>
      <c r="AK642" s="91">
        <v>0</v>
      </c>
      <c r="AL642" s="91">
        <v>0</v>
      </c>
      <c r="AM642" s="91" t="s">
        <v>87</v>
      </c>
      <c r="AO642" s="91">
        <v>0</v>
      </c>
      <c r="AP642" s="91">
        <v>2</v>
      </c>
      <c r="AQ642" s="91">
        <v>1267411</v>
      </c>
      <c r="AR642" s="91" t="s">
        <v>87</v>
      </c>
      <c r="AU642" s="93">
        <v>42060</v>
      </c>
      <c r="AW642" s="91">
        <v>1</v>
      </c>
      <c r="AX642" s="91">
        <v>0</v>
      </c>
      <c r="AZ642" s="92">
        <v>36680</v>
      </c>
      <c r="BA642" s="91" t="s">
        <v>183</v>
      </c>
      <c r="BB642" s="92">
        <v>42057</v>
      </c>
      <c r="BC642" s="91" t="s">
        <v>87</v>
      </c>
    </row>
    <row r="643" spans="1:55">
      <c r="A643" s="91">
        <f t="shared" ref="A643:A706" si="10">A642+1</f>
        <v>642</v>
      </c>
      <c r="B643" s="91">
        <v>5469001</v>
      </c>
      <c r="C643" s="91">
        <v>50</v>
      </c>
      <c r="D643" s="91">
        <v>7</v>
      </c>
      <c r="E643" s="91">
        <v>54690</v>
      </c>
      <c r="F643" s="91">
        <v>1</v>
      </c>
      <c r="G643" s="91" t="s">
        <v>5392</v>
      </c>
      <c r="H643" s="91" t="s">
        <v>5393</v>
      </c>
      <c r="I643" s="91" t="s">
        <v>5394</v>
      </c>
      <c r="J643" s="91" t="s">
        <v>5392</v>
      </c>
      <c r="K643" s="91" t="s">
        <v>5395</v>
      </c>
      <c r="L643" s="91" t="s">
        <v>5396</v>
      </c>
      <c r="O643" s="91" t="s">
        <v>5397</v>
      </c>
      <c r="P643" s="91" t="s">
        <v>87</v>
      </c>
      <c r="U643" s="91">
        <v>0</v>
      </c>
      <c r="V643" s="91">
        <v>500000</v>
      </c>
      <c r="W643" s="91">
        <v>100</v>
      </c>
      <c r="X643" s="91">
        <v>0</v>
      </c>
      <c r="Y643" s="91">
        <v>0</v>
      </c>
      <c r="Z643" s="91">
        <v>100</v>
      </c>
      <c r="AA643" s="91">
        <v>0</v>
      </c>
      <c r="AB643" s="91">
        <v>0</v>
      </c>
      <c r="AC643" s="91">
        <v>100</v>
      </c>
      <c r="AD643" s="91">
        <v>0</v>
      </c>
      <c r="AE643" s="91">
        <v>0</v>
      </c>
      <c r="AF643" s="91">
        <v>542</v>
      </c>
      <c r="AG643" s="91">
        <v>219</v>
      </c>
      <c r="AH643" s="91">
        <v>2027474</v>
      </c>
      <c r="AI643" s="91">
        <v>1</v>
      </c>
      <c r="AJ643" s="91" t="s">
        <v>5398</v>
      </c>
      <c r="AK643" s="91">
        <v>0</v>
      </c>
      <c r="AL643" s="91">
        <v>0</v>
      </c>
      <c r="AM643" s="91" t="s">
        <v>87</v>
      </c>
      <c r="AO643" s="91">
        <v>0</v>
      </c>
      <c r="AP643" s="91">
        <v>2</v>
      </c>
      <c r="AQ643" s="91" t="s">
        <v>87</v>
      </c>
      <c r="AR643" s="91" t="s">
        <v>87</v>
      </c>
      <c r="AW643" s="91">
        <v>1</v>
      </c>
      <c r="AX643" s="91">
        <v>0</v>
      </c>
      <c r="AZ643" s="92">
        <v>36680</v>
      </c>
      <c r="BA643" s="91" t="s">
        <v>183</v>
      </c>
      <c r="BB643" s="92">
        <v>40744</v>
      </c>
      <c r="BC643" s="91" t="s">
        <v>87</v>
      </c>
    </row>
    <row r="644" spans="1:55">
      <c r="A644" s="91">
        <f t="shared" si="10"/>
        <v>643</v>
      </c>
      <c r="B644" s="91">
        <v>5583001</v>
      </c>
      <c r="C644" s="91">
        <v>20</v>
      </c>
      <c r="D644" s="91">
        <v>7</v>
      </c>
      <c r="E644" s="91">
        <v>55830</v>
      </c>
      <c r="F644" s="91">
        <v>1</v>
      </c>
      <c r="G644" s="91" t="s">
        <v>5121</v>
      </c>
      <c r="H644" s="91" t="s">
        <v>5399</v>
      </c>
      <c r="I644" s="91" t="s">
        <v>5122</v>
      </c>
      <c r="J644" s="91" t="s">
        <v>5400</v>
      </c>
      <c r="K644" s="91" t="s">
        <v>5401</v>
      </c>
      <c r="L644" s="91" t="s">
        <v>5402</v>
      </c>
      <c r="M644" s="91" t="s">
        <v>5403</v>
      </c>
      <c r="O644" s="91" t="s">
        <v>5404</v>
      </c>
      <c r="P644" s="91" t="s">
        <v>5405</v>
      </c>
      <c r="U644" s="91">
        <v>0</v>
      </c>
      <c r="V644" s="91">
        <v>500000</v>
      </c>
      <c r="W644" s="91">
        <v>100</v>
      </c>
      <c r="X644" s="91">
        <v>0</v>
      </c>
      <c r="Y644" s="91">
        <v>0</v>
      </c>
      <c r="Z644" s="91">
        <v>100</v>
      </c>
      <c r="AA644" s="91">
        <v>0</v>
      </c>
      <c r="AB644" s="91">
        <v>0</v>
      </c>
      <c r="AC644" s="91">
        <v>100</v>
      </c>
      <c r="AD644" s="91">
        <v>0</v>
      </c>
      <c r="AE644" s="91">
        <v>0</v>
      </c>
      <c r="AF644" s="91">
        <v>9</v>
      </c>
      <c r="AG644" s="91">
        <v>978</v>
      </c>
      <c r="AH644" s="91">
        <v>1306662</v>
      </c>
      <c r="AI644" s="91">
        <v>2</v>
      </c>
      <c r="AJ644" s="91" t="s">
        <v>5406</v>
      </c>
      <c r="AK644" s="91">
        <v>0</v>
      </c>
      <c r="AL644" s="91">
        <v>0</v>
      </c>
      <c r="AM644" s="91" t="s">
        <v>87</v>
      </c>
      <c r="AO644" s="91">
        <v>0</v>
      </c>
      <c r="AP644" s="91">
        <v>2</v>
      </c>
      <c r="AQ644" s="91" t="s">
        <v>87</v>
      </c>
      <c r="AR644" s="91" t="s">
        <v>87</v>
      </c>
      <c r="AW644" s="91">
        <v>1</v>
      </c>
      <c r="AX644" s="91">
        <v>0</v>
      </c>
      <c r="AZ644" s="92">
        <v>36680</v>
      </c>
      <c r="BA644" s="91" t="s">
        <v>183</v>
      </c>
      <c r="BB644" s="92">
        <v>42656</v>
      </c>
      <c r="BC644" s="91" t="s">
        <v>87</v>
      </c>
    </row>
    <row r="645" spans="1:55">
      <c r="A645" s="91">
        <f t="shared" si="10"/>
        <v>644</v>
      </c>
      <c r="B645" s="91">
        <v>5615001</v>
      </c>
      <c r="C645" s="91">
        <v>50</v>
      </c>
      <c r="D645" s="91">
        <v>7</v>
      </c>
      <c r="E645" s="91">
        <v>56150</v>
      </c>
      <c r="F645" s="91">
        <v>1</v>
      </c>
      <c r="G645" s="91" t="s">
        <v>5407</v>
      </c>
      <c r="I645" s="91" t="s">
        <v>5408</v>
      </c>
      <c r="J645" s="91" t="s">
        <v>5407</v>
      </c>
      <c r="K645" s="91" t="s">
        <v>5409</v>
      </c>
      <c r="L645" s="91" t="s">
        <v>5410</v>
      </c>
      <c r="O645" s="91" t="s">
        <v>5411</v>
      </c>
      <c r="P645" s="91" t="s">
        <v>87</v>
      </c>
      <c r="U645" s="91">
        <v>0</v>
      </c>
      <c r="V645" s="91">
        <v>500000</v>
      </c>
      <c r="W645" s="91">
        <v>0</v>
      </c>
      <c r="X645" s="91">
        <v>100</v>
      </c>
      <c r="Y645" s="91">
        <v>120</v>
      </c>
      <c r="Z645" s="91">
        <v>0</v>
      </c>
      <c r="AA645" s="91">
        <v>100</v>
      </c>
      <c r="AB645" s="91">
        <v>120</v>
      </c>
      <c r="AC645" s="91">
        <v>0</v>
      </c>
      <c r="AD645" s="91">
        <v>100</v>
      </c>
      <c r="AE645" s="91">
        <v>120</v>
      </c>
      <c r="AF645" s="91">
        <v>5</v>
      </c>
      <c r="AG645" s="91">
        <v>403</v>
      </c>
      <c r="AH645" s="91">
        <v>4250365</v>
      </c>
      <c r="AI645" s="91">
        <v>1</v>
      </c>
      <c r="AJ645" s="91" t="s">
        <v>5412</v>
      </c>
      <c r="AK645" s="91">
        <v>0</v>
      </c>
      <c r="AL645" s="91">
        <v>0</v>
      </c>
      <c r="AM645" s="91" t="s">
        <v>87</v>
      </c>
      <c r="AO645" s="91">
        <v>0</v>
      </c>
      <c r="AP645" s="91">
        <v>2</v>
      </c>
      <c r="AQ645" s="91" t="s">
        <v>87</v>
      </c>
      <c r="AR645" s="91" t="s">
        <v>87</v>
      </c>
      <c r="AW645" s="91">
        <v>1</v>
      </c>
      <c r="AX645" s="91">
        <v>0</v>
      </c>
      <c r="AY645" s="91">
        <v>0</v>
      </c>
      <c r="AZ645" s="92">
        <v>36680</v>
      </c>
      <c r="BA645" s="91" t="s">
        <v>183</v>
      </c>
      <c r="BB645" s="92">
        <v>37299</v>
      </c>
      <c r="BC645" s="91" t="s">
        <v>87</v>
      </c>
    </row>
    <row r="646" spans="1:55">
      <c r="A646" s="91">
        <f t="shared" si="10"/>
        <v>645</v>
      </c>
      <c r="B646" s="91">
        <v>5634001</v>
      </c>
      <c r="C646" s="91">
        <v>20</v>
      </c>
      <c r="D646" s="91">
        <v>7</v>
      </c>
      <c r="E646" s="91">
        <v>56340</v>
      </c>
      <c r="F646" s="91">
        <v>1</v>
      </c>
      <c r="G646" s="91" t="s">
        <v>5413</v>
      </c>
      <c r="I646" s="91" t="s">
        <v>5414</v>
      </c>
      <c r="J646" s="91" t="s">
        <v>5413</v>
      </c>
      <c r="K646" s="91" t="s">
        <v>5415</v>
      </c>
      <c r="L646" s="91" t="s">
        <v>5416</v>
      </c>
      <c r="O646" s="91" t="s">
        <v>5417</v>
      </c>
      <c r="P646" s="91" t="s">
        <v>5418</v>
      </c>
      <c r="U646" s="91">
        <v>0</v>
      </c>
      <c r="V646" s="91">
        <v>500000</v>
      </c>
      <c r="W646" s="91">
        <v>100</v>
      </c>
      <c r="X646" s="91">
        <v>0</v>
      </c>
      <c r="Y646" s="91">
        <v>0</v>
      </c>
      <c r="Z646" s="91">
        <v>100</v>
      </c>
      <c r="AA646" s="91">
        <v>0</v>
      </c>
      <c r="AB646" s="91">
        <v>0</v>
      </c>
      <c r="AC646" s="91">
        <v>100</v>
      </c>
      <c r="AD646" s="91">
        <v>0</v>
      </c>
      <c r="AE646" s="91">
        <v>0</v>
      </c>
      <c r="AF646" s="91">
        <v>130</v>
      </c>
      <c r="AG646" s="91">
        <v>75</v>
      </c>
      <c r="AH646" s="91">
        <v>6093076</v>
      </c>
      <c r="AI646" s="91">
        <v>1</v>
      </c>
      <c r="AJ646" s="91" t="s">
        <v>5419</v>
      </c>
      <c r="AK646" s="91">
        <v>0</v>
      </c>
      <c r="AL646" s="91">
        <v>0</v>
      </c>
      <c r="AM646" s="91" t="s">
        <v>87</v>
      </c>
      <c r="AO646" s="91">
        <v>1</v>
      </c>
      <c r="AP646" s="91">
        <v>2</v>
      </c>
      <c r="AQ646" s="91" t="s">
        <v>87</v>
      </c>
      <c r="AR646" s="91" t="s">
        <v>87</v>
      </c>
      <c r="AW646" s="91">
        <v>1</v>
      </c>
      <c r="AX646" s="91">
        <v>0</v>
      </c>
      <c r="AZ646" s="92">
        <v>36680</v>
      </c>
      <c r="BA646" s="91" t="s">
        <v>183</v>
      </c>
      <c r="BB646" s="92">
        <v>41549</v>
      </c>
      <c r="BC646" s="91" t="s">
        <v>87</v>
      </c>
    </row>
    <row r="647" spans="1:55">
      <c r="A647" s="91">
        <f t="shared" si="10"/>
        <v>646</v>
      </c>
      <c r="B647" s="91">
        <v>5666001</v>
      </c>
      <c r="C647" s="91">
        <v>70</v>
      </c>
      <c r="D647" s="91">
        <v>7</v>
      </c>
      <c r="E647" s="91">
        <v>56660</v>
      </c>
      <c r="F647" s="91">
        <v>1</v>
      </c>
      <c r="G647" s="91" t="s">
        <v>2894</v>
      </c>
      <c r="H647" s="91" t="s">
        <v>5420</v>
      </c>
      <c r="I647" s="91" t="s">
        <v>5421</v>
      </c>
      <c r="J647" s="91" t="s">
        <v>5422</v>
      </c>
      <c r="K647" s="91" t="s">
        <v>5423</v>
      </c>
      <c r="L647" s="91" t="s">
        <v>5424</v>
      </c>
      <c r="O647" s="91" t="s">
        <v>5425</v>
      </c>
      <c r="P647" s="91" t="s">
        <v>5426</v>
      </c>
      <c r="U647" s="91">
        <v>0</v>
      </c>
      <c r="V647" s="91">
        <v>500000</v>
      </c>
      <c r="W647" s="91">
        <v>0</v>
      </c>
      <c r="X647" s="91">
        <v>100</v>
      </c>
      <c r="Y647" s="91">
        <v>120</v>
      </c>
      <c r="Z647" s="91">
        <v>40</v>
      </c>
      <c r="AA647" s="91">
        <v>60</v>
      </c>
      <c r="AB647" s="91">
        <v>120</v>
      </c>
      <c r="AC647" s="91">
        <v>0</v>
      </c>
      <c r="AD647" s="91">
        <v>100</v>
      </c>
      <c r="AE647" s="91">
        <v>120</v>
      </c>
      <c r="AF647" s="91">
        <v>9</v>
      </c>
      <c r="AG647" s="91">
        <v>320</v>
      </c>
      <c r="AH647" s="91">
        <v>201554</v>
      </c>
      <c r="AI647" s="91">
        <v>2</v>
      </c>
      <c r="AJ647" s="91" t="s">
        <v>5421</v>
      </c>
      <c r="AK647" s="91">
        <v>0</v>
      </c>
      <c r="AL647" s="91">
        <v>0</v>
      </c>
      <c r="AM647" s="91" t="s">
        <v>87</v>
      </c>
      <c r="AO647" s="91">
        <v>0</v>
      </c>
      <c r="AP647" s="91">
        <v>2</v>
      </c>
      <c r="AQ647" s="91" t="s">
        <v>87</v>
      </c>
      <c r="AR647" s="91" t="s">
        <v>87</v>
      </c>
      <c r="AW647" s="91">
        <v>1</v>
      </c>
      <c r="AX647" s="91">
        <v>0</v>
      </c>
      <c r="AZ647" s="92">
        <v>36680</v>
      </c>
      <c r="BA647" s="91" t="s">
        <v>183</v>
      </c>
      <c r="BB647" s="92">
        <v>40379</v>
      </c>
      <c r="BC647" s="91" t="s">
        <v>87</v>
      </c>
    </row>
    <row r="648" spans="1:55">
      <c r="A648" s="91">
        <f t="shared" si="10"/>
        <v>647</v>
      </c>
      <c r="B648" s="91">
        <v>5666004</v>
      </c>
      <c r="C648" s="91">
        <v>70</v>
      </c>
      <c r="D648" s="91">
        <v>7</v>
      </c>
      <c r="E648" s="91" t="s">
        <v>87</v>
      </c>
      <c r="F648" s="91" t="s">
        <v>87</v>
      </c>
      <c r="G648" s="91" t="s">
        <v>2894</v>
      </c>
      <c r="H648" s="91" t="s">
        <v>5427</v>
      </c>
      <c r="I648" s="91" t="s">
        <v>5421</v>
      </c>
      <c r="J648" s="91" t="s">
        <v>5428</v>
      </c>
      <c r="K648" s="91" t="s">
        <v>5429</v>
      </c>
      <c r="L648" s="91" t="s">
        <v>5430</v>
      </c>
      <c r="O648" s="91" t="s">
        <v>5431</v>
      </c>
      <c r="P648" s="91" t="s">
        <v>5432</v>
      </c>
      <c r="R648" s="91" t="s">
        <v>5433</v>
      </c>
      <c r="S648" s="91" t="s">
        <v>5434</v>
      </c>
      <c r="T648" s="91" t="s">
        <v>860</v>
      </c>
      <c r="U648" s="91">
        <v>0</v>
      </c>
      <c r="V648" s="91">
        <v>500000</v>
      </c>
      <c r="W648" s="91">
        <v>0</v>
      </c>
      <c r="X648" s="91">
        <v>0</v>
      </c>
      <c r="Y648" s="91">
        <v>0</v>
      </c>
      <c r="Z648" s="91">
        <v>0</v>
      </c>
      <c r="AA648" s="91">
        <v>0</v>
      </c>
      <c r="AB648" s="91">
        <v>0</v>
      </c>
      <c r="AC648" s="91">
        <v>100</v>
      </c>
      <c r="AD648" s="91">
        <v>0</v>
      </c>
      <c r="AE648" s="91">
        <v>0</v>
      </c>
      <c r="AF648" s="91">
        <v>163</v>
      </c>
      <c r="AG648" s="91">
        <v>627</v>
      </c>
      <c r="AH648" s="91">
        <v>11907</v>
      </c>
      <c r="AI648" s="91">
        <v>2</v>
      </c>
      <c r="AJ648" s="91" t="s">
        <v>5421</v>
      </c>
      <c r="AK648" s="91">
        <v>0</v>
      </c>
      <c r="AL648" s="91">
        <v>0</v>
      </c>
      <c r="AM648" s="91" t="s">
        <v>87</v>
      </c>
      <c r="AO648" s="91">
        <v>0</v>
      </c>
      <c r="AP648" s="91">
        <v>2</v>
      </c>
      <c r="AQ648" s="91" t="s">
        <v>87</v>
      </c>
      <c r="AR648" s="91" t="s">
        <v>87</v>
      </c>
      <c r="AW648" s="91">
        <v>1</v>
      </c>
      <c r="AX648" s="91">
        <v>0</v>
      </c>
      <c r="AZ648" s="92">
        <v>40329</v>
      </c>
      <c r="BA648" s="91" t="s">
        <v>183</v>
      </c>
      <c r="BB648" s="92">
        <v>41039</v>
      </c>
      <c r="BC648" s="91" t="s">
        <v>87</v>
      </c>
    </row>
    <row r="649" spans="1:55">
      <c r="A649" s="91">
        <f t="shared" si="10"/>
        <v>648</v>
      </c>
      <c r="B649" s="91">
        <v>5790001</v>
      </c>
      <c r="C649" s="91">
        <v>80</v>
      </c>
      <c r="D649" s="91">
        <v>7</v>
      </c>
      <c r="E649" s="91">
        <v>57900</v>
      </c>
      <c r="F649" s="91">
        <v>1</v>
      </c>
      <c r="G649" s="91" t="s">
        <v>5435</v>
      </c>
      <c r="H649" s="91" t="s">
        <v>4892</v>
      </c>
      <c r="I649" s="91" t="s">
        <v>5436</v>
      </c>
      <c r="J649" s="91" t="s">
        <v>5435</v>
      </c>
      <c r="K649" s="91" t="s">
        <v>648</v>
      </c>
      <c r="L649" s="91" t="s">
        <v>5437</v>
      </c>
      <c r="O649" s="91" t="s">
        <v>5438</v>
      </c>
      <c r="P649" s="91" t="s">
        <v>5439</v>
      </c>
      <c r="U649" s="91">
        <v>0</v>
      </c>
      <c r="V649" s="91">
        <v>500000</v>
      </c>
      <c r="W649" s="91">
        <v>0</v>
      </c>
      <c r="X649" s="91">
        <v>100</v>
      </c>
      <c r="Y649" s="91">
        <v>120</v>
      </c>
      <c r="Z649" s="91">
        <v>40</v>
      </c>
      <c r="AA649" s="91">
        <v>60</v>
      </c>
      <c r="AB649" s="91">
        <v>120</v>
      </c>
      <c r="AC649" s="91">
        <v>40</v>
      </c>
      <c r="AD649" s="91">
        <v>60</v>
      </c>
      <c r="AE649" s="91">
        <v>120</v>
      </c>
      <c r="AF649" s="91">
        <v>177</v>
      </c>
      <c r="AG649" s="91">
        <v>235</v>
      </c>
      <c r="AH649" s="91">
        <v>1214468</v>
      </c>
      <c r="AI649" s="91">
        <v>1</v>
      </c>
      <c r="AJ649" s="91" t="s">
        <v>5440</v>
      </c>
      <c r="AK649" s="91">
        <v>0</v>
      </c>
      <c r="AL649" s="91">
        <v>0</v>
      </c>
      <c r="AM649" s="91" t="s">
        <v>87</v>
      </c>
      <c r="AO649" s="91">
        <v>0</v>
      </c>
      <c r="AP649" s="91">
        <v>2</v>
      </c>
      <c r="AQ649" s="91" t="s">
        <v>87</v>
      </c>
      <c r="AR649" s="91" t="s">
        <v>87</v>
      </c>
      <c r="AW649" s="91">
        <v>1</v>
      </c>
      <c r="AX649" s="91">
        <v>0</v>
      </c>
      <c r="AZ649" s="92">
        <v>36680</v>
      </c>
      <c r="BA649" s="91" t="s">
        <v>183</v>
      </c>
      <c r="BB649" s="92">
        <v>39058</v>
      </c>
      <c r="BC649" s="91" t="s">
        <v>87</v>
      </c>
    </row>
    <row r="650" spans="1:55">
      <c r="A650" s="91">
        <f t="shared" si="10"/>
        <v>649</v>
      </c>
      <c r="B650" s="91">
        <v>5790004</v>
      </c>
      <c r="C650" s="91">
        <v>77</v>
      </c>
      <c r="D650" s="91">
        <v>7</v>
      </c>
      <c r="E650" s="91" t="s">
        <v>87</v>
      </c>
      <c r="F650" s="91" t="s">
        <v>87</v>
      </c>
      <c r="G650" s="91" t="s">
        <v>5441</v>
      </c>
      <c r="H650" s="91" t="s">
        <v>3351</v>
      </c>
      <c r="I650" s="91" t="s">
        <v>5442</v>
      </c>
      <c r="J650" s="91" t="s">
        <v>5441</v>
      </c>
      <c r="K650" s="91" t="s">
        <v>5443</v>
      </c>
      <c r="L650" s="91" t="s">
        <v>5444</v>
      </c>
      <c r="O650" s="91" t="s">
        <v>5445</v>
      </c>
      <c r="P650" s="91" t="s">
        <v>5446</v>
      </c>
      <c r="R650" s="91" t="s">
        <v>5447</v>
      </c>
      <c r="S650" s="91" t="s">
        <v>5448</v>
      </c>
      <c r="T650" s="91" t="s">
        <v>385</v>
      </c>
      <c r="U650" s="91">
        <v>0</v>
      </c>
      <c r="V650" s="91">
        <v>500000</v>
      </c>
      <c r="W650" s="91">
        <v>0</v>
      </c>
      <c r="X650" s="91">
        <v>100</v>
      </c>
      <c r="Y650" s="91">
        <v>120</v>
      </c>
      <c r="Z650" s="91">
        <v>40</v>
      </c>
      <c r="AA650" s="91">
        <v>60</v>
      </c>
      <c r="AB650" s="91">
        <v>120</v>
      </c>
      <c r="AC650" s="91">
        <v>40</v>
      </c>
      <c r="AD650" s="91">
        <v>60</v>
      </c>
      <c r="AE650" s="91">
        <v>120</v>
      </c>
      <c r="AF650" s="91">
        <v>5</v>
      </c>
      <c r="AG650" s="91">
        <v>181</v>
      </c>
      <c r="AH650" s="91">
        <v>7580501</v>
      </c>
      <c r="AI650" s="91">
        <v>1</v>
      </c>
      <c r="AJ650" s="91" t="s">
        <v>5442</v>
      </c>
      <c r="AK650" s="91">
        <v>0</v>
      </c>
      <c r="AL650" s="91">
        <v>0</v>
      </c>
      <c r="AM650" s="91" t="s">
        <v>87</v>
      </c>
      <c r="AO650" s="91">
        <v>0</v>
      </c>
      <c r="AP650" s="91">
        <v>0</v>
      </c>
      <c r="AQ650" s="91" t="s">
        <v>87</v>
      </c>
      <c r="AR650" s="91" t="s">
        <v>87</v>
      </c>
      <c r="AW650" s="91">
        <v>1</v>
      </c>
      <c r="AX650" s="91">
        <v>0</v>
      </c>
      <c r="AZ650" s="92">
        <v>40625</v>
      </c>
      <c r="BA650" s="91" t="s">
        <v>183</v>
      </c>
      <c r="BB650" s="92">
        <v>42382</v>
      </c>
      <c r="BC650" s="91" t="s">
        <v>87</v>
      </c>
    </row>
    <row r="651" spans="1:55">
      <c r="A651" s="91">
        <f t="shared" si="10"/>
        <v>650</v>
      </c>
      <c r="B651" s="91">
        <v>5897001</v>
      </c>
      <c r="C651" s="91">
        <v>50</v>
      </c>
      <c r="D651" s="91">
        <v>7</v>
      </c>
      <c r="E651" s="91">
        <v>58970</v>
      </c>
      <c r="F651" s="91">
        <v>1</v>
      </c>
      <c r="G651" s="91" t="s">
        <v>5449</v>
      </c>
      <c r="I651" s="91" t="s">
        <v>5450</v>
      </c>
      <c r="J651" s="91" t="s">
        <v>5449</v>
      </c>
      <c r="K651" s="91" t="s">
        <v>5451</v>
      </c>
      <c r="L651" s="91" t="s">
        <v>5452</v>
      </c>
      <c r="O651" s="91" t="s">
        <v>5453</v>
      </c>
      <c r="P651" s="91" t="s">
        <v>87</v>
      </c>
      <c r="U651" s="91">
        <v>1</v>
      </c>
      <c r="V651" s="91">
        <v>500000</v>
      </c>
      <c r="W651" s="91">
        <v>0</v>
      </c>
      <c r="X651" s="91">
        <v>100</v>
      </c>
      <c r="Y651" s="91">
        <v>120</v>
      </c>
      <c r="Z651" s="91">
        <v>0</v>
      </c>
      <c r="AA651" s="91">
        <v>100</v>
      </c>
      <c r="AB651" s="91">
        <v>120</v>
      </c>
      <c r="AC651" s="91">
        <v>0</v>
      </c>
      <c r="AD651" s="91">
        <v>100</v>
      </c>
      <c r="AE651" s="91">
        <v>120</v>
      </c>
      <c r="AF651" s="91">
        <v>1</v>
      </c>
      <c r="AG651" s="91">
        <v>411</v>
      </c>
      <c r="AH651" s="91">
        <v>36767</v>
      </c>
      <c r="AI651" s="91">
        <v>2</v>
      </c>
      <c r="AJ651" s="91" t="s">
        <v>5454</v>
      </c>
      <c r="AK651" s="91">
        <v>0</v>
      </c>
      <c r="AL651" s="91">
        <v>0</v>
      </c>
      <c r="AM651" s="91" t="s">
        <v>87</v>
      </c>
      <c r="AO651" s="91">
        <v>0</v>
      </c>
      <c r="AP651" s="91">
        <v>2</v>
      </c>
      <c r="AQ651" s="91">
        <v>1574850</v>
      </c>
      <c r="AR651" s="91" t="s">
        <v>87</v>
      </c>
      <c r="AU651" s="93">
        <v>42060</v>
      </c>
      <c r="AW651" s="91">
        <v>1</v>
      </c>
      <c r="AX651" s="91">
        <v>0</v>
      </c>
      <c r="AZ651" s="92">
        <v>36680</v>
      </c>
      <c r="BA651" s="91" t="s">
        <v>183</v>
      </c>
      <c r="BB651" s="92">
        <v>42057</v>
      </c>
      <c r="BC651" s="91" t="s">
        <v>87</v>
      </c>
    </row>
    <row r="652" spans="1:55">
      <c r="A652" s="91">
        <f t="shared" si="10"/>
        <v>651</v>
      </c>
      <c r="B652" s="91">
        <v>5986001</v>
      </c>
      <c r="C652" s="91">
        <v>10</v>
      </c>
      <c r="D652" s="91">
        <v>7</v>
      </c>
      <c r="E652" s="91">
        <v>59860</v>
      </c>
      <c r="F652" s="91">
        <v>1</v>
      </c>
      <c r="G652" s="91" t="s">
        <v>5455</v>
      </c>
      <c r="I652" s="91" t="s">
        <v>5456</v>
      </c>
      <c r="K652" s="91" t="s">
        <v>5457</v>
      </c>
      <c r="L652" s="91" t="s">
        <v>5458</v>
      </c>
      <c r="O652" s="91" t="s">
        <v>5459</v>
      </c>
      <c r="P652" s="91" t="s">
        <v>5460</v>
      </c>
      <c r="U652" s="91">
        <v>0</v>
      </c>
      <c r="V652" s="91">
        <v>500000</v>
      </c>
      <c r="W652" s="91">
        <v>0</v>
      </c>
      <c r="X652" s="91">
        <v>0</v>
      </c>
      <c r="Y652" s="91">
        <v>0</v>
      </c>
      <c r="Z652" s="91">
        <v>0</v>
      </c>
      <c r="AA652" s="91">
        <v>0</v>
      </c>
      <c r="AB652" s="91">
        <v>0</v>
      </c>
      <c r="AC652" s="91">
        <v>100</v>
      </c>
      <c r="AD652" s="91">
        <v>0</v>
      </c>
      <c r="AE652" s="91">
        <v>0</v>
      </c>
      <c r="AF652" s="91">
        <v>501</v>
      </c>
      <c r="AG652" s="91">
        <v>121</v>
      </c>
      <c r="AH652" s="91">
        <v>3059019</v>
      </c>
      <c r="AI652" s="91">
        <v>1</v>
      </c>
      <c r="AJ652" s="91" t="s">
        <v>5461</v>
      </c>
      <c r="AK652" s="91">
        <v>0</v>
      </c>
      <c r="AL652" s="91">
        <v>0</v>
      </c>
      <c r="AM652" s="91" t="s">
        <v>87</v>
      </c>
      <c r="AO652" s="91">
        <v>0</v>
      </c>
      <c r="AP652" s="91">
        <v>2</v>
      </c>
      <c r="AQ652" s="91" t="s">
        <v>87</v>
      </c>
      <c r="AR652" s="91" t="s">
        <v>87</v>
      </c>
      <c r="AW652" s="91">
        <v>1</v>
      </c>
      <c r="AX652" s="91">
        <v>0</v>
      </c>
      <c r="AZ652" s="92">
        <v>36680</v>
      </c>
      <c r="BA652" s="91" t="s">
        <v>183</v>
      </c>
      <c r="BB652" s="92">
        <v>40025</v>
      </c>
      <c r="BC652" s="91" t="s">
        <v>87</v>
      </c>
    </row>
    <row r="653" spans="1:55">
      <c r="A653" s="91">
        <f t="shared" si="10"/>
        <v>652</v>
      </c>
      <c r="B653" s="91">
        <v>6046001</v>
      </c>
      <c r="C653" s="91">
        <v>10</v>
      </c>
      <c r="D653" s="91">
        <v>7</v>
      </c>
      <c r="E653" s="91">
        <v>60460</v>
      </c>
      <c r="F653" s="91">
        <v>1</v>
      </c>
      <c r="G653" s="91" t="s">
        <v>5462</v>
      </c>
      <c r="I653" s="91" t="s">
        <v>2722</v>
      </c>
      <c r="J653" s="91" t="s">
        <v>5463</v>
      </c>
      <c r="K653" s="91" t="s">
        <v>3363</v>
      </c>
      <c r="L653" s="91" t="s">
        <v>5464</v>
      </c>
      <c r="O653" s="91" t="s">
        <v>5465</v>
      </c>
      <c r="P653" s="91" t="s">
        <v>87</v>
      </c>
      <c r="U653" s="91">
        <v>0</v>
      </c>
      <c r="V653" s="91">
        <v>500000</v>
      </c>
      <c r="W653" s="91">
        <v>0</v>
      </c>
      <c r="X653" s="91">
        <v>0</v>
      </c>
      <c r="Y653" s="91">
        <v>0</v>
      </c>
      <c r="Z653" s="91">
        <v>0</v>
      </c>
      <c r="AA653" s="91">
        <v>0</v>
      </c>
      <c r="AB653" s="91">
        <v>0</v>
      </c>
      <c r="AC653" s="91">
        <v>100</v>
      </c>
      <c r="AD653" s="91">
        <v>0</v>
      </c>
      <c r="AE653" s="91">
        <v>0</v>
      </c>
      <c r="AF653" s="91">
        <v>501</v>
      </c>
      <c r="AG653" s="91">
        <v>313</v>
      </c>
      <c r="AH653" s="91">
        <v>1008730</v>
      </c>
      <c r="AI653" s="91">
        <v>2</v>
      </c>
      <c r="AJ653" s="91" t="s">
        <v>5466</v>
      </c>
      <c r="AK653" s="91">
        <v>0</v>
      </c>
      <c r="AL653" s="91">
        <v>0</v>
      </c>
      <c r="AM653" s="91" t="s">
        <v>87</v>
      </c>
      <c r="AO653" s="91">
        <v>0</v>
      </c>
      <c r="AP653" s="91">
        <v>2</v>
      </c>
      <c r="AQ653" s="91" t="s">
        <v>87</v>
      </c>
      <c r="AR653" s="91" t="s">
        <v>87</v>
      </c>
      <c r="AW653" s="91">
        <v>1</v>
      </c>
      <c r="AX653" s="91">
        <v>0</v>
      </c>
      <c r="AZ653" s="92">
        <v>36680</v>
      </c>
      <c r="BA653" s="91" t="s">
        <v>183</v>
      </c>
      <c r="BB653" s="92">
        <v>38594</v>
      </c>
      <c r="BC653" s="91" t="s">
        <v>87</v>
      </c>
    </row>
    <row r="654" spans="1:55">
      <c r="A654" s="91">
        <f t="shared" si="10"/>
        <v>653</v>
      </c>
      <c r="B654" s="91">
        <v>6375004</v>
      </c>
      <c r="C654" s="91">
        <v>80</v>
      </c>
      <c r="D654" s="91">
        <v>7</v>
      </c>
      <c r="E654" s="91">
        <v>63750</v>
      </c>
      <c r="F654" s="91">
        <v>4</v>
      </c>
      <c r="G654" s="91" t="s">
        <v>5467</v>
      </c>
      <c r="H654" s="91" t="s">
        <v>5468</v>
      </c>
      <c r="I654" s="91" t="s">
        <v>5469</v>
      </c>
      <c r="J654" s="91" t="s">
        <v>5467</v>
      </c>
      <c r="K654" s="91" t="s">
        <v>5470</v>
      </c>
      <c r="L654" s="91" t="s">
        <v>5471</v>
      </c>
      <c r="O654" s="91" t="s">
        <v>5472</v>
      </c>
      <c r="P654" s="91" t="s">
        <v>5473</v>
      </c>
      <c r="R654" s="91" t="s">
        <v>5474</v>
      </c>
      <c r="S654" s="91" t="s">
        <v>5475</v>
      </c>
      <c r="T654" s="91" t="s">
        <v>385</v>
      </c>
      <c r="U654" s="91">
        <v>0</v>
      </c>
      <c r="V654" s="91">
        <v>500000</v>
      </c>
      <c r="W654" s="91">
        <v>0</v>
      </c>
      <c r="X654" s="91">
        <v>100</v>
      </c>
      <c r="Y654" s="91">
        <v>120</v>
      </c>
      <c r="Z654" s="91">
        <v>40</v>
      </c>
      <c r="AA654" s="91">
        <v>60</v>
      </c>
      <c r="AB654" s="91">
        <v>120</v>
      </c>
      <c r="AC654" s="91">
        <v>40</v>
      </c>
      <c r="AD654" s="91">
        <v>60</v>
      </c>
      <c r="AE654" s="91">
        <v>120</v>
      </c>
      <c r="AF654" s="91">
        <v>177</v>
      </c>
      <c r="AG654" s="91">
        <v>862</v>
      </c>
      <c r="AH654" s="91">
        <v>1036446</v>
      </c>
      <c r="AI654" s="91">
        <v>1</v>
      </c>
      <c r="AJ654" s="91" t="s">
        <v>5476</v>
      </c>
      <c r="AK654" s="91">
        <v>0</v>
      </c>
      <c r="AL654" s="91">
        <v>0</v>
      </c>
      <c r="AM654" s="91" t="s">
        <v>87</v>
      </c>
      <c r="AO654" s="91">
        <v>0</v>
      </c>
      <c r="AP654" s="91">
        <v>2</v>
      </c>
      <c r="AQ654" s="91" t="s">
        <v>87</v>
      </c>
      <c r="AR654" s="91" t="s">
        <v>87</v>
      </c>
      <c r="AW654" s="91">
        <v>1</v>
      </c>
      <c r="AX654" s="91">
        <v>0</v>
      </c>
      <c r="AZ654" s="92">
        <v>36686</v>
      </c>
      <c r="BA654" s="91" t="s">
        <v>183</v>
      </c>
      <c r="BB654" s="92">
        <v>41424</v>
      </c>
      <c r="BC654" s="91" t="s">
        <v>87</v>
      </c>
    </row>
    <row r="655" spans="1:55">
      <c r="A655" s="91">
        <f t="shared" si="10"/>
        <v>654</v>
      </c>
      <c r="B655" s="91">
        <v>6375005</v>
      </c>
      <c r="C655" s="91">
        <v>94</v>
      </c>
      <c r="D655" s="91">
        <v>7</v>
      </c>
      <c r="E655" s="91">
        <v>63750</v>
      </c>
      <c r="F655" s="91">
        <v>5</v>
      </c>
      <c r="G655" s="91" t="s">
        <v>5467</v>
      </c>
      <c r="H655" s="91" t="s">
        <v>102</v>
      </c>
      <c r="I655" s="91" t="s">
        <v>5477</v>
      </c>
      <c r="J655" s="91" t="s">
        <v>5467</v>
      </c>
      <c r="K655" s="91" t="s">
        <v>5478</v>
      </c>
      <c r="L655" s="91" t="s">
        <v>5479</v>
      </c>
      <c r="O655" s="91" t="s">
        <v>5480</v>
      </c>
      <c r="P655" s="91" t="s">
        <v>87</v>
      </c>
      <c r="U655" s="91">
        <v>0</v>
      </c>
      <c r="V655" s="91">
        <v>500000</v>
      </c>
      <c r="W655" s="91">
        <v>100</v>
      </c>
      <c r="X655" s="91">
        <v>0</v>
      </c>
      <c r="Y655" s="91">
        <v>0</v>
      </c>
      <c r="Z655" s="91">
        <v>100</v>
      </c>
      <c r="AA655" s="91">
        <v>0</v>
      </c>
      <c r="AB655" s="91">
        <v>0</v>
      </c>
      <c r="AC655" s="91">
        <v>100</v>
      </c>
      <c r="AD655" s="91">
        <v>0</v>
      </c>
      <c r="AE655" s="91">
        <v>0</v>
      </c>
      <c r="AF655" s="91">
        <v>5</v>
      </c>
      <c r="AG655" s="91">
        <v>802</v>
      </c>
      <c r="AH655" s="91">
        <v>8020085</v>
      </c>
      <c r="AI655" s="91">
        <v>1</v>
      </c>
      <c r="AJ655" s="91" t="s">
        <v>5481</v>
      </c>
      <c r="AK655" s="91">
        <v>0</v>
      </c>
      <c r="AL655" s="91">
        <v>0</v>
      </c>
      <c r="AM655" s="91" t="s">
        <v>87</v>
      </c>
      <c r="AO655" s="91">
        <v>0</v>
      </c>
      <c r="AP655" s="91">
        <v>2</v>
      </c>
      <c r="AQ655" s="91" t="s">
        <v>87</v>
      </c>
      <c r="AR655" s="91" t="s">
        <v>87</v>
      </c>
      <c r="AW655" s="91">
        <v>1</v>
      </c>
      <c r="AX655" s="91">
        <v>0</v>
      </c>
      <c r="AZ655" s="92">
        <v>36680</v>
      </c>
      <c r="BA655" s="91" t="s">
        <v>183</v>
      </c>
      <c r="BB655" s="92">
        <v>38596</v>
      </c>
      <c r="BC655" s="91" t="s">
        <v>87</v>
      </c>
    </row>
    <row r="656" spans="1:55">
      <c r="A656" s="91">
        <f t="shared" si="10"/>
        <v>655</v>
      </c>
      <c r="B656" s="91">
        <v>6537001</v>
      </c>
      <c r="C656" s="91">
        <v>80</v>
      </c>
      <c r="D656" s="91">
        <v>7</v>
      </c>
      <c r="E656" s="91">
        <v>65370</v>
      </c>
      <c r="F656" s="91">
        <v>1</v>
      </c>
      <c r="G656" s="91" t="s">
        <v>5482</v>
      </c>
      <c r="H656" s="91" t="s">
        <v>5483</v>
      </c>
      <c r="I656" s="91" t="s">
        <v>5484</v>
      </c>
      <c r="J656" s="91" t="s">
        <v>5485</v>
      </c>
      <c r="K656" s="91" t="s">
        <v>5486</v>
      </c>
      <c r="L656" s="91" t="s">
        <v>5487</v>
      </c>
      <c r="O656" s="91" t="s">
        <v>87</v>
      </c>
      <c r="P656" s="91" t="s">
        <v>87</v>
      </c>
      <c r="U656" s="91">
        <v>0</v>
      </c>
      <c r="V656" s="91">
        <v>500000</v>
      </c>
      <c r="W656" s="91">
        <v>0</v>
      </c>
      <c r="X656" s="91">
        <v>100</v>
      </c>
      <c r="Y656" s="91">
        <v>120</v>
      </c>
      <c r="Z656" s="91">
        <v>40</v>
      </c>
      <c r="AA656" s="91">
        <v>60</v>
      </c>
      <c r="AB656" s="91">
        <v>120</v>
      </c>
      <c r="AC656" s="91">
        <v>40</v>
      </c>
      <c r="AD656" s="91">
        <v>60</v>
      </c>
      <c r="AE656" s="91">
        <v>120</v>
      </c>
      <c r="AF656" s="91">
        <v>179</v>
      </c>
      <c r="AG656" s="91">
        <v>621</v>
      </c>
      <c r="AH656" s="91">
        <v>370941</v>
      </c>
      <c r="AI656" s="91">
        <v>1</v>
      </c>
      <c r="AJ656" s="91" t="s">
        <v>5488</v>
      </c>
      <c r="AK656" s="91">
        <v>0</v>
      </c>
      <c r="AL656" s="91">
        <v>0</v>
      </c>
      <c r="AM656" s="91" t="s">
        <v>87</v>
      </c>
      <c r="AO656" s="91">
        <v>0</v>
      </c>
      <c r="AP656" s="91">
        <v>2</v>
      </c>
      <c r="AQ656" s="91" t="s">
        <v>87</v>
      </c>
      <c r="AR656" s="91" t="s">
        <v>87</v>
      </c>
      <c r="AW656" s="91">
        <v>1</v>
      </c>
      <c r="AX656" s="91">
        <v>0</v>
      </c>
      <c r="AZ656" s="92">
        <v>36680</v>
      </c>
      <c r="BA656" s="91" t="s">
        <v>183</v>
      </c>
      <c r="BB656" s="92">
        <v>37189</v>
      </c>
      <c r="BC656" s="91" t="s">
        <v>87</v>
      </c>
    </row>
    <row r="657" spans="1:55">
      <c r="A657" s="91">
        <f t="shared" si="10"/>
        <v>656</v>
      </c>
      <c r="B657" s="91">
        <v>6673002</v>
      </c>
      <c r="C657" s="91">
        <v>90</v>
      </c>
      <c r="D657" s="91">
        <v>7</v>
      </c>
      <c r="E657" s="91">
        <v>66730</v>
      </c>
      <c r="F657" s="91">
        <v>2</v>
      </c>
      <c r="G657" s="91" t="s">
        <v>5489</v>
      </c>
      <c r="H657" s="91" t="s">
        <v>5490</v>
      </c>
      <c r="I657" s="91" t="s">
        <v>5491</v>
      </c>
      <c r="J657" s="91" t="s">
        <v>5489</v>
      </c>
      <c r="K657" s="91" t="s">
        <v>5492</v>
      </c>
      <c r="L657" s="91" t="s">
        <v>5493</v>
      </c>
      <c r="O657" s="91" t="s">
        <v>5494</v>
      </c>
      <c r="P657" s="91" t="s">
        <v>87</v>
      </c>
      <c r="U657" s="91">
        <v>0</v>
      </c>
      <c r="V657" s="91">
        <v>500000</v>
      </c>
      <c r="W657" s="91">
        <v>0</v>
      </c>
      <c r="X657" s="91">
        <v>0</v>
      </c>
      <c r="Y657" s="91">
        <v>0</v>
      </c>
      <c r="Z657" s="91">
        <v>0</v>
      </c>
      <c r="AA657" s="91">
        <v>0</v>
      </c>
      <c r="AB657" s="91">
        <v>0</v>
      </c>
      <c r="AC657" s="91">
        <v>100</v>
      </c>
      <c r="AD657" s="91">
        <v>0</v>
      </c>
      <c r="AE657" s="91">
        <v>0</v>
      </c>
      <c r="AF657" s="91">
        <v>5</v>
      </c>
      <c r="AG657" s="91">
        <v>147</v>
      </c>
      <c r="AH657" s="91">
        <v>8062970</v>
      </c>
      <c r="AI657" s="91">
        <v>1</v>
      </c>
      <c r="AJ657" s="91" t="s">
        <v>5491</v>
      </c>
      <c r="AK657" s="91">
        <v>0</v>
      </c>
      <c r="AL657" s="91">
        <v>0</v>
      </c>
      <c r="AM657" s="91" t="s">
        <v>87</v>
      </c>
      <c r="AO657" s="91">
        <v>0</v>
      </c>
      <c r="AP657" s="91">
        <v>2</v>
      </c>
      <c r="AQ657" s="91" t="s">
        <v>87</v>
      </c>
      <c r="AR657" s="91" t="s">
        <v>87</v>
      </c>
      <c r="AW657" s="91">
        <v>1</v>
      </c>
      <c r="AX657" s="91">
        <v>0</v>
      </c>
      <c r="AZ657" s="92">
        <v>36680</v>
      </c>
      <c r="BA657" s="91" t="s">
        <v>183</v>
      </c>
      <c r="BB657" s="92">
        <v>38019</v>
      </c>
      <c r="BC657" s="91" t="s">
        <v>87</v>
      </c>
    </row>
    <row r="658" spans="1:55">
      <c r="A658" s="91">
        <f t="shared" si="10"/>
        <v>657</v>
      </c>
      <c r="B658" s="91">
        <v>6673005</v>
      </c>
      <c r="C658" s="91">
        <v>10</v>
      </c>
      <c r="D658" s="91">
        <v>7</v>
      </c>
      <c r="E658" s="91">
        <v>66730</v>
      </c>
      <c r="F658" s="91">
        <v>5</v>
      </c>
      <c r="G658" s="91" t="s">
        <v>5489</v>
      </c>
      <c r="I658" s="91" t="s">
        <v>5495</v>
      </c>
      <c r="J658" s="91" t="s">
        <v>5489</v>
      </c>
      <c r="K658" s="91" t="s">
        <v>5496</v>
      </c>
      <c r="L658" s="91" t="s">
        <v>5497</v>
      </c>
      <c r="O658" s="91" t="s">
        <v>5498</v>
      </c>
      <c r="P658" s="91" t="s">
        <v>5499</v>
      </c>
      <c r="U658" s="91">
        <v>0</v>
      </c>
      <c r="V658" s="91">
        <v>500000</v>
      </c>
      <c r="W658" s="91">
        <v>100</v>
      </c>
      <c r="X658" s="91">
        <v>0</v>
      </c>
      <c r="Y658" s="91">
        <v>0</v>
      </c>
      <c r="Z658" s="91">
        <v>100</v>
      </c>
      <c r="AA658" s="91">
        <v>0</v>
      </c>
      <c r="AB658" s="91">
        <v>0</v>
      </c>
      <c r="AC658" s="91">
        <v>100</v>
      </c>
      <c r="AD658" s="91">
        <v>0</v>
      </c>
      <c r="AE658" s="91">
        <v>0</v>
      </c>
      <c r="AF658" s="91">
        <v>5</v>
      </c>
      <c r="AG658" s="91">
        <v>313</v>
      </c>
      <c r="AH658" s="91">
        <v>8903628</v>
      </c>
      <c r="AI658" s="91">
        <v>1</v>
      </c>
      <c r="AJ658" s="91" t="s">
        <v>5491</v>
      </c>
      <c r="AK658" s="91">
        <v>0</v>
      </c>
      <c r="AL658" s="91">
        <v>0</v>
      </c>
      <c r="AM658" s="91" t="s">
        <v>87</v>
      </c>
      <c r="AO658" s="91">
        <v>0</v>
      </c>
      <c r="AP658" s="91">
        <v>2</v>
      </c>
      <c r="AQ658" s="91" t="s">
        <v>87</v>
      </c>
      <c r="AR658" s="91" t="s">
        <v>87</v>
      </c>
      <c r="AW658" s="91">
        <v>1</v>
      </c>
      <c r="AX658" s="91">
        <v>0</v>
      </c>
      <c r="AZ658" s="92">
        <v>36680</v>
      </c>
      <c r="BA658" s="91" t="s">
        <v>183</v>
      </c>
      <c r="BB658" s="92">
        <v>38496</v>
      </c>
      <c r="BC658" s="91" t="s">
        <v>87</v>
      </c>
    </row>
    <row r="659" spans="1:55">
      <c r="A659" s="91">
        <f t="shared" si="10"/>
        <v>658</v>
      </c>
      <c r="B659" s="91">
        <v>6752003</v>
      </c>
      <c r="C659" s="91">
        <v>80</v>
      </c>
      <c r="D659" s="91">
        <v>7</v>
      </c>
      <c r="E659" s="91">
        <v>67520</v>
      </c>
      <c r="F659" s="91">
        <v>3</v>
      </c>
      <c r="G659" s="91" t="s">
        <v>5500</v>
      </c>
      <c r="I659" s="91" t="s">
        <v>5501</v>
      </c>
      <c r="K659" s="91" t="s">
        <v>5470</v>
      </c>
      <c r="L659" s="91" t="s">
        <v>5502</v>
      </c>
      <c r="M659" s="91" t="s">
        <v>5503</v>
      </c>
      <c r="O659" s="91" t="s">
        <v>5504</v>
      </c>
      <c r="P659" s="91" t="s">
        <v>5505</v>
      </c>
      <c r="R659" s="91" t="s">
        <v>5506</v>
      </c>
      <c r="S659" s="91" t="s">
        <v>5507</v>
      </c>
      <c r="T659" s="91" t="s">
        <v>860</v>
      </c>
      <c r="U659" s="91">
        <v>0</v>
      </c>
      <c r="V659" s="91">
        <v>500000</v>
      </c>
      <c r="W659" s="91">
        <v>0</v>
      </c>
      <c r="X659" s="91">
        <v>100</v>
      </c>
      <c r="Y659" s="91">
        <v>120</v>
      </c>
      <c r="Z659" s="91">
        <v>40</v>
      </c>
      <c r="AA659" s="91">
        <v>60</v>
      </c>
      <c r="AB659" s="91">
        <v>120</v>
      </c>
      <c r="AC659" s="91">
        <v>40</v>
      </c>
      <c r="AD659" s="91">
        <v>60</v>
      </c>
      <c r="AE659" s="91">
        <v>120</v>
      </c>
      <c r="AF659" s="91">
        <v>5</v>
      </c>
      <c r="AG659" s="91">
        <v>35</v>
      </c>
      <c r="AH659" s="91">
        <v>110683</v>
      </c>
      <c r="AI659" s="91">
        <v>2</v>
      </c>
      <c r="AJ659" s="91" t="s">
        <v>5501</v>
      </c>
      <c r="AK659" s="91">
        <v>0</v>
      </c>
      <c r="AL659" s="91">
        <v>0</v>
      </c>
      <c r="AM659" s="91" t="s">
        <v>87</v>
      </c>
      <c r="AO659" s="91">
        <v>0</v>
      </c>
      <c r="AP659" s="91">
        <v>2</v>
      </c>
      <c r="AQ659" s="91" t="s">
        <v>87</v>
      </c>
      <c r="AR659" s="91" t="s">
        <v>87</v>
      </c>
      <c r="AW659" s="91">
        <v>1</v>
      </c>
      <c r="AX659" s="91">
        <v>0</v>
      </c>
      <c r="AZ659" s="92">
        <v>36680</v>
      </c>
      <c r="BA659" s="91" t="s">
        <v>183</v>
      </c>
      <c r="BB659" s="92">
        <v>42048</v>
      </c>
      <c r="BC659" s="91" t="s">
        <v>87</v>
      </c>
    </row>
    <row r="660" spans="1:55">
      <c r="A660" s="91">
        <f t="shared" si="10"/>
        <v>659</v>
      </c>
      <c r="B660" s="91">
        <v>1131601</v>
      </c>
      <c r="C660" s="91">
        <v>62</v>
      </c>
      <c r="D660" s="91">
        <v>7</v>
      </c>
      <c r="E660" s="91">
        <v>11316</v>
      </c>
      <c r="F660" s="91">
        <v>1</v>
      </c>
      <c r="G660" s="91" t="s">
        <v>4690</v>
      </c>
      <c r="I660" s="91" t="s">
        <v>4691</v>
      </c>
      <c r="J660" s="91" t="s">
        <v>4690</v>
      </c>
      <c r="K660" s="91" t="s">
        <v>5508</v>
      </c>
      <c r="L660" s="91" t="s">
        <v>5509</v>
      </c>
      <c r="O660" s="91" t="s">
        <v>5510</v>
      </c>
      <c r="P660" s="91" t="s">
        <v>87</v>
      </c>
      <c r="U660" s="91">
        <v>0</v>
      </c>
      <c r="V660" s="91">
        <v>0</v>
      </c>
      <c r="W660" s="91">
        <v>0</v>
      </c>
      <c r="X660" s="91">
        <v>0</v>
      </c>
      <c r="Y660" s="91">
        <v>0</v>
      </c>
      <c r="Z660" s="91">
        <v>100</v>
      </c>
      <c r="AA660" s="91">
        <v>0</v>
      </c>
      <c r="AB660" s="91">
        <v>0</v>
      </c>
      <c r="AC660" s="91">
        <v>0</v>
      </c>
      <c r="AD660" s="91">
        <v>0</v>
      </c>
      <c r="AE660" s="91">
        <v>0</v>
      </c>
      <c r="AF660" s="91">
        <v>155</v>
      </c>
      <c r="AG660" s="91">
        <v>208</v>
      </c>
      <c r="AH660" s="91">
        <v>171133</v>
      </c>
      <c r="AI660" s="91">
        <v>1</v>
      </c>
      <c r="AJ660" s="91" t="s">
        <v>4696</v>
      </c>
      <c r="AK660" s="91">
        <v>1</v>
      </c>
      <c r="AL660" s="91">
        <v>0</v>
      </c>
      <c r="AM660" s="91" t="s">
        <v>87</v>
      </c>
      <c r="AO660" s="91">
        <v>0</v>
      </c>
      <c r="AP660" s="91">
        <v>2</v>
      </c>
      <c r="AQ660" s="91" t="s">
        <v>87</v>
      </c>
      <c r="AR660" s="91" t="s">
        <v>87</v>
      </c>
      <c r="AW660" s="91">
        <v>1</v>
      </c>
      <c r="AX660" s="91">
        <v>0</v>
      </c>
      <c r="AZ660" s="92">
        <v>37383</v>
      </c>
      <c r="BA660" s="91" t="s">
        <v>183</v>
      </c>
      <c r="BB660" s="92">
        <v>42471</v>
      </c>
      <c r="BC660" s="91" t="s">
        <v>87</v>
      </c>
    </row>
    <row r="661" spans="1:55">
      <c r="A661" s="91">
        <f t="shared" si="10"/>
        <v>660</v>
      </c>
      <c r="B661" s="91">
        <v>1522203</v>
      </c>
      <c r="C661" s="91">
        <v>80</v>
      </c>
      <c r="D661" s="91">
        <v>7</v>
      </c>
      <c r="E661" s="91" t="s">
        <v>87</v>
      </c>
      <c r="F661" s="91" t="s">
        <v>87</v>
      </c>
      <c r="G661" s="91" t="s">
        <v>5511</v>
      </c>
      <c r="I661" s="91" t="s">
        <v>5512</v>
      </c>
      <c r="J661" s="91" t="s">
        <v>5513</v>
      </c>
      <c r="K661" s="91" t="s">
        <v>5514</v>
      </c>
      <c r="L661" s="91" t="s">
        <v>5515</v>
      </c>
      <c r="O661" s="91" t="s">
        <v>5516</v>
      </c>
      <c r="P661" s="91" t="s">
        <v>5517</v>
      </c>
      <c r="R661" s="91" t="s">
        <v>5518</v>
      </c>
      <c r="S661" s="91" t="s">
        <v>5519</v>
      </c>
      <c r="T661" s="91" t="s">
        <v>269</v>
      </c>
      <c r="U661" s="91">
        <v>0</v>
      </c>
      <c r="V661" s="91">
        <v>500000</v>
      </c>
      <c r="W661" s="91">
        <v>0</v>
      </c>
      <c r="X661" s="91">
        <v>100</v>
      </c>
      <c r="Y661" s="91">
        <v>120</v>
      </c>
      <c r="Z661" s="91">
        <v>40</v>
      </c>
      <c r="AA661" s="91">
        <v>60</v>
      </c>
      <c r="AB661" s="91">
        <v>120</v>
      </c>
      <c r="AC661" s="91">
        <v>0</v>
      </c>
      <c r="AD661" s="91">
        <v>100</v>
      </c>
      <c r="AE661" s="91">
        <v>120</v>
      </c>
      <c r="AF661" s="91">
        <v>179</v>
      </c>
      <c r="AG661" s="91">
        <v>500</v>
      </c>
      <c r="AH661" s="91">
        <v>2562683</v>
      </c>
      <c r="AI661" s="91">
        <v>1</v>
      </c>
      <c r="AJ661" s="91" t="s">
        <v>5520</v>
      </c>
      <c r="AK661" s="91">
        <v>1</v>
      </c>
      <c r="AL661" s="91">
        <v>0</v>
      </c>
      <c r="AM661" s="91" t="s">
        <v>87</v>
      </c>
      <c r="AO661" s="91">
        <v>0</v>
      </c>
      <c r="AP661" s="91">
        <v>2</v>
      </c>
      <c r="AQ661" s="91" t="s">
        <v>87</v>
      </c>
      <c r="AR661" s="91" t="s">
        <v>87</v>
      </c>
      <c r="AW661" s="91">
        <v>1</v>
      </c>
      <c r="AX661" s="91">
        <v>0</v>
      </c>
      <c r="AZ661" s="92">
        <v>42325</v>
      </c>
      <c r="BA661" s="91" t="s">
        <v>183</v>
      </c>
      <c r="BB661" s="92">
        <v>42325</v>
      </c>
      <c r="BC661" s="91" t="s">
        <v>87</v>
      </c>
    </row>
    <row r="662" spans="1:55">
      <c r="A662" s="91">
        <f t="shared" si="10"/>
        <v>661</v>
      </c>
      <c r="B662" s="91">
        <v>1782002</v>
      </c>
      <c r="C662" s="91">
        <v>70</v>
      </c>
      <c r="D662" s="91">
        <v>7</v>
      </c>
      <c r="E662" s="91" t="s">
        <v>87</v>
      </c>
      <c r="F662" s="91" t="s">
        <v>87</v>
      </c>
      <c r="G662" s="91" t="s">
        <v>4831</v>
      </c>
      <c r="H662" s="91" t="s">
        <v>5521</v>
      </c>
      <c r="I662" s="91" t="s">
        <v>1000</v>
      </c>
      <c r="K662" s="91" t="s">
        <v>5522</v>
      </c>
      <c r="L662" s="91" t="s">
        <v>5523</v>
      </c>
      <c r="O662" s="91" t="s">
        <v>5524</v>
      </c>
      <c r="P662" s="91" t="s">
        <v>5525</v>
      </c>
      <c r="U662" s="91">
        <v>0</v>
      </c>
      <c r="V662" s="91">
        <v>0</v>
      </c>
      <c r="W662" s="91">
        <v>0</v>
      </c>
      <c r="X662" s="91">
        <v>0</v>
      </c>
      <c r="Y662" s="91">
        <v>0</v>
      </c>
      <c r="Z662" s="91">
        <v>100</v>
      </c>
      <c r="AA662" s="91">
        <v>0</v>
      </c>
      <c r="AB662" s="91">
        <v>0</v>
      </c>
      <c r="AC662" s="91">
        <v>100</v>
      </c>
      <c r="AD662" s="91">
        <v>0</v>
      </c>
      <c r="AE662" s="91">
        <v>0</v>
      </c>
      <c r="AF662" s="91">
        <v>5</v>
      </c>
      <c r="AG662" s="91">
        <v>102</v>
      </c>
      <c r="AH662" s="91">
        <v>3450650</v>
      </c>
      <c r="AI662" s="91">
        <v>1</v>
      </c>
      <c r="AJ662" s="91" t="s">
        <v>1000</v>
      </c>
      <c r="AK662" s="91">
        <v>1</v>
      </c>
      <c r="AL662" s="91">
        <v>0</v>
      </c>
      <c r="AM662" s="91" t="s">
        <v>87</v>
      </c>
      <c r="AO662" s="91">
        <v>0</v>
      </c>
      <c r="AP662" s="91">
        <v>0</v>
      </c>
      <c r="AQ662" s="91" t="s">
        <v>87</v>
      </c>
      <c r="AR662" s="91" t="s">
        <v>87</v>
      </c>
      <c r="AW662" s="91">
        <v>1</v>
      </c>
      <c r="AX662" s="91">
        <v>0</v>
      </c>
      <c r="AZ662" s="92">
        <v>43132</v>
      </c>
      <c r="BA662" s="91" t="s">
        <v>442</v>
      </c>
      <c r="BB662" s="92">
        <v>43132</v>
      </c>
      <c r="BC662" s="91" t="s">
        <v>442</v>
      </c>
    </row>
    <row r="663" spans="1:55">
      <c r="A663" s="91">
        <f t="shared" si="10"/>
        <v>662</v>
      </c>
      <c r="B663" s="91">
        <v>1875401</v>
      </c>
      <c r="C663" s="91">
        <v>90</v>
      </c>
      <c r="D663" s="91">
        <v>7</v>
      </c>
      <c r="E663" s="91" t="s">
        <v>87</v>
      </c>
      <c r="F663" s="91" t="s">
        <v>87</v>
      </c>
      <c r="G663" s="91" t="s">
        <v>5526</v>
      </c>
      <c r="H663" s="91" t="s">
        <v>1669</v>
      </c>
      <c r="I663" s="91" t="s">
        <v>5527</v>
      </c>
      <c r="J663" s="91" t="s">
        <v>5528</v>
      </c>
      <c r="K663" s="91" t="s">
        <v>1906</v>
      </c>
      <c r="L663" s="91" t="s">
        <v>5529</v>
      </c>
      <c r="M663" s="91" t="s">
        <v>5530</v>
      </c>
      <c r="O663" s="91" t="s">
        <v>5531</v>
      </c>
      <c r="P663" s="91" t="s">
        <v>5532</v>
      </c>
      <c r="U663" s="91">
        <v>0</v>
      </c>
      <c r="V663" s="91">
        <v>500000</v>
      </c>
      <c r="W663" s="91">
        <v>100</v>
      </c>
      <c r="X663" s="91">
        <v>0</v>
      </c>
      <c r="Y663" s="91">
        <v>0</v>
      </c>
      <c r="Z663" s="91">
        <v>100</v>
      </c>
      <c r="AA663" s="91">
        <v>0</v>
      </c>
      <c r="AB663" s="91">
        <v>0</v>
      </c>
      <c r="AC663" s="91">
        <v>100</v>
      </c>
      <c r="AD663" s="91">
        <v>0</v>
      </c>
      <c r="AE663" s="91">
        <v>0</v>
      </c>
      <c r="AF663" s="91">
        <v>5</v>
      </c>
      <c r="AG663" s="91">
        <v>324</v>
      </c>
      <c r="AH663" s="91">
        <v>1025807</v>
      </c>
      <c r="AI663" s="91">
        <v>1</v>
      </c>
      <c r="AJ663" s="91" t="s">
        <v>5533</v>
      </c>
      <c r="AK663" s="91">
        <v>1</v>
      </c>
      <c r="AL663" s="91">
        <v>0</v>
      </c>
      <c r="AM663" s="91" t="s">
        <v>87</v>
      </c>
      <c r="AO663" s="91">
        <v>0</v>
      </c>
      <c r="AP663" s="91">
        <v>0</v>
      </c>
      <c r="AQ663" s="91" t="s">
        <v>87</v>
      </c>
      <c r="AR663" s="91" t="s">
        <v>87</v>
      </c>
      <c r="AW663" s="91">
        <v>1</v>
      </c>
      <c r="AX663" s="91">
        <v>0</v>
      </c>
      <c r="AZ663" s="92">
        <v>39741</v>
      </c>
      <c r="BA663" s="91" t="s">
        <v>183</v>
      </c>
      <c r="BB663" s="92">
        <v>42887</v>
      </c>
      <c r="BC663" s="91" t="s">
        <v>87</v>
      </c>
    </row>
    <row r="664" spans="1:55">
      <c r="A664" s="91">
        <f t="shared" si="10"/>
        <v>663</v>
      </c>
      <c r="B664" s="91">
        <v>1897901</v>
      </c>
      <c r="C664" s="91">
        <v>90</v>
      </c>
      <c r="D664" s="91">
        <v>7</v>
      </c>
      <c r="E664" s="91" t="s">
        <v>87</v>
      </c>
      <c r="F664" s="91" t="s">
        <v>87</v>
      </c>
      <c r="G664" s="91" t="s">
        <v>5534</v>
      </c>
      <c r="I664" s="91" t="s">
        <v>5535</v>
      </c>
      <c r="J664" s="91" t="s">
        <v>5534</v>
      </c>
      <c r="K664" s="91" t="s">
        <v>994</v>
      </c>
      <c r="L664" s="91" t="s">
        <v>5536</v>
      </c>
      <c r="M664" s="91" t="s">
        <v>5537</v>
      </c>
      <c r="O664" s="91" t="s">
        <v>5538</v>
      </c>
      <c r="P664" s="91" t="s">
        <v>5539</v>
      </c>
      <c r="U664" s="91">
        <v>0</v>
      </c>
      <c r="V664" s="91">
        <v>500000</v>
      </c>
      <c r="W664" s="91">
        <v>100</v>
      </c>
      <c r="X664" s="91">
        <v>0</v>
      </c>
      <c r="Y664" s="91">
        <v>0</v>
      </c>
      <c r="Z664" s="91">
        <v>100</v>
      </c>
      <c r="AA664" s="91">
        <v>0</v>
      </c>
      <c r="AB664" s="91">
        <v>0</v>
      </c>
      <c r="AC664" s="91">
        <v>100</v>
      </c>
      <c r="AD664" s="91">
        <v>0</v>
      </c>
      <c r="AE664" s="91">
        <v>0</v>
      </c>
      <c r="AF664" s="91">
        <v>5</v>
      </c>
      <c r="AG664" s="91">
        <v>288</v>
      </c>
      <c r="AH664" s="91">
        <v>1389643</v>
      </c>
      <c r="AI664" s="91">
        <v>1</v>
      </c>
      <c r="AJ664" s="91" t="s">
        <v>5540</v>
      </c>
      <c r="AK664" s="91">
        <v>1</v>
      </c>
      <c r="AL664" s="91">
        <v>0</v>
      </c>
      <c r="AM664" s="91" t="s">
        <v>87</v>
      </c>
      <c r="AO664" s="91">
        <v>0</v>
      </c>
      <c r="AP664" s="91">
        <v>1</v>
      </c>
      <c r="AQ664" s="91" t="s">
        <v>87</v>
      </c>
      <c r="AR664" s="91" t="s">
        <v>87</v>
      </c>
      <c r="AW664" s="91">
        <v>1</v>
      </c>
      <c r="AX664" s="91">
        <v>0</v>
      </c>
      <c r="AZ664" s="92">
        <v>39923</v>
      </c>
      <c r="BA664" s="91" t="s">
        <v>183</v>
      </c>
      <c r="BB664" s="92">
        <v>42908.073483796295</v>
      </c>
      <c r="BC664" s="91" t="s">
        <v>233</v>
      </c>
    </row>
    <row r="665" spans="1:55">
      <c r="A665" s="91">
        <f t="shared" si="10"/>
        <v>664</v>
      </c>
      <c r="B665" s="91">
        <v>1960901</v>
      </c>
      <c r="C665" s="91">
        <v>50</v>
      </c>
      <c r="D665" s="91">
        <v>7</v>
      </c>
      <c r="E665" s="91" t="s">
        <v>87</v>
      </c>
      <c r="F665" s="91" t="s">
        <v>87</v>
      </c>
      <c r="G665" s="91" t="s">
        <v>5541</v>
      </c>
      <c r="I665" s="91" t="s">
        <v>5542</v>
      </c>
      <c r="J665" s="91" t="s">
        <v>5543</v>
      </c>
      <c r="K665" s="91" t="s">
        <v>5544</v>
      </c>
      <c r="L665" s="91" t="s">
        <v>5545</v>
      </c>
      <c r="M665" s="91" t="s">
        <v>5546</v>
      </c>
      <c r="O665" s="91" t="s">
        <v>5547</v>
      </c>
      <c r="P665" s="91" t="s">
        <v>5548</v>
      </c>
      <c r="R665" s="91" t="s">
        <v>5549</v>
      </c>
      <c r="S665" s="91" t="s">
        <v>5550</v>
      </c>
      <c r="T665" s="91" t="s">
        <v>269</v>
      </c>
      <c r="U665" s="91">
        <v>0</v>
      </c>
      <c r="V665" s="91">
        <v>0</v>
      </c>
      <c r="W665" s="91">
        <v>100</v>
      </c>
      <c r="X665" s="91">
        <v>0</v>
      </c>
      <c r="Y665" s="91">
        <v>0</v>
      </c>
      <c r="Z665" s="91">
        <v>100</v>
      </c>
      <c r="AA665" s="91">
        <v>0</v>
      </c>
      <c r="AB665" s="91">
        <v>0</v>
      </c>
      <c r="AC665" s="91">
        <v>100</v>
      </c>
      <c r="AD665" s="91">
        <v>0</v>
      </c>
      <c r="AE665" s="91">
        <v>0</v>
      </c>
      <c r="AF665" s="91">
        <v>17</v>
      </c>
      <c r="AG665" s="91">
        <v>500</v>
      </c>
      <c r="AH665" s="91">
        <v>3717500</v>
      </c>
      <c r="AI665" s="91">
        <v>1</v>
      </c>
      <c r="AJ665" s="91" t="s">
        <v>5551</v>
      </c>
      <c r="AK665" s="91">
        <v>1</v>
      </c>
      <c r="AL665" s="91">
        <v>2</v>
      </c>
      <c r="AM665" s="91" t="s">
        <v>87</v>
      </c>
      <c r="AO665" s="91">
        <v>1</v>
      </c>
      <c r="AP665" s="91">
        <v>1</v>
      </c>
      <c r="AQ665" s="91" t="s">
        <v>87</v>
      </c>
      <c r="AR665" s="91" t="s">
        <v>87</v>
      </c>
      <c r="AW665" s="91">
        <v>1</v>
      </c>
      <c r="AX665" s="91">
        <v>0</v>
      </c>
      <c r="AZ665" s="92">
        <v>40210</v>
      </c>
      <c r="BA665" s="91" t="s">
        <v>183</v>
      </c>
      <c r="BB665" s="92">
        <v>42545</v>
      </c>
      <c r="BC665" s="91" t="s">
        <v>87</v>
      </c>
    </row>
    <row r="666" spans="1:55">
      <c r="A666" s="91">
        <f t="shared" si="10"/>
        <v>665</v>
      </c>
      <c r="B666" s="91">
        <v>1964501</v>
      </c>
      <c r="C666" s="91">
        <v>90</v>
      </c>
      <c r="D666" s="91">
        <v>7</v>
      </c>
      <c r="E666" s="91" t="s">
        <v>87</v>
      </c>
      <c r="F666" s="91" t="s">
        <v>87</v>
      </c>
      <c r="G666" s="91" t="s">
        <v>5552</v>
      </c>
      <c r="I666" s="91" t="s">
        <v>5553</v>
      </c>
      <c r="J666" s="91" t="s">
        <v>5554</v>
      </c>
      <c r="K666" s="91" t="s">
        <v>2092</v>
      </c>
      <c r="L666" s="91" t="s">
        <v>5555</v>
      </c>
      <c r="O666" s="91" t="s">
        <v>5556</v>
      </c>
      <c r="P666" s="91" t="s">
        <v>5557</v>
      </c>
      <c r="R666" s="91" t="s">
        <v>5558</v>
      </c>
      <c r="S666" s="91" t="s">
        <v>5559</v>
      </c>
      <c r="T666" s="91" t="s">
        <v>269</v>
      </c>
      <c r="U666" s="91">
        <v>0</v>
      </c>
      <c r="V666" s="91">
        <v>500000</v>
      </c>
      <c r="W666" s="91">
        <v>100</v>
      </c>
      <c r="X666" s="91">
        <v>0</v>
      </c>
      <c r="Y666" s="91">
        <v>0</v>
      </c>
      <c r="Z666" s="91">
        <v>100</v>
      </c>
      <c r="AA666" s="91">
        <v>0</v>
      </c>
      <c r="AB666" s="91">
        <v>0</v>
      </c>
      <c r="AC666" s="91">
        <v>100</v>
      </c>
      <c r="AD666" s="91">
        <v>0</v>
      </c>
      <c r="AE666" s="91">
        <v>0</v>
      </c>
      <c r="AF666" s="91">
        <v>544</v>
      </c>
      <c r="AG666" s="91">
        <v>104</v>
      </c>
      <c r="AH666" s="91">
        <v>1089336</v>
      </c>
      <c r="AI666" s="91">
        <v>1</v>
      </c>
      <c r="AJ666" s="91" t="s">
        <v>5560</v>
      </c>
      <c r="AK666" s="91">
        <v>1</v>
      </c>
      <c r="AL666" s="91">
        <v>0</v>
      </c>
      <c r="AM666" s="91" t="s">
        <v>87</v>
      </c>
      <c r="AO666" s="91">
        <v>0</v>
      </c>
      <c r="AP666" s="91">
        <v>2</v>
      </c>
      <c r="AQ666" s="91" t="s">
        <v>87</v>
      </c>
      <c r="AR666" s="91" t="s">
        <v>87</v>
      </c>
      <c r="AW666" s="91">
        <v>1</v>
      </c>
      <c r="AX666" s="91">
        <v>0</v>
      </c>
      <c r="AZ666" s="92">
        <v>40225</v>
      </c>
      <c r="BA666" s="91" t="s">
        <v>183</v>
      </c>
      <c r="BB666" s="92">
        <v>40932</v>
      </c>
      <c r="BC666" s="91" t="s">
        <v>87</v>
      </c>
    </row>
    <row r="667" spans="1:55">
      <c r="A667" s="91">
        <f t="shared" si="10"/>
        <v>666</v>
      </c>
      <c r="B667" s="91">
        <v>1985301</v>
      </c>
      <c r="C667" s="91">
        <v>95</v>
      </c>
      <c r="D667" s="91">
        <v>7</v>
      </c>
      <c r="E667" s="91" t="s">
        <v>87</v>
      </c>
      <c r="F667" s="91" t="s">
        <v>87</v>
      </c>
      <c r="G667" s="91" t="s">
        <v>5561</v>
      </c>
      <c r="I667" s="91" t="s">
        <v>5562</v>
      </c>
      <c r="J667" s="91" t="s">
        <v>5563</v>
      </c>
      <c r="K667" s="91" t="s">
        <v>5564</v>
      </c>
      <c r="L667" s="91" t="s">
        <v>5565</v>
      </c>
      <c r="O667" s="91" t="s">
        <v>5566</v>
      </c>
      <c r="P667" s="91" t="s">
        <v>5567</v>
      </c>
      <c r="U667" s="91">
        <v>0</v>
      </c>
      <c r="V667" s="91">
        <v>0</v>
      </c>
      <c r="W667" s="91">
        <v>0</v>
      </c>
      <c r="X667" s="91">
        <v>0</v>
      </c>
      <c r="Y667" s="91">
        <v>0</v>
      </c>
      <c r="Z667" s="91">
        <v>0</v>
      </c>
      <c r="AA667" s="91">
        <v>0</v>
      </c>
      <c r="AB667" s="91">
        <v>0</v>
      </c>
      <c r="AC667" s="91">
        <v>100</v>
      </c>
      <c r="AD667" s="91">
        <v>0</v>
      </c>
      <c r="AE667" s="91">
        <v>0</v>
      </c>
      <c r="AF667" s="91">
        <v>5</v>
      </c>
      <c r="AG667" s="91">
        <v>22</v>
      </c>
      <c r="AH667" s="91">
        <v>400977</v>
      </c>
      <c r="AI667" s="91">
        <v>1</v>
      </c>
      <c r="AJ667" s="91" t="s">
        <v>5562</v>
      </c>
      <c r="AK667" s="91">
        <v>1</v>
      </c>
      <c r="AL667" s="91">
        <v>2</v>
      </c>
      <c r="AM667" s="91" t="s">
        <v>87</v>
      </c>
      <c r="AO667" s="91">
        <v>0</v>
      </c>
      <c r="AP667" s="91">
        <v>0</v>
      </c>
      <c r="AQ667" s="91" t="s">
        <v>87</v>
      </c>
      <c r="AR667" s="91" t="s">
        <v>87</v>
      </c>
      <c r="AW667" s="91">
        <v>1</v>
      </c>
      <c r="AX667" s="91">
        <v>0</v>
      </c>
      <c r="AZ667" s="92">
        <v>40296</v>
      </c>
      <c r="BA667" s="91" t="s">
        <v>183</v>
      </c>
      <c r="BB667" s="92">
        <v>40296</v>
      </c>
      <c r="BC667" s="91" t="s">
        <v>87</v>
      </c>
    </row>
    <row r="668" spans="1:55">
      <c r="A668" s="91">
        <f t="shared" si="10"/>
        <v>667</v>
      </c>
      <c r="B668" s="91">
        <v>2116101</v>
      </c>
      <c r="C668" s="91">
        <v>70</v>
      </c>
      <c r="D668" s="91">
        <v>7</v>
      </c>
      <c r="E668" s="91" t="s">
        <v>87</v>
      </c>
      <c r="F668" s="91" t="s">
        <v>87</v>
      </c>
      <c r="G668" s="91" t="s">
        <v>5568</v>
      </c>
      <c r="I668" s="91" t="s">
        <v>5569</v>
      </c>
      <c r="J668" s="91" t="s">
        <v>5570</v>
      </c>
      <c r="K668" s="91" t="s">
        <v>4972</v>
      </c>
      <c r="L668" s="91" t="s">
        <v>5571</v>
      </c>
      <c r="O668" s="91" t="s">
        <v>5572</v>
      </c>
      <c r="P668" s="91" t="s">
        <v>5572</v>
      </c>
      <c r="R668" s="91" t="s">
        <v>5573</v>
      </c>
      <c r="S668" s="91" t="s">
        <v>5574</v>
      </c>
      <c r="T668" s="91" t="s">
        <v>5575</v>
      </c>
      <c r="U668" s="91">
        <v>0</v>
      </c>
      <c r="V668" s="91">
        <v>500000</v>
      </c>
      <c r="W668" s="91">
        <v>0</v>
      </c>
      <c r="X668" s="91">
        <v>0</v>
      </c>
      <c r="Y668" s="91">
        <v>0</v>
      </c>
      <c r="Z668" s="91">
        <v>0</v>
      </c>
      <c r="AA668" s="91">
        <v>0</v>
      </c>
      <c r="AB668" s="91">
        <v>0</v>
      </c>
      <c r="AC668" s="91">
        <v>100</v>
      </c>
      <c r="AD668" s="91">
        <v>0</v>
      </c>
      <c r="AE668" s="91">
        <v>0</v>
      </c>
      <c r="AF668" s="91">
        <v>9</v>
      </c>
      <c r="AG668" s="91">
        <v>556</v>
      </c>
      <c r="AH668" s="91">
        <v>857520</v>
      </c>
      <c r="AI668" s="91">
        <v>1</v>
      </c>
      <c r="AJ668" s="91" t="s">
        <v>5576</v>
      </c>
      <c r="AK668" s="91">
        <v>1</v>
      </c>
      <c r="AL668" s="91">
        <v>0</v>
      </c>
      <c r="AM668" s="91" t="s">
        <v>87</v>
      </c>
      <c r="AO668" s="91">
        <v>1</v>
      </c>
      <c r="AP668" s="91">
        <v>2</v>
      </c>
      <c r="AQ668" s="91" t="s">
        <v>87</v>
      </c>
      <c r="AR668" s="91" t="s">
        <v>87</v>
      </c>
      <c r="AW668" s="91">
        <v>1</v>
      </c>
      <c r="AX668" s="91">
        <v>0</v>
      </c>
      <c r="AZ668" s="92">
        <v>40661</v>
      </c>
      <c r="BA668" s="91" t="s">
        <v>183</v>
      </c>
      <c r="BB668" s="92">
        <v>43130.074618055558</v>
      </c>
      <c r="BC668" s="91" t="s">
        <v>233</v>
      </c>
    </row>
    <row r="669" spans="1:55">
      <c r="A669" s="91">
        <f t="shared" si="10"/>
        <v>668</v>
      </c>
      <c r="B669" s="91">
        <v>2145401</v>
      </c>
      <c r="C669" s="91">
        <v>90</v>
      </c>
      <c r="D669" s="91">
        <v>7</v>
      </c>
      <c r="E669" s="91" t="s">
        <v>87</v>
      </c>
      <c r="F669" s="91" t="s">
        <v>87</v>
      </c>
      <c r="G669" s="91" t="s">
        <v>5577</v>
      </c>
      <c r="H669" s="91" t="s">
        <v>5578</v>
      </c>
      <c r="I669" s="91" t="s">
        <v>5579</v>
      </c>
      <c r="J669" s="91" t="s">
        <v>5580</v>
      </c>
      <c r="K669" s="91" t="s">
        <v>5581</v>
      </c>
      <c r="L669" s="91" t="s">
        <v>5582</v>
      </c>
      <c r="M669" s="91" t="s">
        <v>5583</v>
      </c>
      <c r="O669" s="91" t="s">
        <v>5584</v>
      </c>
      <c r="P669" s="91" t="s">
        <v>5585</v>
      </c>
      <c r="R669" s="91" t="s">
        <v>5586</v>
      </c>
      <c r="S669" s="91" t="s">
        <v>5587</v>
      </c>
      <c r="T669" s="91" t="s">
        <v>5588</v>
      </c>
      <c r="U669" s="91">
        <v>0</v>
      </c>
      <c r="V669" s="91">
        <v>0</v>
      </c>
      <c r="W669" s="91">
        <v>0</v>
      </c>
      <c r="X669" s="91">
        <v>0</v>
      </c>
      <c r="Y669" s="91">
        <v>0</v>
      </c>
      <c r="Z669" s="91">
        <v>0</v>
      </c>
      <c r="AA669" s="91">
        <v>0</v>
      </c>
      <c r="AB669" s="91">
        <v>0</v>
      </c>
      <c r="AC669" s="91">
        <v>100</v>
      </c>
      <c r="AD669" s="91">
        <v>0</v>
      </c>
      <c r="AE669" s="91">
        <v>0</v>
      </c>
      <c r="AF669" s="91">
        <v>5</v>
      </c>
      <c r="AG669" s="91">
        <v>224</v>
      </c>
      <c r="AH669" s="91">
        <v>573723</v>
      </c>
      <c r="AI669" s="91">
        <v>1</v>
      </c>
      <c r="AJ669" s="91" t="s">
        <v>5589</v>
      </c>
      <c r="AK669" s="91">
        <v>1</v>
      </c>
      <c r="AL669" s="91">
        <v>2</v>
      </c>
      <c r="AM669" s="91" t="s">
        <v>87</v>
      </c>
      <c r="AO669" s="91">
        <v>0</v>
      </c>
      <c r="AP669" s="91">
        <v>0</v>
      </c>
      <c r="AQ669" s="91" t="s">
        <v>87</v>
      </c>
      <c r="AR669" s="91" t="s">
        <v>87</v>
      </c>
      <c r="AW669" s="91">
        <v>1</v>
      </c>
      <c r="AX669" s="91">
        <v>0</v>
      </c>
      <c r="AZ669" s="92">
        <v>40760</v>
      </c>
      <c r="BA669" s="91" t="s">
        <v>183</v>
      </c>
      <c r="BB669" s="92">
        <v>40760</v>
      </c>
      <c r="BC669" s="91" t="s">
        <v>87</v>
      </c>
    </row>
    <row r="670" spans="1:55">
      <c r="A670" s="91">
        <f t="shared" si="10"/>
        <v>669</v>
      </c>
      <c r="B670" s="91">
        <v>2160701</v>
      </c>
      <c r="C670" s="91">
        <v>90</v>
      </c>
      <c r="D670" s="91">
        <v>7</v>
      </c>
      <c r="E670" s="91" t="s">
        <v>87</v>
      </c>
      <c r="F670" s="91" t="s">
        <v>87</v>
      </c>
      <c r="G670" s="91" t="s">
        <v>5590</v>
      </c>
      <c r="I670" s="91" t="s">
        <v>5591</v>
      </c>
      <c r="K670" s="91" t="s">
        <v>5592</v>
      </c>
      <c r="L670" s="91" t="s">
        <v>5593</v>
      </c>
      <c r="M670" s="91" t="s">
        <v>5594</v>
      </c>
      <c r="O670" s="91" t="s">
        <v>5595</v>
      </c>
      <c r="P670" s="91" t="s">
        <v>5596</v>
      </c>
      <c r="R670" s="91" t="s">
        <v>5597</v>
      </c>
      <c r="S670" s="91" t="s">
        <v>5598</v>
      </c>
      <c r="T670" s="91" t="s">
        <v>201</v>
      </c>
      <c r="U670" s="91">
        <v>0</v>
      </c>
      <c r="V670" s="91">
        <v>0</v>
      </c>
      <c r="W670" s="91">
        <v>0</v>
      </c>
      <c r="X670" s="91">
        <v>0</v>
      </c>
      <c r="Y670" s="91">
        <v>0</v>
      </c>
      <c r="Z670" s="91">
        <v>0</v>
      </c>
      <c r="AA670" s="91">
        <v>0</v>
      </c>
      <c r="AB670" s="91">
        <v>0</v>
      </c>
      <c r="AC670" s="91">
        <v>100</v>
      </c>
      <c r="AD670" s="91">
        <v>0</v>
      </c>
      <c r="AE670" s="91">
        <v>0</v>
      </c>
      <c r="AF670" s="91">
        <v>9</v>
      </c>
      <c r="AG670" s="91">
        <v>632</v>
      </c>
      <c r="AH670" s="91">
        <v>8444840</v>
      </c>
      <c r="AI670" s="91">
        <v>1</v>
      </c>
      <c r="AJ670" s="91" t="s">
        <v>5599</v>
      </c>
      <c r="AK670" s="91">
        <v>1</v>
      </c>
      <c r="AL670" s="91">
        <v>2</v>
      </c>
      <c r="AM670" s="91" t="s">
        <v>87</v>
      </c>
      <c r="AO670" s="91">
        <v>0</v>
      </c>
      <c r="AP670" s="91">
        <v>0</v>
      </c>
      <c r="AQ670" s="91" t="s">
        <v>87</v>
      </c>
      <c r="AR670" s="91" t="s">
        <v>87</v>
      </c>
      <c r="AW670" s="91">
        <v>1</v>
      </c>
      <c r="AX670" s="91">
        <v>0</v>
      </c>
      <c r="AZ670" s="92">
        <v>40830</v>
      </c>
      <c r="BA670" s="91" t="s">
        <v>183</v>
      </c>
      <c r="BB670" s="92">
        <v>40830</v>
      </c>
      <c r="BC670" s="91" t="s">
        <v>87</v>
      </c>
    </row>
    <row r="671" spans="1:55">
      <c r="A671" s="91">
        <f t="shared" si="10"/>
        <v>670</v>
      </c>
      <c r="B671" s="91">
        <v>2172801</v>
      </c>
      <c r="C671" s="91">
        <v>90</v>
      </c>
      <c r="D671" s="91">
        <v>7</v>
      </c>
      <c r="E671" s="91" t="s">
        <v>87</v>
      </c>
      <c r="F671" s="91" t="s">
        <v>87</v>
      </c>
      <c r="G671" s="91" t="s">
        <v>5600</v>
      </c>
      <c r="I671" s="91" t="s">
        <v>5601</v>
      </c>
      <c r="K671" s="91" t="s">
        <v>5602</v>
      </c>
      <c r="L671" s="91" t="s">
        <v>5603</v>
      </c>
      <c r="M671" s="91" t="s">
        <v>5604</v>
      </c>
      <c r="O671" s="91" t="s">
        <v>5605</v>
      </c>
      <c r="P671" s="91" t="s">
        <v>5606</v>
      </c>
      <c r="R671" s="91" t="s">
        <v>5607</v>
      </c>
      <c r="S671" s="91" t="s">
        <v>5608</v>
      </c>
      <c r="T671" s="91" t="s">
        <v>201</v>
      </c>
      <c r="U671" s="91">
        <v>0</v>
      </c>
      <c r="V671" s="91">
        <v>500000</v>
      </c>
      <c r="W671" s="91">
        <v>0</v>
      </c>
      <c r="X671" s="91">
        <v>0</v>
      </c>
      <c r="Y671" s="91">
        <v>0</v>
      </c>
      <c r="Z671" s="91">
        <v>0</v>
      </c>
      <c r="AA671" s="91">
        <v>0</v>
      </c>
      <c r="AB671" s="91">
        <v>0</v>
      </c>
      <c r="AC671" s="91">
        <v>100</v>
      </c>
      <c r="AD671" s="91">
        <v>0</v>
      </c>
      <c r="AE671" s="91">
        <v>0</v>
      </c>
      <c r="AF671" s="91">
        <v>1</v>
      </c>
      <c r="AG671" s="91">
        <v>319</v>
      </c>
      <c r="AH671" s="91">
        <v>1092448</v>
      </c>
      <c r="AI671" s="91">
        <v>1</v>
      </c>
      <c r="AJ671" s="91" t="s">
        <v>5609</v>
      </c>
      <c r="AK671" s="91">
        <v>1</v>
      </c>
      <c r="AL671" s="91">
        <v>0</v>
      </c>
      <c r="AM671" s="91" t="s">
        <v>87</v>
      </c>
      <c r="AO671" s="91">
        <v>0</v>
      </c>
      <c r="AP671" s="91">
        <v>0</v>
      </c>
      <c r="AQ671" s="91" t="s">
        <v>87</v>
      </c>
      <c r="AR671" s="91" t="s">
        <v>87</v>
      </c>
      <c r="AW671" s="91">
        <v>1</v>
      </c>
      <c r="AX671" s="91">
        <v>0</v>
      </c>
      <c r="AZ671" s="92">
        <v>40877</v>
      </c>
      <c r="BA671" s="91" t="s">
        <v>183</v>
      </c>
      <c r="BB671" s="92">
        <v>42397</v>
      </c>
      <c r="BC671" s="91" t="s">
        <v>87</v>
      </c>
    </row>
    <row r="672" spans="1:55">
      <c r="A672" s="91">
        <f t="shared" si="10"/>
        <v>671</v>
      </c>
      <c r="B672" s="91">
        <v>2205601</v>
      </c>
      <c r="C672" s="91">
        <v>90</v>
      </c>
      <c r="D672" s="91">
        <v>7</v>
      </c>
      <c r="E672" s="91" t="s">
        <v>87</v>
      </c>
      <c r="F672" s="91" t="s">
        <v>87</v>
      </c>
      <c r="G672" s="91" t="s">
        <v>5610</v>
      </c>
      <c r="I672" s="91" t="s">
        <v>5611</v>
      </c>
      <c r="K672" s="91" t="s">
        <v>5612</v>
      </c>
      <c r="L672" s="91" t="s">
        <v>5613</v>
      </c>
      <c r="O672" s="91" t="s">
        <v>5614</v>
      </c>
      <c r="P672" s="91" t="s">
        <v>5615</v>
      </c>
      <c r="R672" s="91" t="s">
        <v>5616</v>
      </c>
      <c r="S672" s="91" t="s">
        <v>5617</v>
      </c>
      <c r="T672" s="91" t="s">
        <v>5618</v>
      </c>
      <c r="U672" s="91">
        <v>0</v>
      </c>
      <c r="V672" s="91">
        <v>0</v>
      </c>
      <c r="W672" s="91">
        <v>0</v>
      </c>
      <c r="X672" s="91">
        <v>0</v>
      </c>
      <c r="Y672" s="91">
        <v>0</v>
      </c>
      <c r="Z672" s="91">
        <v>0</v>
      </c>
      <c r="AA672" s="91">
        <v>0</v>
      </c>
      <c r="AB672" s="91">
        <v>0</v>
      </c>
      <c r="AC672" s="91">
        <v>100</v>
      </c>
      <c r="AD672" s="91">
        <v>0</v>
      </c>
      <c r="AE672" s="91">
        <v>0</v>
      </c>
      <c r="AF672" s="91">
        <v>1</v>
      </c>
      <c r="AG672" s="91">
        <v>663</v>
      </c>
      <c r="AH672" s="91">
        <v>5702034</v>
      </c>
      <c r="AI672" s="91">
        <v>1</v>
      </c>
      <c r="AJ672" s="91" t="s">
        <v>5611</v>
      </c>
      <c r="AK672" s="91">
        <v>1</v>
      </c>
      <c r="AL672" s="91">
        <v>2</v>
      </c>
      <c r="AM672" s="91" t="s">
        <v>87</v>
      </c>
      <c r="AO672" s="91">
        <v>0</v>
      </c>
      <c r="AP672" s="91">
        <v>0</v>
      </c>
      <c r="AQ672" s="91" t="s">
        <v>87</v>
      </c>
      <c r="AR672" s="91" t="s">
        <v>87</v>
      </c>
      <c r="AW672" s="91">
        <v>1</v>
      </c>
      <c r="AX672" s="91">
        <v>0</v>
      </c>
      <c r="AZ672" s="92">
        <v>41011</v>
      </c>
      <c r="BA672" s="91" t="s">
        <v>183</v>
      </c>
      <c r="BB672" s="92">
        <v>43123.066724537035</v>
      </c>
      <c r="BC672" s="91" t="s">
        <v>233</v>
      </c>
    </row>
    <row r="673" spans="1:55">
      <c r="A673" s="91">
        <f t="shared" si="10"/>
        <v>672</v>
      </c>
      <c r="B673" s="91">
        <v>2227602</v>
      </c>
      <c r="C673" s="91">
        <v>70</v>
      </c>
      <c r="D673" s="91">
        <v>7</v>
      </c>
      <c r="E673" s="91" t="s">
        <v>87</v>
      </c>
      <c r="F673" s="91" t="s">
        <v>87</v>
      </c>
      <c r="G673" s="91" t="s">
        <v>5619</v>
      </c>
      <c r="I673" s="91" t="s">
        <v>5620</v>
      </c>
      <c r="K673" s="91" t="s">
        <v>5621</v>
      </c>
      <c r="L673" s="91" t="s">
        <v>5622</v>
      </c>
      <c r="M673" s="91" t="s">
        <v>5623</v>
      </c>
      <c r="O673" s="91" t="s">
        <v>5624</v>
      </c>
      <c r="P673" s="91" t="s">
        <v>5625</v>
      </c>
      <c r="R673" s="91" t="s">
        <v>5626</v>
      </c>
      <c r="T673" s="91" t="s">
        <v>269</v>
      </c>
      <c r="U673" s="91">
        <v>0</v>
      </c>
      <c r="V673" s="91">
        <v>0</v>
      </c>
      <c r="W673" s="91">
        <v>0</v>
      </c>
      <c r="X673" s="91">
        <v>0</v>
      </c>
      <c r="Y673" s="91">
        <v>0</v>
      </c>
      <c r="Z673" s="91">
        <v>100</v>
      </c>
      <c r="AA673" s="91">
        <v>0</v>
      </c>
      <c r="AB673" s="91">
        <v>0</v>
      </c>
      <c r="AC673" s="91">
        <v>100</v>
      </c>
      <c r="AD673" s="91">
        <v>0</v>
      </c>
      <c r="AE673" s="91">
        <v>0</v>
      </c>
      <c r="AF673" s="91">
        <v>2004</v>
      </c>
      <c r="AG673" s="91">
        <v>131</v>
      </c>
      <c r="AH673" s="91">
        <v>1009371</v>
      </c>
      <c r="AI673" s="91">
        <v>1</v>
      </c>
      <c r="AJ673" s="91" t="s">
        <v>5620</v>
      </c>
      <c r="AK673" s="91">
        <v>1</v>
      </c>
      <c r="AL673" s="91">
        <v>0</v>
      </c>
      <c r="AM673" s="91" t="s">
        <v>87</v>
      </c>
      <c r="AO673" s="91">
        <v>0</v>
      </c>
      <c r="AP673" s="91">
        <v>0</v>
      </c>
      <c r="AQ673" s="91" t="s">
        <v>87</v>
      </c>
      <c r="AR673" s="91" t="s">
        <v>87</v>
      </c>
      <c r="AW673" s="91">
        <v>1</v>
      </c>
      <c r="AX673" s="91">
        <v>0</v>
      </c>
      <c r="AZ673" s="92">
        <v>43132</v>
      </c>
      <c r="BA673" s="91" t="s">
        <v>442</v>
      </c>
      <c r="BB673" s="92">
        <v>43132</v>
      </c>
      <c r="BC673" s="91" t="s">
        <v>442</v>
      </c>
    </row>
    <row r="674" spans="1:55">
      <c r="A674" s="91">
        <f t="shared" si="10"/>
        <v>673</v>
      </c>
      <c r="B674" s="91">
        <v>2297701</v>
      </c>
      <c r="C674" s="91">
        <v>94</v>
      </c>
      <c r="D674" s="91">
        <v>7</v>
      </c>
      <c r="E674" s="91" t="s">
        <v>87</v>
      </c>
      <c r="F674" s="91" t="s">
        <v>87</v>
      </c>
      <c r="G674" s="91" t="s">
        <v>5627</v>
      </c>
      <c r="I674" s="91" t="s">
        <v>5628</v>
      </c>
      <c r="K674" s="91" t="s">
        <v>5629</v>
      </c>
      <c r="L674" s="91" t="s">
        <v>5630</v>
      </c>
      <c r="O674" s="91" t="s">
        <v>5631</v>
      </c>
      <c r="P674" s="91" t="s">
        <v>87</v>
      </c>
      <c r="U674" s="91">
        <v>0</v>
      </c>
      <c r="V674" s="91">
        <v>0</v>
      </c>
      <c r="W674" s="91">
        <v>0</v>
      </c>
      <c r="X674" s="91">
        <v>0</v>
      </c>
      <c r="Y674" s="91">
        <v>0</v>
      </c>
      <c r="Z674" s="91">
        <v>0</v>
      </c>
      <c r="AA674" s="91">
        <v>0</v>
      </c>
      <c r="AB674" s="91">
        <v>0</v>
      </c>
      <c r="AC674" s="91">
        <v>100</v>
      </c>
      <c r="AD674" s="91">
        <v>0</v>
      </c>
      <c r="AE674" s="91">
        <v>0</v>
      </c>
      <c r="AF674" s="91">
        <v>5</v>
      </c>
      <c r="AG674" s="91">
        <v>22</v>
      </c>
      <c r="AH674" s="91">
        <v>4238288</v>
      </c>
      <c r="AI674" s="91">
        <v>1</v>
      </c>
      <c r="AJ674" s="91" t="s">
        <v>5628</v>
      </c>
      <c r="AK674" s="91">
        <v>1</v>
      </c>
      <c r="AL674" s="91">
        <v>0</v>
      </c>
      <c r="AM674" s="91" t="s">
        <v>87</v>
      </c>
      <c r="AO674" s="91">
        <v>0</v>
      </c>
      <c r="AP674" s="91">
        <v>0</v>
      </c>
      <c r="AQ674" s="91" t="s">
        <v>87</v>
      </c>
      <c r="AR674" s="91" t="s">
        <v>87</v>
      </c>
      <c r="AW674" s="91">
        <v>1</v>
      </c>
      <c r="AX674" s="91">
        <v>0</v>
      </c>
      <c r="AZ674" s="92">
        <v>41383</v>
      </c>
      <c r="BA674" s="91" t="s">
        <v>183</v>
      </c>
      <c r="BB674" s="92">
        <v>41383</v>
      </c>
      <c r="BC674" s="91" t="s">
        <v>87</v>
      </c>
    </row>
    <row r="675" spans="1:55">
      <c r="A675" s="91">
        <f t="shared" si="10"/>
        <v>674</v>
      </c>
      <c r="B675" s="91">
        <v>2323301</v>
      </c>
      <c r="C675" s="91">
        <v>50</v>
      </c>
      <c r="D675" s="91">
        <v>7</v>
      </c>
      <c r="E675" s="91" t="s">
        <v>87</v>
      </c>
      <c r="F675" s="91" t="s">
        <v>87</v>
      </c>
      <c r="G675" s="91" t="s">
        <v>5632</v>
      </c>
      <c r="I675" s="91" t="s">
        <v>5633</v>
      </c>
      <c r="J675" s="91" t="s">
        <v>5634</v>
      </c>
      <c r="K675" s="91" t="s">
        <v>224</v>
      </c>
      <c r="L675" s="91" t="s">
        <v>5635</v>
      </c>
      <c r="M675" s="91" t="s">
        <v>5636</v>
      </c>
      <c r="O675" s="91" t="s">
        <v>5637</v>
      </c>
      <c r="P675" s="91" t="s">
        <v>5638</v>
      </c>
      <c r="R675" s="91" t="s">
        <v>5639</v>
      </c>
      <c r="S675" s="91" t="s">
        <v>5640</v>
      </c>
      <c r="T675" s="91" t="s">
        <v>269</v>
      </c>
      <c r="U675" s="91">
        <v>0</v>
      </c>
      <c r="V675" s="91">
        <v>500000</v>
      </c>
      <c r="W675" s="91">
        <v>100</v>
      </c>
      <c r="X675" s="91">
        <v>0</v>
      </c>
      <c r="Y675" s="91">
        <v>0</v>
      </c>
      <c r="Z675" s="91">
        <v>100</v>
      </c>
      <c r="AA675" s="91">
        <v>0</v>
      </c>
      <c r="AB675" s="91">
        <v>0</v>
      </c>
      <c r="AC675" s="91">
        <v>100</v>
      </c>
      <c r="AD675" s="91">
        <v>0</v>
      </c>
      <c r="AE675" s="91">
        <v>0</v>
      </c>
      <c r="AF675" s="91">
        <v>10</v>
      </c>
      <c r="AG675" s="91">
        <v>131</v>
      </c>
      <c r="AH675" s="91">
        <v>220254</v>
      </c>
      <c r="AI675" s="91">
        <v>1</v>
      </c>
      <c r="AJ675" s="91" t="s">
        <v>5633</v>
      </c>
      <c r="AK675" s="91">
        <v>1</v>
      </c>
      <c r="AL675" s="91">
        <v>0</v>
      </c>
      <c r="AM675" s="91" t="s">
        <v>87</v>
      </c>
      <c r="AO675" s="91">
        <v>0</v>
      </c>
      <c r="AP675" s="91">
        <v>1</v>
      </c>
      <c r="AQ675" s="91" t="s">
        <v>87</v>
      </c>
      <c r="AR675" s="91" t="s">
        <v>87</v>
      </c>
      <c r="AW675" s="91">
        <v>1</v>
      </c>
      <c r="AX675" s="91">
        <v>0</v>
      </c>
      <c r="AZ675" s="92">
        <v>41502</v>
      </c>
      <c r="BA675" s="91" t="s">
        <v>183</v>
      </c>
      <c r="BB675" s="92">
        <v>41502</v>
      </c>
      <c r="BC675" s="91" t="s">
        <v>87</v>
      </c>
    </row>
    <row r="676" spans="1:55">
      <c r="A676" s="91">
        <f t="shared" si="10"/>
        <v>675</v>
      </c>
      <c r="B676" s="91">
        <v>2355901</v>
      </c>
      <c r="C676" s="91">
        <v>90</v>
      </c>
      <c r="D676" s="91">
        <v>7</v>
      </c>
      <c r="E676" s="91" t="s">
        <v>87</v>
      </c>
      <c r="F676" s="91" t="s">
        <v>87</v>
      </c>
      <c r="G676" s="91" t="s">
        <v>5641</v>
      </c>
      <c r="I676" s="91" t="s">
        <v>5642</v>
      </c>
      <c r="K676" s="91" t="s">
        <v>5643</v>
      </c>
      <c r="L676" s="91" t="s">
        <v>5644</v>
      </c>
      <c r="O676" s="91" t="s">
        <v>5645</v>
      </c>
      <c r="P676" s="91" t="s">
        <v>5646</v>
      </c>
      <c r="U676" s="91">
        <v>0</v>
      </c>
      <c r="V676" s="91">
        <v>0</v>
      </c>
      <c r="W676" s="91">
        <v>0</v>
      </c>
      <c r="X676" s="91">
        <v>0</v>
      </c>
      <c r="Y676" s="91">
        <v>0</v>
      </c>
      <c r="Z676" s="91">
        <v>0</v>
      </c>
      <c r="AA676" s="91">
        <v>0</v>
      </c>
      <c r="AB676" s="91">
        <v>0</v>
      </c>
      <c r="AC676" s="91">
        <v>100</v>
      </c>
      <c r="AD676" s="91">
        <v>0</v>
      </c>
      <c r="AE676" s="91">
        <v>0</v>
      </c>
      <c r="AF676" s="91">
        <v>153</v>
      </c>
      <c r="AG676" s="91">
        <v>516</v>
      </c>
      <c r="AH676" s="91">
        <v>1331319</v>
      </c>
      <c r="AI676" s="91">
        <v>1</v>
      </c>
      <c r="AJ676" s="91" t="s">
        <v>5642</v>
      </c>
      <c r="AK676" s="91">
        <v>1</v>
      </c>
      <c r="AL676" s="91">
        <v>0</v>
      </c>
      <c r="AM676" s="91" t="s">
        <v>87</v>
      </c>
      <c r="AO676" s="91">
        <v>0</v>
      </c>
      <c r="AP676" s="91">
        <v>2</v>
      </c>
      <c r="AQ676" s="91" t="s">
        <v>87</v>
      </c>
      <c r="AR676" s="91" t="s">
        <v>87</v>
      </c>
      <c r="AW676" s="91">
        <v>1</v>
      </c>
      <c r="AX676" s="91">
        <v>0</v>
      </c>
      <c r="AZ676" s="92">
        <v>41677</v>
      </c>
      <c r="BA676" s="91" t="s">
        <v>183</v>
      </c>
      <c r="BB676" s="92">
        <v>41677</v>
      </c>
      <c r="BC676" s="91" t="s">
        <v>87</v>
      </c>
    </row>
    <row r="677" spans="1:55">
      <c r="A677" s="91">
        <f t="shared" si="10"/>
        <v>676</v>
      </c>
      <c r="B677" s="91">
        <v>2448701</v>
      </c>
      <c r="C677" s="91">
        <v>90</v>
      </c>
      <c r="D677" s="91">
        <v>7</v>
      </c>
      <c r="E677" s="91" t="s">
        <v>87</v>
      </c>
      <c r="F677" s="91" t="s">
        <v>87</v>
      </c>
      <c r="G677" s="91" t="s">
        <v>5647</v>
      </c>
      <c r="K677" s="91" t="s">
        <v>5648</v>
      </c>
      <c r="L677" s="91" t="s">
        <v>5649</v>
      </c>
      <c r="M677" s="91" t="s">
        <v>5650</v>
      </c>
      <c r="O677" s="91" t="s">
        <v>87</v>
      </c>
      <c r="P677" s="91" t="s">
        <v>87</v>
      </c>
      <c r="U677" s="91">
        <v>0</v>
      </c>
      <c r="V677" s="91">
        <v>0</v>
      </c>
      <c r="W677" s="91">
        <v>0</v>
      </c>
      <c r="X677" s="91">
        <v>0</v>
      </c>
      <c r="Y677" s="91">
        <v>0</v>
      </c>
      <c r="Z677" s="91">
        <v>0</v>
      </c>
      <c r="AA677" s="91">
        <v>0</v>
      </c>
      <c r="AB677" s="91">
        <v>0</v>
      </c>
      <c r="AC677" s="91">
        <v>100</v>
      </c>
      <c r="AD677" s="91">
        <v>0</v>
      </c>
      <c r="AE677" s="91">
        <v>0</v>
      </c>
      <c r="AF677" s="91">
        <v>5</v>
      </c>
      <c r="AG677" s="91">
        <v>41</v>
      </c>
      <c r="AH677" s="91">
        <v>2026856</v>
      </c>
      <c r="AI677" s="91">
        <v>1</v>
      </c>
      <c r="AJ677" s="91" t="s">
        <v>5651</v>
      </c>
      <c r="AK677" s="91">
        <v>1</v>
      </c>
      <c r="AL677" s="91">
        <v>0</v>
      </c>
      <c r="AM677" s="91" t="s">
        <v>87</v>
      </c>
      <c r="AO677" s="91">
        <v>0</v>
      </c>
      <c r="AP677" s="91">
        <v>0</v>
      </c>
      <c r="AQ677" s="91" t="s">
        <v>87</v>
      </c>
      <c r="AR677" s="91" t="s">
        <v>87</v>
      </c>
      <c r="AW677" s="91">
        <v>1</v>
      </c>
      <c r="AX677" s="91">
        <v>0</v>
      </c>
      <c r="AZ677" s="92">
        <v>42110</v>
      </c>
      <c r="BA677" s="91" t="s">
        <v>183</v>
      </c>
      <c r="BB677" s="92">
        <v>42194</v>
      </c>
      <c r="BC677" s="91" t="s">
        <v>87</v>
      </c>
    </row>
    <row r="678" spans="1:55">
      <c r="A678" s="91">
        <f t="shared" si="10"/>
        <v>677</v>
      </c>
      <c r="B678" s="91">
        <v>2450801</v>
      </c>
      <c r="C678" s="91">
        <v>90</v>
      </c>
      <c r="D678" s="91">
        <v>7</v>
      </c>
      <c r="E678" s="91" t="s">
        <v>87</v>
      </c>
      <c r="F678" s="91" t="s">
        <v>87</v>
      </c>
      <c r="G678" s="91" t="s">
        <v>5652</v>
      </c>
      <c r="I678" s="91" t="s">
        <v>5653</v>
      </c>
      <c r="K678" s="91" t="s">
        <v>5654</v>
      </c>
      <c r="L678" s="91" t="s">
        <v>5655</v>
      </c>
      <c r="M678" s="91" t="s">
        <v>5656</v>
      </c>
      <c r="O678" s="91" t="s">
        <v>5657</v>
      </c>
      <c r="P678" s="91" t="s">
        <v>5658</v>
      </c>
      <c r="U678" s="91">
        <v>0</v>
      </c>
      <c r="V678" s="91">
        <v>500000</v>
      </c>
      <c r="W678" s="91">
        <v>0</v>
      </c>
      <c r="X678" s="91">
        <v>0</v>
      </c>
      <c r="Y678" s="91">
        <v>0</v>
      </c>
      <c r="Z678" s="91">
        <v>0</v>
      </c>
      <c r="AA678" s="91">
        <v>0</v>
      </c>
      <c r="AB678" s="91">
        <v>0</v>
      </c>
      <c r="AC678" s="91">
        <v>100</v>
      </c>
      <c r="AD678" s="91">
        <v>0</v>
      </c>
      <c r="AE678" s="91">
        <v>0</v>
      </c>
      <c r="AF678" s="91">
        <v>9</v>
      </c>
      <c r="AG678" s="91">
        <v>259</v>
      </c>
      <c r="AH678" s="91">
        <v>6752604</v>
      </c>
      <c r="AI678" s="91">
        <v>1</v>
      </c>
      <c r="AJ678" s="91" t="s">
        <v>5659</v>
      </c>
      <c r="AK678" s="91">
        <v>1</v>
      </c>
      <c r="AL678" s="91">
        <v>0</v>
      </c>
      <c r="AM678" s="91" t="s">
        <v>87</v>
      </c>
      <c r="AO678" s="91">
        <v>0</v>
      </c>
      <c r="AP678" s="91">
        <v>1</v>
      </c>
      <c r="AQ678" s="91" t="s">
        <v>87</v>
      </c>
      <c r="AR678" s="91" t="s">
        <v>87</v>
      </c>
      <c r="AW678" s="91">
        <v>1</v>
      </c>
      <c r="AX678" s="91">
        <v>0</v>
      </c>
      <c r="AZ678" s="92">
        <v>42118</v>
      </c>
      <c r="BA678" s="91" t="s">
        <v>183</v>
      </c>
      <c r="BB678" s="92">
        <v>42118</v>
      </c>
      <c r="BC678" s="91" t="s">
        <v>87</v>
      </c>
    </row>
    <row r="679" spans="1:55">
      <c r="A679" s="91">
        <f t="shared" si="10"/>
        <v>678</v>
      </c>
      <c r="B679" s="91">
        <v>2510301</v>
      </c>
      <c r="C679" s="91">
        <v>94</v>
      </c>
      <c r="D679" s="91">
        <v>7</v>
      </c>
      <c r="E679" s="91" t="s">
        <v>87</v>
      </c>
      <c r="F679" s="91" t="s">
        <v>87</v>
      </c>
      <c r="G679" s="91" t="s">
        <v>5660</v>
      </c>
      <c r="K679" s="91" t="s">
        <v>2232</v>
      </c>
      <c r="L679" s="91" t="s">
        <v>5661</v>
      </c>
      <c r="M679" s="91" t="s">
        <v>5662</v>
      </c>
      <c r="O679" s="91" t="s">
        <v>5663</v>
      </c>
      <c r="P679" s="91" t="s">
        <v>5664</v>
      </c>
      <c r="R679" s="91" t="s">
        <v>5665</v>
      </c>
      <c r="T679" s="91" t="s">
        <v>5666</v>
      </c>
      <c r="U679" s="91">
        <v>0</v>
      </c>
      <c r="V679" s="91">
        <v>0</v>
      </c>
      <c r="W679" s="91">
        <v>0</v>
      </c>
      <c r="X679" s="91">
        <v>0</v>
      </c>
      <c r="Y679" s="91">
        <v>0</v>
      </c>
      <c r="Z679" s="91">
        <v>0</v>
      </c>
      <c r="AA679" s="91">
        <v>0</v>
      </c>
      <c r="AB679" s="91">
        <v>0</v>
      </c>
      <c r="AC679" s="91">
        <v>100</v>
      </c>
      <c r="AD679" s="91">
        <v>0</v>
      </c>
      <c r="AE679" s="91">
        <v>0</v>
      </c>
      <c r="AF679" s="91">
        <v>5</v>
      </c>
      <c r="AG679" s="91">
        <v>1</v>
      </c>
      <c r="AH679" s="91">
        <v>9005717</v>
      </c>
      <c r="AI679" s="91">
        <v>2</v>
      </c>
      <c r="AJ679" s="91" t="s">
        <v>5667</v>
      </c>
      <c r="AK679" s="91">
        <v>1</v>
      </c>
      <c r="AL679" s="91">
        <v>0</v>
      </c>
      <c r="AM679" s="91" t="s">
        <v>87</v>
      </c>
      <c r="AO679" s="91">
        <v>0</v>
      </c>
      <c r="AP679" s="91">
        <v>0</v>
      </c>
      <c r="AQ679" s="91" t="s">
        <v>87</v>
      </c>
      <c r="AR679" s="91" t="s">
        <v>87</v>
      </c>
      <c r="AW679" s="91">
        <v>1</v>
      </c>
      <c r="AX679" s="91">
        <v>0</v>
      </c>
      <c r="AZ679" s="92">
        <v>42432</v>
      </c>
      <c r="BA679" s="91" t="s">
        <v>183</v>
      </c>
      <c r="BB679" s="92">
        <v>42432</v>
      </c>
      <c r="BC679" s="91" t="s">
        <v>87</v>
      </c>
    </row>
    <row r="680" spans="1:55">
      <c r="A680" s="91">
        <f t="shared" si="10"/>
        <v>679</v>
      </c>
      <c r="B680" s="91">
        <v>2514701</v>
      </c>
      <c r="C680" s="91">
        <v>94</v>
      </c>
      <c r="D680" s="91">
        <v>7</v>
      </c>
      <c r="E680" s="91" t="s">
        <v>87</v>
      </c>
      <c r="F680" s="91" t="s">
        <v>87</v>
      </c>
      <c r="G680" s="91" t="s">
        <v>5668</v>
      </c>
      <c r="K680" s="91" t="s">
        <v>2305</v>
      </c>
      <c r="L680" s="91" t="s">
        <v>5669</v>
      </c>
      <c r="M680" s="91" t="s">
        <v>5670</v>
      </c>
      <c r="O680" s="91" t="s">
        <v>5671</v>
      </c>
      <c r="P680" s="91" t="s">
        <v>5672</v>
      </c>
      <c r="R680" s="91" t="s">
        <v>5673</v>
      </c>
      <c r="T680" s="91" t="s">
        <v>5575</v>
      </c>
      <c r="U680" s="91">
        <v>0</v>
      </c>
      <c r="V680" s="91">
        <v>0</v>
      </c>
      <c r="W680" s="91">
        <v>0</v>
      </c>
      <c r="X680" s="91">
        <v>0</v>
      </c>
      <c r="Y680" s="91">
        <v>0</v>
      </c>
      <c r="Z680" s="91">
        <v>0</v>
      </c>
      <c r="AA680" s="91">
        <v>0</v>
      </c>
      <c r="AB680" s="91">
        <v>0</v>
      </c>
      <c r="AC680" s="91">
        <v>100</v>
      </c>
      <c r="AD680" s="91">
        <v>0</v>
      </c>
      <c r="AE680" s="91">
        <v>0</v>
      </c>
      <c r="AF680" s="91">
        <v>9900</v>
      </c>
      <c r="AG680" s="91">
        <v>19</v>
      </c>
      <c r="AH680" s="91">
        <v>704417</v>
      </c>
      <c r="AI680" s="91">
        <v>2</v>
      </c>
      <c r="AJ680" s="91" t="s">
        <v>5674</v>
      </c>
      <c r="AK680" s="91">
        <v>1</v>
      </c>
      <c r="AL680" s="91">
        <v>0</v>
      </c>
      <c r="AM680" s="91" t="s">
        <v>87</v>
      </c>
      <c r="AO680" s="91">
        <v>0</v>
      </c>
      <c r="AP680" s="91">
        <v>0</v>
      </c>
      <c r="AQ680" s="91" t="s">
        <v>87</v>
      </c>
      <c r="AR680" s="91" t="s">
        <v>87</v>
      </c>
      <c r="AW680" s="91">
        <v>1</v>
      </c>
      <c r="AX680" s="91">
        <v>0</v>
      </c>
      <c r="AZ680" s="92">
        <v>42452</v>
      </c>
      <c r="BA680" s="91" t="s">
        <v>183</v>
      </c>
      <c r="BB680" s="92">
        <v>42452</v>
      </c>
      <c r="BC680" s="91" t="s">
        <v>87</v>
      </c>
    </row>
    <row r="681" spans="1:55">
      <c r="A681" s="91">
        <f t="shared" si="10"/>
        <v>680</v>
      </c>
      <c r="B681" s="91">
        <v>2538901</v>
      </c>
      <c r="C681" s="91">
        <v>94</v>
      </c>
      <c r="D681" s="91">
        <v>7</v>
      </c>
      <c r="E681" s="91" t="s">
        <v>87</v>
      </c>
      <c r="F681" s="91" t="s">
        <v>87</v>
      </c>
      <c r="G681" s="91" t="s">
        <v>5675</v>
      </c>
      <c r="I681" s="91" t="s">
        <v>5676</v>
      </c>
      <c r="K681" s="91" t="s">
        <v>5677</v>
      </c>
      <c r="L681" s="91" t="s">
        <v>5678</v>
      </c>
      <c r="O681" s="91" t="s">
        <v>5679</v>
      </c>
      <c r="P681" s="91" t="s">
        <v>5679</v>
      </c>
      <c r="U681" s="91">
        <v>0</v>
      </c>
      <c r="V681" s="91">
        <v>0</v>
      </c>
      <c r="W681" s="91">
        <v>0</v>
      </c>
      <c r="X681" s="91">
        <v>0</v>
      </c>
      <c r="Y681" s="91">
        <v>0</v>
      </c>
      <c r="Z681" s="91">
        <v>0</v>
      </c>
      <c r="AA681" s="91">
        <v>0</v>
      </c>
      <c r="AB681" s="91">
        <v>0</v>
      </c>
      <c r="AC681" s="91">
        <v>100</v>
      </c>
      <c r="AD681" s="91">
        <v>0</v>
      </c>
      <c r="AE681" s="91">
        <v>0</v>
      </c>
      <c r="AF681" s="91">
        <v>9</v>
      </c>
      <c r="AG681" s="91">
        <v>907</v>
      </c>
      <c r="AH681" s="91">
        <v>460579</v>
      </c>
      <c r="AI681" s="91">
        <v>1</v>
      </c>
      <c r="AJ681" s="91" t="s">
        <v>5680</v>
      </c>
      <c r="AK681" s="91">
        <v>1</v>
      </c>
      <c r="AL681" s="91">
        <v>0</v>
      </c>
      <c r="AM681" s="91" t="s">
        <v>87</v>
      </c>
      <c r="AO681" s="91">
        <v>0</v>
      </c>
      <c r="AP681" s="91">
        <v>2</v>
      </c>
      <c r="AQ681" s="91" t="s">
        <v>87</v>
      </c>
      <c r="AR681" s="91" t="s">
        <v>87</v>
      </c>
      <c r="AW681" s="91">
        <v>1</v>
      </c>
      <c r="AX681" s="91">
        <v>0</v>
      </c>
      <c r="AZ681" s="92">
        <v>42566</v>
      </c>
      <c r="BA681" s="91" t="s">
        <v>183</v>
      </c>
      <c r="BB681" s="92">
        <v>42566</v>
      </c>
      <c r="BC681" s="91" t="s">
        <v>87</v>
      </c>
    </row>
    <row r="682" spans="1:55">
      <c r="A682" s="91">
        <f t="shared" si="10"/>
        <v>681</v>
      </c>
      <c r="B682" s="91">
        <v>2545501</v>
      </c>
      <c r="C682" s="91">
        <v>70</v>
      </c>
      <c r="D682" s="91">
        <v>7</v>
      </c>
      <c r="E682" s="91" t="s">
        <v>87</v>
      </c>
      <c r="F682" s="91" t="s">
        <v>87</v>
      </c>
      <c r="G682" s="91" t="s">
        <v>5681</v>
      </c>
      <c r="I682" s="91" t="s">
        <v>5682</v>
      </c>
      <c r="K682" s="91" t="s">
        <v>470</v>
      </c>
      <c r="L682" s="91" t="s">
        <v>5683</v>
      </c>
      <c r="M682" s="91" t="s">
        <v>5684</v>
      </c>
      <c r="O682" s="91" t="s">
        <v>5685</v>
      </c>
      <c r="P682" s="91" t="s">
        <v>5686</v>
      </c>
      <c r="R682" s="91" t="s">
        <v>5687</v>
      </c>
      <c r="S682" s="91" t="s">
        <v>5688</v>
      </c>
      <c r="T682" s="91" t="s">
        <v>201</v>
      </c>
      <c r="U682" s="91">
        <v>0</v>
      </c>
      <c r="V682" s="91">
        <v>0</v>
      </c>
      <c r="W682" s="91">
        <v>0</v>
      </c>
      <c r="X682" s="91">
        <v>0</v>
      </c>
      <c r="Y682" s="91">
        <v>0</v>
      </c>
      <c r="Z682" s="91">
        <v>0</v>
      </c>
      <c r="AA682" s="91">
        <v>0</v>
      </c>
      <c r="AB682" s="91">
        <v>0</v>
      </c>
      <c r="AC682" s="91">
        <v>100</v>
      </c>
      <c r="AD682" s="91">
        <v>0</v>
      </c>
      <c r="AE682" s="91">
        <v>0</v>
      </c>
      <c r="AF682" s="91">
        <v>9</v>
      </c>
      <c r="AG682" s="91">
        <v>661</v>
      </c>
      <c r="AH682" s="91">
        <v>8165453</v>
      </c>
      <c r="AI682" s="91">
        <v>1</v>
      </c>
      <c r="AJ682" s="91" t="s">
        <v>5689</v>
      </c>
      <c r="AK682" s="91">
        <v>1</v>
      </c>
      <c r="AL682" s="91">
        <v>0</v>
      </c>
      <c r="AM682" s="91" t="s">
        <v>87</v>
      </c>
      <c r="AO682" s="91">
        <v>0</v>
      </c>
      <c r="AP682" s="91">
        <v>0</v>
      </c>
      <c r="AQ682" s="91" t="s">
        <v>87</v>
      </c>
      <c r="AR682" s="91" t="s">
        <v>87</v>
      </c>
      <c r="AW682" s="91">
        <v>1</v>
      </c>
      <c r="AX682" s="91">
        <v>0</v>
      </c>
      <c r="AZ682" s="92">
        <v>43132</v>
      </c>
      <c r="BA682" s="91" t="s">
        <v>442</v>
      </c>
      <c r="BB682" s="92">
        <v>43132</v>
      </c>
      <c r="BC682" s="91" t="s">
        <v>442</v>
      </c>
    </row>
    <row r="683" spans="1:55">
      <c r="A683" s="91">
        <f t="shared" si="10"/>
        <v>682</v>
      </c>
      <c r="B683" s="91">
        <v>2556501</v>
      </c>
      <c r="C683" s="91">
        <v>90</v>
      </c>
      <c r="D683" s="91">
        <v>7</v>
      </c>
      <c r="E683" s="91" t="s">
        <v>87</v>
      </c>
      <c r="F683" s="91" t="s">
        <v>87</v>
      </c>
      <c r="G683" s="91" t="s">
        <v>5690</v>
      </c>
      <c r="I683" s="91" t="s">
        <v>5691</v>
      </c>
      <c r="K683" s="91" t="s">
        <v>1699</v>
      </c>
      <c r="L683" s="91" t="s">
        <v>5692</v>
      </c>
      <c r="M683" s="91" t="s">
        <v>5693</v>
      </c>
      <c r="O683" s="91" t="s">
        <v>5694</v>
      </c>
      <c r="P683" s="91" t="s">
        <v>87</v>
      </c>
      <c r="R683" s="91" t="s">
        <v>5695</v>
      </c>
      <c r="S683" s="91" t="s">
        <v>5696</v>
      </c>
      <c r="T683" s="91" t="s">
        <v>201</v>
      </c>
      <c r="U683" s="91">
        <v>0</v>
      </c>
      <c r="V683" s="91">
        <v>0</v>
      </c>
      <c r="W683" s="91">
        <v>0</v>
      </c>
      <c r="X683" s="91">
        <v>0</v>
      </c>
      <c r="Y683" s="91">
        <v>0</v>
      </c>
      <c r="Z683" s="91">
        <v>0</v>
      </c>
      <c r="AA683" s="91">
        <v>0</v>
      </c>
      <c r="AB683" s="91">
        <v>0</v>
      </c>
      <c r="AC683" s="91">
        <v>100</v>
      </c>
      <c r="AD683" s="91">
        <v>0</v>
      </c>
      <c r="AE683" s="91">
        <v>0</v>
      </c>
      <c r="AF683" s="91">
        <v>1</v>
      </c>
      <c r="AG683" s="91">
        <v>492</v>
      </c>
      <c r="AH683" s="91">
        <v>2381804</v>
      </c>
      <c r="AI683" s="91">
        <v>1</v>
      </c>
      <c r="AJ683" s="91" t="s">
        <v>5697</v>
      </c>
      <c r="AK683" s="91">
        <v>1</v>
      </c>
      <c r="AL683" s="91">
        <v>0</v>
      </c>
      <c r="AM683" s="91" t="s">
        <v>87</v>
      </c>
      <c r="AO683" s="91">
        <v>0</v>
      </c>
      <c r="AP683" s="91">
        <v>0</v>
      </c>
      <c r="AQ683" s="91" t="s">
        <v>87</v>
      </c>
      <c r="AR683" s="91" t="s">
        <v>87</v>
      </c>
      <c r="AW683" s="91">
        <v>1</v>
      </c>
      <c r="AX683" s="91">
        <v>0</v>
      </c>
      <c r="AZ683" s="92">
        <v>42668</v>
      </c>
      <c r="BA683" s="91" t="s">
        <v>183</v>
      </c>
      <c r="BB683" s="92">
        <v>42668</v>
      </c>
      <c r="BC683" s="91" t="s">
        <v>87</v>
      </c>
    </row>
    <row r="684" spans="1:55">
      <c r="A684" s="91">
        <f t="shared" si="10"/>
        <v>683</v>
      </c>
      <c r="B684" s="91">
        <v>2578001</v>
      </c>
      <c r="C684" s="91">
        <v>94</v>
      </c>
      <c r="D684" s="91">
        <v>7</v>
      </c>
      <c r="E684" s="91" t="s">
        <v>87</v>
      </c>
      <c r="F684" s="91" t="s">
        <v>87</v>
      </c>
      <c r="G684" s="91" t="s">
        <v>5698</v>
      </c>
      <c r="H684" s="91" t="s">
        <v>5699</v>
      </c>
      <c r="I684" s="91" t="s">
        <v>5700</v>
      </c>
      <c r="J684" s="91" t="s">
        <v>5701</v>
      </c>
      <c r="K684" s="91" t="s">
        <v>363</v>
      </c>
      <c r="L684" s="91" t="s">
        <v>5702</v>
      </c>
      <c r="M684" s="91" t="s">
        <v>5703</v>
      </c>
      <c r="O684" s="91" t="s">
        <v>5704</v>
      </c>
      <c r="P684" s="91" t="s">
        <v>5705</v>
      </c>
      <c r="R684" s="91" t="s">
        <v>5706</v>
      </c>
      <c r="S684" s="91" t="s">
        <v>5707</v>
      </c>
      <c r="T684" s="91" t="s">
        <v>269</v>
      </c>
      <c r="U684" s="91">
        <v>0</v>
      </c>
      <c r="V684" s="91">
        <v>0</v>
      </c>
      <c r="W684" s="91">
        <v>0</v>
      </c>
      <c r="X684" s="91">
        <v>0</v>
      </c>
      <c r="Y684" s="91">
        <v>0</v>
      </c>
      <c r="Z684" s="91">
        <v>0</v>
      </c>
      <c r="AA684" s="91">
        <v>0</v>
      </c>
      <c r="AB684" s="91">
        <v>0</v>
      </c>
      <c r="AC684" s="91">
        <v>100</v>
      </c>
      <c r="AD684" s="91">
        <v>0</v>
      </c>
      <c r="AE684" s="91">
        <v>0</v>
      </c>
      <c r="AF684" s="91">
        <v>1</v>
      </c>
      <c r="AG684" s="91">
        <v>797</v>
      </c>
      <c r="AH684" s="91">
        <v>1241170</v>
      </c>
      <c r="AI684" s="91">
        <v>1</v>
      </c>
      <c r="AJ684" s="91" t="s">
        <v>5700</v>
      </c>
      <c r="AK684" s="91">
        <v>1</v>
      </c>
      <c r="AL684" s="91">
        <v>2</v>
      </c>
      <c r="AM684" s="91" t="s">
        <v>87</v>
      </c>
      <c r="AO684" s="91">
        <v>0</v>
      </c>
      <c r="AP684" s="91">
        <v>0</v>
      </c>
      <c r="AQ684" s="91" t="s">
        <v>87</v>
      </c>
      <c r="AR684" s="91" t="s">
        <v>87</v>
      </c>
      <c r="AW684" s="91">
        <v>1</v>
      </c>
      <c r="AX684" s="91">
        <v>0</v>
      </c>
      <c r="AZ684" s="92">
        <v>42801</v>
      </c>
      <c r="BA684" s="91" t="s">
        <v>183</v>
      </c>
      <c r="BB684" s="92">
        <v>42801</v>
      </c>
      <c r="BC684" s="91" t="s">
        <v>87</v>
      </c>
    </row>
    <row r="685" spans="1:55">
      <c r="A685" s="91">
        <f t="shared" si="10"/>
        <v>684</v>
      </c>
      <c r="B685" s="91">
        <v>2590501</v>
      </c>
      <c r="C685" s="91">
        <v>90</v>
      </c>
      <c r="D685" s="91">
        <v>7</v>
      </c>
      <c r="E685" s="91" t="s">
        <v>87</v>
      </c>
      <c r="F685" s="91" t="s">
        <v>87</v>
      </c>
      <c r="G685" s="91" t="s">
        <v>5708</v>
      </c>
      <c r="K685" s="91" t="s">
        <v>613</v>
      </c>
      <c r="L685" s="91" t="s">
        <v>5709</v>
      </c>
      <c r="O685" s="91" t="s">
        <v>5710</v>
      </c>
      <c r="P685" s="91" t="s">
        <v>5711</v>
      </c>
      <c r="R685" s="91" t="s">
        <v>5712</v>
      </c>
      <c r="S685" s="91" t="s">
        <v>5713</v>
      </c>
      <c r="T685" s="91" t="s">
        <v>201</v>
      </c>
      <c r="U685" s="91">
        <v>0</v>
      </c>
      <c r="V685" s="91">
        <v>0</v>
      </c>
      <c r="W685" s="91">
        <v>0</v>
      </c>
      <c r="X685" s="91">
        <v>0</v>
      </c>
      <c r="Y685" s="91">
        <v>0</v>
      </c>
      <c r="Z685" s="91">
        <v>0</v>
      </c>
      <c r="AA685" s="91">
        <v>0</v>
      </c>
      <c r="AB685" s="91">
        <v>0</v>
      </c>
      <c r="AC685" s="91">
        <v>100</v>
      </c>
      <c r="AD685" s="91">
        <v>0</v>
      </c>
      <c r="AE685" s="91">
        <v>0</v>
      </c>
      <c r="AF685" s="91">
        <v>5</v>
      </c>
      <c r="AG685" s="91">
        <v>13</v>
      </c>
      <c r="AH685" s="91">
        <v>2378142</v>
      </c>
      <c r="AI685" s="91">
        <v>1</v>
      </c>
      <c r="AJ685" s="91" t="s">
        <v>5714</v>
      </c>
      <c r="AK685" s="91">
        <v>1</v>
      </c>
      <c r="AL685" s="91">
        <v>2</v>
      </c>
      <c r="AM685" s="91" t="s">
        <v>87</v>
      </c>
      <c r="AO685" s="91">
        <v>0</v>
      </c>
      <c r="AP685" s="91">
        <v>0</v>
      </c>
      <c r="AQ685" s="91" t="s">
        <v>87</v>
      </c>
      <c r="AR685" s="91" t="s">
        <v>87</v>
      </c>
      <c r="AW685" s="91">
        <v>1</v>
      </c>
      <c r="AX685" s="91">
        <v>0</v>
      </c>
      <c r="AZ685" s="92">
        <v>42884</v>
      </c>
      <c r="BA685" s="91" t="s">
        <v>183</v>
      </c>
      <c r="BB685" s="92">
        <v>42884</v>
      </c>
      <c r="BC685" s="91" t="s">
        <v>87</v>
      </c>
    </row>
    <row r="686" spans="1:55">
      <c r="A686" s="91">
        <f t="shared" si="10"/>
        <v>685</v>
      </c>
      <c r="B686" s="91">
        <v>2593201</v>
      </c>
      <c r="C686" s="91">
        <v>90</v>
      </c>
      <c r="D686" s="91">
        <v>7</v>
      </c>
      <c r="E686" s="91">
        <v>25932</v>
      </c>
      <c r="F686" s="91">
        <v>1</v>
      </c>
      <c r="G686" s="91" t="s">
        <v>5715</v>
      </c>
      <c r="K686" s="91" t="s">
        <v>3402</v>
      </c>
      <c r="L686" s="91" t="s">
        <v>5716</v>
      </c>
      <c r="O686" s="91" t="s">
        <v>5717</v>
      </c>
      <c r="P686" s="91" t="s">
        <v>5718</v>
      </c>
      <c r="U686" s="91">
        <v>0</v>
      </c>
      <c r="V686" s="91">
        <v>0</v>
      </c>
      <c r="W686" s="91">
        <v>100</v>
      </c>
      <c r="X686" s="91">
        <v>0</v>
      </c>
      <c r="Y686" s="91">
        <v>0</v>
      </c>
      <c r="Z686" s="91">
        <v>100</v>
      </c>
      <c r="AA686" s="91">
        <v>0</v>
      </c>
      <c r="AB686" s="91">
        <v>0</v>
      </c>
      <c r="AC686" s="91">
        <v>100</v>
      </c>
      <c r="AD686" s="91">
        <v>0</v>
      </c>
      <c r="AE686" s="91">
        <v>0</v>
      </c>
      <c r="AF686" s="91">
        <v>5</v>
      </c>
      <c r="AG686" s="91">
        <v>23</v>
      </c>
      <c r="AH686" s="91">
        <v>3016225</v>
      </c>
      <c r="AI686" s="91">
        <v>2</v>
      </c>
      <c r="AJ686" s="91" t="s">
        <v>5719</v>
      </c>
      <c r="AK686" s="91">
        <v>1</v>
      </c>
      <c r="AL686" s="91">
        <v>0</v>
      </c>
      <c r="AM686" s="91" t="s">
        <v>87</v>
      </c>
      <c r="AO686" s="91">
        <v>0</v>
      </c>
      <c r="AP686" s="91">
        <v>0</v>
      </c>
      <c r="AQ686" s="91" t="s">
        <v>87</v>
      </c>
      <c r="AR686" s="91" t="s">
        <v>87</v>
      </c>
      <c r="AW686" s="91">
        <v>0</v>
      </c>
      <c r="AX686" s="91">
        <v>0</v>
      </c>
      <c r="AZ686" s="92">
        <v>42900.05746527778</v>
      </c>
      <c r="BA686" s="91" t="s">
        <v>233</v>
      </c>
      <c r="BB686" s="92">
        <v>42900.05746527778</v>
      </c>
      <c r="BC686" s="91" t="s">
        <v>233</v>
      </c>
    </row>
    <row r="687" spans="1:55">
      <c r="A687" s="91">
        <f t="shared" si="10"/>
        <v>686</v>
      </c>
      <c r="B687" s="91">
        <v>2594701</v>
      </c>
      <c r="C687" s="91">
        <v>90</v>
      </c>
      <c r="D687" s="91">
        <v>7</v>
      </c>
      <c r="E687" s="91">
        <v>25947</v>
      </c>
      <c r="F687" s="91">
        <v>1</v>
      </c>
      <c r="G687" s="91" t="s">
        <v>5720</v>
      </c>
      <c r="I687" s="91" t="s">
        <v>5721</v>
      </c>
      <c r="K687" s="91" t="s">
        <v>5722</v>
      </c>
      <c r="L687" s="91" t="s">
        <v>5723</v>
      </c>
      <c r="O687" s="91" t="s">
        <v>5724</v>
      </c>
      <c r="P687" s="91" t="s">
        <v>5725</v>
      </c>
      <c r="R687" s="91" t="s">
        <v>5726</v>
      </c>
      <c r="S687" s="91" t="s">
        <v>5727</v>
      </c>
      <c r="U687" s="91">
        <v>0</v>
      </c>
      <c r="V687" s="91">
        <v>0</v>
      </c>
      <c r="W687" s="91">
        <v>100</v>
      </c>
      <c r="X687" s="91">
        <v>0</v>
      </c>
      <c r="Y687" s="91">
        <v>0</v>
      </c>
      <c r="Z687" s="91">
        <v>100</v>
      </c>
      <c r="AA687" s="91">
        <v>0</v>
      </c>
      <c r="AB687" s="91">
        <v>0</v>
      </c>
      <c r="AC687" s="91">
        <v>100</v>
      </c>
      <c r="AD687" s="91">
        <v>0</v>
      </c>
      <c r="AE687" s="91">
        <v>0</v>
      </c>
      <c r="AF687" s="91">
        <v>5</v>
      </c>
      <c r="AG687" s="91">
        <v>252</v>
      </c>
      <c r="AH687" s="91">
        <v>610100</v>
      </c>
      <c r="AI687" s="91">
        <v>2</v>
      </c>
      <c r="AJ687" s="91" t="s">
        <v>5727</v>
      </c>
      <c r="AK687" s="91">
        <v>1</v>
      </c>
      <c r="AL687" s="91">
        <v>0</v>
      </c>
      <c r="AM687" s="91" t="s">
        <v>87</v>
      </c>
      <c r="AO687" s="91">
        <v>0</v>
      </c>
      <c r="AP687" s="91">
        <v>0</v>
      </c>
      <c r="AQ687" s="91" t="s">
        <v>87</v>
      </c>
      <c r="AR687" s="91" t="s">
        <v>87</v>
      </c>
      <c r="AW687" s="91">
        <v>1</v>
      </c>
      <c r="AX687" s="91">
        <v>0</v>
      </c>
      <c r="AZ687" s="92">
        <v>42905.472245370373</v>
      </c>
      <c r="BA687" s="91" t="s">
        <v>233</v>
      </c>
      <c r="BB687" s="92">
        <v>42905.472245370373</v>
      </c>
      <c r="BC687" s="91" t="s">
        <v>233</v>
      </c>
    </row>
    <row r="688" spans="1:55">
      <c r="A688" s="91">
        <f t="shared" si="10"/>
        <v>687</v>
      </c>
      <c r="B688" s="91">
        <v>2594801</v>
      </c>
      <c r="C688" s="91">
        <v>90</v>
      </c>
      <c r="D688" s="91">
        <v>7</v>
      </c>
      <c r="E688" s="91">
        <v>25948</v>
      </c>
      <c r="F688" s="91">
        <v>1</v>
      </c>
      <c r="G688" s="91" t="s">
        <v>5728</v>
      </c>
      <c r="I688" s="91" t="s">
        <v>5729</v>
      </c>
      <c r="K688" s="91" t="s">
        <v>5648</v>
      </c>
      <c r="L688" s="91" t="s">
        <v>5730</v>
      </c>
      <c r="M688" s="91" t="s">
        <v>5731</v>
      </c>
      <c r="O688" s="91" t="s">
        <v>5732</v>
      </c>
      <c r="P688" s="91" t="s">
        <v>5733</v>
      </c>
      <c r="R688" s="91" t="s">
        <v>5734</v>
      </c>
      <c r="S688" s="91" t="s">
        <v>5735</v>
      </c>
      <c r="U688" s="91">
        <v>0</v>
      </c>
      <c r="V688" s="91">
        <v>0</v>
      </c>
      <c r="W688" s="91">
        <v>100</v>
      </c>
      <c r="X688" s="91">
        <v>0</v>
      </c>
      <c r="Y688" s="91">
        <v>0</v>
      </c>
      <c r="Z688" s="91">
        <v>100</v>
      </c>
      <c r="AA688" s="91">
        <v>0</v>
      </c>
      <c r="AB688" s="91">
        <v>0</v>
      </c>
      <c r="AC688" s="91">
        <v>100</v>
      </c>
      <c r="AD688" s="91">
        <v>0</v>
      </c>
      <c r="AE688" s="91">
        <v>0</v>
      </c>
      <c r="AF688" s="91">
        <v>5</v>
      </c>
      <c r="AG688" s="91">
        <v>348</v>
      </c>
      <c r="AH688" s="91">
        <v>4914850</v>
      </c>
      <c r="AI688" s="91">
        <v>1</v>
      </c>
      <c r="AJ688" s="91" t="s">
        <v>5729</v>
      </c>
      <c r="AK688" s="91">
        <v>1</v>
      </c>
      <c r="AL688" s="91">
        <v>0</v>
      </c>
      <c r="AM688" s="91" t="s">
        <v>87</v>
      </c>
      <c r="AO688" s="91">
        <v>0</v>
      </c>
      <c r="AP688" s="91">
        <v>0</v>
      </c>
      <c r="AQ688" s="91" t="s">
        <v>87</v>
      </c>
      <c r="AR688" s="91" t="s">
        <v>87</v>
      </c>
      <c r="AW688" s="91">
        <v>1</v>
      </c>
      <c r="AX688" s="91">
        <v>0</v>
      </c>
      <c r="AZ688" s="92">
        <v>42903.059166666666</v>
      </c>
      <c r="BA688" s="91" t="s">
        <v>233</v>
      </c>
      <c r="BB688" s="92">
        <v>42905.472245370373</v>
      </c>
      <c r="BC688" s="91" t="s">
        <v>233</v>
      </c>
    </row>
    <row r="689" spans="1:55">
      <c r="A689" s="91">
        <f t="shared" si="10"/>
        <v>688</v>
      </c>
      <c r="B689" s="91">
        <v>2596201</v>
      </c>
      <c r="C689" s="91">
        <v>90</v>
      </c>
      <c r="D689" s="91">
        <v>7</v>
      </c>
      <c r="E689" s="91">
        <v>25962</v>
      </c>
      <c r="F689" s="91">
        <v>1</v>
      </c>
      <c r="G689" s="91" t="s">
        <v>5736</v>
      </c>
      <c r="I689" s="91" t="s">
        <v>5737</v>
      </c>
      <c r="K689" s="91" t="s">
        <v>5738</v>
      </c>
      <c r="L689" s="91" t="s">
        <v>5739</v>
      </c>
      <c r="M689" s="91" t="s">
        <v>5740</v>
      </c>
      <c r="O689" s="91" t="s">
        <v>87</v>
      </c>
      <c r="P689" s="91" t="s">
        <v>87</v>
      </c>
      <c r="U689" s="91">
        <v>0</v>
      </c>
      <c r="V689" s="91">
        <v>0</v>
      </c>
      <c r="W689" s="91">
        <v>100</v>
      </c>
      <c r="X689" s="91">
        <v>0</v>
      </c>
      <c r="Y689" s="91">
        <v>0</v>
      </c>
      <c r="Z689" s="91">
        <v>100</v>
      </c>
      <c r="AA689" s="91">
        <v>0</v>
      </c>
      <c r="AB689" s="91">
        <v>0</v>
      </c>
      <c r="AC689" s="91">
        <v>100</v>
      </c>
      <c r="AD689" s="91">
        <v>0</v>
      </c>
      <c r="AE689" s="91">
        <v>0</v>
      </c>
      <c r="AF689" s="91">
        <v>5</v>
      </c>
      <c r="AG689" s="91">
        <v>353</v>
      </c>
      <c r="AH689" s="91">
        <v>116574</v>
      </c>
      <c r="AI689" s="91">
        <v>1</v>
      </c>
      <c r="AJ689" s="91" t="s">
        <v>5741</v>
      </c>
      <c r="AK689" s="91">
        <v>1</v>
      </c>
      <c r="AL689" s="91">
        <v>0</v>
      </c>
      <c r="AM689" s="91" t="s">
        <v>87</v>
      </c>
      <c r="AO689" s="91">
        <v>0</v>
      </c>
      <c r="AP689" s="91">
        <v>0</v>
      </c>
      <c r="AQ689" s="91" t="s">
        <v>87</v>
      </c>
      <c r="AR689" s="91" t="s">
        <v>87</v>
      </c>
      <c r="AW689" s="91">
        <v>1</v>
      </c>
      <c r="AX689" s="91">
        <v>0</v>
      </c>
      <c r="AZ689" s="92">
        <v>42913.072847222225</v>
      </c>
      <c r="BA689" s="91" t="s">
        <v>233</v>
      </c>
      <c r="BB689" s="92">
        <v>42913.072847222225</v>
      </c>
      <c r="BC689" s="91" t="s">
        <v>233</v>
      </c>
    </row>
    <row r="690" spans="1:55">
      <c r="A690" s="91">
        <f t="shared" si="10"/>
        <v>689</v>
      </c>
      <c r="B690" s="91">
        <v>2601601</v>
      </c>
      <c r="C690" s="91">
        <v>43</v>
      </c>
      <c r="D690" s="91">
        <v>7</v>
      </c>
      <c r="E690" s="91">
        <v>26016</v>
      </c>
      <c r="F690" s="91">
        <v>1</v>
      </c>
      <c r="G690" s="91" t="s">
        <v>5742</v>
      </c>
      <c r="I690" s="91" t="s">
        <v>5743</v>
      </c>
      <c r="J690" s="91" t="s">
        <v>5744</v>
      </c>
      <c r="K690" s="91" t="s">
        <v>5745</v>
      </c>
      <c r="L690" s="91" t="s">
        <v>5746</v>
      </c>
      <c r="O690" s="91" t="s">
        <v>5747</v>
      </c>
      <c r="P690" s="91" t="s">
        <v>5748</v>
      </c>
      <c r="R690" s="91" t="s">
        <v>5749</v>
      </c>
      <c r="S690" s="91" t="s">
        <v>5750</v>
      </c>
      <c r="T690" s="91" t="s">
        <v>269</v>
      </c>
      <c r="U690" s="91">
        <v>0</v>
      </c>
      <c r="V690" s="91">
        <v>0</v>
      </c>
      <c r="W690" s="91">
        <v>100</v>
      </c>
      <c r="X690" s="91">
        <v>0</v>
      </c>
      <c r="Y690" s="91">
        <v>0</v>
      </c>
      <c r="Z690" s="91">
        <v>100</v>
      </c>
      <c r="AA690" s="91">
        <v>0</v>
      </c>
      <c r="AB690" s="91">
        <v>0</v>
      </c>
      <c r="AC690" s="91">
        <v>100</v>
      </c>
      <c r="AD690" s="91">
        <v>0</v>
      </c>
      <c r="AE690" s="91">
        <v>0</v>
      </c>
      <c r="AF690" s="91">
        <v>149</v>
      </c>
      <c r="AG690" s="91">
        <v>355</v>
      </c>
      <c r="AH690" s="91">
        <v>186716</v>
      </c>
      <c r="AI690" s="91">
        <v>1</v>
      </c>
      <c r="AJ690" s="91" t="s">
        <v>5751</v>
      </c>
      <c r="AK690" s="91">
        <v>1</v>
      </c>
      <c r="AL690" s="91">
        <v>1</v>
      </c>
      <c r="AM690" s="91">
        <v>22101009509000</v>
      </c>
      <c r="AN690" s="91" t="s">
        <v>5752</v>
      </c>
      <c r="AO690" s="91">
        <v>0</v>
      </c>
      <c r="AP690" s="91">
        <v>2</v>
      </c>
      <c r="AQ690" s="91" t="s">
        <v>87</v>
      </c>
      <c r="AR690" s="91" t="s">
        <v>87</v>
      </c>
      <c r="AW690" s="91">
        <v>1</v>
      </c>
      <c r="AX690" s="91">
        <v>0</v>
      </c>
      <c r="AZ690" s="92">
        <v>43132</v>
      </c>
      <c r="BA690" s="91" t="s">
        <v>3642</v>
      </c>
      <c r="BB690" s="92">
        <v>43132</v>
      </c>
      <c r="BC690" s="91" t="s">
        <v>3642</v>
      </c>
    </row>
    <row r="691" spans="1:55">
      <c r="A691" s="91">
        <f t="shared" si="10"/>
        <v>690</v>
      </c>
      <c r="B691" s="91">
        <v>2602501</v>
      </c>
      <c r="C691" s="91">
        <v>90</v>
      </c>
      <c r="D691" s="91">
        <v>7</v>
      </c>
      <c r="E691" s="91">
        <v>26025</v>
      </c>
      <c r="F691" s="91">
        <v>1</v>
      </c>
      <c r="G691" s="91" t="s">
        <v>5753</v>
      </c>
      <c r="H691" s="91" t="s">
        <v>5754</v>
      </c>
      <c r="I691" s="91" t="s">
        <v>5755</v>
      </c>
      <c r="K691" s="91" t="s">
        <v>2639</v>
      </c>
      <c r="L691" s="91" t="s">
        <v>5756</v>
      </c>
      <c r="O691" s="91" t="s">
        <v>5757</v>
      </c>
      <c r="P691" s="91" t="s">
        <v>5758</v>
      </c>
      <c r="R691" s="91" t="s">
        <v>5759</v>
      </c>
      <c r="S691" s="91" t="s">
        <v>5760</v>
      </c>
      <c r="T691" s="91" t="s">
        <v>5666</v>
      </c>
      <c r="U691" s="91">
        <v>0</v>
      </c>
      <c r="V691" s="91">
        <v>500000</v>
      </c>
      <c r="W691" s="91">
        <v>100</v>
      </c>
      <c r="X691" s="91">
        <v>0</v>
      </c>
      <c r="Y691" s="91">
        <v>120</v>
      </c>
      <c r="Z691" s="91">
        <v>100</v>
      </c>
      <c r="AA691" s="91">
        <v>0</v>
      </c>
      <c r="AB691" s="91">
        <v>120</v>
      </c>
      <c r="AC691" s="91">
        <v>100</v>
      </c>
      <c r="AD691" s="91">
        <v>0</v>
      </c>
      <c r="AE691" s="91">
        <v>120</v>
      </c>
      <c r="AF691" s="91">
        <v>1</v>
      </c>
      <c r="AG691" s="91">
        <v>431</v>
      </c>
      <c r="AH691" s="91">
        <v>2081259</v>
      </c>
      <c r="AI691" s="91">
        <v>1</v>
      </c>
      <c r="AJ691" s="91" t="s">
        <v>5761</v>
      </c>
      <c r="AK691" s="91">
        <v>1</v>
      </c>
      <c r="AL691" s="91">
        <v>0</v>
      </c>
      <c r="AM691" s="91" t="s">
        <v>87</v>
      </c>
      <c r="AO691" s="91">
        <v>0</v>
      </c>
      <c r="AP691" s="91">
        <v>1</v>
      </c>
      <c r="AQ691" s="91" t="s">
        <v>87</v>
      </c>
      <c r="AR691" s="91" t="s">
        <v>87</v>
      </c>
      <c r="AW691" s="91">
        <v>0</v>
      </c>
      <c r="AX691" s="91">
        <v>0</v>
      </c>
      <c r="AZ691" s="92">
        <v>42949.058206018519</v>
      </c>
      <c r="BA691" s="91" t="s">
        <v>233</v>
      </c>
      <c r="BB691" s="92">
        <v>42949.058206018519</v>
      </c>
      <c r="BC691" s="91" t="s">
        <v>233</v>
      </c>
    </row>
    <row r="692" spans="1:55">
      <c r="A692" s="91">
        <f t="shared" si="10"/>
        <v>691</v>
      </c>
      <c r="B692" s="91">
        <v>2612701</v>
      </c>
      <c r="C692" s="91">
        <v>90</v>
      </c>
      <c r="D692" s="91">
        <v>7</v>
      </c>
      <c r="E692" s="91">
        <v>26127</v>
      </c>
      <c r="F692" s="91">
        <v>1</v>
      </c>
      <c r="G692" s="91" t="s">
        <v>5762</v>
      </c>
      <c r="K692" s="91" t="s">
        <v>5763</v>
      </c>
      <c r="L692" s="91" t="s">
        <v>5764</v>
      </c>
      <c r="O692" s="91" t="s">
        <v>5765</v>
      </c>
      <c r="P692" s="91" t="s">
        <v>5766</v>
      </c>
      <c r="U692" s="91">
        <v>0</v>
      </c>
      <c r="V692" s="91">
        <v>0</v>
      </c>
      <c r="W692" s="91">
        <v>100</v>
      </c>
      <c r="X692" s="91">
        <v>0</v>
      </c>
      <c r="Y692" s="91">
        <v>0</v>
      </c>
      <c r="Z692" s="91">
        <v>100</v>
      </c>
      <c r="AA692" s="91">
        <v>0</v>
      </c>
      <c r="AB692" s="91">
        <v>0</v>
      </c>
      <c r="AC692" s="91">
        <v>100</v>
      </c>
      <c r="AD692" s="91">
        <v>0</v>
      </c>
      <c r="AE692" s="91">
        <v>0</v>
      </c>
      <c r="AF692" s="91">
        <v>5</v>
      </c>
      <c r="AG692" s="91">
        <v>862</v>
      </c>
      <c r="AH692" s="91">
        <v>1434120</v>
      </c>
      <c r="AI692" s="91">
        <v>1</v>
      </c>
      <c r="AJ692" s="91" t="s">
        <v>5767</v>
      </c>
      <c r="AK692" s="91">
        <v>1</v>
      </c>
      <c r="AL692" s="91">
        <v>2</v>
      </c>
      <c r="AM692" s="91" t="s">
        <v>87</v>
      </c>
      <c r="AO692" s="91">
        <v>0</v>
      </c>
      <c r="AP692" s="91">
        <v>0</v>
      </c>
      <c r="AQ692" s="91" t="s">
        <v>87</v>
      </c>
      <c r="AR692" s="91" t="s">
        <v>87</v>
      </c>
      <c r="AW692" s="91">
        <v>1</v>
      </c>
      <c r="AX692" s="91">
        <v>0</v>
      </c>
      <c r="AZ692" s="92">
        <v>43010.386365740742</v>
      </c>
      <c r="BA692" s="91" t="s">
        <v>233</v>
      </c>
      <c r="BB692" s="92">
        <v>43010.386365740742</v>
      </c>
      <c r="BC692" s="91" t="s">
        <v>233</v>
      </c>
    </row>
    <row r="693" spans="1:55">
      <c r="A693" s="91">
        <f t="shared" si="10"/>
        <v>692</v>
      </c>
      <c r="B693" s="91">
        <v>2624301</v>
      </c>
      <c r="C693" s="91">
        <v>90</v>
      </c>
      <c r="D693" s="91">
        <v>7</v>
      </c>
      <c r="E693" s="91">
        <v>26243</v>
      </c>
      <c r="F693" s="91">
        <v>1</v>
      </c>
      <c r="G693" s="91" t="s">
        <v>5768</v>
      </c>
      <c r="H693" s="91" t="s">
        <v>5769</v>
      </c>
      <c r="I693" s="91" t="s">
        <v>5770</v>
      </c>
      <c r="K693" s="91" t="s">
        <v>5771</v>
      </c>
      <c r="L693" s="91" t="s">
        <v>5772</v>
      </c>
      <c r="O693" s="91" t="s">
        <v>5773</v>
      </c>
      <c r="P693" s="91" t="s">
        <v>87</v>
      </c>
      <c r="R693" s="91" t="s">
        <v>5774</v>
      </c>
      <c r="S693" s="91" t="s">
        <v>5775</v>
      </c>
      <c r="T693" s="91" t="s">
        <v>201</v>
      </c>
      <c r="U693" s="91">
        <v>0</v>
      </c>
      <c r="V693" s="91">
        <v>500000</v>
      </c>
      <c r="W693" s="91">
        <v>100</v>
      </c>
      <c r="X693" s="91">
        <v>0</v>
      </c>
      <c r="Y693" s="91">
        <v>0</v>
      </c>
      <c r="Z693" s="91">
        <v>100</v>
      </c>
      <c r="AA693" s="91">
        <v>0</v>
      </c>
      <c r="AB693" s="91">
        <v>0</v>
      </c>
      <c r="AC693" s="91">
        <v>40</v>
      </c>
      <c r="AD693" s="91">
        <v>60</v>
      </c>
      <c r="AE693" s="91">
        <v>120</v>
      </c>
      <c r="AF693" s="91">
        <v>1</v>
      </c>
      <c r="AG693" s="91">
        <v>153</v>
      </c>
      <c r="AH693" s="91">
        <v>4401815</v>
      </c>
      <c r="AI693" s="91">
        <v>2</v>
      </c>
      <c r="AJ693" s="91" t="s">
        <v>5776</v>
      </c>
      <c r="AK693" s="91">
        <v>1</v>
      </c>
      <c r="AL693" s="91">
        <v>0</v>
      </c>
      <c r="AM693" s="91" t="s">
        <v>87</v>
      </c>
      <c r="AO693" s="91">
        <v>0</v>
      </c>
      <c r="AP693" s="91">
        <v>1</v>
      </c>
      <c r="AQ693" s="91" t="s">
        <v>87</v>
      </c>
      <c r="AR693" s="91" t="s">
        <v>87</v>
      </c>
      <c r="AW693" s="91">
        <v>1</v>
      </c>
      <c r="AX693" s="91">
        <v>0</v>
      </c>
      <c r="AZ693" s="92">
        <v>43088.06486111111</v>
      </c>
      <c r="BA693" s="91" t="s">
        <v>233</v>
      </c>
      <c r="BB693" s="92">
        <v>43088.06486111111</v>
      </c>
      <c r="BC693" s="91" t="s">
        <v>233</v>
      </c>
    </row>
    <row r="694" spans="1:55">
      <c r="A694" s="91">
        <f t="shared" si="10"/>
        <v>693</v>
      </c>
      <c r="B694" s="91">
        <v>2638401</v>
      </c>
      <c r="C694" s="91">
        <v>90</v>
      </c>
      <c r="D694" s="91">
        <v>7</v>
      </c>
      <c r="E694" s="91">
        <v>26384</v>
      </c>
      <c r="F694" s="91">
        <v>1</v>
      </c>
      <c r="G694" s="91" t="s">
        <v>5777</v>
      </c>
      <c r="K694" s="91" t="s">
        <v>5778</v>
      </c>
      <c r="L694" s="91" t="s">
        <v>5779</v>
      </c>
      <c r="O694" s="91" t="s">
        <v>87</v>
      </c>
      <c r="P694" s="91" t="s">
        <v>87</v>
      </c>
      <c r="U694" s="91">
        <v>0</v>
      </c>
      <c r="V694" s="91">
        <v>0</v>
      </c>
      <c r="W694" s="91">
        <v>100</v>
      </c>
      <c r="X694" s="91">
        <v>0</v>
      </c>
      <c r="Y694" s="91">
        <v>0</v>
      </c>
      <c r="Z694" s="91">
        <v>100</v>
      </c>
      <c r="AA694" s="91">
        <v>0</v>
      </c>
      <c r="AB694" s="91">
        <v>0</v>
      </c>
      <c r="AC694" s="91">
        <v>100</v>
      </c>
      <c r="AD694" s="91">
        <v>0</v>
      </c>
      <c r="AE694" s="91">
        <v>0</v>
      </c>
      <c r="AF694" s="91">
        <v>9</v>
      </c>
      <c r="AG694" s="91">
        <v>925</v>
      </c>
      <c r="AH694" s="91">
        <v>2918569</v>
      </c>
      <c r="AI694" s="91">
        <v>1</v>
      </c>
      <c r="AJ694" s="91" t="s">
        <v>5780</v>
      </c>
      <c r="AK694" s="91">
        <v>1</v>
      </c>
      <c r="AL694" s="91">
        <v>0</v>
      </c>
      <c r="AM694" s="91" t="s">
        <v>87</v>
      </c>
      <c r="AO694" s="91">
        <v>0</v>
      </c>
      <c r="AP694" s="91">
        <v>2</v>
      </c>
      <c r="AQ694" s="91" t="s">
        <v>87</v>
      </c>
      <c r="AR694" s="91" t="s">
        <v>87</v>
      </c>
      <c r="AW694" s="91">
        <v>1</v>
      </c>
      <c r="AX694" s="91">
        <v>0</v>
      </c>
      <c r="AZ694" s="92">
        <v>43157.079733796294</v>
      </c>
      <c r="BA694" s="91" t="s">
        <v>233</v>
      </c>
      <c r="BB694" s="92">
        <v>43157.079733796294</v>
      </c>
      <c r="BC694" s="91" t="s">
        <v>233</v>
      </c>
    </row>
    <row r="695" spans="1:55">
      <c r="A695" s="91">
        <f t="shared" si="10"/>
        <v>694</v>
      </c>
      <c r="B695" s="91">
        <v>2736002</v>
      </c>
      <c r="C695" s="91">
        <v>30</v>
      </c>
      <c r="D695" s="91">
        <v>7</v>
      </c>
      <c r="E695" s="91" t="s">
        <v>87</v>
      </c>
      <c r="F695" s="91" t="s">
        <v>87</v>
      </c>
      <c r="G695" s="91" t="s">
        <v>2074</v>
      </c>
      <c r="I695" s="91" t="s">
        <v>5781</v>
      </c>
      <c r="J695" s="91" t="s">
        <v>2083</v>
      </c>
      <c r="K695" s="91" t="s">
        <v>5782</v>
      </c>
      <c r="L695" s="91" t="s">
        <v>5783</v>
      </c>
      <c r="O695" s="91" t="s">
        <v>5784</v>
      </c>
      <c r="P695" s="91" t="s">
        <v>5785</v>
      </c>
      <c r="U695" s="91">
        <v>0</v>
      </c>
      <c r="V695" s="91">
        <v>500000</v>
      </c>
      <c r="W695" s="91">
        <v>0</v>
      </c>
      <c r="X695" s="91">
        <v>0</v>
      </c>
      <c r="Y695" s="91">
        <v>0</v>
      </c>
      <c r="Z695" s="91">
        <v>0</v>
      </c>
      <c r="AA695" s="91">
        <v>0</v>
      </c>
      <c r="AB695" s="91">
        <v>0</v>
      </c>
      <c r="AC695" s="91">
        <v>100</v>
      </c>
      <c r="AD695" s="91">
        <v>0</v>
      </c>
      <c r="AE695" s="91">
        <v>0</v>
      </c>
      <c r="AF695" s="91">
        <v>9</v>
      </c>
      <c r="AG695" s="91">
        <v>500</v>
      </c>
      <c r="AH695" s="91">
        <v>2102821</v>
      </c>
      <c r="AI695" s="91">
        <v>2</v>
      </c>
      <c r="AJ695" s="91" t="s">
        <v>5786</v>
      </c>
      <c r="AK695" s="91">
        <v>1</v>
      </c>
      <c r="AL695" s="91">
        <v>0</v>
      </c>
      <c r="AM695" s="91" t="s">
        <v>87</v>
      </c>
      <c r="AO695" s="91">
        <v>0</v>
      </c>
      <c r="AP695" s="91">
        <v>2</v>
      </c>
      <c r="AQ695" s="91" t="s">
        <v>87</v>
      </c>
      <c r="AR695" s="91" t="s">
        <v>87</v>
      </c>
      <c r="AW695" s="91">
        <v>1</v>
      </c>
      <c r="AX695" s="91">
        <v>0</v>
      </c>
      <c r="AY695" s="91">
        <v>0</v>
      </c>
      <c r="AZ695" s="92">
        <v>37568</v>
      </c>
      <c r="BA695" s="91" t="s">
        <v>183</v>
      </c>
      <c r="BB695" s="92">
        <v>38063</v>
      </c>
      <c r="BC695" s="91" t="s">
        <v>87</v>
      </c>
    </row>
    <row r="696" spans="1:55">
      <c r="A696" s="91">
        <f t="shared" si="10"/>
        <v>695</v>
      </c>
      <c r="B696" s="91">
        <v>2847001</v>
      </c>
      <c r="C696" s="91">
        <v>40</v>
      </c>
      <c r="D696" s="91">
        <v>7</v>
      </c>
      <c r="E696" s="91">
        <v>28470</v>
      </c>
      <c r="F696" s="91">
        <v>1</v>
      </c>
      <c r="G696" s="91" t="s">
        <v>5787</v>
      </c>
      <c r="I696" s="91" t="s">
        <v>5788</v>
      </c>
      <c r="J696" s="91" t="s">
        <v>5789</v>
      </c>
      <c r="K696" s="91" t="s">
        <v>5790</v>
      </c>
      <c r="L696" s="91" t="s">
        <v>5791</v>
      </c>
      <c r="O696" s="91" t="s">
        <v>5792</v>
      </c>
      <c r="P696" s="91" t="s">
        <v>87</v>
      </c>
      <c r="U696" s="91">
        <v>0</v>
      </c>
      <c r="V696" s="91">
        <v>500000</v>
      </c>
      <c r="W696" s="91">
        <v>0</v>
      </c>
      <c r="X696" s="91">
        <v>0</v>
      </c>
      <c r="Y696" s="91">
        <v>0</v>
      </c>
      <c r="Z696" s="91">
        <v>0</v>
      </c>
      <c r="AA696" s="91">
        <v>0</v>
      </c>
      <c r="AB696" s="91">
        <v>0</v>
      </c>
      <c r="AC696" s="91">
        <v>40</v>
      </c>
      <c r="AD696" s="91">
        <v>60</v>
      </c>
      <c r="AE696" s="91">
        <v>120</v>
      </c>
      <c r="AF696" s="91">
        <v>9</v>
      </c>
      <c r="AG696" s="91">
        <v>847</v>
      </c>
      <c r="AH696" s="91">
        <v>1020766</v>
      </c>
      <c r="AI696" s="91">
        <v>2</v>
      </c>
      <c r="AJ696" s="91" t="s">
        <v>5793</v>
      </c>
      <c r="AK696" s="91">
        <v>1</v>
      </c>
      <c r="AL696" s="91">
        <v>0</v>
      </c>
      <c r="AM696" s="91" t="s">
        <v>87</v>
      </c>
      <c r="AO696" s="91">
        <v>0</v>
      </c>
      <c r="AP696" s="91">
        <v>2</v>
      </c>
      <c r="AQ696" s="91" t="s">
        <v>87</v>
      </c>
      <c r="AR696" s="91" t="s">
        <v>87</v>
      </c>
      <c r="AW696" s="91">
        <v>1</v>
      </c>
      <c r="AX696" s="91">
        <v>0</v>
      </c>
      <c r="AZ696" s="92">
        <v>36680</v>
      </c>
      <c r="BA696" s="91" t="s">
        <v>183</v>
      </c>
      <c r="BB696" s="92">
        <v>37004</v>
      </c>
      <c r="BC696" s="91" t="s">
        <v>87</v>
      </c>
    </row>
    <row r="697" spans="1:55">
      <c r="A697" s="91">
        <f t="shared" si="10"/>
        <v>696</v>
      </c>
      <c r="B697" s="91">
        <v>3442001</v>
      </c>
      <c r="C697" s="91">
        <v>94</v>
      </c>
      <c r="D697" s="91">
        <v>7</v>
      </c>
      <c r="E697" s="91">
        <v>34420</v>
      </c>
      <c r="F697" s="91">
        <v>1</v>
      </c>
      <c r="G697" s="91" t="s">
        <v>5794</v>
      </c>
      <c r="I697" s="91" t="s">
        <v>5795</v>
      </c>
      <c r="J697" s="91" t="s">
        <v>5796</v>
      </c>
      <c r="K697" s="91" t="s">
        <v>5797</v>
      </c>
      <c r="L697" s="91" t="s">
        <v>5798</v>
      </c>
      <c r="O697" s="91" t="s">
        <v>5799</v>
      </c>
      <c r="P697" s="91" t="s">
        <v>5800</v>
      </c>
      <c r="U697" s="91">
        <v>0</v>
      </c>
      <c r="V697" s="91">
        <v>500000</v>
      </c>
      <c r="W697" s="91">
        <v>0</v>
      </c>
      <c r="X697" s="91">
        <v>0</v>
      </c>
      <c r="Y697" s="91">
        <v>0</v>
      </c>
      <c r="Z697" s="91">
        <v>0</v>
      </c>
      <c r="AA697" s="91">
        <v>0</v>
      </c>
      <c r="AB697" s="91">
        <v>0</v>
      </c>
      <c r="AC697" s="91">
        <v>100</v>
      </c>
      <c r="AD697" s="91">
        <v>0</v>
      </c>
      <c r="AE697" s="91">
        <v>0</v>
      </c>
      <c r="AF697" s="91">
        <v>544</v>
      </c>
      <c r="AG697" s="91">
        <v>111</v>
      </c>
      <c r="AH697" s="91">
        <v>1038987</v>
      </c>
      <c r="AI697" s="91">
        <v>1</v>
      </c>
      <c r="AJ697" s="91" t="s">
        <v>5801</v>
      </c>
      <c r="AK697" s="91">
        <v>1</v>
      </c>
      <c r="AL697" s="91">
        <v>0</v>
      </c>
      <c r="AM697" s="91" t="s">
        <v>87</v>
      </c>
      <c r="AO697" s="91">
        <v>0</v>
      </c>
      <c r="AP697" s="91">
        <v>2</v>
      </c>
      <c r="AQ697" s="91" t="s">
        <v>87</v>
      </c>
      <c r="AR697" s="91" t="s">
        <v>87</v>
      </c>
      <c r="AW697" s="91">
        <v>1</v>
      </c>
      <c r="AX697" s="91">
        <v>0</v>
      </c>
      <c r="AZ697" s="92">
        <v>36680</v>
      </c>
      <c r="BA697" s="91" t="s">
        <v>183</v>
      </c>
      <c r="BB697" s="92">
        <v>41666</v>
      </c>
      <c r="BC697" s="91" t="s">
        <v>87</v>
      </c>
    </row>
    <row r="698" spans="1:55">
      <c r="A698" s="91">
        <f t="shared" si="10"/>
        <v>697</v>
      </c>
      <c r="B698" s="91">
        <v>3531001</v>
      </c>
      <c r="C698" s="91">
        <v>94</v>
      </c>
      <c r="D698" s="91">
        <v>7</v>
      </c>
      <c r="E698" s="91">
        <v>35310</v>
      </c>
      <c r="F698" s="91">
        <v>1</v>
      </c>
      <c r="G698" s="91" t="s">
        <v>5802</v>
      </c>
      <c r="I698" s="91" t="s">
        <v>5803</v>
      </c>
      <c r="J698" s="91" t="s">
        <v>5802</v>
      </c>
      <c r="K698" s="91" t="s">
        <v>5804</v>
      </c>
      <c r="L698" s="91" t="s">
        <v>5805</v>
      </c>
      <c r="O698" s="91" t="s">
        <v>5806</v>
      </c>
      <c r="P698" s="91" t="s">
        <v>5807</v>
      </c>
      <c r="U698" s="91">
        <v>0</v>
      </c>
      <c r="V698" s="91">
        <v>500000</v>
      </c>
      <c r="W698" s="91">
        <v>40</v>
      </c>
      <c r="X698" s="91">
        <v>60</v>
      </c>
      <c r="Y698" s="91">
        <v>120</v>
      </c>
      <c r="Z698" s="91">
        <v>40</v>
      </c>
      <c r="AA698" s="91">
        <v>60</v>
      </c>
      <c r="AB698" s="91">
        <v>120</v>
      </c>
      <c r="AC698" s="91">
        <v>100</v>
      </c>
      <c r="AD698" s="91">
        <v>0</v>
      </c>
      <c r="AE698" s="91">
        <v>0</v>
      </c>
      <c r="AF698" s="91">
        <v>5</v>
      </c>
      <c r="AG698" s="91">
        <v>224</v>
      </c>
      <c r="AH698" s="91">
        <v>320071</v>
      </c>
      <c r="AI698" s="91">
        <v>2</v>
      </c>
      <c r="AJ698" s="91" t="s">
        <v>5808</v>
      </c>
      <c r="AK698" s="91">
        <v>1</v>
      </c>
      <c r="AL698" s="91">
        <v>0</v>
      </c>
      <c r="AM698" s="91" t="s">
        <v>87</v>
      </c>
      <c r="AO698" s="91">
        <v>0</v>
      </c>
      <c r="AP698" s="91">
        <v>2</v>
      </c>
      <c r="AQ698" s="91" t="s">
        <v>87</v>
      </c>
      <c r="AR698" s="91" t="s">
        <v>87</v>
      </c>
      <c r="AW698" s="91">
        <v>1</v>
      </c>
      <c r="AX698" s="91">
        <v>0</v>
      </c>
      <c r="AZ698" s="92">
        <v>36680</v>
      </c>
      <c r="BA698" s="91" t="s">
        <v>183</v>
      </c>
      <c r="BB698" s="92">
        <v>42432</v>
      </c>
      <c r="BC698" s="91" t="s">
        <v>87</v>
      </c>
    </row>
    <row r="699" spans="1:55">
      <c r="A699" s="91">
        <f t="shared" si="10"/>
        <v>698</v>
      </c>
      <c r="B699" s="91">
        <v>3852026</v>
      </c>
      <c r="C699" s="91">
        <v>40</v>
      </c>
      <c r="D699" s="91">
        <v>7</v>
      </c>
      <c r="E699" s="91" t="s">
        <v>87</v>
      </c>
      <c r="F699" s="91" t="s">
        <v>87</v>
      </c>
      <c r="G699" s="91" t="s">
        <v>2379</v>
      </c>
      <c r="H699" s="91" t="s">
        <v>5809</v>
      </c>
      <c r="I699" s="91" t="s">
        <v>5810</v>
      </c>
      <c r="K699" s="91" t="s">
        <v>5811</v>
      </c>
      <c r="L699" s="91" t="s">
        <v>5812</v>
      </c>
      <c r="M699" s="91" t="s">
        <v>5813</v>
      </c>
      <c r="O699" s="91" t="s">
        <v>5814</v>
      </c>
      <c r="P699" s="91" t="s">
        <v>5815</v>
      </c>
      <c r="U699" s="91">
        <v>0</v>
      </c>
      <c r="V699" s="91">
        <v>500000</v>
      </c>
      <c r="W699" s="91">
        <v>0</v>
      </c>
      <c r="X699" s="91">
        <v>0</v>
      </c>
      <c r="Y699" s="91">
        <v>0</v>
      </c>
      <c r="Z699" s="91">
        <v>0</v>
      </c>
      <c r="AA699" s="91">
        <v>0</v>
      </c>
      <c r="AB699" s="91">
        <v>0</v>
      </c>
      <c r="AC699" s="91">
        <v>100</v>
      </c>
      <c r="AD699" s="91">
        <v>0</v>
      </c>
      <c r="AE699" s="91">
        <v>120</v>
      </c>
      <c r="AF699" s="91">
        <v>9</v>
      </c>
      <c r="AG699" s="91">
        <v>211</v>
      </c>
      <c r="AH699" s="91">
        <v>238228</v>
      </c>
      <c r="AI699" s="91">
        <v>2</v>
      </c>
      <c r="AJ699" s="91" t="s">
        <v>2386</v>
      </c>
      <c r="AK699" s="91">
        <v>1</v>
      </c>
      <c r="AL699" s="91">
        <v>2</v>
      </c>
      <c r="AM699" s="91" t="s">
        <v>87</v>
      </c>
      <c r="AO699" s="91">
        <v>0</v>
      </c>
      <c r="AP699" s="91">
        <v>2</v>
      </c>
      <c r="AQ699" s="91" t="s">
        <v>87</v>
      </c>
      <c r="AR699" s="91" t="s">
        <v>87</v>
      </c>
      <c r="AW699" s="91">
        <v>1</v>
      </c>
      <c r="AX699" s="91">
        <v>0</v>
      </c>
      <c r="AY699" s="91">
        <v>0</v>
      </c>
      <c r="AZ699" s="92">
        <v>39258</v>
      </c>
      <c r="BA699" s="91" t="s">
        <v>183</v>
      </c>
      <c r="BB699" s="92">
        <v>39258</v>
      </c>
      <c r="BC699" s="91" t="s">
        <v>87</v>
      </c>
    </row>
    <row r="700" spans="1:55">
      <c r="A700" s="91">
        <f t="shared" si="10"/>
        <v>699</v>
      </c>
      <c r="B700" s="91">
        <v>4814001</v>
      </c>
      <c r="C700" s="91">
        <v>50</v>
      </c>
      <c r="D700" s="91">
        <v>7</v>
      </c>
      <c r="E700" s="91">
        <v>48140</v>
      </c>
      <c r="F700" s="91">
        <v>1</v>
      </c>
      <c r="G700" s="91" t="s">
        <v>5816</v>
      </c>
      <c r="I700" s="91" t="s">
        <v>5817</v>
      </c>
      <c r="K700" s="91" t="s">
        <v>5818</v>
      </c>
      <c r="L700" s="91" t="s">
        <v>5819</v>
      </c>
      <c r="M700" s="91" t="s">
        <v>5820</v>
      </c>
      <c r="O700" s="91" t="s">
        <v>5821</v>
      </c>
      <c r="P700" s="91" t="s">
        <v>5822</v>
      </c>
      <c r="U700" s="91">
        <v>0</v>
      </c>
      <c r="V700" s="91">
        <v>500000</v>
      </c>
      <c r="W700" s="91">
        <v>40</v>
      </c>
      <c r="X700" s="91">
        <v>60</v>
      </c>
      <c r="Y700" s="91">
        <v>120</v>
      </c>
      <c r="Z700" s="91">
        <v>40</v>
      </c>
      <c r="AA700" s="91">
        <v>60</v>
      </c>
      <c r="AB700" s="91">
        <v>120</v>
      </c>
      <c r="AC700" s="91">
        <v>40</v>
      </c>
      <c r="AD700" s="91">
        <v>60</v>
      </c>
      <c r="AE700" s="91">
        <v>120</v>
      </c>
      <c r="AF700" s="91">
        <v>5</v>
      </c>
      <c r="AG700" s="91">
        <v>461</v>
      </c>
      <c r="AH700" s="91">
        <v>67737</v>
      </c>
      <c r="AI700" s="91">
        <v>1</v>
      </c>
      <c r="AJ700" s="91" t="s">
        <v>5823</v>
      </c>
      <c r="AK700" s="91">
        <v>1</v>
      </c>
      <c r="AL700" s="91">
        <v>0</v>
      </c>
      <c r="AM700" s="91" t="s">
        <v>87</v>
      </c>
      <c r="AO700" s="91">
        <v>0</v>
      </c>
      <c r="AP700" s="91">
        <v>2</v>
      </c>
      <c r="AQ700" s="91" t="s">
        <v>87</v>
      </c>
      <c r="AR700" s="91" t="s">
        <v>87</v>
      </c>
      <c r="AW700" s="91">
        <v>1</v>
      </c>
      <c r="AX700" s="91">
        <v>0</v>
      </c>
      <c r="AZ700" s="92">
        <v>36680</v>
      </c>
      <c r="BA700" s="91" t="s">
        <v>183</v>
      </c>
      <c r="BB700" s="92">
        <v>41443</v>
      </c>
      <c r="BC700" s="91" t="s">
        <v>87</v>
      </c>
    </row>
    <row r="701" spans="1:55">
      <c r="A701" s="91">
        <f t="shared" si="10"/>
        <v>700</v>
      </c>
      <c r="B701" s="91">
        <v>5370501</v>
      </c>
      <c r="C701" s="91">
        <v>95</v>
      </c>
      <c r="D701" s="91">
        <v>7</v>
      </c>
      <c r="E701" s="91">
        <v>10000</v>
      </c>
      <c r="F701" s="91">
        <v>1</v>
      </c>
      <c r="G701" s="91" t="s">
        <v>5824</v>
      </c>
      <c r="H701" s="91" t="s">
        <v>5825</v>
      </c>
      <c r="I701" s="91" t="s">
        <v>5826</v>
      </c>
      <c r="J701" s="91" t="s">
        <v>5827</v>
      </c>
      <c r="K701" s="91" t="s">
        <v>5828</v>
      </c>
      <c r="L701" s="91" t="s">
        <v>5829</v>
      </c>
      <c r="M701" s="91" t="s">
        <v>5830</v>
      </c>
      <c r="O701" s="91" t="s">
        <v>5831</v>
      </c>
      <c r="P701" s="91" t="s">
        <v>5832</v>
      </c>
      <c r="U701" s="91">
        <v>0</v>
      </c>
      <c r="V701" s="91">
        <v>500000</v>
      </c>
      <c r="W701" s="91">
        <v>0</v>
      </c>
      <c r="X701" s="91">
        <v>0</v>
      </c>
      <c r="Y701" s="91">
        <v>0</v>
      </c>
      <c r="Z701" s="91">
        <v>0</v>
      </c>
      <c r="AA701" s="91">
        <v>0</v>
      </c>
      <c r="AB701" s="91">
        <v>0</v>
      </c>
      <c r="AC701" s="91">
        <v>100</v>
      </c>
      <c r="AD701" s="91">
        <v>0</v>
      </c>
      <c r="AE701" s="91">
        <v>0</v>
      </c>
      <c r="AF701" s="91">
        <v>1</v>
      </c>
      <c r="AG701" s="91">
        <v>46</v>
      </c>
      <c r="AH701" s="91">
        <v>2469594</v>
      </c>
      <c r="AI701" s="91">
        <v>1</v>
      </c>
      <c r="AJ701" s="91" t="s">
        <v>5833</v>
      </c>
      <c r="AK701" s="91">
        <v>1</v>
      </c>
      <c r="AL701" s="91">
        <v>0</v>
      </c>
      <c r="AM701" s="91" t="s">
        <v>87</v>
      </c>
      <c r="AO701" s="91">
        <v>0</v>
      </c>
      <c r="AP701" s="91">
        <v>2</v>
      </c>
      <c r="AQ701" s="91" t="s">
        <v>87</v>
      </c>
      <c r="AR701" s="91" t="s">
        <v>87</v>
      </c>
      <c r="AW701" s="91">
        <v>1</v>
      </c>
      <c r="AX701" s="91">
        <v>0</v>
      </c>
      <c r="AZ701" s="92">
        <v>36680</v>
      </c>
      <c r="BA701" s="91" t="s">
        <v>183</v>
      </c>
      <c r="BB701" s="92">
        <v>41381</v>
      </c>
      <c r="BC701" s="91" t="s">
        <v>87</v>
      </c>
    </row>
    <row r="702" spans="1:55">
      <c r="A702" s="91">
        <f t="shared" si="10"/>
        <v>701</v>
      </c>
      <c r="B702" s="91">
        <v>5633007</v>
      </c>
      <c r="C702" s="91">
        <v>80</v>
      </c>
      <c r="D702" s="91">
        <v>7</v>
      </c>
      <c r="E702" s="91">
        <v>56330</v>
      </c>
      <c r="F702" s="91">
        <v>7</v>
      </c>
      <c r="G702" s="91" t="s">
        <v>5834</v>
      </c>
      <c r="H702" s="91" t="s">
        <v>4892</v>
      </c>
      <c r="I702" s="91" t="s">
        <v>5835</v>
      </c>
      <c r="J702" s="91" t="s">
        <v>5834</v>
      </c>
      <c r="K702" s="91" t="s">
        <v>5836</v>
      </c>
      <c r="L702" s="91" t="s">
        <v>5837</v>
      </c>
      <c r="M702" s="91" t="s">
        <v>5838</v>
      </c>
      <c r="O702" s="91" t="s">
        <v>5839</v>
      </c>
      <c r="P702" s="91" t="s">
        <v>87</v>
      </c>
      <c r="U702" s="91">
        <v>0</v>
      </c>
      <c r="V702" s="91">
        <v>500000</v>
      </c>
      <c r="W702" s="91">
        <v>0</v>
      </c>
      <c r="X702" s="91">
        <v>100</v>
      </c>
      <c r="Y702" s="91">
        <v>120</v>
      </c>
      <c r="Z702" s="91">
        <v>40</v>
      </c>
      <c r="AA702" s="91">
        <v>60</v>
      </c>
      <c r="AB702" s="91">
        <v>120</v>
      </c>
      <c r="AC702" s="91">
        <v>40</v>
      </c>
      <c r="AD702" s="91">
        <v>60</v>
      </c>
      <c r="AE702" s="91">
        <v>120</v>
      </c>
      <c r="AF702" s="91">
        <v>5</v>
      </c>
      <c r="AG702" s="91">
        <v>805</v>
      </c>
      <c r="AH702" s="91">
        <v>2188543</v>
      </c>
      <c r="AI702" s="91">
        <v>1</v>
      </c>
      <c r="AJ702" s="91" t="s">
        <v>5835</v>
      </c>
      <c r="AK702" s="91">
        <v>1</v>
      </c>
      <c r="AL702" s="91">
        <v>0</v>
      </c>
      <c r="AM702" s="91" t="s">
        <v>87</v>
      </c>
      <c r="AO702" s="91">
        <v>0</v>
      </c>
      <c r="AP702" s="91">
        <v>2</v>
      </c>
      <c r="AQ702" s="91" t="s">
        <v>87</v>
      </c>
      <c r="AR702" s="91" t="s">
        <v>87</v>
      </c>
      <c r="AW702" s="91">
        <v>1</v>
      </c>
      <c r="AX702" s="91">
        <v>0</v>
      </c>
      <c r="AZ702" s="92">
        <v>36680</v>
      </c>
      <c r="BA702" s="91" t="s">
        <v>183</v>
      </c>
      <c r="BB702" s="92">
        <v>43122.065752314818</v>
      </c>
      <c r="BC702" s="91" t="s">
        <v>233</v>
      </c>
    </row>
    <row r="703" spans="1:55">
      <c r="A703" s="91">
        <f t="shared" si="10"/>
        <v>702</v>
      </c>
      <c r="B703" s="91">
        <v>5819002</v>
      </c>
      <c r="C703" s="91">
        <v>80</v>
      </c>
      <c r="D703" s="91">
        <v>7</v>
      </c>
      <c r="E703" s="91" t="s">
        <v>87</v>
      </c>
      <c r="F703" s="91" t="s">
        <v>87</v>
      </c>
      <c r="G703" s="91" t="s">
        <v>5840</v>
      </c>
      <c r="I703" s="91" t="s">
        <v>5841</v>
      </c>
      <c r="J703" s="91" t="s">
        <v>5842</v>
      </c>
      <c r="K703" s="91" t="s">
        <v>5843</v>
      </c>
      <c r="L703" s="91" t="s">
        <v>5844</v>
      </c>
      <c r="O703" s="91" t="s">
        <v>5845</v>
      </c>
      <c r="P703" s="91" t="s">
        <v>5846</v>
      </c>
      <c r="R703" s="91" t="s">
        <v>5847</v>
      </c>
      <c r="S703" s="91" t="s">
        <v>5848</v>
      </c>
      <c r="T703" s="91" t="s">
        <v>269</v>
      </c>
      <c r="U703" s="91">
        <v>0</v>
      </c>
      <c r="V703" s="91">
        <v>500000</v>
      </c>
      <c r="W703" s="91">
        <v>0</v>
      </c>
      <c r="X703" s="91">
        <v>100</v>
      </c>
      <c r="Y703" s="91">
        <v>120</v>
      </c>
      <c r="Z703" s="91">
        <v>40</v>
      </c>
      <c r="AA703" s="91">
        <v>60</v>
      </c>
      <c r="AB703" s="91">
        <v>120</v>
      </c>
      <c r="AC703" s="91">
        <v>40</v>
      </c>
      <c r="AD703" s="91">
        <v>60</v>
      </c>
      <c r="AE703" s="91">
        <v>120</v>
      </c>
      <c r="AF703" s="91">
        <v>179</v>
      </c>
      <c r="AG703" s="91">
        <v>612</v>
      </c>
      <c r="AH703" s="91">
        <v>1008489</v>
      </c>
      <c r="AI703" s="91">
        <v>1</v>
      </c>
      <c r="AJ703" s="91" t="s">
        <v>5849</v>
      </c>
      <c r="AK703" s="91">
        <v>1</v>
      </c>
      <c r="AL703" s="91">
        <v>1</v>
      </c>
      <c r="AM703" s="91" t="s">
        <v>5850</v>
      </c>
      <c r="AN703" s="91" t="s">
        <v>5851</v>
      </c>
      <c r="AO703" s="91">
        <v>0</v>
      </c>
      <c r="AP703" s="91">
        <v>2</v>
      </c>
      <c r="AQ703" s="91" t="s">
        <v>87</v>
      </c>
      <c r="AR703" s="91" t="s">
        <v>87</v>
      </c>
      <c r="AW703" s="91">
        <v>1</v>
      </c>
      <c r="AX703" s="91">
        <v>0</v>
      </c>
      <c r="AZ703" s="92">
        <v>39591</v>
      </c>
      <c r="BA703" s="91" t="s">
        <v>183</v>
      </c>
      <c r="BB703" s="92">
        <v>39591</v>
      </c>
      <c r="BC703" s="91" t="s">
        <v>87</v>
      </c>
    </row>
    <row r="704" spans="1:55">
      <c r="A704" s="91">
        <f t="shared" si="10"/>
        <v>703</v>
      </c>
      <c r="B704" s="91">
        <v>6095001</v>
      </c>
      <c r="C704" s="91">
        <v>10</v>
      </c>
      <c r="D704" s="91">
        <v>7</v>
      </c>
      <c r="E704" s="91">
        <v>60950</v>
      </c>
      <c r="F704" s="91">
        <v>1</v>
      </c>
      <c r="G704" s="91" t="s">
        <v>5852</v>
      </c>
      <c r="I704" s="91" t="s">
        <v>5853</v>
      </c>
      <c r="J704" s="91" t="s">
        <v>5854</v>
      </c>
      <c r="K704" s="91" t="s">
        <v>5855</v>
      </c>
      <c r="L704" s="91" t="s">
        <v>5856</v>
      </c>
      <c r="O704" s="91" t="s">
        <v>5857</v>
      </c>
      <c r="P704" s="91" t="s">
        <v>5857</v>
      </c>
      <c r="U704" s="91">
        <v>0</v>
      </c>
      <c r="V704" s="91">
        <v>500000</v>
      </c>
      <c r="W704" s="91">
        <v>0</v>
      </c>
      <c r="X704" s="91">
        <v>0</v>
      </c>
      <c r="Y704" s="91">
        <v>0</v>
      </c>
      <c r="Z704" s="91">
        <v>0</v>
      </c>
      <c r="AA704" s="91">
        <v>0</v>
      </c>
      <c r="AB704" s="91">
        <v>0</v>
      </c>
      <c r="AC704" s="91">
        <v>100</v>
      </c>
      <c r="AD704" s="91">
        <v>0</v>
      </c>
      <c r="AE704" s="91">
        <v>0</v>
      </c>
      <c r="AF704" s="91">
        <v>9</v>
      </c>
      <c r="AG704" s="91">
        <v>596</v>
      </c>
      <c r="AH704" s="91">
        <v>7351011</v>
      </c>
      <c r="AI704" s="91">
        <v>1</v>
      </c>
      <c r="AJ704" s="91" t="s">
        <v>5858</v>
      </c>
      <c r="AK704" s="91">
        <v>1</v>
      </c>
      <c r="AL704" s="91">
        <v>0</v>
      </c>
      <c r="AM704" s="91" t="s">
        <v>87</v>
      </c>
      <c r="AO704" s="91">
        <v>0</v>
      </c>
      <c r="AP704" s="91">
        <v>2</v>
      </c>
      <c r="AQ704" s="91" t="s">
        <v>87</v>
      </c>
      <c r="AR704" s="91" t="s">
        <v>87</v>
      </c>
      <c r="AW704" s="91">
        <v>1</v>
      </c>
      <c r="AX704" s="91">
        <v>0</v>
      </c>
      <c r="AZ704" s="92">
        <v>36680</v>
      </c>
      <c r="BA704" s="91" t="s">
        <v>183</v>
      </c>
      <c r="BB704" s="92">
        <v>41432</v>
      </c>
      <c r="BC704" s="91" t="s">
        <v>87</v>
      </c>
    </row>
    <row r="705" spans="1:55">
      <c r="A705" s="91">
        <f t="shared" si="10"/>
        <v>704</v>
      </c>
      <c r="B705" s="91">
        <v>6504001</v>
      </c>
      <c r="C705" s="91">
        <v>80</v>
      </c>
      <c r="D705" s="91">
        <v>7</v>
      </c>
      <c r="E705" s="91">
        <v>65040</v>
      </c>
      <c r="F705" s="91">
        <v>1</v>
      </c>
      <c r="G705" s="91" t="s">
        <v>5859</v>
      </c>
      <c r="I705" s="91" t="s">
        <v>5860</v>
      </c>
      <c r="J705" s="91" t="s">
        <v>5861</v>
      </c>
      <c r="K705" s="91" t="s">
        <v>187</v>
      </c>
      <c r="L705" s="91" t="s">
        <v>5862</v>
      </c>
      <c r="O705" s="91" t="s">
        <v>5863</v>
      </c>
      <c r="P705" s="91" t="s">
        <v>87</v>
      </c>
      <c r="U705" s="91">
        <v>0</v>
      </c>
      <c r="V705" s="91">
        <v>500000</v>
      </c>
      <c r="W705" s="91">
        <v>100</v>
      </c>
      <c r="X705" s="91">
        <v>0</v>
      </c>
      <c r="Y705" s="91">
        <v>0</v>
      </c>
      <c r="Z705" s="91">
        <v>100</v>
      </c>
      <c r="AA705" s="91">
        <v>0</v>
      </c>
      <c r="AB705" s="91">
        <v>0</v>
      </c>
      <c r="AC705" s="91">
        <v>100</v>
      </c>
      <c r="AD705" s="91">
        <v>0</v>
      </c>
      <c r="AE705" s="91">
        <v>0</v>
      </c>
      <c r="AF705" s="91">
        <v>190</v>
      </c>
      <c r="AG705" s="91">
        <v>200</v>
      </c>
      <c r="AH705" s="91">
        <v>483339</v>
      </c>
      <c r="AI705" s="91">
        <v>1</v>
      </c>
      <c r="AJ705" s="91" t="s">
        <v>5864</v>
      </c>
      <c r="AK705" s="91">
        <v>1</v>
      </c>
      <c r="AL705" s="91">
        <v>0</v>
      </c>
      <c r="AM705" s="91" t="s">
        <v>87</v>
      </c>
      <c r="AO705" s="91">
        <v>0</v>
      </c>
      <c r="AP705" s="91">
        <v>2</v>
      </c>
      <c r="AQ705" s="91" t="s">
        <v>87</v>
      </c>
      <c r="AR705" s="91" t="s">
        <v>87</v>
      </c>
      <c r="AW705" s="91">
        <v>1</v>
      </c>
      <c r="AX705" s="91">
        <v>0</v>
      </c>
      <c r="AZ705" s="92">
        <v>36686</v>
      </c>
      <c r="BA705" s="91" t="s">
        <v>183</v>
      </c>
      <c r="BB705" s="92">
        <v>43039.066666666666</v>
      </c>
      <c r="BC705" s="91" t="s">
        <v>233</v>
      </c>
    </row>
    <row r="706" spans="1:55">
      <c r="A706" s="91">
        <f t="shared" si="10"/>
        <v>705</v>
      </c>
      <c r="B706" s="91">
        <v>1295801</v>
      </c>
      <c r="C706" s="91">
        <v>57</v>
      </c>
      <c r="D706" s="91">
        <v>7</v>
      </c>
      <c r="E706" s="91">
        <v>12958</v>
      </c>
      <c r="F706" s="91">
        <v>1</v>
      </c>
      <c r="G706" s="91" t="s">
        <v>5865</v>
      </c>
      <c r="I706" s="91" t="s">
        <v>5866</v>
      </c>
      <c r="J706" s="91" t="s">
        <v>5867</v>
      </c>
      <c r="K706" s="91" t="s">
        <v>5868</v>
      </c>
      <c r="L706" s="91" t="s">
        <v>5869</v>
      </c>
      <c r="O706" s="91" t="s">
        <v>5870</v>
      </c>
      <c r="P706" s="91" t="s">
        <v>87</v>
      </c>
      <c r="U706" s="91">
        <v>0</v>
      </c>
      <c r="V706" s="91">
        <v>500000</v>
      </c>
      <c r="W706" s="91">
        <v>0</v>
      </c>
      <c r="X706" s="91">
        <v>100</v>
      </c>
      <c r="Y706" s="91">
        <v>135</v>
      </c>
      <c r="Z706" s="91">
        <v>40</v>
      </c>
      <c r="AA706" s="91">
        <v>60</v>
      </c>
      <c r="AB706" s="91">
        <v>135</v>
      </c>
      <c r="AC706" s="91">
        <v>40</v>
      </c>
      <c r="AD706" s="91">
        <v>60</v>
      </c>
      <c r="AE706" s="91">
        <v>135</v>
      </c>
      <c r="AF706" s="91">
        <v>1530</v>
      </c>
      <c r="AG706" s="91">
        <v>17</v>
      </c>
      <c r="AH706" s="91">
        <v>901121</v>
      </c>
      <c r="AI706" s="91">
        <v>2</v>
      </c>
      <c r="AJ706" s="91" t="s">
        <v>5871</v>
      </c>
      <c r="AK706" s="91">
        <v>2</v>
      </c>
      <c r="AL706" s="91">
        <v>0</v>
      </c>
      <c r="AM706" s="91" t="s">
        <v>87</v>
      </c>
      <c r="AO706" s="91">
        <v>0</v>
      </c>
      <c r="AP706" s="91">
        <v>2</v>
      </c>
      <c r="AQ706" s="91" t="s">
        <v>87</v>
      </c>
      <c r="AR706" s="91" t="s">
        <v>87</v>
      </c>
      <c r="AW706" s="91">
        <v>1</v>
      </c>
      <c r="AX706" s="91">
        <v>0</v>
      </c>
      <c r="AZ706" s="92">
        <v>43132</v>
      </c>
      <c r="BA706" s="91" t="s">
        <v>728</v>
      </c>
      <c r="BB706" s="92">
        <v>43132</v>
      </c>
      <c r="BC706" s="91" t="s">
        <v>728</v>
      </c>
    </row>
    <row r="707" spans="1:55">
      <c r="A707" s="91">
        <f t="shared" ref="A707:A770" si="11">A706+1</f>
        <v>706</v>
      </c>
      <c r="B707" s="91">
        <v>1331301</v>
      </c>
      <c r="C707" s="91">
        <v>43</v>
      </c>
      <c r="D707" s="91">
        <v>7</v>
      </c>
      <c r="E707" s="91">
        <v>13313</v>
      </c>
      <c r="F707" s="91">
        <v>1</v>
      </c>
      <c r="G707" s="91" t="s">
        <v>5872</v>
      </c>
      <c r="I707" s="91" t="s">
        <v>5873</v>
      </c>
      <c r="J707" s="91" t="s">
        <v>5874</v>
      </c>
      <c r="K707" s="91" t="s">
        <v>5875</v>
      </c>
      <c r="L707" s="91" t="s">
        <v>5876</v>
      </c>
      <c r="O707" s="91" t="s">
        <v>5877</v>
      </c>
      <c r="P707" s="91" t="s">
        <v>5878</v>
      </c>
      <c r="R707" s="91" t="s">
        <v>5879</v>
      </c>
      <c r="S707" s="91" t="s">
        <v>5880</v>
      </c>
      <c r="T707" s="91" t="s">
        <v>269</v>
      </c>
      <c r="U707" s="91">
        <v>0</v>
      </c>
      <c r="V707" s="91">
        <v>0</v>
      </c>
      <c r="W707" s="91">
        <v>0</v>
      </c>
      <c r="X707" s="91">
        <v>0</v>
      </c>
      <c r="Y707" s="91">
        <v>0</v>
      </c>
      <c r="Z707" s="91">
        <v>0</v>
      </c>
      <c r="AA707" s="91">
        <v>0</v>
      </c>
      <c r="AB707" s="91">
        <v>0</v>
      </c>
      <c r="AC707" s="91">
        <v>100</v>
      </c>
      <c r="AD707" s="91">
        <v>0</v>
      </c>
      <c r="AE707" s="91">
        <v>0</v>
      </c>
      <c r="AF707" s="91">
        <v>5</v>
      </c>
      <c r="AG707" s="91">
        <v>563</v>
      </c>
      <c r="AH707" s="91">
        <v>1406492</v>
      </c>
      <c r="AI707" s="91">
        <v>1</v>
      </c>
      <c r="AJ707" s="91" t="s">
        <v>5881</v>
      </c>
      <c r="AK707" s="91">
        <v>2</v>
      </c>
      <c r="AL707" s="91">
        <v>2</v>
      </c>
      <c r="AM707" s="91" t="s">
        <v>87</v>
      </c>
      <c r="AO707" s="91">
        <v>0</v>
      </c>
      <c r="AP707" s="91">
        <v>2</v>
      </c>
      <c r="AQ707" s="91" t="s">
        <v>87</v>
      </c>
      <c r="AR707" s="91" t="s">
        <v>87</v>
      </c>
      <c r="AW707" s="91">
        <v>1</v>
      </c>
      <c r="AX707" s="91">
        <v>0</v>
      </c>
      <c r="AZ707" s="92">
        <v>43132</v>
      </c>
      <c r="BA707" s="91" t="s">
        <v>3642</v>
      </c>
      <c r="BB707" s="92">
        <v>43132</v>
      </c>
      <c r="BC707" s="91" t="s">
        <v>3642</v>
      </c>
    </row>
    <row r="708" spans="1:55">
      <c r="A708" s="91">
        <f t="shared" si="11"/>
        <v>707</v>
      </c>
      <c r="B708" s="91">
        <v>1421801</v>
      </c>
      <c r="C708" s="91">
        <v>43</v>
      </c>
      <c r="D708" s="91">
        <v>7</v>
      </c>
      <c r="E708" s="91" t="s">
        <v>87</v>
      </c>
      <c r="F708" s="91" t="s">
        <v>87</v>
      </c>
      <c r="G708" s="91" t="s">
        <v>5882</v>
      </c>
      <c r="I708" s="91" t="s">
        <v>5788</v>
      </c>
      <c r="J708" s="91" t="s">
        <v>5883</v>
      </c>
      <c r="K708" s="91" t="s">
        <v>4611</v>
      </c>
      <c r="L708" s="91" t="s">
        <v>5884</v>
      </c>
      <c r="O708" s="91" t="s">
        <v>5885</v>
      </c>
      <c r="P708" s="91" t="s">
        <v>5886</v>
      </c>
      <c r="U708" s="91">
        <v>0</v>
      </c>
      <c r="V708" s="91">
        <v>500000</v>
      </c>
      <c r="W708" s="91">
        <v>0</v>
      </c>
      <c r="X708" s="91">
        <v>100</v>
      </c>
      <c r="Y708" s="91">
        <v>120</v>
      </c>
      <c r="Z708" s="91">
        <v>30</v>
      </c>
      <c r="AA708" s="91">
        <v>70</v>
      </c>
      <c r="AB708" s="91">
        <v>120</v>
      </c>
      <c r="AC708" s="91">
        <v>30</v>
      </c>
      <c r="AD708" s="91">
        <v>70</v>
      </c>
      <c r="AE708" s="91">
        <v>120</v>
      </c>
      <c r="AF708" s="91">
        <v>149</v>
      </c>
      <c r="AG708" s="91">
        <v>134</v>
      </c>
      <c r="AH708" s="91">
        <v>326</v>
      </c>
      <c r="AI708" s="91">
        <v>1</v>
      </c>
      <c r="AJ708" s="91" t="s">
        <v>5887</v>
      </c>
      <c r="AK708" s="91">
        <v>2</v>
      </c>
      <c r="AL708" s="91">
        <v>0</v>
      </c>
      <c r="AM708" s="91" t="s">
        <v>87</v>
      </c>
      <c r="AO708" s="91">
        <v>0</v>
      </c>
      <c r="AP708" s="91">
        <v>2</v>
      </c>
      <c r="AQ708" s="91" t="s">
        <v>87</v>
      </c>
      <c r="AR708" s="91" t="s">
        <v>87</v>
      </c>
      <c r="AW708" s="91">
        <v>1</v>
      </c>
      <c r="AX708" s="91">
        <v>0</v>
      </c>
      <c r="AZ708" s="92">
        <v>43132</v>
      </c>
      <c r="BA708" s="91" t="s">
        <v>3642</v>
      </c>
      <c r="BB708" s="92">
        <v>43132</v>
      </c>
      <c r="BC708" s="91" t="s">
        <v>3642</v>
      </c>
    </row>
    <row r="709" spans="1:55">
      <c r="A709" s="91">
        <f t="shared" si="11"/>
        <v>708</v>
      </c>
      <c r="B709" s="91">
        <v>1462101</v>
      </c>
      <c r="C709" s="91">
        <v>43</v>
      </c>
      <c r="D709" s="91">
        <v>7</v>
      </c>
      <c r="E709" s="91" t="s">
        <v>87</v>
      </c>
      <c r="F709" s="91" t="s">
        <v>87</v>
      </c>
      <c r="G709" s="91" t="s">
        <v>5888</v>
      </c>
      <c r="I709" s="91" t="s">
        <v>5889</v>
      </c>
      <c r="J709" s="91" t="s">
        <v>5890</v>
      </c>
      <c r="K709" s="91" t="s">
        <v>5891</v>
      </c>
      <c r="L709" s="91" t="s">
        <v>5892</v>
      </c>
      <c r="O709" s="91" t="s">
        <v>5893</v>
      </c>
      <c r="P709" s="91" t="s">
        <v>5894</v>
      </c>
      <c r="U709" s="91">
        <v>0</v>
      </c>
      <c r="V709" s="91">
        <v>0</v>
      </c>
      <c r="W709" s="91">
        <v>0</v>
      </c>
      <c r="X709" s="91">
        <v>0</v>
      </c>
      <c r="Y709" s="91">
        <v>0</v>
      </c>
      <c r="Z709" s="91">
        <v>0</v>
      </c>
      <c r="AA709" s="91">
        <v>0</v>
      </c>
      <c r="AB709" s="91">
        <v>0</v>
      </c>
      <c r="AC709" s="91">
        <v>100</v>
      </c>
      <c r="AD709" s="91">
        <v>0</v>
      </c>
      <c r="AE709" s="91">
        <v>0</v>
      </c>
      <c r="AF709" s="91">
        <v>149</v>
      </c>
      <c r="AG709" s="91">
        <v>112</v>
      </c>
      <c r="AH709" s="91">
        <v>319172</v>
      </c>
      <c r="AI709" s="91">
        <v>2</v>
      </c>
      <c r="AJ709" s="91" t="s">
        <v>5895</v>
      </c>
      <c r="AK709" s="91">
        <v>2</v>
      </c>
      <c r="AL709" s="91">
        <v>0</v>
      </c>
      <c r="AM709" s="91" t="s">
        <v>87</v>
      </c>
      <c r="AO709" s="91">
        <v>0</v>
      </c>
      <c r="AP709" s="91">
        <v>2</v>
      </c>
      <c r="AQ709" s="91" t="s">
        <v>87</v>
      </c>
      <c r="AR709" s="91" t="s">
        <v>87</v>
      </c>
      <c r="AW709" s="91">
        <v>1</v>
      </c>
      <c r="AX709" s="91">
        <v>0</v>
      </c>
      <c r="AZ709" s="92">
        <v>43132</v>
      </c>
      <c r="BA709" s="91" t="s">
        <v>3642</v>
      </c>
      <c r="BB709" s="92">
        <v>43132</v>
      </c>
      <c r="BC709" s="91" t="s">
        <v>3642</v>
      </c>
    </row>
    <row r="710" spans="1:55">
      <c r="A710" s="91">
        <f t="shared" si="11"/>
        <v>709</v>
      </c>
      <c r="B710" s="91">
        <v>1597001</v>
      </c>
      <c r="C710" s="91">
        <v>30</v>
      </c>
      <c r="D710" s="91">
        <v>7</v>
      </c>
      <c r="E710" s="91" t="s">
        <v>87</v>
      </c>
      <c r="F710" s="91" t="s">
        <v>87</v>
      </c>
      <c r="G710" s="91" t="s">
        <v>5896</v>
      </c>
      <c r="I710" s="91" t="s">
        <v>5897</v>
      </c>
      <c r="J710" s="91" t="s">
        <v>5898</v>
      </c>
      <c r="K710" s="91" t="s">
        <v>5899</v>
      </c>
      <c r="L710" s="91" t="s">
        <v>5900</v>
      </c>
      <c r="M710" s="91" t="s">
        <v>5901</v>
      </c>
      <c r="O710" s="91" t="s">
        <v>5902</v>
      </c>
      <c r="P710" s="91" t="s">
        <v>5903</v>
      </c>
      <c r="R710" s="91" t="s">
        <v>5904</v>
      </c>
      <c r="S710" s="91" t="s">
        <v>5905</v>
      </c>
      <c r="T710" s="91" t="s">
        <v>201</v>
      </c>
      <c r="U710" s="91">
        <v>0</v>
      </c>
      <c r="V710" s="91">
        <v>500000</v>
      </c>
      <c r="W710" s="91">
        <v>0</v>
      </c>
      <c r="X710" s="91">
        <v>100</v>
      </c>
      <c r="Y710" s="91">
        <v>120</v>
      </c>
      <c r="Z710" s="91">
        <v>40</v>
      </c>
      <c r="AA710" s="91">
        <v>60</v>
      </c>
      <c r="AB710" s="91">
        <v>120</v>
      </c>
      <c r="AC710" s="91">
        <v>40</v>
      </c>
      <c r="AD710" s="91">
        <v>60</v>
      </c>
      <c r="AE710" s="91">
        <v>120</v>
      </c>
      <c r="AF710" s="91">
        <v>9</v>
      </c>
      <c r="AG710" s="91">
        <v>219</v>
      </c>
      <c r="AH710" s="91">
        <v>247803</v>
      </c>
      <c r="AI710" s="91">
        <v>2</v>
      </c>
      <c r="AJ710" s="91" t="s">
        <v>5906</v>
      </c>
      <c r="AK710" s="91">
        <v>2</v>
      </c>
      <c r="AL710" s="91">
        <v>0</v>
      </c>
      <c r="AM710" s="91" t="s">
        <v>87</v>
      </c>
      <c r="AO710" s="91">
        <v>1</v>
      </c>
      <c r="AP710" s="91">
        <v>2</v>
      </c>
      <c r="AQ710" s="91" t="s">
        <v>87</v>
      </c>
      <c r="AR710" s="91" t="s">
        <v>87</v>
      </c>
      <c r="AW710" s="91">
        <v>1</v>
      </c>
      <c r="AX710" s="91">
        <v>0</v>
      </c>
      <c r="AY710" s="91">
        <v>0</v>
      </c>
      <c r="AZ710" s="92">
        <v>42509</v>
      </c>
      <c r="BA710" s="91" t="s">
        <v>183</v>
      </c>
      <c r="BB710" s="92">
        <v>42509</v>
      </c>
      <c r="BC710" s="91" t="s">
        <v>87</v>
      </c>
    </row>
    <row r="711" spans="1:55">
      <c r="A711" s="91">
        <f t="shared" si="11"/>
        <v>710</v>
      </c>
      <c r="B711" s="91">
        <v>1628501</v>
      </c>
      <c r="C711" s="91">
        <v>10</v>
      </c>
      <c r="D711" s="91">
        <v>7</v>
      </c>
      <c r="E711" s="91" t="s">
        <v>87</v>
      </c>
      <c r="F711" s="91" t="s">
        <v>87</v>
      </c>
      <c r="G711" s="91" t="s">
        <v>5907</v>
      </c>
      <c r="I711" s="91" t="s">
        <v>5908</v>
      </c>
      <c r="K711" s="91" t="s">
        <v>5612</v>
      </c>
      <c r="L711" s="91" t="s">
        <v>5909</v>
      </c>
      <c r="O711" s="91" t="s">
        <v>5910</v>
      </c>
      <c r="P711" s="91" t="s">
        <v>5911</v>
      </c>
      <c r="U711" s="91">
        <v>0</v>
      </c>
      <c r="V711" s="91">
        <v>500000</v>
      </c>
      <c r="W711" s="91">
        <v>0</v>
      </c>
      <c r="X711" s="91">
        <v>0</v>
      </c>
      <c r="Y711" s="91">
        <v>0</v>
      </c>
      <c r="Z711" s="91">
        <v>40</v>
      </c>
      <c r="AA711" s="91">
        <v>60</v>
      </c>
      <c r="AB711" s="91">
        <v>120</v>
      </c>
      <c r="AC711" s="91">
        <v>100</v>
      </c>
      <c r="AD711" s="91">
        <v>0</v>
      </c>
      <c r="AE711" s="91">
        <v>0</v>
      </c>
      <c r="AF711" s="91">
        <v>501</v>
      </c>
      <c r="AG711" s="91">
        <v>309</v>
      </c>
      <c r="AH711" s="91">
        <v>3071640</v>
      </c>
      <c r="AI711" s="91">
        <v>1</v>
      </c>
      <c r="AJ711" s="91" t="s">
        <v>5912</v>
      </c>
      <c r="AK711" s="91">
        <v>2</v>
      </c>
      <c r="AL711" s="91">
        <v>0</v>
      </c>
      <c r="AM711" s="91" t="s">
        <v>87</v>
      </c>
      <c r="AO711" s="91">
        <v>0</v>
      </c>
      <c r="AP711" s="91">
        <v>0</v>
      </c>
      <c r="AQ711" s="91" t="s">
        <v>87</v>
      </c>
      <c r="AR711" s="91" t="s">
        <v>87</v>
      </c>
      <c r="AW711" s="91">
        <v>1</v>
      </c>
      <c r="AX711" s="91">
        <v>0</v>
      </c>
      <c r="AZ711" s="92">
        <v>38560</v>
      </c>
      <c r="BA711" s="91" t="s">
        <v>183</v>
      </c>
      <c r="BB711" s="92">
        <v>40360</v>
      </c>
      <c r="BC711" s="91" t="s">
        <v>87</v>
      </c>
    </row>
    <row r="712" spans="1:55">
      <c r="A712" s="91">
        <f t="shared" si="11"/>
        <v>711</v>
      </c>
      <c r="B712" s="91">
        <v>1729001</v>
      </c>
      <c r="C712" s="91">
        <v>57</v>
      </c>
      <c r="D712" s="91">
        <v>7</v>
      </c>
      <c r="E712" s="91" t="s">
        <v>87</v>
      </c>
      <c r="F712" s="91" t="s">
        <v>87</v>
      </c>
      <c r="G712" s="91" t="s">
        <v>5913</v>
      </c>
      <c r="I712" s="91" t="s">
        <v>5135</v>
      </c>
      <c r="J712" s="91" t="s">
        <v>5136</v>
      </c>
      <c r="K712" s="91" t="s">
        <v>5914</v>
      </c>
      <c r="L712" s="91" t="s">
        <v>5915</v>
      </c>
      <c r="O712" s="91" t="s">
        <v>5916</v>
      </c>
      <c r="P712" s="91" t="s">
        <v>5917</v>
      </c>
      <c r="U712" s="91">
        <v>0</v>
      </c>
      <c r="V712" s="91">
        <v>500000</v>
      </c>
      <c r="W712" s="91">
        <v>100</v>
      </c>
      <c r="X712" s="91">
        <v>0</v>
      </c>
      <c r="Y712" s="91">
        <v>0</v>
      </c>
      <c r="Z712" s="91">
        <v>100</v>
      </c>
      <c r="AA712" s="91">
        <v>0</v>
      </c>
      <c r="AB712" s="91">
        <v>0</v>
      </c>
      <c r="AC712" s="91">
        <v>100</v>
      </c>
      <c r="AD712" s="91">
        <v>0</v>
      </c>
      <c r="AE712" s="91">
        <v>0</v>
      </c>
      <c r="AF712" s="91">
        <v>9</v>
      </c>
      <c r="AG712" s="91">
        <v>760</v>
      </c>
      <c r="AH712" s="91">
        <v>2348075</v>
      </c>
      <c r="AI712" s="91">
        <v>2</v>
      </c>
      <c r="AJ712" s="91" t="s">
        <v>5918</v>
      </c>
      <c r="AK712" s="91">
        <v>2</v>
      </c>
      <c r="AL712" s="91">
        <v>0</v>
      </c>
      <c r="AM712" s="91" t="s">
        <v>87</v>
      </c>
      <c r="AO712" s="91">
        <v>0</v>
      </c>
      <c r="AP712" s="91">
        <v>0</v>
      </c>
      <c r="AQ712" s="91" t="s">
        <v>87</v>
      </c>
      <c r="AR712" s="91" t="s">
        <v>87</v>
      </c>
      <c r="AW712" s="91">
        <v>1</v>
      </c>
      <c r="AX712" s="91">
        <v>0</v>
      </c>
      <c r="AZ712" s="92">
        <v>43132</v>
      </c>
      <c r="BA712" s="91" t="s">
        <v>728</v>
      </c>
      <c r="BB712" s="92">
        <v>43132</v>
      </c>
      <c r="BC712" s="91" t="s">
        <v>728</v>
      </c>
    </row>
    <row r="713" spans="1:55">
      <c r="A713" s="91">
        <f t="shared" si="11"/>
        <v>712</v>
      </c>
      <c r="B713" s="91">
        <v>1737201</v>
      </c>
      <c r="C713" s="91">
        <v>57</v>
      </c>
      <c r="D713" s="91">
        <v>7</v>
      </c>
      <c r="E713" s="91" t="s">
        <v>87</v>
      </c>
      <c r="F713" s="91" t="s">
        <v>87</v>
      </c>
      <c r="G713" s="91" t="s">
        <v>5919</v>
      </c>
      <c r="I713" s="91" t="s">
        <v>5920</v>
      </c>
      <c r="J713" s="91" t="s">
        <v>5921</v>
      </c>
      <c r="K713" s="91" t="s">
        <v>5922</v>
      </c>
      <c r="L713" s="91" t="s">
        <v>5923</v>
      </c>
      <c r="O713" s="91" t="s">
        <v>5924</v>
      </c>
      <c r="P713" s="91" t="s">
        <v>5925</v>
      </c>
      <c r="U713" s="91">
        <v>0</v>
      </c>
      <c r="V713" s="91">
        <v>500000</v>
      </c>
      <c r="W713" s="91">
        <v>100</v>
      </c>
      <c r="X713" s="91">
        <v>0</v>
      </c>
      <c r="Y713" s="91">
        <v>0</v>
      </c>
      <c r="Z713" s="91">
        <v>100</v>
      </c>
      <c r="AA713" s="91">
        <v>0</v>
      </c>
      <c r="AB713" s="91">
        <v>0</v>
      </c>
      <c r="AC713" s="91">
        <v>100</v>
      </c>
      <c r="AD713" s="91">
        <v>0</v>
      </c>
      <c r="AE713" s="91">
        <v>0</v>
      </c>
      <c r="AF713" s="91">
        <v>5</v>
      </c>
      <c r="AG713" s="91">
        <v>547</v>
      </c>
      <c r="AH713" s="91">
        <v>628667</v>
      </c>
      <c r="AI713" s="91">
        <v>1</v>
      </c>
      <c r="AJ713" s="91" t="s">
        <v>5926</v>
      </c>
      <c r="AK713" s="91">
        <v>2</v>
      </c>
      <c r="AL713" s="91">
        <v>0</v>
      </c>
      <c r="AM713" s="91" t="s">
        <v>87</v>
      </c>
      <c r="AO713" s="91">
        <v>0</v>
      </c>
      <c r="AP713" s="91">
        <v>0</v>
      </c>
      <c r="AQ713" s="91" t="s">
        <v>87</v>
      </c>
      <c r="AR713" s="91" t="s">
        <v>87</v>
      </c>
      <c r="AW713" s="91">
        <v>1</v>
      </c>
      <c r="AX713" s="91">
        <v>0</v>
      </c>
      <c r="AZ713" s="92">
        <v>43132</v>
      </c>
      <c r="BA713" s="91" t="s">
        <v>728</v>
      </c>
      <c r="BB713" s="92">
        <v>43132</v>
      </c>
      <c r="BC713" s="91" t="s">
        <v>728</v>
      </c>
    </row>
    <row r="714" spans="1:55">
      <c r="A714" s="91">
        <f t="shared" si="11"/>
        <v>713</v>
      </c>
      <c r="B714" s="91">
        <v>1908001</v>
      </c>
      <c r="C714" s="91">
        <v>40</v>
      </c>
      <c r="D714" s="91">
        <v>7</v>
      </c>
      <c r="E714" s="91">
        <v>19080</v>
      </c>
      <c r="F714" s="91">
        <v>1</v>
      </c>
      <c r="G714" s="91" t="s">
        <v>5927</v>
      </c>
      <c r="I714" s="91" t="s">
        <v>5928</v>
      </c>
      <c r="J714" s="91" t="s">
        <v>5927</v>
      </c>
      <c r="K714" s="91" t="s">
        <v>5929</v>
      </c>
      <c r="L714" s="91" t="s">
        <v>5930</v>
      </c>
      <c r="O714" s="91" t="s">
        <v>5931</v>
      </c>
      <c r="P714" s="91" t="s">
        <v>5932</v>
      </c>
      <c r="R714" s="91" t="s">
        <v>5933</v>
      </c>
      <c r="T714" s="91" t="s">
        <v>269</v>
      </c>
      <c r="U714" s="91">
        <v>1</v>
      </c>
      <c r="V714" s="91">
        <v>500000</v>
      </c>
      <c r="W714" s="91">
        <v>0</v>
      </c>
      <c r="X714" s="91">
        <v>100</v>
      </c>
      <c r="Y714" s="91">
        <v>120</v>
      </c>
      <c r="Z714" s="91">
        <v>40</v>
      </c>
      <c r="AA714" s="91">
        <v>60</v>
      </c>
      <c r="AB714" s="91">
        <v>120</v>
      </c>
      <c r="AC714" s="91">
        <v>40</v>
      </c>
      <c r="AD714" s="91">
        <v>60</v>
      </c>
      <c r="AE714" s="91">
        <v>120</v>
      </c>
      <c r="AF714" s="91">
        <v>9</v>
      </c>
      <c r="AG714" s="91">
        <v>204</v>
      </c>
      <c r="AH714" s="91">
        <v>6378307</v>
      </c>
      <c r="AI714" s="91">
        <v>1</v>
      </c>
      <c r="AJ714" s="91" t="s">
        <v>5934</v>
      </c>
      <c r="AK714" s="91">
        <v>2</v>
      </c>
      <c r="AL714" s="91">
        <v>0</v>
      </c>
      <c r="AM714" s="91" t="s">
        <v>87</v>
      </c>
      <c r="AO714" s="91">
        <v>0</v>
      </c>
      <c r="AP714" s="91">
        <v>2</v>
      </c>
      <c r="AQ714" s="91">
        <v>1583311</v>
      </c>
      <c r="AR714" s="91" t="s">
        <v>87</v>
      </c>
      <c r="AU714" s="93">
        <v>42060</v>
      </c>
      <c r="AW714" s="91">
        <v>1</v>
      </c>
      <c r="AX714" s="91">
        <v>0</v>
      </c>
      <c r="AZ714" s="92">
        <v>36680</v>
      </c>
      <c r="BA714" s="91" t="s">
        <v>183</v>
      </c>
      <c r="BB714" s="92">
        <v>42057</v>
      </c>
      <c r="BC714" s="91" t="s">
        <v>87</v>
      </c>
    </row>
    <row r="715" spans="1:55">
      <c r="A715" s="91">
        <f t="shared" si="11"/>
        <v>714</v>
      </c>
      <c r="B715" s="91">
        <v>2135401</v>
      </c>
      <c r="C715" s="91">
        <v>20</v>
      </c>
      <c r="D715" s="91">
        <v>7</v>
      </c>
      <c r="E715" s="91" t="s">
        <v>87</v>
      </c>
      <c r="F715" s="91" t="s">
        <v>87</v>
      </c>
      <c r="G715" s="91" t="s">
        <v>5935</v>
      </c>
      <c r="I715" s="91" t="s">
        <v>5936</v>
      </c>
      <c r="J715" s="91" t="s">
        <v>5937</v>
      </c>
      <c r="K715" s="91" t="s">
        <v>5938</v>
      </c>
      <c r="L715" s="91" t="s">
        <v>5939</v>
      </c>
      <c r="O715" s="91" t="s">
        <v>5940</v>
      </c>
      <c r="P715" s="91" t="s">
        <v>5941</v>
      </c>
      <c r="R715" s="91" t="s">
        <v>5942</v>
      </c>
      <c r="S715" s="91" t="s">
        <v>5943</v>
      </c>
      <c r="T715" s="91" t="s">
        <v>269</v>
      </c>
      <c r="U715" s="91">
        <v>0</v>
      </c>
      <c r="V715" s="91">
        <v>0</v>
      </c>
      <c r="W715" s="91">
        <v>100</v>
      </c>
      <c r="X715" s="91">
        <v>0</v>
      </c>
      <c r="Y715" s="91">
        <v>0</v>
      </c>
      <c r="Z715" s="91">
        <v>100</v>
      </c>
      <c r="AA715" s="91">
        <v>0</v>
      </c>
      <c r="AB715" s="91">
        <v>0</v>
      </c>
      <c r="AC715" s="91">
        <v>100</v>
      </c>
      <c r="AD715" s="91">
        <v>0</v>
      </c>
      <c r="AE715" s="91">
        <v>0</v>
      </c>
      <c r="AF715" s="91">
        <v>130</v>
      </c>
      <c r="AG715" s="91">
        <v>124</v>
      </c>
      <c r="AH715" s="91">
        <v>1177778</v>
      </c>
      <c r="AI715" s="91">
        <v>1</v>
      </c>
      <c r="AJ715" s="91" t="s">
        <v>5944</v>
      </c>
      <c r="AK715" s="91">
        <v>2</v>
      </c>
      <c r="AL715" s="91">
        <v>0</v>
      </c>
      <c r="AM715" s="91" t="s">
        <v>87</v>
      </c>
      <c r="AO715" s="91">
        <v>0</v>
      </c>
      <c r="AP715" s="91">
        <v>2</v>
      </c>
      <c r="AQ715" s="91" t="s">
        <v>87</v>
      </c>
      <c r="AR715" s="91" t="s">
        <v>87</v>
      </c>
      <c r="AW715" s="91">
        <v>1</v>
      </c>
      <c r="AX715" s="91">
        <v>0</v>
      </c>
      <c r="AZ715" s="92">
        <v>40725</v>
      </c>
      <c r="BA715" s="91" t="s">
        <v>183</v>
      </c>
      <c r="BB715" s="92">
        <v>41892</v>
      </c>
      <c r="BC715" s="91" t="s">
        <v>87</v>
      </c>
    </row>
    <row r="716" spans="1:55">
      <c r="A716" s="91">
        <f t="shared" si="11"/>
        <v>715</v>
      </c>
      <c r="B716" s="91">
        <v>2241201</v>
      </c>
      <c r="C716" s="91">
        <v>70</v>
      </c>
      <c r="D716" s="91">
        <v>7</v>
      </c>
      <c r="E716" s="91" t="s">
        <v>87</v>
      </c>
      <c r="F716" s="91" t="s">
        <v>87</v>
      </c>
      <c r="G716" s="91" t="s">
        <v>5945</v>
      </c>
      <c r="H716" s="91" t="s">
        <v>5946</v>
      </c>
      <c r="I716" s="91" t="s">
        <v>5947</v>
      </c>
      <c r="J716" s="91" t="s">
        <v>5948</v>
      </c>
      <c r="K716" s="91" t="s">
        <v>5949</v>
      </c>
      <c r="L716" s="91" t="s">
        <v>5950</v>
      </c>
      <c r="O716" s="91" t="s">
        <v>5951</v>
      </c>
      <c r="P716" s="91" t="s">
        <v>5952</v>
      </c>
      <c r="R716" s="91" t="s">
        <v>5953</v>
      </c>
      <c r="S716" s="91" t="s">
        <v>5954</v>
      </c>
      <c r="T716" s="91" t="s">
        <v>269</v>
      </c>
      <c r="U716" s="91">
        <v>0</v>
      </c>
      <c r="V716" s="91">
        <v>500000</v>
      </c>
      <c r="W716" s="91">
        <v>0</v>
      </c>
      <c r="X716" s="91">
        <v>100</v>
      </c>
      <c r="Y716" s="91">
        <v>120</v>
      </c>
      <c r="Z716" s="91">
        <v>40</v>
      </c>
      <c r="AA716" s="91">
        <v>60</v>
      </c>
      <c r="AB716" s="91">
        <v>120</v>
      </c>
      <c r="AC716" s="91">
        <v>0</v>
      </c>
      <c r="AD716" s="91">
        <v>100</v>
      </c>
      <c r="AE716" s="91">
        <v>120</v>
      </c>
      <c r="AF716" s="91">
        <v>554</v>
      </c>
      <c r="AG716" s="91">
        <v>240</v>
      </c>
      <c r="AH716" s="91">
        <v>336078</v>
      </c>
      <c r="AI716" s="91">
        <v>1</v>
      </c>
      <c r="AJ716" s="91" t="s">
        <v>5955</v>
      </c>
      <c r="AK716" s="91">
        <v>2</v>
      </c>
      <c r="AL716" s="91">
        <v>0</v>
      </c>
      <c r="AM716" s="91" t="s">
        <v>87</v>
      </c>
      <c r="AO716" s="91">
        <v>1</v>
      </c>
      <c r="AP716" s="91">
        <v>2</v>
      </c>
      <c r="AQ716" s="91" t="s">
        <v>87</v>
      </c>
      <c r="AR716" s="91" t="s">
        <v>87</v>
      </c>
      <c r="AW716" s="91">
        <v>1</v>
      </c>
      <c r="AX716" s="91">
        <v>0</v>
      </c>
      <c r="AZ716" s="92">
        <v>41142</v>
      </c>
      <c r="BA716" s="91" t="s">
        <v>183</v>
      </c>
      <c r="BB716" s="92">
        <v>41142</v>
      </c>
      <c r="BC716" s="91" t="s">
        <v>87</v>
      </c>
    </row>
    <row r="717" spans="1:55">
      <c r="A717" s="91">
        <f t="shared" si="11"/>
        <v>716</v>
      </c>
      <c r="B717" s="91">
        <v>2426901</v>
      </c>
      <c r="C717" s="91">
        <v>43</v>
      </c>
      <c r="D717" s="91">
        <v>7</v>
      </c>
      <c r="E717" s="91" t="s">
        <v>87</v>
      </c>
      <c r="F717" s="91" t="s">
        <v>87</v>
      </c>
      <c r="G717" s="91" t="s">
        <v>5956</v>
      </c>
      <c r="I717" s="91" t="s">
        <v>5957</v>
      </c>
      <c r="J717" s="91" t="s">
        <v>5958</v>
      </c>
      <c r="K717" s="91" t="s">
        <v>5959</v>
      </c>
      <c r="L717" s="91" t="s">
        <v>5960</v>
      </c>
      <c r="O717" s="91" t="s">
        <v>5961</v>
      </c>
      <c r="P717" s="91" t="s">
        <v>5962</v>
      </c>
      <c r="R717" s="91" t="s">
        <v>5963</v>
      </c>
      <c r="S717" s="91" t="s">
        <v>5964</v>
      </c>
      <c r="T717" s="91" t="s">
        <v>201</v>
      </c>
      <c r="U717" s="91">
        <v>0</v>
      </c>
      <c r="V717" s="91">
        <v>0</v>
      </c>
      <c r="W717" s="91">
        <v>0</v>
      </c>
      <c r="X717" s="91">
        <v>0</v>
      </c>
      <c r="Y717" s="91">
        <v>0</v>
      </c>
      <c r="Z717" s="91">
        <v>0</v>
      </c>
      <c r="AA717" s="91">
        <v>0</v>
      </c>
      <c r="AB717" s="91">
        <v>0</v>
      </c>
      <c r="AC717" s="91">
        <v>100</v>
      </c>
      <c r="AD717" s="91">
        <v>0</v>
      </c>
      <c r="AE717" s="91">
        <v>0</v>
      </c>
      <c r="AF717" s="91">
        <v>149</v>
      </c>
      <c r="AG717" s="91">
        <v>355</v>
      </c>
      <c r="AH717" s="91">
        <v>3043</v>
      </c>
      <c r="AI717" s="91">
        <v>1</v>
      </c>
      <c r="AJ717" s="91" t="s">
        <v>5957</v>
      </c>
      <c r="AK717" s="91">
        <v>2</v>
      </c>
      <c r="AL717" s="91">
        <v>2</v>
      </c>
      <c r="AM717" s="91" t="s">
        <v>87</v>
      </c>
      <c r="AO717" s="91">
        <v>0</v>
      </c>
      <c r="AP717" s="91">
        <v>2</v>
      </c>
      <c r="AQ717" s="91" t="s">
        <v>87</v>
      </c>
      <c r="AR717" s="91" t="s">
        <v>87</v>
      </c>
      <c r="AW717" s="91">
        <v>1</v>
      </c>
      <c r="AX717" s="91">
        <v>0</v>
      </c>
      <c r="AZ717" s="92">
        <v>43132</v>
      </c>
      <c r="BA717" s="91" t="s">
        <v>3642</v>
      </c>
      <c r="BB717" s="92">
        <v>43132</v>
      </c>
      <c r="BC717" s="91" t="s">
        <v>3642</v>
      </c>
    </row>
    <row r="718" spans="1:55">
      <c r="A718" s="91">
        <f t="shared" si="11"/>
        <v>717</v>
      </c>
      <c r="B718" s="91">
        <v>2539701</v>
      </c>
      <c r="C718" s="91">
        <v>30</v>
      </c>
      <c r="D718" s="91">
        <v>7</v>
      </c>
      <c r="E718" s="91" t="s">
        <v>87</v>
      </c>
      <c r="F718" s="91" t="s">
        <v>87</v>
      </c>
      <c r="G718" s="91" t="s">
        <v>5965</v>
      </c>
      <c r="I718" s="91" t="s">
        <v>5966</v>
      </c>
      <c r="J718" s="91" t="s">
        <v>5967</v>
      </c>
      <c r="K718" s="91" t="s">
        <v>5968</v>
      </c>
      <c r="L718" s="91" t="s">
        <v>5969</v>
      </c>
      <c r="O718" s="91" t="s">
        <v>5970</v>
      </c>
      <c r="P718" s="91" t="s">
        <v>5971</v>
      </c>
      <c r="R718" s="91" t="s">
        <v>5972</v>
      </c>
      <c r="S718" s="91" t="s">
        <v>5973</v>
      </c>
      <c r="T718" s="91" t="s">
        <v>269</v>
      </c>
      <c r="U718" s="91">
        <v>0</v>
      </c>
      <c r="V718" s="91">
        <v>500000</v>
      </c>
      <c r="W718" s="91">
        <v>0</v>
      </c>
      <c r="X718" s="91">
        <v>100</v>
      </c>
      <c r="Y718" s="91">
        <v>120</v>
      </c>
      <c r="Z718" s="91">
        <v>40</v>
      </c>
      <c r="AA718" s="91">
        <v>60</v>
      </c>
      <c r="AB718" s="91">
        <v>120</v>
      </c>
      <c r="AC718" s="91">
        <v>40</v>
      </c>
      <c r="AD718" s="91">
        <v>60</v>
      </c>
      <c r="AE718" s="91">
        <v>120</v>
      </c>
      <c r="AF718" s="91">
        <v>9</v>
      </c>
      <c r="AG718" s="91">
        <v>254</v>
      </c>
      <c r="AH718" s="91">
        <v>1325013</v>
      </c>
      <c r="AI718" s="91">
        <v>1</v>
      </c>
      <c r="AJ718" s="91" t="s">
        <v>5974</v>
      </c>
      <c r="AK718" s="91">
        <v>2</v>
      </c>
      <c r="AL718" s="91">
        <v>0</v>
      </c>
      <c r="AM718" s="91" t="s">
        <v>87</v>
      </c>
      <c r="AO718" s="91">
        <v>0</v>
      </c>
      <c r="AP718" s="91">
        <v>2</v>
      </c>
      <c r="AQ718" s="91" t="s">
        <v>87</v>
      </c>
      <c r="AR718" s="91" t="s">
        <v>87</v>
      </c>
      <c r="AW718" s="91">
        <v>1</v>
      </c>
      <c r="AX718" s="91">
        <v>0</v>
      </c>
      <c r="AZ718" s="92">
        <v>42572</v>
      </c>
      <c r="BA718" s="91" t="s">
        <v>183</v>
      </c>
      <c r="BB718" s="92">
        <v>42572</v>
      </c>
      <c r="BC718" s="91" t="s">
        <v>87</v>
      </c>
    </row>
    <row r="719" spans="1:55">
      <c r="A719" s="91">
        <f t="shared" si="11"/>
        <v>718</v>
      </c>
      <c r="B719" s="91">
        <v>2590701</v>
      </c>
      <c r="C719" s="91">
        <v>57</v>
      </c>
      <c r="D719" s="91">
        <v>7</v>
      </c>
      <c r="E719" s="91" t="s">
        <v>87</v>
      </c>
      <c r="F719" s="91" t="s">
        <v>87</v>
      </c>
      <c r="G719" s="91" t="s">
        <v>5975</v>
      </c>
      <c r="I719" s="91" t="s">
        <v>5976</v>
      </c>
      <c r="K719" s="91" t="s">
        <v>5977</v>
      </c>
      <c r="L719" s="91" t="s">
        <v>5978</v>
      </c>
      <c r="O719" s="91" t="s">
        <v>5979</v>
      </c>
      <c r="P719" s="91" t="s">
        <v>5980</v>
      </c>
      <c r="R719" s="91" t="s">
        <v>5981</v>
      </c>
      <c r="S719" s="91" t="s">
        <v>5982</v>
      </c>
      <c r="T719" s="91" t="s">
        <v>269</v>
      </c>
      <c r="U719" s="91">
        <v>0</v>
      </c>
      <c r="V719" s="91">
        <v>0</v>
      </c>
      <c r="W719" s="91">
        <v>100</v>
      </c>
      <c r="X719" s="91">
        <v>0</v>
      </c>
      <c r="Y719" s="91">
        <v>0</v>
      </c>
      <c r="Z719" s="91">
        <v>100</v>
      </c>
      <c r="AA719" s="91">
        <v>0</v>
      </c>
      <c r="AB719" s="91">
        <v>0</v>
      </c>
      <c r="AC719" s="91">
        <v>100</v>
      </c>
      <c r="AD719" s="91">
        <v>0</v>
      </c>
      <c r="AE719" s="91">
        <v>0</v>
      </c>
      <c r="AF719" s="91">
        <v>153</v>
      </c>
      <c r="AG719" s="91">
        <v>123</v>
      </c>
      <c r="AH719" s="91">
        <v>1256779</v>
      </c>
      <c r="AI719" s="91">
        <v>2</v>
      </c>
      <c r="AJ719" s="91" t="s">
        <v>5983</v>
      </c>
      <c r="AK719" s="91">
        <v>2</v>
      </c>
      <c r="AL719" s="91">
        <v>2</v>
      </c>
      <c r="AM719" s="91" t="s">
        <v>87</v>
      </c>
      <c r="AO719" s="91">
        <v>0</v>
      </c>
      <c r="AP719" s="91">
        <v>2</v>
      </c>
      <c r="AQ719" s="91" t="s">
        <v>87</v>
      </c>
      <c r="AR719" s="91" t="s">
        <v>87</v>
      </c>
      <c r="AW719" s="91">
        <v>1</v>
      </c>
      <c r="AX719" s="91">
        <v>0</v>
      </c>
      <c r="AZ719" s="92">
        <v>43132</v>
      </c>
      <c r="BA719" s="91" t="s">
        <v>728</v>
      </c>
      <c r="BB719" s="92">
        <v>43132</v>
      </c>
      <c r="BC719" s="91" t="s">
        <v>728</v>
      </c>
    </row>
    <row r="720" spans="1:55">
      <c r="A720" s="91">
        <f t="shared" si="11"/>
        <v>719</v>
      </c>
      <c r="B720" s="91">
        <v>3111001</v>
      </c>
      <c r="C720" s="91">
        <v>40</v>
      </c>
      <c r="D720" s="91">
        <v>7</v>
      </c>
      <c r="E720" s="91">
        <v>31110</v>
      </c>
      <c r="F720" s="91">
        <v>1</v>
      </c>
      <c r="G720" s="91" t="s">
        <v>5984</v>
      </c>
      <c r="I720" s="91" t="s">
        <v>5985</v>
      </c>
      <c r="J720" s="91" t="s">
        <v>5984</v>
      </c>
      <c r="K720" s="91" t="s">
        <v>5986</v>
      </c>
      <c r="L720" s="91" t="s">
        <v>5987</v>
      </c>
      <c r="O720" s="91" t="s">
        <v>5988</v>
      </c>
      <c r="P720" s="91" t="s">
        <v>87</v>
      </c>
      <c r="U720" s="91">
        <v>0</v>
      </c>
      <c r="V720" s="91">
        <v>500000</v>
      </c>
      <c r="W720" s="91">
        <v>40</v>
      </c>
      <c r="X720" s="91">
        <v>60</v>
      </c>
      <c r="Y720" s="91">
        <v>120</v>
      </c>
      <c r="Z720" s="91">
        <v>40</v>
      </c>
      <c r="AA720" s="91">
        <v>60</v>
      </c>
      <c r="AB720" s="91">
        <v>120</v>
      </c>
      <c r="AC720" s="91">
        <v>40</v>
      </c>
      <c r="AD720" s="91">
        <v>60</v>
      </c>
      <c r="AE720" s="91">
        <v>120</v>
      </c>
      <c r="AF720" s="91">
        <v>9</v>
      </c>
      <c r="AG720" s="91">
        <v>516</v>
      </c>
      <c r="AH720" s="91">
        <v>6752827</v>
      </c>
      <c r="AI720" s="91">
        <v>1</v>
      </c>
      <c r="AJ720" s="91" t="s">
        <v>5989</v>
      </c>
      <c r="AK720" s="91">
        <v>2</v>
      </c>
      <c r="AL720" s="91">
        <v>0</v>
      </c>
      <c r="AM720" s="91" t="s">
        <v>87</v>
      </c>
      <c r="AO720" s="91">
        <v>0</v>
      </c>
      <c r="AP720" s="91">
        <v>2</v>
      </c>
      <c r="AQ720" s="91" t="s">
        <v>87</v>
      </c>
      <c r="AR720" s="91" t="s">
        <v>87</v>
      </c>
      <c r="AW720" s="91">
        <v>1</v>
      </c>
      <c r="AX720" s="91">
        <v>0</v>
      </c>
      <c r="AZ720" s="92">
        <v>36680</v>
      </c>
      <c r="BA720" s="91" t="s">
        <v>183</v>
      </c>
      <c r="BB720" s="92">
        <v>40354</v>
      </c>
      <c r="BC720" s="91" t="s">
        <v>87</v>
      </c>
    </row>
    <row r="721" spans="1:55">
      <c r="A721" s="91">
        <f t="shared" si="11"/>
        <v>720</v>
      </c>
      <c r="B721" s="91">
        <v>4046001</v>
      </c>
      <c r="C721" s="91">
        <v>50</v>
      </c>
      <c r="D721" s="91">
        <v>7</v>
      </c>
      <c r="E721" s="91">
        <v>40460</v>
      </c>
      <c r="F721" s="91">
        <v>1</v>
      </c>
      <c r="G721" s="91" t="s">
        <v>5990</v>
      </c>
      <c r="I721" s="91" t="s">
        <v>5991</v>
      </c>
      <c r="J721" s="91" t="s">
        <v>5990</v>
      </c>
      <c r="K721" s="91" t="s">
        <v>1045</v>
      </c>
      <c r="L721" s="91" t="s">
        <v>5992</v>
      </c>
      <c r="O721" s="91" t="s">
        <v>5993</v>
      </c>
      <c r="P721" s="91" t="s">
        <v>87</v>
      </c>
      <c r="U721" s="91">
        <v>1</v>
      </c>
      <c r="V721" s="91">
        <v>500000</v>
      </c>
      <c r="W721" s="91">
        <v>0</v>
      </c>
      <c r="X721" s="91">
        <v>100</v>
      </c>
      <c r="Y721" s="91">
        <v>120</v>
      </c>
      <c r="Z721" s="91">
        <v>40</v>
      </c>
      <c r="AA721" s="91">
        <v>60</v>
      </c>
      <c r="AB721" s="91">
        <v>120</v>
      </c>
      <c r="AC721" s="91">
        <v>40</v>
      </c>
      <c r="AD721" s="91">
        <v>60</v>
      </c>
      <c r="AE721" s="91">
        <v>120</v>
      </c>
      <c r="AF721" s="91">
        <v>152</v>
      </c>
      <c r="AG721" s="91">
        <v>53</v>
      </c>
      <c r="AH721" s="91">
        <v>15314</v>
      </c>
      <c r="AI721" s="91">
        <v>2</v>
      </c>
      <c r="AJ721" s="91" t="s">
        <v>5994</v>
      </c>
      <c r="AK721" s="91">
        <v>2</v>
      </c>
      <c r="AL721" s="91">
        <v>0</v>
      </c>
      <c r="AM721" s="91" t="s">
        <v>87</v>
      </c>
      <c r="AO721" s="91">
        <v>0</v>
      </c>
      <c r="AP721" s="91">
        <v>2</v>
      </c>
      <c r="AQ721" s="91">
        <v>1464960</v>
      </c>
      <c r="AR721" s="91" t="s">
        <v>87</v>
      </c>
      <c r="AU721" s="93">
        <v>42060</v>
      </c>
      <c r="AW721" s="91">
        <v>1</v>
      </c>
      <c r="AX721" s="91">
        <v>0</v>
      </c>
      <c r="AZ721" s="92">
        <v>36680</v>
      </c>
      <c r="BA721" s="91" t="s">
        <v>183</v>
      </c>
      <c r="BB721" s="92">
        <v>42057</v>
      </c>
      <c r="BC721" s="91" t="s">
        <v>87</v>
      </c>
    </row>
    <row r="722" spans="1:55">
      <c r="A722" s="91">
        <f t="shared" si="11"/>
        <v>721</v>
      </c>
      <c r="B722" s="91">
        <v>4769009</v>
      </c>
      <c r="C722" s="91">
        <v>43</v>
      </c>
      <c r="D722" s="91">
        <v>7</v>
      </c>
      <c r="E722" s="91">
        <v>47690</v>
      </c>
      <c r="F722" s="91">
        <v>9</v>
      </c>
      <c r="G722" s="91" t="s">
        <v>5995</v>
      </c>
      <c r="I722" s="91" t="s">
        <v>5996</v>
      </c>
      <c r="J722" s="91" t="s">
        <v>5995</v>
      </c>
      <c r="K722" s="91" t="s">
        <v>5997</v>
      </c>
      <c r="L722" s="91" t="s">
        <v>5998</v>
      </c>
      <c r="O722" s="91" t="s">
        <v>5999</v>
      </c>
      <c r="P722" s="91" t="s">
        <v>6000</v>
      </c>
      <c r="U722" s="91">
        <v>0</v>
      </c>
      <c r="V722" s="91">
        <v>0</v>
      </c>
      <c r="W722" s="91">
        <v>0</v>
      </c>
      <c r="X722" s="91">
        <v>0</v>
      </c>
      <c r="Y722" s="91">
        <v>0</v>
      </c>
      <c r="Z722" s="91">
        <v>30</v>
      </c>
      <c r="AA722" s="91">
        <v>70</v>
      </c>
      <c r="AB722" s="91">
        <v>120</v>
      </c>
      <c r="AC722" s="91">
        <v>100</v>
      </c>
      <c r="AD722" s="91">
        <v>0</v>
      </c>
      <c r="AE722" s="91">
        <v>0</v>
      </c>
      <c r="AF722" s="91">
        <v>149</v>
      </c>
      <c r="AG722" s="91">
        <v>111</v>
      </c>
      <c r="AH722" s="91">
        <v>7002</v>
      </c>
      <c r="AI722" s="91">
        <v>2</v>
      </c>
      <c r="AJ722" s="91" t="s">
        <v>6001</v>
      </c>
      <c r="AK722" s="91">
        <v>2</v>
      </c>
      <c r="AL722" s="91">
        <v>0</v>
      </c>
      <c r="AM722" s="91" t="s">
        <v>87</v>
      </c>
      <c r="AO722" s="91">
        <v>0</v>
      </c>
      <c r="AP722" s="91">
        <v>2</v>
      </c>
      <c r="AQ722" s="91" t="s">
        <v>87</v>
      </c>
      <c r="AR722" s="91" t="s">
        <v>87</v>
      </c>
      <c r="AW722" s="91">
        <v>1</v>
      </c>
      <c r="AX722" s="91">
        <v>0</v>
      </c>
      <c r="AZ722" s="92">
        <v>43132</v>
      </c>
      <c r="BA722" s="91" t="s">
        <v>3642</v>
      </c>
      <c r="BB722" s="92">
        <v>43132</v>
      </c>
      <c r="BC722" s="91" t="s">
        <v>3642</v>
      </c>
    </row>
    <row r="723" spans="1:55">
      <c r="A723" s="91">
        <f t="shared" si="11"/>
        <v>722</v>
      </c>
      <c r="B723" s="91">
        <v>5210001</v>
      </c>
      <c r="C723" s="91">
        <v>30</v>
      </c>
      <c r="D723" s="91">
        <v>7</v>
      </c>
      <c r="E723" s="91">
        <v>52100</v>
      </c>
      <c r="F723" s="91">
        <v>1</v>
      </c>
      <c r="G723" s="91" t="s">
        <v>6002</v>
      </c>
      <c r="I723" s="91" t="s">
        <v>6003</v>
      </c>
      <c r="J723" s="91" t="s">
        <v>6004</v>
      </c>
      <c r="K723" s="91" t="s">
        <v>6005</v>
      </c>
      <c r="L723" s="91" t="s">
        <v>6006</v>
      </c>
      <c r="O723" s="91" t="s">
        <v>6007</v>
      </c>
      <c r="P723" s="91" t="s">
        <v>87</v>
      </c>
      <c r="U723" s="91">
        <v>0</v>
      </c>
      <c r="V723" s="91">
        <v>500000</v>
      </c>
      <c r="W723" s="91">
        <v>0</v>
      </c>
      <c r="X723" s="91">
        <v>0</v>
      </c>
      <c r="Y723" s="91">
        <v>0</v>
      </c>
      <c r="Z723" s="91">
        <v>0</v>
      </c>
      <c r="AA723" s="91">
        <v>0</v>
      </c>
      <c r="AB723" s="91">
        <v>0</v>
      </c>
      <c r="AC723" s="91">
        <v>100</v>
      </c>
      <c r="AD723" s="91">
        <v>0</v>
      </c>
      <c r="AE723" s="91">
        <v>0</v>
      </c>
      <c r="AF723" s="91">
        <v>1</v>
      </c>
      <c r="AG723" s="91">
        <v>446</v>
      </c>
      <c r="AH723" s="91">
        <v>131710</v>
      </c>
      <c r="AI723" s="91">
        <v>2</v>
      </c>
      <c r="AJ723" s="91" t="s">
        <v>6008</v>
      </c>
      <c r="AK723" s="91">
        <v>2</v>
      </c>
      <c r="AL723" s="91">
        <v>0</v>
      </c>
      <c r="AM723" s="91" t="s">
        <v>87</v>
      </c>
      <c r="AO723" s="91">
        <v>0</v>
      </c>
      <c r="AP723" s="91">
        <v>2</v>
      </c>
      <c r="AQ723" s="91" t="s">
        <v>87</v>
      </c>
      <c r="AR723" s="91" t="s">
        <v>87</v>
      </c>
      <c r="AW723" s="91">
        <v>1</v>
      </c>
      <c r="AX723" s="91">
        <v>0</v>
      </c>
      <c r="AZ723" s="92">
        <v>36680</v>
      </c>
      <c r="BA723" s="91" t="s">
        <v>183</v>
      </c>
      <c r="BB723" s="92">
        <v>40357</v>
      </c>
      <c r="BC723" s="91" t="s">
        <v>87</v>
      </c>
    </row>
    <row r="724" spans="1:55">
      <c r="A724" s="91">
        <f t="shared" si="11"/>
        <v>723</v>
      </c>
      <c r="B724" s="91">
        <v>1015305</v>
      </c>
      <c r="C724" s="91">
        <v>30</v>
      </c>
      <c r="D724" s="91">
        <v>8</v>
      </c>
      <c r="E724" s="91" t="s">
        <v>87</v>
      </c>
      <c r="F724" s="91" t="s">
        <v>87</v>
      </c>
      <c r="G724" s="91" t="s">
        <v>220</v>
      </c>
      <c r="H724" s="91" t="s">
        <v>1326</v>
      </c>
      <c r="I724" s="91" t="s">
        <v>6009</v>
      </c>
      <c r="J724" s="91" t="s">
        <v>6010</v>
      </c>
      <c r="K724" s="91" t="s">
        <v>1328</v>
      </c>
      <c r="L724" s="91" t="s">
        <v>6011</v>
      </c>
      <c r="M724" s="91" t="s">
        <v>6012</v>
      </c>
      <c r="O724" s="91" t="s">
        <v>6013</v>
      </c>
      <c r="P724" s="91" t="s">
        <v>6014</v>
      </c>
      <c r="R724" s="91" t="s">
        <v>6015</v>
      </c>
      <c r="S724" s="91" t="s">
        <v>6016</v>
      </c>
      <c r="T724" s="91" t="s">
        <v>201</v>
      </c>
      <c r="U724" s="91">
        <v>1</v>
      </c>
      <c r="V724" s="91">
        <v>500000</v>
      </c>
      <c r="W724" s="91">
        <v>0</v>
      </c>
      <c r="X724" s="91">
        <v>100</v>
      </c>
      <c r="Y724" s="91">
        <v>120</v>
      </c>
      <c r="Z724" s="91">
        <v>40</v>
      </c>
      <c r="AA724" s="91">
        <v>60</v>
      </c>
      <c r="AB724" s="91">
        <v>120</v>
      </c>
      <c r="AC724" s="91">
        <v>40</v>
      </c>
      <c r="AD724" s="91">
        <v>60</v>
      </c>
      <c r="AE724" s="91">
        <v>120</v>
      </c>
      <c r="AF724" s="91">
        <v>10</v>
      </c>
      <c r="AG724" s="91">
        <v>593</v>
      </c>
      <c r="AH724" s="91">
        <v>856717</v>
      </c>
      <c r="AI724" s="91">
        <v>2</v>
      </c>
      <c r="AJ724" s="91" t="s">
        <v>6017</v>
      </c>
      <c r="AK724" s="91">
        <v>0</v>
      </c>
      <c r="AL724" s="91">
        <v>0</v>
      </c>
      <c r="AM724" s="91" t="s">
        <v>87</v>
      </c>
      <c r="AO724" s="91">
        <v>1</v>
      </c>
      <c r="AP724" s="91">
        <v>2</v>
      </c>
      <c r="AQ724" s="91">
        <v>1573163</v>
      </c>
      <c r="AR724" s="91" t="s">
        <v>87</v>
      </c>
      <c r="AU724" s="93">
        <v>42180</v>
      </c>
      <c r="AW724" s="91">
        <v>1</v>
      </c>
      <c r="AX724" s="91">
        <v>0</v>
      </c>
      <c r="AZ724" s="92">
        <v>42093</v>
      </c>
      <c r="BA724" s="91" t="s">
        <v>183</v>
      </c>
      <c r="BB724" s="92">
        <v>42093</v>
      </c>
      <c r="BC724" s="91" t="s">
        <v>87</v>
      </c>
    </row>
    <row r="725" spans="1:55">
      <c r="A725" s="91">
        <f t="shared" si="11"/>
        <v>724</v>
      </c>
      <c r="B725" s="91">
        <v>1043601</v>
      </c>
      <c r="C725" s="91">
        <v>80</v>
      </c>
      <c r="D725" s="91">
        <v>8</v>
      </c>
      <c r="E725" s="91" t="s">
        <v>87</v>
      </c>
      <c r="F725" s="91" t="s">
        <v>87</v>
      </c>
      <c r="G725" s="91" t="s">
        <v>6018</v>
      </c>
      <c r="I725" s="91" t="s">
        <v>6019</v>
      </c>
      <c r="J725" s="91" t="s">
        <v>6020</v>
      </c>
      <c r="K725" s="91" t="s">
        <v>6021</v>
      </c>
      <c r="L725" s="91" t="s">
        <v>6022</v>
      </c>
      <c r="O725" s="91" t="s">
        <v>6023</v>
      </c>
      <c r="P725" s="91" t="s">
        <v>6024</v>
      </c>
      <c r="R725" s="91" t="s">
        <v>6025</v>
      </c>
      <c r="S725" s="91" t="s">
        <v>6026</v>
      </c>
      <c r="T725" s="91" t="s">
        <v>465</v>
      </c>
      <c r="U725" s="91">
        <v>1</v>
      </c>
      <c r="V725" s="91">
        <v>500000</v>
      </c>
      <c r="W725" s="91">
        <v>0</v>
      </c>
      <c r="X725" s="91">
        <v>100</v>
      </c>
      <c r="Y725" s="91">
        <v>120</v>
      </c>
      <c r="Z725" s="91">
        <v>40</v>
      </c>
      <c r="AA725" s="91">
        <v>60</v>
      </c>
      <c r="AB725" s="91">
        <v>120</v>
      </c>
      <c r="AC725" s="91">
        <v>40</v>
      </c>
      <c r="AD725" s="91">
        <v>60</v>
      </c>
      <c r="AE725" s="91">
        <v>120</v>
      </c>
      <c r="AF725" s="91">
        <v>587</v>
      </c>
      <c r="AG725" s="91">
        <v>1</v>
      </c>
      <c r="AH725" s="91">
        <v>242711</v>
      </c>
      <c r="AI725" s="91">
        <v>1</v>
      </c>
      <c r="AJ725" s="91" t="s">
        <v>6027</v>
      </c>
      <c r="AK725" s="91">
        <v>0</v>
      </c>
      <c r="AL725" s="91">
        <v>0</v>
      </c>
      <c r="AM725" s="91" t="s">
        <v>87</v>
      </c>
      <c r="AO725" s="91">
        <v>1</v>
      </c>
      <c r="AP725" s="91">
        <v>2</v>
      </c>
      <c r="AQ725" s="91">
        <v>2172103</v>
      </c>
      <c r="AR725" s="91" t="s">
        <v>87</v>
      </c>
      <c r="AU725" s="93">
        <v>43064</v>
      </c>
      <c r="AW725" s="91">
        <v>1</v>
      </c>
      <c r="AX725" s="91">
        <v>0</v>
      </c>
      <c r="AY725" s="91">
        <v>0</v>
      </c>
      <c r="AZ725" s="92">
        <v>37314</v>
      </c>
      <c r="BA725" s="91" t="s">
        <v>183</v>
      </c>
      <c r="BB725" s="92">
        <v>43068.067499999997</v>
      </c>
      <c r="BC725" s="91" t="s">
        <v>233</v>
      </c>
    </row>
    <row r="726" spans="1:55">
      <c r="A726" s="91">
        <f t="shared" si="11"/>
        <v>725</v>
      </c>
      <c r="B726" s="91">
        <v>1089014</v>
      </c>
      <c r="C726" s="91">
        <v>38</v>
      </c>
      <c r="D726" s="91">
        <v>8</v>
      </c>
      <c r="E726" s="91" t="s">
        <v>87</v>
      </c>
      <c r="F726" s="91" t="s">
        <v>87</v>
      </c>
      <c r="G726" s="91" t="s">
        <v>6028</v>
      </c>
      <c r="H726" s="91" t="s">
        <v>6029</v>
      </c>
      <c r="I726" s="91" t="s">
        <v>6030</v>
      </c>
      <c r="K726" s="91" t="s">
        <v>6031</v>
      </c>
      <c r="L726" s="91" t="s">
        <v>6032</v>
      </c>
      <c r="O726" s="91" t="s">
        <v>6033</v>
      </c>
      <c r="P726" s="91" t="s">
        <v>6034</v>
      </c>
      <c r="R726" s="91" t="s">
        <v>6035</v>
      </c>
      <c r="S726" s="91" t="s">
        <v>6036</v>
      </c>
      <c r="T726" s="91" t="s">
        <v>860</v>
      </c>
      <c r="U726" s="91">
        <v>1</v>
      </c>
      <c r="V726" s="91">
        <v>500000</v>
      </c>
      <c r="W726" s="91">
        <v>0</v>
      </c>
      <c r="X726" s="91">
        <v>100</v>
      </c>
      <c r="Y726" s="91">
        <v>120</v>
      </c>
      <c r="Z726" s="91">
        <v>40</v>
      </c>
      <c r="AA726" s="91">
        <v>60</v>
      </c>
      <c r="AB726" s="91">
        <v>120</v>
      </c>
      <c r="AC726" s="91">
        <v>0</v>
      </c>
      <c r="AD726" s="91">
        <v>100</v>
      </c>
      <c r="AE726" s="91">
        <v>120</v>
      </c>
      <c r="AF726" s="91">
        <v>1</v>
      </c>
      <c r="AG726" s="91">
        <v>78</v>
      </c>
      <c r="AH726" s="91">
        <v>150618</v>
      </c>
      <c r="AI726" s="91">
        <v>2</v>
      </c>
      <c r="AJ726" s="91" t="s">
        <v>6037</v>
      </c>
      <c r="AK726" s="91">
        <v>0</v>
      </c>
      <c r="AL726" s="91">
        <v>0</v>
      </c>
      <c r="AM726" s="91" t="s">
        <v>87</v>
      </c>
      <c r="AO726" s="91">
        <v>1</v>
      </c>
      <c r="AP726" s="91">
        <v>2</v>
      </c>
      <c r="AQ726" s="91">
        <v>1127573</v>
      </c>
      <c r="AR726" s="91" t="s">
        <v>87</v>
      </c>
      <c r="AU726" s="93">
        <v>42333</v>
      </c>
      <c r="AW726" s="91">
        <v>1</v>
      </c>
      <c r="AX726" s="91">
        <v>0</v>
      </c>
      <c r="AZ726" s="92">
        <v>41878</v>
      </c>
      <c r="BA726" s="91" t="s">
        <v>183</v>
      </c>
      <c r="BB726" s="92">
        <v>41878</v>
      </c>
      <c r="BC726" s="91" t="s">
        <v>87</v>
      </c>
    </row>
    <row r="727" spans="1:55">
      <c r="A727" s="91">
        <f t="shared" si="11"/>
        <v>726</v>
      </c>
      <c r="B727" s="91">
        <v>1113901</v>
      </c>
      <c r="C727" s="91">
        <v>62</v>
      </c>
      <c r="D727" s="91">
        <v>8</v>
      </c>
      <c r="E727" s="91">
        <v>11139</v>
      </c>
      <c r="F727" s="91">
        <v>1</v>
      </c>
      <c r="G727" s="91" t="s">
        <v>6038</v>
      </c>
      <c r="H727" s="91" t="s">
        <v>6039</v>
      </c>
      <c r="I727" s="91" t="s">
        <v>6040</v>
      </c>
      <c r="J727" s="91" t="s">
        <v>6041</v>
      </c>
      <c r="K727" s="91" t="s">
        <v>6042</v>
      </c>
      <c r="L727" s="91" t="s">
        <v>6043</v>
      </c>
      <c r="O727" s="91" t="s">
        <v>6044</v>
      </c>
      <c r="P727" s="91" t="s">
        <v>6045</v>
      </c>
      <c r="U727" s="91">
        <v>0</v>
      </c>
      <c r="V727" s="91">
        <v>0</v>
      </c>
      <c r="W727" s="91">
        <v>0</v>
      </c>
      <c r="X727" s="91">
        <v>100</v>
      </c>
      <c r="Y727" s="91">
        <v>120</v>
      </c>
      <c r="Z727" s="91">
        <v>100</v>
      </c>
      <c r="AA727" s="91">
        <v>0</v>
      </c>
      <c r="AB727" s="91">
        <v>0</v>
      </c>
      <c r="AC727" s="91">
        <v>0</v>
      </c>
      <c r="AD727" s="91">
        <v>0</v>
      </c>
      <c r="AE727" s="91">
        <v>0</v>
      </c>
      <c r="AF727" s="91">
        <v>155</v>
      </c>
      <c r="AG727" s="91">
        <v>501</v>
      </c>
      <c r="AH727" s="91">
        <v>566821</v>
      </c>
      <c r="AI727" s="91">
        <v>1</v>
      </c>
      <c r="AJ727" s="91" t="s">
        <v>6046</v>
      </c>
      <c r="AK727" s="91">
        <v>0</v>
      </c>
      <c r="AL727" s="91">
        <v>0</v>
      </c>
      <c r="AM727" s="91" t="s">
        <v>87</v>
      </c>
      <c r="AO727" s="91">
        <v>0</v>
      </c>
      <c r="AP727" s="91">
        <v>2</v>
      </c>
      <c r="AQ727" s="91" t="s">
        <v>87</v>
      </c>
      <c r="AR727" s="91" t="s">
        <v>87</v>
      </c>
      <c r="AW727" s="91">
        <v>1</v>
      </c>
      <c r="AX727" s="91">
        <v>0</v>
      </c>
      <c r="AZ727" s="92">
        <v>37383</v>
      </c>
      <c r="BA727" s="91" t="s">
        <v>183</v>
      </c>
      <c r="BB727" s="92">
        <v>42580</v>
      </c>
      <c r="BC727" s="91" t="s">
        <v>87</v>
      </c>
    </row>
    <row r="728" spans="1:55">
      <c r="A728" s="91">
        <f t="shared" si="11"/>
        <v>727</v>
      </c>
      <c r="B728" s="91">
        <v>1205002</v>
      </c>
      <c r="C728" s="91">
        <v>20</v>
      </c>
      <c r="D728" s="91">
        <v>8</v>
      </c>
      <c r="E728" s="91" t="s">
        <v>87</v>
      </c>
      <c r="F728" s="91" t="s">
        <v>87</v>
      </c>
      <c r="G728" s="91" t="s">
        <v>6047</v>
      </c>
      <c r="I728" s="91" t="s">
        <v>6048</v>
      </c>
      <c r="J728" s="91" t="s">
        <v>6049</v>
      </c>
      <c r="K728" s="91" t="s">
        <v>6050</v>
      </c>
      <c r="L728" s="91" t="s">
        <v>6051</v>
      </c>
      <c r="O728" s="91" t="s">
        <v>6052</v>
      </c>
      <c r="P728" s="91" t="s">
        <v>6053</v>
      </c>
      <c r="U728" s="91">
        <v>1</v>
      </c>
      <c r="V728" s="91">
        <v>500000</v>
      </c>
      <c r="W728" s="91">
        <v>0</v>
      </c>
      <c r="X728" s="91">
        <v>100</v>
      </c>
      <c r="Y728" s="91">
        <v>120</v>
      </c>
      <c r="Z728" s="91">
        <v>40</v>
      </c>
      <c r="AA728" s="91">
        <v>60</v>
      </c>
      <c r="AB728" s="91">
        <v>120</v>
      </c>
      <c r="AC728" s="91">
        <v>40</v>
      </c>
      <c r="AD728" s="91">
        <v>60</v>
      </c>
      <c r="AE728" s="91">
        <v>120</v>
      </c>
      <c r="AF728" s="91">
        <v>9</v>
      </c>
      <c r="AG728" s="91">
        <v>127</v>
      </c>
      <c r="AH728" s="91">
        <v>8438514</v>
      </c>
      <c r="AI728" s="91">
        <v>1</v>
      </c>
      <c r="AJ728" s="91" t="s">
        <v>6054</v>
      </c>
      <c r="AK728" s="91">
        <v>0</v>
      </c>
      <c r="AL728" s="91">
        <v>0</v>
      </c>
      <c r="AM728" s="91" t="s">
        <v>87</v>
      </c>
      <c r="AO728" s="91">
        <v>0</v>
      </c>
      <c r="AP728" s="91">
        <v>2</v>
      </c>
      <c r="AQ728" s="91">
        <v>1109023</v>
      </c>
      <c r="AR728" s="91" t="s">
        <v>87</v>
      </c>
      <c r="AU728" s="93">
        <v>42060</v>
      </c>
      <c r="AW728" s="91">
        <v>1</v>
      </c>
      <c r="AX728" s="91">
        <v>0</v>
      </c>
      <c r="AZ728" s="92">
        <v>37680</v>
      </c>
      <c r="BA728" s="91" t="s">
        <v>183</v>
      </c>
      <c r="BB728" s="92">
        <v>42057</v>
      </c>
      <c r="BC728" s="91" t="s">
        <v>87</v>
      </c>
    </row>
    <row r="729" spans="1:55">
      <c r="A729" s="91">
        <f t="shared" si="11"/>
        <v>728</v>
      </c>
      <c r="B729" s="91">
        <v>1430002</v>
      </c>
      <c r="C729" s="91">
        <v>20</v>
      </c>
      <c r="D729" s="91">
        <v>8</v>
      </c>
      <c r="E729" s="91" t="s">
        <v>87</v>
      </c>
      <c r="F729" s="91" t="s">
        <v>87</v>
      </c>
      <c r="G729" s="91" t="s">
        <v>6055</v>
      </c>
      <c r="H729" s="91" t="s">
        <v>6056</v>
      </c>
      <c r="I729" s="91" t="s">
        <v>6057</v>
      </c>
      <c r="J729" s="91" t="s">
        <v>6058</v>
      </c>
      <c r="K729" s="91" t="s">
        <v>6059</v>
      </c>
      <c r="L729" s="91" t="s">
        <v>6060</v>
      </c>
      <c r="O729" s="91" t="s">
        <v>6061</v>
      </c>
      <c r="P729" s="91" t="s">
        <v>6062</v>
      </c>
      <c r="U729" s="91">
        <v>0</v>
      </c>
      <c r="V729" s="91">
        <v>500000</v>
      </c>
      <c r="W729" s="91">
        <v>0</v>
      </c>
      <c r="X729" s="91">
        <v>100</v>
      </c>
      <c r="Y729" s="91">
        <v>120</v>
      </c>
      <c r="Z729" s="91">
        <v>40</v>
      </c>
      <c r="AA729" s="91">
        <v>60</v>
      </c>
      <c r="AB729" s="91">
        <v>120</v>
      </c>
      <c r="AC729" s="91">
        <v>40</v>
      </c>
      <c r="AD729" s="91">
        <v>60</v>
      </c>
      <c r="AE729" s="91">
        <v>120</v>
      </c>
      <c r="AF729" s="91">
        <v>1</v>
      </c>
      <c r="AG729" s="91">
        <v>100</v>
      </c>
      <c r="AH729" s="91">
        <v>6885457</v>
      </c>
      <c r="AI729" s="91">
        <v>1</v>
      </c>
      <c r="AJ729" s="91" t="s">
        <v>6063</v>
      </c>
      <c r="AK729" s="91">
        <v>0</v>
      </c>
      <c r="AL729" s="91">
        <v>0</v>
      </c>
      <c r="AM729" s="91" t="s">
        <v>87</v>
      </c>
      <c r="AO729" s="91">
        <v>1</v>
      </c>
      <c r="AP729" s="91">
        <v>2</v>
      </c>
      <c r="AQ729" s="91" t="s">
        <v>87</v>
      </c>
      <c r="AR729" s="91" t="s">
        <v>87</v>
      </c>
      <c r="AW729" s="91">
        <v>1</v>
      </c>
      <c r="AX729" s="91">
        <v>0</v>
      </c>
      <c r="AZ729" s="92">
        <v>37790</v>
      </c>
      <c r="BA729" s="91" t="s">
        <v>183</v>
      </c>
      <c r="BB729" s="92">
        <v>43123.066724537035</v>
      </c>
      <c r="BC729" s="91" t="s">
        <v>233</v>
      </c>
    </row>
    <row r="730" spans="1:55">
      <c r="A730" s="91">
        <f t="shared" si="11"/>
        <v>729</v>
      </c>
      <c r="B730" s="91">
        <v>1430004</v>
      </c>
      <c r="C730" s="91">
        <v>30</v>
      </c>
      <c r="D730" s="91">
        <v>8</v>
      </c>
      <c r="E730" s="91" t="s">
        <v>87</v>
      </c>
      <c r="F730" s="91" t="s">
        <v>87</v>
      </c>
      <c r="G730" s="91" t="s">
        <v>6055</v>
      </c>
      <c r="I730" s="91" t="s">
        <v>6064</v>
      </c>
      <c r="K730" s="91" t="s">
        <v>6065</v>
      </c>
      <c r="L730" s="91" t="s">
        <v>6066</v>
      </c>
      <c r="O730" s="91" t="s">
        <v>6067</v>
      </c>
      <c r="P730" s="91" t="s">
        <v>6068</v>
      </c>
      <c r="U730" s="91">
        <v>0</v>
      </c>
      <c r="V730" s="91">
        <v>500000</v>
      </c>
      <c r="W730" s="91">
        <v>0</v>
      </c>
      <c r="X730" s="91">
        <v>0</v>
      </c>
      <c r="Y730" s="91">
        <v>0</v>
      </c>
      <c r="Z730" s="91">
        <v>40</v>
      </c>
      <c r="AA730" s="91">
        <v>60</v>
      </c>
      <c r="AB730" s="91">
        <v>120</v>
      </c>
      <c r="AC730" s="91">
        <v>0</v>
      </c>
      <c r="AD730" s="91">
        <v>0</v>
      </c>
      <c r="AE730" s="91">
        <v>0</v>
      </c>
      <c r="AF730" s="91">
        <v>5</v>
      </c>
      <c r="AG730" s="91">
        <v>321</v>
      </c>
      <c r="AH730" s="91">
        <v>6</v>
      </c>
      <c r="AI730" s="91">
        <v>1</v>
      </c>
      <c r="AJ730" s="91" t="s">
        <v>6064</v>
      </c>
      <c r="AK730" s="91">
        <v>0</v>
      </c>
      <c r="AL730" s="91">
        <v>0</v>
      </c>
      <c r="AM730" s="91" t="s">
        <v>87</v>
      </c>
      <c r="AO730" s="91">
        <v>0</v>
      </c>
      <c r="AP730" s="91">
        <v>2</v>
      </c>
      <c r="AQ730" s="91" t="s">
        <v>87</v>
      </c>
      <c r="AR730" s="91" t="s">
        <v>87</v>
      </c>
      <c r="AW730" s="91">
        <v>1</v>
      </c>
      <c r="AX730" s="91">
        <v>0</v>
      </c>
      <c r="AZ730" s="92">
        <v>39475</v>
      </c>
      <c r="BA730" s="91" t="s">
        <v>183</v>
      </c>
      <c r="BB730" s="92">
        <v>42255</v>
      </c>
      <c r="BC730" s="91" t="s">
        <v>87</v>
      </c>
    </row>
    <row r="731" spans="1:55">
      <c r="A731" s="91">
        <f t="shared" si="11"/>
        <v>730</v>
      </c>
      <c r="B731" s="91">
        <v>1458503</v>
      </c>
      <c r="C731" s="91">
        <v>80</v>
      </c>
      <c r="D731" s="91">
        <v>8</v>
      </c>
      <c r="E731" s="91" t="s">
        <v>87</v>
      </c>
      <c r="F731" s="91" t="s">
        <v>87</v>
      </c>
      <c r="G731" s="91" t="s">
        <v>571</v>
      </c>
      <c r="I731" s="91" t="s">
        <v>586</v>
      </c>
      <c r="J731" s="91" t="s">
        <v>580</v>
      </c>
      <c r="K731" s="91" t="s">
        <v>6069</v>
      </c>
      <c r="L731" s="91" t="s">
        <v>6070</v>
      </c>
      <c r="O731" s="91" t="s">
        <v>6071</v>
      </c>
      <c r="P731" s="91" t="s">
        <v>6072</v>
      </c>
      <c r="U731" s="91">
        <v>0</v>
      </c>
      <c r="V731" s="91">
        <v>500000</v>
      </c>
      <c r="W731" s="91">
        <v>0</v>
      </c>
      <c r="X731" s="91">
        <v>100</v>
      </c>
      <c r="Y731" s="91">
        <v>120</v>
      </c>
      <c r="Z731" s="91">
        <v>40</v>
      </c>
      <c r="AA731" s="91">
        <v>60</v>
      </c>
      <c r="AB731" s="91">
        <v>120</v>
      </c>
      <c r="AC731" s="91">
        <v>40</v>
      </c>
      <c r="AD731" s="91">
        <v>60</v>
      </c>
      <c r="AE731" s="91">
        <v>120</v>
      </c>
      <c r="AF731" s="91">
        <v>1</v>
      </c>
      <c r="AG731" s="91">
        <v>660</v>
      </c>
      <c r="AH731" s="91">
        <v>1851601</v>
      </c>
      <c r="AI731" s="91">
        <v>1</v>
      </c>
      <c r="AJ731" s="91" t="s">
        <v>6073</v>
      </c>
      <c r="AK731" s="91">
        <v>0</v>
      </c>
      <c r="AL731" s="91">
        <v>0</v>
      </c>
      <c r="AM731" s="91" t="s">
        <v>87</v>
      </c>
      <c r="AO731" s="91">
        <v>0</v>
      </c>
      <c r="AP731" s="91">
        <v>2</v>
      </c>
      <c r="AQ731" s="91" t="s">
        <v>87</v>
      </c>
      <c r="AR731" s="91" t="s">
        <v>87</v>
      </c>
      <c r="AW731" s="91">
        <v>1</v>
      </c>
      <c r="AX731" s="91">
        <v>0</v>
      </c>
      <c r="AZ731" s="92">
        <v>37725</v>
      </c>
      <c r="BA731" s="91" t="s">
        <v>183</v>
      </c>
      <c r="BB731" s="92">
        <v>38694</v>
      </c>
      <c r="BC731" s="91" t="s">
        <v>87</v>
      </c>
    </row>
    <row r="732" spans="1:55">
      <c r="A732" s="91">
        <f t="shared" si="11"/>
        <v>731</v>
      </c>
      <c r="B732" s="91">
        <v>1467401</v>
      </c>
      <c r="C732" s="91">
        <v>50</v>
      </c>
      <c r="D732" s="91">
        <v>8</v>
      </c>
      <c r="E732" s="91" t="s">
        <v>87</v>
      </c>
      <c r="F732" s="91" t="s">
        <v>87</v>
      </c>
      <c r="G732" s="91" t="s">
        <v>6074</v>
      </c>
      <c r="I732" s="91" t="s">
        <v>6075</v>
      </c>
      <c r="J732" s="91" t="s">
        <v>6076</v>
      </c>
      <c r="K732" s="91" t="s">
        <v>6077</v>
      </c>
      <c r="L732" s="91" t="s">
        <v>6078</v>
      </c>
      <c r="O732" s="91" t="s">
        <v>6079</v>
      </c>
      <c r="P732" s="91" t="s">
        <v>6080</v>
      </c>
      <c r="U732" s="91">
        <v>0</v>
      </c>
      <c r="V732" s="91">
        <v>500000</v>
      </c>
      <c r="W732" s="91">
        <v>0</v>
      </c>
      <c r="X732" s="91">
        <v>100</v>
      </c>
      <c r="Y732" s="91">
        <v>120</v>
      </c>
      <c r="Z732" s="91">
        <v>40</v>
      </c>
      <c r="AA732" s="91">
        <v>60</v>
      </c>
      <c r="AB732" s="91">
        <v>120</v>
      </c>
      <c r="AC732" s="91">
        <v>40</v>
      </c>
      <c r="AD732" s="91">
        <v>60</v>
      </c>
      <c r="AE732" s="91">
        <v>120</v>
      </c>
      <c r="AF732" s="91">
        <v>5</v>
      </c>
      <c r="AG732" s="91">
        <v>208</v>
      </c>
      <c r="AH732" s="91">
        <v>721795</v>
      </c>
      <c r="AI732" s="91">
        <v>2</v>
      </c>
      <c r="AJ732" s="91" t="s">
        <v>6081</v>
      </c>
      <c r="AK732" s="91">
        <v>0</v>
      </c>
      <c r="AL732" s="91">
        <v>1</v>
      </c>
      <c r="AM732" s="91" t="s">
        <v>6082</v>
      </c>
      <c r="AN732" s="91" t="s">
        <v>271</v>
      </c>
      <c r="AO732" s="91">
        <v>1</v>
      </c>
      <c r="AP732" s="91">
        <v>2</v>
      </c>
      <c r="AQ732" s="91" t="s">
        <v>87</v>
      </c>
      <c r="AR732" s="91" t="s">
        <v>87</v>
      </c>
      <c r="AW732" s="91">
        <v>1</v>
      </c>
      <c r="AX732" s="91">
        <v>0</v>
      </c>
      <c r="AY732" s="91">
        <v>0</v>
      </c>
      <c r="AZ732" s="92">
        <v>38114</v>
      </c>
      <c r="BA732" s="91" t="s">
        <v>183</v>
      </c>
      <c r="BB732" s="92">
        <v>40820</v>
      </c>
      <c r="BC732" s="91" t="s">
        <v>87</v>
      </c>
    </row>
    <row r="733" spans="1:55">
      <c r="A733" s="91">
        <f t="shared" si="11"/>
        <v>732</v>
      </c>
      <c r="B733" s="91">
        <v>1699801</v>
      </c>
      <c r="C733" s="91">
        <v>77</v>
      </c>
      <c r="D733" s="91">
        <v>8</v>
      </c>
      <c r="E733" s="91" t="s">
        <v>87</v>
      </c>
      <c r="F733" s="91" t="s">
        <v>87</v>
      </c>
      <c r="G733" s="91" t="s">
        <v>6083</v>
      </c>
      <c r="H733" s="91" t="s">
        <v>6084</v>
      </c>
      <c r="I733" s="91" t="s">
        <v>6085</v>
      </c>
      <c r="K733" s="91" t="s">
        <v>1679</v>
      </c>
      <c r="L733" s="91" t="s">
        <v>6086</v>
      </c>
      <c r="O733" s="91" t="s">
        <v>6087</v>
      </c>
      <c r="P733" s="91" t="s">
        <v>6088</v>
      </c>
      <c r="R733" s="91" t="s">
        <v>6089</v>
      </c>
      <c r="S733" s="91" t="s">
        <v>6090</v>
      </c>
      <c r="T733" s="91" t="s">
        <v>6091</v>
      </c>
      <c r="U733" s="91">
        <v>0</v>
      </c>
      <c r="V733" s="91">
        <v>500000</v>
      </c>
      <c r="W733" s="91">
        <v>0</v>
      </c>
      <c r="X733" s="91">
        <v>100</v>
      </c>
      <c r="Y733" s="91">
        <v>120</v>
      </c>
      <c r="Z733" s="91">
        <v>40</v>
      </c>
      <c r="AA733" s="91">
        <v>60</v>
      </c>
      <c r="AB733" s="91">
        <v>120</v>
      </c>
      <c r="AC733" s="91">
        <v>0</v>
      </c>
      <c r="AD733" s="91">
        <v>100</v>
      </c>
      <c r="AE733" s="91">
        <v>120</v>
      </c>
      <c r="AF733" s="91">
        <v>167</v>
      </c>
      <c r="AG733" s="91">
        <v>27</v>
      </c>
      <c r="AH733" s="91">
        <v>1003721</v>
      </c>
      <c r="AI733" s="91">
        <v>2</v>
      </c>
      <c r="AJ733" s="91" t="s">
        <v>6092</v>
      </c>
      <c r="AK733" s="91">
        <v>0</v>
      </c>
      <c r="AL733" s="91">
        <v>0</v>
      </c>
      <c r="AM733" s="91" t="s">
        <v>87</v>
      </c>
      <c r="AO733" s="91">
        <v>0</v>
      </c>
      <c r="AP733" s="91">
        <v>2</v>
      </c>
      <c r="AQ733" s="91" t="s">
        <v>87</v>
      </c>
      <c r="AR733" s="91" t="s">
        <v>87</v>
      </c>
      <c r="AW733" s="91">
        <v>1</v>
      </c>
      <c r="AX733" s="91">
        <v>0</v>
      </c>
      <c r="AZ733" s="92">
        <v>38908</v>
      </c>
      <c r="BA733" s="91" t="s">
        <v>183</v>
      </c>
      <c r="BB733" s="92">
        <v>43041.593425925923</v>
      </c>
      <c r="BC733" s="91" t="s">
        <v>233</v>
      </c>
    </row>
    <row r="734" spans="1:55">
      <c r="A734" s="91">
        <f t="shared" si="11"/>
        <v>733</v>
      </c>
      <c r="B734" s="91">
        <v>1703001</v>
      </c>
      <c r="C734" s="91">
        <v>70</v>
      </c>
      <c r="D734" s="91">
        <v>8</v>
      </c>
      <c r="E734" s="91">
        <v>17030</v>
      </c>
      <c r="F734" s="91">
        <v>1</v>
      </c>
      <c r="G734" s="91" t="s">
        <v>6093</v>
      </c>
      <c r="I734" s="91" t="s">
        <v>6094</v>
      </c>
      <c r="J734" s="91" t="s">
        <v>6095</v>
      </c>
      <c r="K734" s="91" t="s">
        <v>6096</v>
      </c>
      <c r="L734" s="91" t="s">
        <v>6097</v>
      </c>
      <c r="M734" s="91" t="s">
        <v>6098</v>
      </c>
      <c r="O734" s="91" t="s">
        <v>6099</v>
      </c>
      <c r="P734" s="91" t="s">
        <v>6100</v>
      </c>
      <c r="R734" s="91" t="s">
        <v>6101</v>
      </c>
      <c r="S734" s="91" t="s">
        <v>6102</v>
      </c>
      <c r="T734" s="91" t="s">
        <v>269</v>
      </c>
      <c r="U734" s="91">
        <v>0</v>
      </c>
      <c r="V734" s="91">
        <v>500000</v>
      </c>
      <c r="W734" s="91">
        <v>100</v>
      </c>
      <c r="X734" s="91">
        <v>0</v>
      </c>
      <c r="Y734" s="91">
        <v>0</v>
      </c>
      <c r="Z734" s="91">
        <v>100</v>
      </c>
      <c r="AA734" s="91">
        <v>0</v>
      </c>
      <c r="AB734" s="91">
        <v>0</v>
      </c>
      <c r="AC734" s="91">
        <v>100</v>
      </c>
      <c r="AD734" s="91">
        <v>0</v>
      </c>
      <c r="AE734" s="91">
        <v>0</v>
      </c>
      <c r="AF734" s="91">
        <v>5</v>
      </c>
      <c r="AG734" s="91">
        <v>5</v>
      </c>
      <c r="AH734" s="91">
        <v>872811</v>
      </c>
      <c r="AI734" s="91">
        <v>2</v>
      </c>
      <c r="AJ734" s="91" t="s">
        <v>6094</v>
      </c>
      <c r="AK734" s="91">
        <v>0</v>
      </c>
      <c r="AL734" s="91">
        <v>0</v>
      </c>
      <c r="AM734" s="91" t="s">
        <v>87</v>
      </c>
      <c r="AO734" s="91">
        <v>0</v>
      </c>
      <c r="AP734" s="91">
        <v>2</v>
      </c>
      <c r="AQ734" s="91" t="s">
        <v>87</v>
      </c>
      <c r="AR734" s="91" t="s">
        <v>87</v>
      </c>
      <c r="AW734" s="91">
        <v>1</v>
      </c>
      <c r="AX734" s="91">
        <v>0</v>
      </c>
      <c r="AZ734" s="92">
        <v>36680</v>
      </c>
      <c r="BA734" s="91" t="s">
        <v>183</v>
      </c>
      <c r="BB734" s="92">
        <v>40694</v>
      </c>
      <c r="BC734" s="91" t="s">
        <v>87</v>
      </c>
    </row>
    <row r="735" spans="1:55">
      <c r="A735" s="91">
        <f t="shared" si="11"/>
        <v>734</v>
      </c>
      <c r="B735" s="91">
        <v>1783301</v>
      </c>
      <c r="C735" s="91">
        <v>80</v>
      </c>
      <c r="D735" s="91">
        <v>8</v>
      </c>
      <c r="E735" s="91" t="s">
        <v>87</v>
      </c>
      <c r="F735" s="91" t="s">
        <v>87</v>
      </c>
      <c r="G735" s="91" t="s">
        <v>6103</v>
      </c>
      <c r="I735" s="91" t="s">
        <v>6104</v>
      </c>
      <c r="J735" s="91" t="s">
        <v>6103</v>
      </c>
      <c r="K735" s="91" t="s">
        <v>6105</v>
      </c>
      <c r="L735" s="91" t="s">
        <v>6106</v>
      </c>
      <c r="O735" s="91" t="s">
        <v>6107</v>
      </c>
      <c r="P735" s="91" t="s">
        <v>6107</v>
      </c>
      <c r="R735" s="91" t="s">
        <v>6108</v>
      </c>
      <c r="S735" s="91" t="s">
        <v>6109</v>
      </c>
      <c r="T735" s="91" t="s">
        <v>6110</v>
      </c>
      <c r="U735" s="91">
        <v>0</v>
      </c>
      <c r="V735" s="91">
        <v>500000</v>
      </c>
      <c r="W735" s="91">
        <v>0</v>
      </c>
      <c r="X735" s="91">
        <v>100</v>
      </c>
      <c r="Y735" s="91">
        <v>120</v>
      </c>
      <c r="Z735" s="91">
        <v>40</v>
      </c>
      <c r="AA735" s="91">
        <v>60</v>
      </c>
      <c r="AB735" s="91">
        <v>120</v>
      </c>
      <c r="AC735" s="91">
        <v>40</v>
      </c>
      <c r="AD735" s="91">
        <v>60</v>
      </c>
      <c r="AE735" s="91">
        <v>120</v>
      </c>
      <c r="AF735" s="91">
        <v>190</v>
      </c>
      <c r="AG735" s="91">
        <v>255</v>
      </c>
      <c r="AH735" s="91">
        <v>1867212</v>
      </c>
      <c r="AI735" s="91">
        <v>1</v>
      </c>
      <c r="AJ735" s="91" t="s">
        <v>6111</v>
      </c>
      <c r="AK735" s="91">
        <v>0</v>
      </c>
      <c r="AL735" s="91">
        <v>1</v>
      </c>
      <c r="AM735" s="91">
        <v>40107943258001</v>
      </c>
      <c r="AN735" s="91" t="s">
        <v>6112</v>
      </c>
      <c r="AO735" s="91">
        <v>1</v>
      </c>
      <c r="AP735" s="91">
        <v>2</v>
      </c>
      <c r="AQ735" s="91" t="s">
        <v>87</v>
      </c>
      <c r="AR735" s="91" t="s">
        <v>87</v>
      </c>
      <c r="AW735" s="91">
        <v>1</v>
      </c>
      <c r="AX735" s="91">
        <v>0</v>
      </c>
      <c r="AZ735" s="92">
        <v>39282</v>
      </c>
      <c r="BA735" s="91" t="s">
        <v>183</v>
      </c>
      <c r="BB735" s="92">
        <v>39343</v>
      </c>
      <c r="BC735" s="91" t="s">
        <v>87</v>
      </c>
    </row>
    <row r="736" spans="1:55">
      <c r="A736" s="91">
        <f t="shared" si="11"/>
        <v>735</v>
      </c>
      <c r="B736" s="91">
        <v>1805701</v>
      </c>
      <c r="C736" s="91">
        <v>80</v>
      </c>
      <c r="D736" s="91">
        <v>8</v>
      </c>
      <c r="E736" s="91" t="s">
        <v>87</v>
      </c>
      <c r="F736" s="91" t="s">
        <v>87</v>
      </c>
      <c r="G736" s="91" t="s">
        <v>6113</v>
      </c>
      <c r="I736" s="91" t="s">
        <v>6114</v>
      </c>
      <c r="J736" s="91" t="s">
        <v>6115</v>
      </c>
      <c r="K736" s="91" t="s">
        <v>6116</v>
      </c>
      <c r="L736" s="91" t="s">
        <v>6117</v>
      </c>
      <c r="O736" s="91" t="s">
        <v>6118</v>
      </c>
      <c r="P736" s="91" t="s">
        <v>6118</v>
      </c>
      <c r="R736" s="91" t="s">
        <v>6119</v>
      </c>
      <c r="S736" s="91" t="s">
        <v>6120</v>
      </c>
      <c r="T736" s="91" t="s">
        <v>6110</v>
      </c>
      <c r="U736" s="91">
        <v>0</v>
      </c>
      <c r="V736" s="91">
        <v>500000</v>
      </c>
      <c r="W736" s="91">
        <v>100</v>
      </c>
      <c r="X736" s="91">
        <v>0</v>
      </c>
      <c r="Y736" s="91">
        <v>0</v>
      </c>
      <c r="Z736" s="91">
        <v>100</v>
      </c>
      <c r="AA736" s="91">
        <v>0</v>
      </c>
      <c r="AB736" s="91">
        <v>0</v>
      </c>
      <c r="AC736" s="91">
        <v>100</v>
      </c>
      <c r="AD736" s="91">
        <v>0</v>
      </c>
      <c r="AE736" s="91">
        <v>0</v>
      </c>
      <c r="AF736" s="91">
        <v>177</v>
      </c>
      <c r="AG736" s="91">
        <v>297</v>
      </c>
      <c r="AH736" s="91">
        <v>1659601</v>
      </c>
      <c r="AI736" s="91">
        <v>1</v>
      </c>
      <c r="AJ736" s="91" t="s">
        <v>6121</v>
      </c>
      <c r="AK736" s="91">
        <v>0</v>
      </c>
      <c r="AL736" s="91">
        <v>1</v>
      </c>
      <c r="AM736" s="91">
        <v>40113952065036</v>
      </c>
      <c r="AN736" s="91" t="s">
        <v>6122</v>
      </c>
      <c r="AO736" s="91">
        <v>1</v>
      </c>
      <c r="AP736" s="91">
        <v>2</v>
      </c>
      <c r="AQ736" s="91" t="s">
        <v>87</v>
      </c>
      <c r="AR736" s="91" t="s">
        <v>87</v>
      </c>
      <c r="AW736" s="91">
        <v>1</v>
      </c>
      <c r="AX736" s="91">
        <v>0</v>
      </c>
      <c r="AZ736" s="92">
        <v>39393</v>
      </c>
      <c r="BA736" s="91" t="s">
        <v>183</v>
      </c>
      <c r="BB736" s="92">
        <v>42394</v>
      </c>
      <c r="BC736" s="91" t="s">
        <v>87</v>
      </c>
    </row>
    <row r="737" spans="1:55">
      <c r="A737" s="91">
        <f t="shared" si="11"/>
        <v>736</v>
      </c>
      <c r="B737" s="91">
        <v>1833501</v>
      </c>
      <c r="C737" s="91">
        <v>30</v>
      </c>
      <c r="D737" s="91">
        <v>8</v>
      </c>
      <c r="E737" s="91" t="s">
        <v>87</v>
      </c>
      <c r="F737" s="91" t="s">
        <v>87</v>
      </c>
      <c r="G737" s="91" t="s">
        <v>6123</v>
      </c>
      <c r="I737" s="91" t="s">
        <v>6124</v>
      </c>
      <c r="J737" s="91" t="s">
        <v>6125</v>
      </c>
      <c r="K737" s="91" t="s">
        <v>6126</v>
      </c>
      <c r="L737" s="91" t="s">
        <v>6127</v>
      </c>
      <c r="M737" s="91" t="s">
        <v>6128</v>
      </c>
      <c r="O737" s="91" t="s">
        <v>6129</v>
      </c>
      <c r="P737" s="91" t="s">
        <v>87</v>
      </c>
      <c r="U737" s="91">
        <v>0</v>
      </c>
      <c r="V737" s="91">
        <v>50000</v>
      </c>
      <c r="W737" s="91">
        <v>0</v>
      </c>
      <c r="X737" s="91">
        <v>0</v>
      </c>
      <c r="Y737" s="91">
        <v>0</v>
      </c>
      <c r="Z737" s="91">
        <v>100</v>
      </c>
      <c r="AA737" s="91">
        <v>0</v>
      </c>
      <c r="AB737" s="91">
        <v>0</v>
      </c>
      <c r="AC737" s="91">
        <v>0</v>
      </c>
      <c r="AD737" s="91">
        <v>0</v>
      </c>
      <c r="AE737" s="91">
        <v>0</v>
      </c>
      <c r="AF737" s="91">
        <v>9</v>
      </c>
      <c r="AG737" s="91">
        <v>258</v>
      </c>
      <c r="AH737" s="91">
        <v>225173</v>
      </c>
      <c r="AI737" s="91">
        <v>2</v>
      </c>
      <c r="AJ737" s="91" t="s">
        <v>6124</v>
      </c>
      <c r="AK737" s="91">
        <v>0</v>
      </c>
      <c r="AL737" s="91">
        <v>0</v>
      </c>
      <c r="AM737" s="91" t="s">
        <v>87</v>
      </c>
      <c r="AO737" s="91">
        <v>0</v>
      </c>
      <c r="AP737" s="91">
        <v>2</v>
      </c>
      <c r="AQ737" s="91" t="s">
        <v>87</v>
      </c>
      <c r="AR737" s="91" t="s">
        <v>87</v>
      </c>
      <c r="AW737" s="91">
        <v>1</v>
      </c>
      <c r="AX737" s="91">
        <v>0</v>
      </c>
      <c r="AZ737" s="92">
        <v>39535</v>
      </c>
      <c r="BA737" s="91" t="s">
        <v>183</v>
      </c>
      <c r="BB737" s="92">
        <v>41822</v>
      </c>
      <c r="BC737" s="91" t="s">
        <v>87</v>
      </c>
    </row>
    <row r="738" spans="1:55">
      <c r="A738" s="91">
        <f t="shared" si="11"/>
        <v>737</v>
      </c>
      <c r="B738" s="91">
        <v>1856101</v>
      </c>
      <c r="C738" s="91">
        <v>38</v>
      </c>
      <c r="D738" s="91">
        <v>8</v>
      </c>
      <c r="E738" s="91" t="s">
        <v>87</v>
      </c>
      <c r="F738" s="91" t="s">
        <v>87</v>
      </c>
      <c r="G738" s="91" t="s">
        <v>6130</v>
      </c>
      <c r="I738" s="91" t="s">
        <v>6131</v>
      </c>
      <c r="K738" s="91" t="s">
        <v>6132</v>
      </c>
      <c r="L738" s="91" t="s">
        <v>6133</v>
      </c>
      <c r="M738" s="91" t="s">
        <v>6134</v>
      </c>
      <c r="O738" s="91" t="s">
        <v>6135</v>
      </c>
      <c r="P738" s="91" t="s">
        <v>6136</v>
      </c>
      <c r="R738" s="91" t="s">
        <v>6137</v>
      </c>
      <c r="S738" s="91" t="s">
        <v>6138</v>
      </c>
      <c r="T738" s="91" t="s">
        <v>201</v>
      </c>
      <c r="U738" s="91">
        <v>0</v>
      </c>
      <c r="V738" s="91">
        <v>0</v>
      </c>
      <c r="W738" s="91">
        <v>100</v>
      </c>
      <c r="X738" s="91">
        <v>0</v>
      </c>
      <c r="Y738" s="91">
        <v>0</v>
      </c>
      <c r="Z738" s="91">
        <v>100</v>
      </c>
      <c r="AA738" s="91">
        <v>0</v>
      </c>
      <c r="AB738" s="91">
        <v>0</v>
      </c>
      <c r="AC738" s="91">
        <v>100</v>
      </c>
      <c r="AD738" s="91">
        <v>0</v>
      </c>
      <c r="AE738" s="91">
        <v>0</v>
      </c>
      <c r="AF738" s="91">
        <v>141</v>
      </c>
      <c r="AG738" s="91">
        <v>280</v>
      </c>
      <c r="AH738" s="91">
        <v>16754</v>
      </c>
      <c r="AI738" s="91">
        <v>1</v>
      </c>
      <c r="AJ738" s="91" t="s">
        <v>6139</v>
      </c>
      <c r="AK738" s="91">
        <v>0</v>
      </c>
      <c r="AL738" s="91">
        <v>1</v>
      </c>
      <c r="AM738" s="91" t="s">
        <v>6140</v>
      </c>
      <c r="AN738" s="91" t="s">
        <v>431</v>
      </c>
      <c r="AO738" s="91">
        <v>1</v>
      </c>
      <c r="AP738" s="91">
        <v>2</v>
      </c>
      <c r="AQ738" s="91" t="s">
        <v>87</v>
      </c>
      <c r="AR738" s="91" t="s">
        <v>87</v>
      </c>
      <c r="AW738" s="91">
        <v>1</v>
      </c>
      <c r="AX738" s="91">
        <v>0</v>
      </c>
      <c r="AZ738" s="92">
        <v>39617</v>
      </c>
      <c r="BA738" s="91" t="s">
        <v>183</v>
      </c>
      <c r="BB738" s="92">
        <v>40085</v>
      </c>
      <c r="BC738" s="91" t="s">
        <v>87</v>
      </c>
    </row>
    <row r="739" spans="1:55">
      <c r="A739" s="91">
        <f t="shared" si="11"/>
        <v>738</v>
      </c>
      <c r="B739" s="91">
        <v>1920502</v>
      </c>
      <c r="C739" s="91">
        <v>80</v>
      </c>
      <c r="D739" s="91">
        <v>8</v>
      </c>
      <c r="E739" s="91">
        <v>19205</v>
      </c>
      <c r="F739" s="91">
        <v>2</v>
      </c>
      <c r="G739" s="91" t="s">
        <v>6141</v>
      </c>
      <c r="I739" s="91" t="s">
        <v>6142</v>
      </c>
      <c r="J739" s="91" t="s">
        <v>6143</v>
      </c>
      <c r="K739" s="91" t="s">
        <v>6144</v>
      </c>
      <c r="L739" s="91" t="s">
        <v>6145</v>
      </c>
      <c r="O739" s="91" t="s">
        <v>6146</v>
      </c>
      <c r="P739" s="91" t="s">
        <v>6147</v>
      </c>
      <c r="R739" s="91" t="s">
        <v>6148</v>
      </c>
      <c r="S739" s="91" t="s">
        <v>6149</v>
      </c>
      <c r="T739" s="91" t="s">
        <v>269</v>
      </c>
      <c r="U739" s="91">
        <v>0</v>
      </c>
      <c r="V739" s="91">
        <v>500000</v>
      </c>
      <c r="W739" s="91">
        <v>0</v>
      </c>
      <c r="X739" s="91">
        <v>100</v>
      </c>
      <c r="Y739" s="91">
        <v>120</v>
      </c>
      <c r="Z739" s="91">
        <v>40</v>
      </c>
      <c r="AA739" s="91">
        <v>60</v>
      </c>
      <c r="AB739" s="91">
        <v>120</v>
      </c>
      <c r="AC739" s="91">
        <v>0</v>
      </c>
      <c r="AD739" s="91">
        <v>100</v>
      </c>
      <c r="AE739" s="91">
        <v>120</v>
      </c>
      <c r="AF739" s="91">
        <v>9</v>
      </c>
      <c r="AG739" s="91">
        <v>308</v>
      </c>
      <c r="AH739" s="91">
        <v>2409748</v>
      </c>
      <c r="AI739" s="91">
        <v>2</v>
      </c>
      <c r="AJ739" s="91" t="s">
        <v>6150</v>
      </c>
      <c r="AK739" s="91">
        <v>0</v>
      </c>
      <c r="AL739" s="91">
        <v>0</v>
      </c>
      <c r="AM739" s="91" t="s">
        <v>87</v>
      </c>
      <c r="AO739" s="91">
        <v>1</v>
      </c>
      <c r="AP739" s="91">
        <v>2</v>
      </c>
      <c r="AQ739" s="91" t="s">
        <v>87</v>
      </c>
      <c r="AR739" s="91" t="s">
        <v>87</v>
      </c>
      <c r="AW739" s="91">
        <v>1</v>
      </c>
      <c r="AX739" s="91">
        <v>0</v>
      </c>
      <c r="AZ739" s="92">
        <v>42983.436064814814</v>
      </c>
      <c r="BA739" s="91" t="s">
        <v>233</v>
      </c>
      <c r="BB739" s="92">
        <v>42983.436064814814</v>
      </c>
      <c r="BC739" s="91" t="s">
        <v>233</v>
      </c>
    </row>
    <row r="740" spans="1:55">
      <c r="A740" s="91">
        <f t="shared" si="11"/>
        <v>739</v>
      </c>
      <c r="B740" s="91">
        <v>1951301</v>
      </c>
      <c r="C740" s="91">
        <v>50</v>
      </c>
      <c r="D740" s="91">
        <v>8</v>
      </c>
      <c r="E740" s="91" t="s">
        <v>87</v>
      </c>
      <c r="F740" s="91" t="s">
        <v>87</v>
      </c>
      <c r="G740" s="91" t="s">
        <v>6151</v>
      </c>
      <c r="I740" s="91" t="s">
        <v>6152</v>
      </c>
      <c r="J740" s="91" t="s">
        <v>6153</v>
      </c>
      <c r="K740" s="91" t="s">
        <v>1906</v>
      </c>
      <c r="L740" s="91" t="s">
        <v>6154</v>
      </c>
      <c r="O740" s="91" t="s">
        <v>6155</v>
      </c>
      <c r="P740" s="91" t="s">
        <v>6156</v>
      </c>
      <c r="R740" s="91" t="s">
        <v>6157</v>
      </c>
      <c r="S740" s="91" t="s">
        <v>6158</v>
      </c>
      <c r="T740" s="91" t="s">
        <v>269</v>
      </c>
      <c r="U740" s="91">
        <v>0</v>
      </c>
      <c r="V740" s="91">
        <v>500000</v>
      </c>
      <c r="W740" s="91">
        <v>100</v>
      </c>
      <c r="X740" s="91">
        <v>0</v>
      </c>
      <c r="Y740" s="91">
        <v>0</v>
      </c>
      <c r="Z740" s="91">
        <v>100</v>
      </c>
      <c r="AA740" s="91">
        <v>0</v>
      </c>
      <c r="AB740" s="91">
        <v>0</v>
      </c>
      <c r="AC740" s="91">
        <v>100</v>
      </c>
      <c r="AD740" s="91">
        <v>0</v>
      </c>
      <c r="AE740" s="91">
        <v>0</v>
      </c>
      <c r="AF740" s="91">
        <v>5</v>
      </c>
      <c r="AG740" s="91">
        <v>221</v>
      </c>
      <c r="AH740" s="91">
        <v>340235</v>
      </c>
      <c r="AI740" s="91">
        <v>2</v>
      </c>
      <c r="AJ740" s="91" t="s">
        <v>6159</v>
      </c>
      <c r="AK740" s="91">
        <v>0</v>
      </c>
      <c r="AL740" s="91">
        <v>0</v>
      </c>
      <c r="AM740" s="91" t="s">
        <v>87</v>
      </c>
      <c r="AO740" s="91">
        <v>1</v>
      </c>
      <c r="AP740" s="91">
        <v>2</v>
      </c>
      <c r="AQ740" s="91" t="s">
        <v>87</v>
      </c>
      <c r="AR740" s="91" t="s">
        <v>87</v>
      </c>
      <c r="AW740" s="91">
        <v>1</v>
      </c>
      <c r="AX740" s="91">
        <v>0</v>
      </c>
      <c r="AZ740" s="92">
        <v>40144</v>
      </c>
      <c r="BA740" s="91" t="s">
        <v>183</v>
      </c>
      <c r="BB740" s="92">
        <v>40171</v>
      </c>
      <c r="BC740" s="91" t="s">
        <v>87</v>
      </c>
    </row>
    <row r="741" spans="1:55">
      <c r="A741" s="91">
        <f t="shared" si="11"/>
        <v>740</v>
      </c>
      <c r="B741" s="91">
        <v>1974102</v>
      </c>
      <c r="C741" s="91">
        <v>38</v>
      </c>
      <c r="D741" s="91">
        <v>8</v>
      </c>
      <c r="E741" s="91" t="s">
        <v>87</v>
      </c>
      <c r="F741" s="91" t="s">
        <v>87</v>
      </c>
      <c r="G741" s="91" t="s">
        <v>1288</v>
      </c>
      <c r="H741" s="91" t="s">
        <v>5164</v>
      </c>
      <c r="I741" s="91" t="s">
        <v>1289</v>
      </c>
      <c r="K741" s="91" t="s">
        <v>3402</v>
      </c>
      <c r="L741" s="91" t="s">
        <v>6160</v>
      </c>
      <c r="M741" s="91" t="s">
        <v>6161</v>
      </c>
      <c r="O741" s="91" t="s">
        <v>6162</v>
      </c>
      <c r="P741" s="91" t="s">
        <v>6163</v>
      </c>
      <c r="R741" s="91" t="s">
        <v>6164</v>
      </c>
      <c r="S741" s="91" t="s">
        <v>6165</v>
      </c>
      <c r="T741" s="91" t="s">
        <v>6166</v>
      </c>
      <c r="U741" s="91">
        <v>1</v>
      </c>
      <c r="V741" s="91">
        <v>500000</v>
      </c>
      <c r="W741" s="91">
        <v>0</v>
      </c>
      <c r="X741" s="91">
        <v>100</v>
      </c>
      <c r="Y741" s="91">
        <v>120</v>
      </c>
      <c r="Z741" s="91">
        <v>40</v>
      </c>
      <c r="AA741" s="91">
        <v>60</v>
      </c>
      <c r="AB741" s="91">
        <v>120</v>
      </c>
      <c r="AC741" s="91">
        <v>0</v>
      </c>
      <c r="AD741" s="91">
        <v>100</v>
      </c>
      <c r="AE741" s="91">
        <v>120</v>
      </c>
      <c r="AF741" s="91">
        <v>9</v>
      </c>
      <c r="AG741" s="91">
        <v>15</v>
      </c>
      <c r="AH741" s="91">
        <v>2775279</v>
      </c>
      <c r="AI741" s="91">
        <v>1</v>
      </c>
      <c r="AJ741" s="91" t="s">
        <v>6167</v>
      </c>
      <c r="AK741" s="91">
        <v>0</v>
      </c>
      <c r="AL741" s="91">
        <v>0</v>
      </c>
      <c r="AM741" s="91" t="s">
        <v>87</v>
      </c>
      <c r="AO741" s="91">
        <v>1</v>
      </c>
      <c r="AP741" s="91">
        <v>2</v>
      </c>
      <c r="AQ741" s="91">
        <v>1607453</v>
      </c>
      <c r="AR741" s="91" t="s">
        <v>87</v>
      </c>
      <c r="AU741" s="93">
        <v>42088</v>
      </c>
      <c r="AW741" s="91">
        <v>1</v>
      </c>
      <c r="AX741" s="91">
        <v>0</v>
      </c>
      <c r="AY741" s="91">
        <v>0</v>
      </c>
      <c r="AZ741" s="92">
        <v>41771</v>
      </c>
      <c r="BA741" s="91" t="s">
        <v>183</v>
      </c>
      <c r="BB741" s="92">
        <v>41771</v>
      </c>
      <c r="BC741" s="91" t="s">
        <v>87</v>
      </c>
    </row>
    <row r="742" spans="1:55">
      <c r="A742" s="91">
        <f t="shared" si="11"/>
        <v>741</v>
      </c>
      <c r="B742" s="91">
        <v>1979801</v>
      </c>
      <c r="C742" s="91">
        <v>38</v>
      </c>
      <c r="D742" s="91">
        <v>8</v>
      </c>
      <c r="E742" s="91" t="s">
        <v>87</v>
      </c>
      <c r="F742" s="91" t="s">
        <v>87</v>
      </c>
      <c r="G742" s="91" t="s">
        <v>6168</v>
      </c>
      <c r="I742" s="91" t="s">
        <v>6169</v>
      </c>
      <c r="K742" s="91" t="s">
        <v>6170</v>
      </c>
      <c r="L742" s="91" t="s">
        <v>6171</v>
      </c>
      <c r="O742" s="91" t="s">
        <v>6172</v>
      </c>
      <c r="P742" s="91" t="s">
        <v>6173</v>
      </c>
      <c r="R742" s="91" t="s">
        <v>6174</v>
      </c>
      <c r="S742" s="91" t="s">
        <v>6175</v>
      </c>
      <c r="T742" s="91" t="s">
        <v>269</v>
      </c>
      <c r="U742" s="91">
        <v>0</v>
      </c>
      <c r="V742" s="91">
        <v>500000</v>
      </c>
      <c r="W742" s="91">
        <v>0</v>
      </c>
      <c r="X742" s="91">
        <v>0</v>
      </c>
      <c r="Y742" s="91">
        <v>0</v>
      </c>
      <c r="Z742" s="91">
        <v>100</v>
      </c>
      <c r="AA742" s="91">
        <v>0</v>
      </c>
      <c r="AB742" s="91">
        <v>0</v>
      </c>
      <c r="AC742" s="91">
        <v>0</v>
      </c>
      <c r="AD742" s="91">
        <v>0</v>
      </c>
      <c r="AE742" s="91">
        <v>0</v>
      </c>
      <c r="AF742" s="91">
        <v>5</v>
      </c>
      <c r="AG742" s="91">
        <v>158</v>
      </c>
      <c r="AH742" s="91">
        <v>9006518</v>
      </c>
      <c r="AI742" s="91">
        <v>2</v>
      </c>
      <c r="AJ742" s="91" t="s">
        <v>6176</v>
      </c>
      <c r="AK742" s="91">
        <v>0</v>
      </c>
      <c r="AL742" s="91">
        <v>1</v>
      </c>
      <c r="AM742" s="91" t="s">
        <v>6177</v>
      </c>
      <c r="AN742" s="91" t="s">
        <v>431</v>
      </c>
      <c r="AO742" s="91">
        <v>0</v>
      </c>
      <c r="AP742" s="91">
        <v>2</v>
      </c>
      <c r="AQ742" s="91" t="s">
        <v>87</v>
      </c>
      <c r="AR742" s="91" t="s">
        <v>87</v>
      </c>
      <c r="AW742" s="91">
        <v>1</v>
      </c>
      <c r="AX742" s="91">
        <v>0</v>
      </c>
      <c r="AZ742" s="92">
        <v>40282</v>
      </c>
      <c r="BA742" s="91" t="s">
        <v>183</v>
      </c>
      <c r="BB742" s="92">
        <v>43017.057129629633</v>
      </c>
      <c r="BC742" s="91" t="s">
        <v>233</v>
      </c>
    </row>
    <row r="743" spans="1:55">
      <c r="A743" s="91">
        <f t="shared" si="11"/>
        <v>742</v>
      </c>
      <c r="B743" s="91">
        <v>1981601</v>
      </c>
      <c r="C743" s="91">
        <v>70</v>
      </c>
      <c r="D743" s="91">
        <v>8</v>
      </c>
      <c r="E743" s="91" t="s">
        <v>87</v>
      </c>
      <c r="F743" s="91" t="s">
        <v>87</v>
      </c>
      <c r="G743" s="91" t="s">
        <v>6178</v>
      </c>
      <c r="I743" s="91" t="s">
        <v>6179</v>
      </c>
      <c r="J743" s="91" t="s">
        <v>6180</v>
      </c>
      <c r="K743" s="91" t="s">
        <v>6181</v>
      </c>
      <c r="L743" s="91" t="s">
        <v>6182</v>
      </c>
      <c r="M743" s="91" t="s">
        <v>6183</v>
      </c>
      <c r="O743" s="91" t="s">
        <v>6184</v>
      </c>
      <c r="P743" s="91" t="s">
        <v>6185</v>
      </c>
      <c r="R743" s="91" t="s">
        <v>6186</v>
      </c>
      <c r="S743" s="91" t="s">
        <v>6187</v>
      </c>
      <c r="T743" s="91" t="s">
        <v>269</v>
      </c>
      <c r="U743" s="91">
        <v>1</v>
      </c>
      <c r="V743" s="91">
        <v>500000</v>
      </c>
      <c r="W743" s="91">
        <v>0</v>
      </c>
      <c r="X743" s="91">
        <v>100</v>
      </c>
      <c r="Y743" s="91">
        <v>120</v>
      </c>
      <c r="Z743" s="91">
        <v>40</v>
      </c>
      <c r="AA743" s="91">
        <v>60</v>
      </c>
      <c r="AB743" s="91">
        <v>120</v>
      </c>
      <c r="AC743" s="91">
        <v>0</v>
      </c>
      <c r="AD743" s="91">
        <v>100</v>
      </c>
      <c r="AE743" s="91">
        <v>120</v>
      </c>
      <c r="AF743" s="91">
        <v>10</v>
      </c>
      <c r="AG743" s="91">
        <v>133</v>
      </c>
      <c r="AH743" s="91">
        <v>161496</v>
      </c>
      <c r="AI743" s="91">
        <v>1</v>
      </c>
      <c r="AJ743" s="91" t="s">
        <v>6188</v>
      </c>
      <c r="AK743" s="91">
        <v>0</v>
      </c>
      <c r="AL743" s="91">
        <v>0</v>
      </c>
      <c r="AM743" s="91" t="s">
        <v>87</v>
      </c>
      <c r="AO743" s="91">
        <v>0</v>
      </c>
      <c r="AP743" s="91">
        <v>2</v>
      </c>
      <c r="AQ743" s="91">
        <v>1566817</v>
      </c>
      <c r="AR743" s="91" t="s">
        <v>87</v>
      </c>
      <c r="AU743" s="93">
        <v>42060</v>
      </c>
      <c r="AW743" s="91">
        <v>1</v>
      </c>
      <c r="AX743" s="91">
        <v>0</v>
      </c>
      <c r="AZ743" s="92">
        <v>40288</v>
      </c>
      <c r="BA743" s="91" t="s">
        <v>183</v>
      </c>
      <c r="BB743" s="92">
        <v>42057</v>
      </c>
      <c r="BC743" s="91" t="s">
        <v>87</v>
      </c>
    </row>
    <row r="744" spans="1:55">
      <c r="A744" s="91">
        <f t="shared" si="11"/>
        <v>743</v>
      </c>
      <c r="B744" s="91">
        <v>1987201</v>
      </c>
      <c r="C744" s="91">
        <v>38</v>
      </c>
      <c r="D744" s="91">
        <v>8</v>
      </c>
      <c r="E744" s="91" t="s">
        <v>87</v>
      </c>
      <c r="F744" s="91" t="s">
        <v>87</v>
      </c>
      <c r="G744" s="91" t="s">
        <v>6189</v>
      </c>
      <c r="I744" s="91" t="s">
        <v>6190</v>
      </c>
      <c r="K744" s="91" t="s">
        <v>6191</v>
      </c>
      <c r="L744" s="91" t="s">
        <v>6192</v>
      </c>
      <c r="M744" s="91" t="s">
        <v>6193</v>
      </c>
      <c r="O744" s="91" t="s">
        <v>6194</v>
      </c>
      <c r="P744" s="91" t="s">
        <v>6195</v>
      </c>
      <c r="R744" s="91" t="s">
        <v>6196</v>
      </c>
      <c r="S744" s="91" t="s">
        <v>6197</v>
      </c>
      <c r="T744" s="91" t="s">
        <v>269</v>
      </c>
      <c r="U744" s="91">
        <v>0</v>
      </c>
      <c r="V744" s="91">
        <v>500000</v>
      </c>
      <c r="W744" s="91">
        <v>100</v>
      </c>
      <c r="X744" s="91">
        <v>0</v>
      </c>
      <c r="Y744" s="91">
        <v>0</v>
      </c>
      <c r="Z744" s="91">
        <v>100</v>
      </c>
      <c r="AA744" s="91">
        <v>0</v>
      </c>
      <c r="AB744" s="91">
        <v>0</v>
      </c>
      <c r="AC744" s="91">
        <v>100</v>
      </c>
      <c r="AD744" s="91">
        <v>0</v>
      </c>
      <c r="AE744" s="91">
        <v>0</v>
      </c>
      <c r="AF744" s="91">
        <v>9</v>
      </c>
      <c r="AG744" s="91">
        <v>216</v>
      </c>
      <c r="AH744" s="91">
        <v>255430</v>
      </c>
      <c r="AI744" s="91">
        <v>2</v>
      </c>
      <c r="AJ744" s="91" t="s">
        <v>6190</v>
      </c>
      <c r="AK744" s="91">
        <v>0</v>
      </c>
      <c r="AL744" s="91">
        <v>1</v>
      </c>
      <c r="AM744" s="91" t="s">
        <v>6198</v>
      </c>
      <c r="AN744" s="91" t="s">
        <v>431</v>
      </c>
      <c r="AO744" s="91">
        <v>1</v>
      </c>
      <c r="AP744" s="91">
        <v>2</v>
      </c>
      <c r="AQ744" s="91" t="s">
        <v>87</v>
      </c>
      <c r="AR744" s="91" t="s">
        <v>87</v>
      </c>
      <c r="AW744" s="91">
        <v>1</v>
      </c>
      <c r="AX744" s="91">
        <v>0</v>
      </c>
      <c r="AZ744" s="92">
        <v>40304</v>
      </c>
      <c r="BA744" s="91" t="s">
        <v>183</v>
      </c>
      <c r="BB744" s="92">
        <v>40387</v>
      </c>
      <c r="BC744" s="91" t="s">
        <v>87</v>
      </c>
    </row>
    <row r="745" spans="1:55">
      <c r="A745" s="91">
        <f t="shared" si="11"/>
        <v>744</v>
      </c>
      <c r="B745" s="91">
        <v>2018801</v>
      </c>
      <c r="C745" s="91">
        <v>30</v>
      </c>
      <c r="D745" s="91">
        <v>8</v>
      </c>
      <c r="E745" s="91" t="s">
        <v>87</v>
      </c>
      <c r="F745" s="91" t="s">
        <v>87</v>
      </c>
      <c r="G745" s="91" t="s">
        <v>6199</v>
      </c>
      <c r="H745" s="91" t="s">
        <v>6200</v>
      </c>
      <c r="I745" s="91" t="s">
        <v>6201</v>
      </c>
      <c r="K745" s="91" t="s">
        <v>5738</v>
      </c>
      <c r="L745" s="91" t="s">
        <v>6202</v>
      </c>
      <c r="O745" s="91" t="s">
        <v>6203</v>
      </c>
      <c r="P745" s="91" t="s">
        <v>6204</v>
      </c>
      <c r="R745" s="91" t="s">
        <v>6205</v>
      </c>
      <c r="T745" s="91" t="s">
        <v>201</v>
      </c>
      <c r="U745" s="91">
        <v>0</v>
      </c>
      <c r="V745" s="91">
        <v>500000</v>
      </c>
      <c r="W745" s="91">
        <v>0</v>
      </c>
      <c r="X745" s="91">
        <v>100</v>
      </c>
      <c r="Y745" s="91">
        <v>120</v>
      </c>
      <c r="Z745" s="91">
        <v>40</v>
      </c>
      <c r="AA745" s="91">
        <v>60</v>
      </c>
      <c r="AB745" s="91">
        <v>120</v>
      </c>
      <c r="AC745" s="91">
        <v>0</v>
      </c>
      <c r="AD745" s="91">
        <v>0</v>
      </c>
      <c r="AE745" s="91">
        <v>0</v>
      </c>
      <c r="AF745" s="91">
        <v>9</v>
      </c>
      <c r="AG745" s="91">
        <v>763</v>
      </c>
      <c r="AH745" s="91">
        <v>7779011</v>
      </c>
      <c r="AI745" s="91">
        <v>2</v>
      </c>
      <c r="AJ745" s="91" t="s">
        <v>6206</v>
      </c>
      <c r="AK745" s="91">
        <v>0</v>
      </c>
      <c r="AL745" s="91">
        <v>0</v>
      </c>
      <c r="AM745" s="91" t="s">
        <v>87</v>
      </c>
      <c r="AO745" s="91">
        <v>0</v>
      </c>
      <c r="AP745" s="91">
        <v>2</v>
      </c>
      <c r="AQ745" s="91" t="s">
        <v>87</v>
      </c>
      <c r="AR745" s="91" t="s">
        <v>87</v>
      </c>
      <c r="AW745" s="91">
        <v>1</v>
      </c>
      <c r="AX745" s="91">
        <v>0</v>
      </c>
      <c r="AZ745" s="92">
        <v>40410</v>
      </c>
      <c r="BA745" s="91" t="s">
        <v>183</v>
      </c>
      <c r="BB745" s="92">
        <v>42607</v>
      </c>
      <c r="BC745" s="91" t="s">
        <v>87</v>
      </c>
    </row>
    <row r="746" spans="1:55">
      <c r="A746" s="91">
        <f t="shared" si="11"/>
        <v>745</v>
      </c>
      <c r="B746" s="91">
        <v>2040002</v>
      </c>
      <c r="C746" s="91">
        <v>30</v>
      </c>
      <c r="D746" s="91">
        <v>8</v>
      </c>
      <c r="E746" s="91">
        <v>20400</v>
      </c>
      <c r="F746" s="91">
        <v>2</v>
      </c>
      <c r="G746" s="91" t="s">
        <v>6207</v>
      </c>
      <c r="I746" s="91" t="s">
        <v>1365</v>
      </c>
      <c r="J746" s="91" t="s">
        <v>1348</v>
      </c>
      <c r="K746" s="91" t="s">
        <v>678</v>
      </c>
      <c r="L746" s="91" t="s">
        <v>6208</v>
      </c>
      <c r="M746" s="91" t="s">
        <v>6209</v>
      </c>
      <c r="O746" s="91" t="s">
        <v>6210</v>
      </c>
      <c r="P746" s="91" t="s">
        <v>6211</v>
      </c>
      <c r="U746" s="91">
        <v>1</v>
      </c>
      <c r="V746" s="91">
        <v>500000</v>
      </c>
      <c r="W746" s="91">
        <v>0</v>
      </c>
      <c r="X746" s="91">
        <v>100</v>
      </c>
      <c r="Y746" s="91">
        <v>120</v>
      </c>
      <c r="Z746" s="91">
        <v>40</v>
      </c>
      <c r="AA746" s="91">
        <v>60</v>
      </c>
      <c r="AB746" s="91">
        <v>120</v>
      </c>
      <c r="AC746" s="91">
        <v>40</v>
      </c>
      <c r="AD746" s="91">
        <v>60</v>
      </c>
      <c r="AE746" s="91">
        <v>120</v>
      </c>
      <c r="AF746" s="91">
        <v>9</v>
      </c>
      <c r="AG746" s="91">
        <v>763</v>
      </c>
      <c r="AH746" s="91">
        <v>221040</v>
      </c>
      <c r="AI746" s="91">
        <v>2</v>
      </c>
      <c r="AJ746" s="91" t="s">
        <v>1351</v>
      </c>
      <c r="AK746" s="91">
        <v>0</v>
      </c>
      <c r="AL746" s="91">
        <v>0</v>
      </c>
      <c r="AM746" s="91" t="s">
        <v>87</v>
      </c>
      <c r="AO746" s="91">
        <v>0</v>
      </c>
      <c r="AP746" s="91">
        <v>2</v>
      </c>
      <c r="AQ746" s="91">
        <v>1236158</v>
      </c>
      <c r="AR746" s="91" t="s">
        <v>87</v>
      </c>
      <c r="AU746" s="93">
        <v>42060</v>
      </c>
      <c r="AW746" s="91">
        <v>1</v>
      </c>
      <c r="AX746" s="91">
        <v>0</v>
      </c>
      <c r="AZ746" s="92">
        <v>36680</v>
      </c>
      <c r="BA746" s="91" t="s">
        <v>183</v>
      </c>
      <c r="BB746" s="92">
        <v>42057</v>
      </c>
      <c r="BC746" s="91" t="s">
        <v>87</v>
      </c>
    </row>
    <row r="747" spans="1:55">
      <c r="A747" s="91">
        <f t="shared" si="11"/>
        <v>746</v>
      </c>
      <c r="B747" s="91">
        <v>2040005</v>
      </c>
      <c r="C747" s="91">
        <v>80</v>
      </c>
      <c r="D747" s="91">
        <v>8</v>
      </c>
      <c r="E747" s="91">
        <v>20400</v>
      </c>
      <c r="F747" s="91">
        <v>5</v>
      </c>
      <c r="G747" s="91" t="s">
        <v>1348</v>
      </c>
      <c r="H747" s="91" t="s">
        <v>6212</v>
      </c>
      <c r="I747" s="91" t="s">
        <v>6213</v>
      </c>
      <c r="J747" s="91" t="s">
        <v>1348</v>
      </c>
      <c r="K747" s="91" t="s">
        <v>187</v>
      </c>
      <c r="L747" s="91" t="s">
        <v>6214</v>
      </c>
      <c r="M747" s="91" t="s">
        <v>6215</v>
      </c>
      <c r="O747" s="91" t="s">
        <v>6216</v>
      </c>
      <c r="P747" s="91" t="s">
        <v>6217</v>
      </c>
      <c r="R747" s="91" t="s">
        <v>6218</v>
      </c>
      <c r="T747" s="91" t="s">
        <v>385</v>
      </c>
      <c r="U747" s="91">
        <v>1</v>
      </c>
      <c r="V747" s="91">
        <v>500000</v>
      </c>
      <c r="W747" s="91">
        <v>0</v>
      </c>
      <c r="X747" s="91">
        <v>100</v>
      </c>
      <c r="Y747" s="91">
        <v>120</v>
      </c>
      <c r="Z747" s="91">
        <v>40</v>
      </c>
      <c r="AA747" s="91">
        <v>60</v>
      </c>
      <c r="AB747" s="91">
        <v>120</v>
      </c>
      <c r="AC747" s="91">
        <v>40</v>
      </c>
      <c r="AD747" s="91">
        <v>60</v>
      </c>
      <c r="AE747" s="91">
        <v>120</v>
      </c>
      <c r="AF747" s="91">
        <v>9</v>
      </c>
      <c r="AG747" s="91">
        <v>763</v>
      </c>
      <c r="AH747" s="91">
        <v>221140</v>
      </c>
      <c r="AI747" s="91">
        <v>2</v>
      </c>
      <c r="AJ747" s="91" t="s">
        <v>1363</v>
      </c>
      <c r="AK747" s="91">
        <v>0</v>
      </c>
      <c r="AL747" s="91">
        <v>0</v>
      </c>
      <c r="AM747" s="91" t="s">
        <v>87</v>
      </c>
      <c r="AO747" s="91">
        <v>0</v>
      </c>
      <c r="AP747" s="91">
        <v>2</v>
      </c>
      <c r="AQ747" s="91">
        <v>1585425</v>
      </c>
      <c r="AR747" s="91" t="s">
        <v>87</v>
      </c>
      <c r="AU747" s="93">
        <v>42060</v>
      </c>
      <c r="AW747" s="91">
        <v>1</v>
      </c>
      <c r="AX747" s="91">
        <v>0</v>
      </c>
      <c r="AZ747" s="92">
        <v>36680</v>
      </c>
      <c r="BA747" s="91" t="s">
        <v>183</v>
      </c>
      <c r="BB747" s="92">
        <v>42057</v>
      </c>
      <c r="BC747" s="91" t="s">
        <v>87</v>
      </c>
    </row>
    <row r="748" spans="1:55">
      <c r="A748" s="91">
        <f t="shared" si="11"/>
        <v>747</v>
      </c>
      <c r="B748" s="91">
        <v>2123201</v>
      </c>
      <c r="C748" s="91">
        <v>70</v>
      </c>
      <c r="D748" s="91">
        <v>8</v>
      </c>
      <c r="E748" s="91" t="s">
        <v>87</v>
      </c>
      <c r="F748" s="91" t="s">
        <v>87</v>
      </c>
      <c r="G748" s="91" t="s">
        <v>6219</v>
      </c>
      <c r="I748" s="91" t="s">
        <v>6220</v>
      </c>
      <c r="J748" s="91" t="s">
        <v>6221</v>
      </c>
      <c r="K748" s="91" t="s">
        <v>6222</v>
      </c>
      <c r="L748" s="91" t="s">
        <v>6223</v>
      </c>
      <c r="M748" s="91" t="s">
        <v>6224</v>
      </c>
      <c r="O748" s="91" t="s">
        <v>6225</v>
      </c>
      <c r="P748" s="91" t="s">
        <v>6226</v>
      </c>
      <c r="R748" s="91" t="s">
        <v>6227</v>
      </c>
      <c r="S748" s="91" t="s">
        <v>6228</v>
      </c>
      <c r="T748" s="91" t="s">
        <v>269</v>
      </c>
      <c r="U748" s="91">
        <v>0</v>
      </c>
      <c r="V748" s="91">
        <v>0</v>
      </c>
      <c r="W748" s="91">
        <v>0</v>
      </c>
      <c r="X748" s="91">
        <v>0</v>
      </c>
      <c r="Y748" s="91">
        <v>0</v>
      </c>
      <c r="Z748" s="91">
        <v>100</v>
      </c>
      <c r="AA748" s="91">
        <v>0</v>
      </c>
      <c r="AB748" s="91">
        <v>0</v>
      </c>
      <c r="AC748" s="91">
        <v>0</v>
      </c>
      <c r="AD748" s="91">
        <v>0</v>
      </c>
      <c r="AE748" s="91">
        <v>0</v>
      </c>
      <c r="AF748" s="91">
        <v>1635</v>
      </c>
      <c r="AG748" s="91">
        <v>39</v>
      </c>
      <c r="AH748" s="91">
        <v>845576</v>
      </c>
      <c r="AI748" s="91">
        <v>1</v>
      </c>
      <c r="AJ748" s="91" t="s">
        <v>6220</v>
      </c>
      <c r="AK748" s="91">
        <v>0</v>
      </c>
      <c r="AL748" s="91">
        <v>0</v>
      </c>
      <c r="AM748" s="91" t="s">
        <v>87</v>
      </c>
      <c r="AO748" s="91">
        <v>0</v>
      </c>
      <c r="AP748" s="91">
        <v>0</v>
      </c>
      <c r="AQ748" s="91" t="s">
        <v>87</v>
      </c>
      <c r="AR748" s="91" t="s">
        <v>87</v>
      </c>
      <c r="AW748" s="91">
        <v>1</v>
      </c>
      <c r="AX748" s="91">
        <v>0</v>
      </c>
      <c r="AZ748" s="92">
        <v>43132</v>
      </c>
      <c r="BA748" s="91" t="s">
        <v>442</v>
      </c>
      <c r="BB748" s="92">
        <v>43132</v>
      </c>
      <c r="BC748" s="91" t="s">
        <v>442</v>
      </c>
    </row>
    <row r="749" spans="1:55">
      <c r="A749" s="91">
        <f t="shared" si="11"/>
        <v>748</v>
      </c>
      <c r="B749" s="91">
        <v>2132101</v>
      </c>
      <c r="C749" s="91">
        <v>20</v>
      </c>
      <c r="D749" s="91">
        <v>8</v>
      </c>
      <c r="E749" s="91" t="s">
        <v>87</v>
      </c>
      <c r="F749" s="91" t="s">
        <v>87</v>
      </c>
      <c r="G749" s="91" t="s">
        <v>6229</v>
      </c>
      <c r="H749" s="91" t="s">
        <v>6230</v>
      </c>
      <c r="I749" s="91" t="s">
        <v>6231</v>
      </c>
      <c r="K749" s="91" t="s">
        <v>6232</v>
      </c>
      <c r="L749" s="91" t="s">
        <v>6233</v>
      </c>
      <c r="O749" s="91" t="s">
        <v>6234</v>
      </c>
      <c r="P749" s="91" t="s">
        <v>6235</v>
      </c>
      <c r="R749" s="91" t="s">
        <v>6236</v>
      </c>
      <c r="S749" s="91" t="s">
        <v>6237</v>
      </c>
      <c r="T749" s="91" t="s">
        <v>6238</v>
      </c>
      <c r="U749" s="91">
        <v>1</v>
      </c>
      <c r="V749" s="91">
        <v>500000</v>
      </c>
      <c r="W749" s="91">
        <v>0</v>
      </c>
      <c r="X749" s="91">
        <v>100</v>
      </c>
      <c r="Y749" s="91">
        <v>120</v>
      </c>
      <c r="Z749" s="91">
        <v>40</v>
      </c>
      <c r="AA749" s="91">
        <v>60</v>
      </c>
      <c r="AB749" s="91">
        <v>120</v>
      </c>
      <c r="AC749" s="91">
        <v>40</v>
      </c>
      <c r="AD749" s="91">
        <v>60</v>
      </c>
      <c r="AE749" s="91">
        <v>120</v>
      </c>
      <c r="AF749" s="91">
        <v>130</v>
      </c>
      <c r="AG749" s="91">
        <v>4</v>
      </c>
      <c r="AH749" s="91">
        <v>108571</v>
      </c>
      <c r="AI749" s="91">
        <v>1</v>
      </c>
      <c r="AJ749" s="91" t="s">
        <v>6239</v>
      </c>
      <c r="AK749" s="91">
        <v>0</v>
      </c>
      <c r="AL749" s="91">
        <v>0</v>
      </c>
      <c r="AM749" s="91" t="s">
        <v>87</v>
      </c>
      <c r="AO749" s="91">
        <v>1</v>
      </c>
      <c r="AP749" s="91">
        <v>2</v>
      </c>
      <c r="AQ749" s="91">
        <v>1586123</v>
      </c>
      <c r="AR749" s="91" t="s">
        <v>87</v>
      </c>
      <c r="AU749" s="93">
        <v>42060</v>
      </c>
      <c r="AW749" s="91">
        <v>1</v>
      </c>
      <c r="AX749" s="91">
        <v>0</v>
      </c>
      <c r="AZ749" s="92">
        <v>40715</v>
      </c>
      <c r="BA749" s="91" t="s">
        <v>183</v>
      </c>
      <c r="BB749" s="92">
        <v>42057</v>
      </c>
      <c r="BC749" s="91" t="s">
        <v>87</v>
      </c>
    </row>
    <row r="750" spans="1:55">
      <c r="A750" s="91">
        <f t="shared" si="11"/>
        <v>749</v>
      </c>
      <c r="B750" s="91">
        <v>2174902</v>
      </c>
      <c r="C750" s="91">
        <v>77</v>
      </c>
      <c r="D750" s="91">
        <v>8</v>
      </c>
      <c r="E750" s="91" t="s">
        <v>87</v>
      </c>
      <c r="F750" s="91" t="s">
        <v>87</v>
      </c>
      <c r="G750" s="91" t="s">
        <v>6240</v>
      </c>
      <c r="H750" s="91" t="s">
        <v>6241</v>
      </c>
      <c r="I750" s="91" t="s">
        <v>6242</v>
      </c>
      <c r="J750" s="91" t="s">
        <v>6243</v>
      </c>
      <c r="K750" s="91" t="s">
        <v>6244</v>
      </c>
      <c r="L750" s="91" t="s">
        <v>6245</v>
      </c>
      <c r="O750" s="91" t="s">
        <v>6246</v>
      </c>
      <c r="P750" s="91" t="s">
        <v>6247</v>
      </c>
      <c r="R750" s="91" t="s">
        <v>6248</v>
      </c>
      <c r="S750" s="91" t="s">
        <v>6249</v>
      </c>
      <c r="T750" s="91" t="s">
        <v>860</v>
      </c>
      <c r="U750" s="91">
        <v>0</v>
      </c>
      <c r="V750" s="91">
        <v>500000</v>
      </c>
      <c r="W750" s="91">
        <v>0</v>
      </c>
      <c r="X750" s="91">
        <v>100</v>
      </c>
      <c r="Y750" s="91">
        <v>120</v>
      </c>
      <c r="Z750" s="91">
        <v>40</v>
      </c>
      <c r="AA750" s="91">
        <v>60</v>
      </c>
      <c r="AB750" s="91">
        <v>120</v>
      </c>
      <c r="AC750" s="91">
        <v>40</v>
      </c>
      <c r="AD750" s="91">
        <v>60</v>
      </c>
      <c r="AE750" s="91">
        <v>120</v>
      </c>
      <c r="AF750" s="91">
        <v>1</v>
      </c>
      <c r="AG750" s="91">
        <v>153</v>
      </c>
      <c r="AH750" s="91">
        <v>3187500</v>
      </c>
      <c r="AI750" s="91">
        <v>1</v>
      </c>
      <c r="AJ750" s="91" t="s">
        <v>6250</v>
      </c>
      <c r="AK750" s="91">
        <v>0</v>
      </c>
      <c r="AL750" s="91">
        <v>0</v>
      </c>
      <c r="AM750" s="91" t="s">
        <v>87</v>
      </c>
      <c r="AO750" s="91">
        <v>1</v>
      </c>
      <c r="AP750" s="91">
        <v>2</v>
      </c>
      <c r="AQ750" s="91" t="s">
        <v>87</v>
      </c>
      <c r="AR750" s="91" t="s">
        <v>87</v>
      </c>
      <c r="AW750" s="91">
        <v>1</v>
      </c>
      <c r="AX750" s="91">
        <v>0</v>
      </c>
      <c r="AZ750" s="92">
        <v>42201</v>
      </c>
      <c r="BA750" s="91" t="s">
        <v>183</v>
      </c>
      <c r="BB750" s="92">
        <v>42201</v>
      </c>
      <c r="BC750" s="91" t="s">
        <v>87</v>
      </c>
    </row>
    <row r="751" spans="1:55">
      <c r="A751" s="91">
        <f t="shared" si="11"/>
        <v>750</v>
      </c>
      <c r="B751" s="91">
        <v>2220701</v>
      </c>
      <c r="C751" s="91">
        <v>10</v>
      </c>
      <c r="D751" s="91">
        <v>8</v>
      </c>
      <c r="E751" s="91" t="s">
        <v>87</v>
      </c>
      <c r="F751" s="91" t="s">
        <v>87</v>
      </c>
      <c r="G751" s="91" t="s">
        <v>6251</v>
      </c>
      <c r="I751" s="91" t="s">
        <v>6252</v>
      </c>
      <c r="K751" s="91" t="s">
        <v>6253</v>
      </c>
      <c r="L751" s="91" t="s">
        <v>6254</v>
      </c>
      <c r="O751" s="91" t="s">
        <v>6255</v>
      </c>
      <c r="P751" s="91" t="s">
        <v>6255</v>
      </c>
      <c r="R751" s="91" t="s">
        <v>6256</v>
      </c>
      <c r="S751" s="91" t="s">
        <v>6257</v>
      </c>
      <c r="T751" s="91" t="s">
        <v>269</v>
      </c>
      <c r="U751" s="91">
        <v>1</v>
      </c>
      <c r="V751" s="91">
        <v>500000</v>
      </c>
      <c r="W751" s="91">
        <v>0</v>
      </c>
      <c r="X751" s="91">
        <v>0</v>
      </c>
      <c r="Y751" s="91">
        <v>0</v>
      </c>
      <c r="Z751" s="91">
        <v>40</v>
      </c>
      <c r="AA751" s="91">
        <v>60</v>
      </c>
      <c r="AB751" s="91">
        <v>120</v>
      </c>
      <c r="AC751" s="91">
        <v>0</v>
      </c>
      <c r="AD751" s="91">
        <v>0</v>
      </c>
      <c r="AE751" s="91">
        <v>0</v>
      </c>
      <c r="AF751" s="91">
        <v>501</v>
      </c>
      <c r="AG751" s="91">
        <v>494</v>
      </c>
      <c r="AH751" s="91">
        <v>3347500</v>
      </c>
      <c r="AI751" s="91">
        <v>1</v>
      </c>
      <c r="AJ751" s="91" t="s">
        <v>6258</v>
      </c>
      <c r="AK751" s="91">
        <v>0</v>
      </c>
      <c r="AL751" s="91">
        <v>0</v>
      </c>
      <c r="AM751" s="91" t="s">
        <v>87</v>
      </c>
      <c r="AO751" s="91">
        <v>0</v>
      </c>
      <c r="AP751" s="91">
        <v>0</v>
      </c>
      <c r="AQ751" s="91">
        <v>1573567</v>
      </c>
      <c r="AR751" s="91" t="s">
        <v>87</v>
      </c>
      <c r="AU751" s="93">
        <v>42060</v>
      </c>
      <c r="AW751" s="91">
        <v>1</v>
      </c>
      <c r="AX751" s="91">
        <v>0</v>
      </c>
      <c r="AZ751" s="92">
        <v>41059</v>
      </c>
      <c r="BA751" s="91" t="s">
        <v>183</v>
      </c>
      <c r="BB751" s="92">
        <v>42057</v>
      </c>
      <c r="BC751" s="91" t="s">
        <v>87</v>
      </c>
    </row>
    <row r="752" spans="1:55">
      <c r="A752" s="91">
        <f t="shared" si="11"/>
        <v>751</v>
      </c>
      <c r="B752" s="91">
        <v>2222601</v>
      </c>
      <c r="C752" s="91">
        <v>77</v>
      </c>
      <c r="D752" s="91">
        <v>8</v>
      </c>
      <c r="E752" s="91" t="s">
        <v>87</v>
      </c>
      <c r="F752" s="91" t="s">
        <v>87</v>
      </c>
      <c r="G752" s="91" t="s">
        <v>6259</v>
      </c>
      <c r="I752" s="91" t="s">
        <v>6260</v>
      </c>
      <c r="J752" s="91" t="s">
        <v>6261</v>
      </c>
      <c r="K752" s="91" t="s">
        <v>6262</v>
      </c>
      <c r="L752" s="91" t="s">
        <v>6263</v>
      </c>
      <c r="O752" s="91" t="s">
        <v>6264</v>
      </c>
      <c r="P752" s="91" t="s">
        <v>6265</v>
      </c>
      <c r="R752" s="91" t="s">
        <v>6266</v>
      </c>
      <c r="S752" s="91" t="s">
        <v>6267</v>
      </c>
      <c r="T752" s="91" t="s">
        <v>269</v>
      </c>
      <c r="U752" s="91">
        <v>0</v>
      </c>
      <c r="V752" s="91">
        <v>500000</v>
      </c>
      <c r="W752" s="91">
        <v>0</v>
      </c>
      <c r="X752" s="91">
        <v>100</v>
      </c>
      <c r="Y752" s="91">
        <v>120</v>
      </c>
      <c r="Z752" s="91">
        <v>40</v>
      </c>
      <c r="AA752" s="91">
        <v>60</v>
      </c>
      <c r="AB752" s="91">
        <v>120</v>
      </c>
      <c r="AC752" s="91">
        <v>40</v>
      </c>
      <c r="AD752" s="91">
        <v>60</v>
      </c>
      <c r="AE752" s="91">
        <v>120</v>
      </c>
      <c r="AF752" s="91">
        <v>170</v>
      </c>
      <c r="AG752" s="91">
        <v>77</v>
      </c>
      <c r="AH752" s="91">
        <v>19084</v>
      </c>
      <c r="AI752" s="91">
        <v>1</v>
      </c>
      <c r="AJ752" s="91" t="s">
        <v>6260</v>
      </c>
      <c r="AK752" s="91">
        <v>0</v>
      </c>
      <c r="AL752" s="91">
        <v>0</v>
      </c>
      <c r="AM752" s="91" t="s">
        <v>87</v>
      </c>
      <c r="AO752" s="91">
        <v>1</v>
      </c>
      <c r="AP752" s="91">
        <v>2</v>
      </c>
      <c r="AQ752" s="91" t="s">
        <v>87</v>
      </c>
      <c r="AR752" s="91" t="s">
        <v>87</v>
      </c>
      <c r="AW752" s="91">
        <v>1</v>
      </c>
      <c r="AX752" s="91">
        <v>0</v>
      </c>
      <c r="AY752" s="91">
        <v>0</v>
      </c>
      <c r="AZ752" s="92">
        <v>42293</v>
      </c>
      <c r="BA752" s="91" t="s">
        <v>183</v>
      </c>
      <c r="BB752" s="92">
        <v>42293</v>
      </c>
      <c r="BC752" s="91" t="s">
        <v>87</v>
      </c>
    </row>
    <row r="753" spans="1:55">
      <c r="A753" s="91">
        <f t="shared" si="11"/>
        <v>752</v>
      </c>
      <c r="B753" s="91">
        <v>2231101</v>
      </c>
      <c r="C753" s="91">
        <v>10</v>
      </c>
      <c r="D753" s="91">
        <v>8</v>
      </c>
      <c r="E753" s="91" t="s">
        <v>87</v>
      </c>
      <c r="F753" s="91" t="s">
        <v>87</v>
      </c>
      <c r="G753" s="91" t="s">
        <v>6268</v>
      </c>
      <c r="I753" s="91" t="s">
        <v>6269</v>
      </c>
      <c r="J753" s="91" t="s">
        <v>6270</v>
      </c>
      <c r="K753" s="91" t="s">
        <v>6271</v>
      </c>
      <c r="L753" s="91" t="s">
        <v>6272</v>
      </c>
      <c r="O753" s="91" t="s">
        <v>6273</v>
      </c>
      <c r="P753" s="91" t="s">
        <v>6274</v>
      </c>
      <c r="R753" s="91" t="s">
        <v>6275</v>
      </c>
      <c r="S753" s="91" t="s">
        <v>6276</v>
      </c>
      <c r="T753" s="91" t="s">
        <v>269</v>
      </c>
      <c r="U753" s="91">
        <v>0</v>
      </c>
      <c r="V753" s="91">
        <v>500000</v>
      </c>
      <c r="W753" s="91">
        <v>0</v>
      </c>
      <c r="X753" s="91">
        <v>0</v>
      </c>
      <c r="Y753" s="91">
        <v>0</v>
      </c>
      <c r="Z753" s="91">
        <v>40</v>
      </c>
      <c r="AA753" s="91">
        <v>60</v>
      </c>
      <c r="AB753" s="91">
        <v>120</v>
      </c>
      <c r="AC753" s="91">
        <v>0</v>
      </c>
      <c r="AD753" s="91">
        <v>0</v>
      </c>
      <c r="AE753" s="91">
        <v>0</v>
      </c>
      <c r="AF753" s="91">
        <v>116</v>
      </c>
      <c r="AG753" s="91">
        <v>104</v>
      </c>
      <c r="AH753" s="91">
        <v>1142352</v>
      </c>
      <c r="AI753" s="91">
        <v>1</v>
      </c>
      <c r="AJ753" s="91" t="s">
        <v>6277</v>
      </c>
      <c r="AK753" s="91">
        <v>0</v>
      </c>
      <c r="AL753" s="91">
        <v>0</v>
      </c>
      <c r="AM753" s="91" t="s">
        <v>87</v>
      </c>
      <c r="AO753" s="91">
        <v>0</v>
      </c>
      <c r="AP753" s="91">
        <v>0</v>
      </c>
      <c r="AQ753" s="91" t="s">
        <v>87</v>
      </c>
      <c r="AR753" s="91" t="s">
        <v>87</v>
      </c>
      <c r="AW753" s="91">
        <v>1</v>
      </c>
      <c r="AX753" s="91">
        <v>0</v>
      </c>
      <c r="AZ753" s="92">
        <v>42537</v>
      </c>
      <c r="BA753" s="91" t="s">
        <v>183</v>
      </c>
      <c r="BB753" s="92">
        <v>42537</v>
      </c>
      <c r="BC753" s="91" t="s">
        <v>87</v>
      </c>
    </row>
    <row r="754" spans="1:55">
      <c r="A754" s="91">
        <f t="shared" si="11"/>
        <v>753</v>
      </c>
      <c r="B754" s="91">
        <v>2341801</v>
      </c>
      <c r="C754" s="91">
        <v>77</v>
      </c>
      <c r="D754" s="91">
        <v>8</v>
      </c>
      <c r="E754" s="91" t="s">
        <v>87</v>
      </c>
      <c r="F754" s="91" t="s">
        <v>87</v>
      </c>
      <c r="G754" s="91" t="s">
        <v>6278</v>
      </c>
      <c r="I754" s="91" t="s">
        <v>6279</v>
      </c>
      <c r="J754" s="91" t="s">
        <v>6280</v>
      </c>
      <c r="K754" s="91" t="s">
        <v>6281</v>
      </c>
      <c r="L754" s="91" t="s">
        <v>6282</v>
      </c>
      <c r="O754" s="91" t="s">
        <v>6283</v>
      </c>
      <c r="P754" s="91" t="s">
        <v>6284</v>
      </c>
      <c r="R754" s="91" t="s">
        <v>6285</v>
      </c>
      <c r="S754" s="91" t="s">
        <v>6286</v>
      </c>
      <c r="T754" s="91" t="s">
        <v>269</v>
      </c>
      <c r="U754" s="91">
        <v>1</v>
      </c>
      <c r="V754" s="91">
        <v>500000</v>
      </c>
      <c r="W754" s="91">
        <v>0</v>
      </c>
      <c r="X754" s="91">
        <v>100</v>
      </c>
      <c r="Y754" s="91">
        <v>120</v>
      </c>
      <c r="Z754" s="91">
        <v>40</v>
      </c>
      <c r="AA754" s="91">
        <v>60</v>
      </c>
      <c r="AB754" s="91">
        <v>120</v>
      </c>
      <c r="AC754" s="91">
        <v>0</v>
      </c>
      <c r="AD754" s="91">
        <v>100</v>
      </c>
      <c r="AE754" s="91">
        <v>120</v>
      </c>
      <c r="AF754" s="91">
        <v>167</v>
      </c>
      <c r="AG754" s="91">
        <v>107</v>
      </c>
      <c r="AH754" s="91">
        <v>2148281</v>
      </c>
      <c r="AI754" s="91">
        <v>1</v>
      </c>
      <c r="AJ754" s="91" t="s">
        <v>6279</v>
      </c>
      <c r="AK754" s="91">
        <v>0</v>
      </c>
      <c r="AL754" s="91">
        <v>1</v>
      </c>
      <c r="AM754" s="91" t="s">
        <v>6287</v>
      </c>
      <c r="AN754" s="91" t="s">
        <v>6288</v>
      </c>
      <c r="AO754" s="91">
        <v>1</v>
      </c>
      <c r="AP754" s="91">
        <v>2</v>
      </c>
      <c r="AQ754" s="91">
        <v>1592726</v>
      </c>
      <c r="AR754" s="91" t="s">
        <v>87</v>
      </c>
      <c r="AU754" s="93">
        <v>42060</v>
      </c>
      <c r="AW754" s="91">
        <v>1</v>
      </c>
      <c r="AX754" s="91">
        <v>0</v>
      </c>
      <c r="AZ754" s="92">
        <v>41597</v>
      </c>
      <c r="BA754" s="91" t="s">
        <v>183</v>
      </c>
      <c r="BB754" s="92">
        <v>42057</v>
      </c>
      <c r="BC754" s="91" t="s">
        <v>87</v>
      </c>
    </row>
    <row r="755" spans="1:55">
      <c r="A755" s="91">
        <f t="shared" si="11"/>
        <v>754</v>
      </c>
      <c r="B755" s="91">
        <v>2346201</v>
      </c>
      <c r="C755" s="91">
        <v>77</v>
      </c>
      <c r="D755" s="91">
        <v>8</v>
      </c>
      <c r="E755" s="91" t="s">
        <v>87</v>
      </c>
      <c r="F755" s="91" t="s">
        <v>87</v>
      </c>
      <c r="G755" s="91" t="s">
        <v>6289</v>
      </c>
      <c r="I755" s="91" t="s">
        <v>6290</v>
      </c>
      <c r="J755" s="91" t="s">
        <v>6291</v>
      </c>
      <c r="K755" s="91" t="s">
        <v>6292</v>
      </c>
      <c r="L755" s="91" t="s">
        <v>6293</v>
      </c>
      <c r="O755" s="91" t="s">
        <v>6294</v>
      </c>
      <c r="P755" s="91" t="s">
        <v>6295</v>
      </c>
      <c r="R755" s="91" t="s">
        <v>6296</v>
      </c>
      <c r="S755" s="91" t="s">
        <v>6297</v>
      </c>
      <c r="T755" s="91" t="s">
        <v>201</v>
      </c>
      <c r="U755" s="91">
        <v>0</v>
      </c>
      <c r="V755" s="91">
        <v>0</v>
      </c>
      <c r="W755" s="91">
        <v>100</v>
      </c>
      <c r="X755" s="91">
        <v>0</v>
      </c>
      <c r="Y755" s="91">
        <v>0</v>
      </c>
      <c r="Z755" s="91">
        <v>100</v>
      </c>
      <c r="AA755" s="91">
        <v>0</v>
      </c>
      <c r="AB755" s="91">
        <v>0</v>
      </c>
      <c r="AC755" s="91">
        <v>100</v>
      </c>
      <c r="AD755" s="91">
        <v>0</v>
      </c>
      <c r="AE755" s="91">
        <v>0</v>
      </c>
      <c r="AF755" s="91">
        <v>1830</v>
      </c>
      <c r="AG755" s="91">
        <v>20</v>
      </c>
      <c r="AH755" s="91">
        <v>4812182</v>
      </c>
      <c r="AI755" s="91">
        <v>1</v>
      </c>
      <c r="AJ755" s="91" t="s">
        <v>6290</v>
      </c>
      <c r="AK755" s="91">
        <v>0</v>
      </c>
      <c r="AL755" s="91">
        <v>0</v>
      </c>
      <c r="AM755" s="91" t="s">
        <v>87</v>
      </c>
      <c r="AO755" s="91">
        <v>1</v>
      </c>
      <c r="AP755" s="91">
        <v>2</v>
      </c>
      <c r="AQ755" s="91" t="s">
        <v>87</v>
      </c>
      <c r="AR755" s="91" t="s">
        <v>87</v>
      </c>
      <c r="AW755" s="91">
        <v>1</v>
      </c>
      <c r="AX755" s="91">
        <v>0</v>
      </c>
      <c r="AZ755" s="92">
        <v>41621</v>
      </c>
      <c r="BA755" s="91" t="s">
        <v>183</v>
      </c>
      <c r="BB755" s="92">
        <v>41621</v>
      </c>
      <c r="BC755" s="91" t="s">
        <v>87</v>
      </c>
    </row>
    <row r="756" spans="1:55">
      <c r="A756" s="91">
        <f t="shared" si="11"/>
        <v>755</v>
      </c>
      <c r="B756" s="91">
        <v>2367901</v>
      </c>
      <c r="C756" s="91">
        <v>10</v>
      </c>
      <c r="D756" s="91">
        <v>8</v>
      </c>
      <c r="E756" s="91" t="s">
        <v>87</v>
      </c>
      <c r="F756" s="91" t="s">
        <v>87</v>
      </c>
      <c r="G756" s="91" t="s">
        <v>6298</v>
      </c>
      <c r="I756" s="91" t="s">
        <v>6299</v>
      </c>
      <c r="J756" s="91" t="s">
        <v>6300</v>
      </c>
      <c r="K756" s="91" t="s">
        <v>6301</v>
      </c>
      <c r="L756" s="91" t="s">
        <v>6302</v>
      </c>
      <c r="O756" s="91" t="s">
        <v>6303</v>
      </c>
      <c r="P756" s="91" t="s">
        <v>6304</v>
      </c>
      <c r="R756" s="91" t="s">
        <v>6305</v>
      </c>
      <c r="S756" s="91" t="s">
        <v>6306</v>
      </c>
      <c r="T756" s="91" t="s">
        <v>269</v>
      </c>
      <c r="U756" s="91">
        <v>0</v>
      </c>
      <c r="V756" s="91">
        <v>500000</v>
      </c>
      <c r="W756" s="91">
        <v>0</v>
      </c>
      <c r="X756" s="91">
        <v>0</v>
      </c>
      <c r="Y756" s="91">
        <v>0</v>
      </c>
      <c r="Z756" s="91">
        <v>40</v>
      </c>
      <c r="AA756" s="91">
        <v>60</v>
      </c>
      <c r="AB756" s="91">
        <v>120</v>
      </c>
      <c r="AC756" s="91">
        <v>0</v>
      </c>
      <c r="AD756" s="91">
        <v>0</v>
      </c>
      <c r="AE756" s="91">
        <v>0</v>
      </c>
      <c r="AF756" s="91">
        <v>501</v>
      </c>
      <c r="AG756" s="91">
        <v>310</v>
      </c>
      <c r="AH756" s="91">
        <v>3388595</v>
      </c>
      <c r="AI756" s="91">
        <v>1</v>
      </c>
      <c r="AJ756" s="91" t="s">
        <v>6307</v>
      </c>
      <c r="AK756" s="91">
        <v>0</v>
      </c>
      <c r="AL756" s="91">
        <v>0</v>
      </c>
      <c r="AM756" s="91" t="s">
        <v>87</v>
      </c>
      <c r="AO756" s="91">
        <v>1</v>
      </c>
      <c r="AP756" s="91">
        <v>0</v>
      </c>
      <c r="AQ756" s="91" t="s">
        <v>87</v>
      </c>
      <c r="AR756" s="91" t="s">
        <v>87</v>
      </c>
      <c r="AW756" s="91">
        <v>1</v>
      </c>
      <c r="AX756" s="91">
        <v>0</v>
      </c>
      <c r="AZ756" s="92">
        <v>41725</v>
      </c>
      <c r="BA756" s="91" t="s">
        <v>183</v>
      </c>
      <c r="BB756" s="92">
        <v>41725</v>
      </c>
      <c r="BC756" s="91" t="s">
        <v>87</v>
      </c>
    </row>
    <row r="757" spans="1:55">
      <c r="A757" s="91">
        <f t="shared" si="11"/>
        <v>756</v>
      </c>
      <c r="B757" s="91">
        <v>2443701</v>
      </c>
      <c r="C757" s="91">
        <v>38</v>
      </c>
      <c r="D757" s="91">
        <v>8</v>
      </c>
      <c r="E757" s="91" t="s">
        <v>87</v>
      </c>
      <c r="F757" s="91" t="s">
        <v>87</v>
      </c>
      <c r="G757" s="91" t="s">
        <v>6308</v>
      </c>
      <c r="I757" s="91" t="s">
        <v>6309</v>
      </c>
      <c r="K757" s="91" t="s">
        <v>6310</v>
      </c>
      <c r="L757" s="91" t="s">
        <v>6311</v>
      </c>
      <c r="O757" s="91" t="s">
        <v>6312</v>
      </c>
      <c r="P757" s="91" t="s">
        <v>6313</v>
      </c>
      <c r="R757" s="91" t="s">
        <v>6314</v>
      </c>
      <c r="S757" s="91" t="s">
        <v>6315</v>
      </c>
      <c r="T757" s="91" t="s">
        <v>269</v>
      </c>
      <c r="U757" s="91">
        <v>1</v>
      </c>
      <c r="V757" s="91">
        <v>0</v>
      </c>
      <c r="W757" s="91">
        <v>100</v>
      </c>
      <c r="X757" s="91">
        <v>0</v>
      </c>
      <c r="Y757" s="91">
        <v>0</v>
      </c>
      <c r="Z757" s="91">
        <v>100</v>
      </c>
      <c r="AA757" s="91">
        <v>0</v>
      </c>
      <c r="AB757" s="91">
        <v>0</v>
      </c>
      <c r="AC757" s="91">
        <v>100</v>
      </c>
      <c r="AD757" s="91">
        <v>0</v>
      </c>
      <c r="AE757" s="91">
        <v>0</v>
      </c>
      <c r="AF757" s="91">
        <v>140</v>
      </c>
      <c r="AG757" s="91">
        <v>200</v>
      </c>
      <c r="AH757" s="91">
        <v>118103</v>
      </c>
      <c r="AI757" s="91">
        <v>2</v>
      </c>
      <c r="AJ757" s="91" t="s">
        <v>6316</v>
      </c>
      <c r="AK757" s="91">
        <v>0</v>
      </c>
      <c r="AL757" s="91">
        <v>0</v>
      </c>
      <c r="AM757" s="91" t="s">
        <v>87</v>
      </c>
      <c r="AO757" s="91">
        <v>1</v>
      </c>
      <c r="AP757" s="91">
        <v>2</v>
      </c>
      <c r="AQ757" s="91">
        <v>1658606</v>
      </c>
      <c r="AR757" s="91" t="s">
        <v>87</v>
      </c>
      <c r="AU757" s="93">
        <v>42149</v>
      </c>
      <c r="AW757" s="91">
        <v>1</v>
      </c>
      <c r="AX757" s="91">
        <v>0</v>
      </c>
      <c r="AZ757" s="92">
        <v>42083</v>
      </c>
      <c r="BA757" s="91" t="s">
        <v>183</v>
      </c>
      <c r="BB757" s="92">
        <v>42088</v>
      </c>
      <c r="BC757" s="91" t="s">
        <v>87</v>
      </c>
    </row>
    <row r="758" spans="1:55">
      <c r="A758" s="91">
        <f t="shared" si="11"/>
        <v>757</v>
      </c>
      <c r="B758" s="91">
        <v>2486001</v>
      </c>
      <c r="C758" s="91">
        <v>80</v>
      </c>
      <c r="D758" s="91">
        <v>8</v>
      </c>
      <c r="E758" s="91">
        <v>24860</v>
      </c>
      <c r="F758" s="91">
        <v>1</v>
      </c>
      <c r="G758" s="91" t="s">
        <v>1823</v>
      </c>
      <c r="I758" s="91" t="s">
        <v>1824</v>
      </c>
      <c r="J758" s="91" t="s">
        <v>1823</v>
      </c>
      <c r="K758" s="91" t="s">
        <v>6317</v>
      </c>
      <c r="L758" s="91" t="s">
        <v>6318</v>
      </c>
      <c r="O758" s="91" t="s">
        <v>6319</v>
      </c>
      <c r="P758" s="91" t="s">
        <v>6320</v>
      </c>
      <c r="U758" s="91">
        <v>1</v>
      </c>
      <c r="V758" s="91">
        <v>500000</v>
      </c>
      <c r="W758" s="91">
        <v>0</v>
      </c>
      <c r="X758" s="91">
        <v>100</v>
      </c>
      <c r="Y758" s="91">
        <v>120</v>
      </c>
      <c r="Z758" s="91">
        <v>40</v>
      </c>
      <c r="AA758" s="91">
        <v>60</v>
      </c>
      <c r="AB758" s="91">
        <v>120</v>
      </c>
      <c r="AC758" s="91">
        <v>40</v>
      </c>
      <c r="AD758" s="91">
        <v>60</v>
      </c>
      <c r="AE758" s="91">
        <v>120</v>
      </c>
      <c r="AF758" s="91">
        <v>177</v>
      </c>
      <c r="AG758" s="91">
        <v>100</v>
      </c>
      <c r="AH758" s="91">
        <v>2653</v>
      </c>
      <c r="AI758" s="91">
        <v>2</v>
      </c>
      <c r="AJ758" s="91" t="s">
        <v>1830</v>
      </c>
      <c r="AK758" s="91">
        <v>0</v>
      </c>
      <c r="AL758" s="91">
        <v>0</v>
      </c>
      <c r="AM758" s="91" t="s">
        <v>87</v>
      </c>
      <c r="AO758" s="91">
        <v>0</v>
      </c>
      <c r="AP758" s="91">
        <v>2</v>
      </c>
      <c r="AQ758" s="91">
        <v>1024861</v>
      </c>
      <c r="AR758" s="91" t="s">
        <v>87</v>
      </c>
      <c r="AU758" s="93">
        <v>42060</v>
      </c>
      <c r="AW758" s="91">
        <v>1</v>
      </c>
      <c r="AX758" s="91">
        <v>0</v>
      </c>
      <c r="AY758" s="91">
        <v>0</v>
      </c>
      <c r="AZ758" s="92">
        <v>36680</v>
      </c>
      <c r="BA758" s="91" t="s">
        <v>183</v>
      </c>
      <c r="BB758" s="92">
        <v>42057</v>
      </c>
      <c r="BC758" s="91" t="s">
        <v>87</v>
      </c>
    </row>
    <row r="759" spans="1:55">
      <c r="A759" s="91">
        <f t="shared" si="11"/>
        <v>758</v>
      </c>
      <c r="B759" s="91">
        <v>2536701</v>
      </c>
      <c r="C759" s="91">
        <v>80</v>
      </c>
      <c r="D759" s="91">
        <v>8</v>
      </c>
      <c r="E759" s="91" t="s">
        <v>87</v>
      </c>
      <c r="F759" s="91" t="s">
        <v>87</v>
      </c>
      <c r="G759" s="91" t="s">
        <v>6321</v>
      </c>
      <c r="I759" s="91" t="s">
        <v>6322</v>
      </c>
      <c r="J759" s="91" t="s">
        <v>6323</v>
      </c>
      <c r="K759" s="91" t="s">
        <v>6324</v>
      </c>
      <c r="L759" s="91" t="s">
        <v>6325</v>
      </c>
      <c r="O759" s="91" t="s">
        <v>6326</v>
      </c>
      <c r="P759" s="91" t="s">
        <v>6327</v>
      </c>
      <c r="R759" s="91" t="s">
        <v>6328</v>
      </c>
      <c r="S759" s="91" t="s">
        <v>6329</v>
      </c>
      <c r="T759" s="91" t="s">
        <v>2015</v>
      </c>
      <c r="U759" s="91">
        <v>0</v>
      </c>
      <c r="V759" s="91">
        <v>500000</v>
      </c>
      <c r="W759" s="91">
        <v>100</v>
      </c>
      <c r="X759" s="91">
        <v>0</v>
      </c>
      <c r="Y759" s="91">
        <v>0</v>
      </c>
      <c r="Z759" s="91">
        <v>100</v>
      </c>
      <c r="AA759" s="91">
        <v>0</v>
      </c>
      <c r="AB759" s="91">
        <v>0</v>
      </c>
      <c r="AC759" s="91">
        <v>100</v>
      </c>
      <c r="AD759" s="91">
        <v>0</v>
      </c>
      <c r="AE759" s="91">
        <v>0</v>
      </c>
      <c r="AF759" s="91">
        <v>182</v>
      </c>
      <c r="AG759" s="91">
        <v>108</v>
      </c>
      <c r="AH759" s="91">
        <v>1720915</v>
      </c>
      <c r="AI759" s="91">
        <v>1</v>
      </c>
      <c r="AJ759" s="91" t="s">
        <v>6330</v>
      </c>
      <c r="AK759" s="91">
        <v>0</v>
      </c>
      <c r="AL759" s="91">
        <v>1</v>
      </c>
      <c r="AM759" s="91">
        <v>43301930520336</v>
      </c>
      <c r="AN759" s="91" t="s">
        <v>6331</v>
      </c>
      <c r="AO759" s="91">
        <v>1</v>
      </c>
      <c r="AP759" s="91">
        <v>2</v>
      </c>
      <c r="AQ759" s="91" t="s">
        <v>87</v>
      </c>
      <c r="AR759" s="91" t="s">
        <v>87</v>
      </c>
      <c r="AW759" s="91">
        <v>1</v>
      </c>
      <c r="AX759" s="91">
        <v>0</v>
      </c>
      <c r="AZ759" s="92">
        <v>42550</v>
      </c>
      <c r="BA759" s="91" t="s">
        <v>183</v>
      </c>
      <c r="BB759" s="92">
        <v>42583</v>
      </c>
      <c r="BC759" s="91" t="s">
        <v>87</v>
      </c>
    </row>
    <row r="760" spans="1:55">
      <c r="A760" s="91">
        <f t="shared" si="11"/>
        <v>759</v>
      </c>
      <c r="B760" s="91">
        <v>2554901</v>
      </c>
      <c r="C760" s="91">
        <v>94</v>
      </c>
      <c r="D760" s="91">
        <v>8</v>
      </c>
      <c r="E760" s="91" t="s">
        <v>87</v>
      </c>
      <c r="F760" s="91" t="s">
        <v>87</v>
      </c>
      <c r="G760" s="91" t="s">
        <v>6332</v>
      </c>
      <c r="I760" s="91" t="s">
        <v>6333</v>
      </c>
      <c r="K760" s="91" t="s">
        <v>6334</v>
      </c>
      <c r="L760" s="91" t="s">
        <v>6335</v>
      </c>
      <c r="O760" s="91" t="s">
        <v>6336</v>
      </c>
      <c r="P760" s="91" t="s">
        <v>6337</v>
      </c>
      <c r="R760" s="91" t="s">
        <v>6338</v>
      </c>
      <c r="T760" s="91" t="s">
        <v>269</v>
      </c>
      <c r="U760" s="91">
        <v>0</v>
      </c>
      <c r="V760" s="91">
        <v>0</v>
      </c>
      <c r="W760" s="91">
        <v>0</v>
      </c>
      <c r="X760" s="91">
        <v>0</v>
      </c>
      <c r="Y760" s="91">
        <v>0</v>
      </c>
      <c r="Z760" s="91">
        <v>0</v>
      </c>
      <c r="AA760" s="91">
        <v>0</v>
      </c>
      <c r="AB760" s="91">
        <v>0</v>
      </c>
      <c r="AC760" s="91">
        <v>100</v>
      </c>
      <c r="AD760" s="91">
        <v>0</v>
      </c>
      <c r="AE760" s="91">
        <v>0</v>
      </c>
      <c r="AF760" s="91">
        <v>153</v>
      </c>
      <c r="AG760" s="91">
        <v>191</v>
      </c>
      <c r="AH760" s="91">
        <v>1454232</v>
      </c>
      <c r="AI760" s="91">
        <v>1</v>
      </c>
      <c r="AJ760" s="91" t="s">
        <v>6339</v>
      </c>
      <c r="AK760" s="91">
        <v>0</v>
      </c>
      <c r="AL760" s="91">
        <v>0</v>
      </c>
      <c r="AM760" s="91" t="s">
        <v>87</v>
      </c>
      <c r="AO760" s="91">
        <v>0</v>
      </c>
      <c r="AP760" s="91">
        <v>2</v>
      </c>
      <c r="AQ760" s="91" t="s">
        <v>87</v>
      </c>
      <c r="AR760" s="91" t="s">
        <v>87</v>
      </c>
      <c r="AW760" s="91">
        <v>1</v>
      </c>
      <c r="AX760" s="91">
        <v>0</v>
      </c>
      <c r="AZ760" s="92">
        <v>42663</v>
      </c>
      <c r="BA760" s="91" t="s">
        <v>183</v>
      </c>
      <c r="BB760" s="92">
        <v>42663</v>
      </c>
      <c r="BC760" s="91" t="s">
        <v>87</v>
      </c>
    </row>
    <row r="761" spans="1:55">
      <c r="A761" s="91">
        <f t="shared" si="11"/>
        <v>760</v>
      </c>
      <c r="B761" s="91">
        <v>2617601</v>
      </c>
      <c r="C761" s="91">
        <v>80</v>
      </c>
      <c r="D761" s="91">
        <v>8</v>
      </c>
      <c r="E761" s="91">
        <v>26176</v>
      </c>
      <c r="F761" s="91">
        <v>1</v>
      </c>
      <c r="G761" s="91" t="s">
        <v>6340</v>
      </c>
      <c r="I761" s="91" t="s">
        <v>6341</v>
      </c>
      <c r="J761" s="91" t="s">
        <v>6342</v>
      </c>
      <c r="K761" s="91" t="s">
        <v>6343</v>
      </c>
      <c r="L761" s="91" t="s">
        <v>6344</v>
      </c>
      <c r="O761" s="91" t="s">
        <v>6345</v>
      </c>
      <c r="P761" s="91" t="s">
        <v>6345</v>
      </c>
      <c r="R761" s="91" t="s">
        <v>6346</v>
      </c>
      <c r="S761" s="91" t="s">
        <v>6347</v>
      </c>
      <c r="T761" s="91" t="s">
        <v>269</v>
      </c>
      <c r="U761" s="91">
        <v>1</v>
      </c>
      <c r="V761" s="91">
        <v>500000</v>
      </c>
      <c r="W761" s="91">
        <v>0</v>
      </c>
      <c r="X761" s="91">
        <v>100</v>
      </c>
      <c r="Y761" s="91">
        <v>120</v>
      </c>
      <c r="Z761" s="91">
        <v>40</v>
      </c>
      <c r="AA761" s="91">
        <v>60</v>
      </c>
      <c r="AB761" s="91">
        <v>120</v>
      </c>
      <c r="AC761" s="91">
        <v>0</v>
      </c>
      <c r="AD761" s="91">
        <v>100</v>
      </c>
      <c r="AE761" s="91">
        <v>120</v>
      </c>
      <c r="AF761" s="91">
        <v>177</v>
      </c>
      <c r="AG761" s="91">
        <v>257</v>
      </c>
      <c r="AH761" s="91">
        <v>1491622</v>
      </c>
      <c r="AI761" s="91">
        <v>1</v>
      </c>
      <c r="AJ761" s="91" t="s">
        <v>6348</v>
      </c>
      <c r="AK761" s="91">
        <v>0</v>
      </c>
      <c r="AL761" s="91">
        <v>1</v>
      </c>
      <c r="AM761" s="91">
        <v>40101931205323</v>
      </c>
      <c r="AN761" s="91" t="s">
        <v>6349</v>
      </c>
      <c r="AO761" s="91">
        <v>1</v>
      </c>
      <c r="AP761" s="91">
        <v>2</v>
      </c>
      <c r="AQ761" s="91">
        <v>2178491</v>
      </c>
      <c r="AR761" s="91" t="s">
        <v>87</v>
      </c>
      <c r="AU761" s="93">
        <v>43094</v>
      </c>
      <c r="AW761" s="91">
        <v>1</v>
      </c>
      <c r="AX761" s="91">
        <v>0</v>
      </c>
      <c r="AZ761" s="92">
        <v>43048.064375000002</v>
      </c>
      <c r="BA761" s="91" t="s">
        <v>233</v>
      </c>
      <c r="BB761" s="92">
        <v>43096.449953703705</v>
      </c>
      <c r="BC761" s="91" t="s">
        <v>233</v>
      </c>
    </row>
    <row r="762" spans="1:55">
      <c r="A762" s="91">
        <f t="shared" si="11"/>
        <v>761</v>
      </c>
      <c r="B762" s="91">
        <v>2619401</v>
      </c>
      <c r="C762" s="91">
        <v>29</v>
      </c>
      <c r="D762" s="91">
        <v>8</v>
      </c>
      <c r="E762" s="91">
        <v>26194</v>
      </c>
      <c r="F762" s="91">
        <v>1</v>
      </c>
      <c r="G762" s="91" t="s">
        <v>6350</v>
      </c>
      <c r="H762" s="91" t="s">
        <v>6351</v>
      </c>
      <c r="I762" s="91" t="s">
        <v>6352</v>
      </c>
      <c r="J762" s="91" t="s">
        <v>6353</v>
      </c>
      <c r="K762" s="91" t="s">
        <v>6354</v>
      </c>
      <c r="L762" s="91" t="s">
        <v>6355</v>
      </c>
      <c r="O762" s="91" t="s">
        <v>6356</v>
      </c>
      <c r="P762" s="91" t="s">
        <v>6357</v>
      </c>
      <c r="U762" s="91">
        <v>1</v>
      </c>
      <c r="V762" s="91">
        <v>500000</v>
      </c>
      <c r="W762" s="91">
        <v>0</v>
      </c>
      <c r="X762" s="91">
        <v>100</v>
      </c>
      <c r="Y762" s="91">
        <v>120</v>
      </c>
      <c r="Z762" s="91">
        <v>40</v>
      </c>
      <c r="AA762" s="91">
        <v>60</v>
      </c>
      <c r="AB762" s="91">
        <v>120</v>
      </c>
      <c r="AC762" s="91">
        <v>0</v>
      </c>
      <c r="AD762" s="91">
        <v>100</v>
      </c>
      <c r="AE762" s="91">
        <v>120</v>
      </c>
      <c r="AF762" s="91">
        <v>1</v>
      </c>
      <c r="AG762" s="91">
        <v>654</v>
      </c>
      <c r="AH762" s="91">
        <v>9811483</v>
      </c>
      <c r="AI762" s="91">
        <v>2</v>
      </c>
      <c r="AJ762" s="91" t="s">
        <v>6358</v>
      </c>
      <c r="AK762" s="91">
        <v>0</v>
      </c>
      <c r="AL762" s="91">
        <v>0</v>
      </c>
      <c r="AM762" s="91" t="s">
        <v>87</v>
      </c>
      <c r="AO762" s="91">
        <v>1</v>
      </c>
      <c r="AP762" s="91">
        <v>2</v>
      </c>
      <c r="AQ762" s="91">
        <v>2188706</v>
      </c>
      <c r="AR762" s="91" t="s">
        <v>87</v>
      </c>
      <c r="AU762" s="93">
        <v>43125</v>
      </c>
      <c r="AW762" s="91">
        <v>1</v>
      </c>
      <c r="AX762" s="91">
        <v>0</v>
      </c>
      <c r="AZ762" s="92">
        <v>43060.062175925923</v>
      </c>
      <c r="BA762" s="91" t="s">
        <v>233</v>
      </c>
      <c r="BB762" s="92">
        <v>43131.072233796294</v>
      </c>
      <c r="BC762" s="91" t="s">
        <v>233</v>
      </c>
    </row>
    <row r="763" spans="1:55">
      <c r="A763" s="91">
        <f t="shared" si="11"/>
        <v>762</v>
      </c>
      <c r="B763" s="91">
        <v>3145009</v>
      </c>
      <c r="C763" s="91">
        <v>38</v>
      </c>
      <c r="D763" s="91">
        <v>8</v>
      </c>
      <c r="E763" s="91" t="s">
        <v>87</v>
      </c>
      <c r="F763" s="91" t="s">
        <v>87</v>
      </c>
      <c r="G763" s="91" t="s">
        <v>6359</v>
      </c>
      <c r="H763" s="91" t="s">
        <v>6360</v>
      </c>
      <c r="I763" s="91" t="s">
        <v>6361</v>
      </c>
      <c r="J763" s="91" t="s">
        <v>6362</v>
      </c>
      <c r="K763" s="91" t="s">
        <v>6363</v>
      </c>
      <c r="L763" s="91" t="s">
        <v>6364</v>
      </c>
      <c r="M763" s="91" t="s">
        <v>6365</v>
      </c>
      <c r="O763" s="91" t="s">
        <v>6366</v>
      </c>
      <c r="P763" s="91" t="s">
        <v>6367</v>
      </c>
      <c r="R763" s="91" t="s">
        <v>6368</v>
      </c>
      <c r="S763" s="91" t="s">
        <v>6369</v>
      </c>
      <c r="T763" s="91" t="s">
        <v>6370</v>
      </c>
      <c r="U763" s="91">
        <v>0</v>
      </c>
      <c r="V763" s="91">
        <v>0</v>
      </c>
      <c r="W763" s="91">
        <v>100</v>
      </c>
      <c r="X763" s="91">
        <v>0</v>
      </c>
      <c r="Y763" s="91">
        <v>0</v>
      </c>
      <c r="Z763" s="91">
        <v>100</v>
      </c>
      <c r="AA763" s="91">
        <v>0</v>
      </c>
      <c r="AB763" s="91">
        <v>0</v>
      </c>
      <c r="AC763" s="91">
        <v>100</v>
      </c>
      <c r="AD763" s="91">
        <v>0</v>
      </c>
      <c r="AE763" s="91">
        <v>0</v>
      </c>
      <c r="AF763" s="91">
        <v>9</v>
      </c>
      <c r="AG763" s="91">
        <v>760</v>
      </c>
      <c r="AH763" s="91">
        <v>9026010</v>
      </c>
      <c r="AI763" s="91">
        <v>2</v>
      </c>
      <c r="AJ763" s="91" t="s">
        <v>6371</v>
      </c>
      <c r="AK763" s="91">
        <v>0</v>
      </c>
      <c r="AL763" s="91">
        <v>0</v>
      </c>
      <c r="AM763" s="91" t="s">
        <v>87</v>
      </c>
      <c r="AO763" s="91">
        <v>1</v>
      </c>
      <c r="AP763" s="91">
        <v>2</v>
      </c>
      <c r="AQ763" s="91" t="s">
        <v>87</v>
      </c>
      <c r="AR763" s="91" t="s">
        <v>87</v>
      </c>
      <c r="AW763" s="91">
        <v>1</v>
      </c>
      <c r="AX763" s="91">
        <v>0</v>
      </c>
      <c r="AZ763" s="92">
        <v>42422</v>
      </c>
      <c r="BA763" s="91" t="s">
        <v>183</v>
      </c>
      <c r="BB763" s="92">
        <v>42431</v>
      </c>
      <c r="BC763" s="91" t="s">
        <v>87</v>
      </c>
    </row>
    <row r="764" spans="1:55">
      <c r="A764" s="91">
        <f t="shared" si="11"/>
        <v>763</v>
      </c>
      <c r="B764" s="91">
        <v>3173002</v>
      </c>
      <c r="C764" s="91">
        <v>80</v>
      </c>
      <c r="D764" s="91">
        <v>8</v>
      </c>
      <c r="E764" s="91" t="s">
        <v>87</v>
      </c>
      <c r="F764" s="91" t="s">
        <v>87</v>
      </c>
      <c r="G764" s="91" t="s">
        <v>6372</v>
      </c>
      <c r="H764" s="91" t="s">
        <v>6373</v>
      </c>
      <c r="I764" s="91" t="s">
        <v>6374</v>
      </c>
      <c r="J764" s="91" t="s">
        <v>6375</v>
      </c>
      <c r="K764" s="91" t="s">
        <v>6376</v>
      </c>
      <c r="L764" s="91" t="s">
        <v>6377</v>
      </c>
      <c r="O764" s="91" t="s">
        <v>6378</v>
      </c>
      <c r="P764" s="91" t="s">
        <v>6379</v>
      </c>
      <c r="R764" s="91" t="s">
        <v>6380</v>
      </c>
      <c r="S764" s="91" t="s">
        <v>6381</v>
      </c>
      <c r="T764" s="91" t="s">
        <v>201</v>
      </c>
      <c r="U764" s="91">
        <v>0</v>
      </c>
      <c r="V764" s="91">
        <v>500000</v>
      </c>
      <c r="W764" s="91">
        <v>0</v>
      </c>
      <c r="X764" s="91">
        <v>100</v>
      </c>
      <c r="Y764" s="91">
        <v>120</v>
      </c>
      <c r="Z764" s="91">
        <v>40</v>
      </c>
      <c r="AA764" s="91">
        <v>60</v>
      </c>
      <c r="AB764" s="91">
        <v>120</v>
      </c>
      <c r="AC764" s="91">
        <v>40</v>
      </c>
      <c r="AD764" s="91">
        <v>60</v>
      </c>
      <c r="AE764" s="91">
        <v>120</v>
      </c>
      <c r="AF764" s="91">
        <v>177</v>
      </c>
      <c r="AG764" s="91">
        <v>273</v>
      </c>
      <c r="AH764" s="91">
        <v>2325800</v>
      </c>
      <c r="AI764" s="91">
        <v>1</v>
      </c>
      <c r="AJ764" s="91" t="s">
        <v>6382</v>
      </c>
      <c r="AK764" s="91">
        <v>0</v>
      </c>
      <c r="AL764" s="91">
        <v>1</v>
      </c>
      <c r="AM764" s="91">
        <v>40101614853000</v>
      </c>
      <c r="AN764" s="91" t="s">
        <v>6383</v>
      </c>
      <c r="AO764" s="91">
        <v>1</v>
      </c>
      <c r="AP764" s="91">
        <v>2</v>
      </c>
      <c r="AQ764" s="91" t="s">
        <v>87</v>
      </c>
      <c r="AR764" s="91" t="s">
        <v>87</v>
      </c>
      <c r="AW764" s="91">
        <v>1</v>
      </c>
      <c r="AX764" s="91">
        <v>0</v>
      </c>
      <c r="AY764" s="91">
        <v>0</v>
      </c>
      <c r="AZ764" s="92">
        <v>38957</v>
      </c>
      <c r="BA764" s="91" t="s">
        <v>183</v>
      </c>
      <c r="BB764" s="92">
        <v>41535</v>
      </c>
      <c r="BC764" s="91" t="s">
        <v>87</v>
      </c>
    </row>
    <row r="765" spans="1:55">
      <c r="A765" s="91">
        <f t="shared" si="11"/>
        <v>764</v>
      </c>
      <c r="B765" s="91">
        <v>3203002</v>
      </c>
      <c r="C765" s="91">
        <v>30</v>
      </c>
      <c r="D765" s="91">
        <v>8</v>
      </c>
      <c r="E765" s="91">
        <v>32030</v>
      </c>
      <c r="F765" s="91">
        <v>2</v>
      </c>
      <c r="G765" s="91" t="s">
        <v>2131</v>
      </c>
      <c r="I765" s="91" t="s">
        <v>6384</v>
      </c>
      <c r="K765" s="91" t="s">
        <v>2134</v>
      </c>
      <c r="L765" s="91" t="s">
        <v>6385</v>
      </c>
      <c r="M765" s="91" t="s">
        <v>6386</v>
      </c>
      <c r="O765" s="91" t="s">
        <v>2137</v>
      </c>
      <c r="P765" s="91" t="s">
        <v>2138</v>
      </c>
      <c r="R765" s="91" t="s">
        <v>6387</v>
      </c>
      <c r="S765" s="91" t="s">
        <v>6388</v>
      </c>
      <c r="T765" s="91" t="s">
        <v>201</v>
      </c>
      <c r="U765" s="91">
        <v>1</v>
      </c>
      <c r="V765" s="91">
        <v>500000</v>
      </c>
      <c r="W765" s="91">
        <v>0</v>
      </c>
      <c r="X765" s="91">
        <v>100</v>
      </c>
      <c r="Y765" s="91">
        <v>120</v>
      </c>
      <c r="Z765" s="91">
        <v>40</v>
      </c>
      <c r="AA765" s="91">
        <v>60</v>
      </c>
      <c r="AB765" s="91">
        <v>120</v>
      </c>
      <c r="AC765" s="91">
        <v>0</v>
      </c>
      <c r="AD765" s="91">
        <v>100</v>
      </c>
      <c r="AE765" s="91">
        <v>120</v>
      </c>
      <c r="AF765" s="91">
        <v>9</v>
      </c>
      <c r="AG765" s="91">
        <v>954</v>
      </c>
      <c r="AH765" s="91">
        <v>9028421</v>
      </c>
      <c r="AI765" s="91">
        <v>1</v>
      </c>
      <c r="AJ765" s="91" t="s">
        <v>2139</v>
      </c>
      <c r="AK765" s="91">
        <v>0</v>
      </c>
      <c r="AL765" s="91">
        <v>0</v>
      </c>
      <c r="AM765" s="91" t="s">
        <v>87</v>
      </c>
      <c r="AO765" s="91">
        <v>1</v>
      </c>
      <c r="AP765" s="91">
        <v>2</v>
      </c>
      <c r="AQ765" s="91">
        <v>1573309</v>
      </c>
      <c r="AR765" s="91" t="s">
        <v>87</v>
      </c>
      <c r="AU765" s="93">
        <v>42060</v>
      </c>
      <c r="AW765" s="91">
        <v>1</v>
      </c>
      <c r="AX765" s="91">
        <v>0</v>
      </c>
      <c r="AZ765" s="92">
        <v>36680</v>
      </c>
      <c r="BA765" s="91" t="s">
        <v>183</v>
      </c>
      <c r="BB765" s="92">
        <v>42222</v>
      </c>
      <c r="BC765" s="91" t="s">
        <v>87</v>
      </c>
    </row>
    <row r="766" spans="1:55">
      <c r="A766" s="91">
        <f t="shared" si="11"/>
        <v>765</v>
      </c>
      <c r="B766" s="91">
        <v>3203007</v>
      </c>
      <c r="C766" s="91">
        <v>80</v>
      </c>
      <c r="D766" s="91">
        <v>8</v>
      </c>
      <c r="E766" s="91">
        <v>32030</v>
      </c>
      <c r="F766" s="91">
        <v>7</v>
      </c>
      <c r="G766" s="91" t="s">
        <v>2131</v>
      </c>
      <c r="I766" s="91" t="s">
        <v>6384</v>
      </c>
      <c r="J766" s="91" t="s">
        <v>6389</v>
      </c>
      <c r="K766" s="91" t="s">
        <v>5470</v>
      </c>
      <c r="L766" s="91" t="s">
        <v>6390</v>
      </c>
      <c r="O766" s="91" t="s">
        <v>6391</v>
      </c>
      <c r="P766" s="91" t="s">
        <v>6392</v>
      </c>
      <c r="U766" s="91">
        <v>1</v>
      </c>
      <c r="V766" s="91">
        <v>500000</v>
      </c>
      <c r="W766" s="91">
        <v>0</v>
      </c>
      <c r="X766" s="91">
        <v>100</v>
      </c>
      <c r="Y766" s="91">
        <v>120</v>
      </c>
      <c r="Z766" s="91">
        <v>40</v>
      </c>
      <c r="AA766" s="91">
        <v>60</v>
      </c>
      <c r="AB766" s="91">
        <v>120</v>
      </c>
      <c r="AC766" s="91">
        <v>40</v>
      </c>
      <c r="AD766" s="91">
        <v>60</v>
      </c>
      <c r="AE766" s="91">
        <v>120</v>
      </c>
      <c r="AF766" s="91">
        <v>9</v>
      </c>
      <c r="AG766" s="91">
        <v>954</v>
      </c>
      <c r="AH766" s="91">
        <v>9028421</v>
      </c>
      <c r="AI766" s="91">
        <v>1</v>
      </c>
      <c r="AJ766" s="91" t="s">
        <v>2139</v>
      </c>
      <c r="AK766" s="91">
        <v>0</v>
      </c>
      <c r="AL766" s="91">
        <v>0</v>
      </c>
      <c r="AM766" s="91" t="s">
        <v>87</v>
      </c>
      <c r="AO766" s="91">
        <v>0</v>
      </c>
      <c r="AP766" s="91">
        <v>2</v>
      </c>
      <c r="AQ766" s="91">
        <v>1573309</v>
      </c>
      <c r="AR766" s="91" t="s">
        <v>87</v>
      </c>
      <c r="AU766" s="93">
        <v>42060</v>
      </c>
      <c r="AW766" s="91">
        <v>1</v>
      </c>
      <c r="AX766" s="91">
        <v>0</v>
      </c>
      <c r="AZ766" s="92">
        <v>36680</v>
      </c>
      <c r="BA766" s="91" t="s">
        <v>183</v>
      </c>
      <c r="BB766" s="92">
        <v>42110</v>
      </c>
      <c r="BC766" s="91" t="s">
        <v>87</v>
      </c>
    </row>
    <row r="767" spans="1:55">
      <c r="A767" s="91">
        <f t="shared" si="11"/>
        <v>766</v>
      </c>
      <c r="B767" s="91">
        <v>3230001</v>
      </c>
      <c r="C767" s="91">
        <v>30</v>
      </c>
      <c r="D767" s="91">
        <v>8</v>
      </c>
      <c r="E767" s="91">
        <v>32300</v>
      </c>
      <c r="F767" s="91">
        <v>1</v>
      </c>
      <c r="G767" s="91" t="s">
        <v>6393</v>
      </c>
      <c r="I767" s="91" t="s">
        <v>2163</v>
      </c>
      <c r="J767" s="91" t="s">
        <v>2162</v>
      </c>
      <c r="K767" s="91" t="s">
        <v>2584</v>
      </c>
      <c r="L767" s="91" t="s">
        <v>6394</v>
      </c>
      <c r="M767" s="91" t="s">
        <v>6395</v>
      </c>
      <c r="O767" s="91" t="s">
        <v>6396</v>
      </c>
      <c r="P767" s="91" t="s">
        <v>87</v>
      </c>
      <c r="U767" s="91">
        <v>1</v>
      </c>
      <c r="V767" s="91">
        <v>500000</v>
      </c>
      <c r="W767" s="91">
        <v>0</v>
      </c>
      <c r="X767" s="91">
        <v>100</v>
      </c>
      <c r="Y767" s="91">
        <v>120</v>
      </c>
      <c r="Z767" s="91">
        <v>40</v>
      </c>
      <c r="AA767" s="91">
        <v>60</v>
      </c>
      <c r="AB767" s="91">
        <v>120</v>
      </c>
      <c r="AC767" s="91">
        <v>40</v>
      </c>
      <c r="AD767" s="91">
        <v>60</v>
      </c>
      <c r="AE767" s="91">
        <v>120</v>
      </c>
      <c r="AF767" s="91">
        <v>5</v>
      </c>
      <c r="AG767" s="91">
        <v>22</v>
      </c>
      <c r="AH767" s="91">
        <v>1813443</v>
      </c>
      <c r="AI767" s="91">
        <v>1</v>
      </c>
      <c r="AJ767" s="91" t="s">
        <v>6397</v>
      </c>
      <c r="AK767" s="91">
        <v>0</v>
      </c>
      <c r="AL767" s="91">
        <v>0</v>
      </c>
      <c r="AM767" s="91" t="s">
        <v>87</v>
      </c>
      <c r="AO767" s="91">
        <v>0</v>
      </c>
      <c r="AP767" s="91">
        <v>2</v>
      </c>
      <c r="AQ767" s="91">
        <v>1016659</v>
      </c>
      <c r="AR767" s="91" t="s">
        <v>87</v>
      </c>
      <c r="AU767" s="93">
        <v>42060</v>
      </c>
      <c r="AW767" s="91">
        <v>1</v>
      </c>
      <c r="AX767" s="91">
        <v>0</v>
      </c>
      <c r="AZ767" s="92">
        <v>36680</v>
      </c>
      <c r="BA767" s="91" t="s">
        <v>183</v>
      </c>
      <c r="BB767" s="92">
        <v>42057</v>
      </c>
      <c r="BC767" s="91" t="s">
        <v>87</v>
      </c>
    </row>
    <row r="768" spans="1:55">
      <c r="A768" s="91">
        <f t="shared" si="11"/>
        <v>767</v>
      </c>
      <c r="B768" s="91">
        <v>3483003</v>
      </c>
      <c r="C768" s="91">
        <v>30</v>
      </c>
      <c r="D768" s="91">
        <v>8</v>
      </c>
      <c r="E768" s="91">
        <v>34830</v>
      </c>
      <c r="F768" s="91">
        <v>3</v>
      </c>
      <c r="G768" s="91" t="s">
        <v>6398</v>
      </c>
      <c r="I768" s="91" t="s">
        <v>6399</v>
      </c>
      <c r="J768" s="91" t="s">
        <v>6398</v>
      </c>
      <c r="K768" s="91" t="s">
        <v>6400</v>
      </c>
      <c r="L768" s="91" t="s">
        <v>6401</v>
      </c>
      <c r="M768" s="91" t="s">
        <v>6402</v>
      </c>
      <c r="O768" s="91" t="s">
        <v>6403</v>
      </c>
      <c r="P768" s="91" t="s">
        <v>6404</v>
      </c>
      <c r="R768" s="91" t="s">
        <v>6405</v>
      </c>
      <c r="S768" s="91" t="s">
        <v>6406</v>
      </c>
      <c r="T768" s="91" t="s">
        <v>201</v>
      </c>
      <c r="U768" s="91">
        <v>1</v>
      </c>
      <c r="V768" s="91">
        <v>500000</v>
      </c>
      <c r="W768" s="91">
        <v>40</v>
      </c>
      <c r="X768" s="91">
        <v>60</v>
      </c>
      <c r="Y768" s="91">
        <v>120</v>
      </c>
      <c r="Z768" s="91">
        <v>40</v>
      </c>
      <c r="AA768" s="91">
        <v>60</v>
      </c>
      <c r="AB768" s="91">
        <v>120</v>
      </c>
      <c r="AC768" s="91">
        <v>40</v>
      </c>
      <c r="AD768" s="91">
        <v>60</v>
      </c>
      <c r="AE768" s="91">
        <v>120</v>
      </c>
      <c r="AF768" s="91">
        <v>5</v>
      </c>
      <c r="AG768" s="91">
        <v>23</v>
      </c>
      <c r="AH768" s="91">
        <v>1881584</v>
      </c>
      <c r="AI768" s="91">
        <v>2</v>
      </c>
      <c r="AJ768" s="91" t="s">
        <v>4457</v>
      </c>
      <c r="AK768" s="91">
        <v>0</v>
      </c>
      <c r="AL768" s="91">
        <v>0</v>
      </c>
      <c r="AM768" s="91" t="s">
        <v>87</v>
      </c>
      <c r="AO768" s="91">
        <v>1</v>
      </c>
      <c r="AP768" s="91">
        <v>2</v>
      </c>
      <c r="AQ768" s="91">
        <v>1154045</v>
      </c>
      <c r="AR768" s="91" t="s">
        <v>87</v>
      </c>
      <c r="AU768" s="93">
        <v>42060</v>
      </c>
      <c r="AW768" s="91">
        <v>1</v>
      </c>
      <c r="AX768" s="91">
        <v>0</v>
      </c>
      <c r="AZ768" s="92">
        <v>36680</v>
      </c>
      <c r="BA768" s="91" t="s">
        <v>183</v>
      </c>
      <c r="BB768" s="92">
        <v>42057</v>
      </c>
      <c r="BC768" s="91" t="s">
        <v>87</v>
      </c>
    </row>
    <row r="769" spans="1:55">
      <c r="A769" s="91">
        <f t="shared" si="11"/>
        <v>768</v>
      </c>
      <c r="B769" s="91">
        <v>3530002</v>
      </c>
      <c r="C769" s="91">
        <v>80</v>
      </c>
      <c r="D769" s="91">
        <v>8</v>
      </c>
      <c r="E769" s="91" t="s">
        <v>87</v>
      </c>
      <c r="F769" s="91" t="s">
        <v>87</v>
      </c>
      <c r="G769" s="91" t="s">
        <v>6407</v>
      </c>
      <c r="I769" s="91" t="s">
        <v>6408</v>
      </c>
      <c r="J769" s="91" t="s">
        <v>6409</v>
      </c>
      <c r="K769" s="91" t="s">
        <v>6410</v>
      </c>
      <c r="L769" s="91" t="s">
        <v>6411</v>
      </c>
      <c r="O769" s="91" t="s">
        <v>6412</v>
      </c>
      <c r="P769" s="91" t="s">
        <v>6413</v>
      </c>
      <c r="R769" s="91" t="s">
        <v>6414</v>
      </c>
      <c r="T769" s="91" t="s">
        <v>201</v>
      </c>
      <c r="U769" s="91">
        <v>1</v>
      </c>
      <c r="V769" s="91">
        <v>500000</v>
      </c>
      <c r="W769" s="91">
        <v>0</v>
      </c>
      <c r="X769" s="91">
        <v>100</v>
      </c>
      <c r="Y769" s="91">
        <v>120</v>
      </c>
      <c r="Z769" s="91">
        <v>40</v>
      </c>
      <c r="AA769" s="91">
        <v>60</v>
      </c>
      <c r="AB769" s="91">
        <v>120</v>
      </c>
      <c r="AC769" s="91">
        <v>40</v>
      </c>
      <c r="AD769" s="91">
        <v>60</v>
      </c>
      <c r="AE769" s="91">
        <v>120</v>
      </c>
      <c r="AF769" s="91">
        <v>190</v>
      </c>
      <c r="AG769" s="91">
        <v>208</v>
      </c>
      <c r="AH769" s="91">
        <v>12478</v>
      </c>
      <c r="AI769" s="91">
        <v>2</v>
      </c>
      <c r="AJ769" s="91" t="s">
        <v>6415</v>
      </c>
      <c r="AK769" s="91">
        <v>0</v>
      </c>
      <c r="AL769" s="91">
        <v>0</v>
      </c>
      <c r="AM769" s="91" t="s">
        <v>87</v>
      </c>
      <c r="AO769" s="91">
        <v>0</v>
      </c>
      <c r="AP769" s="91">
        <v>2</v>
      </c>
      <c r="AQ769" s="91">
        <v>1574951</v>
      </c>
      <c r="AR769" s="91" t="s">
        <v>87</v>
      </c>
      <c r="AU769" s="93">
        <v>42060</v>
      </c>
      <c r="AW769" s="91">
        <v>1</v>
      </c>
      <c r="AX769" s="91">
        <v>0</v>
      </c>
      <c r="AZ769" s="92">
        <v>37840</v>
      </c>
      <c r="BA769" s="91" t="s">
        <v>183</v>
      </c>
      <c r="BB769" s="92">
        <v>42753</v>
      </c>
      <c r="BC769" s="91" t="s">
        <v>87</v>
      </c>
    </row>
    <row r="770" spans="1:55">
      <c r="A770" s="91">
        <f t="shared" si="11"/>
        <v>769</v>
      </c>
      <c r="B770" s="91">
        <v>3787002</v>
      </c>
      <c r="C770" s="91">
        <v>40</v>
      </c>
      <c r="D770" s="91">
        <v>8</v>
      </c>
      <c r="E770" s="91">
        <v>37870</v>
      </c>
      <c r="F770" s="91">
        <v>2</v>
      </c>
      <c r="G770" s="91" t="s">
        <v>6416</v>
      </c>
      <c r="H770" s="91" t="s">
        <v>6417</v>
      </c>
      <c r="I770" s="91" t="s">
        <v>6418</v>
      </c>
      <c r="K770" s="91" t="s">
        <v>6419</v>
      </c>
      <c r="L770" s="91" t="s">
        <v>6420</v>
      </c>
      <c r="M770" s="91" t="s">
        <v>6421</v>
      </c>
      <c r="O770" s="91" t="s">
        <v>6422</v>
      </c>
      <c r="P770" s="91" t="s">
        <v>6423</v>
      </c>
      <c r="R770" s="91" t="s">
        <v>6424</v>
      </c>
      <c r="S770" s="91" t="s">
        <v>6425</v>
      </c>
      <c r="T770" s="91" t="s">
        <v>517</v>
      </c>
      <c r="U770" s="91">
        <v>0</v>
      </c>
      <c r="V770" s="91">
        <v>0</v>
      </c>
      <c r="W770" s="91">
        <v>0</v>
      </c>
      <c r="X770" s="91">
        <v>100</v>
      </c>
      <c r="Y770" s="91">
        <v>120</v>
      </c>
      <c r="Z770" s="91">
        <v>40</v>
      </c>
      <c r="AA770" s="91">
        <v>60</v>
      </c>
      <c r="AB770" s="91">
        <v>120</v>
      </c>
      <c r="AC770" s="91">
        <v>100</v>
      </c>
      <c r="AD770" s="91">
        <v>0</v>
      </c>
      <c r="AE770" s="91">
        <v>120</v>
      </c>
      <c r="AF770" s="91">
        <v>9</v>
      </c>
      <c r="AG770" s="91">
        <v>960</v>
      </c>
      <c r="AH770" s="91">
        <v>2504982</v>
      </c>
      <c r="AI770" s="91">
        <v>1</v>
      </c>
      <c r="AJ770" s="91" t="s">
        <v>6426</v>
      </c>
      <c r="AK770" s="91">
        <v>0</v>
      </c>
      <c r="AL770" s="91">
        <v>0</v>
      </c>
      <c r="AM770" s="91" t="s">
        <v>87</v>
      </c>
      <c r="AO770" s="91">
        <v>1</v>
      </c>
      <c r="AP770" s="91">
        <v>2</v>
      </c>
      <c r="AQ770" s="91" t="s">
        <v>87</v>
      </c>
      <c r="AR770" s="91" t="s">
        <v>87</v>
      </c>
      <c r="AW770" s="91">
        <v>1</v>
      </c>
      <c r="AX770" s="91">
        <v>0</v>
      </c>
      <c r="AZ770" s="92">
        <v>43089.067118055558</v>
      </c>
      <c r="BA770" s="91" t="s">
        <v>233</v>
      </c>
      <c r="BB770" s="92">
        <v>43089.067118055558</v>
      </c>
      <c r="BC770" s="91" t="s">
        <v>233</v>
      </c>
    </row>
    <row r="771" spans="1:55">
      <c r="A771" s="91">
        <f t="shared" ref="A771:A834" si="12">A770+1</f>
        <v>770</v>
      </c>
      <c r="B771" s="91">
        <v>3834012</v>
      </c>
      <c r="C771" s="91">
        <v>40</v>
      </c>
      <c r="D771" s="91">
        <v>8</v>
      </c>
      <c r="E771" s="91" t="s">
        <v>87</v>
      </c>
      <c r="F771" s="91" t="s">
        <v>87</v>
      </c>
      <c r="G771" s="91" t="s">
        <v>6427</v>
      </c>
      <c r="H771" s="91" t="s">
        <v>6428</v>
      </c>
      <c r="I771" s="91" t="s">
        <v>6429</v>
      </c>
      <c r="K771" s="91" t="s">
        <v>6430</v>
      </c>
      <c r="L771" s="91" t="s">
        <v>6431</v>
      </c>
      <c r="M771" s="91" t="s">
        <v>6432</v>
      </c>
      <c r="O771" s="91" t="s">
        <v>6433</v>
      </c>
      <c r="P771" s="91" t="s">
        <v>6434</v>
      </c>
      <c r="R771" s="91" t="s">
        <v>6435</v>
      </c>
      <c r="S771" s="91" t="s">
        <v>6436</v>
      </c>
      <c r="T771" s="91" t="s">
        <v>201</v>
      </c>
      <c r="U771" s="91">
        <v>1</v>
      </c>
      <c r="V771" s="91">
        <v>500000</v>
      </c>
      <c r="W771" s="91">
        <v>0</v>
      </c>
      <c r="X771" s="91">
        <v>100</v>
      </c>
      <c r="Y771" s="91">
        <v>120</v>
      </c>
      <c r="Z771" s="91">
        <v>40</v>
      </c>
      <c r="AA771" s="91">
        <v>60</v>
      </c>
      <c r="AB771" s="91">
        <v>120</v>
      </c>
      <c r="AC771" s="91">
        <v>40</v>
      </c>
      <c r="AD771" s="91">
        <v>60</v>
      </c>
      <c r="AE771" s="91">
        <v>120</v>
      </c>
      <c r="AF771" s="91">
        <v>5</v>
      </c>
      <c r="AG771" s="91">
        <v>329</v>
      </c>
      <c r="AH771" s="91">
        <v>300016</v>
      </c>
      <c r="AI771" s="91">
        <v>2</v>
      </c>
      <c r="AJ771" s="91" t="s">
        <v>6437</v>
      </c>
      <c r="AK771" s="91">
        <v>0</v>
      </c>
      <c r="AL771" s="91">
        <v>0</v>
      </c>
      <c r="AM771" s="91" t="s">
        <v>87</v>
      </c>
      <c r="AO771" s="91">
        <v>1</v>
      </c>
      <c r="AP771" s="91">
        <v>2</v>
      </c>
      <c r="AQ771" s="91">
        <v>1439568</v>
      </c>
      <c r="AR771" s="91" t="s">
        <v>87</v>
      </c>
      <c r="AU771" s="93">
        <v>42060</v>
      </c>
      <c r="AW771" s="91">
        <v>1</v>
      </c>
      <c r="AX771" s="91">
        <v>0</v>
      </c>
      <c r="AZ771" s="92">
        <v>41655</v>
      </c>
      <c r="BA771" s="91" t="s">
        <v>183</v>
      </c>
      <c r="BB771" s="92">
        <v>43096.449953703705</v>
      </c>
      <c r="BC771" s="91" t="s">
        <v>233</v>
      </c>
    </row>
    <row r="772" spans="1:55">
      <c r="A772" s="91">
        <f t="shared" si="12"/>
        <v>771</v>
      </c>
      <c r="B772" s="91">
        <v>3852007</v>
      </c>
      <c r="C772" s="91">
        <v>62</v>
      </c>
      <c r="D772" s="91">
        <v>8</v>
      </c>
      <c r="E772" s="91">
        <v>38520</v>
      </c>
      <c r="F772" s="91">
        <v>7</v>
      </c>
      <c r="G772" s="91" t="s">
        <v>2379</v>
      </c>
      <c r="I772" s="91" t="s">
        <v>6438</v>
      </c>
      <c r="J772" s="91" t="s">
        <v>2400</v>
      </c>
      <c r="K772" s="91" t="s">
        <v>6439</v>
      </c>
      <c r="L772" s="91" t="s">
        <v>2395</v>
      </c>
      <c r="O772" s="91" t="s">
        <v>2396</v>
      </c>
      <c r="P772" s="91" t="s">
        <v>6440</v>
      </c>
      <c r="U772" s="91">
        <v>0</v>
      </c>
      <c r="V772" s="91">
        <v>0</v>
      </c>
      <c r="W772" s="91">
        <v>100</v>
      </c>
      <c r="X772" s="91">
        <v>0</v>
      </c>
      <c r="Y772" s="91">
        <v>0</v>
      </c>
      <c r="Z772" s="91">
        <v>100</v>
      </c>
      <c r="AA772" s="91">
        <v>0</v>
      </c>
      <c r="AB772" s="91">
        <v>0</v>
      </c>
      <c r="AC772" s="91">
        <v>100</v>
      </c>
      <c r="AD772" s="91">
        <v>0</v>
      </c>
      <c r="AE772" s="91">
        <v>0</v>
      </c>
      <c r="AF772" s="91">
        <v>9</v>
      </c>
      <c r="AG772" s="91">
        <v>402</v>
      </c>
      <c r="AH772" s="91">
        <v>823969</v>
      </c>
      <c r="AI772" s="91">
        <v>1</v>
      </c>
      <c r="AJ772" s="91" t="s">
        <v>2405</v>
      </c>
      <c r="AK772" s="91">
        <v>0</v>
      </c>
      <c r="AL772" s="91">
        <v>0</v>
      </c>
      <c r="AM772" s="91" t="s">
        <v>87</v>
      </c>
      <c r="AO772" s="91">
        <v>0</v>
      </c>
      <c r="AP772" s="91">
        <v>2</v>
      </c>
      <c r="AQ772" s="91" t="s">
        <v>87</v>
      </c>
      <c r="AR772" s="91" t="s">
        <v>87</v>
      </c>
      <c r="AW772" s="91">
        <v>1</v>
      </c>
      <c r="AX772" s="91">
        <v>0</v>
      </c>
      <c r="AY772" s="91">
        <v>0</v>
      </c>
      <c r="AZ772" s="92">
        <v>37383</v>
      </c>
      <c r="BA772" s="91" t="s">
        <v>183</v>
      </c>
      <c r="BB772" s="92">
        <v>42928.059756944444</v>
      </c>
      <c r="BC772" s="91" t="s">
        <v>233</v>
      </c>
    </row>
    <row r="773" spans="1:55">
      <c r="A773" s="91">
        <f t="shared" si="12"/>
        <v>772</v>
      </c>
      <c r="B773" s="91">
        <v>3886006</v>
      </c>
      <c r="C773" s="91">
        <v>38</v>
      </c>
      <c r="D773" s="91">
        <v>8</v>
      </c>
      <c r="E773" s="91" t="s">
        <v>87</v>
      </c>
      <c r="F773" s="91" t="s">
        <v>87</v>
      </c>
      <c r="G773" s="91" t="s">
        <v>6441</v>
      </c>
      <c r="I773" s="91" t="s">
        <v>6442</v>
      </c>
      <c r="K773" s="91" t="s">
        <v>6443</v>
      </c>
      <c r="L773" s="91" t="s">
        <v>6444</v>
      </c>
      <c r="O773" s="91" t="s">
        <v>6445</v>
      </c>
      <c r="P773" s="91" t="s">
        <v>6446</v>
      </c>
      <c r="R773" s="91" t="s">
        <v>6447</v>
      </c>
      <c r="S773" s="91" t="s">
        <v>6448</v>
      </c>
      <c r="T773" s="91" t="s">
        <v>201</v>
      </c>
      <c r="U773" s="91">
        <v>0</v>
      </c>
      <c r="V773" s="91">
        <v>500000</v>
      </c>
      <c r="W773" s="91">
        <v>0</v>
      </c>
      <c r="X773" s="91">
        <v>100</v>
      </c>
      <c r="Y773" s="91">
        <v>120</v>
      </c>
      <c r="Z773" s="91">
        <v>40</v>
      </c>
      <c r="AA773" s="91">
        <v>60</v>
      </c>
      <c r="AB773" s="91">
        <v>120</v>
      </c>
      <c r="AC773" s="91">
        <v>0</v>
      </c>
      <c r="AD773" s="91">
        <v>100</v>
      </c>
      <c r="AE773" s="91">
        <v>120</v>
      </c>
      <c r="AF773" s="91">
        <v>1</v>
      </c>
      <c r="AG773" s="91">
        <v>195</v>
      </c>
      <c r="AH773" s="91">
        <v>12218</v>
      </c>
      <c r="AI773" s="91">
        <v>2</v>
      </c>
      <c r="AJ773" s="91" t="s">
        <v>6442</v>
      </c>
      <c r="AK773" s="91">
        <v>0</v>
      </c>
      <c r="AL773" s="91">
        <v>0</v>
      </c>
      <c r="AM773" s="91" t="s">
        <v>87</v>
      </c>
      <c r="AO773" s="91">
        <v>1</v>
      </c>
      <c r="AP773" s="91">
        <v>2</v>
      </c>
      <c r="AQ773" s="91" t="s">
        <v>87</v>
      </c>
      <c r="AR773" s="91" t="s">
        <v>87</v>
      </c>
      <c r="AW773" s="91">
        <v>1</v>
      </c>
      <c r="AX773" s="91">
        <v>0</v>
      </c>
      <c r="AZ773" s="92">
        <v>41407</v>
      </c>
      <c r="BA773" s="91" t="s">
        <v>183</v>
      </c>
      <c r="BB773" s="92">
        <v>41407</v>
      </c>
      <c r="BC773" s="91" t="s">
        <v>87</v>
      </c>
    </row>
    <row r="774" spans="1:55">
      <c r="A774" s="91">
        <f t="shared" si="12"/>
        <v>773</v>
      </c>
      <c r="B774" s="91">
        <v>3888002</v>
      </c>
      <c r="C774" s="91">
        <v>38</v>
      </c>
      <c r="D774" s="91">
        <v>8</v>
      </c>
      <c r="E774" s="91" t="s">
        <v>87</v>
      </c>
      <c r="F774" s="91" t="s">
        <v>87</v>
      </c>
      <c r="G774" s="91" t="s">
        <v>6449</v>
      </c>
      <c r="I774" s="91" t="s">
        <v>6450</v>
      </c>
      <c r="J774" s="91" t="s">
        <v>6451</v>
      </c>
      <c r="K774" s="91" t="s">
        <v>3880</v>
      </c>
      <c r="L774" s="91" t="s">
        <v>6452</v>
      </c>
      <c r="M774" s="91" t="s">
        <v>6453</v>
      </c>
      <c r="O774" s="91" t="s">
        <v>6454</v>
      </c>
      <c r="P774" s="91" t="s">
        <v>6455</v>
      </c>
      <c r="R774" s="91" t="s">
        <v>6456</v>
      </c>
      <c r="S774" s="91" t="s">
        <v>6457</v>
      </c>
      <c r="T774" s="91" t="s">
        <v>201</v>
      </c>
      <c r="U774" s="91">
        <v>0</v>
      </c>
      <c r="V774" s="91">
        <v>500000</v>
      </c>
      <c r="W774" s="91">
        <v>0</v>
      </c>
      <c r="X774" s="91">
        <v>0</v>
      </c>
      <c r="Y774" s="91">
        <v>0</v>
      </c>
      <c r="Z774" s="91">
        <v>100</v>
      </c>
      <c r="AA774" s="91">
        <v>0</v>
      </c>
      <c r="AB774" s="91">
        <v>0</v>
      </c>
      <c r="AC774" s="91">
        <v>0</v>
      </c>
      <c r="AD774" s="91">
        <v>0</v>
      </c>
      <c r="AE774" s="91">
        <v>0</v>
      </c>
      <c r="AF774" s="91">
        <v>5</v>
      </c>
      <c r="AG774" s="91">
        <v>340</v>
      </c>
      <c r="AH774" s="91">
        <v>305754</v>
      </c>
      <c r="AI774" s="91">
        <v>2</v>
      </c>
      <c r="AJ774" s="91" t="s">
        <v>6450</v>
      </c>
      <c r="AK774" s="91">
        <v>0</v>
      </c>
      <c r="AL774" s="91">
        <v>1</v>
      </c>
      <c r="AM774" s="91" t="s">
        <v>6458</v>
      </c>
      <c r="AN774" s="91" t="s">
        <v>431</v>
      </c>
      <c r="AO774" s="91">
        <v>1</v>
      </c>
      <c r="AP774" s="91">
        <v>0</v>
      </c>
      <c r="AQ774" s="91" t="s">
        <v>87</v>
      </c>
      <c r="AR774" s="91" t="s">
        <v>87</v>
      </c>
      <c r="AW774" s="91">
        <v>1</v>
      </c>
      <c r="AX774" s="91">
        <v>0</v>
      </c>
      <c r="AY774" s="91">
        <v>0</v>
      </c>
      <c r="AZ774" s="92">
        <v>37368</v>
      </c>
      <c r="BA774" s="91" t="s">
        <v>183</v>
      </c>
      <c r="BB774" s="92">
        <v>42254</v>
      </c>
      <c r="BC774" s="91" t="s">
        <v>87</v>
      </c>
    </row>
    <row r="775" spans="1:55">
      <c r="A775" s="91">
        <f t="shared" si="12"/>
        <v>774</v>
      </c>
      <c r="B775" s="91">
        <v>3948001</v>
      </c>
      <c r="C775" s="91">
        <v>30</v>
      </c>
      <c r="D775" s="91">
        <v>8</v>
      </c>
      <c r="E775" s="91">
        <v>39480</v>
      </c>
      <c r="F775" s="91">
        <v>1</v>
      </c>
      <c r="G775" s="91" t="s">
        <v>6459</v>
      </c>
      <c r="H775" s="91" t="s">
        <v>94</v>
      </c>
      <c r="I775" s="91" t="s">
        <v>6460</v>
      </c>
      <c r="J775" s="91" t="s">
        <v>6459</v>
      </c>
      <c r="K775" s="91" t="s">
        <v>6461</v>
      </c>
      <c r="L775" s="91" t="s">
        <v>6462</v>
      </c>
      <c r="M775" s="91" t="s">
        <v>6463</v>
      </c>
      <c r="O775" s="91" t="s">
        <v>6464</v>
      </c>
      <c r="P775" s="91" t="s">
        <v>6465</v>
      </c>
      <c r="U775" s="91">
        <v>0</v>
      </c>
      <c r="V775" s="91">
        <v>500000</v>
      </c>
      <c r="W775" s="91">
        <v>0</v>
      </c>
      <c r="X775" s="91">
        <v>0</v>
      </c>
      <c r="Y775" s="91">
        <v>0</v>
      </c>
      <c r="Z775" s="91">
        <v>100</v>
      </c>
      <c r="AA775" s="91">
        <v>0</v>
      </c>
      <c r="AB775" s="91">
        <v>0</v>
      </c>
      <c r="AC775" s="91">
        <v>100</v>
      </c>
      <c r="AD775" s="91">
        <v>0</v>
      </c>
      <c r="AE775" s="91">
        <v>0</v>
      </c>
      <c r="AF775" s="91">
        <v>1</v>
      </c>
      <c r="AG775" s="91">
        <v>209</v>
      </c>
      <c r="AH775" s="91">
        <v>632849</v>
      </c>
      <c r="AI775" s="91">
        <v>1</v>
      </c>
      <c r="AJ775" s="91" t="s">
        <v>6466</v>
      </c>
      <c r="AK775" s="91">
        <v>0</v>
      </c>
      <c r="AL775" s="91">
        <v>0</v>
      </c>
      <c r="AM775" s="91" t="s">
        <v>87</v>
      </c>
      <c r="AO775" s="91">
        <v>1</v>
      </c>
      <c r="AP775" s="91">
        <v>2</v>
      </c>
      <c r="AQ775" s="91" t="s">
        <v>87</v>
      </c>
      <c r="AR775" s="91" t="s">
        <v>87</v>
      </c>
      <c r="AW775" s="91">
        <v>1</v>
      </c>
      <c r="AX775" s="91">
        <v>0</v>
      </c>
      <c r="AY775" s="91">
        <v>0</v>
      </c>
      <c r="AZ775" s="92">
        <v>36680</v>
      </c>
      <c r="BA775" s="91" t="s">
        <v>183</v>
      </c>
      <c r="BB775" s="92">
        <v>42874</v>
      </c>
      <c r="BC775" s="91" t="s">
        <v>87</v>
      </c>
    </row>
    <row r="776" spans="1:55">
      <c r="A776" s="91">
        <f t="shared" si="12"/>
        <v>775</v>
      </c>
      <c r="B776" s="91">
        <v>4006011</v>
      </c>
      <c r="C776" s="91">
        <v>30</v>
      </c>
      <c r="D776" s="91">
        <v>8</v>
      </c>
      <c r="E776" s="91" t="s">
        <v>87</v>
      </c>
      <c r="F776" s="91" t="s">
        <v>87</v>
      </c>
      <c r="G776" s="91" t="s">
        <v>6467</v>
      </c>
      <c r="H776" s="91" t="s">
        <v>6468</v>
      </c>
      <c r="I776" s="91" t="s">
        <v>6469</v>
      </c>
      <c r="J776" s="91" t="s">
        <v>6470</v>
      </c>
      <c r="K776" s="91" t="s">
        <v>6471</v>
      </c>
      <c r="L776" s="91" t="s">
        <v>6472</v>
      </c>
      <c r="O776" s="91" t="s">
        <v>6473</v>
      </c>
      <c r="P776" s="91" t="s">
        <v>6474</v>
      </c>
      <c r="R776" s="91" t="s">
        <v>6475</v>
      </c>
      <c r="S776" s="91" t="s">
        <v>6476</v>
      </c>
      <c r="T776" s="91" t="s">
        <v>201</v>
      </c>
      <c r="U776" s="91">
        <v>1</v>
      </c>
      <c r="V776" s="91">
        <v>500000</v>
      </c>
      <c r="W776" s="91">
        <v>0</v>
      </c>
      <c r="X776" s="91">
        <v>100</v>
      </c>
      <c r="Y776" s="91">
        <v>120</v>
      </c>
      <c r="Z776" s="91">
        <v>40</v>
      </c>
      <c r="AA776" s="91">
        <v>60</v>
      </c>
      <c r="AB776" s="91">
        <v>120</v>
      </c>
      <c r="AC776" s="91">
        <v>40</v>
      </c>
      <c r="AD776" s="91">
        <v>60</v>
      </c>
      <c r="AE776" s="91">
        <v>120</v>
      </c>
      <c r="AF776" s="91">
        <v>125</v>
      </c>
      <c r="AG776" s="91">
        <v>100</v>
      </c>
      <c r="AH776" s="91">
        <v>150193</v>
      </c>
      <c r="AI776" s="91">
        <v>1</v>
      </c>
      <c r="AJ776" s="91" t="s">
        <v>6477</v>
      </c>
      <c r="AK776" s="91">
        <v>0</v>
      </c>
      <c r="AL776" s="91">
        <v>0</v>
      </c>
      <c r="AM776" s="91" t="s">
        <v>87</v>
      </c>
      <c r="AO776" s="91">
        <v>1</v>
      </c>
      <c r="AP776" s="91">
        <v>2</v>
      </c>
      <c r="AQ776" s="91">
        <v>1430301</v>
      </c>
      <c r="AR776" s="91" t="s">
        <v>87</v>
      </c>
      <c r="AU776" s="93">
        <v>42180</v>
      </c>
      <c r="AW776" s="91">
        <v>1</v>
      </c>
      <c r="AX776" s="91">
        <v>0</v>
      </c>
      <c r="AZ776" s="92">
        <v>42017</v>
      </c>
      <c r="BA776" s="91" t="s">
        <v>183</v>
      </c>
      <c r="BB776" s="92">
        <v>42017</v>
      </c>
      <c r="BC776" s="91" t="s">
        <v>87</v>
      </c>
    </row>
    <row r="777" spans="1:55">
      <c r="A777" s="91">
        <f t="shared" si="12"/>
        <v>776</v>
      </c>
      <c r="B777" s="91">
        <v>4006013</v>
      </c>
      <c r="C777" s="91">
        <v>38</v>
      </c>
      <c r="D777" s="91">
        <v>8</v>
      </c>
      <c r="E777" s="91" t="s">
        <v>87</v>
      </c>
      <c r="F777" s="91" t="s">
        <v>87</v>
      </c>
      <c r="G777" s="91" t="s">
        <v>6467</v>
      </c>
      <c r="H777" s="91" t="s">
        <v>6478</v>
      </c>
      <c r="I777" s="91" t="s">
        <v>6469</v>
      </c>
      <c r="K777" s="91" t="s">
        <v>4859</v>
      </c>
      <c r="L777" s="91" t="s">
        <v>6479</v>
      </c>
      <c r="M777" s="91" t="s">
        <v>6480</v>
      </c>
      <c r="O777" s="91" t="s">
        <v>6481</v>
      </c>
      <c r="P777" s="91" t="s">
        <v>6482</v>
      </c>
      <c r="R777" s="91" t="s">
        <v>6483</v>
      </c>
      <c r="S777" s="91" t="s">
        <v>6484</v>
      </c>
      <c r="T777" s="91" t="s">
        <v>6485</v>
      </c>
      <c r="U777" s="91">
        <v>0</v>
      </c>
      <c r="V777" s="91">
        <v>500000</v>
      </c>
      <c r="W777" s="91">
        <v>100</v>
      </c>
      <c r="X777" s="91">
        <v>0</v>
      </c>
      <c r="Y777" s="91">
        <v>0</v>
      </c>
      <c r="Z777" s="91">
        <v>100</v>
      </c>
      <c r="AA777" s="91">
        <v>0</v>
      </c>
      <c r="AB777" s="91">
        <v>0</v>
      </c>
      <c r="AC777" s="91">
        <v>100</v>
      </c>
      <c r="AD777" s="91">
        <v>0</v>
      </c>
      <c r="AE777" s="91">
        <v>0</v>
      </c>
      <c r="AF777" s="91">
        <v>5</v>
      </c>
      <c r="AG777" s="91">
        <v>2</v>
      </c>
      <c r="AH777" s="91">
        <v>2492615</v>
      </c>
      <c r="AI777" s="91">
        <v>1</v>
      </c>
      <c r="AJ777" s="91" t="s">
        <v>6486</v>
      </c>
      <c r="AK777" s="91">
        <v>0</v>
      </c>
      <c r="AL777" s="91">
        <v>0</v>
      </c>
      <c r="AM777" s="91" t="s">
        <v>87</v>
      </c>
      <c r="AO777" s="91">
        <v>0</v>
      </c>
      <c r="AP777" s="91">
        <v>2</v>
      </c>
      <c r="AQ777" s="91" t="s">
        <v>87</v>
      </c>
      <c r="AR777" s="91" t="s">
        <v>87</v>
      </c>
      <c r="AW777" s="91">
        <v>1</v>
      </c>
      <c r="AX777" s="91">
        <v>0</v>
      </c>
      <c r="AZ777" s="92">
        <v>42843</v>
      </c>
      <c r="BA777" s="91" t="s">
        <v>183</v>
      </c>
      <c r="BB777" s="92">
        <v>42843</v>
      </c>
      <c r="BC777" s="91" t="s">
        <v>87</v>
      </c>
    </row>
    <row r="778" spans="1:55">
      <c r="A778" s="91">
        <f t="shared" si="12"/>
        <v>777</v>
      </c>
      <c r="B778" s="91">
        <v>4354001</v>
      </c>
      <c r="C778" s="91">
        <v>50</v>
      </c>
      <c r="D778" s="91">
        <v>8</v>
      </c>
      <c r="E778" s="91">
        <v>43540</v>
      </c>
      <c r="F778" s="91">
        <v>1</v>
      </c>
      <c r="G778" s="91" t="s">
        <v>6487</v>
      </c>
      <c r="I778" s="91" t="s">
        <v>6488</v>
      </c>
      <c r="J778" s="91" t="s">
        <v>6489</v>
      </c>
      <c r="K778" s="91" t="s">
        <v>1151</v>
      </c>
      <c r="L778" s="91" t="s">
        <v>6490</v>
      </c>
      <c r="O778" s="91" t="s">
        <v>6491</v>
      </c>
      <c r="P778" s="91" t="s">
        <v>87</v>
      </c>
      <c r="U778" s="91">
        <v>1</v>
      </c>
      <c r="V778" s="91">
        <v>500000</v>
      </c>
      <c r="W778" s="91">
        <v>40</v>
      </c>
      <c r="X778" s="91">
        <v>60</v>
      </c>
      <c r="Y778" s="91">
        <v>120</v>
      </c>
      <c r="Z778" s="91">
        <v>40</v>
      </c>
      <c r="AA778" s="91">
        <v>60</v>
      </c>
      <c r="AB778" s="91">
        <v>120</v>
      </c>
      <c r="AC778" s="91">
        <v>40</v>
      </c>
      <c r="AD778" s="91">
        <v>60</v>
      </c>
      <c r="AE778" s="91">
        <v>120</v>
      </c>
      <c r="AF778" s="91">
        <v>5</v>
      </c>
      <c r="AG778" s="91">
        <v>461</v>
      </c>
      <c r="AH778" s="91">
        <v>457671</v>
      </c>
      <c r="AI778" s="91">
        <v>1</v>
      </c>
      <c r="AJ778" s="91" t="s">
        <v>6492</v>
      </c>
      <c r="AK778" s="91">
        <v>0</v>
      </c>
      <c r="AL778" s="91">
        <v>1</v>
      </c>
      <c r="AM778" s="91">
        <v>23104601201</v>
      </c>
      <c r="AN778" s="91" t="s">
        <v>6493</v>
      </c>
      <c r="AO778" s="91">
        <v>1</v>
      </c>
      <c r="AP778" s="91">
        <v>2</v>
      </c>
      <c r="AQ778" s="91">
        <v>1115378</v>
      </c>
      <c r="AR778" s="91" t="s">
        <v>87</v>
      </c>
      <c r="AU778" s="93">
        <v>42060</v>
      </c>
      <c r="AW778" s="91">
        <v>1</v>
      </c>
      <c r="AX778" s="91">
        <v>0</v>
      </c>
      <c r="AZ778" s="92">
        <v>36680</v>
      </c>
      <c r="BA778" s="91" t="s">
        <v>183</v>
      </c>
      <c r="BB778" s="92">
        <v>42057</v>
      </c>
      <c r="BC778" s="91" t="s">
        <v>87</v>
      </c>
    </row>
    <row r="779" spans="1:55">
      <c r="A779" s="91">
        <f t="shared" si="12"/>
        <v>778</v>
      </c>
      <c r="B779" s="91">
        <v>4360001</v>
      </c>
      <c r="C779" s="91">
        <v>50</v>
      </c>
      <c r="D779" s="91">
        <v>8</v>
      </c>
      <c r="E779" s="91">
        <v>43600</v>
      </c>
      <c r="F779" s="91">
        <v>1</v>
      </c>
      <c r="G779" s="91" t="s">
        <v>6494</v>
      </c>
      <c r="I779" s="91" t="s">
        <v>6495</v>
      </c>
      <c r="J779" s="91" t="s">
        <v>6496</v>
      </c>
      <c r="K779" s="91" t="s">
        <v>1151</v>
      </c>
      <c r="L779" s="91" t="s">
        <v>6490</v>
      </c>
      <c r="O779" s="91" t="s">
        <v>6497</v>
      </c>
      <c r="P779" s="91" t="s">
        <v>87</v>
      </c>
      <c r="U779" s="91">
        <v>1</v>
      </c>
      <c r="V779" s="91">
        <v>500000</v>
      </c>
      <c r="W779" s="91">
        <v>40</v>
      </c>
      <c r="X779" s="91">
        <v>60</v>
      </c>
      <c r="Y779" s="91">
        <v>120</v>
      </c>
      <c r="Z779" s="91">
        <v>40</v>
      </c>
      <c r="AA779" s="91">
        <v>60</v>
      </c>
      <c r="AB779" s="91">
        <v>120</v>
      </c>
      <c r="AC779" s="91">
        <v>40</v>
      </c>
      <c r="AD779" s="91">
        <v>60</v>
      </c>
      <c r="AE779" s="91">
        <v>120</v>
      </c>
      <c r="AF779" s="91">
        <v>5</v>
      </c>
      <c r="AG779" s="91">
        <v>461</v>
      </c>
      <c r="AH779" s="91">
        <v>549683</v>
      </c>
      <c r="AI779" s="91">
        <v>1</v>
      </c>
      <c r="AJ779" s="91" t="s">
        <v>6498</v>
      </c>
      <c r="AK779" s="91">
        <v>0</v>
      </c>
      <c r="AL779" s="91">
        <v>1</v>
      </c>
      <c r="AM779" s="91">
        <v>23104107319</v>
      </c>
      <c r="AN779" s="91" t="s">
        <v>6493</v>
      </c>
      <c r="AO779" s="91">
        <v>1</v>
      </c>
      <c r="AP779" s="91">
        <v>2</v>
      </c>
      <c r="AQ779" s="91">
        <v>1282003</v>
      </c>
      <c r="AR779" s="91" t="s">
        <v>87</v>
      </c>
      <c r="AU779" s="93">
        <v>42060</v>
      </c>
      <c r="AW779" s="91">
        <v>1</v>
      </c>
      <c r="AX779" s="91">
        <v>0</v>
      </c>
      <c r="AZ779" s="92">
        <v>36680</v>
      </c>
      <c r="BA779" s="91" t="s">
        <v>183</v>
      </c>
      <c r="BB779" s="92">
        <v>42057</v>
      </c>
      <c r="BC779" s="91" t="s">
        <v>87</v>
      </c>
    </row>
    <row r="780" spans="1:55">
      <c r="A780" s="91">
        <f t="shared" si="12"/>
        <v>779</v>
      </c>
      <c r="B780" s="91">
        <v>4404006</v>
      </c>
      <c r="C780" s="91">
        <v>70</v>
      </c>
      <c r="D780" s="91">
        <v>8</v>
      </c>
      <c r="E780" s="91" t="s">
        <v>87</v>
      </c>
      <c r="F780" s="91" t="s">
        <v>87</v>
      </c>
      <c r="G780" s="91" t="s">
        <v>2519</v>
      </c>
      <c r="I780" s="91" t="s">
        <v>6499</v>
      </c>
      <c r="J780" s="91" t="s">
        <v>6500</v>
      </c>
      <c r="K780" s="91" t="s">
        <v>5192</v>
      </c>
      <c r="L780" s="91" t="s">
        <v>6501</v>
      </c>
      <c r="O780" s="91" t="s">
        <v>6502</v>
      </c>
      <c r="P780" s="91" t="s">
        <v>6503</v>
      </c>
      <c r="R780" s="91" t="s">
        <v>6504</v>
      </c>
      <c r="S780" s="91" t="s">
        <v>6505</v>
      </c>
      <c r="T780" s="91" t="s">
        <v>269</v>
      </c>
      <c r="U780" s="91">
        <v>1</v>
      </c>
      <c r="V780" s="91">
        <v>500000</v>
      </c>
      <c r="W780" s="91">
        <v>0</v>
      </c>
      <c r="X780" s="91">
        <v>100</v>
      </c>
      <c r="Y780" s="91">
        <v>120</v>
      </c>
      <c r="Z780" s="91">
        <v>40</v>
      </c>
      <c r="AA780" s="91">
        <v>60</v>
      </c>
      <c r="AB780" s="91">
        <v>120</v>
      </c>
      <c r="AC780" s="91">
        <v>0</v>
      </c>
      <c r="AD780" s="91">
        <v>100</v>
      </c>
      <c r="AE780" s="91">
        <v>120</v>
      </c>
      <c r="AF780" s="91">
        <v>1</v>
      </c>
      <c r="AG780" s="91">
        <v>513</v>
      </c>
      <c r="AH780" s="91">
        <v>102323</v>
      </c>
      <c r="AI780" s="91">
        <v>2</v>
      </c>
      <c r="AJ780" s="91" t="s">
        <v>2528</v>
      </c>
      <c r="AK780" s="91">
        <v>0</v>
      </c>
      <c r="AL780" s="91">
        <v>0</v>
      </c>
      <c r="AM780" s="91" t="s">
        <v>87</v>
      </c>
      <c r="AO780" s="91">
        <v>0</v>
      </c>
      <c r="AP780" s="91">
        <v>2</v>
      </c>
      <c r="AQ780" s="91">
        <v>1804182</v>
      </c>
      <c r="AR780" s="91" t="s">
        <v>87</v>
      </c>
      <c r="AU780" s="93">
        <v>42454</v>
      </c>
      <c r="AW780" s="91">
        <v>1</v>
      </c>
      <c r="AX780" s="91">
        <v>0</v>
      </c>
      <c r="AY780" s="91">
        <v>0</v>
      </c>
      <c r="AZ780" s="92">
        <v>39029</v>
      </c>
      <c r="BA780" s="91" t="s">
        <v>183</v>
      </c>
      <c r="BB780" s="92">
        <v>39029</v>
      </c>
      <c r="BC780" s="91" t="s">
        <v>87</v>
      </c>
    </row>
    <row r="781" spans="1:55">
      <c r="A781" s="91">
        <f t="shared" si="12"/>
        <v>780</v>
      </c>
      <c r="B781" s="91">
        <v>4404009</v>
      </c>
      <c r="C781" s="91">
        <v>10</v>
      </c>
      <c r="D781" s="91">
        <v>8</v>
      </c>
      <c r="E781" s="91" t="s">
        <v>87</v>
      </c>
      <c r="F781" s="91" t="s">
        <v>87</v>
      </c>
      <c r="G781" s="91" t="s">
        <v>2519</v>
      </c>
      <c r="H781" s="91" t="s">
        <v>2917</v>
      </c>
      <c r="I781" s="91" t="s">
        <v>6499</v>
      </c>
      <c r="J781" s="91" t="s">
        <v>6500</v>
      </c>
      <c r="K781" s="91" t="s">
        <v>935</v>
      </c>
      <c r="L781" s="91" t="s">
        <v>6506</v>
      </c>
      <c r="O781" s="91" t="s">
        <v>6507</v>
      </c>
      <c r="P781" s="91" t="s">
        <v>6508</v>
      </c>
      <c r="R781" s="91" t="s">
        <v>6509</v>
      </c>
      <c r="T781" s="91" t="s">
        <v>6510</v>
      </c>
      <c r="U781" s="91">
        <v>1</v>
      </c>
      <c r="V781" s="91">
        <v>500000</v>
      </c>
      <c r="W781" s="91">
        <v>0</v>
      </c>
      <c r="X781" s="91">
        <v>100</v>
      </c>
      <c r="Y781" s="91">
        <v>120</v>
      </c>
      <c r="Z781" s="91">
        <v>40</v>
      </c>
      <c r="AA781" s="91">
        <v>60</v>
      </c>
      <c r="AB781" s="91">
        <v>120</v>
      </c>
      <c r="AC781" s="91">
        <v>0</v>
      </c>
      <c r="AD781" s="91">
        <v>100</v>
      </c>
      <c r="AE781" s="91">
        <v>120</v>
      </c>
      <c r="AF781" s="91">
        <v>1</v>
      </c>
      <c r="AG781" s="91">
        <v>813</v>
      </c>
      <c r="AH781" s="91">
        <v>125491</v>
      </c>
      <c r="AI781" s="91">
        <v>2</v>
      </c>
      <c r="AJ781" s="91" t="s">
        <v>2528</v>
      </c>
      <c r="AK781" s="91">
        <v>0</v>
      </c>
      <c r="AL781" s="91">
        <v>0</v>
      </c>
      <c r="AM781" s="91" t="s">
        <v>87</v>
      </c>
      <c r="AO781" s="91">
        <v>0</v>
      </c>
      <c r="AP781" s="91">
        <v>2</v>
      </c>
      <c r="AQ781" s="91">
        <v>1804193</v>
      </c>
      <c r="AR781" s="91" t="s">
        <v>87</v>
      </c>
      <c r="AU781" s="93">
        <v>42454</v>
      </c>
      <c r="AW781" s="91">
        <v>1</v>
      </c>
      <c r="AX781" s="91">
        <v>0</v>
      </c>
      <c r="AY781" s="91">
        <v>0</v>
      </c>
      <c r="AZ781" s="92">
        <v>42212</v>
      </c>
      <c r="BA781" s="91" t="s">
        <v>183</v>
      </c>
      <c r="BB781" s="92">
        <v>42212</v>
      </c>
      <c r="BC781" s="91" t="s">
        <v>87</v>
      </c>
    </row>
    <row r="782" spans="1:55">
      <c r="A782" s="91">
        <f t="shared" si="12"/>
        <v>781</v>
      </c>
      <c r="B782" s="91">
        <v>4437001</v>
      </c>
      <c r="C782" s="91">
        <v>50</v>
      </c>
      <c r="D782" s="91">
        <v>8</v>
      </c>
      <c r="E782" s="91">
        <v>44370</v>
      </c>
      <c r="F782" s="91">
        <v>1</v>
      </c>
      <c r="G782" s="91" t="s">
        <v>6511</v>
      </c>
      <c r="I782" s="91" t="s">
        <v>6512</v>
      </c>
      <c r="J782" s="91" t="s">
        <v>6511</v>
      </c>
      <c r="K782" s="91" t="s">
        <v>6513</v>
      </c>
      <c r="L782" s="91" t="s">
        <v>6514</v>
      </c>
      <c r="O782" s="91" t="s">
        <v>6515</v>
      </c>
      <c r="P782" s="91" t="s">
        <v>87</v>
      </c>
      <c r="U782" s="91">
        <v>0</v>
      </c>
      <c r="V782" s="91">
        <v>500000</v>
      </c>
      <c r="W782" s="91">
        <v>100</v>
      </c>
      <c r="X782" s="91">
        <v>0</v>
      </c>
      <c r="Y782" s="91">
        <v>0</v>
      </c>
      <c r="Z782" s="91">
        <v>100</v>
      </c>
      <c r="AA782" s="91">
        <v>0</v>
      </c>
      <c r="AB782" s="91">
        <v>0</v>
      </c>
      <c r="AC782" s="91">
        <v>100</v>
      </c>
      <c r="AD782" s="91">
        <v>0</v>
      </c>
      <c r="AE782" s="91">
        <v>0</v>
      </c>
      <c r="AF782" s="91">
        <v>5</v>
      </c>
      <c r="AG782" s="91">
        <v>449</v>
      </c>
      <c r="AH782" s="91">
        <v>430065</v>
      </c>
      <c r="AI782" s="91">
        <v>2</v>
      </c>
      <c r="AJ782" s="91" t="s">
        <v>6516</v>
      </c>
      <c r="AK782" s="91">
        <v>0</v>
      </c>
      <c r="AL782" s="91">
        <v>0</v>
      </c>
      <c r="AM782" s="91" t="s">
        <v>87</v>
      </c>
      <c r="AO782" s="91">
        <v>0</v>
      </c>
      <c r="AP782" s="91">
        <v>2</v>
      </c>
      <c r="AQ782" s="91" t="s">
        <v>87</v>
      </c>
      <c r="AR782" s="91" t="s">
        <v>87</v>
      </c>
      <c r="AW782" s="91">
        <v>1</v>
      </c>
      <c r="AX782" s="91">
        <v>0</v>
      </c>
      <c r="AZ782" s="92">
        <v>36680</v>
      </c>
      <c r="BA782" s="91" t="s">
        <v>183</v>
      </c>
      <c r="BB782" s="92">
        <v>42181</v>
      </c>
      <c r="BC782" s="91" t="s">
        <v>87</v>
      </c>
    </row>
    <row r="783" spans="1:55">
      <c r="A783" s="91">
        <f t="shared" si="12"/>
        <v>782</v>
      </c>
      <c r="B783" s="91">
        <v>4491003</v>
      </c>
      <c r="C783" s="91">
        <v>50</v>
      </c>
      <c r="D783" s="91">
        <v>8</v>
      </c>
      <c r="E783" s="91">
        <v>44910</v>
      </c>
      <c r="F783" s="91">
        <v>3</v>
      </c>
      <c r="G783" s="91" t="s">
        <v>6517</v>
      </c>
      <c r="I783" s="91" t="s">
        <v>6518</v>
      </c>
      <c r="J783" s="91" t="s">
        <v>6519</v>
      </c>
      <c r="K783" s="91" t="s">
        <v>6520</v>
      </c>
      <c r="L783" s="91" t="s">
        <v>6521</v>
      </c>
      <c r="O783" s="91" t="s">
        <v>6522</v>
      </c>
      <c r="P783" s="91" t="s">
        <v>87</v>
      </c>
      <c r="U783" s="91">
        <v>1</v>
      </c>
      <c r="V783" s="91">
        <v>500000</v>
      </c>
      <c r="W783" s="91">
        <v>0</v>
      </c>
      <c r="X783" s="91">
        <v>100</v>
      </c>
      <c r="Y783" s="91">
        <v>120</v>
      </c>
      <c r="Z783" s="91">
        <v>40</v>
      </c>
      <c r="AA783" s="91">
        <v>60</v>
      </c>
      <c r="AB783" s="91">
        <v>120</v>
      </c>
      <c r="AC783" s="91">
        <v>0</v>
      </c>
      <c r="AD783" s="91">
        <v>100</v>
      </c>
      <c r="AE783" s="91">
        <v>120</v>
      </c>
      <c r="AF783" s="91">
        <v>5</v>
      </c>
      <c r="AG783" s="91">
        <v>288</v>
      </c>
      <c r="AH783" s="91">
        <v>517608</v>
      </c>
      <c r="AI783" s="91">
        <v>1</v>
      </c>
      <c r="AJ783" s="91" t="s">
        <v>6523</v>
      </c>
      <c r="AK783" s="91">
        <v>0</v>
      </c>
      <c r="AL783" s="91">
        <v>0</v>
      </c>
      <c r="AM783" s="91" t="s">
        <v>87</v>
      </c>
      <c r="AO783" s="91">
        <v>0</v>
      </c>
      <c r="AP783" s="91">
        <v>2</v>
      </c>
      <c r="AQ783" s="91">
        <v>1136124</v>
      </c>
      <c r="AR783" s="91" t="s">
        <v>87</v>
      </c>
      <c r="AU783" s="93">
        <v>42060</v>
      </c>
      <c r="AW783" s="91">
        <v>1</v>
      </c>
      <c r="AX783" s="91">
        <v>0</v>
      </c>
      <c r="AY783" s="91">
        <v>0</v>
      </c>
      <c r="AZ783" s="92">
        <v>36680</v>
      </c>
      <c r="BA783" s="91" t="s">
        <v>183</v>
      </c>
      <c r="BB783" s="92">
        <v>42057</v>
      </c>
      <c r="BC783" s="91" t="s">
        <v>87</v>
      </c>
    </row>
    <row r="784" spans="1:55">
      <c r="A784" s="91">
        <f t="shared" si="12"/>
        <v>783</v>
      </c>
      <c r="B784" s="91">
        <v>4491006</v>
      </c>
      <c r="C784" s="91">
        <v>30</v>
      </c>
      <c r="D784" s="91">
        <v>8</v>
      </c>
      <c r="E784" s="91" t="s">
        <v>87</v>
      </c>
      <c r="F784" s="91" t="s">
        <v>87</v>
      </c>
      <c r="G784" s="91" t="s">
        <v>6524</v>
      </c>
      <c r="I784" s="91" t="s">
        <v>6525</v>
      </c>
      <c r="J784" s="91" t="s">
        <v>6526</v>
      </c>
      <c r="K784" s="91" t="s">
        <v>6527</v>
      </c>
      <c r="L784" s="91" t="s">
        <v>6528</v>
      </c>
      <c r="O784" s="91" t="s">
        <v>6529</v>
      </c>
      <c r="P784" s="91" t="s">
        <v>6530</v>
      </c>
      <c r="R784" s="91" t="s">
        <v>6531</v>
      </c>
      <c r="S784" s="91" t="s">
        <v>6532</v>
      </c>
      <c r="T784" s="91" t="s">
        <v>6533</v>
      </c>
      <c r="U784" s="91">
        <v>1</v>
      </c>
      <c r="V784" s="91">
        <v>500000</v>
      </c>
      <c r="W784" s="91">
        <v>40</v>
      </c>
      <c r="X784" s="91">
        <v>60</v>
      </c>
      <c r="Y784" s="91">
        <v>120</v>
      </c>
      <c r="Z784" s="91">
        <v>40</v>
      </c>
      <c r="AA784" s="91">
        <v>60</v>
      </c>
      <c r="AB784" s="91">
        <v>120</v>
      </c>
      <c r="AC784" s="91">
        <v>40</v>
      </c>
      <c r="AD784" s="91">
        <v>60</v>
      </c>
      <c r="AE784" s="91">
        <v>120</v>
      </c>
      <c r="AF784" s="91">
        <v>5</v>
      </c>
      <c r="AG784" s="91">
        <v>270</v>
      </c>
      <c r="AH784" s="91">
        <v>4308229</v>
      </c>
      <c r="AI784" s="91">
        <v>1</v>
      </c>
      <c r="AJ784" s="91" t="s">
        <v>6534</v>
      </c>
      <c r="AK784" s="91">
        <v>0</v>
      </c>
      <c r="AL784" s="91">
        <v>0</v>
      </c>
      <c r="AM784" s="91" t="s">
        <v>87</v>
      </c>
      <c r="AO784" s="91">
        <v>0</v>
      </c>
      <c r="AP784" s="91">
        <v>2</v>
      </c>
      <c r="AQ784" s="91">
        <v>1136124</v>
      </c>
      <c r="AR784" s="91" t="s">
        <v>87</v>
      </c>
      <c r="AU784" s="93">
        <v>42060</v>
      </c>
      <c r="AW784" s="91">
        <v>1</v>
      </c>
      <c r="AX784" s="91">
        <v>0</v>
      </c>
      <c r="AY784" s="91">
        <v>0</v>
      </c>
      <c r="AZ784" s="92">
        <v>38006</v>
      </c>
      <c r="BA784" s="91" t="s">
        <v>183</v>
      </c>
      <c r="BB784" s="92">
        <v>42057</v>
      </c>
      <c r="BC784" s="91" t="s">
        <v>87</v>
      </c>
    </row>
    <row r="785" spans="1:55">
      <c r="A785" s="91">
        <f t="shared" si="12"/>
        <v>784</v>
      </c>
      <c r="B785" s="91">
        <v>4623004</v>
      </c>
      <c r="C785" s="91">
        <v>20</v>
      </c>
      <c r="D785" s="91">
        <v>8</v>
      </c>
      <c r="E785" s="91" t="s">
        <v>87</v>
      </c>
      <c r="F785" s="91" t="s">
        <v>87</v>
      </c>
      <c r="G785" s="91" t="s">
        <v>6535</v>
      </c>
      <c r="I785" s="91" t="s">
        <v>6536</v>
      </c>
      <c r="J785" s="91" t="s">
        <v>6537</v>
      </c>
      <c r="K785" s="91" t="s">
        <v>6538</v>
      </c>
      <c r="L785" s="91" t="s">
        <v>6539</v>
      </c>
      <c r="O785" s="91" t="s">
        <v>6540</v>
      </c>
      <c r="P785" s="91" t="s">
        <v>6541</v>
      </c>
      <c r="U785" s="91">
        <v>1</v>
      </c>
      <c r="V785" s="91">
        <v>500000</v>
      </c>
      <c r="W785" s="91">
        <v>40</v>
      </c>
      <c r="X785" s="91">
        <v>60</v>
      </c>
      <c r="Y785" s="91">
        <v>120</v>
      </c>
      <c r="Z785" s="91">
        <v>40</v>
      </c>
      <c r="AA785" s="91">
        <v>60</v>
      </c>
      <c r="AB785" s="91">
        <v>120</v>
      </c>
      <c r="AC785" s="91">
        <v>40</v>
      </c>
      <c r="AD785" s="91">
        <v>60</v>
      </c>
      <c r="AE785" s="91">
        <v>120</v>
      </c>
      <c r="AF785" s="91">
        <v>5</v>
      </c>
      <c r="AG785" s="91">
        <v>644</v>
      </c>
      <c r="AH785" s="91">
        <v>161291</v>
      </c>
      <c r="AI785" s="91">
        <v>2</v>
      </c>
      <c r="AJ785" s="91" t="s">
        <v>6542</v>
      </c>
      <c r="AK785" s="91">
        <v>0</v>
      </c>
      <c r="AL785" s="91">
        <v>0</v>
      </c>
      <c r="AM785" s="91" t="s">
        <v>87</v>
      </c>
      <c r="AO785" s="91">
        <v>1</v>
      </c>
      <c r="AP785" s="91">
        <v>2</v>
      </c>
      <c r="AQ785" s="91">
        <v>1390979</v>
      </c>
      <c r="AR785" s="91" t="s">
        <v>87</v>
      </c>
      <c r="AU785" s="93">
        <v>42060</v>
      </c>
      <c r="AW785" s="91">
        <v>1</v>
      </c>
      <c r="AX785" s="91">
        <v>0</v>
      </c>
      <c r="AZ785" s="92">
        <v>36878</v>
      </c>
      <c r="BA785" s="91" t="s">
        <v>183</v>
      </c>
      <c r="BB785" s="92">
        <v>42057</v>
      </c>
      <c r="BC785" s="91" t="s">
        <v>87</v>
      </c>
    </row>
    <row r="786" spans="1:55">
      <c r="A786" s="91">
        <f t="shared" si="12"/>
        <v>785</v>
      </c>
      <c r="B786" s="91">
        <v>4744007</v>
      </c>
      <c r="C786" s="91">
        <v>20</v>
      </c>
      <c r="D786" s="91">
        <v>8</v>
      </c>
      <c r="E786" s="91">
        <v>47440</v>
      </c>
      <c r="F786" s="91">
        <v>7</v>
      </c>
      <c r="G786" s="91" t="s">
        <v>2601</v>
      </c>
      <c r="H786" s="91" t="s">
        <v>6543</v>
      </c>
      <c r="I786" s="91" t="s">
        <v>2602</v>
      </c>
      <c r="J786" s="91" t="s">
        <v>6544</v>
      </c>
      <c r="K786" s="91" t="s">
        <v>6545</v>
      </c>
      <c r="L786" s="91" t="s">
        <v>6546</v>
      </c>
      <c r="O786" s="91" t="s">
        <v>6547</v>
      </c>
      <c r="P786" s="91" t="s">
        <v>6548</v>
      </c>
      <c r="U786" s="91">
        <v>1</v>
      </c>
      <c r="V786" s="91">
        <v>500000</v>
      </c>
      <c r="W786" s="91">
        <v>0</v>
      </c>
      <c r="X786" s="91">
        <v>100</v>
      </c>
      <c r="Y786" s="91">
        <v>120</v>
      </c>
      <c r="Z786" s="91">
        <v>40</v>
      </c>
      <c r="AA786" s="91">
        <v>60</v>
      </c>
      <c r="AB786" s="91">
        <v>120</v>
      </c>
      <c r="AC786" s="91">
        <v>0</v>
      </c>
      <c r="AD786" s="91">
        <v>100</v>
      </c>
      <c r="AE786" s="91">
        <v>120</v>
      </c>
      <c r="AF786" s="91">
        <v>5</v>
      </c>
      <c r="AG786" s="91">
        <v>1</v>
      </c>
      <c r="AH786" s="91">
        <v>4517329</v>
      </c>
      <c r="AI786" s="91">
        <v>1</v>
      </c>
      <c r="AJ786" s="91" t="s">
        <v>6549</v>
      </c>
      <c r="AK786" s="91">
        <v>0</v>
      </c>
      <c r="AL786" s="91">
        <v>0</v>
      </c>
      <c r="AM786" s="91" t="s">
        <v>87</v>
      </c>
      <c r="AO786" s="91">
        <v>0</v>
      </c>
      <c r="AP786" s="91">
        <v>2</v>
      </c>
      <c r="AQ786" s="91">
        <v>1393488</v>
      </c>
      <c r="AR786" s="91" t="s">
        <v>87</v>
      </c>
      <c r="AU786" s="93">
        <v>42060</v>
      </c>
      <c r="AW786" s="91">
        <v>1</v>
      </c>
      <c r="AX786" s="91">
        <v>0</v>
      </c>
      <c r="AY786" s="91">
        <v>0</v>
      </c>
      <c r="AZ786" s="92">
        <v>36680</v>
      </c>
      <c r="BA786" s="91" t="s">
        <v>183</v>
      </c>
      <c r="BB786" s="92">
        <v>42202</v>
      </c>
      <c r="BC786" s="91" t="s">
        <v>87</v>
      </c>
    </row>
    <row r="787" spans="1:55">
      <c r="A787" s="91">
        <f t="shared" si="12"/>
        <v>786</v>
      </c>
      <c r="B787" s="91">
        <v>4936001</v>
      </c>
      <c r="C787" s="91">
        <v>50</v>
      </c>
      <c r="D787" s="91">
        <v>8</v>
      </c>
      <c r="E787" s="91">
        <v>49360</v>
      </c>
      <c r="F787" s="91">
        <v>1</v>
      </c>
      <c r="G787" s="91" t="s">
        <v>6550</v>
      </c>
      <c r="I787" s="91" t="s">
        <v>6551</v>
      </c>
      <c r="J787" s="91" t="s">
        <v>6550</v>
      </c>
      <c r="K787" s="91" t="s">
        <v>3514</v>
      </c>
      <c r="L787" s="91" t="s">
        <v>6552</v>
      </c>
      <c r="O787" s="91" t="s">
        <v>6553</v>
      </c>
      <c r="P787" s="91" t="s">
        <v>87</v>
      </c>
      <c r="U787" s="91">
        <v>0</v>
      </c>
      <c r="V787" s="91">
        <v>500000</v>
      </c>
      <c r="W787" s="91">
        <v>0</v>
      </c>
      <c r="X787" s="91">
        <v>100</v>
      </c>
      <c r="Y787" s="91">
        <v>120</v>
      </c>
      <c r="Z787" s="91">
        <v>0</v>
      </c>
      <c r="AA787" s="91">
        <v>0</v>
      </c>
      <c r="AB787" s="91">
        <v>0</v>
      </c>
      <c r="AC787" s="91">
        <v>0</v>
      </c>
      <c r="AD787" s="91">
        <v>0</v>
      </c>
      <c r="AE787" s="91">
        <v>0</v>
      </c>
      <c r="AF787" s="91">
        <v>9</v>
      </c>
      <c r="AG787" s="91">
        <v>760</v>
      </c>
      <c r="AH787" s="91">
        <v>2209550</v>
      </c>
      <c r="AI787" s="91">
        <v>2</v>
      </c>
      <c r="AJ787" s="91" t="s">
        <v>6554</v>
      </c>
      <c r="AK787" s="91">
        <v>0</v>
      </c>
      <c r="AL787" s="91">
        <v>0</v>
      </c>
      <c r="AM787" s="91" t="s">
        <v>87</v>
      </c>
      <c r="AO787" s="91">
        <v>0</v>
      </c>
      <c r="AP787" s="91">
        <v>2</v>
      </c>
      <c r="AQ787" s="91" t="s">
        <v>87</v>
      </c>
      <c r="AR787" s="91" t="s">
        <v>87</v>
      </c>
      <c r="AW787" s="91">
        <v>1</v>
      </c>
      <c r="AX787" s="91">
        <v>0</v>
      </c>
      <c r="AZ787" s="92">
        <v>36680</v>
      </c>
      <c r="BA787" s="91" t="s">
        <v>183</v>
      </c>
      <c r="BB787" s="92">
        <v>37025</v>
      </c>
      <c r="BC787" s="91" t="s">
        <v>87</v>
      </c>
    </row>
    <row r="788" spans="1:55">
      <c r="A788" s="91">
        <f t="shared" si="12"/>
        <v>787</v>
      </c>
      <c r="B788" s="91">
        <v>5182001</v>
      </c>
      <c r="C788" s="91">
        <v>30</v>
      </c>
      <c r="D788" s="91">
        <v>8</v>
      </c>
      <c r="E788" s="91" t="s">
        <v>87</v>
      </c>
      <c r="F788" s="91" t="s">
        <v>87</v>
      </c>
      <c r="G788" s="91" t="s">
        <v>6555</v>
      </c>
      <c r="I788" s="91" t="s">
        <v>6556</v>
      </c>
      <c r="J788" s="91" t="s">
        <v>6557</v>
      </c>
      <c r="K788" s="91" t="s">
        <v>6558</v>
      </c>
      <c r="L788" s="91" t="s">
        <v>6559</v>
      </c>
      <c r="O788" s="91" t="s">
        <v>6560</v>
      </c>
      <c r="P788" s="91" t="s">
        <v>6561</v>
      </c>
      <c r="R788" s="91" t="s">
        <v>6562</v>
      </c>
      <c r="S788" s="91" t="s">
        <v>6563</v>
      </c>
      <c r="T788" s="91" t="s">
        <v>201</v>
      </c>
      <c r="U788" s="91">
        <v>0</v>
      </c>
      <c r="V788" s="91">
        <v>500000</v>
      </c>
      <c r="W788" s="91">
        <v>0</v>
      </c>
      <c r="X788" s="91">
        <v>100</v>
      </c>
      <c r="Y788" s="91">
        <v>120</v>
      </c>
      <c r="Z788" s="91">
        <v>40</v>
      </c>
      <c r="AA788" s="91">
        <v>60</v>
      </c>
      <c r="AB788" s="91">
        <v>120</v>
      </c>
      <c r="AC788" s="91">
        <v>40</v>
      </c>
      <c r="AD788" s="91">
        <v>60</v>
      </c>
      <c r="AE788" s="91">
        <v>120</v>
      </c>
      <c r="AF788" s="91">
        <v>9</v>
      </c>
      <c r="AG788" s="91">
        <v>216</v>
      </c>
      <c r="AH788" s="91">
        <v>260507</v>
      </c>
      <c r="AI788" s="91">
        <v>2</v>
      </c>
      <c r="AJ788" s="91" t="s">
        <v>6564</v>
      </c>
      <c r="AK788" s="91">
        <v>0</v>
      </c>
      <c r="AL788" s="91">
        <v>0</v>
      </c>
      <c r="AM788" s="91" t="s">
        <v>87</v>
      </c>
      <c r="AO788" s="91">
        <v>1</v>
      </c>
      <c r="AP788" s="91">
        <v>2</v>
      </c>
      <c r="AQ788" s="91" t="s">
        <v>87</v>
      </c>
      <c r="AR788" s="91" t="s">
        <v>87</v>
      </c>
      <c r="AW788" s="91">
        <v>1</v>
      </c>
      <c r="AX788" s="91">
        <v>0</v>
      </c>
      <c r="AY788" s="91">
        <v>0</v>
      </c>
      <c r="AZ788" s="92">
        <v>42376</v>
      </c>
      <c r="BA788" s="91" t="s">
        <v>183</v>
      </c>
      <c r="BB788" s="92">
        <v>42425</v>
      </c>
      <c r="BC788" s="91" t="s">
        <v>87</v>
      </c>
    </row>
    <row r="789" spans="1:55">
      <c r="A789" s="91">
        <f t="shared" si="12"/>
        <v>788</v>
      </c>
      <c r="B789" s="91">
        <v>5642016</v>
      </c>
      <c r="C789" s="91">
        <v>20</v>
      </c>
      <c r="D789" s="91">
        <v>8</v>
      </c>
      <c r="E789" s="91" t="s">
        <v>87</v>
      </c>
      <c r="F789" s="91" t="s">
        <v>87</v>
      </c>
      <c r="G789" s="91" t="s">
        <v>2878</v>
      </c>
      <c r="H789" s="91" t="s">
        <v>6565</v>
      </c>
      <c r="I789" s="91" t="s">
        <v>2872</v>
      </c>
      <c r="J789" s="91" t="s">
        <v>6566</v>
      </c>
      <c r="K789" s="91" t="s">
        <v>6567</v>
      </c>
      <c r="L789" s="91" t="s">
        <v>6568</v>
      </c>
      <c r="M789" s="91" t="s">
        <v>6569</v>
      </c>
      <c r="O789" s="91" t="s">
        <v>6570</v>
      </c>
      <c r="P789" s="91" t="s">
        <v>6571</v>
      </c>
      <c r="U789" s="91">
        <v>1</v>
      </c>
      <c r="V789" s="91">
        <v>500000</v>
      </c>
      <c r="W789" s="91">
        <v>0</v>
      </c>
      <c r="X789" s="91">
        <v>100</v>
      </c>
      <c r="Y789" s="91">
        <v>120</v>
      </c>
      <c r="Z789" s="91">
        <v>40</v>
      </c>
      <c r="AA789" s="91">
        <v>60</v>
      </c>
      <c r="AB789" s="91">
        <v>120</v>
      </c>
      <c r="AC789" s="91">
        <v>40</v>
      </c>
      <c r="AD789" s="91">
        <v>60</v>
      </c>
      <c r="AE789" s="91">
        <v>120</v>
      </c>
      <c r="AF789" s="91">
        <v>129</v>
      </c>
      <c r="AG789" s="91">
        <v>210</v>
      </c>
      <c r="AH789" s="91">
        <v>238734</v>
      </c>
      <c r="AI789" s="91">
        <v>1</v>
      </c>
      <c r="AJ789" s="91" t="s">
        <v>6572</v>
      </c>
      <c r="AK789" s="91">
        <v>0</v>
      </c>
      <c r="AL789" s="91">
        <v>0</v>
      </c>
      <c r="AM789" s="91" t="s">
        <v>87</v>
      </c>
      <c r="AO789" s="91">
        <v>0</v>
      </c>
      <c r="AP789" s="91">
        <v>2</v>
      </c>
      <c r="AQ789" s="91">
        <v>1574906</v>
      </c>
      <c r="AR789" s="91" t="s">
        <v>87</v>
      </c>
      <c r="AU789" s="93">
        <v>42060</v>
      </c>
      <c r="AW789" s="91">
        <v>1</v>
      </c>
      <c r="AX789" s="91">
        <v>0</v>
      </c>
      <c r="AY789" s="91">
        <v>0</v>
      </c>
      <c r="AZ789" s="92">
        <v>37790</v>
      </c>
      <c r="BA789" s="91" t="s">
        <v>183</v>
      </c>
      <c r="BB789" s="92">
        <v>42057</v>
      </c>
      <c r="BC789" s="91" t="s">
        <v>87</v>
      </c>
    </row>
    <row r="790" spans="1:55">
      <c r="A790" s="91">
        <f t="shared" si="12"/>
        <v>789</v>
      </c>
      <c r="B790" s="91">
        <v>5943002</v>
      </c>
      <c r="C790" s="91">
        <v>80</v>
      </c>
      <c r="D790" s="91">
        <v>8</v>
      </c>
      <c r="E790" s="91" t="s">
        <v>87</v>
      </c>
      <c r="F790" s="91" t="s">
        <v>87</v>
      </c>
      <c r="G790" s="91" t="s">
        <v>6573</v>
      </c>
      <c r="H790" s="91" t="s">
        <v>4892</v>
      </c>
      <c r="I790" s="91" t="s">
        <v>6574</v>
      </c>
      <c r="J790" s="91" t="s">
        <v>6575</v>
      </c>
      <c r="K790" s="91" t="s">
        <v>6576</v>
      </c>
      <c r="L790" s="91" t="s">
        <v>6577</v>
      </c>
      <c r="M790" s="91" t="s">
        <v>6578</v>
      </c>
      <c r="O790" s="91" t="s">
        <v>6579</v>
      </c>
      <c r="P790" s="91" t="s">
        <v>6580</v>
      </c>
      <c r="R790" s="91" t="s">
        <v>6581</v>
      </c>
      <c r="T790" s="91" t="s">
        <v>201</v>
      </c>
      <c r="U790" s="91">
        <v>0</v>
      </c>
      <c r="V790" s="91">
        <v>500000</v>
      </c>
      <c r="W790" s="91">
        <v>0</v>
      </c>
      <c r="X790" s="91">
        <v>100</v>
      </c>
      <c r="Y790" s="91">
        <v>120</v>
      </c>
      <c r="Z790" s="91">
        <v>40</v>
      </c>
      <c r="AA790" s="91">
        <v>60</v>
      </c>
      <c r="AB790" s="91">
        <v>120</v>
      </c>
      <c r="AC790" s="91">
        <v>40</v>
      </c>
      <c r="AD790" s="91">
        <v>60</v>
      </c>
      <c r="AE790" s="91">
        <v>120</v>
      </c>
      <c r="AF790" s="91">
        <v>152</v>
      </c>
      <c r="AG790" s="91">
        <v>146</v>
      </c>
      <c r="AH790" s="91">
        <v>5110245</v>
      </c>
      <c r="AI790" s="91">
        <v>1</v>
      </c>
      <c r="AJ790" s="91" t="s">
        <v>6582</v>
      </c>
      <c r="AK790" s="91">
        <v>0</v>
      </c>
      <c r="AL790" s="91">
        <v>0</v>
      </c>
      <c r="AM790" s="91" t="s">
        <v>87</v>
      </c>
      <c r="AO790" s="91">
        <v>0</v>
      </c>
      <c r="AP790" s="91">
        <v>2</v>
      </c>
      <c r="AQ790" s="91" t="s">
        <v>87</v>
      </c>
      <c r="AR790" s="91" t="s">
        <v>87</v>
      </c>
      <c r="AW790" s="91">
        <v>1</v>
      </c>
      <c r="AX790" s="91">
        <v>0</v>
      </c>
      <c r="AZ790" s="92">
        <v>38938</v>
      </c>
      <c r="BA790" s="91" t="s">
        <v>183</v>
      </c>
      <c r="BB790" s="92">
        <v>41878</v>
      </c>
      <c r="BC790" s="91" t="s">
        <v>87</v>
      </c>
    </row>
    <row r="791" spans="1:55">
      <c r="A791" s="91">
        <f t="shared" si="12"/>
        <v>790</v>
      </c>
      <c r="B791" s="91">
        <v>6040003</v>
      </c>
      <c r="C791" s="91">
        <v>10</v>
      </c>
      <c r="D791" s="91">
        <v>8</v>
      </c>
      <c r="E791" s="91" t="s">
        <v>87</v>
      </c>
      <c r="F791" s="91" t="s">
        <v>87</v>
      </c>
      <c r="G791" s="91" t="s">
        <v>3012</v>
      </c>
      <c r="H791" s="91" t="s">
        <v>6583</v>
      </c>
      <c r="I791" s="91" t="s">
        <v>6584</v>
      </c>
      <c r="J791" s="91" t="s">
        <v>6585</v>
      </c>
      <c r="K791" s="91" t="s">
        <v>6586</v>
      </c>
      <c r="L791" s="91" t="s">
        <v>6587</v>
      </c>
      <c r="O791" s="91" t="s">
        <v>6588</v>
      </c>
      <c r="P791" s="91" t="s">
        <v>6589</v>
      </c>
      <c r="R791" s="91" t="s">
        <v>6590</v>
      </c>
      <c r="S791" s="91" t="s">
        <v>6591</v>
      </c>
      <c r="T791" s="91" t="s">
        <v>860</v>
      </c>
      <c r="U791" s="91">
        <v>1</v>
      </c>
      <c r="V791" s="91">
        <v>500000</v>
      </c>
      <c r="W791" s="91">
        <v>0</v>
      </c>
      <c r="X791" s="91">
        <v>0</v>
      </c>
      <c r="Y791" s="91">
        <v>0</v>
      </c>
      <c r="Z791" s="91">
        <v>0</v>
      </c>
      <c r="AA791" s="91">
        <v>0</v>
      </c>
      <c r="AB791" s="91">
        <v>0</v>
      </c>
      <c r="AC791" s="91">
        <v>100</v>
      </c>
      <c r="AD791" s="91">
        <v>0</v>
      </c>
      <c r="AE791" s="91">
        <v>0</v>
      </c>
      <c r="AF791" s="91">
        <v>501</v>
      </c>
      <c r="AG791" s="91">
        <v>61</v>
      </c>
      <c r="AH791" s="91">
        <v>3565669</v>
      </c>
      <c r="AI791" s="91">
        <v>1</v>
      </c>
      <c r="AJ791" s="91" t="s">
        <v>6592</v>
      </c>
      <c r="AK791" s="91">
        <v>0</v>
      </c>
      <c r="AL791" s="91">
        <v>0</v>
      </c>
      <c r="AM791" s="91" t="s">
        <v>87</v>
      </c>
      <c r="AO791" s="91">
        <v>0</v>
      </c>
      <c r="AP791" s="91">
        <v>0</v>
      </c>
      <c r="AQ791" s="91">
        <v>1683222</v>
      </c>
      <c r="AR791" s="91" t="s">
        <v>87</v>
      </c>
      <c r="AU791" s="93">
        <v>42972</v>
      </c>
      <c r="AW791" s="91">
        <v>1</v>
      </c>
      <c r="AX791" s="91">
        <v>0</v>
      </c>
      <c r="AZ791" s="92">
        <v>42454</v>
      </c>
      <c r="BA791" s="91" t="s">
        <v>183</v>
      </c>
      <c r="BB791" s="92">
        <v>42971.058206018519</v>
      </c>
      <c r="BC791" s="91" t="s">
        <v>233</v>
      </c>
    </row>
    <row r="792" spans="1:55">
      <c r="A792" s="91">
        <f t="shared" si="12"/>
        <v>791</v>
      </c>
      <c r="B792" s="91">
        <v>6157003</v>
      </c>
      <c r="C792" s="91">
        <v>30</v>
      </c>
      <c r="D792" s="91">
        <v>8</v>
      </c>
      <c r="E792" s="91">
        <v>61570</v>
      </c>
      <c r="F792" s="91">
        <v>3</v>
      </c>
      <c r="G792" s="91" t="s">
        <v>6593</v>
      </c>
      <c r="I792" s="91" t="s">
        <v>6594</v>
      </c>
      <c r="J792" s="91" t="s">
        <v>6595</v>
      </c>
      <c r="K792" s="91" t="s">
        <v>5654</v>
      </c>
      <c r="L792" s="91" t="s">
        <v>6596</v>
      </c>
      <c r="M792" s="91" t="s">
        <v>6597</v>
      </c>
      <c r="O792" s="91" t="s">
        <v>6598</v>
      </c>
      <c r="P792" s="91" t="s">
        <v>6599</v>
      </c>
      <c r="R792" s="91" t="s">
        <v>6600</v>
      </c>
      <c r="S792" s="91" t="s">
        <v>6601</v>
      </c>
      <c r="T792" s="91" t="s">
        <v>269</v>
      </c>
      <c r="U792" s="91">
        <v>0</v>
      </c>
      <c r="V792" s="91">
        <v>500000</v>
      </c>
      <c r="W792" s="91">
        <v>0</v>
      </c>
      <c r="X792" s="91">
        <v>100</v>
      </c>
      <c r="Y792" s="91">
        <v>120</v>
      </c>
      <c r="Z792" s="91">
        <v>40</v>
      </c>
      <c r="AA792" s="91">
        <v>60</v>
      </c>
      <c r="AB792" s="91">
        <v>120</v>
      </c>
      <c r="AC792" s="91">
        <v>40</v>
      </c>
      <c r="AD792" s="91">
        <v>60</v>
      </c>
      <c r="AE792" s="91">
        <v>120</v>
      </c>
      <c r="AF792" s="91">
        <v>9</v>
      </c>
      <c r="AG792" s="91">
        <v>216</v>
      </c>
      <c r="AH792" s="91">
        <v>106492</v>
      </c>
      <c r="AI792" s="91">
        <v>1</v>
      </c>
      <c r="AJ792" s="91" t="s">
        <v>6602</v>
      </c>
      <c r="AK792" s="91">
        <v>0</v>
      </c>
      <c r="AL792" s="91">
        <v>0</v>
      </c>
      <c r="AM792" s="91" t="s">
        <v>87</v>
      </c>
      <c r="AO792" s="91">
        <v>0</v>
      </c>
      <c r="AP792" s="91">
        <v>2</v>
      </c>
      <c r="AQ792" s="91" t="s">
        <v>87</v>
      </c>
      <c r="AR792" s="91" t="s">
        <v>87</v>
      </c>
      <c r="AW792" s="91">
        <v>1</v>
      </c>
      <c r="AX792" s="91">
        <v>0</v>
      </c>
      <c r="AZ792" s="92">
        <v>43116.06287037037</v>
      </c>
      <c r="BA792" s="91" t="s">
        <v>233</v>
      </c>
      <c r="BB792" s="92">
        <v>43116.06287037037</v>
      </c>
      <c r="BC792" s="91" t="s">
        <v>233</v>
      </c>
    </row>
    <row r="793" spans="1:55">
      <c r="A793" s="91">
        <f t="shared" si="12"/>
        <v>792</v>
      </c>
      <c r="B793" s="91">
        <v>6260018</v>
      </c>
      <c r="C793" s="91">
        <v>20</v>
      </c>
      <c r="D793" s="91">
        <v>8</v>
      </c>
      <c r="E793" s="91" t="s">
        <v>87</v>
      </c>
      <c r="F793" s="91" t="s">
        <v>87</v>
      </c>
      <c r="G793" s="91" t="s">
        <v>3052</v>
      </c>
      <c r="H793" s="91" t="s">
        <v>6603</v>
      </c>
      <c r="I793" s="91" t="s">
        <v>3086</v>
      </c>
      <c r="J793" s="91" t="s">
        <v>3087</v>
      </c>
      <c r="K793" s="91" t="s">
        <v>6604</v>
      </c>
      <c r="L793" s="91" t="s">
        <v>6605</v>
      </c>
      <c r="O793" s="91" t="s">
        <v>6606</v>
      </c>
      <c r="P793" s="91" t="s">
        <v>6607</v>
      </c>
      <c r="U793" s="91">
        <v>1</v>
      </c>
      <c r="V793" s="91">
        <v>500000</v>
      </c>
      <c r="W793" s="91">
        <v>0</v>
      </c>
      <c r="X793" s="91">
        <v>100</v>
      </c>
      <c r="Y793" s="91">
        <v>120</v>
      </c>
      <c r="Z793" s="91">
        <v>40</v>
      </c>
      <c r="AA793" s="91">
        <v>60</v>
      </c>
      <c r="AB793" s="91">
        <v>120</v>
      </c>
      <c r="AC793" s="91">
        <v>40</v>
      </c>
      <c r="AD793" s="91">
        <v>60</v>
      </c>
      <c r="AE793" s="91">
        <v>120</v>
      </c>
      <c r="AF793" s="91">
        <v>517</v>
      </c>
      <c r="AG793" s="91">
        <v>3</v>
      </c>
      <c r="AH793" s="91">
        <v>1006908</v>
      </c>
      <c r="AI793" s="91">
        <v>1</v>
      </c>
      <c r="AJ793" s="91" t="s">
        <v>6608</v>
      </c>
      <c r="AK793" s="91">
        <v>0</v>
      </c>
      <c r="AL793" s="91">
        <v>0</v>
      </c>
      <c r="AM793" s="91" t="s">
        <v>87</v>
      </c>
      <c r="AO793" s="91">
        <v>0</v>
      </c>
      <c r="AP793" s="91">
        <v>2</v>
      </c>
      <c r="AQ793" s="91">
        <v>1197705</v>
      </c>
      <c r="AR793" s="91" t="s">
        <v>87</v>
      </c>
      <c r="AU793" s="93">
        <v>42060</v>
      </c>
      <c r="AW793" s="91">
        <v>1</v>
      </c>
      <c r="AX793" s="91">
        <v>0</v>
      </c>
      <c r="AY793" s="91">
        <v>0</v>
      </c>
      <c r="AZ793" s="92">
        <v>38876</v>
      </c>
      <c r="BA793" s="91" t="s">
        <v>183</v>
      </c>
      <c r="BB793" s="92">
        <v>42057</v>
      </c>
      <c r="BC793" s="91" t="s">
        <v>87</v>
      </c>
    </row>
    <row r="794" spans="1:55">
      <c r="A794" s="91">
        <f t="shared" si="12"/>
        <v>793</v>
      </c>
      <c r="B794" s="91">
        <v>6327006</v>
      </c>
      <c r="C794" s="91">
        <v>80</v>
      </c>
      <c r="D794" s="91">
        <v>8</v>
      </c>
      <c r="E794" s="91" t="s">
        <v>87</v>
      </c>
      <c r="F794" s="91" t="s">
        <v>87</v>
      </c>
      <c r="G794" s="91" t="s">
        <v>2601</v>
      </c>
      <c r="H794" s="91" t="s">
        <v>646</v>
      </c>
      <c r="I794" s="91" t="s">
        <v>2602</v>
      </c>
      <c r="J794" s="91" t="s">
        <v>2603</v>
      </c>
      <c r="K794" s="91" t="s">
        <v>3140</v>
      </c>
      <c r="L794" s="91" t="s">
        <v>6609</v>
      </c>
      <c r="O794" s="91" t="s">
        <v>6610</v>
      </c>
      <c r="P794" s="91" t="s">
        <v>6611</v>
      </c>
      <c r="U794" s="91">
        <v>1</v>
      </c>
      <c r="V794" s="91">
        <v>500000</v>
      </c>
      <c r="W794" s="91">
        <v>0</v>
      </c>
      <c r="X794" s="91">
        <v>100</v>
      </c>
      <c r="Y794" s="91">
        <v>120</v>
      </c>
      <c r="Z794" s="91">
        <v>40</v>
      </c>
      <c r="AA794" s="91">
        <v>60</v>
      </c>
      <c r="AB794" s="91">
        <v>120</v>
      </c>
      <c r="AC794" s="91">
        <v>40</v>
      </c>
      <c r="AD794" s="91">
        <v>60</v>
      </c>
      <c r="AE794" s="91">
        <v>120</v>
      </c>
      <c r="AF794" s="91">
        <v>190</v>
      </c>
      <c r="AG794" s="91">
        <v>13</v>
      </c>
      <c r="AH794" s="91">
        <v>2001810</v>
      </c>
      <c r="AI794" s="91">
        <v>1</v>
      </c>
      <c r="AJ794" s="91" t="s">
        <v>2609</v>
      </c>
      <c r="AK794" s="91">
        <v>0</v>
      </c>
      <c r="AL794" s="91">
        <v>2</v>
      </c>
      <c r="AM794" s="91" t="s">
        <v>87</v>
      </c>
      <c r="AO794" s="91">
        <v>0</v>
      </c>
      <c r="AP794" s="91">
        <v>2</v>
      </c>
      <c r="AQ794" s="91">
        <v>1197536</v>
      </c>
      <c r="AR794" s="91" t="s">
        <v>87</v>
      </c>
      <c r="AU794" s="93">
        <v>42060</v>
      </c>
      <c r="AW794" s="91">
        <v>1</v>
      </c>
      <c r="AX794" s="91">
        <v>0</v>
      </c>
      <c r="AY794" s="91">
        <v>0</v>
      </c>
      <c r="AZ794" s="92">
        <v>38300</v>
      </c>
      <c r="BA794" s="91" t="s">
        <v>183</v>
      </c>
      <c r="BB794" s="92">
        <v>42057</v>
      </c>
      <c r="BC794" s="91" t="s">
        <v>87</v>
      </c>
    </row>
    <row r="795" spans="1:55">
      <c r="A795" s="91">
        <f t="shared" si="12"/>
        <v>794</v>
      </c>
      <c r="B795" s="91">
        <v>6334002</v>
      </c>
      <c r="C795" s="91">
        <v>20</v>
      </c>
      <c r="D795" s="91">
        <v>8</v>
      </c>
      <c r="E795" s="91">
        <v>63340</v>
      </c>
      <c r="F795" s="91">
        <v>2</v>
      </c>
      <c r="G795" s="91" t="s">
        <v>3188</v>
      </c>
      <c r="H795" s="91" t="s">
        <v>6612</v>
      </c>
      <c r="I795" s="91" t="s">
        <v>3202</v>
      </c>
      <c r="J795" s="91" t="s">
        <v>6613</v>
      </c>
      <c r="K795" s="91" t="s">
        <v>6614</v>
      </c>
      <c r="L795" s="91" t="s">
        <v>6615</v>
      </c>
      <c r="O795" s="91" t="s">
        <v>6616</v>
      </c>
      <c r="P795" s="91" t="s">
        <v>6617</v>
      </c>
      <c r="R795" s="91" t="s">
        <v>6618</v>
      </c>
      <c r="U795" s="91">
        <v>1</v>
      </c>
      <c r="V795" s="91">
        <v>500000</v>
      </c>
      <c r="W795" s="91">
        <v>0</v>
      </c>
      <c r="X795" s="91">
        <v>100</v>
      </c>
      <c r="Y795" s="91">
        <v>120</v>
      </c>
      <c r="Z795" s="91">
        <v>0</v>
      </c>
      <c r="AA795" s="91">
        <v>100</v>
      </c>
      <c r="AB795" s="91">
        <v>120</v>
      </c>
      <c r="AC795" s="91">
        <v>0</v>
      </c>
      <c r="AD795" s="91">
        <v>100</v>
      </c>
      <c r="AE795" s="91">
        <v>120</v>
      </c>
      <c r="AF795" s="91">
        <v>5</v>
      </c>
      <c r="AG795" s="91">
        <v>2</v>
      </c>
      <c r="AH795" s="91">
        <v>4151346</v>
      </c>
      <c r="AI795" s="91">
        <v>1</v>
      </c>
      <c r="AJ795" s="91" t="s">
        <v>6619</v>
      </c>
      <c r="AK795" s="91">
        <v>0</v>
      </c>
      <c r="AL795" s="91">
        <v>0</v>
      </c>
      <c r="AM795" s="91" t="s">
        <v>87</v>
      </c>
      <c r="AO795" s="91">
        <v>0</v>
      </c>
      <c r="AP795" s="91">
        <v>2</v>
      </c>
      <c r="AQ795" s="91">
        <v>1062111</v>
      </c>
      <c r="AR795" s="91" t="s">
        <v>87</v>
      </c>
      <c r="AU795" s="93">
        <v>42060</v>
      </c>
      <c r="AW795" s="91">
        <v>1</v>
      </c>
      <c r="AX795" s="91">
        <v>0</v>
      </c>
      <c r="AY795" s="91">
        <v>0</v>
      </c>
      <c r="AZ795" s="92">
        <v>36680</v>
      </c>
      <c r="BA795" s="91" t="s">
        <v>183</v>
      </c>
      <c r="BB795" s="92">
        <v>42057</v>
      </c>
      <c r="BC795" s="91" t="s">
        <v>87</v>
      </c>
    </row>
    <row r="796" spans="1:55">
      <c r="A796" s="91">
        <f t="shared" si="12"/>
        <v>795</v>
      </c>
      <c r="B796" s="91">
        <v>6334003</v>
      </c>
      <c r="C796" s="91">
        <v>30</v>
      </c>
      <c r="D796" s="91">
        <v>8</v>
      </c>
      <c r="E796" s="91">
        <v>63340</v>
      </c>
      <c r="F796" s="91">
        <v>3</v>
      </c>
      <c r="G796" s="91" t="s">
        <v>3188</v>
      </c>
      <c r="H796" s="91" t="s">
        <v>6620</v>
      </c>
      <c r="I796" s="91" t="s">
        <v>3149</v>
      </c>
      <c r="J796" s="91" t="s">
        <v>3188</v>
      </c>
      <c r="K796" s="91" t="s">
        <v>6614</v>
      </c>
      <c r="L796" s="91" t="s">
        <v>6621</v>
      </c>
      <c r="O796" s="91" t="s">
        <v>6616</v>
      </c>
      <c r="P796" s="91" t="s">
        <v>6622</v>
      </c>
      <c r="U796" s="91">
        <v>1</v>
      </c>
      <c r="V796" s="91">
        <v>500000</v>
      </c>
      <c r="W796" s="91">
        <v>0</v>
      </c>
      <c r="X796" s="91">
        <v>100</v>
      </c>
      <c r="Y796" s="91">
        <v>120</v>
      </c>
      <c r="Z796" s="91">
        <v>40</v>
      </c>
      <c r="AA796" s="91">
        <v>60</v>
      </c>
      <c r="AB796" s="91">
        <v>120</v>
      </c>
      <c r="AC796" s="91">
        <v>40</v>
      </c>
      <c r="AD796" s="91">
        <v>60</v>
      </c>
      <c r="AE796" s="91">
        <v>120</v>
      </c>
      <c r="AF796" s="91">
        <v>9</v>
      </c>
      <c r="AG796" s="91">
        <v>671</v>
      </c>
      <c r="AH796" s="91">
        <v>6781147</v>
      </c>
      <c r="AI796" s="91">
        <v>1</v>
      </c>
      <c r="AJ796" s="91" t="s">
        <v>6623</v>
      </c>
      <c r="AK796" s="91">
        <v>0</v>
      </c>
      <c r="AL796" s="91">
        <v>0</v>
      </c>
      <c r="AM796" s="91" t="s">
        <v>87</v>
      </c>
      <c r="AO796" s="91">
        <v>0</v>
      </c>
      <c r="AP796" s="91">
        <v>2</v>
      </c>
      <c r="AQ796" s="91">
        <v>1062111</v>
      </c>
      <c r="AR796" s="91" t="s">
        <v>87</v>
      </c>
      <c r="AU796" s="93">
        <v>42060</v>
      </c>
      <c r="AW796" s="91">
        <v>1</v>
      </c>
      <c r="AX796" s="91">
        <v>0</v>
      </c>
      <c r="AY796" s="91">
        <v>0</v>
      </c>
      <c r="AZ796" s="92">
        <v>36680</v>
      </c>
      <c r="BA796" s="91" t="s">
        <v>183</v>
      </c>
      <c r="BB796" s="92">
        <v>42057</v>
      </c>
      <c r="BC796" s="91" t="s">
        <v>87</v>
      </c>
    </row>
    <row r="797" spans="1:55">
      <c r="A797" s="91">
        <f t="shared" si="12"/>
        <v>796</v>
      </c>
      <c r="B797" s="91">
        <v>6334005</v>
      </c>
      <c r="C797" s="91">
        <v>70</v>
      </c>
      <c r="D797" s="91">
        <v>8</v>
      </c>
      <c r="E797" s="91">
        <v>63340</v>
      </c>
      <c r="F797" s="91">
        <v>5</v>
      </c>
      <c r="G797" s="91" t="s">
        <v>3188</v>
      </c>
      <c r="I797" s="91" t="s">
        <v>3149</v>
      </c>
      <c r="J797" s="91" t="s">
        <v>3188</v>
      </c>
      <c r="K797" s="91" t="s">
        <v>6624</v>
      </c>
      <c r="L797" s="91" t="s">
        <v>6625</v>
      </c>
      <c r="M797" s="91" t="s">
        <v>6626</v>
      </c>
      <c r="O797" s="91" t="s">
        <v>6627</v>
      </c>
      <c r="P797" s="91" t="s">
        <v>6628</v>
      </c>
      <c r="U797" s="91">
        <v>1</v>
      </c>
      <c r="V797" s="91">
        <v>500000</v>
      </c>
      <c r="W797" s="91">
        <v>0</v>
      </c>
      <c r="X797" s="91">
        <v>100</v>
      </c>
      <c r="Y797" s="91">
        <v>120</v>
      </c>
      <c r="Z797" s="91">
        <v>40</v>
      </c>
      <c r="AA797" s="91">
        <v>60</v>
      </c>
      <c r="AB797" s="91">
        <v>120</v>
      </c>
      <c r="AC797" s="91">
        <v>0</v>
      </c>
      <c r="AD797" s="91">
        <v>100</v>
      </c>
      <c r="AE797" s="91">
        <v>120</v>
      </c>
      <c r="AF797" s="91">
        <v>5</v>
      </c>
      <c r="AG797" s="91">
        <v>58</v>
      </c>
      <c r="AH797" s="91">
        <v>3744415</v>
      </c>
      <c r="AI797" s="91">
        <v>1</v>
      </c>
      <c r="AJ797" s="91" t="s">
        <v>6629</v>
      </c>
      <c r="AK797" s="91">
        <v>0</v>
      </c>
      <c r="AL797" s="91">
        <v>0</v>
      </c>
      <c r="AM797" s="91" t="s">
        <v>87</v>
      </c>
      <c r="AO797" s="91">
        <v>0</v>
      </c>
      <c r="AP797" s="91">
        <v>2</v>
      </c>
      <c r="AQ797" s="91">
        <v>1062111</v>
      </c>
      <c r="AR797" s="91" t="s">
        <v>87</v>
      </c>
      <c r="AU797" s="93">
        <v>42060</v>
      </c>
      <c r="AW797" s="91">
        <v>1</v>
      </c>
      <c r="AX797" s="91">
        <v>0</v>
      </c>
      <c r="AY797" s="91">
        <v>0</v>
      </c>
      <c r="AZ797" s="92">
        <v>36680</v>
      </c>
      <c r="BA797" s="91" t="s">
        <v>183</v>
      </c>
      <c r="BB797" s="92">
        <v>42057</v>
      </c>
      <c r="BC797" s="91" t="s">
        <v>87</v>
      </c>
    </row>
    <row r="798" spans="1:55">
      <c r="A798" s="91">
        <f t="shared" si="12"/>
        <v>797</v>
      </c>
      <c r="B798" s="91">
        <v>6334006</v>
      </c>
      <c r="C798" s="91">
        <v>80</v>
      </c>
      <c r="D798" s="91">
        <v>8</v>
      </c>
      <c r="E798" s="91">
        <v>63340</v>
      </c>
      <c r="F798" s="91">
        <v>6</v>
      </c>
      <c r="G798" s="91" t="s">
        <v>3188</v>
      </c>
      <c r="H798" s="91" t="s">
        <v>2321</v>
      </c>
      <c r="I798" s="91" t="s">
        <v>3202</v>
      </c>
      <c r="J798" s="91" t="s">
        <v>3188</v>
      </c>
      <c r="K798" s="91" t="s">
        <v>3331</v>
      </c>
      <c r="L798" s="91" t="s">
        <v>6630</v>
      </c>
      <c r="O798" s="91" t="s">
        <v>6631</v>
      </c>
      <c r="P798" s="91" t="s">
        <v>6632</v>
      </c>
      <c r="R798" s="91" t="s">
        <v>6633</v>
      </c>
      <c r="S798" s="91" t="s">
        <v>6634</v>
      </c>
      <c r="T798" s="91" t="s">
        <v>6635</v>
      </c>
      <c r="U798" s="91">
        <v>1</v>
      </c>
      <c r="V798" s="91">
        <v>500000</v>
      </c>
      <c r="W798" s="91">
        <v>0</v>
      </c>
      <c r="X798" s="91">
        <v>100</v>
      </c>
      <c r="Y798" s="91">
        <v>120</v>
      </c>
      <c r="Z798" s="91">
        <v>40</v>
      </c>
      <c r="AA798" s="91">
        <v>60</v>
      </c>
      <c r="AB798" s="91">
        <v>120</v>
      </c>
      <c r="AC798" s="91">
        <v>40</v>
      </c>
      <c r="AD798" s="91">
        <v>60</v>
      </c>
      <c r="AE798" s="91">
        <v>120</v>
      </c>
      <c r="AF798" s="91">
        <v>5</v>
      </c>
      <c r="AG798" s="91">
        <v>652</v>
      </c>
      <c r="AH798" s="91">
        <v>102378</v>
      </c>
      <c r="AI798" s="91">
        <v>1</v>
      </c>
      <c r="AJ798" s="91" t="s">
        <v>6636</v>
      </c>
      <c r="AK798" s="91">
        <v>0</v>
      </c>
      <c r="AL798" s="91">
        <v>0</v>
      </c>
      <c r="AM798" s="91" t="s">
        <v>87</v>
      </c>
      <c r="AO798" s="91">
        <v>0</v>
      </c>
      <c r="AP798" s="91">
        <v>2</v>
      </c>
      <c r="AQ798" s="91">
        <v>1062111</v>
      </c>
      <c r="AR798" s="91" t="s">
        <v>87</v>
      </c>
      <c r="AU798" s="93">
        <v>42060</v>
      </c>
      <c r="AW798" s="91">
        <v>1</v>
      </c>
      <c r="AX798" s="91">
        <v>0</v>
      </c>
      <c r="AY798" s="91">
        <v>0</v>
      </c>
      <c r="AZ798" s="92">
        <v>36680</v>
      </c>
      <c r="BA798" s="91" t="s">
        <v>183</v>
      </c>
      <c r="BB798" s="92">
        <v>42057</v>
      </c>
      <c r="BC798" s="91" t="s">
        <v>87</v>
      </c>
    </row>
    <row r="799" spans="1:55">
      <c r="A799" s="91">
        <f t="shared" si="12"/>
        <v>798</v>
      </c>
      <c r="B799" s="91">
        <v>6334007</v>
      </c>
      <c r="C799" s="91">
        <v>20</v>
      </c>
      <c r="D799" s="91">
        <v>8</v>
      </c>
      <c r="E799" s="91">
        <v>63340</v>
      </c>
      <c r="F799" s="91">
        <v>7</v>
      </c>
      <c r="G799" s="91" t="s">
        <v>3188</v>
      </c>
      <c r="H799" s="91" t="s">
        <v>6637</v>
      </c>
      <c r="I799" s="91" t="s">
        <v>6638</v>
      </c>
      <c r="J799" s="91" t="s">
        <v>6639</v>
      </c>
      <c r="K799" s="91" t="s">
        <v>6640</v>
      </c>
      <c r="L799" s="91" t="s">
        <v>6641</v>
      </c>
      <c r="M799" s="91" t="s">
        <v>6642</v>
      </c>
      <c r="O799" s="91" t="s">
        <v>6643</v>
      </c>
      <c r="P799" s="91" t="s">
        <v>6644</v>
      </c>
      <c r="U799" s="91">
        <v>1</v>
      </c>
      <c r="V799" s="91">
        <v>500000</v>
      </c>
      <c r="W799" s="91">
        <v>40</v>
      </c>
      <c r="X799" s="91">
        <v>60</v>
      </c>
      <c r="Y799" s="91">
        <v>120</v>
      </c>
      <c r="Z799" s="91">
        <v>40</v>
      </c>
      <c r="AA799" s="91">
        <v>60</v>
      </c>
      <c r="AB799" s="91">
        <v>120</v>
      </c>
      <c r="AC799" s="91">
        <v>40</v>
      </c>
      <c r="AD799" s="91">
        <v>60</v>
      </c>
      <c r="AE799" s="91">
        <v>120</v>
      </c>
      <c r="AF799" s="91">
        <v>134</v>
      </c>
      <c r="AG799" s="91">
        <v>26</v>
      </c>
      <c r="AH799" s="91">
        <v>3012547</v>
      </c>
      <c r="AI799" s="91">
        <v>1</v>
      </c>
      <c r="AJ799" s="91" t="s">
        <v>6645</v>
      </c>
      <c r="AK799" s="91">
        <v>0</v>
      </c>
      <c r="AL799" s="91">
        <v>0</v>
      </c>
      <c r="AM799" s="91" t="s">
        <v>87</v>
      </c>
      <c r="AO799" s="91">
        <v>0</v>
      </c>
      <c r="AP799" s="91">
        <v>2</v>
      </c>
      <c r="AQ799" s="91">
        <v>1062111</v>
      </c>
      <c r="AR799" s="91" t="s">
        <v>87</v>
      </c>
      <c r="AU799" s="93">
        <v>42060</v>
      </c>
      <c r="AW799" s="91">
        <v>1</v>
      </c>
      <c r="AX799" s="91">
        <v>0</v>
      </c>
      <c r="AY799" s="91">
        <v>0</v>
      </c>
      <c r="AZ799" s="92">
        <v>36680</v>
      </c>
      <c r="BA799" s="91" t="s">
        <v>183</v>
      </c>
      <c r="BB799" s="92">
        <v>42057</v>
      </c>
      <c r="BC799" s="91" t="s">
        <v>87</v>
      </c>
    </row>
    <row r="800" spans="1:55">
      <c r="A800" s="91">
        <f t="shared" si="12"/>
        <v>799</v>
      </c>
      <c r="B800" s="91">
        <v>6334008</v>
      </c>
      <c r="C800" s="91">
        <v>50</v>
      </c>
      <c r="D800" s="91">
        <v>8</v>
      </c>
      <c r="E800" s="91">
        <v>63340</v>
      </c>
      <c r="F800" s="91">
        <v>8</v>
      </c>
      <c r="G800" s="91" t="s">
        <v>3188</v>
      </c>
      <c r="I800" s="91" t="s">
        <v>6646</v>
      </c>
      <c r="J800" s="91" t="s">
        <v>3188</v>
      </c>
      <c r="K800" s="91" t="s">
        <v>6647</v>
      </c>
      <c r="L800" s="91" t="s">
        <v>2564</v>
      </c>
      <c r="M800" s="91" t="s">
        <v>6648</v>
      </c>
      <c r="O800" s="91" t="s">
        <v>6649</v>
      </c>
      <c r="P800" s="91" t="s">
        <v>6650</v>
      </c>
      <c r="U800" s="91">
        <v>1</v>
      </c>
      <c r="V800" s="91">
        <v>500000</v>
      </c>
      <c r="W800" s="91">
        <v>0</v>
      </c>
      <c r="X800" s="91">
        <v>100</v>
      </c>
      <c r="Y800" s="91">
        <v>120</v>
      </c>
      <c r="Z800" s="91">
        <v>40</v>
      </c>
      <c r="AA800" s="91">
        <v>60</v>
      </c>
      <c r="AB800" s="91">
        <v>120</v>
      </c>
      <c r="AC800" s="91">
        <v>40</v>
      </c>
      <c r="AD800" s="91">
        <v>60</v>
      </c>
      <c r="AE800" s="91">
        <v>120</v>
      </c>
      <c r="AF800" s="91">
        <v>5</v>
      </c>
      <c r="AG800" s="91">
        <v>203</v>
      </c>
      <c r="AH800" s="91">
        <v>112741</v>
      </c>
      <c r="AI800" s="91">
        <v>1</v>
      </c>
      <c r="AJ800" s="91" t="s">
        <v>3691</v>
      </c>
      <c r="AK800" s="91">
        <v>0</v>
      </c>
      <c r="AL800" s="91">
        <v>0</v>
      </c>
      <c r="AM800" s="91" t="s">
        <v>87</v>
      </c>
      <c r="AO800" s="91">
        <v>1</v>
      </c>
      <c r="AP800" s="91">
        <v>2</v>
      </c>
      <c r="AQ800" s="91">
        <v>1062111</v>
      </c>
      <c r="AR800" s="91" t="s">
        <v>87</v>
      </c>
      <c r="AU800" s="93">
        <v>42060</v>
      </c>
      <c r="AW800" s="91">
        <v>1</v>
      </c>
      <c r="AX800" s="91">
        <v>0</v>
      </c>
      <c r="AY800" s="91">
        <v>0</v>
      </c>
      <c r="AZ800" s="92">
        <v>36680</v>
      </c>
      <c r="BA800" s="91" t="s">
        <v>183</v>
      </c>
      <c r="BB800" s="92">
        <v>42057</v>
      </c>
      <c r="BC800" s="91" t="s">
        <v>87</v>
      </c>
    </row>
    <row r="801" spans="1:55">
      <c r="A801" s="91">
        <f t="shared" si="12"/>
        <v>800</v>
      </c>
      <c r="B801" s="91">
        <v>6334027</v>
      </c>
      <c r="C801" s="91">
        <v>38</v>
      </c>
      <c r="D801" s="91">
        <v>8</v>
      </c>
      <c r="E801" s="91" t="s">
        <v>87</v>
      </c>
      <c r="F801" s="91" t="s">
        <v>87</v>
      </c>
      <c r="G801" s="91" t="s">
        <v>3188</v>
      </c>
      <c r="H801" s="91" t="s">
        <v>388</v>
      </c>
      <c r="I801" s="91" t="s">
        <v>3202</v>
      </c>
      <c r="K801" s="91" t="s">
        <v>390</v>
      </c>
      <c r="L801" s="91" t="s">
        <v>6651</v>
      </c>
      <c r="M801" s="91" t="s">
        <v>6652</v>
      </c>
      <c r="O801" s="91" t="s">
        <v>6653</v>
      </c>
      <c r="P801" s="91" t="s">
        <v>6654</v>
      </c>
      <c r="R801" s="91" t="s">
        <v>6655</v>
      </c>
      <c r="S801" s="91" t="s">
        <v>6656</v>
      </c>
      <c r="T801" s="91" t="s">
        <v>385</v>
      </c>
      <c r="U801" s="91">
        <v>1</v>
      </c>
      <c r="V801" s="91">
        <v>500000</v>
      </c>
      <c r="W801" s="91">
        <v>0</v>
      </c>
      <c r="X801" s="91">
        <v>100</v>
      </c>
      <c r="Y801" s="91">
        <v>120</v>
      </c>
      <c r="Z801" s="91">
        <v>40</v>
      </c>
      <c r="AA801" s="91">
        <v>60</v>
      </c>
      <c r="AB801" s="91">
        <v>120</v>
      </c>
      <c r="AC801" s="91">
        <v>0</v>
      </c>
      <c r="AD801" s="91">
        <v>100</v>
      </c>
      <c r="AE801" s="91">
        <v>120</v>
      </c>
      <c r="AF801" s="91">
        <v>140</v>
      </c>
      <c r="AG801" s="91">
        <v>200</v>
      </c>
      <c r="AH801" s="91">
        <v>2296504</v>
      </c>
      <c r="AI801" s="91">
        <v>1</v>
      </c>
      <c r="AJ801" s="91" t="s">
        <v>6657</v>
      </c>
      <c r="AK801" s="91">
        <v>0</v>
      </c>
      <c r="AL801" s="91">
        <v>0</v>
      </c>
      <c r="AM801" s="91" t="s">
        <v>87</v>
      </c>
      <c r="AO801" s="91">
        <v>0</v>
      </c>
      <c r="AP801" s="91">
        <v>2</v>
      </c>
      <c r="AQ801" s="91">
        <v>1062111</v>
      </c>
      <c r="AR801" s="91" t="s">
        <v>87</v>
      </c>
      <c r="AU801" s="93">
        <v>42060</v>
      </c>
      <c r="AW801" s="91">
        <v>1</v>
      </c>
      <c r="AX801" s="91">
        <v>0</v>
      </c>
      <c r="AY801" s="91">
        <v>0</v>
      </c>
      <c r="AZ801" s="92">
        <v>39883</v>
      </c>
      <c r="BA801" s="91" t="s">
        <v>183</v>
      </c>
      <c r="BB801" s="92">
        <v>42057</v>
      </c>
      <c r="BC801" s="91" t="s">
        <v>87</v>
      </c>
    </row>
    <row r="802" spans="1:55">
      <c r="A802" s="91">
        <f t="shared" si="12"/>
        <v>801</v>
      </c>
      <c r="B802" s="91">
        <v>6870001</v>
      </c>
      <c r="C802" s="91">
        <v>80</v>
      </c>
      <c r="D802" s="91">
        <v>8</v>
      </c>
      <c r="E802" s="91">
        <v>68700</v>
      </c>
      <c r="F802" s="91">
        <v>1</v>
      </c>
      <c r="G802" s="91" t="s">
        <v>6658</v>
      </c>
      <c r="I802" s="91" t="s">
        <v>6659</v>
      </c>
      <c r="J802" s="91" t="s">
        <v>6660</v>
      </c>
      <c r="K802" s="91" t="s">
        <v>5470</v>
      </c>
      <c r="L802" s="91" t="s">
        <v>6661</v>
      </c>
      <c r="O802" s="91" t="s">
        <v>6662</v>
      </c>
      <c r="P802" s="91" t="s">
        <v>6663</v>
      </c>
      <c r="R802" s="91" t="s">
        <v>6664</v>
      </c>
      <c r="S802" s="91" t="s">
        <v>6665</v>
      </c>
      <c r="T802" s="91" t="s">
        <v>201</v>
      </c>
      <c r="U802" s="91">
        <v>1</v>
      </c>
      <c r="V802" s="91">
        <v>500000</v>
      </c>
      <c r="W802" s="91">
        <v>0</v>
      </c>
      <c r="X802" s="91">
        <v>100</v>
      </c>
      <c r="Y802" s="91">
        <v>120</v>
      </c>
      <c r="Z802" s="91">
        <v>40</v>
      </c>
      <c r="AA802" s="91">
        <v>60</v>
      </c>
      <c r="AB802" s="91">
        <v>120</v>
      </c>
      <c r="AC802" s="91">
        <v>40</v>
      </c>
      <c r="AD802" s="91">
        <v>60</v>
      </c>
      <c r="AE802" s="91">
        <v>120</v>
      </c>
      <c r="AF802" s="91">
        <v>177</v>
      </c>
      <c r="AG802" s="91">
        <v>100</v>
      </c>
      <c r="AH802" s="91">
        <v>543001</v>
      </c>
      <c r="AI802" s="91">
        <v>1</v>
      </c>
      <c r="AJ802" s="91" t="s">
        <v>6666</v>
      </c>
      <c r="AK802" s="91">
        <v>0</v>
      </c>
      <c r="AL802" s="91">
        <v>1</v>
      </c>
      <c r="AM802" s="91">
        <v>4010163416000</v>
      </c>
      <c r="AN802" s="91" t="s">
        <v>6667</v>
      </c>
      <c r="AO802" s="91">
        <v>1</v>
      </c>
      <c r="AP802" s="91">
        <v>2</v>
      </c>
      <c r="AQ802" s="91">
        <v>1052626</v>
      </c>
      <c r="AR802" s="91" t="s">
        <v>87</v>
      </c>
      <c r="AU802" s="93">
        <v>42060</v>
      </c>
      <c r="AW802" s="91">
        <v>1</v>
      </c>
      <c r="AX802" s="91">
        <v>0</v>
      </c>
      <c r="AY802" s="91">
        <v>0</v>
      </c>
      <c r="AZ802" s="92">
        <v>36680</v>
      </c>
      <c r="BA802" s="91" t="s">
        <v>183</v>
      </c>
      <c r="BB802" s="92">
        <v>42057</v>
      </c>
      <c r="BC802" s="91" t="s">
        <v>87</v>
      </c>
    </row>
    <row r="803" spans="1:55">
      <c r="A803" s="91">
        <f t="shared" si="12"/>
        <v>802</v>
      </c>
      <c r="B803" s="91">
        <v>1039602</v>
      </c>
      <c r="C803" s="91">
        <v>50</v>
      </c>
      <c r="D803" s="91">
        <v>8</v>
      </c>
      <c r="E803" s="91" t="s">
        <v>87</v>
      </c>
      <c r="F803" s="91" t="s">
        <v>87</v>
      </c>
      <c r="G803" s="91" t="s">
        <v>6668</v>
      </c>
      <c r="I803" s="91" t="s">
        <v>6669</v>
      </c>
      <c r="J803" s="91" t="s">
        <v>6670</v>
      </c>
      <c r="K803" s="91" t="s">
        <v>6671</v>
      </c>
      <c r="L803" s="91" t="s">
        <v>6672</v>
      </c>
      <c r="O803" s="91" t="s">
        <v>6673</v>
      </c>
      <c r="P803" s="91" t="s">
        <v>87</v>
      </c>
      <c r="U803" s="91">
        <v>1</v>
      </c>
      <c r="V803" s="91">
        <v>500000</v>
      </c>
      <c r="W803" s="91">
        <v>40</v>
      </c>
      <c r="X803" s="91">
        <v>60</v>
      </c>
      <c r="Y803" s="91">
        <v>120</v>
      </c>
      <c r="Z803" s="91">
        <v>40</v>
      </c>
      <c r="AA803" s="91">
        <v>60</v>
      </c>
      <c r="AB803" s="91">
        <v>120</v>
      </c>
      <c r="AC803" s="91">
        <v>40</v>
      </c>
      <c r="AD803" s="91">
        <v>60</v>
      </c>
      <c r="AE803" s="91">
        <v>120</v>
      </c>
      <c r="AF803" s="91">
        <v>5</v>
      </c>
      <c r="AG803" s="91">
        <v>276</v>
      </c>
      <c r="AH803" s="91">
        <v>161163</v>
      </c>
      <c r="AI803" s="91">
        <v>2</v>
      </c>
      <c r="AJ803" s="91" t="s">
        <v>6674</v>
      </c>
      <c r="AK803" s="91">
        <v>1</v>
      </c>
      <c r="AL803" s="91">
        <v>0</v>
      </c>
      <c r="AM803" s="91" t="s">
        <v>87</v>
      </c>
      <c r="AO803" s="91">
        <v>1</v>
      </c>
      <c r="AP803" s="91">
        <v>2</v>
      </c>
      <c r="AQ803" s="91">
        <v>1283903</v>
      </c>
      <c r="AR803" s="91" t="s">
        <v>87</v>
      </c>
      <c r="AU803" s="93">
        <v>42060</v>
      </c>
      <c r="AW803" s="91">
        <v>1</v>
      </c>
      <c r="AX803" s="91">
        <v>0</v>
      </c>
      <c r="AZ803" s="92">
        <v>38582</v>
      </c>
      <c r="BA803" s="91" t="s">
        <v>183</v>
      </c>
      <c r="BB803" s="92">
        <v>42057</v>
      </c>
      <c r="BC803" s="91" t="s">
        <v>87</v>
      </c>
    </row>
    <row r="804" spans="1:55">
      <c r="A804" s="91">
        <f t="shared" si="12"/>
        <v>803</v>
      </c>
      <c r="B804" s="91">
        <v>1044101</v>
      </c>
      <c r="C804" s="91">
        <v>38</v>
      </c>
      <c r="D804" s="91">
        <v>8</v>
      </c>
      <c r="E804" s="91" t="s">
        <v>87</v>
      </c>
      <c r="F804" s="91" t="s">
        <v>87</v>
      </c>
      <c r="G804" s="91" t="s">
        <v>6675</v>
      </c>
      <c r="I804" s="91" t="s">
        <v>6676</v>
      </c>
      <c r="J804" s="91" t="s">
        <v>6677</v>
      </c>
      <c r="K804" s="91" t="s">
        <v>6678</v>
      </c>
      <c r="L804" s="91" t="s">
        <v>6679</v>
      </c>
      <c r="M804" s="91" t="s">
        <v>6680</v>
      </c>
      <c r="O804" s="91" t="s">
        <v>6681</v>
      </c>
      <c r="P804" s="91" t="s">
        <v>6682</v>
      </c>
      <c r="R804" s="91" t="s">
        <v>6683</v>
      </c>
      <c r="S804" s="91" t="s">
        <v>6684</v>
      </c>
      <c r="T804" s="91" t="s">
        <v>269</v>
      </c>
      <c r="U804" s="91">
        <v>0</v>
      </c>
      <c r="V804" s="91">
        <v>500000</v>
      </c>
      <c r="W804" s="91">
        <v>100</v>
      </c>
      <c r="X804" s="91">
        <v>0</v>
      </c>
      <c r="Y804" s="91">
        <v>0</v>
      </c>
      <c r="Z804" s="91">
        <v>100</v>
      </c>
      <c r="AA804" s="91">
        <v>0</v>
      </c>
      <c r="AB804" s="91">
        <v>0</v>
      </c>
      <c r="AC804" s="91">
        <v>100</v>
      </c>
      <c r="AD804" s="91">
        <v>0</v>
      </c>
      <c r="AE804" s="91">
        <v>0</v>
      </c>
      <c r="AF804" s="91">
        <v>5</v>
      </c>
      <c r="AG804" s="91">
        <v>403</v>
      </c>
      <c r="AH804" s="91">
        <v>32410</v>
      </c>
      <c r="AI804" s="91">
        <v>1</v>
      </c>
      <c r="AJ804" s="91" t="s">
        <v>6685</v>
      </c>
      <c r="AK804" s="91">
        <v>1</v>
      </c>
      <c r="AL804" s="91">
        <v>0</v>
      </c>
      <c r="AM804" s="91" t="s">
        <v>87</v>
      </c>
      <c r="AO804" s="91">
        <v>0</v>
      </c>
      <c r="AP804" s="91">
        <v>2</v>
      </c>
      <c r="AQ804" s="91" t="s">
        <v>87</v>
      </c>
      <c r="AR804" s="91" t="s">
        <v>87</v>
      </c>
      <c r="AW804" s="91">
        <v>1</v>
      </c>
      <c r="AX804" s="91">
        <v>1</v>
      </c>
      <c r="AY804" s="91">
        <v>0</v>
      </c>
      <c r="AZ804" s="92">
        <v>39261</v>
      </c>
      <c r="BA804" s="91" t="s">
        <v>183</v>
      </c>
      <c r="BB804" s="92">
        <v>41381</v>
      </c>
      <c r="BC804" s="91" t="s">
        <v>87</v>
      </c>
    </row>
    <row r="805" spans="1:55">
      <c r="A805" s="91">
        <f t="shared" si="12"/>
        <v>804</v>
      </c>
      <c r="B805" s="91">
        <v>1128008</v>
      </c>
      <c r="C805" s="91">
        <v>30</v>
      </c>
      <c r="D805" s="91">
        <v>8</v>
      </c>
      <c r="E805" s="91" t="s">
        <v>87</v>
      </c>
      <c r="F805" s="91" t="s">
        <v>87</v>
      </c>
      <c r="G805" s="91" t="s">
        <v>6686</v>
      </c>
      <c r="I805" s="91" t="s">
        <v>6687</v>
      </c>
      <c r="J805" s="91" t="s">
        <v>6688</v>
      </c>
      <c r="K805" s="91" t="s">
        <v>6689</v>
      </c>
      <c r="L805" s="91" t="s">
        <v>6690</v>
      </c>
      <c r="O805" s="91" t="s">
        <v>6691</v>
      </c>
      <c r="P805" s="91" t="s">
        <v>6692</v>
      </c>
      <c r="U805" s="91">
        <v>0</v>
      </c>
      <c r="V805" s="91">
        <v>0</v>
      </c>
      <c r="W805" s="91">
        <v>100</v>
      </c>
      <c r="X805" s="91">
        <v>0</v>
      </c>
      <c r="Y805" s="91">
        <v>0</v>
      </c>
      <c r="Z805" s="91">
        <v>100</v>
      </c>
      <c r="AA805" s="91">
        <v>0</v>
      </c>
      <c r="AB805" s="91">
        <v>0</v>
      </c>
      <c r="AC805" s="91">
        <v>100</v>
      </c>
      <c r="AD805" s="91">
        <v>0</v>
      </c>
      <c r="AE805" s="91">
        <v>0</v>
      </c>
      <c r="AF805" s="91">
        <v>5</v>
      </c>
      <c r="AG805" s="91">
        <v>267</v>
      </c>
      <c r="AH805" s="91">
        <v>1170386</v>
      </c>
      <c r="AI805" s="91">
        <v>1</v>
      </c>
      <c r="AJ805" s="91" t="s">
        <v>6693</v>
      </c>
      <c r="AK805" s="91">
        <v>1</v>
      </c>
      <c r="AL805" s="91">
        <v>0</v>
      </c>
      <c r="AM805" s="91" t="s">
        <v>87</v>
      </c>
      <c r="AO805" s="91">
        <v>0</v>
      </c>
      <c r="AP805" s="91">
        <v>0</v>
      </c>
      <c r="AQ805" s="91" t="s">
        <v>87</v>
      </c>
      <c r="AR805" s="91" t="s">
        <v>87</v>
      </c>
      <c r="AW805" s="91">
        <v>1</v>
      </c>
      <c r="AX805" s="91">
        <v>0</v>
      </c>
      <c r="AZ805" s="92">
        <v>38527</v>
      </c>
      <c r="BA805" s="91" t="s">
        <v>183</v>
      </c>
      <c r="BB805" s="92">
        <v>43151.068113425928</v>
      </c>
      <c r="BC805" s="91" t="s">
        <v>233</v>
      </c>
    </row>
    <row r="806" spans="1:55">
      <c r="A806" s="91">
        <f t="shared" si="12"/>
        <v>805</v>
      </c>
      <c r="B806" s="91">
        <v>1482501</v>
      </c>
      <c r="C806" s="91">
        <v>20</v>
      </c>
      <c r="D806" s="91">
        <v>8</v>
      </c>
      <c r="E806" s="91" t="s">
        <v>87</v>
      </c>
      <c r="F806" s="91" t="s">
        <v>87</v>
      </c>
      <c r="G806" s="91" t="s">
        <v>6694</v>
      </c>
      <c r="H806" s="91" t="s">
        <v>6695</v>
      </c>
      <c r="I806" s="91" t="s">
        <v>6696</v>
      </c>
      <c r="J806" s="91" t="s">
        <v>6697</v>
      </c>
      <c r="K806" s="91" t="s">
        <v>6567</v>
      </c>
      <c r="L806" s="91" t="s">
        <v>6698</v>
      </c>
      <c r="O806" s="91" t="s">
        <v>6699</v>
      </c>
      <c r="P806" s="91" t="s">
        <v>87</v>
      </c>
      <c r="U806" s="91">
        <v>0</v>
      </c>
      <c r="V806" s="91">
        <v>0</v>
      </c>
      <c r="W806" s="91">
        <v>100</v>
      </c>
      <c r="X806" s="91">
        <v>0</v>
      </c>
      <c r="Y806" s="91">
        <v>0</v>
      </c>
      <c r="Z806" s="91">
        <v>100</v>
      </c>
      <c r="AA806" s="91">
        <v>0</v>
      </c>
      <c r="AB806" s="91">
        <v>0</v>
      </c>
      <c r="AC806" s="91">
        <v>100</v>
      </c>
      <c r="AD806" s="91">
        <v>0</v>
      </c>
      <c r="AE806" s="91">
        <v>0</v>
      </c>
      <c r="AF806" s="91">
        <v>129</v>
      </c>
      <c r="AG806" s="91">
        <v>103</v>
      </c>
      <c r="AH806" s="91">
        <v>8230</v>
      </c>
      <c r="AI806" s="91">
        <v>2</v>
      </c>
      <c r="AJ806" s="91" t="s">
        <v>6700</v>
      </c>
      <c r="AK806" s="91">
        <v>1</v>
      </c>
      <c r="AL806" s="91">
        <v>0</v>
      </c>
      <c r="AM806" s="91" t="s">
        <v>87</v>
      </c>
      <c r="AO806" s="91">
        <v>0</v>
      </c>
      <c r="AP806" s="91">
        <v>2</v>
      </c>
      <c r="AQ806" s="91" t="s">
        <v>87</v>
      </c>
      <c r="AR806" s="91" t="s">
        <v>87</v>
      </c>
      <c r="AW806" s="91">
        <v>1</v>
      </c>
      <c r="AX806" s="91">
        <v>0</v>
      </c>
      <c r="AZ806" s="92">
        <v>37790</v>
      </c>
      <c r="BA806" s="91" t="s">
        <v>183</v>
      </c>
      <c r="BB806" s="92">
        <v>42397</v>
      </c>
      <c r="BC806" s="91" t="s">
        <v>87</v>
      </c>
    </row>
    <row r="807" spans="1:55">
      <c r="A807" s="91">
        <f t="shared" si="12"/>
        <v>806</v>
      </c>
      <c r="B807" s="91">
        <v>2329001</v>
      </c>
      <c r="C807" s="91">
        <v>80</v>
      </c>
      <c r="D807" s="91">
        <v>8</v>
      </c>
      <c r="E807" s="91" t="s">
        <v>87</v>
      </c>
      <c r="F807" s="91" t="s">
        <v>87</v>
      </c>
      <c r="G807" s="91" t="s">
        <v>6701</v>
      </c>
      <c r="H807" s="91" t="s">
        <v>1083</v>
      </c>
      <c r="I807" s="91" t="s">
        <v>6702</v>
      </c>
      <c r="J807" s="91" t="s">
        <v>6703</v>
      </c>
      <c r="K807" s="91" t="s">
        <v>6704</v>
      </c>
      <c r="L807" s="91" t="s">
        <v>6705</v>
      </c>
      <c r="O807" s="91" t="s">
        <v>6706</v>
      </c>
      <c r="P807" s="91" t="s">
        <v>6707</v>
      </c>
      <c r="R807" s="91" t="s">
        <v>6708</v>
      </c>
      <c r="S807" s="91" t="s">
        <v>6709</v>
      </c>
      <c r="T807" s="91" t="s">
        <v>860</v>
      </c>
      <c r="U807" s="91">
        <v>0</v>
      </c>
      <c r="V807" s="91">
        <v>500000</v>
      </c>
      <c r="W807" s="91">
        <v>0</v>
      </c>
      <c r="X807" s="91">
        <v>100</v>
      </c>
      <c r="Y807" s="91">
        <v>120</v>
      </c>
      <c r="Z807" s="91">
        <v>40</v>
      </c>
      <c r="AA807" s="91">
        <v>60</v>
      </c>
      <c r="AB807" s="91">
        <v>120</v>
      </c>
      <c r="AC807" s="91">
        <v>40</v>
      </c>
      <c r="AD807" s="91">
        <v>60</v>
      </c>
      <c r="AE807" s="91">
        <v>120</v>
      </c>
      <c r="AF807" s="91">
        <v>190</v>
      </c>
      <c r="AG807" s="91">
        <v>328</v>
      </c>
      <c r="AH807" s="91">
        <v>3117414</v>
      </c>
      <c r="AI807" s="91">
        <v>1</v>
      </c>
      <c r="AJ807" s="91" t="s">
        <v>6710</v>
      </c>
      <c r="AK807" s="91">
        <v>1</v>
      </c>
      <c r="AL807" s="91">
        <v>0</v>
      </c>
      <c r="AM807" s="91" t="s">
        <v>87</v>
      </c>
      <c r="AO807" s="91">
        <v>0</v>
      </c>
      <c r="AP807" s="91">
        <v>2</v>
      </c>
      <c r="AQ807" s="91" t="s">
        <v>87</v>
      </c>
      <c r="AR807" s="91" t="s">
        <v>87</v>
      </c>
      <c r="AW807" s="91">
        <v>1</v>
      </c>
      <c r="AX807" s="91">
        <v>0</v>
      </c>
      <c r="AY807" s="91">
        <v>0</v>
      </c>
      <c r="AZ807" s="92">
        <v>38603</v>
      </c>
      <c r="BA807" s="91" t="s">
        <v>183</v>
      </c>
      <c r="BB807" s="92">
        <v>42116</v>
      </c>
      <c r="BC807" s="91" t="s">
        <v>87</v>
      </c>
    </row>
    <row r="808" spans="1:55">
      <c r="A808" s="91">
        <f t="shared" si="12"/>
        <v>807</v>
      </c>
      <c r="B808" s="91">
        <v>3795001</v>
      </c>
      <c r="C808" s="91">
        <v>90</v>
      </c>
      <c r="D808" s="91">
        <v>8</v>
      </c>
      <c r="E808" s="91">
        <v>37950</v>
      </c>
      <c r="F808" s="91">
        <v>1</v>
      </c>
      <c r="G808" s="91" t="s">
        <v>6711</v>
      </c>
      <c r="K808" s="91" t="s">
        <v>6712</v>
      </c>
      <c r="L808" s="91" t="s">
        <v>6713</v>
      </c>
      <c r="O808" s="91" t="s">
        <v>87</v>
      </c>
      <c r="P808" s="91" t="s">
        <v>87</v>
      </c>
      <c r="U808" s="91">
        <v>0</v>
      </c>
      <c r="V808" s="91">
        <v>0</v>
      </c>
      <c r="W808" s="91">
        <v>100</v>
      </c>
      <c r="X808" s="91">
        <v>0</v>
      </c>
      <c r="Y808" s="91">
        <v>120</v>
      </c>
      <c r="Z808" s="91">
        <v>100</v>
      </c>
      <c r="AA808" s="91">
        <v>0</v>
      </c>
      <c r="AB808" s="91">
        <v>120</v>
      </c>
      <c r="AC808" s="91">
        <v>100</v>
      </c>
      <c r="AD808" s="91">
        <v>0</v>
      </c>
      <c r="AE808" s="91">
        <v>120</v>
      </c>
      <c r="AF808" s="91">
        <v>5</v>
      </c>
      <c r="AG808" s="91">
        <v>403</v>
      </c>
      <c r="AH808" s="91">
        <v>1292829</v>
      </c>
      <c r="AI808" s="91">
        <v>2</v>
      </c>
      <c r="AJ808" s="91" t="s">
        <v>6714</v>
      </c>
      <c r="AK808" s="91">
        <v>1</v>
      </c>
      <c r="AL808" s="91">
        <v>0</v>
      </c>
      <c r="AM808" s="91" t="s">
        <v>87</v>
      </c>
      <c r="AO808" s="91">
        <v>0</v>
      </c>
      <c r="AP808" s="91">
        <v>0</v>
      </c>
      <c r="AQ808" s="91" t="s">
        <v>87</v>
      </c>
      <c r="AR808" s="91" t="s">
        <v>87</v>
      </c>
      <c r="AW808" s="91">
        <v>0</v>
      </c>
      <c r="AX808" s="91">
        <v>1</v>
      </c>
      <c r="AZ808" s="92">
        <v>43094.075289351851</v>
      </c>
      <c r="BA808" s="91" t="s">
        <v>233</v>
      </c>
      <c r="BB808" s="92">
        <v>43094.075289351851</v>
      </c>
      <c r="BC808" s="91" t="s">
        <v>233</v>
      </c>
    </row>
    <row r="809" spans="1:55">
      <c r="A809" s="91">
        <f t="shared" si="12"/>
        <v>808</v>
      </c>
      <c r="B809" s="91">
        <v>4752004</v>
      </c>
      <c r="C809" s="91">
        <v>50</v>
      </c>
      <c r="D809" s="91">
        <v>8</v>
      </c>
      <c r="E809" s="91" t="s">
        <v>87</v>
      </c>
      <c r="F809" s="91" t="s">
        <v>87</v>
      </c>
      <c r="G809" s="91" t="s">
        <v>6715</v>
      </c>
      <c r="I809" s="91" t="s">
        <v>6716</v>
      </c>
      <c r="J809" s="91" t="s">
        <v>6717</v>
      </c>
      <c r="K809" s="91" t="s">
        <v>6718</v>
      </c>
      <c r="L809" s="91" t="s">
        <v>6719</v>
      </c>
      <c r="O809" s="91" t="s">
        <v>6720</v>
      </c>
      <c r="P809" s="91" t="s">
        <v>6721</v>
      </c>
      <c r="U809" s="91">
        <v>0</v>
      </c>
      <c r="V809" s="91">
        <v>500000</v>
      </c>
      <c r="W809" s="91">
        <v>100</v>
      </c>
      <c r="X809" s="91">
        <v>0</v>
      </c>
      <c r="Y809" s="91">
        <v>0</v>
      </c>
      <c r="Z809" s="91">
        <v>100</v>
      </c>
      <c r="AA809" s="91">
        <v>0</v>
      </c>
      <c r="AB809" s="91">
        <v>0</v>
      </c>
      <c r="AC809" s="91">
        <v>100</v>
      </c>
      <c r="AD809" s="91">
        <v>0</v>
      </c>
      <c r="AE809" s="91">
        <v>0</v>
      </c>
      <c r="AF809" s="91">
        <v>5</v>
      </c>
      <c r="AG809" s="91">
        <v>221</v>
      </c>
      <c r="AH809" s="91">
        <v>1384628</v>
      </c>
      <c r="AI809" s="91">
        <v>1</v>
      </c>
      <c r="AJ809" s="91" t="s">
        <v>6722</v>
      </c>
      <c r="AK809" s="91">
        <v>1</v>
      </c>
      <c r="AL809" s="91">
        <v>0</v>
      </c>
      <c r="AM809" s="91" t="s">
        <v>87</v>
      </c>
      <c r="AO809" s="91">
        <v>0</v>
      </c>
      <c r="AP809" s="91">
        <v>2</v>
      </c>
      <c r="AQ809" s="91" t="s">
        <v>87</v>
      </c>
      <c r="AR809" s="91" t="s">
        <v>87</v>
      </c>
      <c r="AW809" s="91">
        <v>1</v>
      </c>
      <c r="AX809" s="91">
        <v>0</v>
      </c>
      <c r="AY809" s="91">
        <v>0</v>
      </c>
      <c r="AZ809" s="92">
        <v>39107</v>
      </c>
      <c r="BA809" s="91" t="s">
        <v>183</v>
      </c>
      <c r="BB809" s="92">
        <v>41912</v>
      </c>
      <c r="BC809" s="91" t="s">
        <v>87</v>
      </c>
    </row>
    <row r="810" spans="1:55">
      <c r="A810" s="91">
        <f t="shared" si="12"/>
        <v>809</v>
      </c>
      <c r="B810" s="91">
        <v>5141002</v>
      </c>
      <c r="C810" s="91">
        <v>57</v>
      </c>
      <c r="D810" s="91">
        <v>8</v>
      </c>
      <c r="E810" s="91" t="s">
        <v>87</v>
      </c>
      <c r="F810" s="91" t="s">
        <v>87</v>
      </c>
      <c r="G810" s="91" t="s">
        <v>6723</v>
      </c>
      <c r="I810" s="91" t="s">
        <v>6724</v>
      </c>
      <c r="J810" s="91" t="s">
        <v>6723</v>
      </c>
      <c r="K810" s="91" t="s">
        <v>6712</v>
      </c>
      <c r="L810" s="91" t="s">
        <v>6725</v>
      </c>
      <c r="O810" s="91" t="s">
        <v>6726</v>
      </c>
      <c r="P810" s="91" t="s">
        <v>6727</v>
      </c>
      <c r="R810" s="91" t="s">
        <v>6728</v>
      </c>
      <c r="S810" s="91" t="s">
        <v>6729</v>
      </c>
      <c r="T810" s="91" t="s">
        <v>269</v>
      </c>
      <c r="U810" s="91">
        <v>0</v>
      </c>
      <c r="V810" s="91">
        <v>0</v>
      </c>
      <c r="W810" s="91">
        <v>100</v>
      </c>
      <c r="X810" s="91">
        <v>0</v>
      </c>
      <c r="Y810" s="91">
        <v>0</v>
      </c>
      <c r="Z810" s="91">
        <v>100</v>
      </c>
      <c r="AA810" s="91">
        <v>0</v>
      </c>
      <c r="AB810" s="91">
        <v>0</v>
      </c>
      <c r="AC810" s="91">
        <v>100</v>
      </c>
      <c r="AD810" s="91">
        <v>0</v>
      </c>
      <c r="AE810" s="91">
        <v>0</v>
      </c>
      <c r="AF810" s="91">
        <v>5</v>
      </c>
      <c r="AG810" s="91">
        <v>403</v>
      </c>
      <c r="AH810" s="91">
        <v>1136815</v>
      </c>
      <c r="AI810" s="91">
        <v>1</v>
      </c>
      <c r="AJ810" s="91" t="s">
        <v>6730</v>
      </c>
      <c r="AK810" s="91">
        <v>1</v>
      </c>
      <c r="AL810" s="91">
        <v>0</v>
      </c>
      <c r="AM810" s="91" t="s">
        <v>87</v>
      </c>
      <c r="AO810" s="91">
        <v>1</v>
      </c>
      <c r="AP810" s="91">
        <v>2</v>
      </c>
      <c r="AQ810" s="91" t="s">
        <v>87</v>
      </c>
      <c r="AR810" s="91" t="s">
        <v>87</v>
      </c>
      <c r="AW810" s="91">
        <v>1</v>
      </c>
      <c r="AX810" s="91">
        <v>1</v>
      </c>
      <c r="AZ810" s="92">
        <v>43132</v>
      </c>
      <c r="BA810" s="91" t="s">
        <v>728</v>
      </c>
      <c r="BB810" s="92">
        <v>43132</v>
      </c>
      <c r="BC810" s="91" t="s">
        <v>728</v>
      </c>
    </row>
    <row r="811" spans="1:55">
      <c r="A811" s="91">
        <f t="shared" si="12"/>
        <v>810</v>
      </c>
      <c r="B811" s="91">
        <v>5205001</v>
      </c>
      <c r="C811" s="91">
        <v>70</v>
      </c>
      <c r="D811" s="91">
        <v>8</v>
      </c>
      <c r="E811" s="91" t="s">
        <v>87</v>
      </c>
      <c r="F811" s="91" t="s">
        <v>87</v>
      </c>
      <c r="G811" s="91" t="s">
        <v>6731</v>
      </c>
      <c r="I811" s="91" t="s">
        <v>6732</v>
      </c>
      <c r="J811" s="91" t="s">
        <v>6733</v>
      </c>
      <c r="K811" s="91" t="s">
        <v>6734</v>
      </c>
      <c r="L811" s="91" t="s">
        <v>6735</v>
      </c>
      <c r="O811" s="91" t="s">
        <v>6736</v>
      </c>
      <c r="P811" s="91" t="s">
        <v>6737</v>
      </c>
      <c r="R811" s="91" t="s">
        <v>6738</v>
      </c>
      <c r="S811" s="91" t="s">
        <v>6739</v>
      </c>
      <c r="T811" s="91" t="s">
        <v>201</v>
      </c>
      <c r="U811" s="91">
        <v>0</v>
      </c>
      <c r="V811" s="91">
        <v>500000</v>
      </c>
      <c r="W811" s="91">
        <v>100</v>
      </c>
      <c r="X811" s="91">
        <v>0</v>
      </c>
      <c r="Y811" s="91">
        <v>0</v>
      </c>
      <c r="Z811" s="91">
        <v>100</v>
      </c>
      <c r="AA811" s="91">
        <v>0</v>
      </c>
      <c r="AB811" s="91">
        <v>0</v>
      </c>
      <c r="AC811" s="91">
        <v>100</v>
      </c>
      <c r="AD811" s="91">
        <v>0</v>
      </c>
      <c r="AE811" s="91">
        <v>0</v>
      </c>
      <c r="AF811" s="91">
        <v>5</v>
      </c>
      <c r="AG811" s="91">
        <v>403</v>
      </c>
      <c r="AH811" s="91">
        <v>59837</v>
      </c>
      <c r="AI811" s="91">
        <v>1</v>
      </c>
      <c r="AJ811" s="91" t="s">
        <v>6740</v>
      </c>
      <c r="AK811" s="91">
        <v>1</v>
      </c>
      <c r="AL811" s="91">
        <v>0</v>
      </c>
      <c r="AM811" s="91" t="s">
        <v>87</v>
      </c>
      <c r="AO811" s="91">
        <v>0</v>
      </c>
      <c r="AP811" s="91">
        <v>2</v>
      </c>
      <c r="AQ811" s="91" t="s">
        <v>87</v>
      </c>
      <c r="AR811" s="91" t="s">
        <v>87</v>
      </c>
      <c r="AW811" s="91">
        <v>1</v>
      </c>
      <c r="AX811" s="91">
        <v>1</v>
      </c>
      <c r="AY811" s="91">
        <v>0</v>
      </c>
      <c r="AZ811" s="92">
        <v>42179</v>
      </c>
      <c r="BA811" s="91" t="s">
        <v>183</v>
      </c>
      <c r="BB811" s="92">
        <v>42327</v>
      </c>
      <c r="BC811" s="91" t="s">
        <v>87</v>
      </c>
    </row>
    <row r="812" spans="1:55">
      <c r="A812" s="91">
        <f t="shared" si="12"/>
        <v>811</v>
      </c>
      <c r="B812" s="91">
        <v>5213001</v>
      </c>
      <c r="C812" s="91">
        <v>10</v>
      </c>
      <c r="D812" s="91">
        <v>8</v>
      </c>
      <c r="E812" s="91">
        <v>52130</v>
      </c>
      <c r="F812" s="91">
        <v>1</v>
      </c>
      <c r="G812" s="91" t="s">
        <v>6741</v>
      </c>
      <c r="I812" s="91" t="s">
        <v>6742</v>
      </c>
      <c r="J812" s="91" t="s">
        <v>6743</v>
      </c>
      <c r="K812" s="91" t="s">
        <v>87</v>
      </c>
      <c r="L812" s="91" t="s">
        <v>6744</v>
      </c>
      <c r="O812" s="91" t="s">
        <v>6745</v>
      </c>
      <c r="P812" s="91" t="s">
        <v>87</v>
      </c>
      <c r="U812" s="91">
        <v>0</v>
      </c>
      <c r="V812" s="91">
        <v>500000</v>
      </c>
      <c r="W812" s="91">
        <v>100</v>
      </c>
      <c r="X812" s="91">
        <v>0</v>
      </c>
      <c r="Y812" s="91">
        <v>120</v>
      </c>
      <c r="Z812" s="91">
        <v>100</v>
      </c>
      <c r="AA812" s="91">
        <v>0</v>
      </c>
      <c r="AB812" s="91">
        <v>120</v>
      </c>
      <c r="AC812" s="91">
        <v>100</v>
      </c>
      <c r="AD812" s="91">
        <v>0</v>
      </c>
      <c r="AE812" s="91">
        <v>120</v>
      </c>
      <c r="AF812" s="91">
        <v>1530</v>
      </c>
      <c r="AG812" s="91">
        <v>2</v>
      </c>
      <c r="AH812" s="91">
        <v>120429</v>
      </c>
      <c r="AI812" s="91">
        <v>2</v>
      </c>
      <c r="AJ812" s="91" t="s">
        <v>6746</v>
      </c>
      <c r="AK812" s="91">
        <v>1</v>
      </c>
      <c r="AL812" s="91">
        <v>0</v>
      </c>
      <c r="AM812" s="91" t="s">
        <v>87</v>
      </c>
      <c r="AO812" s="91">
        <v>0</v>
      </c>
      <c r="AP812" s="91">
        <v>2</v>
      </c>
      <c r="AQ812" s="91" t="s">
        <v>87</v>
      </c>
      <c r="AR812" s="91" t="s">
        <v>87</v>
      </c>
      <c r="AW812" s="91">
        <v>1</v>
      </c>
      <c r="AX812" s="91">
        <v>1</v>
      </c>
      <c r="AY812" s="91">
        <v>0</v>
      </c>
      <c r="AZ812" s="92">
        <v>36680</v>
      </c>
      <c r="BA812" s="91" t="s">
        <v>183</v>
      </c>
      <c r="BB812" s="92">
        <v>40361</v>
      </c>
      <c r="BC812" s="91" t="s">
        <v>87</v>
      </c>
    </row>
    <row r="813" spans="1:55">
      <c r="A813" s="91">
        <f t="shared" si="12"/>
        <v>812</v>
      </c>
      <c r="B813" s="91">
        <v>5215003</v>
      </c>
      <c r="C813" s="91">
        <v>50</v>
      </c>
      <c r="D813" s="91">
        <v>8</v>
      </c>
      <c r="E813" s="91">
        <v>52150</v>
      </c>
      <c r="F813" s="91">
        <v>3</v>
      </c>
      <c r="G813" s="91" t="s">
        <v>6747</v>
      </c>
      <c r="I813" s="91" t="s">
        <v>6742</v>
      </c>
      <c r="J813" s="91" t="s">
        <v>6748</v>
      </c>
      <c r="K813" s="91" t="s">
        <v>6749</v>
      </c>
      <c r="L813" s="91" t="s">
        <v>6750</v>
      </c>
      <c r="O813" s="91" t="s">
        <v>6751</v>
      </c>
      <c r="P813" s="91" t="s">
        <v>87</v>
      </c>
      <c r="U813" s="91">
        <v>0</v>
      </c>
      <c r="V813" s="91">
        <v>500000</v>
      </c>
      <c r="W813" s="91">
        <v>100</v>
      </c>
      <c r="X813" s="91">
        <v>0</v>
      </c>
      <c r="Y813" s="91">
        <v>0</v>
      </c>
      <c r="Z813" s="91">
        <v>100</v>
      </c>
      <c r="AA813" s="91">
        <v>0</v>
      </c>
      <c r="AB813" s="91">
        <v>0</v>
      </c>
      <c r="AC813" s="91">
        <v>100</v>
      </c>
      <c r="AD813" s="91">
        <v>0</v>
      </c>
      <c r="AE813" s="91">
        <v>0</v>
      </c>
      <c r="AF813" s="91">
        <v>149</v>
      </c>
      <c r="AG813" s="91">
        <v>394</v>
      </c>
      <c r="AH813" s="91">
        <v>312515</v>
      </c>
      <c r="AI813" s="91">
        <v>2</v>
      </c>
      <c r="AJ813" s="91" t="s">
        <v>6752</v>
      </c>
      <c r="AK813" s="91">
        <v>1</v>
      </c>
      <c r="AL813" s="91">
        <v>0</v>
      </c>
      <c r="AM813" s="91" t="s">
        <v>87</v>
      </c>
      <c r="AO813" s="91">
        <v>0</v>
      </c>
      <c r="AP813" s="91">
        <v>2</v>
      </c>
      <c r="AQ813" s="91" t="s">
        <v>87</v>
      </c>
      <c r="AR813" s="91" t="s">
        <v>87</v>
      </c>
      <c r="AW813" s="91">
        <v>1</v>
      </c>
      <c r="AX813" s="91">
        <v>1</v>
      </c>
      <c r="AY813" s="91">
        <v>0</v>
      </c>
      <c r="AZ813" s="92">
        <v>36680</v>
      </c>
      <c r="BA813" s="91" t="s">
        <v>183</v>
      </c>
      <c r="BB813" s="92">
        <v>41926</v>
      </c>
      <c r="BC813" s="91" t="s">
        <v>87</v>
      </c>
    </row>
    <row r="814" spans="1:55">
      <c r="A814" s="91">
        <f t="shared" si="12"/>
        <v>813</v>
      </c>
      <c r="B814" s="91">
        <v>5300001</v>
      </c>
      <c r="C814" s="91">
        <v>90</v>
      </c>
      <c r="D814" s="91">
        <v>8</v>
      </c>
      <c r="E814" s="91">
        <v>53000</v>
      </c>
      <c r="F814" s="91">
        <v>1</v>
      </c>
      <c r="G814" s="91" t="s">
        <v>6753</v>
      </c>
      <c r="K814" s="91" t="s">
        <v>6712</v>
      </c>
      <c r="L814" s="91" t="s">
        <v>6754</v>
      </c>
      <c r="M814" s="91" t="s">
        <v>6755</v>
      </c>
      <c r="O814" s="91" t="s">
        <v>87</v>
      </c>
      <c r="P814" s="91" t="s">
        <v>87</v>
      </c>
      <c r="U814" s="91">
        <v>0</v>
      </c>
      <c r="V814" s="91">
        <v>0</v>
      </c>
      <c r="W814" s="91">
        <v>100</v>
      </c>
      <c r="X814" s="91">
        <v>0</v>
      </c>
      <c r="Y814" s="91">
        <v>120</v>
      </c>
      <c r="Z814" s="91">
        <v>100</v>
      </c>
      <c r="AA814" s="91">
        <v>0</v>
      </c>
      <c r="AB814" s="91">
        <v>120</v>
      </c>
      <c r="AC814" s="91">
        <v>100</v>
      </c>
      <c r="AD814" s="91">
        <v>0</v>
      </c>
      <c r="AE814" s="91">
        <v>120</v>
      </c>
      <c r="AF814" s="91">
        <v>5</v>
      </c>
      <c r="AG814" s="91">
        <v>403</v>
      </c>
      <c r="AH814" s="91">
        <v>1292829</v>
      </c>
      <c r="AI814" s="91">
        <v>2</v>
      </c>
      <c r="AJ814" s="91" t="s">
        <v>6714</v>
      </c>
      <c r="AK814" s="91">
        <v>1</v>
      </c>
      <c r="AL814" s="91">
        <v>0</v>
      </c>
      <c r="AM814" s="91" t="s">
        <v>87</v>
      </c>
      <c r="AO814" s="91">
        <v>0</v>
      </c>
      <c r="AP814" s="91">
        <v>0</v>
      </c>
      <c r="AQ814" s="91" t="s">
        <v>87</v>
      </c>
      <c r="AR814" s="91" t="s">
        <v>87</v>
      </c>
      <c r="AW814" s="91">
        <v>0</v>
      </c>
      <c r="AX814" s="91">
        <v>1</v>
      </c>
      <c r="AZ814" s="92">
        <v>43094.075289351851</v>
      </c>
      <c r="BA814" s="91" t="s">
        <v>233</v>
      </c>
      <c r="BB814" s="92">
        <v>43094.075289351851</v>
      </c>
      <c r="BC814" s="91" t="s">
        <v>233</v>
      </c>
    </row>
    <row r="815" spans="1:55">
      <c r="A815" s="91">
        <f t="shared" si="12"/>
        <v>814</v>
      </c>
      <c r="B815" s="91">
        <v>5302001</v>
      </c>
      <c r="C815" s="91">
        <v>90</v>
      </c>
      <c r="D815" s="91">
        <v>8</v>
      </c>
      <c r="E815" s="91">
        <v>53020</v>
      </c>
      <c r="F815" s="91">
        <v>1</v>
      </c>
      <c r="G815" s="91" t="s">
        <v>6756</v>
      </c>
      <c r="K815" s="91" t="s">
        <v>6712</v>
      </c>
      <c r="L815" s="91" t="s">
        <v>6757</v>
      </c>
      <c r="M815" s="91" t="s">
        <v>6758</v>
      </c>
      <c r="N815" s="91" t="s">
        <v>6759</v>
      </c>
      <c r="O815" s="91" t="s">
        <v>87</v>
      </c>
      <c r="P815" s="91" t="s">
        <v>87</v>
      </c>
      <c r="U815" s="91">
        <v>0</v>
      </c>
      <c r="V815" s="91">
        <v>0</v>
      </c>
      <c r="W815" s="91">
        <v>100</v>
      </c>
      <c r="X815" s="91">
        <v>0</v>
      </c>
      <c r="Y815" s="91">
        <v>120</v>
      </c>
      <c r="Z815" s="91">
        <v>100</v>
      </c>
      <c r="AA815" s="91">
        <v>0</v>
      </c>
      <c r="AB815" s="91">
        <v>120</v>
      </c>
      <c r="AC815" s="91">
        <v>100</v>
      </c>
      <c r="AD815" s="91">
        <v>0</v>
      </c>
      <c r="AE815" s="91">
        <v>120</v>
      </c>
      <c r="AF815" s="91">
        <v>5</v>
      </c>
      <c r="AG815" s="91">
        <v>403</v>
      </c>
      <c r="AH815" s="91">
        <v>1292829</v>
      </c>
      <c r="AI815" s="91">
        <v>2</v>
      </c>
      <c r="AJ815" s="91" t="s">
        <v>6714</v>
      </c>
      <c r="AK815" s="91">
        <v>1</v>
      </c>
      <c r="AL815" s="91">
        <v>0</v>
      </c>
      <c r="AM815" s="91" t="s">
        <v>87</v>
      </c>
      <c r="AO815" s="91">
        <v>0</v>
      </c>
      <c r="AP815" s="91">
        <v>0</v>
      </c>
      <c r="AQ815" s="91" t="s">
        <v>87</v>
      </c>
      <c r="AR815" s="91" t="s">
        <v>87</v>
      </c>
      <c r="AW815" s="91">
        <v>0</v>
      </c>
      <c r="AX815" s="91">
        <v>1</v>
      </c>
      <c r="AZ815" s="92">
        <v>43096.449953703705</v>
      </c>
      <c r="BA815" s="91" t="s">
        <v>233</v>
      </c>
      <c r="BB815" s="92">
        <v>43096.449953703705</v>
      </c>
      <c r="BC815" s="91" t="s">
        <v>233</v>
      </c>
    </row>
    <row r="816" spans="1:55">
      <c r="A816" s="91">
        <f t="shared" si="12"/>
        <v>815</v>
      </c>
      <c r="B816" s="91">
        <v>5304001</v>
      </c>
      <c r="C816" s="91">
        <v>90</v>
      </c>
      <c r="D816" s="91">
        <v>8</v>
      </c>
      <c r="E816" s="91">
        <v>53040</v>
      </c>
      <c r="F816" s="91">
        <v>1</v>
      </c>
      <c r="G816" s="91" t="s">
        <v>6760</v>
      </c>
      <c r="K816" s="91" t="s">
        <v>6712</v>
      </c>
      <c r="L816" s="91" t="s">
        <v>6754</v>
      </c>
      <c r="M816" s="91" t="s">
        <v>6755</v>
      </c>
      <c r="O816" s="91" t="s">
        <v>87</v>
      </c>
      <c r="P816" s="91" t="s">
        <v>87</v>
      </c>
      <c r="U816" s="91">
        <v>0</v>
      </c>
      <c r="V816" s="91">
        <v>0</v>
      </c>
      <c r="W816" s="91">
        <v>100</v>
      </c>
      <c r="X816" s="91">
        <v>0</v>
      </c>
      <c r="Y816" s="91">
        <v>120</v>
      </c>
      <c r="Z816" s="91">
        <v>100</v>
      </c>
      <c r="AA816" s="91">
        <v>0</v>
      </c>
      <c r="AB816" s="91">
        <v>120</v>
      </c>
      <c r="AC816" s="91">
        <v>100</v>
      </c>
      <c r="AD816" s="91">
        <v>0</v>
      </c>
      <c r="AE816" s="91">
        <v>120</v>
      </c>
      <c r="AF816" s="91">
        <v>5</v>
      </c>
      <c r="AG816" s="91">
        <v>403</v>
      </c>
      <c r="AH816" s="91">
        <v>1292829</v>
      </c>
      <c r="AI816" s="91">
        <v>2</v>
      </c>
      <c r="AJ816" s="91" t="s">
        <v>6714</v>
      </c>
      <c r="AK816" s="91">
        <v>1</v>
      </c>
      <c r="AL816" s="91">
        <v>0</v>
      </c>
      <c r="AM816" s="91" t="s">
        <v>87</v>
      </c>
      <c r="AO816" s="91">
        <v>0</v>
      </c>
      <c r="AP816" s="91">
        <v>0</v>
      </c>
      <c r="AQ816" s="91" t="s">
        <v>87</v>
      </c>
      <c r="AR816" s="91" t="s">
        <v>87</v>
      </c>
      <c r="AW816" s="91">
        <v>0</v>
      </c>
      <c r="AX816" s="91">
        <v>1</v>
      </c>
      <c r="AZ816" s="92">
        <v>43094.075289351851</v>
      </c>
      <c r="BA816" s="91" t="s">
        <v>233</v>
      </c>
      <c r="BB816" s="92">
        <v>43094.075289351851</v>
      </c>
      <c r="BC816" s="91" t="s">
        <v>233</v>
      </c>
    </row>
    <row r="817" spans="1:55">
      <c r="A817" s="91">
        <f t="shared" si="12"/>
        <v>816</v>
      </c>
      <c r="B817" s="91">
        <v>5313001</v>
      </c>
      <c r="C817" s="91">
        <v>50</v>
      </c>
      <c r="D817" s="91">
        <v>8</v>
      </c>
      <c r="E817" s="91">
        <v>53130</v>
      </c>
      <c r="F817" s="91">
        <v>1</v>
      </c>
      <c r="G817" s="91" t="s">
        <v>6761</v>
      </c>
      <c r="I817" s="91" t="s">
        <v>6742</v>
      </c>
      <c r="J817" s="91" t="s">
        <v>6761</v>
      </c>
      <c r="K817" s="91" t="s">
        <v>6762</v>
      </c>
      <c r="L817" s="91" t="s">
        <v>6763</v>
      </c>
      <c r="O817" s="91" t="s">
        <v>6764</v>
      </c>
      <c r="P817" s="91" t="s">
        <v>87</v>
      </c>
      <c r="U817" s="91">
        <v>0</v>
      </c>
      <c r="V817" s="91">
        <v>500000</v>
      </c>
      <c r="W817" s="91">
        <v>100</v>
      </c>
      <c r="X817" s="91">
        <v>0</v>
      </c>
      <c r="Y817" s="91">
        <v>0</v>
      </c>
      <c r="Z817" s="91">
        <v>100</v>
      </c>
      <c r="AA817" s="91">
        <v>0</v>
      </c>
      <c r="AB817" s="91">
        <v>0</v>
      </c>
      <c r="AC817" s="91">
        <v>100</v>
      </c>
      <c r="AD817" s="91">
        <v>0</v>
      </c>
      <c r="AE817" s="91">
        <v>0</v>
      </c>
      <c r="AF817" s="91">
        <v>5</v>
      </c>
      <c r="AG817" s="91">
        <v>203</v>
      </c>
      <c r="AH817" s="91">
        <v>25853</v>
      </c>
      <c r="AI817" s="91">
        <v>2</v>
      </c>
      <c r="AJ817" s="91" t="s">
        <v>6765</v>
      </c>
      <c r="AK817" s="91">
        <v>1</v>
      </c>
      <c r="AL817" s="91">
        <v>0</v>
      </c>
      <c r="AM817" s="91" t="s">
        <v>87</v>
      </c>
      <c r="AO817" s="91">
        <v>0</v>
      </c>
      <c r="AP817" s="91">
        <v>2</v>
      </c>
      <c r="AQ817" s="91" t="s">
        <v>87</v>
      </c>
      <c r="AR817" s="91" t="s">
        <v>87</v>
      </c>
      <c r="AW817" s="91">
        <v>1</v>
      </c>
      <c r="AX817" s="91">
        <v>1</v>
      </c>
      <c r="AY817" s="91">
        <v>0</v>
      </c>
      <c r="AZ817" s="92">
        <v>36680</v>
      </c>
      <c r="BA817" s="91" t="s">
        <v>183</v>
      </c>
      <c r="BB817" s="92">
        <v>37445</v>
      </c>
      <c r="BC817" s="91" t="s">
        <v>87</v>
      </c>
    </row>
    <row r="818" spans="1:55">
      <c r="A818" s="91">
        <f t="shared" si="12"/>
        <v>817</v>
      </c>
      <c r="B818" s="91">
        <v>5318001</v>
      </c>
      <c r="C818" s="91">
        <v>90</v>
      </c>
      <c r="D818" s="91">
        <v>8</v>
      </c>
      <c r="E818" s="91">
        <v>53180</v>
      </c>
      <c r="F818" s="91">
        <v>1</v>
      </c>
      <c r="G818" s="91" t="s">
        <v>6766</v>
      </c>
      <c r="K818" s="91" t="s">
        <v>6712</v>
      </c>
      <c r="L818" s="91" t="s">
        <v>6767</v>
      </c>
      <c r="M818" s="91" t="s">
        <v>6768</v>
      </c>
      <c r="N818" s="91" t="s">
        <v>6769</v>
      </c>
      <c r="O818" s="91" t="s">
        <v>87</v>
      </c>
      <c r="P818" s="91" t="s">
        <v>87</v>
      </c>
      <c r="U818" s="91">
        <v>0</v>
      </c>
      <c r="V818" s="91">
        <v>0</v>
      </c>
      <c r="W818" s="91">
        <v>100</v>
      </c>
      <c r="X818" s="91">
        <v>0</v>
      </c>
      <c r="Y818" s="91">
        <v>120</v>
      </c>
      <c r="Z818" s="91">
        <v>100</v>
      </c>
      <c r="AA818" s="91">
        <v>0</v>
      </c>
      <c r="AB818" s="91">
        <v>120</v>
      </c>
      <c r="AC818" s="91">
        <v>100</v>
      </c>
      <c r="AD818" s="91">
        <v>0</v>
      </c>
      <c r="AE818" s="91">
        <v>120</v>
      </c>
      <c r="AF818" s="91">
        <v>5</v>
      </c>
      <c r="AG818" s="91">
        <v>403</v>
      </c>
      <c r="AH818" s="91">
        <v>1292829</v>
      </c>
      <c r="AI818" s="91">
        <v>2</v>
      </c>
      <c r="AJ818" s="91" t="s">
        <v>6714</v>
      </c>
      <c r="AK818" s="91">
        <v>1</v>
      </c>
      <c r="AL818" s="91">
        <v>0</v>
      </c>
      <c r="AM818" s="91" t="s">
        <v>87</v>
      </c>
      <c r="AO818" s="91">
        <v>0</v>
      </c>
      <c r="AP818" s="91">
        <v>0</v>
      </c>
      <c r="AQ818" s="91" t="s">
        <v>87</v>
      </c>
      <c r="AR818" s="91" t="s">
        <v>87</v>
      </c>
      <c r="AW818" s="91">
        <v>0</v>
      </c>
      <c r="AX818" s="91">
        <v>1</v>
      </c>
      <c r="AZ818" s="92">
        <v>43096.449953703705</v>
      </c>
      <c r="BA818" s="91" t="s">
        <v>233</v>
      </c>
      <c r="BB818" s="92">
        <v>43105.069374999999</v>
      </c>
      <c r="BC818" s="91" t="s">
        <v>233</v>
      </c>
    </row>
    <row r="819" spans="1:55">
      <c r="A819" s="91">
        <f t="shared" si="12"/>
        <v>818</v>
      </c>
      <c r="B819" s="91">
        <v>5319001</v>
      </c>
      <c r="C819" s="91">
        <v>90</v>
      </c>
      <c r="D819" s="91">
        <v>8</v>
      </c>
      <c r="E819" s="91">
        <v>53190</v>
      </c>
      <c r="F819" s="91">
        <v>1</v>
      </c>
      <c r="G819" s="91" t="s">
        <v>6770</v>
      </c>
      <c r="K819" s="91" t="s">
        <v>6712</v>
      </c>
      <c r="L819" s="91" t="s">
        <v>6771</v>
      </c>
      <c r="M819" s="91" t="s">
        <v>6772</v>
      </c>
      <c r="N819" s="91" t="s">
        <v>6773</v>
      </c>
      <c r="O819" s="91" t="s">
        <v>87</v>
      </c>
      <c r="P819" s="91" t="s">
        <v>87</v>
      </c>
      <c r="U819" s="91">
        <v>0</v>
      </c>
      <c r="V819" s="91">
        <v>0</v>
      </c>
      <c r="W819" s="91">
        <v>100</v>
      </c>
      <c r="X819" s="91">
        <v>0</v>
      </c>
      <c r="Y819" s="91">
        <v>120</v>
      </c>
      <c r="Z819" s="91">
        <v>100</v>
      </c>
      <c r="AA819" s="91">
        <v>0</v>
      </c>
      <c r="AB819" s="91">
        <v>120</v>
      </c>
      <c r="AC819" s="91">
        <v>100</v>
      </c>
      <c r="AD819" s="91">
        <v>0</v>
      </c>
      <c r="AE819" s="91">
        <v>120</v>
      </c>
      <c r="AF819" s="91">
        <v>5</v>
      </c>
      <c r="AG819" s="91">
        <v>403</v>
      </c>
      <c r="AH819" s="91">
        <v>1292829</v>
      </c>
      <c r="AI819" s="91">
        <v>2</v>
      </c>
      <c r="AJ819" s="91" t="s">
        <v>6714</v>
      </c>
      <c r="AK819" s="91">
        <v>1</v>
      </c>
      <c r="AL819" s="91">
        <v>0</v>
      </c>
      <c r="AM819" s="91" t="s">
        <v>87</v>
      </c>
      <c r="AO819" s="91">
        <v>0</v>
      </c>
      <c r="AP819" s="91">
        <v>0</v>
      </c>
      <c r="AQ819" s="91" t="s">
        <v>87</v>
      </c>
      <c r="AR819" s="91" t="s">
        <v>87</v>
      </c>
      <c r="AW819" s="91">
        <v>0</v>
      </c>
      <c r="AX819" s="91">
        <v>1</v>
      </c>
      <c r="AZ819" s="92">
        <v>43096.073055555556</v>
      </c>
      <c r="BA819" s="91" t="s">
        <v>233</v>
      </c>
      <c r="BB819" s="92">
        <v>43096.449942129628</v>
      </c>
      <c r="BC819" s="91" t="s">
        <v>233</v>
      </c>
    </row>
    <row r="820" spans="1:55">
      <c r="A820" s="91">
        <f t="shared" si="12"/>
        <v>819</v>
      </c>
      <c r="B820" s="91">
        <v>5320001</v>
      </c>
      <c r="C820" s="91">
        <v>90</v>
      </c>
      <c r="D820" s="91">
        <v>8</v>
      </c>
      <c r="E820" s="91">
        <v>53200</v>
      </c>
      <c r="F820" s="91">
        <v>1</v>
      </c>
      <c r="G820" s="91" t="s">
        <v>6774</v>
      </c>
      <c r="K820" s="91" t="s">
        <v>6712</v>
      </c>
      <c r="L820" s="91" t="s">
        <v>6775</v>
      </c>
      <c r="M820" s="91" t="s">
        <v>6776</v>
      </c>
      <c r="N820" s="91" t="s">
        <v>6777</v>
      </c>
      <c r="O820" s="91" t="s">
        <v>87</v>
      </c>
      <c r="P820" s="91" t="s">
        <v>87</v>
      </c>
      <c r="U820" s="91">
        <v>0</v>
      </c>
      <c r="V820" s="91">
        <v>0</v>
      </c>
      <c r="W820" s="91">
        <v>100</v>
      </c>
      <c r="X820" s="91">
        <v>0</v>
      </c>
      <c r="Y820" s="91">
        <v>120</v>
      </c>
      <c r="Z820" s="91">
        <v>100</v>
      </c>
      <c r="AA820" s="91">
        <v>0</v>
      </c>
      <c r="AB820" s="91">
        <v>120</v>
      </c>
      <c r="AC820" s="91">
        <v>100</v>
      </c>
      <c r="AD820" s="91">
        <v>0</v>
      </c>
      <c r="AE820" s="91">
        <v>120</v>
      </c>
      <c r="AF820" s="91">
        <v>5</v>
      </c>
      <c r="AG820" s="91">
        <v>403</v>
      </c>
      <c r="AH820" s="91">
        <v>1292829</v>
      </c>
      <c r="AI820" s="91">
        <v>2</v>
      </c>
      <c r="AJ820" s="91" t="s">
        <v>6714</v>
      </c>
      <c r="AK820" s="91">
        <v>1</v>
      </c>
      <c r="AL820" s="91">
        <v>0</v>
      </c>
      <c r="AM820" s="91" t="s">
        <v>87</v>
      </c>
      <c r="AO820" s="91">
        <v>0</v>
      </c>
      <c r="AP820" s="91">
        <v>0</v>
      </c>
      <c r="AQ820" s="91" t="s">
        <v>87</v>
      </c>
      <c r="AR820" s="91" t="s">
        <v>87</v>
      </c>
      <c r="AW820" s="91">
        <v>0</v>
      </c>
      <c r="AX820" s="91">
        <v>1</v>
      </c>
      <c r="AZ820" s="92">
        <v>43096.449953703705</v>
      </c>
      <c r="BA820" s="91" t="s">
        <v>233</v>
      </c>
      <c r="BB820" s="92">
        <v>43096.449953703705</v>
      </c>
      <c r="BC820" s="91" t="s">
        <v>233</v>
      </c>
    </row>
    <row r="821" spans="1:55">
      <c r="A821" s="91">
        <f t="shared" si="12"/>
        <v>820</v>
      </c>
      <c r="B821" s="91">
        <v>5321001</v>
      </c>
      <c r="C821" s="91">
        <v>90</v>
      </c>
      <c r="D821" s="91">
        <v>8</v>
      </c>
      <c r="E821" s="91">
        <v>53210</v>
      </c>
      <c r="F821" s="91">
        <v>1</v>
      </c>
      <c r="G821" s="91" t="s">
        <v>6778</v>
      </c>
      <c r="K821" s="91" t="s">
        <v>6712</v>
      </c>
      <c r="L821" s="91" t="s">
        <v>6779</v>
      </c>
      <c r="M821" s="91" t="s">
        <v>6780</v>
      </c>
      <c r="N821" s="91" t="s">
        <v>6781</v>
      </c>
      <c r="O821" s="91" t="s">
        <v>87</v>
      </c>
      <c r="P821" s="91" t="s">
        <v>87</v>
      </c>
      <c r="U821" s="91">
        <v>0</v>
      </c>
      <c r="V821" s="91">
        <v>0</v>
      </c>
      <c r="W821" s="91">
        <v>100</v>
      </c>
      <c r="X821" s="91">
        <v>0</v>
      </c>
      <c r="Y821" s="91">
        <v>120</v>
      </c>
      <c r="Z821" s="91">
        <v>100</v>
      </c>
      <c r="AA821" s="91">
        <v>0</v>
      </c>
      <c r="AB821" s="91">
        <v>120</v>
      </c>
      <c r="AC821" s="91">
        <v>100</v>
      </c>
      <c r="AD821" s="91">
        <v>0</v>
      </c>
      <c r="AE821" s="91">
        <v>120</v>
      </c>
      <c r="AF821" s="91">
        <v>5</v>
      </c>
      <c r="AG821" s="91">
        <v>403</v>
      </c>
      <c r="AH821" s="91">
        <v>1292829</v>
      </c>
      <c r="AI821" s="91">
        <v>2</v>
      </c>
      <c r="AJ821" s="91" t="s">
        <v>6714</v>
      </c>
      <c r="AK821" s="91">
        <v>1</v>
      </c>
      <c r="AL821" s="91">
        <v>0</v>
      </c>
      <c r="AM821" s="91" t="s">
        <v>87</v>
      </c>
      <c r="AO821" s="91">
        <v>0</v>
      </c>
      <c r="AP821" s="91">
        <v>0</v>
      </c>
      <c r="AQ821" s="91" t="s">
        <v>87</v>
      </c>
      <c r="AR821" s="91" t="s">
        <v>87</v>
      </c>
      <c r="AW821" s="91">
        <v>0</v>
      </c>
      <c r="AX821" s="91">
        <v>1</v>
      </c>
      <c r="AZ821" s="92">
        <v>43096.449953703705</v>
      </c>
      <c r="BA821" s="91" t="s">
        <v>233</v>
      </c>
      <c r="BB821" s="92">
        <v>43096.449953703705</v>
      </c>
      <c r="BC821" s="91" t="s">
        <v>233</v>
      </c>
    </row>
    <row r="822" spans="1:55">
      <c r="A822" s="91">
        <f t="shared" si="12"/>
        <v>821</v>
      </c>
      <c r="B822" s="91">
        <v>5379001</v>
      </c>
      <c r="C822" s="91">
        <v>50</v>
      </c>
      <c r="D822" s="91">
        <v>8</v>
      </c>
      <c r="E822" s="91">
        <v>53790</v>
      </c>
      <c r="F822" s="91">
        <v>1</v>
      </c>
      <c r="G822" s="91" t="s">
        <v>6782</v>
      </c>
      <c r="H822" s="91" t="s">
        <v>6783</v>
      </c>
      <c r="I822" s="91" t="s">
        <v>6784</v>
      </c>
      <c r="J822" s="91" t="s">
        <v>6785</v>
      </c>
      <c r="K822" s="91" t="s">
        <v>1906</v>
      </c>
      <c r="L822" s="91" t="s">
        <v>6786</v>
      </c>
      <c r="M822" s="91" t="s">
        <v>6787</v>
      </c>
      <c r="O822" s="91" t="s">
        <v>6788</v>
      </c>
      <c r="P822" s="91" t="s">
        <v>87</v>
      </c>
      <c r="U822" s="91">
        <v>0</v>
      </c>
      <c r="V822" s="91">
        <v>500000</v>
      </c>
      <c r="W822" s="91">
        <v>0</v>
      </c>
      <c r="X822" s="91">
        <v>0</v>
      </c>
      <c r="Y822" s="91">
        <v>0</v>
      </c>
      <c r="Z822" s="91">
        <v>0</v>
      </c>
      <c r="AA822" s="91">
        <v>0</v>
      </c>
      <c r="AB822" s="91">
        <v>0</v>
      </c>
      <c r="AC822" s="91">
        <v>100</v>
      </c>
      <c r="AD822" s="91">
        <v>0</v>
      </c>
      <c r="AE822" s="91">
        <v>0</v>
      </c>
      <c r="AF822" s="91">
        <v>5</v>
      </c>
      <c r="AG822" s="91">
        <v>221</v>
      </c>
      <c r="AH822" s="91">
        <v>670134</v>
      </c>
      <c r="AI822" s="91">
        <v>1</v>
      </c>
      <c r="AJ822" s="91" t="s">
        <v>6789</v>
      </c>
      <c r="AK822" s="91">
        <v>1</v>
      </c>
      <c r="AL822" s="91">
        <v>0</v>
      </c>
      <c r="AM822" s="91" t="s">
        <v>87</v>
      </c>
      <c r="AO822" s="91">
        <v>0</v>
      </c>
      <c r="AP822" s="91">
        <v>2</v>
      </c>
      <c r="AQ822" s="91" t="s">
        <v>87</v>
      </c>
      <c r="AR822" s="91" t="s">
        <v>87</v>
      </c>
      <c r="AW822" s="91">
        <v>1</v>
      </c>
      <c r="AX822" s="91">
        <v>0</v>
      </c>
      <c r="AZ822" s="92">
        <v>36680</v>
      </c>
      <c r="BA822" s="91" t="s">
        <v>183</v>
      </c>
      <c r="BB822" s="92">
        <v>41415</v>
      </c>
      <c r="BC822" s="91" t="s">
        <v>87</v>
      </c>
    </row>
    <row r="823" spans="1:55">
      <c r="A823" s="91">
        <f t="shared" si="12"/>
        <v>822</v>
      </c>
      <c r="B823" s="91">
        <v>1020201</v>
      </c>
      <c r="C823" s="91">
        <v>50</v>
      </c>
      <c r="D823" s="91">
        <v>8</v>
      </c>
      <c r="E823" s="91" t="s">
        <v>87</v>
      </c>
      <c r="F823" s="91" t="s">
        <v>87</v>
      </c>
      <c r="G823" s="91" t="s">
        <v>6790</v>
      </c>
      <c r="I823" s="91" t="s">
        <v>6791</v>
      </c>
      <c r="J823" s="91" t="s">
        <v>6792</v>
      </c>
      <c r="K823" s="91" t="s">
        <v>6793</v>
      </c>
      <c r="L823" s="91" t="s">
        <v>6794</v>
      </c>
      <c r="O823" s="91" t="s">
        <v>6795</v>
      </c>
      <c r="P823" s="91" t="s">
        <v>87</v>
      </c>
      <c r="U823" s="91">
        <v>0</v>
      </c>
      <c r="V823" s="91">
        <v>500000</v>
      </c>
      <c r="W823" s="91">
        <v>0</v>
      </c>
      <c r="X823" s="91">
        <v>100</v>
      </c>
      <c r="Y823" s="91">
        <v>120</v>
      </c>
      <c r="Z823" s="91">
        <v>100</v>
      </c>
      <c r="AA823" s="91">
        <v>0</v>
      </c>
      <c r="AB823" s="91">
        <v>120</v>
      </c>
      <c r="AC823" s="91">
        <v>40</v>
      </c>
      <c r="AD823" s="91">
        <v>60</v>
      </c>
      <c r="AE823" s="91">
        <v>120</v>
      </c>
      <c r="AF823" s="91">
        <v>5</v>
      </c>
      <c r="AG823" s="91">
        <v>221</v>
      </c>
      <c r="AH823" s="91">
        <v>1791236</v>
      </c>
      <c r="AI823" s="91">
        <v>1</v>
      </c>
      <c r="AJ823" s="91" t="s">
        <v>6796</v>
      </c>
      <c r="AK823" s="91">
        <v>2</v>
      </c>
      <c r="AL823" s="91">
        <v>0</v>
      </c>
      <c r="AM823" s="91" t="s">
        <v>87</v>
      </c>
      <c r="AO823" s="91">
        <v>1</v>
      </c>
      <c r="AP823" s="91">
        <v>2</v>
      </c>
      <c r="AQ823" s="91" t="s">
        <v>87</v>
      </c>
      <c r="AR823" s="91" t="s">
        <v>87</v>
      </c>
      <c r="AW823" s="91">
        <v>1</v>
      </c>
      <c r="AX823" s="91">
        <v>0</v>
      </c>
      <c r="AZ823" s="92">
        <v>37055</v>
      </c>
      <c r="BA823" s="91" t="s">
        <v>183</v>
      </c>
      <c r="BB823" s="92">
        <v>41442</v>
      </c>
      <c r="BC823" s="91" t="s">
        <v>87</v>
      </c>
    </row>
    <row r="824" spans="1:55">
      <c r="A824" s="91">
        <f t="shared" si="12"/>
        <v>823</v>
      </c>
      <c r="B824" s="91">
        <v>1042801</v>
      </c>
      <c r="C824" s="91">
        <v>80</v>
      </c>
      <c r="D824" s="91">
        <v>8</v>
      </c>
      <c r="E824" s="91" t="s">
        <v>87</v>
      </c>
      <c r="F824" s="91" t="s">
        <v>87</v>
      </c>
      <c r="G824" s="91" t="s">
        <v>6797</v>
      </c>
      <c r="I824" s="91" t="s">
        <v>6798</v>
      </c>
      <c r="J824" s="91" t="s">
        <v>6799</v>
      </c>
      <c r="K824" s="91" t="s">
        <v>6800</v>
      </c>
      <c r="L824" s="91" t="s">
        <v>6801</v>
      </c>
      <c r="O824" s="91" t="s">
        <v>6802</v>
      </c>
      <c r="P824" s="91" t="s">
        <v>6803</v>
      </c>
      <c r="R824" s="91" t="s">
        <v>6804</v>
      </c>
      <c r="S824" s="91" t="s">
        <v>6805</v>
      </c>
      <c r="T824" s="91" t="s">
        <v>269</v>
      </c>
      <c r="U824" s="91">
        <v>1</v>
      </c>
      <c r="V824" s="91">
        <v>500000</v>
      </c>
      <c r="W824" s="91">
        <v>0</v>
      </c>
      <c r="X824" s="91">
        <v>100</v>
      </c>
      <c r="Y824" s="91">
        <v>120</v>
      </c>
      <c r="Z824" s="91">
        <v>40</v>
      </c>
      <c r="AA824" s="91">
        <v>60</v>
      </c>
      <c r="AB824" s="91">
        <v>120</v>
      </c>
      <c r="AC824" s="91">
        <v>40</v>
      </c>
      <c r="AD824" s="91">
        <v>60</v>
      </c>
      <c r="AE824" s="91">
        <v>120</v>
      </c>
      <c r="AF824" s="91">
        <v>177</v>
      </c>
      <c r="AG824" s="91">
        <v>276</v>
      </c>
      <c r="AH824" s="91">
        <v>1400512</v>
      </c>
      <c r="AI824" s="91">
        <v>1</v>
      </c>
      <c r="AJ824" s="91" t="s">
        <v>6806</v>
      </c>
      <c r="AK824" s="91">
        <v>2</v>
      </c>
      <c r="AL824" s="91">
        <v>1</v>
      </c>
      <c r="AM824" s="91">
        <v>40101931155555</v>
      </c>
      <c r="AN824" s="91" t="s">
        <v>6807</v>
      </c>
      <c r="AO824" s="91">
        <v>1</v>
      </c>
      <c r="AP824" s="91">
        <v>2</v>
      </c>
      <c r="AQ824" s="91">
        <v>1583355</v>
      </c>
      <c r="AR824" s="91" t="s">
        <v>87</v>
      </c>
      <c r="AU824" s="93">
        <v>42060</v>
      </c>
      <c r="AW824" s="91">
        <v>1</v>
      </c>
      <c r="AX824" s="91">
        <v>0</v>
      </c>
      <c r="AZ824" s="92">
        <v>37407</v>
      </c>
      <c r="BA824" s="91" t="s">
        <v>183</v>
      </c>
      <c r="BB824" s="92">
        <v>42057</v>
      </c>
      <c r="BC824" s="91" t="s">
        <v>87</v>
      </c>
    </row>
    <row r="825" spans="1:55">
      <c r="A825" s="91">
        <f t="shared" si="12"/>
        <v>824</v>
      </c>
      <c r="B825" s="91">
        <v>1111401</v>
      </c>
      <c r="C825" s="91">
        <v>62</v>
      </c>
      <c r="D825" s="91">
        <v>8</v>
      </c>
      <c r="E825" s="91">
        <v>11114</v>
      </c>
      <c r="F825" s="91">
        <v>1</v>
      </c>
      <c r="G825" s="91" t="s">
        <v>6808</v>
      </c>
      <c r="I825" s="91" t="s">
        <v>6809</v>
      </c>
      <c r="J825" s="91" t="s">
        <v>6810</v>
      </c>
      <c r="K825" s="91" t="s">
        <v>6811</v>
      </c>
      <c r="L825" s="91" t="s">
        <v>6812</v>
      </c>
      <c r="O825" s="91" t="s">
        <v>6813</v>
      </c>
      <c r="P825" s="91" t="s">
        <v>6814</v>
      </c>
      <c r="U825" s="91">
        <v>1</v>
      </c>
      <c r="V825" s="91">
        <v>500000</v>
      </c>
      <c r="W825" s="91">
        <v>100</v>
      </c>
      <c r="X825" s="91">
        <v>0</v>
      </c>
      <c r="Y825" s="91">
        <v>0</v>
      </c>
      <c r="Z825" s="91">
        <v>40</v>
      </c>
      <c r="AA825" s="91">
        <v>60</v>
      </c>
      <c r="AB825" s="91">
        <v>120</v>
      </c>
      <c r="AC825" s="91">
        <v>100</v>
      </c>
      <c r="AD825" s="91">
        <v>0</v>
      </c>
      <c r="AE825" s="91">
        <v>0</v>
      </c>
      <c r="AF825" s="91">
        <v>155</v>
      </c>
      <c r="AG825" s="91">
        <v>501</v>
      </c>
      <c r="AH825" s="91">
        <v>825745</v>
      </c>
      <c r="AI825" s="91">
        <v>2</v>
      </c>
      <c r="AJ825" s="91" t="s">
        <v>6815</v>
      </c>
      <c r="AK825" s="91">
        <v>2</v>
      </c>
      <c r="AL825" s="91">
        <v>0</v>
      </c>
      <c r="AM825" s="91" t="s">
        <v>87</v>
      </c>
      <c r="AO825" s="91">
        <v>0</v>
      </c>
      <c r="AP825" s="91">
        <v>2</v>
      </c>
      <c r="AQ825" s="91">
        <v>1731091</v>
      </c>
      <c r="AR825" s="91" t="s">
        <v>87</v>
      </c>
      <c r="AU825" s="93">
        <v>43125</v>
      </c>
      <c r="AW825" s="91">
        <v>1</v>
      </c>
      <c r="AX825" s="91">
        <v>0</v>
      </c>
      <c r="AZ825" s="92">
        <v>37383</v>
      </c>
      <c r="BA825" s="91" t="s">
        <v>183</v>
      </c>
      <c r="BB825" s="92">
        <v>43123.066724537035</v>
      </c>
      <c r="BC825" s="91" t="s">
        <v>233</v>
      </c>
    </row>
    <row r="826" spans="1:55">
      <c r="A826" s="91">
        <f t="shared" si="12"/>
        <v>825</v>
      </c>
      <c r="B826" s="91">
        <v>1113001</v>
      </c>
      <c r="C826" s="91">
        <v>50</v>
      </c>
      <c r="D826" s="91">
        <v>8</v>
      </c>
      <c r="E826" s="91">
        <v>11130</v>
      </c>
      <c r="F826" s="91">
        <v>1</v>
      </c>
      <c r="G826" s="91" t="s">
        <v>3618</v>
      </c>
      <c r="I826" s="91" t="s">
        <v>349</v>
      </c>
      <c r="J826" s="91" t="s">
        <v>3620</v>
      </c>
      <c r="K826" s="91" t="s">
        <v>6816</v>
      </c>
      <c r="L826" s="91" t="s">
        <v>6817</v>
      </c>
      <c r="O826" s="91" t="s">
        <v>6818</v>
      </c>
      <c r="P826" s="91" t="s">
        <v>87</v>
      </c>
      <c r="U826" s="91">
        <v>1</v>
      </c>
      <c r="V826" s="91">
        <v>500000</v>
      </c>
      <c r="W826" s="91">
        <v>0</v>
      </c>
      <c r="X826" s="91">
        <v>100</v>
      </c>
      <c r="Y826" s="91">
        <v>120</v>
      </c>
      <c r="Z826" s="91">
        <v>40</v>
      </c>
      <c r="AA826" s="91">
        <v>60</v>
      </c>
      <c r="AB826" s="91">
        <v>120</v>
      </c>
      <c r="AC826" s="91">
        <v>0</v>
      </c>
      <c r="AD826" s="91">
        <v>100</v>
      </c>
      <c r="AE826" s="91">
        <v>120</v>
      </c>
      <c r="AF826" s="91">
        <v>5</v>
      </c>
      <c r="AG826" s="91">
        <v>203</v>
      </c>
      <c r="AH826" s="91">
        <v>362330</v>
      </c>
      <c r="AI826" s="91">
        <v>2</v>
      </c>
      <c r="AJ826" s="91" t="s">
        <v>3625</v>
      </c>
      <c r="AK826" s="91">
        <v>2</v>
      </c>
      <c r="AL826" s="91">
        <v>0</v>
      </c>
      <c r="AM826" s="91" t="s">
        <v>87</v>
      </c>
      <c r="AO826" s="91">
        <v>1</v>
      </c>
      <c r="AP826" s="91">
        <v>2</v>
      </c>
      <c r="AQ826" s="91">
        <v>1072404</v>
      </c>
      <c r="AR826" s="91" t="s">
        <v>87</v>
      </c>
      <c r="AU826" s="93">
        <v>42060</v>
      </c>
      <c r="AW826" s="91">
        <v>1</v>
      </c>
      <c r="AX826" s="91">
        <v>0</v>
      </c>
      <c r="AZ826" s="92">
        <v>36680</v>
      </c>
      <c r="BA826" s="91" t="s">
        <v>183</v>
      </c>
      <c r="BB826" s="92">
        <v>42057</v>
      </c>
      <c r="BC826" s="91" t="s">
        <v>87</v>
      </c>
    </row>
    <row r="827" spans="1:55">
      <c r="A827" s="91">
        <f t="shared" si="12"/>
        <v>826</v>
      </c>
      <c r="B827" s="91">
        <v>1123001</v>
      </c>
      <c r="C827" s="91">
        <v>80</v>
      </c>
      <c r="D827" s="91">
        <v>8</v>
      </c>
      <c r="E827" s="91">
        <v>11230</v>
      </c>
      <c r="F827" s="91">
        <v>1</v>
      </c>
      <c r="G827" s="91" t="s">
        <v>6819</v>
      </c>
      <c r="I827" s="91" t="s">
        <v>6820</v>
      </c>
      <c r="J827" s="91" t="s">
        <v>6819</v>
      </c>
      <c r="K827" s="91" t="s">
        <v>6821</v>
      </c>
      <c r="L827" s="91" t="s">
        <v>6822</v>
      </c>
      <c r="O827" s="91" t="s">
        <v>6823</v>
      </c>
      <c r="P827" s="91" t="s">
        <v>6824</v>
      </c>
      <c r="R827" s="91" t="s">
        <v>6825</v>
      </c>
      <c r="S827" s="91" t="s">
        <v>6826</v>
      </c>
      <c r="T827" s="91" t="s">
        <v>269</v>
      </c>
      <c r="U827" s="91">
        <v>0</v>
      </c>
      <c r="V827" s="91">
        <v>500000</v>
      </c>
      <c r="W827" s="91">
        <v>0</v>
      </c>
      <c r="X827" s="91">
        <v>100</v>
      </c>
      <c r="Y827" s="91">
        <v>120</v>
      </c>
      <c r="Z827" s="91">
        <v>40</v>
      </c>
      <c r="AA827" s="91">
        <v>60</v>
      </c>
      <c r="AB827" s="91">
        <v>120</v>
      </c>
      <c r="AC827" s="91">
        <v>40</v>
      </c>
      <c r="AD827" s="91">
        <v>60</v>
      </c>
      <c r="AE827" s="91">
        <v>120</v>
      </c>
      <c r="AF827" s="91">
        <v>183</v>
      </c>
      <c r="AG827" s="91">
        <v>9</v>
      </c>
      <c r="AH827" s="91">
        <v>633230</v>
      </c>
      <c r="AI827" s="91">
        <v>2</v>
      </c>
      <c r="AJ827" s="91" t="s">
        <v>6827</v>
      </c>
      <c r="AK827" s="91">
        <v>2</v>
      </c>
      <c r="AL827" s="91">
        <v>1</v>
      </c>
      <c r="AM827" s="91">
        <v>44101603708000</v>
      </c>
      <c r="AN827" s="91" t="s">
        <v>6828</v>
      </c>
      <c r="AO827" s="91">
        <v>1</v>
      </c>
      <c r="AP827" s="91">
        <v>2</v>
      </c>
      <c r="AQ827" s="91" t="s">
        <v>87</v>
      </c>
      <c r="AR827" s="91" t="s">
        <v>87</v>
      </c>
      <c r="AW827" s="91">
        <v>1</v>
      </c>
      <c r="AX827" s="91">
        <v>0</v>
      </c>
      <c r="AZ827" s="92">
        <v>36680</v>
      </c>
      <c r="BA827" s="91" t="s">
        <v>183</v>
      </c>
      <c r="BB827" s="92">
        <v>40350</v>
      </c>
      <c r="BC827" s="91" t="s">
        <v>87</v>
      </c>
    </row>
    <row r="828" spans="1:55">
      <c r="A828" s="91">
        <f t="shared" si="12"/>
        <v>827</v>
      </c>
      <c r="B828" s="91">
        <v>1137701</v>
      </c>
      <c r="C828" s="91">
        <v>62</v>
      </c>
      <c r="D828" s="91">
        <v>8</v>
      </c>
      <c r="E828" s="91">
        <v>11377</v>
      </c>
      <c r="F828" s="91">
        <v>1</v>
      </c>
      <c r="G828" s="91" t="s">
        <v>6829</v>
      </c>
      <c r="I828" s="91" t="s">
        <v>6830</v>
      </c>
      <c r="J828" s="91" t="s">
        <v>6829</v>
      </c>
      <c r="K828" s="91" t="s">
        <v>6831</v>
      </c>
      <c r="L828" s="91" t="s">
        <v>6832</v>
      </c>
      <c r="O828" s="91" t="s">
        <v>6833</v>
      </c>
      <c r="P828" s="91" t="s">
        <v>6834</v>
      </c>
      <c r="U828" s="91">
        <v>0</v>
      </c>
      <c r="V828" s="91">
        <v>0</v>
      </c>
      <c r="W828" s="91">
        <v>0</v>
      </c>
      <c r="X828" s="91">
        <v>0</v>
      </c>
      <c r="Y828" s="91">
        <v>0</v>
      </c>
      <c r="Z828" s="91">
        <v>40</v>
      </c>
      <c r="AA828" s="91">
        <v>60</v>
      </c>
      <c r="AB828" s="91">
        <v>120</v>
      </c>
      <c r="AC828" s="91">
        <v>100</v>
      </c>
      <c r="AD828" s="91">
        <v>0</v>
      </c>
      <c r="AE828" s="91">
        <v>0</v>
      </c>
      <c r="AF828" s="91">
        <v>546</v>
      </c>
      <c r="AG828" s="91">
        <v>240</v>
      </c>
      <c r="AH828" s="91">
        <v>2048921</v>
      </c>
      <c r="AI828" s="91">
        <v>1</v>
      </c>
      <c r="AJ828" s="91" t="s">
        <v>6835</v>
      </c>
      <c r="AK828" s="91">
        <v>2</v>
      </c>
      <c r="AL828" s="91">
        <v>0</v>
      </c>
      <c r="AM828" s="91" t="s">
        <v>87</v>
      </c>
      <c r="AO828" s="91">
        <v>0</v>
      </c>
      <c r="AP828" s="91">
        <v>2</v>
      </c>
      <c r="AQ828" s="91" t="s">
        <v>87</v>
      </c>
      <c r="AR828" s="91" t="s">
        <v>87</v>
      </c>
      <c r="AW828" s="91">
        <v>1</v>
      </c>
      <c r="AX828" s="91">
        <v>0</v>
      </c>
      <c r="AY828" s="91">
        <v>0</v>
      </c>
      <c r="AZ828" s="92">
        <v>37383</v>
      </c>
      <c r="BA828" s="91" t="s">
        <v>183</v>
      </c>
      <c r="BB828" s="92">
        <v>42471</v>
      </c>
      <c r="BC828" s="91" t="s">
        <v>87</v>
      </c>
    </row>
    <row r="829" spans="1:55">
      <c r="A829" s="91">
        <f t="shared" si="12"/>
        <v>828</v>
      </c>
      <c r="B829" s="91">
        <v>1297101</v>
      </c>
      <c r="C829" s="91">
        <v>57</v>
      </c>
      <c r="D829" s="91">
        <v>8</v>
      </c>
      <c r="E829" s="91">
        <v>12971</v>
      </c>
      <c r="F829" s="91">
        <v>1</v>
      </c>
      <c r="G829" s="91" t="s">
        <v>6836</v>
      </c>
      <c r="I829" s="91" t="s">
        <v>6837</v>
      </c>
      <c r="J829" s="91" t="s">
        <v>6838</v>
      </c>
      <c r="K829" s="91" t="s">
        <v>6839</v>
      </c>
      <c r="L829" s="91" t="s">
        <v>6840</v>
      </c>
      <c r="O829" s="91" t="s">
        <v>6841</v>
      </c>
      <c r="P829" s="91" t="s">
        <v>87</v>
      </c>
      <c r="U829" s="91">
        <v>0</v>
      </c>
      <c r="V829" s="91">
        <v>500000</v>
      </c>
      <c r="W829" s="91">
        <v>0</v>
      </c>
      <c r="X829" s="91">
        <v>100</v>
      </c>
      <c r="Y829" s="91">
        <v>135</v>
      </c>
      <c r="Z829" s="91">
        <v>100</v>
      </c>
      <c r="AA829" s="91">
        <v>0</v>
      </c>
      <c r="AB829" s="91">
        <v>135</v>
      </c>
      <c r="AC829" s="91">
        <v>40</v>
      </c>
      <c r="AD829" s="91">
        <v>60</v>
      </c>
      <c r="AE829" s="91">
        <v>135</v>
      </c>
      <c r="AF829" s="91">
        <v>152</v>
      </c>
      <c r="AG829" s="91">
        <v>6</v>
      </c>
      <c r="AH829" s="91">
        <v>16256</v>
      </c>
      <c r="AI829" s="91">
        <v>1</v>
      </c>
      <c r="AJ829" s="91" t="s">
        <v>6842</v>
      </c>
      <c r="AK829" s="91">
        <v>2</v>
      </c>
      <c r="AL829" s="91">
        <v>0</v>
      </c>
      <c r="AM829" s="91" t="s">
        <v>87</v>
      </c>
      <c r="AO829" s="91">
        <v>0</v>
      </c>
      <c r="AP829" s="91">
        <v>2</v>
      </c>
      <c r="AQ829" s="91" t="s">
        <v>87</v>
      </c>
      <c r="AR829" s="91" t="s">
        <v>87</v>
      </c>
      <c r="AW829" s="91">
        <v>1</v>
      </c>
      <c r="AX829" s="91">
        <v>0</v>
      </c>
      <c r="AZ829" s="92">
        <v>43132</v>
      </c>
      <c r="BA829" s="91" t="s">
        <v>728</v>
      </c>
      <c r="BB829" s="92">
        <v>43132</v>
      </c>
      <c r="BC829" s="91" t="s">
        <v>728</v>
      </c>
    </row>
    <row r="830" spans="1:55">
      <c r="A830" s="91">
        <f t="shared" si="12"/>
        <v>829</v>
      </c>
      <c r="B830" s="91">
        <v>1298901</v>
      </c>
      <c r="C830" s="91">
        <v>57</v>
      </c>
      <c r="D830" s="91">
        <v>8</v>
      </c>
      <c r="E830" s="91">
        <v>12989</v>
      </c>
      <c r="F830" s="91">
        <v>1</v>
      </c>
      <c r="G830" s="91" t="s">
        <v>6843</v>
      </c>
      <c r="I830" s="91" t="s">
        <v>6844</v>
      </c>
      <c r="K830" s="91" t="s">
        <v>6845</v>
      </c>
      <c r="L830" s="91" t="s">
        <v>6846</v>
      </c>
      <c r="O830" s="91" t="s">
        <v>6847</v>
      </c>
      <c r="P830" s="91" t="s">
        <v>6848</v>
      </c>
      <c r="R830" s="91" t="s">
        <v>6849</v>
      </c>
      <c r="T830" s="91" t="s">
        <v>201</v>
      </c>
      <c r="U830" s="91">
        <v>0</v>
      </c>
      <c r="V830" s="91">
        <v>500000</v>
      </c>
      <c r="W830" s="91">
        <v>0</v>
      </c>
      <c r="X830" s="91">
        <v>100</v>
      </c>
      <c r="Y830" s="91">
        <v>120</v>
      </c>
      <c r="Z830" s="91">
        <v>40</v>
      </c>
      <c r="AA830" s="91">
        <v>60</v>
      </c>
      <c r="AB830" s="91">
        <v>120</v>
      </c>
      <c r="AC830" s="91">
        <v>40</v>
      </c>
      <c r="AD830" s="91">
        <v>60</v>
      </c>
      <c r="AE830" s="91">
        <v>120</v>
      </c>
      <c r="AF830" s="91">
        <v>153</v>
      </c>
      <c r="AG830" s="91">
        <v>100</v>
      </c>
      <c r="AH830" s="91">
        <v>30021</v>
      </c>
      <c r="AI830" s="91">
        <v>2</v>
      </c>
      <c r="AJ830" s="91" t="s">
        <v>6844</v>
      </c>
      <c r="AK830" s="91">
        <v>2</v>
      </c>
      <c r="AL830" s="91">
        <v>0</v>
      </c>
      <c r="AM830" s="91" t="s">
        <v>87</v>
      </c>
      <c r="AO830" s="91">
        <v>1</v>
      </c>
      <c r="AP830" s="91">
        <v>1</v>
      </c>
      <c r="AQ830" s="91" t="s">
        <v>87</v>
      </c>
      <c r="AR830" s="91" t="s">
        <v>87</v>
      </c>
      <c r="AW830" s="91">
        <v>1</v>
      </c>
      <c r="AX830" s="91">
        <v>0</v>
      </c>
      <c r="AZ830" s="92">
        <v>43132</v>
      </c>
      <c r="BA830" s="91" t="s">
        <v>728</v>
      </c>
      <c r="BB830" s="92">
        <v>43132</v>
      </c>
      <c r="BC830" s="91" t="s">
        <v>728</v>
      </c>
    </row>
    <row r="831" spans="1:55">
      <c r="A831" s="91">
        <f t="shared" si="12"/>
        <v>830</v>
      </c>
      <c r="B831" s="91">
        <v>1312001</v>
      </c>
      <c r="C831" s="91">
        <v>57</v>
      </c>
      <c r="D831" s="91">
        <v>8</v>
      </c>
      <c r="E831" s="91" t="s">
        <v>87</v>
      </c>
      <c r="F831" s="91" t="s">
        <v>87</v>
      </c>
      <c r="G831" s="91" t="s">
        <v>6850</v>
      </c>
      <c r="I831" s="91" t="s">
        <v>6851</v>
      </c>
      <c r="J831" s="91" t="s">
        <v>6852</v>
      </c>
      <c r="K831" s="91" t="s">
        <v>6853</v>
      </c>
      <c r="L831" s="91" t="s">
        <v>6854</v>
      </c>
      <c r="O831" s="91" t="s">
        <v>6855</v>
      </c>
      <c r="P831" s="91" t="s">
        <v>87</v>
      </c>
      <c r="U831" s="91">
        <v>0</v>
      </c>
      <c r="V831" s="91">
        <v>500000</v>
      </c>
      <c r="W831" s="91">
        <v>0</v>
      </c>
      <c r="X831" s="91">
        <v>100</v>
      </c>
      <c r="Y831" s="91">
        <v>135</v>
      </c>
      <c r="Z831" s="91">
        <v>100</v>
      </c>
      <c r="AA831" s="91">
        <v>0</v>
      </c>
      <c r="AB831" s="91">
        <v>135</v>
      </c>
      <c r="AC831" s="91">
        <v>40</v>
      </c>
      <c r="AD831" s="91">
        <v>60</v>
      </c>
      <c r="AE831" s="91">
        <v>135</v>
      </c>
      <c r="AF831" s="91">
        <v>153</v>
      </c>
      <c r="AG831" s="91">
        <v>353</v>
      </c>
      <c r="AH831" s="91">
        <v>17130</v>
      </c>
      <c r="AI831" s="91">
        <v>2</v>
      </c>
      <c r="AJ831" s="91" t="s">
        <v>6856</v>
      </c>
      <c r="AK831" s="91">
        <v>2</v>
      </c>
      <c r="AL831" s="91">
        <v>2</v>
      </c>
      <c r="AM831" s="91" t="s">
        <v>87</v>
      </c>
      <c r="AO831" s="91">
        <v>0</v>
      </c>
      <c r="AP831" s="91">
        <v>0</v>
      </c>
      <c r="AQ831" s="91" t="s">
        <v>87</v>
      </c>
      <c r="AR831" s="91" t="s">
        <v>87</v>
      </c>
      <c r="AW831" s="91">
        <v>1</v>
      </c>
      <c r="AX831" s="91">
        <v>0</v>
      </c>
      <c r="AZ831" s="92">
        <v>43132</v>
      </c>
      <c r="BA831" s="91" t="s">
        <v>728</v>
      </c>
      <c r="BB831" s="92">
        <v>43132</v>
      </c>
      <c r="BC831" s="91" t="s">
        <v>728</v>
      </c>
    </row>
    <row r="832" spans="1:55">
      <c r="A832" s="91">
        <f t="shared" si="12"/>
        <v>831</v>
      </c>
      <c r="B832" s="91">
        <v>1329901</v>
      </c>
      <c r="C832" s="91">
        <v>43</v>
      </c>
      <c r="D832" s="91">
        <v>8</v>
      </c>
      <c r="E832" s="91">
        <v>13299</v>
      </c>
      <c r="F832" s="91">
        <v>1</v>
      </c>
      <c r="G832" s="91" t="s">
        <v>6857</v>
      </c>
      <c r="I832" s="91" t="s">
        <v>6858</v>
      </c>
      <c r="J832" s="91" t="s">
        <v>6857</v>
      </c>
      <c r="K832" s="91" t="s">
        <v>6859</v>
      </c>
      <c r="L832" s="91" t="s">
        <v>6860</v>
      </c>
      <c r="O832" s="91" t="s">
        <v>6861</v>
      </c>
      <c r="P832" s="91" t="s">
        <v>6862</v>
      </c>
      <c r="U832" s="91">
        <v>0</v>
      </c>
      <c r="V832" s="91">
        <v>0</v>
      </c>
      <c r="W832" s="91">
        <v>0</v>
      </c>
      <c r="X832" s="91">
        <v>100</v>
      </c>
      <c r="Y832" s="91">
        <v>120</v>
      </c>
      <c r="Z832" s="91">
        <v>30</v>
      </c>
      <c r="AA832" s="91">
        <v>70</v>
      </c>
      <c r="AB832" s="91">
        <v>120</v>
      </c>
      <c r="AC832" s="91">
        <v>30</v>
      </c>
      <c r="AD832" s="91">
        <v>70</v>
      </c>
      <c r="AE832" s="91">
        <v>120</v>
      </c>
      <c r="AF832" s="91">
        <v>5</v>
      </c>
      <c r="AG832" s="91">
        <v>563</v>
      </c>
      <c r="AH832" s="91">
        <v>520436</v>
      </c>
      <c r="AI832" s="91">
        <v>2</v>
      </c>
      <c r="AJ832" s="91" t="s">
        <v>6863</v>
      </c>
      <c r="AK832" s="91">
        <v>2</v>
      </c>
      <c r="AL832" s="91">
        <v>0</v>
      </c>
      <c r="AM832" s="91" t="s">
        <v>87</v>
      </c>
      <c r="AO832" s="91">
        <v>0</v>
      </c>
      <c r="AP832" s="91">
        <v>2</v>
      </c>
      <c r="AQ832" s="91" t="s">
        <v>87</v>
      </c>
      <c r="AR832" s="91" t="s">
        <v>87</v>
      </c>
      <c r="AW832" s="91">
        <v>1</v>
      </c>
      <c r="AX832" s="91">
        <v>0</v>
      </c>
      <c r="AZ832" s="92">
        <v>43132</v>
      </c>
      <c r="BA832" s="91" t="s">
        <v>3642</v>
      </c>
      <c r="BB832" s="92">
        <v>43132</v>
      </c>
      <c r="BC832" s="91" t="s">
        <v>3642</v>
      </c>
    </row>
    <row r="833" spans="1:55">
      <c r="A833" s="91">
        <f t="shared" si="12"/>
        <v>832</v>
      </c>
      <c r="B833" s="91">
        <v>1336301</v>
      </c>
      <c r="C833" s="91">
        <v>43</v>
      </c>
      <c r="D833" s="91">
        <v>8</v>
      </c>
      <c r="E833" s="91">
        <v>13363</v>
      </c>
      <c r="F833" s="91">
        <v>1</v>
      </c>
      <c r="G833" s="91" t="s">
        <v>6864</v>
      </c>
      <c r="I833" s="91" t="s">
        <v>6865</v>
      </c>
      <c r="J833" s="91" t="s">
        <v>6865</v>
      </c>
      <c r="K833" s="91" t="s">
        <v>6866</v>
      </c>
      <c r="L833" s="91" t="s">
        <v>6867</v>
      </c>
      <c r="O833" s="91" t="s">
        <v>6868</v>
      </c>
      <c r="P833" s="91" t="s">
        <v>6869</v>
      </c>
      <c r="R833" s="91" t="s">
        <v>6870</v>
      </c>
      <c r="S833" s="91" t="s">
        <v>6871</v>
      </c>
      <c r="T833" s="91" t="s">
        <v>269</v>
      </c>
      <c r="U833" s="91">
        <v>0</v>
      </c>
      <c r="V833" s="91">
        <v>500000</v>
      </c>
      <c r="W833" s="91">
        <v>0</v>
      </c>
      <c r="X833" s="91">
        <v>0</v>
      </c>
      <c r="Y833" s="91">
        <v>0</v>
      </c>
      <c r="Z833" s="91">
        <v>30</v>
      </c>
      <c r="AA833" s="91">
        <v>70</v>
      </c>
      <c r="AB833" s="91">
        <v>120</v>
      </c>
      <c r="AC833" s="91">
        <v>0</v>
      </c>
      <c r="AD833" s="91">
        <v>0</v>
      </c>
      <c r="AE833" s="91">
        <v>0</v>
      </c>
      <c r="AF833" s="91">
        <v>1</v>
      </c>
      <c r="AG833" s="91">
        <v>590</v>
      </c>
      <c r="AH833" s="91">
        <v>886204</v>
      </c>
      <c r="AI833" s="91">
        <v>1</v>
      </c>
      <c r="AJ833" s="91" t="s">
        <v>6872</v>
      </c>
      <c r="AK833" s="91">
        <v>2</v>
      </c>
      <c r="AL833" s="91">
        <v>0</v>
      </c>
      <c r="AM833" s="91" t="s">
        <v>87</v>
      </c>
      <c r="AO833" s="91">
        <v>0</v>
      </c>
      <c r="AP833" s="91">
        <v>2</v>
      </c>
      <c r="AQ833" s="91" t="s">
        <v>87</v>
      </c>
      <c r="AR833" s="91" t="s">
        <v>87</v>
      </c>
      <c r="AW833" s="91">
        <v>1</v>
      </c>
      <c r="AX833" s="91">
        <v>0</v>
      </c>
      <c r="AZ833" s="92">
        <v>43132</v>
      </c>
      <c r="BA833" s="91" t="s">
        <v>3642</v>
      </c>
      <c r="BB833" s="92">
        <v>43132</v>
      </c>
      <c r="BC833" s="91" t="s">
        <v>3642</v>
      </c>
    </row>
    <row r="834" spans="1:55">
      <c r="A834" s="91">
        <f t="shared" si="12"/>
        <v>833</v>
      </c>
      <c r="B834" s="91">
        <v>1407501</v>
      </c>
      <c r="C834" s="91">
        <v>20</v>
      </c>
      <c r="D834" s="91">
        <v>8</v>
      </c>
      <c r="E834" s="91" t="s">
        <v>87</v>
      </c>
      <c r="F834" s="91" t="s">
        <v>87</v>
      </c>
      <c r="G834" s="91" t="s">
        <v>6873</v>
      </c>
      <c r="I834" s="91" t="s">
        <v>6874</v>
      </c>
      <c r="J834" s="91" t="s">
        <v>6875</v>
      </c>
      <c r="K834" s="91" t="s">
        <v>6876</v>
      </c>
      <c r="L834" s="91" t="s">
        <v>6877</v>
      </c>
      <c r="O834" s="91" t="s">
        <v>6878</v>
      </c>
      <c r="P834" s="91" t="s">
        <v>6879</v>
      </c>
      <c r="U834" s="91">
        <v>1</v>
      </c>
      <c r="V834" s="91">
        <v>500000</v>
      </c>
      <c r="W834" s="91">
        <v>0</v>
      </c>
      <c r="X834" s="91">
        <v>100</v>
      </c>
      <c r="Y834" s="91">
        <v>120</v>
      </c>
      <c r="Z834" s="91">
        <v>40</v>
      </c>
      <c r="AA834" s="91">
        <v>60</v>
      </c>
      <c r="AB834" s="91">
        <v>120</v>
      </c>
      <c r="AC834" s="91">
        <v>0</v>
      </c>
      <c r="AD834" s="91">
        <v>100</v>
      </c>
      <c r="AE834" s="91">
        <v>120</v>
      </c>
      <c r="AF834" s="91">
        <v>525</v>
      </c>
      <c r="AG834" s="91">
        <v>206</v>
      </c>
      <c r="AH834" s="91">
        <v>329049</v>
      </c>
      <c r="AI834" s="91">
        <v>1</v>
      </c>
      <c r="AJ834" s="91" t="s">
        <v>6880</v>
      </c>
      <c r="AK834" s="91">
        <v>2</v>
      </c>
      <c r="AL834" s="91">
        <v>0</v>
      </c>
      <c r="AM834" s="91" t="s">
        <v>87</v>
      </c>
      <c r="AO834" s="91">
        <v>1</v>
      </c>
      <c r="AP834" s="91">
        <v>2</v>
      </c>
      <c r="AQ834" s="91">
        <v>1573679</v>
      </c>
      <c r="AR834" s="91" t="s">
        <v>87</v>
      </c>
      <c r="AU834" s="93">
        <v>42060</v>
      </c>
      <c r="AW834" s="91">
        <v>1</v>
      </c>
      <c r="AX834" s="91">
        <v>0</v>
      </c>
      <c r="AZ834" s="92">
        <v>37417</v>
      </c>
      <c r="BA834" s="91" t="s">
        <v>183</v>
      </c>
      <c r="BB834" s="92">
        <v>42057</v>
      </c>
      <c r="BC834" s="91" t="s">
        <v>87</v>
      </c>
    </row>
    <row r="835" spans="1:55">
      <c r="A835" s="91">
        <f t="shared" ref="A835:A898" si="13">A834+1</f>
        <v>834</v>
      </c>
      <c r="B835" s="91">
        <v>1417001</v>
      </c>
      <c r="C835" s="91">
        <v>20</v>
      </c>
      <c r="D835" s="91">
        <v>8</v>
      </c>
      <c r="E835" s="91">
        <v>14170</v>
      </c>
      <c r="F835" s="91">
        <v>1</v>
      </c>
      <c r="G835" s="91" t="s">
        <v>6881</v>
      </c>
      <c r="I835" s="91" t="s">
        <v>6882</v>
      </c>
      <c r="J835" s="91" t="s">
        <v>6883</v>
      </c>
      <c r="K835" s="91" t="s">
        <v>6884</v>
      </c>
      <c r="L835" s="91" t="s">
        <v>6885</v>
      </c>
      <c r="O835" s="91" t="s">
        <v>6886</v>
      </c>
      <c r="P835" s="91" t="s">
        <v>6887</v>
      </c>
      <c r="U835" s="91">
        <v>0</v>
      </c>
      <c r="V835" s="91">
        <v>500000</v>
      </c>
      <c r="W835" s="91">
        <v>40</v>
      </c>
      <c r="X835" s="91">
        <v>60</v>
      </c>
      <c r="Y835" s="91">
        <v>120</v>
      </c>
      <c r="Z835" s="91">
        <v>40</v>
      </c>
      <c r="AA835" s="91">
        <v>60</v>
      </c>
      <c r="AB835" s="91">
        <v>120</v>
      </c>
      <c r="AC835" s="91">
        <v>40</v>
      </c>
      <c r="AD835" s="91">
        <v>60</v>
      </c>
      <c r="AE835" s="91">
        <v>120</v>
      </c>
      <c r="AF835" s="91">
        <v>130</v>
      </c>
      <c r="AG835" s="91">
        <v>124</v>
      </c>
      <c r="AH835" s="91">
        <v>42</v>
      </c>
      <c r="AI835" s="91">
        <v>2</v>
      </c>
      <c r="AJ835" s="91" t="s">
        <v>6888</v>
      </c>
      <c r="AK835" s="91">
        <v>2</v>
      </c>
      <c r="AL835" s="91">
        <v>0</v>
      </c>
      <c r="AM835" s="91" t="s">
        <v>87</v>
      </c>
      <c r="AO835" s="91">
        <v>0</v>
      </c>
      <c r="AP835" s="91">
        <v>2</v>
      </c>
      <c r="AQ835" s="91" t="s">
        <v>87</v>
      </c>
      <c r="AR835" s="91" t="s">
        <v>87</v>
      </c>
      <c r="AW835" s="91">
        <v>1</v>
      </c>
      <c r="AX835" s="91">
        <v>0</v>
      </c>
      <c r="AZ835" s="92">
        <v>36680</v>
      </c>
      <c r="BA835" s="91" t="s">
        <v>183</v>
      </c>
      <c r="BB835" s="92">
        <v>41893</v>
      </c>
      <c r="BC835" s="91" t="s">
        <v>87</v>
      </c>
    </row>
    <row r="836" spans="1:55">
      <c r="A836" s="91">
        <f t="shared" si="13"/>
        <v>835</v>
      </c>
      <c r="B836" s="91">
        <v>1421401</v>
      </c>
      <c r="C836" s="91">
        <v>43</v>
      </c>
      <c r="D836" s="91">
        <v>8</v>
      </c>
      <c r="E836" s="91" t="s">
        <v>87</v>
      </c>
      <c r="F836" s="91" t="s">
        <v>87</v>
      </c>
      <c r="G836" s="91" t="s">
        <v>6889</v>
      </c>
      <c r="I836" s="91" t="s">
        <v>6890</v>
      </c>
      <c r="J836" s="91" t="s">
        <v>6891</v>
      </c>
      <c r="K836" s="91" t="s">
        <v>6892</v>
      </c>
      <c r="L836" s="91" t="s">
        <v>6893</v>
      </c>
      <c r="O836" s="91" t="s">
        <v>6894</v>
      </c>
      <c r="P836" s="91" t="s">
        <v>6895</v>
      </c>
      <c r="R836" s="91" t="s">
        <v>6896</v>
      </c>
      <c r="S836" s="91" t="s">
        <v>6897</v>
      </c>
      <c r="T836" s="91" t="s">
        <v>269</v>
      </c>
      <c r="U836" s="91">
        <v>0</v>
      </c>
      <c r="V836" s="91">
        <v>0</v>
      </c>
      <c r="W836" s="91">
        <v>0</v>
      </c>
      <c r="X836" s="91">
        <v>0</v>
      </c>
      <c r="Y836" s="91">
        <v>0</v>
      </c>
      <c r="Z836" s="91">
        <v>100</v>
      </c>
      <c r="AA836" s="91">
        <v>0</v>
      </c>
      <c r="AB836" s="91">
        <v>0</v>
      </c>
      <c r="AC836" s="91">
        <v>0</v>
      </c>
      <c r="AD836" s="91">
        <v>0</v>
      </c>
      <c r="AE836" s="91">
        <v>0</v>
      </c>
      <c r="AF836" s="91">
        <v>149</v>
      </c>
      <c r="AG836" s="91">
        <v>382</v>
      </c>
      <c r="AH836" s="91">
        <v>221077</v>
      </c>
      <c r="AI836" s="91">
        <v>1</v>
      </c>
      <c r="AJ836" s="91" t="s">
        <v>6898</v>
      </c>
      <c r="AK836" s="91">
        <v>2</v>
      </c>
      <c r="AL836" s="91">
        <v>1</v>
      </c>
      <c r="AM836" s="91" t="s">
        <v>6899</v>
      </c>
      <c r="AN836" s="91" t="s">
        <v>6900</v>
      </c>
      <c r="AO836" s="91">
        <v>0</v>
      </c>
      <c r="AP836" s="91">
        <v>2</v>
      </c>
      <c r="AQ836" s="91" t="s">
        <v>87</v>
      </c>
      <c r="AR836" s="91" t="s">
        <v>87</v>
      </c>
      <c r="AW836" s="91">
        <v>1</v>
      </c>
      <c r="AX836" s="91">
        <v>0</v>
      </c>
      <c r="AZ836" s="92">
        <v>43132</v>
      </c>
      <c r="BA836" s="91" t="s">
        <v>3642</v>
      </c>
      <c r="BB836" s="92">
        <v>43132</v>
      </c>
      <c r="BC836" s="91" t="s">
        <v>3642</v>
      </c>
    </row>
    <row r="837" spans="1:55">
      <c r="A837" s="91">
        <f t="shared" si="13"/>
        <v>836</v>
      </c>
      <c r="B837" s="91">
        <v>1437901</v>
      </c>
      <c r="C837" s="91">
        <v>43</v>
      </c>
      <c r="D837" s="91">
        <v>8</v>
      </c>
      <c r="E837" s="91" t="s">
        <v>87</v>
      </c>
      <c r="F837" s="91" t="s">
        <v>87</v>
      </c>
      <c r="G837" s="91" t="s">
        <v>6901</v>
      </c>
      <c r="I837" s="91" t="s">
        <v>6902</v>
      </c>
      <c r="J837" s="91" t="s">
        <v>6901</v>
      </c>
      <c r="K837" s="91" t="s">
        <v>6903</v>
      </c>
      <c r="L837" s="91" t="s">
        <v>6904</v>
      </c>
      <c r="O837" s="91" t="s">
        <v>6905</v>
      </c>
      <c r="P837" s="91" t="s">
        <v>6906</v>
      </c>
      <c r="U837" s="91">
        <v>0</v>
      </c>
      <c r="V837" s="91">
        <v>0</v>
      </c>
      <c r="W837" s="91">
        <v>0</v>
      </c>
      <c r="X837" s="91">
        <v>100</v>
      </c>
      <c r="Y837" s="91">
        <v>120</v>
      </c>
      <c r="Z837" s="91">
        <v>30</v>
      </c>
      <c r="AA837" s="91">
        <v>70</v>
      </c>
      <c r="AB837" s="91">
        <v>120</v>
      </c>
      <c r="AC837" s="91">
        <v>30</v>
      </c>
      <c r="AD837" s="91">
        <v>70</v>
      </c>
      <c r="AE837" s="91">
        <v>120</v>
      </c>
      <c r="AF837" s="91">
        <v>1517</v>
      </c>
      <c r="AG837" s="91">
        <v>3</v>
      </c>
      <c r="AH837" s="91">
        <v>21663</v>
      </c>
      <c r="AI837" s="91">
        <v>2</v>
      </c>
      <c r="AJ837" s="91" t="s">
        <v>6907</v>
      </c>
      <c r="AK837" s="91">
        <v>2</v>
      </c>
      <c r="AL837" s="91">
        <v>0</v>
      </c>
      <c r="AM837" s="91" t="s">
        <v>87</v>
      </c>
      <c r="AO837" s="91">
        <v>0</v>
      </c>
      <c r="AP837" s="91">
        <v>2</v>
      </c>
      <c r="AQ837" s="91" t="s">
        <v>87</v>
      </c>
      <c r="AR837" s="91" t="s">
        <v>87</v>
      </c>
      <c r="AW837" s="91">
        <v>1</v>
      </c>
      <c r="AX837" s="91">
        <v>0</v>
      </c>
      <c r="AZ837" s="92">
        <v>43132</v>
      </c>
      <c r="BA837" s="91" t="s">
        <v>3642</v>
      </c>
      <c r="BB837" s="92">
        <v>43132</v>
      </c>
      <c r="BC837" s="91" t="s">
        <v>3642</v>
      </c>
    </row>
    <row r="838" spans="1:55">
      <c r="A838" s="91">
        <f t="shared" si="13"/>
        <v>837</v>
      </c>
      <c r="B838" s="91">
        <v>1444001</v>
      </c>
      <c r="C838" s="91">
        <v>80</v>
      </c>
      <c r="D838" s="91">
        <v>8</v>
      </c>
      <c r="E838" s="91" t="s">
        <v>87</v>
      </c>
      <c r="F838" s="91" t="s">
        <v>87</v>
      </c>
      <c r="G838" s="91" t="s">
        <v>6908</v>
      </c>
      <c r="I838" s="91" t="s">
        <v>6909</v>
      </c>
      <c r="J838" s="91" t="s">
        <v>6910</v>
      </c>
      <c r="K838" s="91" t="s">
        <v>6911</v>
      </c>
      <c r="L838" s="91" t="s">
        <v>6912</v>
      </c>
      <c r="O838" s="91" t="s">
        <v>6913</v>
      </c>
      <c r="P838" s="91" t="s">
        <v>6914</v>
      </c>
      <c r="R838" s="91" t="s">
        <v>6915</v>
      </c>
      <c r="S838" s="91" t="s">
        <v>6916</v>
      </c>
      <c r="T838" s="91" t="s">
        <v>201</v>
      </c>
      <c r="U838" s="91">
        <v>0</v>
      </c>
      <c r="V838" s="91">
        <v>500000</v>
      </c>
      <c r="W838" s="91">
        <v>0</v>
      </c>
      <c r="X838" s="91">
        <v>100</v>
      </c>
      <c r="Y838" s="91">
        <v>120</v>
      </c>
      <c r="Z838" s="91">
        <v>40</v>
      </c>
      <c r="AA838" s="91">
        <v>60</v>
      </c>
      <c r="AB838" s="91">
        <v>120</v>
      </c>
      <c r="AC838" s="91">
        <v>40</v>
      </c>
      <c r="AD838" s="91">
        <v>60</v>
      </c>
      <c r="AE838" s="91">
        <v>120</v>
      </c>
      <c r="AF838" s="91">
        <v>185</v>
      </c>
      <c r="AG838" s="91">
        <v>150</v>
      </c>
      <c r="AH838" s="91">
        <v>34720</v>
      </c>
      <c r="AI838" s="91">
        <v>2</v>
      </c>
      <c r="AJ838" s="91" t="s">
        <v>6909</v>
      </c>
      <c r="AK838" s="91">
        <v>2</v>
      </c>
      <c r="AL838" s="91">
        <v>1</v>
      </c>
      <c r="AM838" s="91">
        <v>46101603209</v>
      </c>
      <c r="AN838" s="91" t="s">
        <v>6917</v>
      </c>
      <c r="AO838" s="91">
        <v>1</v>
      </c>
      <c r="AP838" s="91">
        <v>2</v>
      </c>
      <c r="AQ838" s="91" t="s">
        <v>87</v>
      </c>
      <c r="AR838" s="91" t="s">
        <v>87</v>
      </c>
      <c r="AW838" s="91">
        <v>1</v>
      </c>
      <c r="AX838" s="91">
        <v>0</v>
      </c>
      <c r="AY838" s="91">
        <v>0</v>
      </c>
      <c r="AZ838" s="92">
        <v>38876</v>
      </c>
      <c r="BA838" s="91" t="s">
        <v>183</v>
      </c>
      <c r="BB838" s="92">
        <v>40701</v>
      </c>
      <c r="BC838" s="91" t="s">
        <v>87</v>
      </c>
    </row>
    <row r="839" spans="1:55">
      <c r="A839" s="91">
        <f t="shared" si="13"/>
        <v>838</v>
      </c>
      <c r="B839" s="91">
        <v>1458201</v>
      </c>
      <c r="C839" s="91">
        <v>38</v>
      </c>
      <c r="D839" s="91">
        <v>8</v>
      </c>
      <c r="E839" s="91" t="s">
        <v>87</v>
      </c>
      <c r="F839" s="91" t="s">
        <v>87</v>
      </c>
      <c r="G839" s="91" t="s">
        <v>6918</v>
      </c>
      <c r="I839" s="91" t="s">
        <v>6919</v>
      </c>
      <c r="K839" s="91" t="s">
        <v>6920</v>
      </c>
      <c r="L839" s="91" t="s">
        <v>6921</v>
      </c>
      <c r="O839" s="91" t="s">
        <v>6922</v>
      </c>
      <c r="P839" s="91" t="s">
        <v>6923</v>
      </c>
      <c r="R839" s="91" t="s">
        <v>6924</v>
      </c>
      <c r="S839" s="91" t="s">
        <v>6925</v>
      </c>
      <c r="T839" s="91" t="s">
        <v>269</v>
      </c>
      <c r="U839" s="91">
        <v>1</v>
      </c>
      <c r="V839" s="91">
        <v>500000</v>
      </c>
      <c r="W839" s="91">
        <v>0</v>
      </c>
      <c r="X839" s="91">
        <v>100</v>
      </c>
      <c r="Y839" s="91">
        <v>120</v>
      </c>
      <c r="Z839" s="91">
        <v>40</v>
      </c>
      <c r="AA839" s="91">
        <v>60</v>
      </c>
      <c r="AB839" s="91">
        <v>120</v>
      </c>
      <c r="AC839" s="91">
        <v>0</v>
      </c>
      <c r="AD839" s="91">
        <v>100</v>
      </c>
      <c r="AE839" s="91">
        <v>120</v>
      </c>
      <c r="AF839" s="91">
        <v>5</v>
      </c>
      <c r="AG839" s="91">
        <v>641</v>
      </c>
      <c r="AH839" s="91">
        <v>5517</v>
      </c>
      <c r="AI839" s="91">
        <v>2</v>
      </c>
      <c r="AJ839" s="91" t="s">
        <v>6926</v>
      </c>
      <c r="AK839" s="91">
        <v>2</v>
      </c>
      <c r="AL839" s="91">
        <v>0</v>
      </c>
      <c r="AM839" s="91" t="s">
        <v>87</v>
      </c>
      <c r="AO839" s="91">
        <v>1</v>
      </c>
      <c r="AP839" s="91">
        <v>2</v>
      </c>
      <c r="AQ839" s="91">
        <v>2070302</v>
      </c>
      <c r="AR839" s="91" t="s">
        <v>87</v>
      </c>
      <c r="AU839" s="93">
        <v>42699</v>
      </c>
      <c r="AW839" s="91">
        <v>1</v>
      </c>
      <c r="AX839" s="91">
        <v>0</v>
      </c>
      <c r="AZ839" s="92">
        <v>37691</v>
      </c>
      <c r="BA839" s="91" t="s">
        <v>183</v>
      </c>
      <c r="BB839" s="92">
        <v>42627</v>
      </c>
      <c r="BC839" s="91" t="s">
        <v>87</v>
      </c>
    </row>
    <row r="840" spans="1:55">
      <c r="A840" s="91">
        <f t="shared" si="13"/>
        <v>839</v>
      </c>
      <c r="B840" s="91">
        <v>1476801</v>
      </c>
      <c r="C840" s="91">
        <v>80</v>
      </c>
      <c r="D840" s="91">
        <v>8</v>
      </c>
      <c r="E840" s="91" t="s">
        <v>87</v>
      </c>
      <c r="F840" s="91" t="s">
        <v>87</v>
      </c>
      <c r="G840" s="91" t="s">
        <v>6927</v>
      </c>
      <c r="I840" s="91" t="s">
        <v>6928</v>
      </c>
      <c r="J840" s="91" t="s">
        <v>6929</v>
      </c>
      <c r="K840" s="91" t="s">
        <v>4905</v>
      </c>
      <c r="L840" s="91" t="s">
        <v>6930</v>
      </c>
      <c r="O840" s="91" t="s">
        <v>6931</v>
      </c>
      <c r="P840" s="91" t="s">
        <v>6932</v>
      </c>
      <c r="R840" s="91" t="s">
        <v>6933</v>
      </c>
      <c r="S840" s="91" t="s">
        <v>6934</v>
      </c>
      <c r="T840" s="91" t="s">
        <v>269</v>
      </c>
      <c r="U840" s="91">
        <v>0</v>
      </c>
      <c r="V840" s="91">
        <v>500000</v>
      </c>
      <c r="W840" s="91">
        <v>0</v>
      </c>
      <c r="X840" s="91">
        <v>100</v>
      </c>
      <c r="Y840" s="91">
        <v>120</v>
      </c>
      <c r="Z840" s="91">
        <v>40</v>
      </c>
      <c r="AA840" s="91">
        <v>60</v>
      </c>
      <c r="AB840" s="91">
        <v>120</v>
      </c>
      <c r="AC840" s="91">
        <v>40</v>
      </c>
      <c r="AD840" s="91">
        <v>60</v>
      </c>
      <c r="AE840" s="91">
        <v>120</v>
      </c>
      <c r="AF840" s="91">
        <v>190</v>
      </c>
      <c r="AG840" s="91">
        <v>211</v>
      </c>
      <c r="AH840" s="91">
        <v>1039013</v>
      </c>
      <c r="AI840" s="91">
        <v>1</v>
      </c>
      <c r="AJ840" s="91" t="s">
        <v>6935</v>
      </c>
      <c r="AK840" s="91">
        <v>2</v>
      </c>
      <c r="AL840" s="91">
        <v>1</v>
      </c>
      <c r="AM840" s="91">
        <v>401019309851448</v>
      </c>
      <c r="AN840" s="91" t="s">
        <v>6936</v>
      </c>
      <c r="AO840" s="91">
        <v>1</v>
      </c>
      <c r="AP840" s="91">
        <v>2</v>
      </c>
      <c r="AQ840" s="91" t="s">
        <v>87</v>
      </c>
      <c r="AR840" s="91" t="s">
        <v>87</v>
      </c>
      <c r="AW840" s="91">
        <v>1</v>
      </c>
      <c r="AX840" s="91">
        <v>0</v>
      </c>
      <c r="AZ840" s="92">
        <v>37764</v>
      </c>
      <c r="BA840" s="91" t="s">
        <v>183</v>
      </c>
      <c r="BB840" s="92">
        <v>40350</v>
      </c>
      <c r="BC840" s="91" t="s">
        <v>87</v>
      </c>
    </row>
    <row r="841" spans="1:55">
      <c r="A841" s="91">
        <f t="shared" si="13"/>
        <v>840</v>
      </c>
      <c r="B841" s="91">
        <v>1479501</v>
      </c>
      <c r="C841" s="91">
        <v>80</v>
      </c>
      <c r="D841" s="91">
        <v>8</v>
      </c>
      <c r="E841" s="91" t="s">
        <v>87</v>
      </c>
      <c r="F841" s="91" t="s">
        <v>87</v>
      </c>
      <c r="G841" s="91" t="s">
        <v>6937</v>
      </c>
      <c r="I841" s="91" t="s">
        <v>6938</v>
      </c>
      <c r="J841" s="91" t="s">
        <v>6939</v>
      </c>
      <c r="K841" s="91" t="s">
        <v>6940</v>
      </c>
      <c r="L841" s="91" t="s">
        <v>6941</v>
      </c>
      <c r="O841" s="91" t="s">
        <v>6942</v>
      </c>
      <c r="P841" s="91" t="s">
        <v>6943</v>
      </c>
      <c r="U841" s="91">
        <v>0</v>
      </c>
      <c r="V841" s="91">
        <v>500000</v>
      </c>
      <c r="W841" s="91">
        <v>0</v>
      </c>
      <c r="X841" s="91">
        <v>100</v>
      </c>
      <c r="Y841" s="91">
        <v>120</v>
      </c>
      <c r="Z841" s="91">
        <v>40</v>
      </c>
      <c r="AA841" s="91">
        <v>60</v>
      </c>
      <c r="AB841" s="91">
        <v>120</v>
      </c>
      <c r="AC841" s="91">
        <v>40</v>
      </c>
      <c r="AD841" s="91">
        <v>60</v>
      </c>
      <c r="AE841" s="91">
        <v>120</v>
      </c>
      <c r="AF841" s="91">
        <v>177</v>
      </c>
      <c r="AG841" s="91">
        <v>438</v>
      </c>
      <c r="AH841" s="91">
        <v>1727216</v>
      </c>
      <c r="AI841" s="91">
        <v>1</v>
      </c>
      <c r="AJ841" s="91" t="s">
        <v>6944</v>
      </c>
      <c r="AK841" s="91">
        <v>2</v>
      </c>
      <c r="AL841" s="91">
        <v>0</v>
      </c>
      <c r="AM841" s="91" t="s">
        <v>87</v>
      </c>
      <c r="AO841" s="91">
        <v>0</v>
      </c>
      <c r="AP841" s="91">
        <v>2</v>
      </c>
      <c r="AQ841" s="91" t="s">
        <v>87</v>
      </c>
      <c r="AR841" s="91" t="s">
        <v>87</v>
      </c>
      <c r="AW841" s="91">
        <v>1</v>
      </c>
      <c r="AX841" s="91">
        <v>0</v>
      </c>
      <c r="AZ841" s="92">
        <v>37775</v>
      </c>
      <c r="BA841" s="91" t="s">
        <v>183</v>
      </c>
      <c r="BB841" s="92">
        <v>42278</v>
      </c>
      <c r="BC841" s="91" t="s">
        <v>87</v>
      </c>
    </row>
    <row r="842" spans="1:55">
      <c r="A842" s="91">
        <f t="shared" si="13"/>
        <v>841</v>
      </c>
      <c r="B842" s="91">
        <v>1489801</v>
      </c>
      <c r="C842" s="91">
        <v>50</v>
      </c>
      <c r="D842" s="91">
        <v>8</v>
      </c>
      <c r="E842" s="91" t="s">
        <v>87</v>
      </c>
      <c r="F842" s="91" t="s">
        <v>87</v>
      </c>
      <c r="G842" s="91" t="s">
        <v>6945</v>
      </c>
      <c r="I842" s="91" t="s">
        <v>6946</v>
      </c>
      <c r="J842" s="91" t="s">
        <v>6947</v>
      </c>
      <c r="K842" s="91" t="s">
        <v>6948</v>
      </c>
      <c r="L842" s="91" t="s">
        <v>6949</v>
      </c>
      <c r="O842" s="91" t="s">
        <v>6950</v>
      </c>
      <c r="P842" s="91" t="s">
        <v>6951</v>
      </c>
      <c r="R842" s="91" t="s">
        <v>6952</v>
      </c>
      <c r="S842" s="91" t="s">
        <v>6953</v>
      </c>
      <c r="T842" s="91" t="s">
        <v>269</v>
      </c>
      <c r="U842" s="91">
        <v>0</v>
      </c>
      <c r="V842" s="91">
        <v>500000</v>
      </c>
      <c r="W842" s="91">
        <v>0</v>
      </c>
      <c r="X842" s="91">
        <v>0</v>
      </c>
      <c r="Y842" s="91">
        <v>0</v>
      </c>
      <c r="Z842" s="91">
        <v>40</v>
      </c>
      <c r="AA842" s="91">
        <v>60</v>
      </c>
      <c r="AB842" s="91">
        <v>120</v>
      </c>
      <c r="AC842" s="91">
        <v>0</v>
      </c>
      <c r="AD842" s="91">
        <v>0</v>
      </c>
      <c r="AE842" s="91">
        <v>0</v>
      </c>
      <c r="AF842" s="91">
        <v>152</v>
      </c>
      <c r="AG842" s="91">
        <v>102</v>
      </c>
      <c r="AH842" s="91">
        <v>82270</v>
      </c>
      <c r="AI842" s="91">
        <v>1</v>
      </c>
      <c r="AJ842" s="91" t="s">
        <v>6954</v>
      </c>
      <c r="AK842" s="91">
        <v>2</v>
      </c>
      <c r="AL842" s="91">
        <v>0</v>
      </c>
      <c r="AM842" s="91" t="s">
        <v>87</v>
      </c>
      <c r="AO842" s="91">
        <v>1</v>
      </c>
      <c r="AP842" s="91">
        <v>2</v>
      </c>
      <c r="AQ842" s="91" t="s">
        <v>87</v>
      </c>
      <c r="AR842" s="91" t="s">
        <v>87</v>
      </c>
      <c r="AW842" s="91">
        <v>1</v>
      </c>
      <c r="AX842" s="91">
        <v>0</v>
      </c>
      <c r="AZ842" s="92">
        <v>37827</v>
      </c>
      <c r="BA842" s="91" t="s">
        <v>183</v>
      </c>
      <c r="BB842" s="92">
        <v>41197</v>
      </c>
      <c r="BC842" s="91" t="s">
        <v>87</v>
      </c>
    </row>
    <row r="843" spans="1:55">
      <c r="A843" s="91">
        <f t="shared" si="13"/>
        <v>842</v>
      </c>
      <c r="B843" s="91">
        <v>1519201</v>
      </c>
      <c r="C843" s="91">
        <v>80</v>
      </c>
      <c r="D843" s="91">
        <v>8</v>
      </c>
      <c r="E843" s="91" t="s">
        <v>87</v>
      </c>
      <c r="F843" s="91" t="s">
        <v>87</v>
      </c>
      <c r="G843" s="91" t="s">
        <v>6955</v>
      </c>
      <c r="I843" s="91" t="s">
        <v>6956</v>
      </c>
      <c r="J843" s="91" t="s">
        <v>6957</v>
      </c>
      <c r="K843" s="91" t="s">
        <v>6958</v>
      </c>
      <c r="L843" s="91" t="s">
        <v>6959</v>
      </c>
      <c r="M843" s="91" t="s">
        <v>6960</v>
      </c>
      <c r="O843" s="91" t="s">
        <v>6961</v>
      </c>
      <c r="P843" s="91" t="s">
        <v>6961</v>
      </c>
      <c r="R843" s="91" t="s">
        <v>6962</v>
      </c>
      <c r="S843" s="91" t="s">
        <v>6963</v>
      </c>
      <c r="T843" s="91" t="s">
        <v>2015</v>
      </c>
      <c r="U843" s="91">
        <v>0</v>
      </c>
      <c r="V843" s="91">
        <v>500000</v>
      </c>
      <c r="W843" s="91">
        <v>100</v>
      </c>
      <c r="X843" s="91">
        <v>0</v>
      </c>
      <c r="Y843" s="91">
        <v>0</v>
      </c>
      <c r="Z843" s="91">
        <v>100</v>
      </c>
      <c r="AA843" s="91">
        <v>0</v>
      </c>
      <c r="AB843" s="91">
        <v>0</v>
      </c>
      <c r="AC843" s="91">
        <v>0</v>
      </c>
      <c r="AD843" s="91">
        <v>0</v>
      </c>
      <c r="AE843" s="91">
        <v>0</v>
      </c>
      <c r="AF843" s="91">
        <v>190</v>
      </c>
      <c r="AG843" s="91">
        <v>707</v>
      </c>
      <c r="AH843" s="91">
        <v>646533</v>
      </c>
      <c r="AI843" s="91">
        <v>1</v>
      </c>
      <c r="AJ843" s="91" t="s">
        <v>6964</v>
      </c>
      <c r="AK843" s="91">
        <v>2</v>
      </c>
      <c r="AL843" s="91">
        <v>1</v>
      </c>
      <c r="AM843" s="91" t="s">
        <v>6965</v>
      </c>
      <c r="AN843" s="91" t="s">
        <v>4882</v>
      </c>
      <c r="AO843" s="91">
        <v>1</v>
      </c>
      <c r="AP843" s="91">
        <v>2</v>
      </c>
      <c r="AQ843" s="91" t="s">
        <v>87</v>
      </c>
      <c r="AR843" s="91" t="s">
        <v>87</v>
      </c>
      <c r="AW843" s="91">
        <v>1</v>
      </c>
      <c r="AX843" s="91">
        <v>0</v>
      </c>
      <c r="AZ843" s="92">
        <v>38002</v>
      </c>
      <c r="BA843" s="91" t="s">
        <v>183</v>
      </c>
      <c r="BB843" s="92">
        <v>41171</v>
      </c>
      <c r="BC843" s="91" t="s">
        <v>87</v>
      </c>
    </row>
    <row r="844" spans="1:55">
      <c r="A844" s="91">
        <f t="shared" si="13"/>
        <v>843</v>
      </c>
      <c r="B844" s="91">
        <v>1525401</v>
      </c>
      <c r="C844" s="91">
        <v>80</v>
      </c>
      <c r="D844" s="91">
        <v>8</v>
      </c>
      <c r="E844" s="91" t="s">
        <v>87</v>
      </c>
      <c r="F844" s="91" t="s">
        <v>87</v>
      </c>
      <c r="G844" s="91" t="s">
        <v>6966</v>
      </c>
      <c r="I844" s="91" t="s">
        <v>6967</v>
      </c>
      <c r="J844" s="91" t="s">
        <v>6968</v>
      </c>
      <c r="K844" s="91" t="s">
        <v>6969</v>
      </c>
      <c r="L844" s="91" t="s">
        <v>6970</v>
      </c>
      <c r="O844" s="91" t="s">
        <v>6971</v>
      </c>
      <c r="P844" s="91" t="s">
        <v>6971</v>
      </c>
      <c r="R844" s="91" t="s">
        <v>6972</v>
      </c>
      <c r="S844" s="91" t="s">
        <v>6973</v>
      </c>
      <c r="T844" s="91" t="s">
        <v>2015</v>
      </c>
      <c r="U844" s="91">
        <v>0</v>
      </c>
      <c r="V844" s="91">
        <v>500000</v>
      </c>
      <c r="W844" s="91">
        <v>100</v>
      </c>
      <c r="X844" s="91">
        <v>0</v>
      </c>
      <c r="Y844" s="91">
        <v>0</v>
      </c>
      <c r="Z844" s="91">
        <v>100</v>
      </c>
      <c r="AA844" s="91">
        <v>0</v>
      </c>
      <c r="AB844" s="91">
        <v>0</v>
      </c>
      <c r="AC844" s="91">
        <v>100</v>
      </c>
      <c r="AD844" s="91">
        <v>0</v>
      </c>
      <c r="AE844" s="91">
        <v>0</v>
      </c>
      <c r="AF844" s="91">
        <v>179</v>
      </c>
      <c r="AG844" s="91">
        <v>616</v>
      </c>
      <c r="AH844" s="91">
        <v>1538817</v>
      </c>
      <c r="AI844" s="91">
        <v>1</v>
      </c>
      <c r="AJ844" s="91" t="s">
        <v>6967</v>
      </c>
      <c r="AK844" s="91">
        <v>2</v>
      </c>
      <c r="AL844" s="91">
        <v>1</v>
      </c>
      <c r="AM844" s="91">
        <v>4.11017100140004E+16</v>
      </c>
      <c r="AN844" s="91" t="s">
        <v>6974</v>
      </c>
      <c r="AO844" s="91">
        <v>1</v>
      </c>
      <c r="AP844" s="91">
        <v>2</v>
      </c>
      <c r="AQ844" s="91" t="s">
        <v>87</v>
      </c>
      <c r="AR844" s="91" t="s">
        <v>87</v>
      </c>
      <c r="AW844" s="91">
        <v>1</v>
      </c>
      <c r="AX844" s="91">
        <v>0</v>
      </c>
      <c r="AZ844" s="92">
        <v>38042</v>
      </c>
      <c r="BA844" s="91" t="s">
        <v>183</v>
      </c>
      <c r="BB844" s="92">
        <v>40350</v>
      </c>
      <c r="BC844" s="91" t="s">
        <v>87</v>
      </c>
    </row>
    <row r="845" spans="1:55">
      <c r="A845" s="91">
        <f t="shared" si="13"/>
        <v>844</v>
      </c>
      <c r="B845" s="91">
        <v>1525601</v>
      </c>
      <c r="C845" s="91">
        <v>20</v>
      </c>
      <c r="D845" s="91">
        <v>8</v>
      </c>
      <c r="E845" s="91" t="s">
        <v>87</v>
      </c>
      <c r="F845" s="91" t="s">
        <v>87</v>
      </c>
      <c r="G845" s="91" t="s">
        <v>6975</v>
      </c>
      <c r="I845" s="91" t="s">
        <v>6976</v>
      </c>
      <c r="J845" s="91" t="s">
        <v>6977</v>
      </c>
      <c r="K845" s="91" t="s">
        <v>6978</v>
      </c>
      <c r="L845" s="91" t="s">
        <v>6979</v>
      </c>
      <c r="O845" s="91" t="s">
        <v>6980</v>
      </c>
      <c r="P845" s="91" t="s">
        <v>6981</v>
      </c>
      <c r="T845" s="91" t="s">
        <v>6982</v>
      </c>
      <c r="U845" s="91">
        <v>1</v>
      </c>
      <c r="V845" s="91">
        <v>500000</v>
      </c>
      <c r="W845" s="91">
        <v>0</v>
      </c>
      <c r="X845" s="91">
        <v>100</v>
      </c>
      <c r="Y845" s="91">
        <v>120</v>
      </c>
      <c r="Z845" s="91">
        <v>40</v>
      </c>
      <c r="AA845" s="91">
        <v>60</v>
      </c>
      <c r="AB845" s="91">
        <v>120</v>
      </c>
      <c r="AC845" s="91">
        <v>40</v>
      </c>
      <c r="AD845" s="91">
        <v>60</v>
      </c>
      <c r="AE845" s="91">
        <v>120</v>
      </c>
      <c r="AF845" s="91">
        <v>131</v>
      </c>
      <c r="AG845" s="91">
        <v>142</v>
      </c>
      <c r="AH845" s="91">
        <v>105971</v>
      </c>
      <c r="AI845" s="91">
        <v>1</v>
      </c>
      <c r="AJ845" s="91" t="s">
        <v>6983</v>
      </c>
      <c r="AK845" s="91">
        <v>2</v>
      </c>
      <c r="AL845" s="91">
        <v>1</v>
      </c>
      <c r="AM845" s="91">
        <v>830193052286</v>
      </c>
      <c r="AN845" s="91" t="s">
        <v>6984</v>
      </c>
      <c r="AO845" s="91">
        <v>1</v>
      </c>
      <c r="AP845" s="91">
        <v>2</v>
      </c>
      <c r="AQ845" s="91">
        <v>1574513</v>
      </c>
      <c r="AR845" s="91" t="s">
        <v>87</v>
      </c>
      <c r="AU845" s="93">
        <v>42060</v>
      </c>
      <c r="AW845" s="91">
        <v>1</v>
      </c>
      <c r="AX845" s="91">
        <v>0</v>
      </c>
      <c r="AZ845" s="92">
        <v>38061</v>
      </c>
      <c r="BA845" s="91" t="s">
        <v>183</v>
      </c>
      <c r="BB845" s="92">
        <v>42240</v>
      </c>
      <c r="BC845" s="91" t="s">
        <v>87</v>
      </c>
    </row>
    <row r="846" spans="1:55">
      <c r="A846" s="91">
        <f t="shared" si="13"/>
        <v>845</v>
      </c>
      <c r="B846" s="91">
        <v>1552801</v>
      </c>
      <c r="C846" s="91">
        <v>80</v>
      </c>
      <c r="D846" s="91">
        <v>8</v>
      </c>
      <c r="E846" s="91" t="s">
        <v>87</v>
      </c>
      <c r="F846" s="91" t="s">
        <v>87</v>
      </c>
      <c r="G846" s="91" t="s">
        <v>6985</v>
      </c>
      <c r="I846" s="91" t="s">
        <v>6986</v>
      </c>
      <c r="J846" s="91" t="s">
        <v>6987</v>
      </c>
      <c r="K846" s="91" t="s">
        <v>6988</v>
      </c>
      <c r="L846" s="91" t="s">
        <v>6989</v>
      </c>
      <c r="O846" s="91" t="s">
        <v>6990</v>
      </c>
      <c r="P846" s="91" t="s">
        <v>6991</v>
      </c>
      <c r="R846" s="91" t="s">
        <v>6992</v>
      </c>
      <c r="S846" s="91" t="s">
        <v>6993</v>
      </c>
      <c r="T846" s="91" t="s">
        <v>269</v>
      </c>
      <c r="U846" s="91">
        <v>0</v>
      </c>
      <c r="V846" s="91">
        <v>500000</v>
      </c>
      <c r="W846" s="91">
        <v>0</v>
      </c>
      <c r="X846" s="91">
        <v>100</v>
      </c>
      <c r="Y846" s="91">
        <v>120</v>
      </c>
      <c r="Z846" s="91">
        <v>40</v>
      </c>
      <c r="AA846" s="91">
        <v>60</v>
      </c>
      <c r="AB846" s="91">
        <v>120</v>
      </c>
      <c r="AC846" s="91">
        <v>40</v>
      </c>
      <c r="AD846" s="91">
        <v>60</v>
      </c>
      <c r="AE846" s="91">
        <v>120</v>
      </c>
      <c r="AF846" s="91">
        <v>177</v>
      </c>
      <c r="AG846" s="91">
        <v>304</v>
      </c>
      <c r="AH846" s="91">
        <v>214406</v>
      </c>
      <c r="AI846" s="91">
        <v>1</v>
      </c>
      <c r="AJ846" s="91" t="s">
        <v>6994</v>
      </c>
      <c r="AK846" s="91">
        <v>2</v>
      </c>
      <c r="AL846" s="91">
        <v>0</v>
      </c>
      <c r="AM846" s="91" t="s">
        <v>87</v>
      </c>
      <c r="AO846" s="91">
        <v>1</v>
      </c>
      <c r="AP846" s="91">
        <v>2</v>
      </c>
      <c r="AQ846" s="91" t="s">
        <v>87</v>
      </c>
      <c r="AR846" s="91" t="s">
        <v>87</v>
      </c>
      <c r="AW846" s="91">
        <v>1</v>
      </c>
      <c r="AX846" s="91">
        <v>0</v>
      </c>
      <c r="AZ846" s="92">
        <v>38188</v>
      </c>
      <c r="BA846" s="91" t="s">
        <v>183</v>
      </c>
      <c r="BB846" s="92">
        <v>40350</v>
      </c>
      <c r="BC846" s="91" t="s">
        <v>87</v>
      </c>
    </row>
    <row r="847" spans="1:55">
      <c r="A847" s="91">
        <f t="shared" si="13"/>
        <v>846</v>
      </c>
      <c r="B847" s="91">
        <v>1584001</v>
      </c>
      <c r="C847" s="91">
        <v>30</v>
      </c>
      <c r="D847" s="91">
        <v>8</v>
      </c>
      <c r="E847" s="91">
        <v>15840</v>
      </c>
      <c r="F847" s="91">
        <v>1</v>
      </c>
      <c r="G847" s="91" t="s">
        <v>6995</v>
      </c>
      <c r="I847" s="91" t="s">
        <v>6996</v>
      </c>
      <c r="J847" s="91" t="s">
        <v>6997</v>
      </c>
      <c r="K847" s="91" t="s">
        <v>6998</v>
      </c>
      <c r="L847" s="91" t="s">
        <v>6999</v>
      </c>
      <c r="M847" s="91" t="s">
        <v>7000</v>
      </c>
      <c r="O847" s="91" t="s">
        <v>7001</v>
      </c>
      <c r="P847" s="91" t="s">
        <v>7002</v>
      </c>
      <c r="R847" s="91" t="s">
        <v>7003</v>
      </c>
      <c r="S847" s="91" t="s">
        <v>7004</v>
      </c>
      <c r="T847" s="91" t="s">
        <v>269</v>
      </c>
      <c r="U847" s="91">
        <v>1</v>
      </c>
      <c r="V847" s="91">
        <v>500000</v>
      </c>
      <c r="W847" s="91">
        <v>0</v>
      </c>
      <c r="X847" s="91">
        <v>0</v>
      </c>
      <c r="Y847" s="91">
        <v>0</v>
      </c>
      <c r="Z847" s="91">
        <v>40</v>
      </c>
      <c r="AA847" s="91">
        <v>60</v>
      </c>
      <c r="AB847" s="91">
        <v>120</v>
      </c>
      <c r="AC847" s="91">
        <v>0</v>
      </c>
      <c r="AD847" s="91">
        <v>0</v>
      </c>
      <c r="AE847" s="91">
        <v>0</v>
      </c>
      <c r="AF847" s="91">
        <v>1319</v>
      </c>
      <c r="AG847" s="91">
        <v>4</v>
      </c>
      <c r="AH847" s="91">
        <v>1211236</v>
      </c>
      <c r="AI847" s="91">
        <v>1</v>
      </c>
      <c r="AJ847" s="91" t="s">
        <v>7005</v>
      </c>
      <c r="AK847" s="91">
        <v>2</v>
      </c>
      <c r="AL847" s="91">
        <v>0</v>
      </c>
      <c r="AM847" s="91" t="s">
        <v>87</v>
      </c>
      <c r="AO847" s="91">
        <v>1</v>
      </c>
      <c r="AP847" s="91">
        <v>2</v>
      </c>
      <c r="AQ847" s="91">
        <v>1630550</v>
      </c>
      <c r="AR847" s="91" t="s">
        <v>87</v>
      </c>
      <c r="AU847" s="93">
        <v>42088</v>
      </c>
      <c r="AW847" s="91">
        <v>1</v>
      </c>
      <c r="AX847" s="91">
        <v>0</v>
      </c>
      <c r="AZ847" s="92">
        <v>36680</v>
      </c>
      <c r="BA847" s="91" t="s">
        <v>183</v>
      </c>
      <c r="BB847" s="92">
        <v>42131</v>
      </c>
      <c r="BC847" s="91" t="s">
        <v>87</v>
      </c>
    </row>
    <row r="848" spans="1:55">
      <c r="A848" s="91">
        <f t="shared" si="13"/>
        <v>847</v>
      </c>
      <c r="B848" s="91">
        <v>1599101</v>
      </c>
      <c r="C848" s="91">
        <v>40</v>
      </c>
      <c r="D848" s="91">
        <v>8</v>
      </c>
      <c r="E848" s="91" t="s">
        <v>87</v>
      </c>
      <c r="F848" s="91" t="s">
        <v>87</v>
      </c>
      <c r="G848" s="91" t="s">
        <v>7006</v>
      </c>
      <c r="I848" s="91" t="s">
        <v>7007</v>
      </c>
      <c r="K848" s="91" t="s">
        <v>7008</v>
      </c>
      <c r="L848" s="91" t="s">
        <v>7009</v>
      </c>
      <c r="O848" s="91" t="s">
        <v>7010</v>
      </c>
      <c r="P848" s="91" t="s">
        <v>7011</v>
      </c>
      <c r="U848" s="91">
        <v>1</v>
      </c>
      <c r="V848" s="91">
        <v>500000</v>
      </c>
      <c r="W848" s="91">
        <v>0</v>
      </c>
      <c r="X848" s="91">
        <v>0</v>
      </c>
      <c r="Y848" s="91">
        <v>0</v>
      </c>
      <c r="Z848" s="91">
        <v>40</v>
      </c>
      <c r="AA848" s="91">
        <v>60</v>
      </c>
      <c r="AB848" s="91">
        <v>120</v>
      </c>
      <c r="AC848" s="91">
        <v>0</v>
      </c>
      <c r="AD848" s="91">
        <v>0</v>
      </c>
      <c r="AE848" s="91">
        <v>0</v>
      </c>
      <c r="AF848" s="91">
        <v>1</v>
      </c>
      <c r="AG848" s="91">
        <v>378</v>
      </c>
      <c r="AH848" s="91">
        <v>113404</v>
      </c>
      <c r="AI848" s="91">
        <v>2</v>
      </c>
      <c r="AJ848" s="91" t="s">
        <v>7012</v>
      </c>
      <c r="AK848" s="91">
        <v>2</v>
      </c>
      <c r="AL848" s="91">
        <v>1</v>
      </c>
      <c r="AM848" s="91" t="s">
        <v>7013</v>
      </c>
      <c r="AN848" s="91" t="s">
        <v>431</v>
      </c>
      <c r="AO848" s="91">
        <v>1</v>
      </c>
      <c r="AP848" s="91">
        <v>2</v>
      </c>
      <c r="AQ848" s="91">
        <v>1569809</v>
      </c>
      <c r="AR848" s="91" t="s">
        <v>87</v>
      </c>
      <c r="AU848" s="93">
        <v>42302</v>
      </c>
      <c r="AW848" s="91">
        <v>1</v>
      </c>
      <c r="AX848" s="91">
        <v>0</v>
      </c>
      <c r="AY848" s="91">
        <v>0</v>
      </c>
      <c r="AZ848" s="92">
        <v>39161</v>
      </c>
      <c r="BA848" s="91" t="s">
        <v>183</v>
      </c>
      <c r="BB848" s="92">
        <v>41121</v>
      </c>
      <c r="BC848" s="91" t="s">
        <v>87</v>
      </c>
    </row>
    <row r="849" spans="1:55">
      <c r="A849" s="91">
        <f t="shared" si="13"/>
        <v>848</v>
      </c>
      <c r="B849" s="91">
        <v>1624601</v>
      </c>
      <c r="C849" s="91">
        <v>29</v>
      </c>
      <c r="D849" s="91">
        <v>8</v>
      </c>
      <c r="E849" s="91" t="s">
        <v>87</v>
      </c>
      <c r="F849" s="91" t="s">
        <v>87</v>
      </c>
      <c r="G849" s="91" t="s">
        <v>7014</v>
      </c>
      <c r="I849" s="91" t="s">
        <v>7015</v>
      </c>
      <c r="K849" s="91" t="s">
        <v>7016</v>
      </c>
      <c r="L849" s="91" t="s">
        <v>7017</v>
      </c>
      <c r="O849" s="91" t="s">
        <v>7018</v>
      </c>
      <c r="P849" s="91" t="s">
        <v>7019</v>
      </c>
      <c r="R849" s="91" t="s">
        <v>7020</v>
      </c>
      <c r="S849" s="91" t="s">
        <v>7021</v>
      </c>
      <c r="T849" s="91" t="s">
        <v>269</v>
      </c>
      <c r="U849" s="91">
        <v>1</v>
      </c>
      <c r="V849" s="91">
        <v>500000</v>
      </c>
      <c r="W849" s="91">
        <v>0</v>
      </c>
      <c r="X849" s="91">
        <v>0</v>
      </c>
      <c r="Y849" s="91">
        <v>0</v>
      </c>
      <c r="Z849" s="91">
        <v>40</v>
      </c>
      <c r="AA849" s="91">
        <v>60</v>
      </c>
      <c r="AB849" s="91">
        <v>120</v>
      </c>
      <c r="AC849" s="91">
        <v>0</v>
      </c>
      <c r="AD849" s="91">
        <v>0</v>
      </c>
      <c r="AE849" s="91">
        <v>0</v>
      </c>
      <c r="AF849" s="91">
        <v>1360</v>
      </c>
      <c r="AG849" s="91">
        <v>83</v>
      </c>
      <c r="AH849" s="91">
        <v>19363</v>
      </c>
      <c r="AI849" s="91">
        <v>1</v>
      </c>
      <c r="AJ849" s="91" t="s">
        <v>7022</v>
      </c>
      <c r="AK849" s="91">
        <v>2</v>
      </c>
      <c r="AL849" s="91">
        <v>1</v>
      </c>
      <c r="AM849" s="91" t="s">
        <v>7023</v>
      </c>
      <c r="AN849" s="91" t="s">
        <v>7024</v>
      </c>
      <c r="AO849" s="91">
        <v>1</v>
      </c>
      <c r="AP849" s="91">
        <v>2</v>
      </c>
      <c r="AQ849" s="91">
        <v>1579574</v>
      </c>
      <c r="AR849" s="91" t="s">
        <v>87</v>
      </c>
      <c r="AU849" s="93">
        <v>42060</v>
      </c>
      <c r="AW849" s="91">
        <v>1</v>
      </c>
      <c r="AX849" s="91">
        <v>0</v>
      </c>
      <c r="AZ849" s="92">
        <v>38544</v>
      </c>
      <c r="BA849" s="91" t="s">
        <v>183</v>
      </c>
      <c r="BB849" s="92">
        <v>42703</v>
      </c>
      <c r="BC849" s="91" t="s">
        <v>87</v>
      </c>
    </row>
    <row r="850" spans="1:55">
      <c r="A850" s="91">
        <f t="shared" si="13"/>
        <v>849</v>
      </c>
      <c r="B850" s="91">
        <v>1626001</v>
      </c>
      <c r="C850" s="91">
        <v>30</v>
      </c>
      <c r="D850" s="91">
        <v>8</v>
      </c>
      <c r="E850" s="91">
        <v>16260</v>
      </c>
      <c r="F850" s="91">
        <v>1</v>
      </c>
      <c r="G850" s="91" t="s">
        <v>7025</v>
      </c>
      <c r="I850" s="91" t="s">
        <v>7026</v>
      </c>
      <c r="J850" s="91" t="s">
        <v>7027</v>
      </c>
      <c r="K850" s="91" t="s">
        <v>7028</v>
      </c>
      <c r="L850" s="91" t="s">
        <v>7029</v>
      </c>
      <c r="O850" s="91" t="s">
        <v>7030</v>
      </c>
      <c r="P850" s="91" t="s">
        <v>87</v>
      </c>
      <c r="U850" s="91">
        <v>0</v>
      </c>
      <c r="V850" s="91">
        <v>500000</v>
      </c>
      <c r="W850" s="91">
        <v>0</v>
      </c>
      <c r="X850" s="91">
        <v>0</v>
      </c>
      <c r="Y850" s="91">
        <v>0</v>
      </c>
      <c r="Z850" s="91">
        <v>40</v>
      </c>
      <c r="AA850" s="91">
        <v>60</v>
      </c>
      <c r="AB850" s="91">
        <v>120</v>
      </c>
      <c r="AC850" s="91">
        <v>0</v>
      </c>
      <c r="AD850" s="91">
        <v>0</v>
      </c>
      <c r="AE850" s="91">
        <v>0</v>
      </c>
      <c r="AF850" s="91">
        <v>5</v>
      </c>
      <c r="AG850" s="91">
        <v>364</v>
      </c>
      <c r="AH850" s="91">
        <v>1085505</v>
      </c>
      <c r="AI850" s="91">
        <v>1</v>
      </c>
      <c r="AJ850" s="91" t="s">
        <v>7031</v>
      </c>
      <c r="AK850" s="91">
        <v>2</v>
      </c>
      <c r="AL850" s="91">
        <v>0</v>
      </c>
      <c r="AM850" s="91" t="s">
        <v>87</v>
      </c>
      <c r="AO850" s="91">
        <v>1</v>
      </c>
      <c r="AP850" s="91">
        <v>2</v>
      </c>
      <c r="AQ850" s="91" t="s">
        <v>87</v>
      </c>
      <c r="AR850" s="91" t="s">
        <v>87</v>
      </c>
      <c r="AW850" s="91">
        <v>1</v>
      </c>
      <c r="AX850" s="91">
        <v>0</v>
      </c>
      <c r="AZ850" s="92">
        <v>36680</v>
      </c>
      <c r="BA850" s="91" t="s">
        <v>183</v>
      </c>
      <c r="BB850" s="92">
        <v>43139.074641203704</v>
      </c>
      <c r="BC850" s="91" t="s">
        <v>233</v>
      </c>
    </row>
    <row r="851" spans="1:55">
      <c r="A851" s="91">
        <f t="shared" si="13"/>
        <v>850</v>
      </c>
      <c r="B851" s="91">
        <v>1647601</v>
      </c>
      <c r="C851" s="91">
        <v>20</v>
      </c>
      <c r="D851" s="91">
        <v>8</v>
      </c>
      <c r="E851" s="91" t="s">
        <v>87</v>
      </c>
      <c r="F851" s="91" t="s">
        <v>87</v>
      </c>
      <c r="G851" s="91" t="s">
        <v>7032</v>
      </c>
      <c r="I851" s="91" t="s">
        <v>7033</v>
      </c>
      <c r="J851" s="91" t="s">
        <v>7034</v>
      </c>
      <c r="K851" s="91" t="s">
        <v>7035</v>
      </c>
      <c r="L851" s="91" t="s">
        <v>7036</v>
      </c>
      <c r="O851" s="91" t="s">
        <v>7037</v>
      </c>
      <c r="P851" s="91" t="s">
        <v>7038</v>
      </c>
      <c r="U851" s="91">
        <v>1</v>
      </c>
      <c r="V851" s="91">
        <v>500000</v>
      </c>
      <c r="W851" s="91">
        <v>40</v>
      </c>
      <c r="X851" s="91">
        <v>60</v>
      </c>
      <c r="Y851" s="91">
        <v>120</v>
      </c>
      <c r="Z851" s="91">
        <v>40</v>
      </c>
      <c r="AA851" s="91">
        <v>60</v>
      </c>
      <c r="AB851" s="91">
        <v>120</v>
      </c>
      <c r="AC851" s="91">
        <v>40</v>
      </c>
      <c r="AD851" s="91">
        <v>60</v>
      </c>
      <c r="AE851" s="91">
        <v>120</v>
      </c>
      <c r="AF851" s="91">
        <v>131</v>
      </c>
      <c r="AG851" s="91">
        <v>1</v>
      </c>
      <c r="AH851" s="91">
        <v>2625948</v>
      </c>
      <c r="AI851" s="91">
        <v>2</v>
      </c>
      <c r="AJ851" s="91" t="s">
        <v>7039</v>
      </c>
      <c r="AK851" s="91">
        <v>2</v>
      </c>
      <c r="AL851" s="91">
        <v>0</v>
      </c>
      <c r="AM851" s="91" t="s">
        <v>87</v>
      </c>
      <c r="AO851" s="91">
        <v>1</v>
      </c>
      <c r="AP851" s="91">
        <v>2</v>
      </c>
      <c r="AQ851" s="91">
        <v>1575750</v>
      </c>
      <c r="AR851" s="91" t="s">
        <v>87</v>
      </c>
      <c r="AU851" s="93">
        <v>42060</v>
      </c>
      <c r="AW851" s="91">
        <v>1</v>
      </c>
      <c r="AX851" s="91">
        <v>0</v>
      </c>
      <c r="AZ851" s="92">
        <v>38671</v>
      </c>
      <c r="BA851" s="91" t="s">
        <v>183</v>
      </c>
      <c r="BB851" s="92">
        <v>42057</v>
      </c>
      <c r="BC851" s="91" t="s">
        <v>87</v>
      </c>
    </row>
    <row r="852" spans="1:55">
      <c r="A852" s="91">
        <f t="shared" si="13"/>
        <v>851</v>
      </c>
      <c r="B852" s="91">
        <v>1655101</v>
      </c>
      <c r="C852" s="91">
        <v>80</v>
      </c>
      <c r="D852" s="91">
        <v>8</v>
      </c>
      <c r="E852" s="91" t="s">
        <v>87</v>
      </c>
      <c r="F852" s="91" t="s">
        <v>87</v>
      </c>
      <c r="G852" s="91" t="s">
        <v>7040</v>
      </c>
      <c r="I852" s="91" t="s">
        <v>7041</v>
      </c>
      <c r="J852" s="91" t="s">
        <v>7042</v>
      </c>
      <c r="K852" s="91" t="s">
        <v>7043</v>
      </c>
      <c r="L852" s="91" t="s">
        <v>7044</v>
      </c>
      <c r="M852" s="91" t="s">
        <v>7045</v>
      </c>
      <c r="O852" s="91" t="s">
        <v>7046</v>
      </c>
      <c r="P852" s="91" t="s">
        <v>7047</v>
      </c>
      <c r="Q852" s="91" t="s">
        <v>7048</v>
      </c>
      <c r="R852" s="91" t="s">
        <v>7049</v>
      </c>
      <c r="S852" s="91" t="s">
        <v>7050</v>
      </c>
      <c r="T852" s="91" t="s">
        <v>269</v>
      </c>
      <c r="U852" s="91">
        <v>1</v>
      </c>
      <c r="V852" s="91">
        <v>500000</v>
      </c>
      <c r="W852" s="91">
        <v>0</v>
      </c>
      <c r="X852" s="91">
        <v>100</v>
      </c>
      <c r="Y852" s="91">
        <v>120</v>
      </c>
      <c r="Z852" s="91">
        <v>40</v>
      </c>
      <c r="AA852" s="91">
        <v>60</v>
      </c>
      <c r="AB852" s="91">
        <v>120</v>
      </c>
      <c r="AC852" s="91">
        <v>40</v>
      </c>
      <c r="AD852" s="91">
        <v>60</v>
      </c>
      <c r="AE852" s="91">
        <v>120</v>
      </c>
      <c r="AF852" s="91">
        <v>5</v>
      </c>
      <c r="AG852" s="91">
        <v>654</v>
      </c>
      <c r="AH852" s="91">
        <v>9001420</v>
      </c>
      <c r="AI852" s="91">
        <v>1</v>
      </c>
      <c r="AJ852" s="91" t="s">
        <v>7051</v>
      </c>
      <c r="AK852" s="91">
        <v>2</v>
      </c>
      <c r="AL852" s="91">
        <v>1</v>
      </c>
      <c r="AM852" s="91">
        <v>3401283047</v>
      </c>
      <c r="AN852" s="91" t="s">
        <v>7052</v>
      </c>
      <c r="AO852" s="91">
        <v>1</v>
      </c>
      <c r="AP852" s="91">
        <v>2</v>
      </c>
      <c r="AQ852" s="91">
        <v>1147856</v>
      </c>
      <c r="AR852" s="91" t="s">
        <v>87</v>
      </c>
      <c r="AU852" s="93">
        <v>42060</v>
      </c>
      <c r="AW852" s="91">
        <v>1</v>
      </c>
      <c r="AX852" s="91">
        <v>0</v>
      </c>
      <c r="AZ852" s="92">
        <v>38707</v>
      </c>
      <c r="BA852" s="91" t="s">
        <v>183</v>
      </c>
      <c r="BB852" s="92">
        <v>42057</v>
      </c>
      <c r="BC852" s="91" t="s">
        <v>87</v>
      </c>
    </row>
    <row r="853" spans="1:55">
      <c r="A853" s="91">
        <f t="shared" si="13"/>
        <v>852</v>
      </c>
      <c r="B853" s="91">
        <v>1683601</v>
      </c>
      <c r="C853" s="91">
        <v>57</v>
      </c>
      <c r="D853" s="91">
        <v>8</v>
      </c>
      <c r="E853" s="91" t="s">
        <v>87</v>
      </c>
      <c r="F853" s="91" t="s">
        <v>87</v>
      </c>
      <c r="G853" s="91" t="s">
        <v>7053</v>
      </c>
      <c r="I853" s="91" t="s">
        <v>7054</v>
      </c>
      <c r="J853" s="91" t="s">
        <v>7055</v>
      </c>
      <c r="K853" s="91" t="s">
        <v>4421</v>
      </c>
      <c r="L853" s="91" t="s">
        <v>7056</v>
      </c>
      <c r="O853" s="91" t="s">
        <v>7057</v>
      </c>
      <c r="P853" s="91" t="s">
        <v>87</v>
      </c>
      <c r="U853" s="91">
        <v>0</v>
      </c>
      <c r="V853" s="91">
        <v>500000</v>
      </c>
      <c r="W853" s="91">
        <v>0</v>
      </c>
      <c r="X853" s="91">
        <v>100</v>
      </c>
      <c r="Y853" s="91">
        <v>120</v>
      </c>
      <c r="Z853" s="91">
        <v>40</v>
      </c>
      <c r="AA853" s="91">
        <v>60</v>
      </c>
      <c r="AB853" s="91">
        <v>120</v>
      </c>
      <c r="AC853" s="91">
        <v>40</v>
      </c>
      <c r="AD853" s="91">
        <v>60</v>
      </c>
      <c r="AE853" s="91">
        <v>120</v>
      </c>
      <c r="AF853" s="91">
        <v>5</v>
      </c>
      <c r="AG853" s="91">
        <v>203</v>
      </c>
      <c r="AH853" s="91">
        <v>52691</v>
      </c>
      <c r="AI853" s="91">
        <v>2</v>
      </c>
      <c r="AJ853" s="91" t="s">
        <v>7058</v>
      </c>
      <c r="AK853" s="91">
        <v>2</v>
      </c>
      <c r="AL853" s="91">
        <v>0</v>
      </c>
      <c r="AM853" s="91" t="s">
        <v>87</v>
      </c>
      <c r="AO853" s="91">
        <v>0</v>
      </c>
      <c r="AP853" s="91">
        <v>0</v>
      </c>
      <c r="AQ853" s="91" t="s">
        <v>87</v>
      </c>
      <c r="AR853" s="91" t="s">
        <v>87</v>
      </c>
      <c r="AW853" s="91">
        <v>1</v>
      </c>
      <c r="AX853" s="91">
        <v>0</v>
      </c>
      <c r="AZ853" s="92">
        <v>43132</v>
      </c>
      <c r="BA853" s="91" t="s">
        <v>728</v>
      </c>
      <c r="BB853" s="92">
        <v>43132</v>
      </c>
      <c r="BC853" s="91" t="s">
        <v>728</v>
      </c>
    </row>
    <row r="854" spans="1:55">
      <c r="A854" s="91">
        <f t="shared" si="13"/>
        <v>853</v>
      </c>
      <c r="B854" s="91">
        <v>1726001</v>
      </c>
      <c r="C854" s="91">
        <v>80</v>
      </c>
      <c r="D854" s="91">
        <v>8</v>
      </c>
      <c r="E854" s="91" t="s">
        <v>87</v>
      </c>
      <c r="F854" s="91" t="s">
        <v>87</v>
      </c>
      <c r="G854" s="91" t="s">
        <v>7059</v>
      </c>
      <c r="I854" s="91" t="s">
        <v>7060</v>
      </c>
      <c r="J854" s="91" t="s">
        <v>7061</v>
      </c>
      <c r="K854" s="91" t="s">
        <v>7062</v>
      </c>
      <c r="L854" s="91" t="s">
        <v>7063</v>
      </c>
      <c r="O854" s="91" t="s">
        <v>7064</v>
      </c>
      <c r="P854" s="91" t="s">
        <v>7065</v>
      </c>
      <c r="R854" s="91" t="s">
        <v>7066</v>
      </c>
      <c r="S854" s="91" t="s">
        <v>7067</v>
      </c>
      <c r="T854" s="91" t="s">
        <v>269</v>
      </c>
      <c r="U854" s="91">
        <v>0</v>
      </c>
      <c r="V854" s="91">
        <v>500000</v>
      </c>
      <c r="W854" s="91">
        <v>0</v>
      </c>
      <c r="X854" s="91">
        <v>100</v>
      </c>
      <c r="Y854" s="91">
        <v>120</v>
      </c>
      <c r="Z854" s="91">
        <v>40</v>
      </c>
      <c r="AA854" s="91">
        <v>60</v>
      </c>
      <c r="AB854" s="91">
        <v>120</v>
      </c>
      <c r="AC854" s="91">
        <v>40</v>
      </c>
      <c r="AD854" s="91">
        <v>60</v>
      </c>
      <c r="AE854" s="91">
        <v>120</v>
      </c>
      <c r="AF854" s="91">
        <v>179</v>
      </c>
      <c r="AG854" s="91">
        <v>818</v>
      </c>
      <c r="AH854" s="91">
        <v>1046387</v>
      </c>
      <c r="AI854" s="91">
        <v>1</v>
      </c>
      <c r="AJ854" s="91" t="s">
        <v>7068</v>
      </c>
      <c r="AK854" s="91">
        <v>2</v>
      </c>
      <c r="AL854" s="91">
        <v>0</v>
      </c>
      <c r="AM854" s="91" t="s">
        <v>87</v>
      </c>
      <c r="AO854" s="91">
        <v>1</v>
      </c>
      <c r="AP854" s="91">
        <v>2</v>
      </c>
      <c r="AQ854" s="91" t="s">
        <v>87</v>
      </c>
      <c r="AR854" s="91" t="s">
        <v>87</v>
      </c>
      <c r="AW854" s="91">
        <v>1</v>
      </c>
      <c r="AX854" s="91">
        <v>0</v>
      </c>
      <c r="AZ854" s="92">
        <v>39021</v>
      </c>
      <c r="BA854" s="91" t="s">
        <v>183</v>
      </c>
      <c r="BB854" s="92">
        <v>40350</v>
      </c>
      <c r="BC854" s="91" t="s">
        <v>87</v>
      </c>
    </row>
    <row r="855" spans="1:55">
      <c r="A855" s="91">
        <f t="shared" si="13"/>
        <v>854</v>
      </c>
      <c r="B855" s="91">
        <v>1764201</v>
      </c>
      <c r="C855" s="91">
        <v>43</v>
      </c>
      <c r="D855" s="91">
        <v>8</v>
      </c>
      <c r="E855" s="91" t="s">
        <v>87</v>
      </c>
      <c r="F855" s="91" t="s">
        <v>87</v>
      </c>
      <c r="G855" s="91" t="s">
        <v>7069</v>
      </c>
      <c r="I855" s="91" t="s">
        <v>7070</v>
      </c>
      <c r="K855" s="91" t="s">
        <v>7071</v>
      </c>
      <c r="L855" s="91" t="s">
        <v>7072</v>
      </c>
      <c r="O855" s="91" t="s">
        <v>7073</v>
      </c>
      <c r="P855" s="91" t="s">
        <v>7073</v>
      </c>
      <c r="R855" s="91" t="s">
        <v>7074</v>
      </c>
      <c r="S855" s="91" t="s">
        <v>7075</v>
      </c>
      <c r="U855" s="91">
        <v>0</v>
      </c>
      <c r="V855" s="91">
        <v>0</v>
      </c>
      <c r="W855" s="91">
        <v>0</v>
      </c>
      <c r="X855" s="91">
        <v>0</v>
      </c>
      <c r="Y855" s="91">
        <v>0</v>
      </c>
      <c r="Z855" s="91">
        <v>100</v>
      </c>
      <c r="AA855" s="91">
        <v>0</v>
      </c>
      <c r="AB855" s="91">
        <v>0</v>
      </c>
      <c r="AC855" s="91">
        <v>0</v>
      </c>
      <c r="AD855" s="91">
        <v>0</v>
      </c>
      <c r="AE855" s="91">
        <v>0</v>
      </c>
      <c r="AF855" s="91">
        <v>149</v>
      </c>
      <c r="AG855" s="91">
        <v>149</v>
      </c>
      <c r="AH855" s="91">
        <v>343818</v>
      </c>
      <c r="AI855" s="91">
        <v>1</v>
      </c>
      <c r="AJ855" s="91" t="s">
        <v>7076</v>
      </c>
      <c r="AK855" s="91">
        <v>2</v>
      </c>
      <c r="AL855" s="91">
        <v>0</v>
      </c>
      <c r="AM855" s="91" t="s">
        <v>87</v>
      </c>
      <c r="AO855" s="91">
        <v>0</v>
      </c>
      <c r="AP855" s="91">
        <v>2</v>
      </c>
      <c r="AQ855" s="91" t="s">
        <v>87</v>
      </c>
      <c r="AR855" s="91" t="s">
        <v>87</v>
      </c>
      <c r="AW855" s="91">
        <v>1</v>
      </c>
      <c r="AX855" s="91">
        <v>0</v>
      </c>
      <c r="AZ855" s="92">
        <v>43132</v>
      </c>
      <c r="BA855" s="91" t="s">
        <v>3642</v>
      </c>
      <c r="BB855" s="92">
        <v>43132</v>
      </c>
      <c r="BC855" s="91" t="s">
        <v>3642</v>
      </c>
    </row>
    <row r="856" spans="1:55">
      <c r="A856" s="91">
        <f t="shared" si="13"/>
        <v>855</v>
      </c>
      <c r="B856" s="91">
        <v>1839301</v>
      </c>
      <c r="C856" s="91">
        <v>40</v>
      </c>
      <c r="D856" s="91">
        <v>8</v>
      </c>
      <c r="E856" s="91" t="s">
        <v>87</v>
      </c>
      <c r="F856" s="91" t="s">
        <v>87</v>
      </c>
      <c r="G856" s="91" t="s">
        <v>7077</v>
      </c>
      <c r="I856" s="91" t="s">
        <v>7078</v>
      </c>
      <c r="J856" s="91" t="s">
        <v>7079</v>
      </c>
      <c r="K856" s="91" t="s">
        <v>7080</v>
      </c>
      <c r="L856" s="91" t="s">
        <v>7081</v>
      </c>
      <c r="O856" s="91" t="s">
        <v>7082</v>
      </c>
      <c r="P856" s="91" t="s">
        <v>7083</v>
      </c>
      <c r="Q856" s="91" t="s">
        <v>7084</v>
      </c>
      <c r="R856" s="91" t="s">
        <v>7085</v>
      </c>
      <c r="T856" s="91" t="s">
        <v>201</v>
      </c>
      <c r="U856" s="91">
        <v>0</v>
      </c>
      <c r="V856" s="91">
        <v>500000</v>
      </c>
      <c r="W856" s="91">
        <v>0</v>
      </c>
      <c r="X856" s="91">
        <v>100</v>
      </c>
      <c r="Y856" s="91">
        <v>120</v>
      </c>
      <c r="Z856" s="91">
        <v>40</v>
      </c>
      <c r="AA856" s="91">
        <v>60</v>
      </c>
      <c r="AB856" s="91">
        <v>120</v>
      </c>
      <c r="AC856" s="91">
        <v>0</v>
      </c>
      <c r="AD856" s="91">
        <v>100</v>
      </c>
      <c r="AE856" s="91">
        <v>120</v>
      </c>
      <c r="AF856" s="91">
        <v>5</v>
      </c>
      <c r="AG856" s="91">
        <v>253</v>
      </c>
      <c r="AH856" s="91">
        <v>9001432</v>
      </c>
      <c r="AI856" s="91">
        <v>2</v>
      </c>
      <c r="AJ856" s="91" t="s">
        <v>7086</v>
      </c>
      <c r="AK856" s="91">
        <v>2</v>
      </c>
      <c r="AL856" s="91">
        <v>1</v>
      </c>
      <c r="AM856" s="91">
        <v>14103953155219</v>
      </c>
      <c r="AN856" s="91" t="s">
        <v>431</v>
      </c>
      <c r="AO856" s="91">
        <v>1</v>
      </c>
      <c r="AP856" s="91">
        <v>2</v>
      </c>
      <c r="AQ856" s="91" t="s">
        <v>87</v>
      </c>
      <c r="AR856" s="91" t="s">
        <v>87</v>
      </c>
      <c r="AW856" s="91">
        <v>1</v>
      </c>
      <c r="AX856" s="91">
        <v>0</v>
      </c>
      <c r="AY856" s="91">
        <v>0</v>
      </c>
      <c r="AZ856" s="92">
        <v>40780</v>
      </c>
      <c r="BA856" s="91" t="s">
        <v>183</v>
      </c>
      <c r="BB856" s="92">
        <v>42573</v>
      </c>
      <c r="BC856" s="91" t="s">
        <v>87</v>
      </c>
    </row>
    <row r="857" spans="1:55">
      <c r="A857" s="91">
        <f t="shared" si="13"/>
        <v>856</v>
      </c>
      <c r="B857" s="91">
        <v>1849801</v>
      </c>
      <c r="C857" s="91">
        <v>80</v>
      </c>
      <c r="D857" s="91">
        <v>8</v>
      </c>
      <c r="E857" s="91" t="s">
        <v>87</v>
      </c>
      <c r="F857" s="91" t="s">
        <v>87</v>
      </c>
      <c r="G857" s="91" t="s">
        <v>7087</v>
      </c>
      <c r="I857" s="91" t="s">
        <v>7088</v>
      </c>
      <c r="J857" s="91" t="s">
        <v>7089</v>
      </c>
      <c r="K857" s="91" t="s">
        <v>7090</v>
      </c>
      <c r="L857" s="91" t="s">
        <v>7091</v>
      </c>
      <c r="O857" s="91" t="s">
        <v>7092</v>
      </c>
      <c r="P857" s="91" t="s">
        <v>7093</v>
      </c>
      <c r="R857" s="91" t="s">
        <v>7094</v>
      </c>
      <c r="S857" s="91" t="s">
        <v>7095</v>
      </c>
      <c r="T857" s="91" t="s">
        <v>269</v>
      </c>
      <c r="U857" s="91">
        <v>0</v>
      </c>
      <c r="V857" s="91">
        <v>500000</v>
      </c>
      <c r="W857" s="91">
        <v>0</v>
      </c>
      <c r="X857" s="91">
        <v>100</v>
      </c>
      <c r="Y857" s="91">
        <v>120</v>
      </c>
      <c r="Z857" s="91">
        <v>40</v>
      </c>
      <c r="AA857" s="91">
        <v>60</v>
      </c>
      <c r="AB857" s="91">
        <v>120</v>
      </c>
      <c r="AC857" s="91">
        <v>40</v>
      </c>
      <c r="AD857" s="91">
        <v>60</v>
      </c>
      <c r="AE857" s="91">
        <v>120</v>
      </c>
      <c r="AF857" s="91">
        <v>1991</v>
      </c>
      <c r="AG857" s="91">
        <v>51</v>
      </c>
      <c r="AH857" s="91">
        <v>1004464</v>
      </c>
      <c r="AI857" s="91">
        <v>1</v>
      </c>
      <c r="AJ857" s="91" t="s">
        <v>7096</v>
      </c>
      <c r="AK857" s="91">
        <v>2</v>
      </c>
      <c r="AL857" s="91">
        <v>1</v>
      </c>
      <c r="AM857" s="91" t="s">
        <v>7097</v>
      </c>
      <c r="AN857" s="91" t="s">
        <v>7098</v>
      </c>
      <c r="AO857" s="91">
        <v>1</v>
      </c>
      <c r="AP857" s="91">
        <v>2</v>
      </c>
      <c r="AQ857" s="91" t="s">
        <v>87</v>
      </c>
      <c r="AR857" s="91" t="s">
        <v>87</v>
      </c>
      <c r="AW857" s="91">
        <v>1</v>
      </c>
      <c r="AX857" s="91">
        <v>0</v>
      </c>
      <c r="AZ857" s="92">
        <v>39594</v>
      </c>
      <c r="BA857" s="91" t="s">
        <v>183</v>
      </c>
      <c r="BB857" s="92">
        <v>40350</v>
      </c>
      <c r="BC857" s="91" t="s">
        <v>87</v>
      </c>
    </row>
    <row r="858" spans="1:55">
      <c r="A858" s="91">
        <f t="shared" si="13"/>
        <v>857</v>
      </c>
      <c r="B858" s="91">
        <v>1862401</v>
      </c>
      <c r="C858" s="91">
        <v>38</v>
      </c>
      <c r="D858" s="91">
        <v>8</v>
      </c>
      <c r="E858" s="91" t="s">
        <v>87</v>
      </c>
      <c r="F858" s="91" t="s">
        <v>87</v>
      </c>
      <c r="G858" s="91" t="s">
        <v>7099</v>
      </c>
      <c r="I858" s="91" t="s">
        <v>7100</v>
      </c>
      <c r="K858" s="91" t="s">
        <v>7101</v>
      </c>
      <c r="L858" s="91" t="s">
        <v>7102</v>
      </c>
      <c r="O858" s="91" t="s">
        <v>7103</v>
      </c>
      <c r="P858" s="91" t="s">
        <v>7104</v>
      </c>
      <c r="R858" s="91" t="s">
        <v>7105</v>
      </c>
      <c r="S858" s="91" t="s">
        <v>7106</v>
      </c>
      <c r="T858" s="91" t="s">
        <v>269</v>
      </c>
      <c r="U858" s="91">
        <v>1</v>
      </c>
      <c r="V858" s="91">
        <v>500000</v>
      </c>
      <c r="W858" s="91">
        <v>0</v>
      </c>
      <c r="X858" s="91">
        <v>100</v>
      </c>
      <c r="Y858" s="91">
        <v>120</v>
      </c>
      <c r="Z858" s="91">
        <v>40</v>
      </c>
      <c r="AA858" s="91">
        <v>60</v>
      </c>
      <c r="AB858" s="91">
        <v>120</v>
      </c>
      <c r="AC858" s="91">
        <v>0</v>
      </c>
      <c r="AD858" s="91">
        <v>100</v>
      </c>
      <c r="AE858" s="91">
        <v>120</v>
      </c>
      <c r="AF858" s="91">
        <v>140</v>
      </c>
      <c r="AG858" s="91">
        <v>342</v>
      </c>
      <c r="AH858" s="91">
        <v>1036336</v>
      </c>
      <c r="AI858" s="91">
        <v>1</v>
      </c>
      <c r="AJ858" s="91" t="s">
        <v>7107</v>
      </c>
      <c r="AK858" s="91">
        <v>2</v>
      </c>
      <c r="AL858" s="91">
        <v>1</v>
      </c>
      <c r="AM858" s="91">
        <v>4101036197</v>
      </c>
      <c r="AN858" s="91" t="s">
        <v>431</v>
      </c>
      <c r="AO858" s="91">
        <v>1</v>
      </c>
      <c r="AP858" s="91">
        <v>2</v>
      </c>
      <c r="AQ858" s="91">
        <v>1574423</v>
      </c>
      <c r="AR858" s="91" t="s">
        <v>87</v>
      </c>
      <c r="AU858" s="93">
        <v>42060</v>
      </c>
      <c r="AW858" s="91">
        <v>1</v>
      </c>
      <c r="AX858" s="91">
        <v>0</v>
      </c>
      <c r="AZ858" s="92">
        <v>39643</v>
      </c>
      <c r="BA858" s="91" t="s">
        <v>183</v>
      </c>
      <c r="BB858" s="92">
        <v>42057</v>
      </c>
      <c r="BC858" s="91" t="s">
        <v>87</v>
      </c>
    </row>
    <row r="859" spans="1:55">
      <c r="A859" s="91">
        <f t="shared" si="13"/>
        <v>858</v>
      </c>
      <c r="B859" s="91">
        <v>1869905</v>
      </c>
      <c r="C859" s="91">
        <v>57</v>
      </c>
      <c r="D859" s="91">
        <v>8</v>
      </c>
      <c r="E859" s="91" t="s">
        <v>87</v>
      </c>
      <c r="F859" s="91" t="s">
        <v>87</v>
      </c>
      <c r="G859" s="91" t="s">
        <v>7108</v>
      </c>
      <c r="H859" s="91" t="s">
        <v>7109</v>
      </c>
      <c r="I859" s="91" t="s">
        <v>7110</v>
      </c>
      <c r="K859" s="91" t="s">
        <v>2732</v>
      </c>
      <c r="L859" s="91" t="s">
        <v>7111</v>
      </c>
      <c r="O859" s="91" t="s">
        <v>7112</v>
      </c>
      <c r="P859" s="91" t="s">
        <v>7113</v>
      </c>
      <c r="R859" s="91" t="s">
        <v>7114</v>
      </c>
      <c r="T859" s="91" t="s">
        <v>269</v>
      </c>
      <c r="U859" s="91">
        <v>0</v>
      </c>
      <c r="V859" s="91">
        <v>500000</v>
      </c>
      <c r="W859" s="91">
        <v>0</v>
      </c>
      <c r="X859" s="91">
        <v>100</v>
      </c>
      <c r="Y859" s="91">
        <v>120</v>
      </c>
      <c r="Z859" s="91">
        <v>40</v>
      </c>
      <c r="AA859" s="91">
        <v>60</v>
      </c>
      <c r="AB859" s="91">
        <v>120</v>
      </c>
      <c r="AC859" s="91">
        <v>40</v>
      </c>
      <c r="AD859" s="91">
        <v>60</v>
      </c>
      <c r="AE859" s="91">
        <v>120</v>
      </c>
      <c r="AF859" s="91">
        <v>158</v>
      </c>
      <c r="AG859" s="91">
        <v>115</v>
      </c>
      <c r="AH859" s="91">
        <v>114775</v>
      </c>
      <c r="AI859" s="91">
        <v>2</v>
      </c>
      <c r="AJ859" s="91" t="s">
        <v>7115</v>
      </c>
      <c r="AK859" s="91">
        <v>2</v>
      </c>
      <c r="AL859" s="91">
        <v>0</v>
      </c>
      <c r="AM859" s="91" t="s">
        <v>87</v>
      </c>
      <c r="AO859" s="91">
        <v>1</v>
      </c>
      <c r="AP859" s="91">
        <v>1</v>
      </c>
      <c r="AQ859" s="91" t="s">
        <v>87</v>
      </c>
      <c r="AR859" s="91" t="s">
        <v>87</v>
      </c>
      <c r="AW859" s="91">
        <v>1</v>
      </c>
      <c r="AX859" s="91">
        <v>0</v>
      </c>
      <c r="AZ859" s="92">
        <v>43132</v>
      </c>
      <c r="BA859" s="91" t="s">
        <v>728</v>
      </c>
      <c r="BB859" s="92">
        <v>43132</v>
      </c>
      <c r="BC859" s="91" t="s">
        <v>728</v>
      </c>
    </row>
    <row r="860" spans="1:55">
      <c r="A860" s="91">
        <f t="shared" si="13"/>
        <v>859</v>
      </c>
      <c r="B860" s="91">
        <v>2040018</v>
      </c>
      <c r="C860" s="91">
        <v>43</v>
      </c>
      <c r="D860" s="91">
        <v>8</v>
      </c>
      <c r="E860" s="91">
        <v>20400</v>
      </c>
      <c r="F860" s="91">
        <v>3</v>
      </c>
      <c r="G860" s="91" t="s">
        <v>7116</v>
      </c>
      <c r="I860" s="91" t="s">
        <v>7117</v>
      </c>
      <c r="J860" s="91" t="s">
        <v>7118</v>
      </c>
      <c r="K860" s="91" t="s">
        <v>7119</v>
      </c>
      <c r="L860" s="91" t="s">
        <v>7120</v>
      </c>
      <c r="O860" s="91" t="s">
        <v>7121</v>
      </c>
      <c r="P860" s="91" t="s">
        <v>7122</v>
      </c>
      <c r="U860" s="91">
        <v>0</v>
      </c>
      <c r="V860" s="91">
        <v>0</v>
      </c>
      <c r="W860" s="91">
        <v>0</v>
      </c>
      <c r="X860" s="91">
        <v>100</v>
      </c>
      <c r="Y860" s="91">
        <v>120</v>
      </c>
      <c r="Z860" s="91">
        <v>30</v>
      </c>
      <c r="AA860" s="91">
        <v>70</v>
      </c>
      <c r="AB860" s="91">
        <v>120</v>
      </c>
      <c r="AC860" s="91">
        <v>0</v>
      </c>
      <c r="AD860" s="91">
        <v>100</v>
      </c>
      <c r="AE860" s="91">
        <v>120</v>
      </c>
      <c r="AF860" s="91">
        <v>9</v>
      </c>
      <c r="AG860" s="91">
        <v>763</v>
      </c>
      <c r="AH860" s="91">
        <v>221190</v>
      </c>
      <c r="AI860" s="91">
        <v>2</v>
      </c>
      <c r="AJ860" s="91" t="s">
        <v>1363</v>
      </c>
      <c r="AK860" s="91">
        <v>2</v>
      </c>
      <c r="AL860" s="91">
        <v>0</v>
      </c>
      <c r="AM860" s="91" t="s">
        <v>87</v>
      </c>
      <c r="AO860" s="91">
        <v>0</v>
      </c>
      <c r="AP860" s="91">
        <v>2</v>
      </c>
      <c r="AQ860" s="91" t="s">
        <v>87</v>
      </c>
      <c r="AR860" s="91" t="s">
        <v>87</v>
      </c>
      <c r="AW860" s="91">
        <v>1</v>
      </c>
      <c r="AX860" s="91">
        <v>0</v>
      </c>
      <c r="AZ860" s="92">
        <v>43132</v>
      </c>
      <c r="BA860" s="91" t="s">
        <v>3642</v>
      </c>
      <c r="BB860" s="92">
        <v>43132</v>
      </c>
      <c r="BC860" s="91" t="s">
        <v>3642</v>
      </c>
    </row>
    <row r="861" spans="1:55">
      <c r="A861" s="91">
        <f t="shared" si="13"/>
        <v>860</v>
      </c>
      <c r="B861" s="91">
        <v>2072301</v>
      </c>
      <c r="C861" s="91">
        <v>80</v>
      </c>
      <c r="D861" s="91">
        <v>8</v>
      </c>
      <c r="E861" s="91" t="s">
        <v>87</v>
      </c>
      <c r="F861" s="91" t="s">
        <v>87</v>
      </c>
      <c r="G861" s="91" t="s">
        <v>7123</v>
      </c>
      <c r="I861" s="91" t="s">
        <v>7124</v>
      </c>
      <c r="J861" s="91" t="s">
        <v>7125</v>
      </c>
      <c r="K861" s="91" t="s">
        <v>7126</v>
      </c>
      <c r="L861" s="91" t="s">
        <v>7127</v>
      </c>
      <c r="O861" s="91" t="s">
        <v>7128</v>
      </c>
      <c r="P861" s="91" t="s">
        <v>7129</v>
      </c>
      <c r="R861" s="91" t="s">
        <v>7130</v>
      </c>
      <c r="S861" s="91" t="s">
        <v>7131</v>
      </c>
      <c r="T861" s="91" t="s">
        <v>269</v>
      </c>
      <c r="U861" s="91">
        <v>1</v>
      </c>
      <c r="V861" s="91">
        <v>500000</v>
      </c>
      <c r="W861" s="91">
        <v>0</v>
      </c>
      <c r="X861" s="91">
        <v>100</v>
      </c>
      <c r="Y861" s="91">
        <v>120</v>
      </c>
      <c r="Z861" s="91">
        <v>40</v>
      </c>
      <c r="AA861" s="91">
        <v>60</v>
      </c>
      <c r="AB861" s="91">
        <v>120</v>
      </c>
      <c r="AC861" s="91">
        <v>40</v>
      </c>
      <c r="AD861" s="91">
        <v>60</v>
      </c>
      <c r="AE861" s="91">
        <v>120</v>
      </c>
      <c r="AF861" s="91">
        <v>183</v>
      </c>
      <c r="AG861" s="91">
        <v>57</v>
      </c>
      <c r="AH861" s="91">
        <v>5173350</v>
      </c>
      <c r="AI861" s="91">
        <v>1</v>
      </c>
      <c r="AJ861" s="91" t="s">
        <v>7132</v>
      </c>
      <c r="AK861" s="91">
        <v>2</v>
      </c>
      <c r="AL861" s="91">
        <v>1</v>
      </c>
      <c r="AM861" s="91" t="s">
        <v>7133</v>
      </c>
      <c r="AN861" s="91" t="s">
        <v>7134</v>
      </c>
      <c r="AO861" s="91">
        <v>1</v>
      </c>
      <c r="AP861" s="91">
        <v>2</v>
      </c>
      <c r="AQ861" s="91">
        <v>1583636</v>
      </c>
      <c r="AR861" s="91" t="s">
        <v>87</v>
      </c>
      <c r="AU861" s="93">
        <v>42060</v>
      </c>
      <c r="AW861" s="91">
        <v>1</v>
      </c>
      <c r="AX861" s="91">
        <v>0</v>
      </c>
      <c r="AZ861" s="92">
        <v>40511</v>
      </c>
      <c r="BA861" s="91" t="s">
        <v>183</v>
      </c>
      <c r="BB861" s="92">
        <v>42057</v>
      </c>
      <c r="BC861" s="91" t="s">
        <v>87</v>
      </c>
    </row>
    <row r="862" spans="1:55">
      <c r="A862" s="91">
        <f t="shared" si="13"/>
        <v>861</v>
      </c>
      <c r="B862" s="91">
        <v>2095501</v>
      </c>
      <c r="C862" s="91">
        <v>30</v>
      </c>
      <c r="D862" s="91">
        <v>8</v>
      </c>
      <c r="E862" s="91" t="s">
        <v>87</v>
      </c>
      <c r="F862" s="91" t="s">
        <v>87</v>
      </c>
      <c r="G862" s="91" t="s">
        <v>7135</v>
      </c>
      <c r="I862" s="91" t="s">
        <v>7136</v>
      </c>
      <c r="J862" s="91" t="s">
        <v>7137</v>
      </c>
      <c r="K862" s="91" t="s">
        <v>7138</v>
      </c>
      <c r="L862" s="91" t="s">
        <v>7139</v>
      </c>
      <c r="O862" s="91" t="s">
        <v>7140</v>
      </c>
      <c r="P862" s="91" t="s">
        <v>7141</v>
      </c>
      <c r="R862" s="91" t="s">
        <v>7142</v>
      </c>
      <c r="S862" s="91" t="s">
        <v>7143</v>
      </c>
      <c r="T862" s="91" t="s">
        <v>269</v>
      </c>
      <c r="U862" s="91">
        <v>0</v>
      </c>
      <c r="V862" s="91">
        <v>0</v>
      </c>
      <c r="W862" s="91">
        <v>0</v>
      </c>
      <c r="X862" s="91">
        <v>0</v>
      </c>
      <c r="Y862" s="91">
        <v>0</v>
      </c>
      <c r="Z862" s="91">
        <v>100</v>
      </c>
      <c r="AA862" s="91">
        <v>0</v>
      </c>
      <c r="AB862" s="91">
        <v>0</v>
      </c>
      <c r="AC862" s="91">
        <v>0</v>
      </c>
      <c r="AD862" s="91">
        <v>0</v>
      </c>
      <c r="AE862" s="91">
        <v>0</v>
      </c>
      <c r="AF862" s="91">
        <v>9</v>
      </c>
      <c r="AG862" s="91">
        <v>223</v>
      </c>
      <c r="AH862" s="91">
        <v>3939493</v>
      </c>
      <c r="AI862" s="91">
        <v>1</v>
      </c>
      <c r="AJ862" s="91" t="s">
        <v>7136</v>
      </c>
      <c r="AK862" s="91">
        <v>2</v>
      </c>
      <c r="AL862" s="91">
        <v>1</v>
      </c>
      <c r="AM862" s="91">
        <v>11068</v>
      </c>
      <c r="AN862" s="91" t="s">
        <v>7144</v>
      </c>
      <c r="AO862" s="91">
        <v>1</v>
      </c>
      <c r="AP862" s="91">
        <v>2</v>
      </c>
      <c r="AQ862" s="91" t="s">
        <v>87</v>
      </c>
      <c r="AR862" s="91" t="s">
        <v>87</v>
      </c>
      <c r="AW862" s="91">
        <v>1</v>
      </c>
      <c r="AX862" s="91">
        <v>0</v>
      </c>
      <c r="AZ862" s="92">
        <v>40597</v>
      </c>
      <c r="BA862" s="91" t="s">
        <v>183</v>
      </c>
      <c r="BB862" s="92">
        <v>40597</v>
      </c>
      <c r="BC862" s="91" t="s">
        <v>87</v>
      </c>
    </row>
    <row r="863" spans="1:55">
      <c r="A863" s="91">
        <f t="shared" si="13"/>
        <v>862</v>
      </c>
      <c r="B863" s="91">
        <v>2127001</v>
      </c>
      <c r="C863" s="91">
        <v>30</v>
      </c>
      <c r="D863" s="91">
        <v>8</v>
      </c>
      <c r="E863" s="91">
        <v>21270</v>
      </c>
      <c r="F863" s="91">
        <v>1</v>
      </c>
      <c r="G863" s="91" t="s">
        <v>7145</v>
      </c>
      <c r="I863" s="91" t="s">
        <v>7146</v>
      </c>
      <c r="J863" s="91" t="s">
        <v>7147</v>
      </c>
      <c r="K863" s="91" t="s">
        <v>1299</v>
      </c>
      <c r="L863" s="91" t="s">
        <v>7148</v>
      </c>
      <c r="O863" s="91" t="s">
        <v>7149</v>
      </c>
      <c r="P863" s="91" t="s">
        <v>7150</v>
      </c>
      <c r="R863" s="91" t="s">
        <v>7151</v>
      </c>
      <c r="S863" s="91" t="s">
        <v>7152</v>
      </c>
      <c r="T863" s="91" t="s">
        <v>269</v>
      </c>
      <c r="U863" s="91">
        <v>1</v>
      </c>
      <c r="V863" s="91">
        <v>500000</v>
      </c>
      <c r="W863" s="91">
        <v>40</v>
      </c>
      <c r="X863" s="91">
        <v>60</v>
      </c>
      <c r="Y863" s="91">
        <v>120</v>
      </c>
      <c r="Z863" s="91">
        <v>40</v>
      </c>
      <c r="AA863" s="91">
        <v>60</v>
      </c>
      <c r="AB863" s="91">
        <v>120</v>
      </c>
      <c r="AC863" s="91">
        <v>40</v>
      </c>
      <c r="AD863" s="91">
        <v>60</v>
      </c>
      <c r="AE863" s="91">
        <v>0</v>
      </c>
      <c r="AF863" s="91">
        <v>134</v>
      </c>
      <c r="AG863" s="91">
        <v>8</v>
      </c>
      <c r="AH863" s="91">
        <v>3201457</v>
      </c>
      <c r="AI863" s="91">
        <v>1</v>
      </c>
      <c r="AJ863" s="91" t="s">
        <v>7153</v>
      </c>
      <c r="AK863" s="91">
        <v>2</v>
      </c>
      <c r="AL863" s="91">
        <v>0</v>
      </c>
      <c r="AM863" s="91" t="s">
        <v>87</v>
      </c>
      <c r="AO863" s="91">
        <v>1</v>
      </c>
      <c r="AP863" s="91">
        <v>2</v>
      </c>
      <c r="AQ863" s="91">
        <v>1566839</v>
      </c>
      <c r="AR863" s="91" t="s">
        <v>87</v>
      </c>
      <c r="AU863" s="93">
        <v>42060</v>
      </c>
      <c r="AW863" s="91">
        <v>1</v>
      </c>
      <c r="AX863" s="91">
        <v>0</v>
      </c>
      <c r="AZ863" s="92">
        <v>36680</v>
      </c>
      <c r="BA863" s="91" t="s">
        <v>183</v>
      </c>
      <c r="BB863" s="92">
        <v>43027.405891203707</v>
      </c>
      <c r="BC863" s="91" t="s">
        <v>233</v>
      </c>
    </row>
    <row r="864" spans="1:55">
      <c r="A864" s="91">
        <f t="shared" si="13"/>
        <v>863</v>
      </c>
      <c r="B864" s="91">
        <v>2135501</v>
      </c>
      <c r="C864" s="91">
        <v>10</v>
      </c>
      <c r="D864" s="91">
        <v>8</v>
      </c>
      <c r="E864" s="91" t="s">
        <v>87</v>
      </c>
      <c r="F864" s="91" t="s">
        <v>87</v>
      </c>
      <c r="G864" s="91" t="s">
        <v>7154</v>
      </c>
      <c r="I864" s="91" t="s">
        <v>7155</v>
      </c>
      <c r="K864" s="91" t="s">
        <v>7156</v>
      </c>
      <c r="L864" s="91" t="s">
        <v>7157</v>
      </c>
      <c r="O864" s="91" t="s">
        <v>7158</v>
      </c>
      <c r="P864" s="91" t="s">
        <v>7158</v>
      </c>
      <c r="R864" s="91" t="s">
        <v>7159</v>
      </c>
      <c r="S864" s="91" t="s">
        <v>7160</v>
      </c>
      <c r="T864" s="91" t="s">
        <v>269</v>
      </c>
      <c r="U864" s="91">
        <v>1</v>
      </c>
      <c r="V864" s="91">
        <v>0</v>
      </c>
      <c r="W864" s="91">
        <v>0</v>
      </c>
      <c r="X864" s="91">
        <v>0</v>
      </c>
      <c r="Y864" s="91">
        <v>0</v>
      </c>
      <c r="Z864" s="91">
        <v>40</v>
      </c>
      <c r="AA864" s="91">
        <v>60</v>
      </c>
      <c r="AB864" s="91">
        <v>120</v>
      </c>
      <c r="AC864" s="91">
        <v>100</v>
      </c>
      <c r="AD864" s="91">
        <v>0</v>
      </c>
      <c r="AE864" s="91">
        <v>0</v>
      </c>
      <c r="AF864" s="91">
        <v>501</v>
      </c>
      <c r="AG864" s="91">
        <v>310</v>
      </c>
      <c r="AH864" s="91">
        <v>3582243</v>
      </c>
      <c r="AI864" s="91">
        <v>1</v>
      </c>
      <c r="AJ864" s="91" t="s">
        <v>7161</v>
      </c>
      <c r="AK864" s="91">
        <v>2</v>
      </c>
      <c r="AL864" s="91">
        <v>0</v>
      </c>
      <c r="AM864" s="91" t="s">
        <v>87</v>
      </c>
      <c r="AO864" s="91">
        <v>0</v>
      </c>
      <c r="AP864" s="91">
        <v>0</v>
      </c>
      <c r="AQ864" s="91">
        <v>1586134</v>
      </c>
      <c r="AR864" s="91" t="s">
        <v>87</v>
      </c>
      <c r="AU864" s="93">
        <v>42060</v>
      </c>
      <c r="AW864" s="91">
        <v>1</v>
      </c>
      <c r="AX864" s="91">
        <v>0</v>
      </c>
      <c r="AY864" s="91">
        <v>0</v>
      </c>
      <c r="AZ864" s="92">
        <v>40725</v>
      </c>
      <c r="BA864" s="91" t="s">
        <v>183</v>
      </c>
      <c r="BB864" s="92">
        <v>42057</v>
      </c>
      <c r="BC864" s="91" t="s">
        <v>87</v>
      </c>
    </row>
    <row r="865" spans="1:55">
      <c r="A865" s="91">
        <f t="shared" si="13"/>
        <v>864</v>
      </c>
      <c r="B865" s="91">
        <v>2153601</v>
      </c>
      <c r="C865" s="91">
        <v>70</v>
      </c>
      <c r="D865" s="91">
        <v>8</v>
      </c>
      <c r="E865" s="91" t="s">
        <v>87</v>
      </c>
      <c r="F865" s="91" t="s">
        <v>87</v>
      </c>
      <c r="G865" s="91" t="s">
        <v>7162</v>
      </c>
      <c r="K865" s="91" t="s">
        <v>7163</v>
      </c>
      <c r="L865" s="91" t="s">
        <v>7164</v>
      </c>
      <c r="O865" s="91" t="s">
        <v>7165</v>
      </c>
      <c r="P865" s="91" t="s">
        <v>7166</v>
      </c>
      <c r="R865" s="91" t="s">
        <v>7167</v>
      </c>
      <c r="S865" s="91" t="s">
        <v>7168</v>
      </c>
      <c r="T865" s="91" t="s">
        <v>201</v>
      </c>
      <c r="U865" s="91">
        <v>0</v>
      </c>
      <c r="V865" s="91">
        <v>500000</v>
      </c>
      <c r="W865" s="91">
        <v>0</v>
      </c>
      <c r="X865" s="91">
        <v>100</v>
      </c>
      <c r="Y865" s="91">
        <v>120</v>
      </c>
      <c r="Z865" s="91">
        <v>40</v>
      </c>
      <c r="AA865" s="91">
        <v>60</v>
      </c>
      <c r="AB865" s="91">
        <v>120</v>
      </c>
      <c r="AC865" s="91">
        <v>0</v>
      </c>
      <c r="AD865" s="91">
        <v>100</v>
      </c>
      <c r="AE865" s="91">
        <v>120</v>
      </c>
      <c r="AF865" s="91">
        <v>1611</v>
      </c>
      <c r="AG865" s="91">
        <v>13</v>
      </c>
      <c r="AH865" s="91">
        <v>534832</v>
      </c>
      <c r="AI865" s="91">
        <v>2</v>
      </c>
      <c r="AJ865" s="91" t="s">
        <v>7169</v>
      </c>
      <c r="AK865" s="91">
        <v>2</v>
      </c>
      <c r="AL865" s="91">
        <v>0</v>
      </c>
      <c r="AM865" s="91" t="s">
        <v>87</v>
      </c>
      <c r="AO865" s="91">
        <v>1</v>
      </c>
      <c r="AP865" s="91">
        <v>2</v>
      </c>
      <c r="AQ865" s="91" t="s">
        <v>87</v>
      </c>
      <c r="AR865" s="91" t="s">
        <v>87</v>
      </c>
      <c r="AW865" s="91">
        <v>1</v>
      </c>
      <c r="AX865" s="91">
        <v>0</v>
      </c>
      <c r="AZ865" s="92">
        <v>40801</v>
      </c>
      <c r="BA865" s="91" t="s">
        <v>183</v>
      </c>
      <c r="BB865" s="92">
        <v>40801</v>
      </c>
      <c r="BC865" s="91" t="s">
        <v>87</v>
      </c>
    </row>
    <row r="866" spans="1:55">
      <c r="A866" s="91">
        <f t="shared" si="13"/>
        <v>865</v>
      </c>
      <c r="B866" s="91">
        <v>2214401</v>
      </c>
      <c r="C866" s="91">
        <v>80</v>
      </c>
      <c r="D866" s="91">
        <v>8</v>
      </c>
      <c r="E866" s="91" t="s">
        <v>87</v>
      </c>
      <c r="F866" s="91" t="s">
        <v>87</v>
      </c>
      <c r="G866" s="91" t="s">
        <v>7170</v>
      </c>
      <c r="I866" s="91" t="s">
        <v>7171</v>
      </c>
      <c r="K866" s="91" t="s">
        <v>7172</v>
      </c>
      <c r="L866" s="91" t="s">
        <v>7173</v>
      </c>
      <c r="O866" s="91" t="s">
        <v>7174</v>
      </c>
      <c r="P866" s="91" t="s">
        <v>7175</v>
      </c>
      <c r="R866" s="91" t="s">
        <v>7176</v>
      </c>
      <c r="S866" s="91" t="s">
        <v>7177</v>
      </c>
      <c r="T866" s="91" t="s">
        <v>269</v>
      </c>
      <c r="U866" s="91">
        <v>1</v>
      </c>
      <c r="V866" s="91">
        <v>500000</v>
      </c>
      <c r="W866" s="91">
        <v>0</v>
      </c>
      <c r="X866" s="91">
        <v>100</v>
      </c>
      <c r="Y866" s="91">
        <v>120</v>
      </c>
      <c r="Z866" s="91">
        <v>40</v>
      </c>
      <c r="AA866" s="91">
        <v>60</v>
      </c>
      <c r="AB866" s="91">
        <v>120</v>
      </c>
      <c r="AC866" s="91">
        <v>0</v>
      </c>
      <c r="AD866" s="91">
        <v>100</v>
      </c>
      <c r="AE866" s="91">
        <v>120</v>
      </c>
      <c r="AF866" s="91">
        <v>180</v>
      </c>
      <c r="AG866" s="91">
        <v>181</v>
      </c>
      <c r="AH866" s="91">
        <v>54499</v>
      </c>
      <c r="AI866" s="91">
        <v>1</v>
      </c>
      <c r="AJ866" s="91" t="s">
        <v>7178</v>
      </c>
      <c r="AK866" s="91">
        <v>2</v>
      </c>
      <c r="AL866" s="91">
        <v>0</v>
      </c>
      <c r="AM866" s="91" t="s">
        <v>87</v>
      </c>
      <c r="AO866" s="91">
        <v>1</v>
      </c>
      <c r="AP866" s="91">
        <v>2</v>
      </c>
      <c r="AQ866" s="91">
        <v>1351189</v>
      </c>
      <c r="AR866" s="91" t="s">
        <v>87</v>
      </c>
      <c r="AU866" s="93">
        <v>42060</v>
      </c>
      <c r="AW866" s="91">
        <v>1</v>
      </c>
      <c r="AX866" s="91">
        <v>0</v>
      </c>
      <c r="AY866" s="91">
        <v>0</v>
      </c>
      <c r="AZ866" s="92">
        <v>41059</v>
      </c>
      <c r="BA866" s="91" t="s">
        <v>183</v>
      </c>
      <c r="BB866" s="92">
        <v>42057</v>
      </c>
      <c r="BC866" s="91" t="s">
        <v>87</v>
      </c>
    </row>
    <row r="867" spans="1:55">
      <c r="A867" s="91">
        <f t="shared" si="13"/>
        <v>866</v>
      </c>
      <c r="B867" s="91">
        <v>2214701</v>
      </c>
      <c r="C867" s="91">
        <v>30</v>
      </c>
      <c r="D867" s="91">
        <v>8</v>
      </c>
      <c r="E867" s="91" t="s">
        <v>87</v>
      </c>
      <c r="F867" s="91" t="s">
        <v>87</v>
      </c>
      <c r="G867" s="91" t="s">
        <v>7179</v>
      </c>
      <c r="I867" s="91" t="s">
        <v>7180</v>
      </c>
      <c r="J867" s="91" t="s">
        <v>7181</v>
      </c>
      <c r="K867" s="91" t="s">
        <v>7182</v>
      </c>
      <c r="L867" s="91" t="s">
        <v>7183</v>
      </c>
      <c r="O867" s="91" t="s">
        <v>7184</v>
      </c>
      <c r="P867" s="91" t="s">
        <v>7185</v>
      </c>
      <c r="R867" s="91" t="s">
        <v>7186</v>
      </c>
      <c r="S867" s="91" t="s">
        <v>7187</v>
      </c>
      <c r="T867" s="91" t="s">
        <v>269</v>
      </c>
      <c r="U867" s="91">
        <v>1</v>
      </c>
      <c r="V867" s="91">
        <v>500000</v>
      </c>
      <c r="W867" s="91">
        <v>0</v>
      </c>
      <c r="X867" s="91">
        <v>100</v>
      </c>
      <c r="Y867" s="91">
        <v>120</v>
      </c>
      <c r="Z867" s="91">
        <v>40</v>
      </c>
      <c r="AA867" s="91">
        <v>60</v>
      </c>
      <c r="AB867" s="91">
        <v>120</v>
      </c>
      <c r="AC867" s="91">
        <v>40</v>
      </c>
      <c r="AD867" s="91">
        <v>60</v>
      </c>
      <c r="AE867" s="91">
        <v>120</v>
      </c>
      <c r="AF867" s="91">
        <v>9</v>
      </c>
      <c r="AG867" s="91">
        <v>597</v>
      </c>
      <c r="AH867" s="91">
        <v>1021191</v>
      </c>
      <c r="AI867" s="91">
        <v>2</v>
      </c>
      <c r="AJ867" s="91" t="s">
        <v>7188</v>
      </c>
      <c r="AK867" s="91">
        <v>2</v>
      </c>
      <c r="AL867" s="91">
        <v>0</v>
      </c>
      <c r="AM867" s="91" t="s">
        <v>87</v>
      </c>
      <c r="AO867" s="91">
        <v>1</v>
      </c>
      <c r="AP867" s="91">
        <v>2</v>
      </c>
      <c r="AQ867" s="91">
        <v>2056542</v>
      </c>
      <c r="AR867" s="91" t="s">
        <v>87</v>
      </c>
      <c r="AU867" s="93">
        <v>42699</v>
      </c>
      <c r="AW867" s="91">
        <v>1</v>
      </c>
      <c r="AX867" s="91">
        <v>0</v>
      </c>
      <c r="AZ867" s="92">
        <v>41040</v>
      </c>
      <c r="BA867" s="91" t="s">
        <v>183</v>
      </c>
      <c r="BB867" s="92">
        <v>41040</v>
      </c>
      <c r="BC867" s="91" t="s">
        <v>87</v>
      </c>
    </row>
    <row r="868" spans="1:55">
      <c r="A868" s="91">
        <f t="shared" si="13"/>
        <v>867</v>
      </c>
      <c r="B868" s="91">
        <v>2215101</v>
      </c>
      <c r="C868" s="91">
        <v>30</v>
      </c>
      <c r="D868" s="91">
        <v>8</v>
      </c>
      <c r="E868" s="91" t="s">
        <v>87</v>
      </c>
      <c r="F868" s="91" t="s">
        <v>87</v>
      </c>
      <c r="G868" s="91" t="s">
        <v>7189</v>
      </c>
      <c r="I868" s="91" t="s">
        <v>7190</v>
      </c>
      <c r="J868" s="91" t="s">
        <v>7190</v>
      </c>
      <c r="K868" s="91" t="s">
        <v>7191</v>
      </c>
      <c r="L868" s="91" t="s">
        <v>7192</v>
      </c>
      <c r="O868" s="91" t="s">
        <v>7193</v>
      </c>
      <c r="P868" s="91" t="s">
        <v>7194</v>
      </c>
      <c r="R868" s="91" t="s">
        <v>7195</v>
      </c>
      <c r="S868" s="91" t="s">
        <v>7196</v>
      </c>
      <c r="T868" s="91" t="s">
        <v>269</v>
      </c>
      <c r="U868" s="91">
        <v>1</v>
      </c>
      <c r="V868" s="91">
        <v>500000</v>
      </c>
      <c r="W868" s="91">
        <v>0</v>
      </c>
      <c r="X868" s="91">
        <v>100</v>
      </c>
      <c r="Y868" s="91">
        <v>120</v>
      </c>
      <c r="Z868" s="91">
        <v>40</v>
      </c>
      <c r="AA868" s="91">
        <v>60</v>
      </c>
      <c r="AB868" s="91">
        <v>120</v>
      </c>
      <c r="AC868" s="91">
        <v>40</v>
      </c>
      <c r="AD868" s="91">
        <v>60</v>
      </c>
      <c r="AE868" s="91">
        <v>120</v>
      </c>
      <c r="AF868" s="91">
        <v>10</v>
      </c>
      <c r="AG868" s="91">
        <v>299</v>
      </c>
      <c r="AH868" s="91">
        <v>1414069</v>
      </c>
      <c r="AI868" s="91">
        <v>1</v>
      </c>
      <c r="AJ868" s="91" t="s">
        <v>7197</v>
      </c>
      <c r="AK868" s="91">
        <v>2</v>
      </c>
      <c r="AL868" s="91">
        <v>1</v>
      </c>
      <c r="AM868" s="91" t="s">
        <v>7198</v>
      </c>
      <c r="AN868" s="91" t="s">
        <v>7199</v>
      </c>
      <c r="AO868" s="91">
        <v>1</v>
      </c>
      <c r="AP868" s="91">
        <v>2</v>
      </c>
      <c r="AQ868" s="91">
        <v>1729425</v>
      </c>
      <c r="AR868" s="91" t="s">
        <v>87</v>
      </c>
      <c r="AU868" s="93">
        <v>42272</v>
      </c>
      <c r="AW868" s="91">
        <v>1</v>
      </c>
      <c r="AX868" s="91">
        <v>0</v>
      </c>
      <c r="AZ868" s="92">
        <v>41040</v>
      </c>
      <c r="BA868" s="91" t="s">
        <v>183</v>
      </c>
      <c r="BB868" s="92">
        <v>41040</v>
      </c>
      <c r="BC868" s="91" t="s">
        <v>87</v>
      </c>
    </row>
    <row r="869" spans="1:55">
      <c r="A869" s="91">
        <f t="shared" si="13"/>
        <v>868</v>
      </c>
      <c r="B869" s="91">
        <v>2232901</v>
      </c>
      <c r="C869" s="91">
        <v>80</v>
      </c>
      <c r="D869" s="91">
        <v>8</v>
      </c>
      <c r="E869" s="91" t="s">
        <v>87</v>
      </c>
      <c r="F869" s="91" t="s">
        <v>87</v>
      </c>
      <c r="G869" s="91" t="s">
        <v>7200</v>
      </c>
      <c r="I869" s="91" t="s">
        <v>7201</v>
      </c>
      <c r="J869" s="91" t="s">
        <v>7202</v>
      </c>
      <c r="K869" s="91" t="s">
        <v>7203</v>
      </c>
      <c r="L869" s="91" t="s">
        <v>7204</v>
      </c>
      <c r="O869" s="91" t="s">
        <v>7205</v>
      </c>
      <c r="P869" s="91" t="s">
        <v>7206</v>
      </c>
      <c r="R869" s="91" t="s">
        <v>7207</v>
      </c>
      <c r="S869" s="91" t="s">
        <v>7208</v>
      </c>
      <c r="T869" s="91" t="s">
        <v>269</v>
      </c>
      <c r="U869" s="91">
        <v>1</v>
      </c>
      <c r="V869" s="91">
        <v>500000</v>
      </c>
      <c r="W869" s="91">
        <v>0</v>
      </c>
      <c r="X869" s="91">
        <v>100</v>
      </c>
      <c r="Y869" s="91">
        <v>120</v>
      </c>
      <c r="Z869" s="91">
        <v>40</v>
      </c>
      <c r="AA869" s="91">
        <v>60</v>
      </c>
      <c r="AB869" s="91">
        <v>120</v>
      </c>
      <c r="AC869" s="91">
        <v>0</v>
      </c>
      <c r="AD869" s="91">
        <v>100</v>
      </c>
      <c r="AE869" s="91">
        <v>120</v>
      </c>
      <c r="AF869" s="91">
        <v>190</v>
      </c>
      <c r="AG869" s="91">
        <v>247</v>
      </c>
      <c r="AH869" s="91">
        <v>1242073</v>
      </c>
      <c r="AI869" s="91">
        <v>1</v>
      </c>
      <c r="AJ869" s="91" t="s">
        <v>7209</v>
      </c>
      <c r="AK869" s="91">
        <v>2</v>
      </c>
      <c r="AL869" s="91">
        <v>0</v>
      </c>
      <c r="AM869" s="91" t="s">
        <v>87</v>
      </c>
      <c r="AO869" s="91">
        <v>1</v>
      </c>
      <c r="AP869" s="91">
        <v>2</v>
      </c>
      <c r="AQ869" s="91">
        <v>1558683</v>
      </c>
      <c r="AR869" s="91" t="s">
        <v>87</v>
      </c>
      <c r="AU869" s="93">
        <v>42060</v>
      </c>
      <c r="AW869" s="91">
        <v>1</v>
      </c>
      <c r="AX869" s="91">
        <v>0</v>
      </c>
      <c r="AZ869" s="92">
        <v>41113</v>
      </c>
      <c r="BA869" s="91" t="s">
        <v>183</v>
      </c>
      <c r="BB869" s="92">
        <v>42057</v>
      </c>
      <c r="BC869" s="91" t="s">
        <v>87</v>
      </c>
    </row>
    <row r="870" spans="1:55">
      <c r="A870" s="91">
        <f t="shared" si="13"/>
        <v>869</v>
      </c>
      <c r="B870" s="91">
        <v>2256101</v>
      </c>
      <c r="C870" s="91">
        <v>77</v>
      </c>
      <c r="D870" s="91">
        <v>8</v>
      </c>
      <c r="E870" s="91" t="s">
        <v>87</v>
      </c>
      <c r="F870" s="91" t="s">
        <v>87</v>
      </c>
      <c r="G870" s="91" t="s">
        <v>7210</v>
      </c>
      <c r="I870" s="91" t="s">
        <v>7211</v>
      </c>
      <c r="J870" s="91" t="s">
        <v>7210</v>
      </c>
      <c r="K870" s="91" t="s">
        <v>7212</v>
      </c>
      <c r="L870" s="91" t="s">
        <v>7213</v>
      </c>
      <c r="O870" s="91" t="s">
        <v>7214</v>
      </c>
      <c r="P870" s="91" t="s">
        <v>7215</v>
      </c>
      <c r="R870" s="91" t="s">
        <v>7216</v>
      </c>
      <c r="S870" s="91" t="s">
        <v>7217</v>
      </c>
      <c r="T870" s="91" t="s">
        <v>269</v>
      </c>
      <c r="U870" s="91">
        <v>1</v>
      </c>
      <c r="V870" s="91">
        <v>500000</v>
      </c>
      <c r="W870" s="91">
        <v>0</v>
      </c>
      <c r="X870" s="91">
        <v>100</v>
      </c>
      <c r="Y870" s="91">
        <v>120</v>
      </c>
      <c r="Z870" s="91">
        <v>40</v>
      </c>
      <c r="AA870" s="91">
        <v>60</v>
      </c>
      <c r="AB870" s="91">
        <v>120</v>
      </c>
      <c r="AC870" s="91">
        <v>0</v>
      </c>
      <c r="AD870" s="91">
        <v>100</v>
      </c>
      <c r="AE870" s="91">
        <v>120</v>
      </c>
      <c r="AF870" s="91">
        <v>565</v>
      </c>
      <c r="AG870" s="91">
        <v>201</v>
      </c>
      <c r="AH870" s="91">
        <v>250538</v>
      </c>
      <c r="AI870" s="91">
        <v>1</v>
      </c>
      <c r="AJ870" s="91" t="s">
        <v>7218</v>
      </c>
      <c r="AK870" s="91">
        <v>2</v>
      </c>
      <c r="AL870" s="91">
        <v>1</v>
      </c>
      <c r="AM870" s="91" t="s">
        <v>7219</v>
      </c>
      <c r="AN870" s="91" t="s">
        <v>7220</v>
      </c>
      <c r="AO870" s="91">
        <v>1</v>
      </c>
      <c r="AP870" s="91">
        <v>2</v>
      </c>
      <c r="AQ870" s="91">
        <v>1573556</v>
      </c>
      <c r="AR870" s="91" t="s">
        <v>87</v>
      </c>
      <c r="AU870" s="93">
        <v>42060</v>
      </c>
      <c r="AW870" s="91">
        <v>1</v>
      </c>
      <c r="AX870" s="91">
        <v>0</v>
      </c>
      <c r="AY870" s="91">
        <v>20000</v>
      </c>
      <c r="AZ870" s="92">
        <v>41197</v>
      </c>
      <c r="BA870" s="91" t="s">
        <v>183</v>
      </c>
      <c r="BB870" s="92">
        <v>43041.593425925923</v>
      </c>
      <c r="BC870" s="91" t="s">
        <v>233</v>
      </c>
    </row>
    <row r="871" spans="1:55">
      <c r="A871" s="91">
        <f t="shared" si="13"/>
        <v>870</v>
      </c>
      <c r="B871" s="91">
        <v>2263201</v>
      </c>
      <c r="C871" s="91">
        <v>70</v>
      </c>
      <c r="D871" s="91">
        <v>8</v>
      </c>
      <c r="E871" s="91" t="s">
        <v>87</v>
      </c>
      <c r="F871" s="91" t="s">
        <v>87</v>
      </c>
      <c r="G871" s="91" t="s">
        <v>7221</v>
      </c>
      <c r="I871" s="91" t="s">
        <v>7222</v>
      </c>
      <c r="J871" s="91" t="s">
        <v>7223</v>
      </c>
      <c r="K871" s="91" t="s">
        <v>7224</v>
      </c>
      <c r="L871" s="91" t="s">
        <v>7225</v>
      </c>
      <c r="O871" s="91" t="s">
        <v>7226</v>
      </c>
      <c r="P871" s="91" t="s">
        <v>7226</v>
      </c>
      <c r="R871" s="91" t="s">
        <v>7227</v>
      </c>
      <c r="S871" s="91" t="s">
        <v>7228</v>
      </c>
      <c r="T871" s="91" t="s">
        <v>269</v>
      </c>
      <c r="U871" s="91">
        <v>1</v>
      </c>
      <c r="V871" s="91">
        <v>500000</v>
      </c>
      <c r="W871" s="91">
        <v>0</v>
      </c>
      <c r="X871" s="91">
        <v>100</v>
      </c>
      <c r="Y871" s="91">
        <v>120</v>
      </c>
      <c r="Z871" s="91">
        <v>40</v>
      </c>
      <c r="AA871" s="91">
        <v>60</v>
      </c>
      <c r="AB871" s="91">
        <v>120</v>
      </c>
      <c r="AC871" s="91">
        <v>0</v>
      </c>
      <c r="AD871" s="91">
        <v>100</v>
      </c>
      <c r="AE871" s="91">
        <v>120</v>
      </c>
      <c r="AF871" s="91">
        <v>1696</v>
      </c>
      <c r="AG871" s="91">
        <v>27</v>
      </c>
      <c r="AH871" s="91">
        <v>286086</v>
      </c>
      <c r="AI871" s="91">
        <v>1</v>
      </c>
      <c r="AJ871" s="91" t="s">
        <v>7229</v>
      </c>
      <c r="AK871" s="91">
        <v>2</v>
      </c>
      <c r="AL871" s="91">
        <v>0</v>
      </c>
      <c r="AM871" s="91" t="s">
        <v>87</v>
      </c>
      <c r="AO871" s="91">
        <v>1</v>
      </c>
      <c r="AP871" s="91">
        <v>2</v>
      </c>
      <c r="AQ871" s="91">
        <v>1565175</v>
      </c>
      <c r="AR871" s="91" t="s">
        <v>87</v>
      </c>
      <c r="AU871" s="93">
        <v>42060</v>
      </c>
      <c r="AW871" s="91">
        <v>1</v>
      </c>
      <c r="AX871" s="91">
        <v>0</v>
      </c>
      <c r="AZ871" s="92">
        <v>41225</v>
      </c>
      <c r="BA871" s="91" t="s">
        <v>183</v>
      </c>
      <c r="BB871" s="92">
        <v>42057</v>
      </c>
      <c r="BC871" s="91" t="s">
        <v>87</v>
      </c>
    </row>
    <row r="872" spans="1:55">
      <c r="A872" s="91">
        <f t="shared" si="13"/>
        <v>871</v>
      </c>
      <c r="B872" s="91">
        <v>2301101</v>
      </c>
      <c r="C872" s="91">
        <v>30</v>
      </c>
      <c r="D872" s="91">
        <v>8</v>
      </c>
      <c r="E872" s="91" t="s">
        <v>87</v>
      </c>
      <c r="F872" s="91" t="s">
        <v>87</v>
      </c>
      <c r="G872" s="91" t="s">
        <v>7230</v>
      </c>
      <c r="I872" s="91" t="s">
        <v>7231</v>
      </c>
      <c r="J872" s="91" t="s">
        <v>7232</v>
      </c>
      <c r="K872" s="91" t="s">
        <v>7233</v>
      </c>
      <c r="L872" s="91" t="s">
        <v>7234</v>
      </c>
      <c r="O872" s="91" t="s">
        <v>7235</v>
      </c>
      <c r="P872" s="91" t="s">
        <v>7236</v>
      </c>
      <c r="R872" s="91" t="s">
        <v>7237</v>
      </c>
      <c r="S872" s="91" t="s">
        <v>7238</v>
      </c>
      <c r="T872" s="91" t="s">
        <v>201</v>
      </c>
      <c r="U872" s="91">
        <v>1</v>
      </c>
      <c r="V872" s="91">
        <v>500000</v>
      </c>
      <c r="W872" s="91">
        <v>0</v>
      </c>
      <c r="X872" s="91">
        <v>100</v>
      </c>
      <c r="Y872" s="91">
        <v>120</v>
      </c>
      <c r="Z872" s="91">
        <v>40</v>
      </c>
      <c r="AA872" s="91">
        <v>60</v>
      </c>
      <c r="AB872" s="91">
        <v>120</v>
      </c>
      <c r="AC872" s="91">
        <v>40</v>
      </c>
      <c r="AD872" s="91">
        <v>60</v>
      </c>
      <c r="AE872" s="91">
        <v>120</v>
      </c>
      <c r="AF872" s="91">
        <v>1</v>
      </c>
      <c r="AG872" s="91">
        <v>69</v>
      </c>
      <c r="AH872" s="91">
        <v>1937119</v>
      </c>
      <c r="AI872" s="91">
        <v>1</v>
      </c>
      <c r="AJ872" s="91" t="s">
        <v>7239</v>
      </c>
      <c r="AK872" s="91">
        <v>2</v>
      </c>
      <c r="AL872" s="91">
        <v>0</v>
      </c>
      <c r="AM872" s="91" t="s">
        <v>87</v>
      </c>
      <c r="AO872" s="91">
        <v>1</v>
      </c>
      <c r="AP872" s="91">
        <v>2</v>
      </c>
      <c r="AQ872" s="91">
        <v>1533990</v>
      </c>
      <c r="AR872" s="91" t="s">
        <v>87</v>
      </c>
      <c r="AU872" s="93">
        <v>42060</v>
      </c>
      <c r="AW872" s="91">
        <v>1</v>
      </c>
      <c r="AX872" s="91">
        <v>0</v>
      </c>
      <c r="AZ872" s="92">
        <v>41394</v>
      </c>
      <c r="BA872" s="91" t="s">
        <v>183</v>
      </c>
      <c r="BB872" s="92">
        <v>42057</v>
      </c>
      <c r="BC872" s="91" t="s">
        <v>87</v>
      </c>
    </row>
    <row r="873" spans="1:55">
      <c r="A873" s="91">
        <f t="shared" si="13"/>
        <v>872</v>
      </c>
      <c r="B873" s="91">
        <v>2312201</v>
      </c>
      <c r="C873" s="91">
        <v>57</v>
      </c>
      <c r="D873" s="91">
        <v>8</v>
      </c>
      <c r="E873" s="91" t="s">
        <v>87</v>
      </c>
      <c r="F873" s="91" t="s">
        <v>87</v>
      </c>
      <c r="G873" s="91" t="s">
        <v>7240</v>
      </c>
      <c r="I873" s="91" t="s">
        <v>7241</v>
      </c>
      <c r="K873" s="91" t="s">
        <v>3681</v>
      </c>
      <c r="L873" s="91" t="s">
        <v>7242</v>
      </c>
      <c r="O873" s="91" t="s">
        <v>7243</v>
      </c>
      <c r="P873" s="91" t="s">
        <v>7243</v>
      </c>
      <c r="U873" s="91">
        <v>0</v>
      </c>
      <c r="V873" s="91">
        <v>500000</v>
      </c>
      <c r="W873" s="91">
        <v>0</v>
      </c>
      <c r="X873" s="91">
        <v>100</v>
      </c>
      <c r="Y873" s="91">
        <v>120</v>
      </c>
      <c r="Z873" s="91">
        <v>40</v>
      </c>
      <c r="AA873" s="91">
        <v>60</v>
      </c>
      <c r="AB873" s="91">
        <v>120</v>
      </c>
      <c r="AC873" s="91">
        <v>40</v>
      </c>
      <c r="AD873" s="91">
        <v>60</v>
      </c>
      <c r="AE873" s="91">
        <v>120</v>
      </c>
      <c r="AF873" s="91">
        <v>1554</v>
      </c>
      <c r="AG873" s="91">
        <v>24</v>
      </c>
      <c r="AH873" s="91">
        <v>827688</v>
      </c>
      <c r="AI873" s="91">
        <v>1</v>
      </c>
      <c r="AJ873" s="91" t="s">
        <v>7244</v>
      </c>
      <c r="AK873" s="91">
        <v>2</v>
      </c>
      <c r="AL873" s="91">
        <v>1</v>
      </c>
      <c r="AM873" s="91">
        <v>23114414011000</v>
      </c>
      <c r="AN873" s="91" t="s">
        <v>7245</v>
      </c>
      <c r="AO873" s="91">
        <v>0</v>
      </c>
      <c r="AP873" s="91">
        <v>0</v>
      </c>
      <c r="AQ873" s="91" t="s">
        <v>87</v>
      </c>
      <c r="AR873" s="91" t="s">
        <v>87</v>
      </c>
      <c r="AW873" s="91">
        <v>1</v>
      </c>
      <c r="AX873" s="91">
        <v>0</v>
      </c>
      <c r="AZ873" s="92">
        <v>43132</v>
      </c>
      <c r="BA873" s="91" t="s">
        <v>728</v>
      </c>
      <c r="BB873" s="92">
        <v>43132</v>
      </c>
      <c r="BC873" s="91" t="s">
        <v>728</v>
      </c>
    </row>
    <row r="874" spans="1:55">
      <c r="A874" s="91">
        <f t="shared" si="13"/>
        <v>873</v>
      </c>
      <c r="B874" s="91">
        <v>2332901</v>
      </c>
      <c r="C874" s="91">
        <v>70</v>
      </c>
      <c r="D874" s="91">
        <v>8</v>
      </c>
      <c r="E874" s="91" t="s">
        <v>87</v>
      </c>
      <c r="F874" s="91" t="s">
        <v>87</v>
      </c>
      <c r="G874" s="91" t="s">
        <v>7246</v>
      </c>
      <c r="I874" s="91" t="s">
        <v>7247</v>
      </c>
      <c r="J874" s="91" t="s">
        <v>7248</v>
      </c>
      <c r="K874" s="91" t="s">
        <v>7249</v>
      </c>
      <c r="L874" s="91" t="s">
        <v>7250</v>
      </c>
      <c r="O874" s="91" t="s">
        <v>7251</v>
      </c>
      <c r="P874" s="91" t="s">
        <v>7252</v>
      </c>
      <c r="R874" s="91" t="s">
        <v>7253</v>
      </c>
      <c r="S874" s="91" t="s">
        <v>7254</v>
      </c>
      <c r="T874" s="91" t="s">
        <v>269</v>
      </c>
      <c r="U874" s="91">
        <v>1</v>
      </c>
      <c r="V874" s="91">
        <v>500000</v>
      </c>
      <c r="W874" s="91">
        <v>0</v>
      </c>
      <c r="X874" s="91">
        <v>100</v>
      </c>
      <c r="Y874" s="91">
        <v>120</v>
      </c>
      <c r="Z874" s="91">
        <v>40</v>
      </c>
      <c r="AA874" s="91">
        <v>60</v>
      </c>
      <c r="AB874" s="91">
        <v>120</v>
      </c>
      <c r="AC874" s="91">
        <v>0</v>
      </c>
      <c r="AD874" s="91">
        <v>100</v>
      </c>
      <c r="AE874" s="91">
        <v>120</v>
      </c>
      <c r="AF874" s="91">
        <v>1645</v>
      </c>
      <c r="AG874" s="91">
        <v>110</v>
      </c>
      <c r="AH874" s="91">
        <v>2053369</v>
      </c>
      <c r="AI874" s="91">
        <v>1</v>
      </c>
      <c r="AJ874" s="91" t="s">
        <v>7255</v>
      </c>
      <c r="AK874" s="91">
        <v>2</v>
      </c>
      <c r="AL874" s="91">
        <v>1</v>
      </c>
      <c r="AM874" s="91">
        <v>27104937875305</v>
      </c>
      <c r="AN874" s="91" t="s">
        <v>7256</v>
      </c>
      <c r="AO874" s="91">
        <v>1</v>
      </c>
      <c r="AP874" s="91">
        <v>2</v>
      </c>
      <c r="AQ874" s="91">
        <v>1557794</v>
      </c>
      <c r="AR874" s="91" t="s">
        <v>87</v>
      </c>
      <c r="AU874" s="93">
        <v>42060</v>
      </c>
      <c r="AW874" s="91">
        <v>1</v>
      </c>
      <c r="AX874" s="91">
        <v>0</v>
      </c>
      <c r="AZ874" s="92">
        <v>41543</v>
      </c>
      <c r="BA874" s="91" t="s">
        <v>183</v>
      </c>
      <c r="BB874" s="92">
        <v>42057</v>
      </c>
      <c r="BC874" s="91" t="s">
        <v>87</v>
      </c>
    </row>
    <row r="875" spans="1:55">
      <c r="A875" s="91">
        <f t="shared" si="13"/>
        <v>874</v>
      </c>
      <c r="B875" s="91">
        <v>2337301</v>
      </c>
      <c r="C875" s="91">
        <v>70</v>
      </c>
      <c r="D875" s="91">
        <v>8</v>
      </c>
      <c r="E875" s="91" t="s">
        <v>87</v>
      </c>
      <c r="F875" s="91" t="s">
        <v>87</v>
      </c>
      <c r="G875" s="91" t="s">
        <v>7257</v>
      </c>
      <c r="I875" s="91" t="s">
        <v>7258</v>
      </c>
      <c r="J875" s="91" t="s">
        <v>7257</v>
      </c>
      <c r="K875" s="91" t="s">
        <v>7259</v>
      </c>
      <c r="L875" s="91" t="s">
        <v>7260</v>
      </c>
      <c r="O875" s="91" t="s">
        <v>7261</v>
      </c>
      <c r="P875" s="91" t="s">
        <v>7262</v>
      </c>
      <c r="R875" s="91" t="s">
        <v>7263</v>
      </c>
      <c r="S875" s="91" t="s">
        <v>7264</v>
      </c>
      <c r="T875" s="91" t="s">
        <v>269</v>
      </c>
      <c r="U875" s="91">
        <v>0</v>
      </c>
      <c r="V875" s="91">
        <v>500000</v>
      </c>
      <c r="W875" s="91">
        <v>0</v>
      </c>
      <c r="X875" s="91">
        <v>100</v>
      </c>
      <c r="Y875" s="91">
        <v>120</v>
      </c>
      <c r="Z875" s="91">
        <v>40</v>
      </c>
      <c r="AA875" s="91">
        <v>60</v>
      </c>
      <c r="AB875" s="91">
        <v>120</v>
      </c>
      <c r="AC875" s="91">
        <v>0</v>
      </c>
      <c r="AD875" s="91">
        <v>100</v>
      </c>
      <c r="AE875" s="91">
        <v>120</v>
      </c>
      <c r="AF875" s="91">
        <v>1</v>
      </c>
      <c r="AG875" s="91">
        <v>467</v>
      </c>
      <c r="AH875" s="91">
        <v>1302489</v>
      </c>
      <c r="AI875" s="91">
        <v>1</v>
      </c>
      <c r="AJ875" s="91" t="s">
        <v>7258</v>
      </c>
      <c r="AK875" s="91">
        <v>2</v>
      </c>
      <c r="AL875" s="91">
        <v>1</v>
      </c>
      <c r="AM875" s="91" t="s">
        <v>7265</v>
      </c>
      <c r="AN875" s="91" t="s">
        <v>7256</v>
      </c>
      <c r="AO875" s="91">
        <v>1</v>
      </c>
      <c r="AP875" s="91">
        <v>2</v>
      </c>
      <c r="AQ875" s="91" t="s">
        <v>87</v>
      </c>
      <c r="AR875" s="91" t="s">
        <v>87</v>
      </c>
      <c r="AW875" s="91">
        <v>1</v>
      </c>
      <c r="AX875" s="91">
        <v>0</v>
      </c>
      <c r="AZ875" s="92">
        <v>41572</v>
      </c>
      <c r="BA875" s="91" t="s">
        <v>183</v>
      </c>
      <c r="BB875" s="92">
        <v>41572</v>
      </c>
      <c r="BC875" s="91" t="s">
        <v>87</v>
      </c>
    </row>
    <row r="876" spans="1:55">
      <c r="A876" s="91">
        <f t="shared" si="13"/>
        <v>875</v>
      </c>
      <c r="B876" s="91">
        <v>2349002</v>
      </c>
      <c r="C876" s="91">
        <v>80</v>
      </c>
      <c r="D876" s="91">
        <v>8</v>
      </c>
      <c r="E876" s="91">
        <v>23490</v>
      </c>
      <c r="F876" s="91">
        <v>2</v>
      </c>
      <c r="G876" s="91" t="s">
        <v>7266</v>
      </c>
      <c r="I876" s="91" t="s">
        <v>7267</v>
      </c>
      <c r="J876" s="91" t="s">
        <v>7266</v>
      </c>
      <c r="K876" s="91" t="s">
        <v>7268</v>
      </c>
      <c r="L876" s="91" t="s">
        <v>7269</v>
      </c>
      <c r="O876" s="91" t="s">
        <v>7270</v>
      </c>
      <c r="P876" s="91" t="s">
        <v>7271</v>
      </c>
      <c r="R876" s="91" t="s">
        <v>7272</v>
      </c>
      <c r="S876" s="91" t="s">
        <v>7273</v>
      </c>
      <c r="T876" s="91" t="s">
        <v>201</v>
      </c>
      <c r="U876" s="91">
        <v>1</v>
      </c>
      <c r="V876" s="91">
        <v>500000</v>
      </c>
      <c r="W876" s="91">
        <v>0</v>
      </c>
      <c r="X876" s="91">
        <v>100</v>
      </c>
      <c r="Y876" s="91">
        <v>120</v>
      </c>
      <c r="Z876" s="91">
        <v>40</v>
      </c>
      <c r="AA876" s="91">
        <v>60</v>
      </c>
      <c r="AB876" s="91">
        <v>120</v>
      </c>
      <c r="AC876" s="91">
        <v>40</v>
      </c>
      <c r="AD876" s="91">
        <v>60</v>
      </c>
      <c r="AE876" s="91">
        <v>120</v>
      </c>
      <c r="AF876" s="91">
        <v>177</v>
      </c>
      <c r="AG876" s="91">
        <v>631</v>
      </c>
      <c r="AH876" s="91">
        <v>148980</v>
      </c>
      <c r="AI876" s="91">
        <v>1</v>
      </c>
      <c r="AJ876" s="91" t="s">
        <v>7274</v>
      </c>
      <c r="AK876" s="91">
        <v>2</v>
      </c>
      <c r="AL876" s="91">
        <v>0</v>
      </c>
      <c r="AM876" s="91" t="s">
        <v>87</v>
      </c>
      <c r="AO876" s="91">
        <v>0</v>
      </c>
      <c r="AP876" s="91">
        <v>2</v>
      </c>
      <c r="AQ876" s="91">
        <v>1586190</v>
      </c>
      <c r="AR876" s="91" t="s">
        <v>87</v>
      </c>
      <c r="AU876" s="93">
        <v>42060</v>
      </c>
      <c r="AW876" s="91">
        <v>1</v>
      </c>
      <c r="AX876" s="91">
        <v>0</v>
      </c>
      <c r="AZ876" s="92">
        <v>36680</v>
      </c>
      <c r="BA876" s="91" t="s">
        <v>183</v>
      </c>
      <c r="BB876" s="92">
        <v>42057</v>
      </c>
      <c r="BC876" s="91" t="s">
        <v>87</v>
      </c>
    </row>
    <row r="877" spans="1:55">
      <c r="A877" s="91">
        <f t="shared" si="13"/>
        <v>876</v>
      </c>
      <c r="B877" s="91">
        <v>2358001</v>
      </c>
      <c r="C877" s="91">
        <v>80</v>
      </c>
      <c r="D877" s="91">
        <v>8</v>
      </c>
      <c r="E877" s="91" t="s">
        <v>87</v>
      </c>
      <c r="F877" s="91" t="s">
        <v>87</v>
      </c>
      <c r="G877" s="91" t="s">
        <v>7275</v>
      </c>
      <c r="I877" s="91" t="s">
        <v>7276</v>
      </c>
      <c r="J877" s="91" t="s">
        <v>7277</v>
      </c>
      <c r="K877" s="91" t="s">
        <v>7278</v>
      </c>
      <c r="L877" s="91" t="s">
        <v>7279</v>
      </c>
      <c r="O877" s="91" t="s">
        <v>7280</v>
      </c>
      <c r="P877" s="91" t="s">
        <v>7281</v>
      </c>
      <c r="R877" s="91" t="s">
        <v>7282</v>
      </c>
      <c r="S877" s="91" t="s">
        <v>7283</v>
      </c>
      <c r="T877" s="91" t="s">
        <v>269</v>
      </c>
      <c r="U877" s="91">
        <v>0</v>
      </c>
      <c r="V877" s="91">
        <v>500000</v>
      </c>
      <c r="W877" s="91">
        <v>0</v>
      </c>
      <c r="X877" s="91">
        <v>100</v>
      </c>
      <c r="Y877" s="91">
        <v>120</v>
      </c>
      <c r="Z877" s="91">
        <v>40</v>
      </c>
      <c r="AA877" s="91">
        <v>60</v>
      </c>
      <c r="AB877" s="91">
        <v>120</v>
      </c>
      <c r="AC877" s="91">
        <v>0</v>
      </c>
      <c r="AD877" s="91">
        <v>100</v>
      </c>
      <c r="AE877" s="91">
        <v>120</v>
      </c>
      <c r="AF877" s="91">
        <v>177</v>
      </c>
      <c r="AG877" s="91">
        <v>721</v>
      </c>
      <c r="AH877" s="91">
        <v>1154751</v>
      </c>
      <c r="AI877" s="91">
        <v>1</v>
      </c>
      <c r="AJ877" s="91" t="s">
        <v>7284</v>
      </c>
      <c r="AK877" s="91">
        <v>2</v>
      </c>
      <c r="AL877" s="91">
        <v>0</v>
      </c>
      <c r="AM877" s="91" t="s">
        <v>87</v>
      </c>
      <c r="AO877" s="91">
        <v>1</v>
      </c>
      <c r="AP877" s="91">
        <v>2</v>
      </c>
      <c r="AQ877" s="91" t="s">
        <v>87</v>
      </c>
      <c r="AR877" s="91" t="s">
        <v>87</v>
      </c>
      <c r="AW877" s="91">
        <v>1</v>
      </c>
      <c r="AX877" s="91">
        <v>0</v>
      </c>
      <c r="AZ877" s="92">
        <v>41687</v>
      </c>
      <c r="BA877" s="91" t="s">
        <v>183</v>
      </c>
      <c r="BB877" s="92">
        <v>41687</v>
      </c>
      <c r="BC877" s="91" t="s">
        <v>87</v>
      </c>
    </row>
    <row r="878" spans="1:55">
      <c r="A878" s="91">
        <f t="shared" si="13"/>
        <v>877</v>
      </c>
      <c r="B878" s="91">
        <v>2377401</v>
      </c>
      <c r="C878" s="91">
        <v>10</v>
      </c>
      <c r="D878" s="91">
        <v>8</v>
      </c>
      <c r="E878" s="91" t="s">
        <v>87</v>
      </c>
      <c r="F878" s="91" t="s">
        <v>87</v>
      </c>
      <c r="G878" s="91" t="s">
        <v>7285</v>
      </c>
      <c r="I878" s="91" t="s">
        <v>7286</v>
      </c>
      <c r="K878" s="91" t="s">
        <v>4390</v>
      </c>
      <c r="L878" s="91" t="s">
        <v>7287</v>
      </c>
      <c r="O878" s="91" t="s">
        <v>7288</v>
      </c>
      <c r="P878" s="91" t="s">
        <v>7289</v>
      </c>
      <c r="R878" s="91" t="s">
        <v>7290</v>
      </c>
      <c r="S878" s="91" t="s">
        <v>7291</v>
      </c>
      <c r="T878" s="91" t="s">
        <v>269</v>
      </c>
      <c r="U878" s="91">
        <v>0</v>
      </c>
      <c r="V878" s="91">
        <v>0</v>
      </c>
      <c r="W878" s="91">
        <v>0</v>
      </c>
      <c r="X878" s="91">
        <v>0</v>
      </c>
      <c r="Y878" s="91">
        <v>0</v>
      </c>
      <c r="Z878" s="91">
        <v>40</v>
      </c>
      <c r="AA878" s="91">
        <v>60</v>
      </c>
      <c r="AB878" s="91">
        <v>120</v>
      </c>
      <c r="AC878" s="91">
        <v>0</v>
      </c>
      <c r="AD878" s="91">
        <v>0</v>
      </c>
      <c r="AE878" s="91">
        <v>0</v>
      </c>
      <c r="AF878" s="91">
        <v>501</v>
      </c>
      <c r="AG878" s="91">
        <v>476</v>
      </c>
      <c r="AH878" s="91">
        <v>3876636</v>
      </c>
      <c r="AI878" s="91">
        <v>1</v>
      </c>
      <c r="AJ878" s="91" t="s">
        <v>7286</v>
      </c>
      <c r="AK878" s="91">
        <v>2</v>
      </c>
      <c r="AL878" s="91">
        <v>0</v>
      </c>
      <c r="AM878" s="91" t="s">
        <v>87</v>
      </c>
      <c r="AO878" s="91">
        <v>0</v>
      </c>
      <c r="AP878" s="91">
        <v>0</v>
      </c>
      <c r="AQ878" s="91" t="s">
        <v>87</v>
      </c>
      <c r="AR878" s="91" t="s">
        <v>87</v>
      </c>
      <c r="AW878" s="91">
        <v>1</v>
      </c>
      <c r="AX878" s="91">
        <v>0</v>
      </c>
      <c r="AY878" s="91">
        <v>0</v>
      </c>
      <c r="AZ878" s="92">
        <v>41771</v>
      </c>
      <c r="BA878" s="91" t="s">
        <v>183</v>
      </c>
      <c r="BB878" s="92">
        <v>42629</v>
      </c>
      <c r="BC878" s="91" t="s">
        <v>87</v>
      </c>
    </row>
    <row r="879" spans="1:55">
      <c r="A879" s="91">
        <f t="shared" si="13"/>
        <v>878</v>
      </c>
      <c r="B879" s="91">
        <v>2390501</v>
      </c>
      <c r="C879" s="91">
        <v>20</v>
      </c>
      <c r="D879" s="91">
        <v>8</v>
      </c>
      <c r="E879" s="91" t="s">
        <v>87</v>
      </c>
      <c r="F879" s="91" t="s">
        <v>87</v>
      </c>
      <c r="G879" s="91" t="s">
        <v>7292</v>
      </c>
      <c r="I879" s="91" t="s">
        <v>7293</v>
      </c>
      <c r="K879" s="91" t="s">
        <v>7294</v>
      </c>
      <c r="L879" s="91" t="s">
        <v>7295</v>
      </c>
      <c r="O879" s="91" t="s">
        <v>7296</v>
      </c>
      <c r="P879" s="91" t="s">
        <v>7297</v>
      </c>
      <c r="R879" s="91" t="s">
        <v>7298</v>
      </c>
      <c r="S879" s="91" t="s">
        <v>7299</v>
      </c>
      <c r="T879" s="91" t="s">
        <v>269</v>
      </c>
      <c r="U879" s="91">
        <v>0</v>
      </c>
      <c r="V879" s="91">
        <v>0</v>
      </c>
      <c r="W879" s="91">
        <v>0</v>
      </c>
      <c r="X879" s="91">
        <v>100</v>
      </c>
      <c r="Y879" s="91">
        <v>120</v>
      </c>
      <c r="Z879" s="91">
        <v>40</v>
      </c>
      <c r="AA879" s="91">
        <v>60</v>
      </c>
      <c r="AB879" s="91">
        <v>120</v>
      </c>
      <c r="AC879" s="91">
        <v>40</v>
      </c>
      <c r="AD879" s="91">
        <v>60</v>
      </c>
      <c r="AE879" s="91">
        <v>120</v>
      </c>
      <c r="AF879" s="91">
        <v>5</v>
      </c>
      <c r="AG879" s="91">
        <v>186</v>
      </c>
      <c r="AH879" s="91">
        <v>1255851</v>
      </c>
      <c r="AI879" s="91">
        <v>1</v>
      </c>
      <c r="AJ879" s="91" t="s">
        <v>7300</v>
      </c>
      <c r="AK879" s="91">
        <v>2</v>
      </c>
      <c r="AL879" s="91">
        <v>1</v>
      </c>
      <c r="AM879" s="91">
        <v>13109990405784</v>
      </c>
      <c r="AN879" s="91" t="s">
        <v>7301</v>
      </c>
      <c r="AO879" s="91">
        <v>1</v>
      </c>
      <c r="AP879" s="91">
        <v>2</v>
      </c>
      <c r="AQ879" s="91" t="s">
        <v>87</v>
      </c>
      <c r="AR879" s="91" t="s">
        <v>87</v>
      </c>
      <c r="AW879" s="91">
        <v>1</v>
      </c>
      <c r="AX879" s="91">
        <v>0</v>
      </c>
      <c r="AZ879" s="92">
        <v>41810</v>
      </c>
      <c r="BA879" s="91" t="s">
        <v>183</v>
      </c>
      <c r="BB879" s="92">
        <v>41960</v>
      </c>
      <c r="BC879" s="91" t="s">
        <v>87</v>
      </c>
    </row>
    <row r="880" spans="1:55">
      <c r="A880" s="91">
        <f t="shared" si="13"/>
        <v>879</v>
      </c>
      <c r="B880" s="91">
        <v>2413101</v>
      </c>
      <c r="C880" s="91">
        <v>70</v>
      </c>
      <c r="D880" s="91">
        <v>8</v>
      </c>
      <c r="E880" s="91" t="s">
        <v>87</v>
      </c>
      <c r="F880" s="91" t="s">
        <v>87</v>
      </c>
      <c r="G880" s="91" t="s">
        <v>7302</v>
      </c>
      <c r="I880" s="91" t="s">
        <v>7303</v>
      </c>
      <c r="K880" s="91" t="s">
        <v>7304</v>
      </c>
      <c r="L880" s="91" t="s">
        <v>7305</v>
      </c>
      <c r="O880" s="91" t="s">
        <v>7306</v>
      </c>
      <c r="P880" s="91" t="s">
        <v>7307</v>
      </c>
      <c r="R880" s="91" t="s">
        <v>7308</v>
      </c>
      <c r="S880" s="91" t="s">
        <v>7309</v>
      </c>
      <c r="T880" s="91" t="s">
        <v>269</v>
      </c>
      <c r="U880" s="91">
        <v>0</v>
      </c>
      <c r="V880" s="91">
        <v>500000</v>
      </c>
      <c r="W880" s="91">
        <v>0</v>
      </c>
      <c r="X880" s="91">
        <v>100</v>
      </c>
      <c r="Y880" s="91">
        <v>120</v>
      </c>
      <c r="Z880" s="91">
        <v>40</v>
      </c>
      <c r="AA880" s="91">
        <v>60</v>
      </c>
      <c r="AB880" s="91">
        <v>120</v>
      </c>
      <c r="AC880" s="91">
        <v>0</v>
      </c>
      <c r="AD880" s="91">
        <v>100</v>
      </c>
      <c r="AE880" s="91">
        <v>120</v>
      </c>
      <c r="AF880" s="91">
        <v>9</v>
      </c>
      <c r="AG880" s="91">
        <v>153</v>
      </c>
      <c r="AH880" s="91">
        <v>695142</v>
      </c>
      <c r="AI880" s="91">
        <v>1</v>
      </c>
      <c r="AJ880" s="91" t="s">
        <v>7310</v>
      </c>
      <c r="AK880" s="91">
        <v>2</v>
      </c>
      <c r="AL880" s="91">
        <v>0</v>
      </c>
      <c r="AM880" s="91" t="s">
        <v>87</v>
      </c>
      <c r="AO880" s="91">
        <v>1</v>
      </c>
      <c r="AP880" s="91">
        <v>2</v>
      </c>
      <c r="AQ880" s="91" t="s">
        <v>87</v>
      </c>
      <c r="AR880" s="91" t="s">
        <v>87</v>
      </c>
      <c r="AW880" s="91">
        <v>1</v>
      </c>
      <c r="AX880" s="91">
        <v>0</v>
      </c>
      <c r="AZ880" s="92">
        <v>41926</v>
      </c>
      <c r="BA880" s="91" t="s">
        <v>183</v>
      </c>
      <c r="BB880" s="92">
        <v>41926</v>
      </c>
      <c r="BC880" s="91" t="s">
        <v>87</v>
      </c>
    </row>
    <row r="881" spans="1:55">
      <c r="A881" s="91">
        <f t="shared" si="13"/>
        <v>880</v>
      </c>
      <c r="B881" s="91">
        <v>2440001</v>
      </c>
      <c r="C881" s="91">
        <v>30</v>
      </c>
      <c r="D881" s="91">
        <v>8</v>
      </c>
      <c r="E881" s="91">
        <v>24400</v>
      </c>
      <c r="F881" s="91">
        <v>1</v>
      </c>
      <c r="G881" s="91" t="s">
        <v>7311</v>
      </c>
      <c r="I881" s="91" t="s">
        <v>7312</v>
      </c>
      <c r="J881" s="91" t="s">
        <v>7313</v>
      </c>
      <c r="K881" s="91" t="s">
        <v>7314</v>
      </c>
      <c r="L881" s="91" t="s">
        <v>7315</v>
      </c>
      <c r="O881" s="91" t="s">
        <v>7316</v>
      </c>
      <c r="P881" s="91" t="s">
        <v>7317</v>
      </c>
      <c r="R881" s="91" t="s">
        <v>7318</v>
      </c>
      <c r="S881" s="91" t="s">
        <v>7319</v>
      </c>
      <c r="T881" s="91" t="s">
        <v>269</v>
      </c>
      <c r="U881" s="91">
        <v>0</v>
      </c>
      <c r="V881" s="91">
        <v>500000</v>
      </c>
      <c r="W881" s="91">
        <v>100</v>
      </c>
      <c r="X881" s="91">
        <v>0</v>
      </c>
      <c r="Y881" s="91">
        <v>0</v>
      </c>
      <c r="Z881" s="91">
        <v>100</v>
      </c>
      <c r="AA881" s="91">
        <v>0</v>
      </c>
      <c r="AB881" s="91">
        <v>0</v>
      </c>
      <c r="AC881" s="91">
        <v>100</v>
      </c>
      <c r="AD881" s="91">
        <v>0</v>
      </c>
      <c r="AE881" s="91">
        <v>0</v>
      </c>
      <c r="AF881" s="91">
        <v>9</v>
      </c>
      <c r="AG881" s="91">
        <v>254</v>
      </c>
      <c r="AH881" s="91">
        <v>226833</v>
      </c>
      <c r="AI881" s="91">
        <v>2</v>
      </c>
      <c r="AJ881" s="91" t="s">
        <v>7320</v>
      </c>
      <c r="AK881" s="91">
        <v>2</v>
      </c>
      <c r="AL881" s="91">
        <v>0</v>
      </c>
      <c r="AM881" s="91" t="s">
        <v>87</v>
      </c>
      <c r="AO881" s="91">
        <v>1</v>
      </c>
      <c r="AP881" s="91">
        <v>2</v>
      </c>
      <c r="AQ881" s="91" t="s">
        <v>87</v>
      </c>
      <c r="AR881" s="91" t="s">
        <v>87</v>
      </c>
      <c r="AW881" s="91">
        <v>1</v>
      </c>
      <c r="AX881" s="91">
        <v>0</v>
      </c>
      <c r="AZ881" s="92">
        <v>36680</v>
      </c>
      <c r="BA881" s="91" t="s">
        <v>183</v>
      </c>
      <c r="BB881" s="92">
        <v>40414</v>
      </c>
      <c r="BC881" s="91" t="s">
        <v>87</v>
      </c>
    </row>
    <row r="882" spans="1:55">
      <c r="A882" s="91">
        <f t="shared" si="13"/>
        <v>881</v>
      </c>
      <c r="B882" s="91">
        <v>2444001</v>
      </c>
      <c r="C882" s="91">
        <v>38</v>
      </c>
      <c r="D882" s="91">
        <v>8</v>
      </c>
      <c r="E882" s="91" t="s">
        <v>87</v>
      </c>
      <c r="F882" s="91" t="s">
        <v>87</v>
      </c>
      <c r="G882" s="91" t="s">
        <v>7321</v>
      </c>
      <c r="I882" s="91" t="s">
        <v>7322</v>
      </c>
      <c r="K882" s="91" t="s">
        <v>7323</v>
      </c>
      <c r="L882" s="91" t="s">
        <v>7324</v>
      </c>
      <c r="O882" s="91" t="s">
        <v>7325</v>
      </c>
      <c r="P882" s="91" t="s">
        <v>7326</v>
      </c>
      <c r="R882" s="91" t="s">
        <v>7327</v>
      </c>
      <c r="S882" s="91" t="s">
        <v>7328</v>
      </c>
      <c r="T882" s="91" t="s">
        <v>269</v>
      </c>
      <c r="U882" s="91">
        <v>0</v>
      </c>
      <c r="V882" s="91">
        <v>0</v>
      </c>
      <c r="W882" s="91">
        <v>100</v>
      </c>
      <c r="X882" s="91">
        <v>0</v>
      </c>
      <c r="Y882" s="91">
        <v>0</v>
      </c>
      <c r="Z882" s="91">
        <v>100</v>
      </c>
      <c r="AA882" s="91">
        <v>0</v>
      </c>
      <c r="AB882" s="91">
        <v>0</v>
      </c>
      <c r="AC882" s="91">
        <v>100</v>
      </c>
      <c r="AD882" s="91">
        <v>0</v>
      </c>
      <c r="AE882" s="91">
        <v>0</v>
      </c>
      <c r="AF882" s="91">
        <v>141</v>
      </c>
      <c r="AG882" s="91">
        <v>510</v>
      </c>
      <c r="AH882" s="91">
        <v>90364</v>
      </c>
      <c r="AI882" s="91">
        <v>1</v>
      </c>
      <c r="AJ882" s="91" t="s">
        <v>7329</v>
      </c>
      <c r="AK882" s="91">
        <v>2</v>
      </c>
      <c r="AL882" s="91">
        <v>1</v>
      </c>
      <c r="AM882" s="91" t="s">
        <v>7330</v>
      </c>
      <c r="AN882" s="91" t="s">
        <v>7331</v>
      </c>
      <c r="AO882" s="91">
        <v>1</v>
      </c>
      <c r="AP882" s="91">
        <v>2</v>
      </c>
      <c r="AQ882" s="91" t="s">
        <v>87</v>
      </c>
      <c r="AR882" s="91" t="s">
        <v>87</v>
      </c>
      <c r="AW882" s="91">
        <v>1</v>
      </c>
      <c r="AX882" s="91">
        <v>0</v>
      </c>
      <c r="AZ882" s="92">
        <v>42083</v>
      </c>
      <c r="BA882" s="91" t="s">
        <v>183</v>
      </c>
      <c r="BB882" s="92">
        <v>42163</v>
      </c>
      <c r="BC882" s="91" t="s">
        <v>87</v>
      </c>
    </row>
    <row r="883" spans="1:55">
      <c r="A883" s="91">
        <f t="shared" si="13"/>
        <v>882</v>
      </c>
      <c r="B883" s="91">
        <v>2444201</v>
      </c>
      <c r="C883" s="91">
        <v>38</v>
      </c>
      <c r="D883" s="91">
        <v>8</v>
      </c>
      <c r="E883" s="91" t="s">
        <v>87</v>
      </c>
      <c r="F883" s="91" t="s">
        <v>87</v>
      </c>
      <c r="G883" s="91" t="s">
        <v>7332</v>
      </c>
      <c r="I883" s="91" t="s">
        <v>7333</v>
      </c>
      <c r="K883" s="91" t="s">
        <v>7334</v>
      </c>
      <c r="L883" s="91" t="s">
        <v>7335</v>
      </c>
      <c r="O883" s="91" t="s">
        <v>7336</v>
      </c>
      <c r="P883" s="91" t="s">
        <v>7337</v>
      </c>
      <c r="R883" s="91" t="s">
        <v>7338</v>
      </c>
      <c r="S883" s="91" t="s">
        <v>7339</v>
      </c>
      <c r="T883" s="91" t="s">
        <v>269</v>
      </c>
      <c r="U883" s="91">
        <v>0</v>
      </c>
      <c r="V883" s="91">
        <v>0</v>
      </c>
      <c r="W883" s="91">
        <v>100</v>
      </c>
      <c r="X883" s="91">
        <v>0</v>
      </c>
      <c r="Y883" s="91">
        <v>0</v>
      </c>
      <c r="Z883" s="91">
        <v>100</v>
      </c>
      <c r="AA883" s="91">
        <v>0</v>
      </c>
      <c r="AB883" s="91">
        <v>0</v>
      </c>
      <c r="AC883" s="91">
        <v>100</v>
      </c>
      <c r="AD883" s="91">
        <v>0</v>
      </c>
      <c r="AE883" s="91">
        <v>0</v>
      </c>
      <c r="AF883" s="91">
        <v>141</v>
      </c>
      <c r="AG883" s="91">
        <v>315</v>
      </c>
      <c r="AH883" s="91">
        <v>38</v>
      </c>
      <c r="AI883" s="91">
        <v>2</v>
      </c>
      <c r="AJ883" s="91" t="s">
        <v>7340</v>
      </c>
      <c r="AK883" s="91">
        <v>2</v>
      </c>
      <c r="AL883" s="91">
        <v>0</v>
      </c>
      <c r="AM883" s="91" t="s">
        <v>87</v>
      </c>
      <c r="AO883" s="91">
        <v>0</v>
      </c>
      <c r="AP883" s="91">
        <v>2</v>
      </c>
      <c r="AQ883" s="91" t="s">
        <v>87</v>
      </c>
      <c r="AR883" s="91" t="s">
        <v>87</v>
      </c>
      <c r="AW883" s="91">
        <v>1</v>
      </c>
      <c r="AX883" s="91">
        <v>0</v>
      </c>
      <c r="AZ883" s="92">
        <v>42083</v>
      </c>
      <c r="BA883" s="91" t="s">
        <v>183</v>
      </c>
      <c r="BB883" s="92">
        <v>42083</v>
      </c>
      <c r="BC883" s="91" t="s">
        <v>87</v>
      </c>
    </row>
    <row r="884" spans="1:55">
      <c r="A884" s="91">
        <f t="shared" si="13"/>
        <v>883</v>
      </c>
      <c r="B884" s="91">
        <v>2448201</v>
      </c>
      <c r="C884" s="91">
        <v>62</v>
      </c>
      <c r="D884" s="91">
        <v>8</v>
      </c>
      <c r="E884" s="91" t="s">
        <v>87</v>
      </c>
      <c r="F884" s="91" t="s">
        <v>87</v>
      </c>
      <c r="G884" s="91" t="s">
        <v>7341</v>
      </c>
      <c r="I884" s="91" t="s">
        <v>7342</v>
      </c>
      <c r="J884" s="91" t="s">
        <v>7342</v>
      </c>
      <c r="K884" s="91" t="s">
        <v>7343</v>
      </c>
      <c r="L884" s="91" t="s">
        <v>7344</v>
      </c>
      <c r="O884" s="91" t="s">
        <v>7345</v>
      </c>
      <c r="P884" s="91" t="s">
        <v>7346</v>
      </c>
      <c r="U884" s="91">
        <v>0</v>
      </c>
      <c r="V884" s="91">
        <v>200000</v>
      </c>
      <c r="W884" s="91">
        <v>0</v>
      </c>
      <c r="X884" s="91">
        <v>100</v>
      </c>
      <c r="Y884" s="91">
        <v>120</v>
      </c>
      <c r="Z884" s="91">
        <v>40</v>
      </c>
      <c r="AA884" s="91">
        <v>60</v>
      </c>
      <c r="AB884" s="91">
        <v>120</v>
      </c>
      <c r="AC884" s="91">
        <v>100</v>
      </c>
      <c r="AD884" s="91">
        <v>0</v>
      </c>
      <c r="AE884" s="91">
        <v>0</v>
      </c>
      <c r="AF884" s="91">
        <v>154</v>
      </c>
      <c r="AG884" s="91">
        <v>101</v>
      </c>
      <c r="AH884" s="91">
        <v>57341</v>
      </c>
      <c r="AI884" s="91">
        <v>2</v>
      </c>
      <c r="AJ884" s="91" t="s">
        <v>7347</v>
      </c>
      <c r="AK884" s="91">
        <v>2</v>
      </c>
      <c r="AL884" s="91">
        <v>0</v>
      </c>
      <c r="AM884" s="91" t="s">
        <v>87</v>
      </c>
      <c r="AO884" s="91">
        <v>0</v>
      </c>
      <c r="AP884" s="91">
        <v>2</v>
      </c>
      <c r="AQ884" s="91" t="s">
        <v>87</v>
      </c>
      <c r="AR884" s="91" t="s">
        <v>87</v>
      </c>
      <c r="AW884" s="91">
        <v>1</v>
      </c>
      <c r="AX884" s="91">
        <v>0</v>
      </c>
      <c r="AZ884" s="92">
        <v>42111</v>
      </c>
      <c r="BA884" s="91" t="s">
        <v>183</v>
      </c>
      <c r="BB884" s="92">
        <v>42471</v>
      </c>
      <c r="BC884" s="91" t="s">
        <v>87</v>
      </c>
    </row>
    <row r="885" spans="1:55">
      <c r="A885" s="91">
        <f t="shared" si="13"/>
        <v>884</v>
      </c>
      <c r="B885" s="91">
        <v>2448301</v>
      </c>
      <c r="C885" s="91">
        <v>62</v>
      </c>
      <c r="D885" s="91">
        <v>8</v>
      </c>
      <c r="E885" s="91" t="s">
        <v>87</v>
      </c>
      <c r="F885" s="91" t="s">
        <v>87</v>
      </c>
      <c r="G885" s="91" t="s">
        <v>7348</v>
      </c>
      <c r="I885" s="91" t="s">
        <v>7349</v>
      </c>
      <c r="J885" s="91" t="s">
        <v>7349</v>
      </c>
      <c r="K885" s="91" t="s">
        <v>7350</v>
      </c>
      <c r="L885" s="91" t="s">
        <v>7351</v>
      </c>
      <c r="O885" s="91" t="s">
        <v>7352</v>
      </c>
      <c r="P885" s="91" t="s">
        <v>7353</v>
      </c>
      <c r="U885" s="91">
        <v>0</v>
      </c>
      <c r="V885" s="91">
        <v>200000</v>
      </c>
      <c r="W885" s="91">
        <v>0</v>
      </c>
      <c r="X885" s="91">
        <v>100</v>
      </c>
      <c r="Y885" s="91">
        <v>120</v>
      </c>
      <c r="Z885" s="91">
        <v>40</v>
      </c>
      <c r="AA885" s="91">
        <v>60</v>
      </c>
      <c r="AB885" s="91">
        <v>120</v>
      </c>
      <c r="AC885" s="91">
        <v>100</v>
      </c>
      <c r="AD885" s="91">
        <v>0</v>
      </c>
      <c r="AE885" s="91">
        <v>0</v>
      </c>
      <c r="AF885" s="91">
        <v>543</v>
      </c>
      <c r="AG885" s="91">
        <v>247</v>
      </c>
      <c r="AH885" s="91">
        <v>3320379</v>
      </c>
      <c r="AI885" s="91">
        <v>1</v>
      </c>
      <c r="AJ885" s="91" t="s">
        <v>7354</v>
      </c>
      <c r="AK885" s="91">
        <v>2</v>
      </c>
      <c r="AL885" s="91">
        <v>0</v>
      </c>
      <c r="AM885" s="91" t="s">
        <v>87</v>
      </c>
      <c r="AO885" s="91">
        <v>0</v>
      </c>
      <c r="AP885" s="91">
        <v>2</v>
      </c>
      <c r="AQ885" s="91" t="s">
        <v>87</v>
      </c>
      <c r="AR885" s="91" t="s">
        <v>87</v>
      </c>
      <c r="AW885" s="91">
        <v>1</v>
      </c>
      <c r="AX885" s="91">
        <v>0</v>
      </c>
      <c r="AZ885" s="92">
        <v>42111</v>
      </c>
      <c r="BA885" s="91" t="s">
        <v>183</v>
      </c>
      <c r="BB885" s="92">
        <v>42471</v>
      </c>
      <c r="BC885" s="91" t="s">
        <v>87</v>
      </c>
    </row>
    <row r="886" spans="1:55">
      <c r="A886" s="91">
        <f t="shared" si="13"/>
        <v>885</v>
      </c>
      <c r="B886" s="91">
        <v>2470201</v>
      </c>
      <c r="C886" s="91">
        <v>70</v>
      </c>
      <c r="D886" s="91">
        <v>8</v>
      </c>
      <c r="E886" s="91" t="s">
        <v>87</v>
      </c>
      <c r="F886" s="91" t="s">
        <v>87</v>
      </c>
      <c r="G886" s="91" t="s">
        <v>7355</v>
      </c>
      <c r="H886" s="91" t="s">
        <v>7356</v>
      </c>
      <c r="I886" s="91" t="s">
        <v>7357</v>
      </c>
      <c r="K886" s="91" t="s">
        <v>7358</v>
      </c>
      <c r="L886" s="91" t="s">
        <v>7359</v>
      </c>
      <c r="O886" s="91" t="s">
        <v>7360</v>
      </c>
      <c r="P886" s="91" t="s">
        <v>7361</v>
      </c>
      <c r="R886" s="91" t="s">
        <v>7362</v>
      </c>
      <c r="S886" s="91" t="s">
        <v>7363</v>
      </c>
      <c r="T886" s="91" t="s">
        <v>7364</v>
      </c>
      <c r="U886" s="91">
        <v>1</v>
      </c>
      <c r="V886" s="91">
        <v>500000</v>
      </c>
      <c r="W886" s="91">
        <v>0</v>
      </c>
      <c r="X886" s="91">
        <v>0</v>
      </c>
      <c r="Y886" s="91">
        <v>0</v>
      </c>
      <c r="Z886" s="91">
        <v>40</v>
      </c>
      <c r="AA886" s="91">
        <v>60</v>
      </c>
      <c r="AB886" s="91">
        <v>120</v>
      </c>
      <c r="AC886" s="91">
        <v>0</v>
      </c>
      <c r="AD886" s="91">
        <v>0</v>
      </c>
      <c r="AE886" s="91">
        <v>0</v>
      </c>
      <c r="AF886" s="91">
        <v>597</v>
      </c>
      <c r="AG886" s="91">
        <v>48</v>
      </c>
      <c r="AH886" s="91">
        <v>466958</v>
      </c>
      <c r="AI886" s="91">
        <v>1</v>
      </c>
      <c r="AJ886" s="91" t="s">
        <v>7365</v>
      </c>
      <c r="AK886" s="91">
        <v>2</v>
      </c>
      <c r="AL886" s="91">
        <v>0</v>
      </c>
      <c r="AM886" s="91" t="s">
        <v>87</v>
      </c>
      <c r="AO886" s="91">
        <v>1</v>
      </c>
      <c r="AP886" s="91">
        <v>2</v>
      </c>
      <c r="AQ886" s="91">
        <v>1746862</v>
      </c>
      <c r="AR886" s="91" t="s">
        <v>87</v>
      </c>
      <c r="AU886" s="93">
        <v>42272</v>
      </c>
      <c r="AW886" s="91">
        <v>1</v>
      </c>
      <c r="AX886" s="91">
        <v>0</v>
      </c>
      <c r="AZ886" s="92">
        <v>42222</v>
      </c>
      <c r="BA886" s="91" t="s">
        <v>183</v>
      </c>
      <c r="BB886" s="92">
        <v>42222</v>
      </c>
      <c r="BC886" s="91" t="s">
        <v>87</v>
      </c>
    </row>
    <row r="887" spans="1:55">
      <c r="A887" s="91">
        <f t="shared" si="13"/>
        <v>886</v>
      </c>
      <c r="B887" s="91">
        <v>2472101</v>
      </c>
      <c r="C887" s="91">
        <v>70</v>
      </c>
      <c r="D887" s="91">
        <v>8</v>
      </c>
      <c r="E887" s="91" t="s">
        <v>87</v>
      </c>
      <c r="F887" s="91" t="s">
        <v>87</v>
      </c>
      <c r="G887" s="91" t="s">
        <v>7366</v>
      </c>
      <c r="I887" s="91" t="s">
        <v>7367</v>
      </c>
      <c r="K887" s="91" t="s">
        <v>7368</v>
      </c>
      <c r="L887" s="91" t="s">
        <v>7369</v>
      </c>
      <c r="O887" s="91" t="s">
        <v>7370</v>
      </c>
      <c r="P887" s="91" t="s">
        <v>7370</v>
      </c>
      <c r="R887" s="91" t="s">
        <v>7371</v>
      </c>
      <c r="S887" s="91" t="s">
        <v>7372</v>
      </c>
      <c r="T887" s="91" t="s">
        <v>6110</v>
      </c>
      <c r="U887" s="91">
        <v>1</v>
      </c>
      <c r="V887" s="91">
        <v>500000</v>
      </c>
      <c r="W887" s="91">
        <v>0</v>
      </c>
      <c r="X887" s="91">
        <v>0</v>
      </c>
      <c r="Y887" s="91">
        <v>0</v>
      </c>
      <c r="Z887" s="91">
        <v>40</v>
      </c>
      <c r="AA887" s="91">
        <v>60</v>
      </c>
      <c r="AB887" s="91">
        <v>120</v>
      </c>
      <c r="AC887" s="91">
        <v>0</v>
      </c>
      <c r="AD887" s="91">
        <v>0</v>
      </c>
      <c r="AE887" s="91">
        <v>0</v>
      </c>
      <c r="AF887" s="91">
        <v>1611</v>
      </c>
      <c r="AG887" s="91">
        <v>56</v>
      </c>
      <c r="AH887" s="91">
        <v>269992</v>
      </c>
      <c r="AI887" s="91">
        <v>1</v>
      </c>
      <c r="AJ887" s="91" t="s">
        <v>7373</v>
      </c>
      <c r="AK887" s="91">
        <v>2</v>
      </c>
      <c r="AL887" s="91">
        <v>1</v>
      </c>
      <c r="AM887" s="91" t="s">
        <v>7374</v>
      </c>
      <c r="AN887" s="91" t="s">
        <v>7375</v>
      </c>
      <c r="AO887" s="91">
        <v>1</v>
      </c>
      <c r="AP887" s="91">
        <v>2</v>
      </c>
      <c r="AQ887" s="91">
        <v>1765683</v>
      </c>
      <c r="AR887" s="91" t="s">
        <v>87</v>
      </c>
      <c r="AU887" s="93">
        <v>42302</v>
      </c>
      <c r="AW887" s="91">
        <v>1</v>
      </c>
      <c r="AX887" s="91">
        <v>0</v>
      </c>
      <c r="AZ887" s="92">
        <v>42234</v>
      </c>
      <c r="BA887" s="91" t="s">
        <v>183</v>
      </c>
      <c r="BB887" s="92">
        <v>42234</v>
      </c>
      <c r="BC887" s="91" t="s">
        <v>87</v>
      </c>
    </row>
    <row r="888" spans="1:55">
      <c r="A888" s="91">
        <f t="shared" si="13"/>
        <v>887</v>
      </c>
      <c r="B888" s="91">
        <v>2478201</v>
      </c>
      <c r="C888" s="91">
        <v>70</v>
      </c>
      <c r="D888" s="91">
        <v>8</v>
      </c>
      <c r="E888" s="91" t="s">
        <v>87</v>
      </c>
      <c r="F888" s="91" t="s">
        <v>87</v>
      </c>
      <c r="G888" s="91" t="s">
        <v>7376</v>
      </c>
      <c r="I888" s="91" t="s">
        <v>7377</v>
      </c>
      <c r="K888" s="91" t="s">
        <v>7378</v>
      </c>
      <c r="L888" s="91" t="s">
        <v>7379</v>
      </c>
      <c r="O888" s="91" t="s">
        <v>7380</v>
      </c>
      <c r="P888" s="91" t="s">
        <v>7381</v>
      </c>
      <c r="R888" s="91" t="s">
        <v>7382</v>
      </c>
      <c r="S888" s="91" t="s">
        <v>7383</v>
      </c>
      <c r="T888" s="91" t="s">
        <v>269</v>
      </c>
      <c r="U888" s="91">
        <v>1</v>
      </c>
      <c r="V888" s="91">
        <v>500000</v>
      </c>
      <c r="W888" s="91">
        <v>0</v>
      </c>
      <c r="X888" s="91">
        <v>0</v>
      </c>
      <c r="Y888" s="91">
        <v>0</v>
      </c>
      <c r="Z888" s="91">
        <v>40</v>
      </c>
      <c r="AA888" s="91">
        <v>60</v>
      </c>
      <c r="AB888" s="91">
        <v>120</v>
      </c>
      <c r="AC888" s="91">
        <v>0</v>
      </c>
      <c r="AD888" s="91">
        <v>0</v>
      </c>
      <c r="AE888" s="91">
        <v>0</v>
      </c>
      <c r="AF888" s="91">
        <v>157</v>
      </c>
      <c r="AG888" s="91">
        <v>213</v>
      </c>
      <c r="AH888" s="91">
        <v>349181</v>
      </c>
      <c r="AI888" s="91">
        <v>1</v>
      </c>
      <c r="AJ888" s="91" t="s">
        <v>7384</v>
      </c>
      <c r="AK888" s="91">
        <v>2</v>
      </c>
      <c r="AL888" s="91">
        <v>1</v>
      </c>
      <c r="AM888" s="91" t="s">
        <v>7385</v>
      </c>
      <c r="AN888" s="91" t="s">
        <v>7386</v>
      </c>
      <c r="AO888" s="91">
        <v>1</v>
      </c>
      <c r="AP888" s="91">
        <v>2</v>
      </c>
      <c r="AQ888" s="91">
        <v>1935840</v>
      </c>
      <c r="AR888" s="91" t="s">
        <v>87</v>
      </c>
      <c r="AU888" s="93">
        <v>42546</v>
      </c>
      <c r="AW888" s="91">
        <v>1</v>
      </c>
      <c r="AX888" s="91">
        <v>0</v>
      </c>
      <c r="AZ888" s="92">
        <v>42263</v>
      </c>
      <c r="BA888" s="91" t="s">
        <v>183</v>
      </c>
      <c r="BB888" s="92">
        <v>42263</v>
      </c>
      <c r="BC888" s="91" t="s">
        <v>87</v>
      </c>
    </row>
    <row r="889" spans="1:55">
      <c r="A889" s="91">
        <f t="shared" si="13"/>
        <v>888</v>
      </c>
      <c r="B889" s="91">
        <v>2490301</v>
      </c>
      <c r="C889" s="91">
        <v>80</v>
      </c>
      <c r="D889" s="91">
        <v>8</v>
      </c>
      <c r="E889" s="91" t="s">
        <v>87</v>
      </c>
      <c r="F889" s="91" t="s">
        <v>87</v>
      </c>
      <c r="G889" s="91" t="s">
        <v>7387</v>
      </c>
      <c r="I889" s="91" t="s">
        <v>7388</v>
      </c>
      <c r="J889" s="91" t="s">
        <v>7389</v>
      </c>
      <c r="K889" s="91" t="s">
        <v>7390</v>
      </c>
      <c r="L889" s="91" t="s">
        <v>7391</v>
      </c>
      <c r="O889" s="91" t="s">
        <v>7392</v>
      </c>
      <c r="P889" s="91" t="s">
        <v>7393</v>
      </c>
      <c r="R889" s="91" t="s">
        <v>7394</v>
      </c>
      <c r="S889" s="91" t="s">
        <v>7395</v>
      </c>
      <c r="T889" s="91" t="s">
        <v>269</v>
      </c>
      <c r="U889" s="91">
        <v>1</v>
      </c>
      <c r="V889" s="91">
        <v>500000</v>
      </c>
      <c r="W889" s="91">
        <v>0</v>
      </c>
      <c r="X889" s="91">
        <v>100</v>
      </c>
      <c r="Y889" s="91">
        <v>120</v>
      </c>
      <c r="Z889" s="91">
        <v>40</v>
      </c>
      <c r="AA889" s="91">
        <v>60</v>
      </c>
      <c r="AB889" s="91">
        <v>120</v>
      </c>
      <c r="AC889" s="91">
        <v>0</v>
      </c>
      <c r="AD889" s="91">
        <v>100</v>
      </c>
      <c r="AE889" s="91">
        <v>120</v>
      </c>
      <c r="AF889" s="91">
        <v>1954</v>
      </c>
      <c r="AG889" s="91">
        <v>50</v>
      </c>
      <c r="AH889" s="91">
        <v>290925</v>
      </c>
      <c r="AI889" s="91">
        <v>1</v>
      </c>
      <c r="AJ889" s="91" t="s">
        <v>7396</v>
      </c>
      <c r="AK889" s="91">
        <v>2</v>
      </c>
      <c r="AL889" s="91">
        <v>0</v>
      </c>
      <c r="AM889" s="91" t="s">
        <v>87</v>
      </c>
      <c r="AO889" s="91">
        <v>1</v>
      </c>
      <c r="AP889" s="91">
        <v>2</v>
      </c>
      <c r="AQ889" s="91">
        <v>1804104</v>
      </c>
      <c r="AR889" s="91" t="s">
        <v>87</v>
      </c>
      <c r="AU889" s="93">
        <v>42394</v>
      </c>
      <c r="AW889" s="91">
        <v>1</v>
      </c>
      <c r="AX889" s="91">
        <v>0</v>
      </c>
      <c r="AZ889" s="92">
        <v>42307</v>
      </c>
      <c r="BA889" s="91" t="s">
        <v>183</v>
      </c>
      <c r="BB889" s="92">
        <v>42307</v>
      </c>
      <c r="BC889" s="91" t="s">
        <v>87</v>
      </c>
    </row>
    <row r="890" spans="1:55">
      <c r="A890" s="91">
        <f t="shared" si="13"/>
        <v>889</v>
      </c>
      <c r="B890" s="91">
        <v>2490401</v>
      </c>
      <c r="C890" s="91">
        <v>80</v>
      </c>
      <c r="D890" s="91">
        <v>8</v>
      </c>
      <c r="E890" s="91" t="s">
        <v>87</v>
      </c>
      <c r="F890" s="91" t="s">
        <v>87</v>
      </c>
      <c r="G890" s="91" t="s">
        <v>7397</v>
      </c>
      <c r="I890" s="91" t="s">
        <v>7398</v>
      </c>
      <c r="J890" s="91" t="s">
        <v>7399</v>
      </c>
      <c r="K890" s="91" t="s">
        <v>7400</v>
      </c>
      <c r="L890" s="91" t="s">
        <v>7401</v>
      </c>
      <c r="O890" s="91" t="s">
        <v>7402</v>
      </c>
      <c r="P890" s="91" t="s">
        <v>7402</v>
      </c>
      <c r="R890" s="91" t="s">
        <v>7403</v>
      </c>
      <c r="S890" s="91" t="s">
        <v>7404</v>
      </c>
      <c r="T890" s="91" t="s">
        <v>5618</v>
      </c>
      <c r="U890" s="91">
        <v>1</v>
      </c>
      <c r="V890" s="91">
        <v>500000</v>
      </c>
      <c r="W890" s="91">
        <v>0</v>
      </c>
      <c r="X890" s="91">
        <v>100</v>
      </c>
      <c r="Y890" s="91">
        <v>120</v>
      </c>
      <c r="Z890" s="91">
        <v>40</v>
      </c>
      <c r="AA890" s="91">
        <v>60</v>
      </c>
      <c r="AB890" s="91">
        <v>120</v>
      </c>
      <c r="AC890" s="91">
        <v>0</v>
      </c>
      <c r="AD890" s="91">
        <v>100</v>
      </c>
      <c r="AE890" s="91">
        <v>120</v>
      </c>
      <c r="AF890" s="91">
        <v>587</v>
      </c>
      <c r="AG890" s="91">
        <v>115</v>
      </c>
      <c r="AH890" s="91">
        <v>3047035</v>
      </c>
      <c r="AI890" s="91">
        <v>1</v>
      </c>
      <c r="AJ890" s="91" t="s">
        <v>7405</v>
      </c>
      <c r="AK890" s="91">
        <v>2</v>
      </c>
      <c r="AL890" s="91">
        <v>1</v>
      </c>
      <c r="AM890" s="91">
        <v>1530682435</v>
      </c>
      <c r="AN890" s="91" t="s">
        <v>7406</v>
      </c>
      <c r="AO890" s="91">
        <v>1</v>
      </c>
      <c r="AP890" s="91">
        <v>2</v>
      </c>
      <c r="AQ890" s="91">
        <v>1804115</v>
      </c>
      <c r="AR890" s="91" t="s">
        <v>87</v>
      </c>
      <c r="AU890" s="93">
        <v>42394</v>
      </c>
      <c r="AW890" s="91">
        <v>1</v>
      </c>
      <c r="AX890" s="91">
        <v>0</v>
      </c>
      <c r="AZ890" s="92">
        <v>42307</v>
      </c>
      <c r="BA890" s="91" t="s">
        <v>183</v>
      </c>
      <c r="BB890" s="92">
        <v>42307</v>
      </c>
      <c r="BC890" s="91" t="s">
        <v>87</v>
      </c>
    </row>
    <row r="891" spans="1:55">
      <c r="A891" s="91">
        <f t="shared" si="13"/>
        <v>890</v>
      </c>
      <c r="B891" s="91">
        <v>2491601</v>
      </c>
      <c r="C891" s="91">
        <v>57</v>
      </c>
      <c r="D891" s="91">
        <v>8</v>
      </c>
      <c r="E891" s="91" t="s">
        <v>87</v>
      </c>
      <c r="F891" s="91" t="s">
        <v>87</v>
      </c>
      <c r="G891" s="91" t="s">
        <v>7407</v>
      </c>
      <c r="I891" s="91" t="s">
        <v>7408</v>
      </c>
      <c r="K891" s="91" t="s">
        <v>7409</v>
      </c>
      <c r="L891" s="91" t="s">
        <v>7410</v>
      </c>
      <c r="O891" s="91" t="s">
        <v>7411</v>
      </c>
      <c r="P891" s="91" t="s">
        <v>7412</v>
      </c>
      <c r="R891" s="91" t="s">
        <v>7413</v>
      </c>
      <c r="S891" s="91" t="s">
        <v>7414</v>
      </c>
      <c r="T891" s="91" t="s">
        <v>269</v>
      </c>
      <c r="U891" s="91">
        <v>0</v>
      </c>
      <c r="V891" s="91">
        <v>500000</v>
      </c>
      <c r="W891" s="91">
        <v>0</v>
      </c>
      <c r="X891" s="91">
        <v>100</v>
      </c>
      <c r="Y891" s="91">
        <v>120</v>
      </c>
      <c r="Z891" s="91">
        <v>40</v>
      </c>
      <c r="AA891" s="91">
        <v>60</v>
      </c>
      <c r="AB891" s="91">
        <v>120</v>
      </c>
      <c r="AC891" s="91">
        <v>40</v>
      </c>
      <c r="AD891" s="91">
        <v>60</v>
      </c>
      <c r="AE891" s="91">
        <v>120</v>
      </c>
      <c r="AF891" s="91">
        <v>144</v>
      </c>
      <c r="AG891" s="91">
        <v>704</v>
      </c>
      <c r="AH891" s="91">
        <v>1120030</v>
      </c>
      <c r="AI891" s="91">
        <v>2</v>
      </c>
      <c r="AJ891" s="91" t="s">
        <v>7415</v>
      </c>
      <c r="AK891" s="91">
        <v>2</v>
      </c>
      <c r="AL891" s="91">
        <v>0</v>
      </c>
      <c r="AM891" s="91" t="s">
        <v>87</v>
      </c>
      <c r="AO891" s="91">
        <v>1</v>
      </c>
      <c r="AP891" s="91">
        <v>1</v>
      </c>
      <c r="AQ891" s="91" t="s">
        <v>87</v>
      </c>
      <c r="AR891" s="91" t="s">
        <v>87</v>
      </c>
      <c r="AW891" s="91">
        <v>1</v>
      </c>
      <c r="AX891" s="91">
        <v>0</v>
      </c>
      <c r="AZ891" s="92">
        <v>43132</v>
      </c>
      <c r="BA891" s="91" t="s">
        <v>728</v>
      </c>
      <c r="BB891" s="92">
        <v>43132</v>
      </c>
      <c r="BC891" s="91" t="s">
        <v>728</v>
      </c>
    </row>
    <row r="892" spans="1:55">
      <c r="A892" s="91">
        <f t="shared" si="13"/>
        <v>891</v>
      </c>
      <c r="B892" s="91">
        <v>2494401</v>
      </c>
      <c r="C892" s="91">
        <v>80</v>
      </c>
      <c r="D892" s="91">
        <v>8</v>
      </c>
      <c r="E892" s="91" t="s">
        <v>87</v>
      </c>
      <c r="F892" s="91" t="s">
        <v>87</v>
      </c>
      <c r="G892" s="91" t="s">
        <v>7416</v>
      </c>
      <c r="I892" s="91" t="s">
        <v>7417</v>
      </c>
      <c r="J892" s="91" t="s">
        <v>7418</v>
      </c>
      <c r="K892" s="91" t="s">
        <v>7419</v>
      </c>
      <c r="L892" s="91" t="s">
        <v>7420</v>
      </c>
      <c r="O892" s="91" t="s">
        <v>7421</v>
      </c>
      <c r="P892" s="91" t="s">
        <v>7422</v>
      </c>
      <c r="R892" s="91" t="s">
        <v>7423</v>
      </c>
      <c r="S892" s="91" t="s">
        <v>7424</v>
      </c>
      <c r="T892" s="91" t="s">
        <v>269</v>
      </c>
      <c r="U892" s="91">
        <v>0</v>
      </c>
      <c r="V892" s="91">
        <v>500000</v>
      </c>
      <c r="W892" s="91">
        <v>0</v>
      </c>
      <c r="X892" s="91">
        <v>100</v>
      </c>
      <c r="Y892" s="91">
        <v>120</v>
      </c>
      <c r="Z892" s="91">
        <v>40</v>
      </c>
      <c r="AA892" s="91">
        <v>60</v>
      </c>
      <c r="AB892" s="91">
        <v>120</v>
      </c>
      <c r="AC892" s="91">
        <v>0</v>
      </c>
      <c r="AD892" s="91">
        <v>100</v>
      </c>
      <c r="AE892" s="91">
        <v>120</v>
      </c>
      <c r="AF892" s="91">
        <v>182</v>
      </c>
      <c r="AG892" s="91">
        <v>158</v>
      </c>
      <c r="AH892" s="91">
        <v>1543141</v>
      </c>
      <c r="AI892" s="91">
        <v>1</v>
      </c>
      <c r="AJ892" s="91" t="s">
        <v>7425</v>
      </c>
      <c r="AK892" s="91">
        <v>2</v>
      </c>
      <c r="AL892" s="91">
        <v>0</v>
      </c>
      <c r="AM892" s="91" t="s">
        <v>87</v>
      </c>
      <c r="AO892" s="91">
        <v>1</v>
      </c>
      <c r="AP892" s="91">
        <v>2</v>
      </c>
      <c r="AQ892" s="91" t="s">
        <v>87</v>
      </c>
      <c r="AR892" s="91" t="s">
        <v>87</v>
      </c>
      <c r="AW892" s="91">
        <v>1</v>
      </c>
      <c r="AX892" s="91">
        <v>0</v>
      </c>
      <c r="AZ892" s="92">
        <v>42332</v>
      </c>
      <c r="BA892" s="91" t="s">
        <v>183</v>
      </c>
      <c r="BB892" s="92">
        <v>42332</v>
      </c>
      <c r="BC892" s="91" t="s">
        <v>87</v>
      </c>
    </row>
    <row r="893" spans="1:55">
      <c r="A893" s="91">
        <f t="shared" si="13"/>
        <v>892</v>
      </c>
      <c r="B893" s="91">
        <v>2511701</v>
      </c>
      <c r="C893" s="91">
        <v>38</v>
      </c>
      <c r="D893" s="91">
        <v>8</v>
      </c>
      <c r="E893" s="91" t="s">
        <v>87</v>
      </c>
      <c r="F893" s="91" t="s">
        <v>87</v>
      </c>
      <c r="G893" s="91" t="s">
        <v>7426</v>
      </c>
      <c r="I893" s="91" t="s">
        <v>7427</v>
      </c>
      <c r="K893" s="91" t="s">
        <v>7428</v>
      </c>
      <c r="L893" s="91" t="s">
        <v>7429</v>
      </c>
      <c r="O893" s="91" t="s">
        <v>7430</v>
      </c>
      <c r="P893" s="91" t="s">
        <v>7431</v>
      </c>
      <c r="R893" s="91" t="s">
        <v>7432</v>
      </c>
      <c r="S893" s="91" t="s">
        <v>7433</v>
      </c>
      <c r="T893" s="91" t="s">
        <v>269</v>
      </c>
      <c r="U893" s="91">
        <v>1</v>
      </c>
      <c r="V893" s="91">
        <v>500000</v>
      </c>
      <c r="W893" s="91">
        <v>0</v>
      </c>
      <c r="X893" s="91">
        <v>100</v>
      </c>
      <c r="Y893" s="91">
        <v>120</v>
      </c>
      <c r="Z893" s="91">
        <v>40</v>
      </c>
      <c r="AA893" s="91">
        <v>60</v>
      </c>
      <c r="AB893" s="91">
        <v>120</v>
      </c>
      <c r="AC893" s="91">
        <v>0</v>
      </c>
      <c r="AD893" s="91">
        <v>100</v>
      </c>
      <c r="AE893" s="91">
        <v>120</v>
      </c>
      <c r="AF893" s="91">
        <v>141</v>
      </c>
      <c r="AG893" s="91">
        <v>470</v>
      </c>
      <c r="AH893" s="91">
        <v>1008</v>
      </c>
      <c r="AI893" s="91">
        <v>2</v>
      </c>
      <c r="AJ893" s="91" t="s">
        <v>7434</v>
      </c>
      <c r="AK893" s="91">
        <v>2</v>
      </c>
      <c r="AL893" s="91">
        <v>0</v>
      </c>
      <c r="AM893" s="91" t="s">
        <v>87</v>
      </c>
      <c r="AO893" s="91">
        <v>1</v>
      </c>
      <c r="AP893" s="91">
        <v>2</v>
      </c>
      <c r="AQ893" s="91">
        <v>1943478</v>
      </c>
      <c r="AR893" s="91" t="s">
        <v>87</v>
      </c>
      <c r="AU893" s="93">
        <v>42485</v>
      </c>
      <c r="AW893" s="91">
        <v>1</v>
      </c>
      <c r="AX893" s="91">
        <v>0</v>
      </c>
      <c r="AY893" s="91">
        <v>30000</v>
      </c>
      <c r="AZ893" s="92">
        <v>42440</v>
      </c>
      <c r="BA893" s="91" t="s">
        <v>183</v>
      </c>
      <c r="BB893" s="92">
        <v>42440</v>
      </c>
      <c r="BC893" s="91" t="s">
        <v>87</v>
      </c>
    </row>
    <row r="894" spans="1:55">
      <c r="A894" s="91">
        <f t="shared" si="13"/>
        <v>893</v>
      </c>
      <c r="B894" s="91">
        <v>2527501</v>
      </c>
      <c r="C894" s="91">
        <v>57</v>
      </c>
      <c r="D894" s="91">
        <v>8</v>
      </c>
      <c r="E894" s="91" t="s">
        <v>87</v>
      </c>
      <c r="F894" s="91" t="s">
        <v>87</v>
      </c>
      <c r="G894" s="91" t="s">
        <v>7435</v>
      </c>
      <c r="I894" s="91" t="s">
        <v>7436</v>
      </c>
      <c r="K894" s="91" t="s">
        <v>7437</v>
      </c>
      <c r="L894" s="91" t="s">
        <v>7438</v>
      </c>
      <c r="O894" s="91" t="s">
        <v>7439</v>
      </c>
      <c r="P894" s="91" t="s">
        <v>7440</v>
      </c>
      <c r="R894" s="91" t="s">
        <v>7441</v>
      </c>
      <c r="S894" s="91" t="s">
        <v>7442</v>
      </c>
      <c r="T894" s="91" t="s">
        <v>269</v>
      </c>
      <c r="U894" s="91">
        <v>0</v>
      </c>
      <c r="V894" s="91">
        <v>500000</v>
      </c>
      <c r="W894" s="91">
        <v>0</v>
      </c>
      <c r="X894" s="91">
        <v>100</v>
      </c>
      <c r="Y894" s="91">
        <v>120</v>
      </c>
      <c r="Z894" s="91">
        <v>40</v>
      </c>
      <c r="AA894" s="91">
        <v>60</v>
      </c>
      <c r="AB894" s="91">
        <v>120</v>
      </c>
      <c r="AC894" s="91">
        <v>40</v>
      </c>
      <c r="AD894" s="91">
        <v>60</v>
      </c>
      <c r="AE894" s="91">
        <v>120</v>
      </c>
      <c r="AF894" s="91">
        <v>152</v>
      </c>
      <c r="AG894" s="91">
        <v>71</v>
      </c>
      <c r="AH894" s="91">
        <v>433997</v>
      </c>
      <c r="AI894" s="91">
        <v>1</v>
      </c>
      <c r="AJ894" s="91" t="s">
        <v>7443</v>
      </c>
      <c r="AK894" s="91">
        <v>2</v>
      </c>
      <c r="AL894" s="91">
        <v>0</v>
      </c>
      <c r="AM894" s="91" t="s">
        <v>87</v>
      </c>
      <c r="AO894" s="91">
        <v>1</v>
      </c>
      <c r="AP894" s="91">
        <v>1</v>
      </c>
      <c r="AQ894" s="91" t="s">
        <v>87</v>
      </c>
      <c r="AR894" s="91" t="s">
        <v>87</v>
      </c>
      <c r="AW894" s="91">
        <v>1</v>
      </c>
      <c r="AX894" s="91">
        <v>0</v>
      </c>
      <c r="AZ894" s="92">
        <v>43132</v>
      </c>
      <c r="BA894" s="91" t="s">
        <v>728</v>
      </c>
      <c r="BB894" s="92">
        <v>43132</v>
      </c>
      <c r="BC894" s="91" t="s">
        <v>728</v>
      </c>
    </row>
    <row r="895" spans="1:55">
      <c r="A895" s="91">
        <f t="shared" si="13"/>
        <v>894</v>
      </c>
      <c r="B895" s="91">
        <v>2566701</v>
      </c>
      <c r="C895" s="91">
        <v>57</v>
      </c>
      <c r="D895" s="91">
        <v>8</v>
      </c>
      <c r="E895" s="91" t="s">
        <v>87</v>
      </c>
      <c r="F895" s="91" t="s">
        <v>87</v>
      </c>
      <c r="G895" s="91" t="s">
        <v>7444</v>
      </c>
      <c r="H895" s="91" t="s">
        <v>7445</v>
      </c>
      <c r="I895" s="91" t="s">
        <v>7446</v>
      </c>
      <c r="K895" s="91" t="s">
        <v>7447</v>
      </c>
      <c r="L895" s="91" t="s">
        <v>7448</v>
      </c>
      <c r="O895" s="91" t="s">
        <v>7449</v>
      </c>
      <c r="P895" s="91" t="s">
        <v>7450</v>
      </c>
      <c r="U895" s="91">
        <v>0</v>
      </c>
      <c r="V895" s="91">
        <v>500000</v>
      </c>
      <c r="W895" s="91">
        <v>0</v>
      </c>
      <c r="X895" s="91">
        <v>100</v>
      </c>
      <c r="Y895" s="91">
        <v>120</v>
      </c>
      <c r="Z895" s="91">
        <v>40</v>
      </c>
      <c r="AA895" s="91">
        <v>60</v>
      </c>
      <c r="AB895" s="91">
        <v>120</v>
      </c>
      <c r="AC895" s="91">
        <v>40</v>
      </c>
      <c r="AD895" s="91">
        <v>60</v>
      </c>
      <c r="AE895" s="91">
        <v>120</v>
      </c>
      <c r="AF895" s="91">
        <v>5</v>
      </c>
      <c r="AG895" s="91">
        <v>147</v>
      </c>
      <c r="AH895" s="91">
        <v>7657541</v>
      </c>
      <c r="AI895" s="91">
        <v>1</v>
      </c>
      <c r="AJ895" s="91" t="s">
        <v>7451</v>
      </c>
      <c r="AK895" s="91">
        <v>2</v>
      </c>
      <c r="AL895" s="91">
        <v>0</v>
      </c>
      <c r="AM895" s="91" t="s">
        <v>87</v>
      </c>
      <c r="AO895" s="91">
        <v>0</v>
      </c>
      <c r="AP895" s="91">
        <v>0</v>
      </c>
      <c r="AQ895" s="91" t="s">
        <v>87</v>
      </c>
      <c r="AR895" s="91" t="s">
        <v>87</v>
      </c>
      <c r="AW895" s="91">
        <v>1</v>
      </c>
      <c r="AX895" s="91">
        <v>0</v>
      </c>
      <c r="AZ895" s="92">
        <v>43132</v>
      </c>
      <c r="BA895" s="91" t="s">
        <v>728</v>
      </c>
      <c r="BB895" s="92">
        <v>43132</v>
      </c>
      <c r="BC895" s="91" t="s">
        <v>728</v>
      </c>
    </row>
    <row r="896" spans="1:55">
      <c r="A896" s="91">
        <f t="shared" si="13"/>
        <v>895</v>
      </c>
      <c r="B896" s="91">
        <v>2652002</v>
      </c>
      <c r="C896" s="91">
        <v>50</v>
      </c>
      <c r="D896" s="91">
        <v>8</v>
      </c>
      <c r="E896" s="91" t="s">
        <v>87</v>
      </c>
      <c r="F896" s="91" t="s">
        <v>87</v>
      </c>
      <c r="G896" s="91" t="s">
        <v>7452</v>
      </c>
      <c r="I896" s="91" t="s">
        <v>7453</v>
      </c>
      <c r="J896" s="91" t="s">
        <v>7454</v>
      </c>
      <c r="K896" s="91" t="s">
        <v>6762</v>
      </c>
      <c r="L896" s="91" t="s">
        <v>7455</v>
      </c>
      <c r="M896" s="91" t="s">
        <v>7456</v>
      </c>
      <c r="O896" s="91" t="s">
        <v>7457</v>
      </c>
      <c r="P896" s="91" t="s">
        <v>7458</v>
      </c>
      <c r="R896" s="91" t="s">
        <v>7459</v>
      </c>
      <c r="S896" s="91" t="s">
        <v>7460</v>
      </c>
      <c r="T896" s="91" t="s">
        <v>269</v>
      </c>
      <c r="U896" s="91">
        <v>0</v>
      </c>
      <c r="V896" s="91">
        <v>500000</v>
      </c>
      <c r="W896" s="91">
        <v>0</v>
      </c>
      <c r="X896" s="91">
        <v>100</v>
      </c>
      <c r="Y896" s="91">
        <v>120</v>
      </c>
      <c r="Z896" s="91">
        <v>100</v>
      </c>
      <c r="AA896" s="91">
        <v>0</v>
      </c>
      <c r="AB896" s="91">
        <v>0</v>
      </c>
      <c r="AC896" s="91">
        <v>100</v>
      </c>
      <c r="AD896" s="91">
        <v>0</v>
      </c>
      <c r="AE896" s="91">
        <v>0</v>
      </c>
      <c r="AF896" s="91">
        <v>5</v>
      </c>
      <c r="AG896" s="91">
        <v>693</v>
      </c>
      <c r="AH896" s="91">
        <v>240046</v>
      </c>
      <c r="AI896" s="91">
        <v>2</v>
      </c>
      <c r="AJ896" s="91" t="s">
        <v>7461</v>
      </c>
      <c r="AK896" s="91">
        <v>2</v>
      </c>
      <c r="AL896" s="91">
        <v>0</v>
      </c>
      <c r="AM896" s="91" t="s">
        <v>87</v>
      </c>
      <c r="AO896" s="91">
        <v>0</v>
      </c>
      <c r="AP896" s="91">
        <v>1</v>
      </c>
      <c r="AQ896" s="91" t="s">
        <v>87</v>
      </c>
      <c r="AR896" s="91" t="s">
        <v>87</v>
      </c>
      <c r="AW896" s="91">
        <v>1</v>
      </c>
      <c r="AX896" s="91">
        <v>0</v>
      </c>
      <c r="AZ896" s="92">
        <v>39569</v>
      </c>
      <c r="BA896" s="91" t="s">
        <v>183</v>
      </c>
      <c r="BB896" s="92">
        <v>42506</v>
      </c>
      <c r="BC896" s="91" t="s">
        <v>87</v>
      </c>
    </row>
    <row r="897" spans="1:55">
      <c r="A897" s="91">
        <f t="shared" si="13"/>
        <v>896</v>
      </c>
      <c r="B897" s="91">
        <v>3095001</v>
      </c>
      <c r="C897" s="91">
        <v>70</v>
      </c>
      <c r="D897" s="91">
        <v>8</v>
      </c>
      <c r="E897" s="91">
        <v>30950</v>
      </c>
      <c r="F897" s="91">
        <v>1</v>
      </c>
      <c r="G897" s="91" t="s">
        <v>7462</v>
      </c>
      <c r="I897" s="91" t="s">
        <v>4419</v>
      </c>
      <c r="J897" s="91" t="s">
        <v>7462</v>
      </c>
      <c r="K897" s="91" t="s">
        <v>7463</v>
      </c>
      <c r="L897" s="91" t="s">
        <v>7464</v>
      </c>
      <c r="O897" s="91" t="s">
        <v>7465</v>
      </c>
      <c r="P897" s="91" t="s">
        <v>7466</v>
      </c>
      <c r="U897" s="91">
        <v>1</v>
      </c>
      <c r="V897" s="91">
        <v>500000</v>
      </c>
      <c r="W897" s="91">
        <v>0</v>
      </c>
      <c r="X897" s="91">
        <v>100</v>
      </c>
      <c r="Y897" s="91">
        <v>120</v>
      </c>
      <c r="Z897" s="91">
        <v>40</v>
      </c>
      <c r="AA897" s="91">
        <v>60</v>
      </c>
      <c r="AB897" s="91">
        <v>120</v>
      </c>
      <c r="AC897" s="91">
        <v>0</v>
      </c>
      <c r="AD897" s="91">
        <v>100</v>
      </c>
      <c r="AE897" s="91">
        <v>120</v>
      </c>
      <c r="AF897" s="91">
        <v>9</v>
      </c>
      <c r="AG897" s="91">
        <v>758</v>
      </c>
      <c r="AH897" s="91">
        <v>2105447</v>
      </c>
      <c r="AI897" s="91">
        <v>2</v>
      </c>
      <c r="AJ897" s="91" t="s">
        <v>7467</v>
      </c>
      <c r="AK897" s="91">
        <v>2</v>
      </c>
      <c r="AL897" s="91">
        <v>0</v>
      </c>
      <c r="AM897" s="91" t="s">
        <v>87</v>
      </c>
      <c r="AO897" s="91">
        <v>0</v>
      </c>
      <c r="AP897" s="91">
        <v>2</v>
      </c>
      <c r="AQ897" s="91">
        <v>1374274</v>
      </c>
      <c r="AR897" s="91" t="s">
        <v>87</v>
      </c>
      <c r="AU897" s="93">
        <v>42060</v>
      </c>
      <c r="AW897" s="91">
        <v>1</v>
      </c>
      <c r="AX897" s="91">
        <v>0</v>
      </c>
      <c r="AY897" s="91">
        <v>0</v>
      </c>
      <c r="AZ897" s="92">
        <v>36680</v>
      </c>
      <c r="BA897" s="91" t="s">
        <v>183</v>
      </c>
      <c r="BB897" s="92">
        <v>42057</v>
      </c>
      <c r="BC897" s="91" t="s">
        <v>87</v>
      </c>
    </row>
    <row r="898" spans="1:55">
      <c r="A898" s="91">
        <f t="shared" si="13"/>
        <v>897</v>
      </c>
      <c r="B898" s="91">
        <v>3144001</v>
      </c>
      <c r="C898" s="91">
        <v>30</v>
      </c>
      <c r="D898" s="91">
        <v>8</v>
      </c>
      <c r="E898" s="91">
        <v>31440</v>
      </c>
      <c r="F898" s="91">
        <v>1</v>
      </c>
      <c r="G898" s="91" t="s">
        <v>7468</v>
      </c>
      <c r="I898" s="91" t="s">
        <v>7469</v>
      </c>
      <c r="J898" s="91" t="s">
        <v>7470</v>
      </c>
      <c r="K898" s="91" t="s">
        <v>6998</v>
      </c>
      <c r="L898" s="91" t="s">
        <v>7471</v>
      </c>
      <c r="M898" s="91" t="s">
        <v>7472</v>
      </c>
      <c r="O898" s="91" t="s">
        <v>7473</v>
      </c>
      <c r="P898" s="91" t="s">
        <v>7474</v>
      </c>
      <c r="R898" s="91" t="s">
        <v>7475</v>
      </c>
      <c r="S898" s="91" t="s">
        <v>7476</v>
      </c>
      <c r="T898" s="91" t="s">
        <v>269</v>
      </c>
      <c r="U898" s="91">
        <v>1</v>
      </c>
      <c r="V898" s="91">
        <v>500000</v>
      </c>
      <c r="W898" s="91">
        <v>0</v>
      </c>
      <c r="X898" s="91">
        <v>100</v>
      </c>
      <c r="Y898" s="91">
        <v>120</v>
      </c>
      <c r="Z898" s="91">
        <v>40</v>
      </c>
      <c r="AA898" s="91">
        <v>60</v>
      </c>
      <c r="AB898" s="91">
        <v>120</v>
      </c>
      <c r="AC898" s="91">
        <v>0</v>
      </c>
      <c r="AD898" s="91">
        <v>100</v>
      </c>
      <c r="AE898" s="91">
        <v>120</v>
      </c>
      <c r="AF898" s="91">
        <v>5</v>
      </c>
      <c r="AG898" s="91">
        <v>558</v>
      </c>
      <c r="AH898" s="91">
        <v>316204</v>
      </c>
      <c r="AI898" s="91">
        <v>2</v>
      </c>
      <c r="AJ898" s="91" t="s">
        <v>7477</v>
      </c>
      <c r="AK898" s="91">
        <v>2</v>
      </c>
      <c r="AL898" s="91">
        <v>0</v>
      </c>
      <c r="AM898" s="91" t="s">
        <v>87</v>
      </c>
      <c r="AO898" s="91">
        <v>1</v>
      </c>
      <c r="AP898" s="91">
        <v>2</v>
      </c>
      <c r="AQ898" s="91">
        <v>1068049</v>
      </c>
      <c r="AR898" s="91" t="s">
        <v>87</v>
      </c>
      <c r="AU898" s="93">
        <v>42060</v>
      </c>
      <c r="AW898" s="91">
        <v>1</v>
      </c>
      <c r="AX898" s="91">
        <v>0</v>
      </c>
      <c r="AZ898" s="92">
        <v>36680</v>
      </c>
      <c r="BA898" s="91" t="s">
        <v>183</v>
      </c>
      <c r="BB898" s="92">
        <v>42057</v>
      </c>
      <c r="BC898" s="91" t="s">
        <v>87</v>
      </c>
    </row>
    <row r="899" spans="1:55">
      <c r="A899" s="91">
        <f t="shared" ref="A899:A962" si="14">A898+1</f>
        <v>898</v>
      </c>
      <c r="B899" s="91">
        <v>3248002</v>
      </c>
      <c r="C899" s="91">
        <v>57</v>
      </c>
      <c r="D899" s="91">
        <v>8</v>
      </c>
      <c r="E899" s="91" t="s">
        <v>87</v>
      </c>
      <c r="F899" s="91" t="s">
        <v>87</v>
      </c>
      <c r="G899" s="91" t="s">
        <v>7478</v>
      </c>
      <c r="I899" s="91" t="s">
        <v>7479</v>
      </c>
      <c r="K899" s="91" t="s">
        <v>7480</v>
      </c>
      <c r="L899" s="91" t="s">
        <v>7481</v>
      </c>
      <c r="O899" s="91" t="s">
        <v>7482</v>
      </c>
      <c r="P899" s="91" t="s">
        <v>7483</v>
      </c>
      <c r="R899" s="91" t="s">
        <v>7484</v>
      </c>
      <c r="S899" s="91" t="s">
        <v>7485</v>
      </c>
      <c r="T899" s="91" t="s">
        <v>269</v>
      </c>
      <c r="U899" s="91">
        <v>0</v>
      </c>
      <c r="V899" s="91">
        <v>500000</v>
      </c>
      <c r="W899" s="91">
        <v>0</v>
      </c>
      <c r="X899" s="91">
        <v>100</v>
      </c>
      <c r="Y899" s="91">
        <v>120</v>
      </c>
      <c r="Z899" s="91">
        <v>40</v>
      </c>
      <c r="AA899" s="91">
        <v>60</v>
      </c>
      <c r="AB899" s="91">
        <v>120</v>
      </c>
      <c r="AC899" s="91">
        <v>40</v>
      </c>
      <c r="AD899" s="91">
        <v>60</v>
      </c>
      <c r="AE899" s="91">
        <v>120</v>
      </c>
      <c r="AF899" s="91">
        <v>153</v>
      </c>
      <c r="AG899" s="91">
        <v>113</v>
      </c>
      <c r="AH899" s="91">
        <v>28234</v>
      </c>
      <c r="AI899" s="91">
        <v>2</v>
      </c>
      <c r="AJ899" s="91" t="s">
        <v>7479</v>
      </c>
      <c r="AK899" s="91">
        <v>2</v>
      </c>
      <c r="AL899" s="91">
        <v>0</v>
      </c>
      <c r="AM899" s="91" t="s">
        <v>87</v>
      </c>
      <c r="AO899" s="91">
        <v>1</v>
      </c>
      <c r="AP899" s="91">
        <v>1</v>
      </c>
      <c r="AQ899" s="91" t="s">
        <v>87</v>
      </c>
      <c r="AR899" s="91" t="s">
        <v>87</v>
      </c>
      <c r="AW899" s="91">
        <v>1</v>
      </c>
      <c r="AX899" s="91">
        <v>0</v>
      </c>
      <c r="AZ899" s="92">
        <v>43132</v>
      </c>
      <c r="BA899" s="91" t="s">
        <v>728</v>
      </c>
      <c r="BB899" s="92">
        <v>43132</v>
      </c>
      <c r="BC899" s="91" t="s">
        <v>728</v>
      </c>
    </row>
    <row r="900" spans="1:55">
      <c r="A900" s="91">
        <f t="shared" si="14"/>
        <v>899</v>
      </c>
      <c r="B900" s="91">
        <v>3347001</v>
      </c>
      <c r="C900" s="91">
        <v>62</v>
      </c>
      <c r="D900" s="91">
        <v>8</v>
      </c>
      <c r="E900" s="91">
        <v>33470</v>
      </c>
      <c r="F900" s="91">
        <v>1</v>
      </c>
      <c r="G900" s="91" t="s">
        <v>7486</v>
      </c>
      <c r="I900" s="91" t="s">
        <v>7487</v>
      </c>
      <c r="J900" s="91" t="s">
        <v>7486</v>
      </c>
      <c r="K900" s="91" t="s">
        <v>1422</v>
      </c>
      <c r="L900" s="91" t="s">
        <v>7488</v>
      </c>
      <c r="O900" s="91" t="s">
        <v>7489</v>
      </c>
      <c r="P900" s="91" t="s">
        <v>7490</v>
      </c>
      <c r="U900" s="91">
        <v>0</v>
      </c>
      <c r="V900" s="91">
        <v>0</v>
      </c>
      <c r="W900" s="91">
        <v>100</v>
      </c>
      <c r="X900" s="91">
        <v>0</v>
      </c>
      <c r="Y900" s="91">
        <v>0</v>
      </c>
      <c r="Z900" s="91">
        <v>100</v>
      </c>
      <c r="AA900" s="91">
        <v>0</v>
      </c>
      <c r="AB900" s="91">
        <v>0</v>
      </c>
      <c r="AC900" s="91">
        <v>100</v>
      </c>
      <c r="AD900" s="91">
        <v>0</v>
      </c>
      <c r="AE900" s="91">
        <v>0</v>
      </c>
      <c r="AF900" s="91">
        <v>10</v>
      </c>
      <c r="AG900" s="91">
        <v>744</v>
      </c>
      <c r="AH900" s="91">
        <v>501449</v>
      </c>
      <c r="AI900" s="91">
        <v>2</v>
      </c>
      <c r="AJ900" s="91" t="s">
        <v>7491</v>
      </c>
      <c r="AK900" s="91">
        <v>2</v>
      </c>
      <c r="AL900" s="91">
        <v>0</v>
      </c>
      <c r="AM900" s="91" t="s">
        <v>87</v>
      </c>
      <c r="AO900" s="91">
        <v>0</v>
      </c>
      <c r="AP900" s="91">
        <v>2</v>
      </c>
      <c r="AQ900" s="91" t="s">
        <v>87</v>
      </c>
      <c r="AR900" s="91" t="s">
        <v>87</v>
      </c>
      <c r="AW900" s="91">
        <v>1</v>
      </c>
      <c r="AX900" s="91">
        <v>0</v>
      </c>
      <c r="AY900" s="91">
        <v>0</v>
      </c>
      <c r="AZ900" s="92">
        <v>37383</v>
      </c>
      <c r="BA900" s="91" t="s">
        <v>183</v>
      </c>
      <c r="BB900" s="92">
        <v>42783</v>
      </c>
      <c r="BC900" s="91" t="s">
        <v>87</v>
      </c>
    </row>
    <row r="901" spans="1:55">
      <c r="A901" s="91">
        <f t="shared" si="14"/>
        <v>900</v>
      </c>
      <c r="B901" s="91">
        <v>3393601</v>
      </c>
      <c r="C901" s="91">
        <v>20</v>
      </c>
      <c r="D901" s="91">
        <v>8</v>
      </c>
      <c r="E901" s="91">
        <v>33936</v>
      </c>
      <c r="F901" s="91">
        <v>1</v>
      </c>
      <c r="G901" s="91" t="s">
        <v>7492</v>
      </c>
      <c r="H901" s="91" t="s">
        <v>114</v>
      </c>
      <c r="I901" s="91" t="s">
        <v>7493</v>
      </c>
      <c r="J901" s="91" t="s">
        <v>7494</v>
      </c>
      <c r="K901" s="91" t="s">
        <v>7495</v>
      </c>
      <c r="L901" s="91" t="s">
        <v>7496</v>
      </c>
      <c r="M901" s="91" t="s">
        <v>7497</v>
      </c>
      <c r="N901" s="91" t="s">
        <v>7498</v>
      </c>
      <c r="O901" s="91" t="s">
        <v>7499</v>
      </c>
      <c r="P901" s="91" t="s">
        <v>7500</v>
      </c>
      <c r="U901" s="91">
        <v>1</v>
      </c>
      <c r="V901" s="91">
        <v>500000</v>
      </c>
      <c r="W901" s="91">
        <v>40</v>
      </c>
      <c r="X901" s="91">
        <v>60</v>
      </c>
      <c r="Y901" s="91">
        <v>120</v>
      </c>
      <c r="Z901" s="91">
        <v>40</v>
      </c>
      <c r="AA901" s="91">
        <v>60</v>
      </c>
      <c r="AB901" s="91">
        <v>120</v>
      </c>
      <c r="AC901" s="91">
        <v>40</v>
      </c>
      <c r="AD901" s="91">
        <v>60</v>
      </c>
      <c r="AE901" s="91">
        <v>120</v>
      </c>
      <c r="AF901" s="91">
        <v>130</v>
      </c>
      <c r="AG901" s="91">
        <v>124</v>
      </c>
      <c r="AH901" s="91">
        <v>1490781</v>
      </c>
      <c r="AI901" s="91">
        <v>1</v>
      </c>
      <c r="AJ901" s="91" t="s">
        <v>7501</v>
      </c>
      <c r="AK901" s="91">
        <v>2</v>
      </c>
      <c r="AL901" s="91">
        <v>0</v>
      </c>
      <c r="AM901" s="91" t="s">
        <v>87</v>
      </c>
      <c r="AO901" s="91">
        <v>1</v>
      </c>
      <c r="AP901" s="91">
        <v>2</v>
      </c>
      <c r="AQ901" s="91">
        <v>1586730</v>
      </c>
      <c r="AR901" s="91" t="s">
        <v>87</v>
      </c>
      <c r="AU901" s="93">
        <v>42060</v>
      </c>
      <c r="AW901" s="91">
        <v>1</v>
      </c>
      <c r="AX901" s="91">
        <v>0</v>
      </c>
      <c r="AZ901" s="92">
        <v>36748</v>
      </c>
      <c r="BA901" s="91" t="s">
        <v>183</v>
      </c>
      <c r="BB901" s="92">
        <v>42884</v>
      </c>
      <c r="BC901" s="91" t="s">
        <v>87</v>
      </c>
    </row>
    <row r="902" spans="1:55">
      <c r="A902" s="91">
        <f t="shared" si="14"/>
        <v>901</v>
      </c>
      <c r="B902" s="91">
        <v>3761001</v>
      </c>
      <c r="C902" s="91">
        <v>30</v>
      </c>
      <c r="D902" s="91">
        <v>8</v>
      </c>
      <c r="E902" s="91">
        <v>37610</v>
      </c>
      <c r="F902" s="91">
        <v>1</v>
      </c>
      <c r="G902" s="91" t="s">
        <v>7502</v>
      </c>
      <c r="I902" s="91" t="s">
        <v>7503</v>
      </c>
      <c r="J902" s="91" t="s">
        <v>7502</v>
      </c>
      <c r="K902" s="91" t="s">
        <v>309</v>
      </c>
      <c r="L902" s="91" t="s">
        <v>7504</v>
      </c>
      <c r="O902" s="91" t="s">
        <v>7505</v>
      </c>
      <c r="P902" s="91" t="s">
        <v>7506</v>
      </c>
      <c r="R902" s="91" t="s">
        <v>7507</v>
      </c>
      <c r="S902" s="91" t="s">
        <v>7508</v>
      </c>
      <c r="T902" s="91" t="s">
        <v>269</v>
      </c>
      <c r="U902" s="91">
        <v>0</v>
      </c>
      <c r="V902" s="91">
        <v>500000</v>
      </c>
      <c r="W902" s="91">
        <v>100</v>
      </c>
      <c r="X902" s="91">
        <v>0</v>
      </c>
      <c r="Y902" s="91">
        <v>0</v>
      </c>
      <c r="Z902" s="91">
        <v>100</v>
      </c>
      <c r="AA902" s="91">
        <v>0</v>
      </c>
      <c r="AB902" s="91">
        <v>0</v>
      </c>
      <c r="AC902" s="91">
        <v>100</v>
      </c>
      <c r="AD902" s="91">
        <v>0</v>
      </c>
      <c r="AE902" s="91">
        <v>0</v>
      </c>
      <c r="AF902" s="91">
        <v>9</v>
      </c>
      <c r="AG902" s="91">
        <v>779</v>
      </c>
      <c r="AH902" s="91">
        <v>7092983</v>
      </c>
      <c r="AI902" s="91">
        <v>1</v>
      </c>
      <c r="AJ902" s="91" t="s">
        <v>7509</v>
      </c>
      <c r="AK902" s="91">
        <v>2</v>
      </c>
      <c r="AL902" s="91">
        <v>0</v>
      </c>
      <c r="AM902" s="91" t="s">
        <v>87</v>
      </c>
      <c r="AO902" s="91">
        <v>1</v>
      </c>
      <c r="AP902" s="91">
        <v>2</v>
      </c>
      <c r="AQ902" s="91" t="s">
        <v>87</v>
      </c>
      <c r="AR902" s="91" t="s">
        <v>87</v>
      </c>
      <c r="AW902" s="91">
        <v>1</v>
      </c>
      <c r="AX902" s="91">
        <v>0</v>
      </c>
      <c r="AZ902" s="92">
        <v>36680</v>
      </c>
      <c r="BA902" s="91" t="s">
        <v>183</v>
      </c>
      <c r="BB902" s="92">
        <v>40414</v>
      </c>
      <c r="BC902" s="91" t="s">
        <v>87</v>
      </c>
    </row>
    <row r="903" spans="1:55">
      <c r="A903" s="91">
        <f t="shared" si="14"/>
        <v>902</v>
      </c>
      <c r="B903" s="91">
        <v>3987001</v>
      </c>
      <c r="C903" s="91">
        <v>80</v>
      </c>
      <c r="D903" s="91">
        <v>8</v>
      </c>
      <c r="E903" s="91">
        <v>39870</v>
      </c>
      <c r="F903" s="91">
        <v>1</v>
      </c>
      <c r="G903" s="91" t="s">
        <v>7510</v>
      </c>
      <c r="I903" s="91" t="s">
        <v>7511</v>
      </c>
      <c r="J903" s="91" t="s">
        <v>7512</v>
      </c>
      <c r="K903" s="91" t="s">
        <v>7513</v>
      </c>
      <c r="L903" s="91" t="s">
        <v>7514</v>
      </c>
      <c r="O903" s="91" t="s">
        <v>7515</v>
      </c>
      <c r="P903" s="91" t="s">
        <v>7516</v>
      </c>
      <c r="R903" s="91" t="s">
        <v>7517</v>
      </c>
      <c r="S903" s="91" t="s">
        <v>7518</v>
      </c>
      <c r="T903" s="91" t="s">
        <v>269</v>
      </c>
      <c r="U903" s="91">
        <v>0</v>
      </c>
      <c r="V903" s="91">
        <v>500000</v>
      </c>
      <c r="W903" s="91">
        <v>0</v>
      </c>
      <c r="X903" s="91">
        <v>100</v>
      </c>
      <c r="Y903" s="91">
        <v>120</v>
      </c>
      <c r="Z903" s="91">
        <v>40</v>
      </c>
      <c r="AA903" s="91">
        <v>60</v>
      </c>
      <c r="AB903" s="91">
        <v>120</v>
      </c>
      <c r="AC903" s="91">
        <v>40</v>
      </c>
      <c r="AD903" s="91">
        <v>60</v>
      </c>
      <c r="AE903" s="91">
        <v>120</v>
      </c>
      <c r="AF903" s="91">
        <v>183</v>
      </c>
      <c r="AG903" s="91">
        <v>9</v>
      </c>
      <c r="AH903" s="91">
        <v>1739491</v>
      </c>
      <c r="AI903" s="91">
        <v>1</v>
      </c>
      <c r="AJ903" s="91" t="s">
        <v>7519</v>
      </c>
      <c r="AK903" s="91">
        <v>2</v>
      </c>
      <c r="AL903" s="91">
        <v>1</v>
      </c>
      <c r="AM903" s="91">
        <v>44101930185219</v>
      </c>
      <c r="AN903" s="91" t="s">
        <v>7520</v>
      </c>
      <c r="AO903" s="91">
        <v>1</v>
      </c>
      <c r="AP903" s="91">
        <v>0</v>
      </c>
      <c r="AQ903" s="91" t="s">
        <v>87</v>
      </c>
      <c r="AR903" s="91" t="s">
        <v>87</v>
      </c>
      <c r="AW903" s="91">
        <v>1</v>
      </c>
      <c r="AX903" s="91">
        <v>0</v>
      </c>
      <c r="AZ903" s="92">
        <v>36773</v>
      </c>
      <c r="BA903" s="91" t="s">
        <v>183</v>
      </c>
      <c r="BB903" s="92">
        <v>40351</v>
      </c>
      <c r="BC903" s="91" t="s">
        <v>87</v>
      </c>
    </row>
    <row r="904" spans="1:55">
      <c r="A904" s="91">
        <f t="shared" si="14"/>
        <v>903</v>
      </c>
      <c r="B904" s="91">
        <v>4148002</v>
      </c>
      <c r="C904" s="91">
        <v>80</v>
      </c>
      <c r="D904" s="91">
        <v>8</v>
      </c>
      <c r="E904" s="91" t="s">
        <v>87</v>
      </c>
      <c r="F904" s="91" t="s">
        <v>87</v>
      </c>
      <c r="G904" s="91" t="s">
        <v>7521</v>
      </c>
      <c r="I904" s="91" t="s">
        <v>7522</v>
      </c>
      <c r="K904" s="91" t="s">
        <v>7523</v>
      </c>
      <c r="L904" s="91" t="s">
        <v>7524</v>
      </c>
      <c r="O904" s="91" t="s">
        <v>7525</v>
      </c>
      <c r="P904" s="91" t="s">
        <v>7526</v>
      </c>
      <c r="Q904" s="91" t="s">
        <v>7527</v>
      </c>
      <c r="R904" s="91" t="s">
        <v>7528</v>
      </c>
      <c r="S904" s="91" t="s">
        <v>7529</v>
      </c>
      <c r="T904" s="91" t="s">
        <v>269</v>
      </c>
      <c r="U904" s="91">
        <v>1</v>
      </c>
      <c r="V904" s="91">
        <v>500000</v>
      </c>
      <c r="W904" s="91">
        <v>0</v>
      </c>
      <c r="X904" s="91">
        <v>100</v>
      </c>
      <c r="Y904" s="91">
        <v>120</v>
      </c>
      <c r="Z904" s="91">
        <v>40</v>
      </c>
      <c r="AA904" s="91">
        <v>60</v>
      </c>
      <c r="AB904" s="91">
        <v>120</v>
      </c>
      <c r="AC904" s="91">
        <v>40</v>
      </c>
      <c r="AD904" s="91">
        <v>60</v>
      </c>
      <c r="AE904" s="91">
        <v>120</v>
      </c>
      <c r="AF904" s="91">
        <v>180</v>
      </c>
      <c r="AG904" s="91">
        <v>200</v>
      </c>
      <c r="AH904" s="91">
        <v>1025958</v>
      </c>
      <c r="AI904" s="91">
        <v>2</v>
      </c>
      <c r="AJ904" s="91" t="s">
        <v>7522</v>
      </c>
      <c r="AK904" s="91">
        <v>2</v>
      </c>
      <c r="AL904" s="91">
        <v>0</v>
      </c>
      <c r="AM904" s="91" t="s">
        <v>87</v>
      </c>
      <c r="AO904" s="91">
        <v>0</v>
      </c>
      <c r="AP904" s="91">
        <v>2</v>
      </c>
      <c r="AQ904" s="91">
        <v>1585166</v>
      </c>
      <c r="AR904" s="91" t="s">
        <v>87</v>
      </c>
      <c r="AU904" s="93">
        <v>42060</v>
      </c>
      <c r="AW904" s="91">
        <v>1</v>
      </c>
      <c r="AX904" s="91">
        <v>0</v>
      </c>
      <c r="AZ904" s="92">
        <v>37965</v>
      </c>
      <c r="BA904" s="91" t="s">
        <v>183</v>
      </c>
      <c r="BB904" s="92">
        <v>42057</v>
      </c>
      <c r="BC904" s="91" t="s">
        <v>87</v>
      </c>
    </row>
    <row r="905" spans="1:55">
      <c r="A905" s="91">
        <f t="shared" si="14"/>
        <v>904</v>
      </c>
      <c r="B905" s="91">
        <v>4404002</v>
      </c>
      <c r="C905" s="91">
        <v>80</v>
      </c>
      <c r="D905" s="91">
        <v>8</v>
      </c>
      <c r="E905" s="91">
        <v>44040</v>
      </c>
      <c r="F905" s="91">
        <v>2</v>
      </c>
      <c r="G905" s="91" t="s">
        <v>2519</v>
      </c>
      <c r="I905" s="91" t="s">
        <v>2521</v>
      </c>
      <c r="J905" s="91" t="s">
        <v>7530</v>
      </c>
      <c r="K905" s="91" t="s">
        <v>7531</v>
      </c>
      <c r="L905" s="91" t="s">
        <v>7532</v>
      </c>
      <c r="O905" s="91" t="s">
        <v>7533</v>
      </c>
      <c r="P905" s="91" t="s">
        <v>7534</v>
      </c>
      <c r="U905" s="91">
        <v>1</v>
      </c>
      <c r="V905" s="91">
        <v>500000</v>
      </c>
      <c r="W905" s="91">
        <v>0</v>
      </c>
      <c r="X905" s="91">
        <v>100</v>
      </c>
      <c r="Y905" s="91">
        <v>120</v>
      </c>
      <c r="Z905" s="91">
        <v>40</v>
      </c>
      <c r="AA905" s="91">
        <v>60</v>
      </c>
      <c r="AB905" s="91">
        <v>120</v>
      </c>
      <c r="AC905" s="91">
        <v>40</v>
      </c>
      <c r="AD905" s="91">
        <v>60</v>
      </c>
      <c r="AE905" s="91">
        <v>120</v>
      </c>
      <c r="AF905" s="91">
        <v>190</v>
      </c>
      <c r="AG905" s="91">
        <v>208</v>
      </c>
      <c r="AH905" s="91">
        <v>4730</v>
      </c>
      <c r="AI905" s="91">
        <v>2</v>
      </c>
      <c r="AJ905" s="91" t="s">
        <v>2528</v>
      </c>
      <c r="AK905" s="91">
        <v>2</v>
      </c>
      <c r="AL905" s="91">
        <v>0</v>
      </c>
      <c r="AM905" s="91" t="s">
        <v>87</v>
      </c>
      <c r="AO905" s="91">
        <v>0</v>
      </c>
      <c r="AP905" s="91">
        <v>2</v>
      </c>
      <c r="AQ905" s="91">
        <v>1804160</v>
      </c>
      <c r="AR905" s="91" t="s">
        <v>87</v>
      </c>
      <c r="AU905" s="93">
        <v>42454</v>
      </c>
      <c r="AW905" s="91">
        <v>1</v>
      </c>
      <c r="AX905" s="91">
        <v>0</v>
      </c>
      <c r="AY905" s="91">
        <v>0</v>
      </c>
      <c r="AZ905" s="92">
        <v>36680</v>
      </c>
      <c r="BA905" s="91" t="s">
        <v>183</v>
      </c>
      <c r="BB905" s="92">
        <v>41303</v>
      </c>
      <c r="BC905" s="91" t="s">
        <v>87</v>
      </c>
    </row>
    <row r="906" spans="1:55">
      <c r="A906" s="91">
        <f t="shared" si="14"/>
        <v>905</v>
      </c>
      <c r="B906" s="91">
        <v>4408001</v>
      </c>
      <c r="C906" s="91">
        <v>80</v>
      </c>
      <c r="D906" s="91">
        <v>8</v>
      </c>
      <c r="E906" s="91">
        <v>44080</v>
      </c>
      <c r="F906" s="91">
        <v>1</v>
      </c>
      <c r="G906" s="91" t="s">
        <v>7535</v>
      </c>
      <c r="I906" s="91" t="s">
        <v>7536</v>
      </c>
      <c r="J906" s="91" t="s">
        <v>7537</v>
      </c>
      <c r="K906" s="91" t="s">
        <v>7538</v>
      </c>
      <c r="L906" s="91" t="s">
        <v>7539</v>
      </c>
      <c r="O906" s="91" t="s">
        <v>7540</v>
      </c>
      <c r="P906" s="91" t="s">
        <v>7541</v>
      </c>
      <c r="R906" s="91" t="s">
        <v>7542</v>
      </c>
      <c r="S906" s="91" t="s">
        <v>7543</v>
      </c>
      <c r="T906" s="91" t="s">
        <v>269</v>
      </c>
      <c r="U906" s="91">
        <v>1</v>
      </c>
      <c r="V906" s="91">
        <v>500000</v>
      </c>
      <c r="W906" s="91">
        <v>0</v>
      </c>
      <c r="X906" s="91">
        <v>100</v>
      </c>
      <c r="Y906" s="91">
        <v>120</v>
      </c>
      <c r="Z906" s="91">
        <v>40</v>
      </c>
      <c r="AA906" s="91">
        <v>60</v>
      </c>
      <c r="AB906" s="91">
        <v>120</v>
      </c>
      <c r="AC906" s="91">
        <v>40</v>
      </c>
      <c r="AD906" s="91">
        <v>60</v>
      </c>
      <c r="AE906" s="91">
        <v>120</v>
      </c>
      <c r="AF906" s="91">
        <v>183</v>
      </c>
      <c r="AG906" s="91">
        <v>10</v>
      </c>
      <c r="AH906" s="91">
        <v>522409</v>
      </c>
      <c r="AI906" s="91">
        <v>1</v>
      </c>
      <c r="AJ906" s="91" t="s">
        <v>7544</v>
      </c>
      <c r="AK906" s="91">
        <v>2</v>
      </c>
      <c r="AL906" s="91">
        <v>1</v>
      </c>
      <c r="AM906" s="91">
        <v>44101930585045</v>
      </c>
      <c r="AN906" s="91" t="s">
        <v>6667</v>
      </c>
      <c r="AO906" s="91">
        <v>1</v>
      </c>
      <c r="AP906" s="91">
        <v>2</v>
      </c>
      <c r="AQ906" s="91">
        <v>1578629</v>
      </c>
      <c r="AR906" s="91" t="s">
        <v>87</v>
      </c>
      <c r="AU906" s="93">
        <v>42060</v>
      </c>
      <c r="AW906" s="91">
        <v>1</v>
      </c>
      <c r="AX906" s="91">
        <v>0</v>
      </c>
      <c r="AZ906" s="92">
        <v>36680</v>
      </c>
      <c r="BA906" s="91" t="s">
        <v>183</v>
      </c>
      <c r="BB906" s="92">
        <v>42057</v>
      </c>
      <c r="BC906" s="91" t="s">
        <v>87</v>
      </c>
    </row>
    <row r="907" spans="1:55">
      <c r="A907" s="91">
        <f t="shared" si="14"/>
        <v>906</v>
      </c>
      <c r="B907" s="91">
        <v>4689011</v>
      </c>
      <c r="C907" s="91">
        <v>57</v>
      </c>
      <c r="D907" s="91">
        <v>8</v>
      </c>
      <c r="E907" s="91" t="s">
        <v>87</v>
      </c>
      <c r="F907" s="91" t="s">
        <v>87</v>
      </c>
      <c r="G907" s="91" t="s">
        <v>7545</v>
      </c>
      <c r="I907" s="91" t="s">
        <v>7546</v>
      </c>
      <c r="K907" s="91" t="s">
        <v>3204</v>
      </c>
      <c r="L907" s="91" t="s">
        <v>7547</v>
      </c>
      <c r="O907" s="91" t="s">
        <v>7548</v>
      </c>
      <c r="P907" s="91" t="s">
        <v>7549</v>
      </c>
      <c r="R907" s="91" t="s">
        <v>7550</v>
      </c>
      <c r="S907" s="91" t="s">
        <v>7551</v>
      </c>
      <c r="T907" s="91" t="s">
        <v>860</v>
      </c>
      <c r="U907" s="91">
        <v>0</v>
      </c>
      <c r="V907" s="91">
        <v>500000</v>
      </c>
      <c r="W907" s="91">
        <v>0</v>
      </c>
      <c r="X907" s="91">
        <v>100</v>
      </c>
      <c r="Y907" s="91">
        <v>120</v>
      </c>
      <c r="Z907" s="91">
        <v>40</v>
      </c>
      <c r="AA907" s="91">
        <v>60</v>
      </c>
      <c r="AB907" s="91">
        <v>120</v>
      </c>
      <c r="AC907" s="91">
        <v>40</v>
      </c>
      <c r="AD907" s="91">
        <v>60</v>
      </c>
      <c r="AE907" s="91">
        <v>120</v>
      </c>
      <c r="AF907" s="91">
        <v>143</v>
      </c>
      <c r="AG907" s="91">
        <v>217</v>
      </c>
      <c r="AH907" s="91">
        <v>499509</v>
      </c>
      <c r="AI907" s="91">
        <v>1</v>
      </c>
      <c r="AJ907" s="91" t="s">
        <v>7552</v>
      </c>
      <c r="AK907" s="91">
        <v>2</v>
      </c>
      <c r="AL907" s="91">
        <v>0</v>
      </c>
      <c r="AM907" s="91" t="s">
        <v>87</v>
      </c>
      <c r="AO907" s="91">
        <v>1</v>
      </c>
      <c r="AP907" s="91">
        <v>1</v>
      </c>
      <c r="AQ907" s="91" t="s">
        <v>87</v>
      </c>
      <c r="AR907" s="91" t="s">
        <v>87</v>
      </c>
      <c r="AW907" s="91">
        <v>1</v>
      </c>
      <c r="AX907" s="91">
        <v>0</v>
      </c>
      <c r="AZ907" s="92">
        <v>43132</v>
      </c>
      <c r="BA907" s="91" t="s">
        <v>728</v>
      </c>
      <c r="BB907" s="92">
        <v>43132</v>
      </c>
      <c r="BC907" s="91" t="s">
        <v>728</v>
      </c>
    </row>
    <row r="908" spans="1:55">
      <c r="A908" s="91">
        <f t="shared" si="14"/>
        <v>907</v>
      </c>
      <c r="B908" s="91">
        <v>5124001</v>
      </c>
      <c r="C908" s="91">
        <v>10</v>
      </c>
      <c r="D908" s="91">
        <v>8</v>
      </c>
      <c r="E908" s="91">
        <v>51240</v>
      </c>
      <c r="F908" s="91">
        <v>1</v>
      </c>
      <c r="G908" s="91" t="s">
        <v>7553</v>
      </c>
      <c r="I908" s="91" t="s">
        <v>7554</v>
      </c>
      <c r="J908" s="91" t="s">
        <v>7555</v>
      </c>
      <c r="K908" s="91" t="s">
        <v>7556</v>
      </c>
      <c r="L908" s="91" t="s">
        <v>7557</v>
      </c>
      <c r="O908" s="91" t="s">
        <v>7558</v>
      </c>
      <c r="P908" s="91" t="s">
        <v>87</v>
      </c>
      <c r="R908" s="91" t="s">
        <v>7559</v>
      </c>
      <c r="S908" s="91" t="s">
        <v>7560</v>
      </c>
      <c r="T908" s="91" t="s">
        <v>201</v>
      </c>
      <c r="U908" s="91">
        <v>0</v>
      </c>
      <c r="V908" s="91">
        <v>500000</v>
      </c>
      <c r="W908" s="91">
        <v>0</v>
      </c>
      <c r="X908" s="91">
        <v>0</v>
      </c>
      <c r="Y908" s="91">
        <v>0</v>
      </c>
      <c r="Z908" s="91">
        <v>40</v>
      </c>
      <c r="AA908" s="91">
        <v>60</v>
      </c>
      <c r="AB908" s="91">
        <v>120</v>
      </c>
      <c r="AC908" s="91">
        <v>0</v>
      </c>
      <c r="AD908" s="91">
        <v>0</v>
      </c>
      <c r="AE908" s="91">
        <v>0</v>
      </c>
      <c r="AF908" s="91">
        <v>116</v>
      </c>
      <c r="AG908" s="91">
        <v>410</v>
      </c>
      <c r="AH908" s="91">
        <v>100520</v>
      </c>
      <c r="AI908" s="91">
        <v>2</v>
      </c>
      <c r="AJ908" s="91" t="s">
        <v>7561</v>
      </c>
      <c r="AK908" s="91">
        <v>2</v>
      </c>
      <c r="AL908" s="91">
        <v>1</v>
      </c>
      <c r="AM908" s="91">
        <v>1117966255094</v>
      </c>
      <c r="AN908" s="91" t="s">
        <v>7562</v>
      </c>
      <c r="AO908" s="91">
        <v>1</v>
      </c>
      <c r="AP908" s="91">
        <v>2</v>
      </c>
      <c r="AQ908" s="91" t="s">
        <v>87</v>
      </c>
      <c r="AR908" s="91" t="s">
        <v>87</v>
      </c>
      <c r="AW908" s="91">
        <v>1</v>
      </c>
      <c r="AX908" s="91">
        <v>0</v>
      </c>
      <c r="AZ908" s="92">
        <v>36680</v>
      </c>
      <c r="BA908" s="91" t="s">
        <v>183</v>
      </c>
      <c r="BB908" s="92">
        <v>43088.06486111111</v>
      </c>
      <c r="BC908" s="91" t="s">
        <v>233</v>
      </c>
    </row>
    <row r="909" spans="1:55">
      <c r="A909" s="91">
        <f t="shared" si="14"/>
        <v>908</v>
      </c>
      <c r="B909" s="91">
        <v>5476001</v>
      </c>
      <c r="C909" s="91">
        <v>80</v>
      </c>
      <c r="D909" s="91">
        <v>8</v>
      </c>
      <c r="E909" s="91">
        <v>54760</v>
      </c>
      <c r="F909" s="91">
        <v>1</v>
      </c>
      <c r="G909" s="91" t="s">
        <v>7563</v>
      </c>
      <c r="I909" s="91" t="s">
        <v>7564</v>
      </c>
      <c r="J909" s="91" t="s">
        <v>7563</v>
      </c>
      <c r="K909" s="91" t="s">
        <v>7565</v>
      </c>
      <c r="L909" s="91" t="s">
        <v>7566</v>
      </c>
      <c r="O909" s="91" t="s">
        <v>7567</v>
      </c>
      <c r="P909" s="91" t="s">
        <v>7567</v>
      </c>
      <c r="R909" s="91" t="s">
        <v>7568</v>
      </c>
      <c r="S909" s="91" t="s">
        <v>7569</v>
      </c>
      <c r="U909" s="91">
        <v>0</v>
      </c>
      <c r="V909" s="91">
        <v>500000</v>
      </c>
      <c r="W909" s="91">
        <v>100</v>
      </c>
      <c r="X909" s="91">
        <v>0</v>
      </c>
      <c r="Y909" s="91">
        <v>0</v>
      </c>
      <c r="Z909" s="91">
        <v>100</v>
      </c>
      <c r="AA909" s="91">
        <v>0</v>
      </c>
      <c r="AB909" s="91">
        <v>0</v>
      </c>
      <c r="AC909" s="91">
        <v>100</v>
      </c>
      <c r="AD909" s="91">
        <v>0</v>
      </c>
      <c r="AE909" s="91">
        <v>0</v>
      </c>
      <c r="AF909" s="91">
        <v>185</v>
      </c>
      <c r="AG909" s="91">
        <v>61</v>
      </c>
      <c r="AH909" s="91">
        <v>3027483</v>
      </c>
      <c r="AI909" s="91">
        <v>1</v>
      </c>
      <c r="AJ909" s="91" t="s">
        <v>7570</v>
      </c>
      <c r="AK909" s="91">
        <v>2</v>
      </c>
      <c r="AL909" s="91">
        <v>0</v>
      </c>
      <c r="AM909" s="91" t="s">
        <v>87</v>
      </c>
      <c r="AO909" s="91">
        <v>1</v>
      </c>
      <c r="AP909" s="91">
        <v>2</v>
      </c>
      <c r="AQ909" s="91" t="s">
        <v>87</v>
      </c>
      <c r="AR909" s="91" t="s">
        <v>87</v>
      </c>
      <c r="AW909" s="91">
        <v>1</v>
      </c>
      <c r="AX909" s="91">
        <v>0</v>
      </c>
      <c r="AZ909" s="92">
        <v>36680</v>
      </c>
      <c r="BA909" s="91" t="s">
        <v>183</v>
      </c>
      <c r="BB909" s="92">
        <v>41950</v>
      </c>
      <c r="BC909" s="91" t="s">
        <v>87</v>
      </c>
    </row>
    <row r="910" spans="1:55">
      <c r="A910" s="91">
        <f t="shared" si="14"/>
        <v>909</v>
      </c>
      <c r="B910" s="91">
        <v>5642013</v>
      </c>
      <c r="C910" s="91">
        <v>43</v>
      </c>
      <c r="D910" s="91">
        <v>8</v>
      </c>
      <c r="E910" s="91">
        <v>56420</v>
      </c>
      <c r="F910" s="91">
        <v>13</v>
      </c>
      <c r="G910" s="91" t="s">
        <v>2878</v>
      </c>
      <c r="H910" s="91" t="s">
        <v>7571</v>
      </c>
      <c r="I910" s="91" t="s">
        <v>7572</v>
      </c>
      <c r="J910" s="91" t="s">
        <v>7573</v>
      </c>
      <c r="K910" s="91" t="s">
        <v>7574</v>
      </c>
      <c r="L910" s="91" t="s">
        <v>7575</v>
      </c>
      <c r="M910" s="91" t="s">
        <v>7576</v>
      </c>
      <c r="O910" s="91" t="s">
        <v>7577</v>
      </c>
      <c r="P910" s="91" t="s">
        <v>7578</v>
      </c>
      <c r="U910" s="91">
        <v>0</v>
      </c>
      <c r="V910" s="91">
        <v>500000</v>
      </c>
      <c r="W910" s="91">
        <v>0</v>
      </c>
      <c r="X910" s="91">
        <v>100</v>
      </c>
      <c r="Y910" s="91">
        <v>120</v>
      </c>
      <c r="Z910" s="91">
        <v>30</v>
      </c>
      <c r="AA910" s="91">
        <v>70</v>
      </c>
      <c r="AB910" s="91">
        <v>120</v>
      </c>
      <c r="AC910" s="91">
        <v>30</v>
      </c>
      <c r="AD910" s="91">
        <v>70</v>
      </c>
      <c r="AE910" s="91">
        <v>120</v>
      </c>
      <c r="AF910" s="91">
        <v>5</v>
      </c>
      <c r="AG910" s="91">
        <v>103</v>
      </c>
      <c r="AH910" s="91">
        <v>6432400</v>
      </c>
      <c r="AI910" s="91">
        <v>1</v>
      </c>
      <c r="AJ910" s="91" t="s">
        <v>2877</v>
      </c>
      <c r="AK910" s="91">
        <v>2</v>
      </c>
      <c r="AL910" s="91">
        <v>0</v>
      </c>
      <c r="AM910" s="91" t="s">
        <v>87</v>
      </c>
      <c r="AO910" s="91">
        <v>0</v>
      </c>
      <c r="AP910" s="91">
        <v>2</v>
      </c>
      <c r="AQ910" s="91" t="s">
        <v>87</v>
      </c>
      <c r="AR910" s="91" t="s">
        <v>87</v>
      </c>
      <c r="AW910" s="91">
        <v>1</v>
      </c>
      <c r="AX910" s="91">
        <v>0</v>
      </c>
      <c r="AZ910" s="92">
        <v>43132</v>
      </c>
      <c r="BA910" s="91" t="s">
        <v>3642</v>
      </c>
      <c r="BB910" s="92">
        <v>43132</v>
      </c>
      <c r="BC910" s="91" t="s">
        <v>3642</v>
      </c>
    </row>
    <row r="911" spans="1:55">
      <c r="A911" s="91">
        <f t="shared" si="14"/>
        <v>910</v>
      </c>
      <c r="B911" s="91">
        <v>6186001</v>
      </c>
      <c r="C911" s="91">
        <v>50</v>
      </c>
      <c r="D911" s="91">
        <v>8</v>
      </c>
      <c r="E911" s="91">
        <v>61860</v>
      </c>
      <c r="F911" s="91">
        <v>1</v>
      </c>
      <c r="G911" s="91" t="s">
        <v>7579</v>
      </c>
      <c r="I911" s="91" t="s">
        <v>7580</v>
      </c>
      <c r="J911" s="91" t="s">
        <v>7579</v>
      </c>
      <c r="K911" s="91" t="s">
        <v>7581</v>
      </c>
      <c r="L911" s="91" t="s">
        <v>7582</v>
      </c>
      <c r="O911" s="91" t="s">
        <v>7583</v>
      </c>
      <c r="P911" s="91" t="s">
        <v>7584</v>
      </c>
      <c r="U911" s="91">
        <v>1</v>
      </c>
      <c r="V911" s="91">
        <v>500000</v>
      </c>
      <c r="W911" s="91">
        <v>40</v>
      </c>
      <c r="X911" s="91">
        <v>60</v>
      </c>
      <c r="Y911" s="91">
        <v>120</v>
      </c>
      <c r="Z911" s="91">
        <v>40</v>
      </c>
      <c r="AA911" s="91">
        <v>60</v>
      </c>
      <c r="AB911" s="91">
        <v>120</v>
      </c>
      <c r="AC911" s="91">
        <v>40</v>
      </c>
      <c r="AD911" s="91">
        <v>60</v>
      </c>
      <c r="AE911" s="91">
        <v>120</v>
      </c>
      <c r="AF911" s="91">
        <v>5</v>
      </c>
      <c r="AG911" s="91">
        <v>263</v>
      </c>
      <c r="AH911" s="91">
        <v>161960</v>
      </c>
      <c r="AI911" s="91">
        <v>2</v>
      </c>
      <c r="AJ911" s="91" t="s">
        <v>7585</v>
      </c>
      <c r="AK911" s="91">
        <v>2</v>
      </c>
      <c r="AL911" s="91">
        <v>0</v>
      </c>
      <c r="AM911" s="91" t="s">
        <v>87</v>
      </c>
      <c r="AO911" s="91">
        <v>1</v>
      </c>
      <c r="AP911" s="91">
        <v>2</v>
      </c>
      <c r="AQ911" s="91">
        <v>1259782</v>
      </c>
      <c r="AR911" s="91" t="s">
        <v>87</v>
      </c>
      <c r="AU911" s="93">
        <v>42060</v>
      </c>
      <c r="AW911" s="91">
        <v>1</v>
      </c>
      <c r="AX911" s="91">
        <v>0</v>
      </c>
      <c r="AY911" s="91">
        <v>0</v>
      </c>
      <c r="AZ911" s="92">
        <v>36680</v>
      </c>
      <c r="BA911" s="91" t="s">
        <v>183</v>
      </c>
      <c r="BB911" s="92">
        <v>42724</v>
      </c>
      <c r="BC911" s="91" t="s">
        <v>87</v>
      </c>
    </row>
    <row r="912" spans="1:55">
      <c r="A912" s="91">
        <f t="shared" si="14"/>
        <v>911</v>
      </c>
      <c r="B912" s="91">
        <v>6331009</v>
      </c>
      <c r="C912" s="91">
        <v>57</v>
      </c>
      <c r="D912" s="91">
        <v>8</v>
      </c>
      <c r="E912" s="91" t="s">
        <v>87</v>
      </c>
      <c r="F912" s="91" t="s">
        <v>87</v>
      </c>
      <c r="G912" s="91" t="s">
        <v>2601</v>
      </c>
      <c r="H912" s="91" t="s">
        <v>7586</v>
      </c>
      <c r="I912" s="91" t="s">
        <v>7587</v>
      </c>
      <c r="K912" s="91" t="s">
        <v>7588</v>
      </c>
      <c r="L912" s="91" t="s">
        <v>7589</v>
      </c>
      <c r="O912" s="91" t="s">
        <v>7590</v>
      </c>
      <c r="P912" s="91" t="s">
        <v>7591</v>
      </c>
      <c r="U912" s="91">
        <v>0</v>
      </c>
      <c r="V912" s="91">
        <v>500000</v>
      </c>
      <c r="W912" s="91">
        <v>0</v>
      </c>
      <c r="X912" s="91">
        <v>100</v>
      </c>
      <c r="Y912" s="91">
        <v>120</v>
      </c>
      <c r="Z912" s="91">
        <v>40</v>
      </c>
      <c r="AA912" s="91">
        <v>60</v>
      </c>
      <c r="AB912" s="91">
        <v>120</v>
      </c>
      <c r="AC912" s="91">
        <v>40</v>
      </c>
      <c r="AD912" s="91">
        <v>60</v>
      </c>
      <c r="AE912" s="91">
        <v>120</v>
      </c>
      <c r="AF912" s="91">
        <v>153</v>
      </c>
      <c r="AG912" s="91">
        <v>467</v>
      </c>
      <c r="AH912" s="91">
        <v>1084864</v>
      </c>
      <c r="AI912" s="91">
        <v>1</v>
      </c>
      <c r="AJ912" s="91" t="s">
        <v>2609</v>
      </c>
      <c r="AK912" s="91">
        <v>2</v>
      </c>
      <c r="AL912" s="91">
        <v>0</v>
      </c>
      <c r="AM912" s="91" t="s">
        <v>87</v>
      </c>
      <c r="AO912" s="91">
        <v>1</v>
      </c>
      <c r="AP912" s="91">
        <v>0</v>
      </c>
      <c r="AQ912" s="91" t="s">
        <v>87</v>
      </c>
      <c r="AR912" s="91" t="s">
        <v>87</v>
      </c>
      <c r="AW912" s="91">
        <v>1</v>
      </c>
      <c r="AX912" s="91">
        <v>0</v>
      </c>
      <c r="AZ912" s="92">
        <v>43132</v>
      </c>
      <c r="BA912" s="91" t="s">
        <v>728</v>
      </c>
      <c r="BB912" s="92">
        <v>43132</v>
      </c>
      <c r="BC912" s="91" t="s">
        <v>728</v>
      </c>
    </row>
    <row r="913" spans="1:55">
      <c r="A913" s="91">
        <f t="shared" si="14"/>
        <v>912</v>
      </c>
      <c r="B913" s="91">
        <v>6334015</v>
      </c>
      <c r="C913" s="91">
        <v>43</v>
      </c>
      <c r="D913" s="91">
        <v>8</v>
      </c>
      <c r="E913" s="91">
        <v>63340</v>
      </c>
      <c r="F913" s="91">
        <v>15</v>
      </c>
      <c r="G913" s="91" t="s">
        <v>7592</v>
      </c>
      <c r="I913" s="91" t="s">
        <v>6646</v>
      </c>
      <c r="J913" s="91" t="s">
        <v>3188</v>
      </c>
      <c r="K913" s="91" t="s">
        <v>7593</v>
      </c>
      <c r="L913" s="91" t="s">
        <v>7594</v>
      </c>
      <c r="M913" s="91" t="s">
        <v>7595</v>
      </c>
      <c r="O913" s="91" t="s">
        <v>7596</v>
      </c>
      <c r="P913" s="91" t="s">
        <v>7597</v>
      </c>
      <c r="U913" s="91">
        <v>0</v>
      </c>
      <c r="V913" s="91">
        <v>0</v>
      </c>
      <c r="W913" s="91">
        <v>0</v>
      </c>
      <c r="X913" s="91">
        <v>100</v>
      </c>
      <c r="Y913" s="91">
        <v>120</v>
      </c>
      <c r="Z913" s="91">
        <v>30</v>
      </c>
      <c r="AA913" s="91">
        <v>70</v>
      </c>
      <c r="AB913" s="91">
        <v>120</v>
      </c>
      <c r="AC913" s="91">
        <v>30</v>
      </c>
      <c r="AD913" s="91">
        <v>70</v>
      </c>
      <c r="AE913" s="91">
        <v>120</v>
      </c>
      <c r="AF913" s="91">
        <v>5</v>
      </c>
      <c r="AG913" s="91">
        <v>203</v>
      </c>
      <c r="AH913" s="91">
        <v>112741</v>
      </c>
      <c r="AI913" s="91">
        <v>1</v>
      </c>
      <c r="AJ913" s="91" t="s">
        <v>3691</v>
      </c>
      <c r="AK913" s="91">
        <v>2</v>
      </c>
      <c r="AL913" s="91">
        <v>0</v>
      </c>
      <c r="AM913" s="91" t="s">
        <v>87</v>
      </c>
      <c r="AO913" s="91">
        <v>0</v>
      </c>
      <c r="AP913" s="91">
        <v>2</v>
      </c>
      <c r="AQ913" s="91" t="s">
        <v>87</v>
      </c>
      <c r="AR913" s="91" t="s">
        <v>87</v>
      </c>
      <c r="AW913" s="91">
        <v>1</v>
      </c>
      <c r="AX913" s="91">
        <v>0</v>
      </c>
      <c r="AZ913" s="92">
        <v>43132</v>
      </c>
      <c r="BA913" s="91" t="s">
        <v>3642</v>
      </c>
      <c r="BB913" s="92">
        <v>43132</v>
      </c>
      <c r="BC913" s="91" t="s">
        <v>3642</v>
      </c>
    </row>
    <row r="914" spans="1:55">
      <c r="A914" s="91">
        <f t="shared" si="14"/>
        <v>913</v>
      </c>
      <c r="B914" s="91">
        <v>6597001</v>
      </c>
      <c r="C914" s="91">
        <v>80</v>
      </c>
      <c r="D914" s="91">
        <v>8</v>
      </c>
      <c r="E914" s="91">
        <v>65970</v>
      </c>
      <c r="F914" s="91">
        <v>1</v>
      </c>
      <c r="G914" s="91" t="s">
        <v>7598</v>
      </c>
      <c r="I914" s="91" t="s">
        <v>7599</v>
      </c>
      <c r="J914" s="91" t="s">
        <v>7600</v>
      </c>
      <c r="K914" s="91" t="s">
        <v>7601</v>
      </c>
      <c r="L914" s="91" t="s">
        <v>7602</v>
      </c>
      <c r="O914" s="91" t="s">
        <v>7603</v>
      </c>
      <c r="P914" s="91" t="s">
        <v>7604</v>
      </c>
      <c r="R914" s="91" t="s">
        <v>7605</v>
      </c>
      <c r="S914" s="91" t="s">
        <v>7606</v>
      </c>
      <c r="T914" s="91" t="s">
        <v>269</v>
      </c>
      <c r="U914" s="91">
        <v>1</v>
      </c>
      <c r="V914" s="91">
        <v>500000</v>
      </c>
      <c r="W914" s="91">
        <v>0</v>
      </c>
      <c r="X914" s="91">
        <v>100</v>
      </c>
      <c r="Y914" s="91">
        <v>120</v>
      </c>
      <c r="Z914" s="91">
        <v>40</v>
      </c>
      <c r="AA914" s="91">
        <v>60</v>
      </c>
      <c r="AB914" s="91">
        <v>120</v>
      </c>
      <c r="AC914" s="91">
        <v>40</v>
      </c>
      <c r="AD914" s="91">
        <v>60</v>
      </c>
      <c r="AE914" s="91">
        <v>120</v>
      </c>
      <c r="AF914" s="91">
        <v>183</v>
      </c>
      <c r="AG914" s="91">
        <v>8</v>
      </c>
      <c r="AH914" s="91">
        <v>426012</v>
      </c>
      <c r="AI914" s="91">
        <v>1</v>
      </c>
      <c r="AJ914" s="91" t="s">
        <v>7607</v>
      </c>
      <c r="AK914" s="91">
        <v>2</v>
      </c>
      <c r="AL914" s="91">
        <v>1</v>
      </c>
      <c r="AM914" s="91">
        <v>44101601014000</v>
      </c>
      <c r="AN914" s="91" t="s">
        <v>7608</v>
      </c>
      <c r="AO914" s="91">
        <v>1</v>
      </c>
      <c r="AP914" s="91">
        <v>2</v>
      </c>
      <c r="AQ914" s="91">
        <v>1114412</v>
      </c>
      <c r="AR914" s="91" t="s">
        <v>87</v>
      </c>
      <c r="AU914" s="93">
        <v>42060</v>
      </c>
      <c r="AW914" s="91">
        <v>1</v>
      </c>
      <c r="AX914" s="91">
        <v>0</v>
      </c>
      <c r="AZ914" s="92">
        <v>36726</v>
      </c>
      <c r="BA914" s="91" t="s">
        <v>183</v>
      </c>
      <c r="BB914" s="92">
        <v>42057</v>
      </c>
      <c r="BC914" s="91" t="s">
        <v>87</v>
      </c>
    </row>
    <row r="915" spans="1:55">
      <c r="A915" s="91">
        <f t="shared" si="14"/>
        <v>914</v>
      </c>
      <c r="B915" s="91">
        <v>1012501</v>
      </c>
      <c r="C915" s="91">
        <v>62</v>
      </c>
      <c r="D915" s="91">
        <v>9</v>
      </c>
      <c r="E915" s="91" t="s">
        <v>87</v>
      </c>
      <c r="F915" s="91" t="s">
        <v>87</v>
      </c>
      <c r="G915" s="91" t="s">
        <v>7609</v>
      </c>
      <c r="I915" s="91" t="s">
        <v>7610</v>
      </c>
      <c r="J915" s="91" t="s">
        <v>7610</v>
      </c>
      <c r="K915" s="91" t="s">
        <v>1767</v>
      </c>
      <c r="L915" s="91" t="s">
        <v>7611</v>
      </c>
      <c r="O915" s="91" t="s">
        <v>7612</v>
      </c>
      <c r="P915" s="91" t="s">
        <v>7613</v>
      </c>
      <c r="U915" s="91">
        <v>0</v>
      </c>
      <c r="V915" s="91">
        <v>200000</v>
      </c>
      <c r="W915" s="91">
        <v>0</v>
      </c>
      <c r="X915" s="91">
        <v>100</v>
      </c>
      <c r="Y915" s="91">
        <v>120</v>
      </c>
      <c r="Z915" s="91">
        <v>40</v>
      </c>
      <c r="AA915" s="91">
        <v>60</v>
      </c>
      <c r="AB915" s="91">
        <v>120</v>
      </c>
      <c r="AC915" s="91">
        <v>100</v>
      </c>
      <c r="AD915" s="91">
        <v>0</v>
      </c>
      <c r="AE915" s="91">
        <v>0</v>
      </c>
      <c r="AF915" s="91">
        <v>5</v>
      </c>
      <c r="AG915" s="91">
        <v>267</v>
      </c>
      <c r="AH915" s="91">
        <v>110237</v>
      </c>
      <c r="AI915" s="91">
        <v>2</v>
      </c>
      <c r="AJ915" s="91" t="s">
        <v>7614</v>
      </c>
      <c r="AK915" s="91">
        <v>0</v>
      </c>
      <c r="AL915" s="91">
        <v>0</v>
      </c>
      <c r="AM915" s="91" t="s">
        <v>87</v>
      </c>
      <c r="AO915" s="91">
        <v>0</v>
      </c>
      <c r="AP915" s="91">
        <v>2</v>
      </c>
      <c r="AQ915" s="91" t="s">
        <v>87</v>
      </c>
      <c r="AR915" s="91" t="s">
        <v>87</v>
      </c>
      <c r="AW915" s="91">
        <v>1</v>
      </c>
      <c r="AX915" s="91">
        <v>0</v>
      </c>
      <c r="AZ915" s="92">
        <v>42458</v>
      </c>
      <c r="BA915" s="91" t="s">
        <v>183</v>
      </c>
      <c r="BB915" s="92">
        <v>42471</v>
      </c>
      <c r="BC915" s="91" t="s">
        <v>87</v>
      </c>
    </row>
    <row r="916" spans="1:55">
      <c r="A916" s="91">
        <f t="shared" si="14"/>
        <v>915</v>
      </c>
      <c r="B916" s="91">
        <v>1131202</v>
      </c>
      <c r="C916" s="91">
        <v>80</v>
      </c>
      <c r="D916" s="91">
        <v>9</v>
      </c>
      <c r="E916" s="91">
        <v>11312</v>
      </c>
      <c r="F916" s="91">
        <v>2</v>
      </c>
      <c r="G916" s="91" t="s">
        <v>7615</v>
      </c>
      <c r="I916" s="91" t="s">
        <v>7616</v>
      </c>
      <c r="J916" s="91" t="s">
        <v>7617</v>
      </c>
      <c r="K916" s="91" t="s">
        <v>7618</v>
      </c>
      <c r="L916" s="91" t="s">
        <v>7619</v>
      </c>
      <c r="O916" s="91" t="s">
        <v>7620</v>
      </c>
      <c r="P916" s="91" t="s">
        <v>7621</v>
      </c>
      <c r="R916" s="91" t="s">
        <v>7622</v>
      </c>
      <c r="S916" s="91" t="s">
        <v>7623</v>
      </c>
      <c r="T916" s="91" t="s">
        <v>269</v>
      </c>
      <c r="U916" s="91">
        <v>0</v>
      </c>
      <c r="V916" s="91">
        <v>500000</v>
      </c>
      <c r="W916" s="91">
        <v>0</v>
      </c>
      <c r="X916" s="91">
        <v>100</v>
      </c>
      <c r="Y916" s="91">
        <v>120</v>
      </c>
      <c r="Z916" s="91">
        <v>40</v>
      </c>
      <c r="AA916" s="91">
        <v>60</v>
      </c>
      <c r="AB916" s="91">
        <v>120</v>
      </c>
      <c r="AC916" s="91">
        <v>40</v>
      </c>
      <c r="AD916" s="91">
        <v>60</v>
      </c>
      <c r="AE916" s="91">
        <v>120</v>
      </c>
      <c r="AF916" s="91">
        <v>10</v>
      </c>
      <c r="AG916" s="91">
        <v>515</v>
      </c>
      <c r="AH916" s="91">
        <v>514010</v>
      </c>
      <c r="AI916" s="91">
        <v>2</v>
      </c>
      <c r="AJ916" s="91" t="s">
        <v>7616</v>
      </c>
      <c r="AK916" s="91">
        <v>0</v>
      </c>
      <c r="AL916" s="91">
        <v>0</v>
      </c>
      <c r="AM916" s="91" t="s">
        <v>87</v>
      </c>
      <c r="AO916" s="91">
        <v>1</v>
      </c>
      <c r="AP916" s="91">
        <v>2</v>
      </c>
      <c r="AQ916" s="91" t="s">
        <v>87</v>
      </c>
      <c r="AR916" s="91" t="s">
        <v>87</v>
      </c>
      <c r="AW916" s="91">
        <v>1</v>
      </c>
      <c r="AX916" s="91">
        <v>0</v>
      </c>
      <c r="AZ916" s="92">
        <v>43073.062164351853</v>
      </c>
      <c r="BA916" s="91" t="s">
        <v>233</v>
      </c>
      <c r="BB916" s="92">
        <v>43073.062164351853</v>
      </c>
      <c r="BC916" s="91" t="s">
        <v>233</v>
      </c>
    </row>
    <row r="917" spans="1:55">
      <c r="A917" s="91">
        <f t="shared" si="14"/>
        <v>916</v>
      </c>
      <c r="B917" s="91">
        <v>1131702</v>
      </c>
      <c r="C917" s="91">
        <v>62</v>
      </c>
      <c r="D917" s="91">
        <v>9</v>
      </c>
      <c r="E917" s="91" t="s">
        <v>87</v>
      </c>
      <c r="F917" s="91" t="s">
        <v>87</v>
      </c>
      <c r="G917" s="91" t="s">
        <v>7624</v>
      </c>
      <c r="I917" s="91" t="s">
        <v>7625</v>
      </c>
      <c r="J917" s="91" t="s">
        <v>7626</v>
      </c>
      <c r="K917" s="91" t="s">
        <v>7627</v>
      </c>
      <c r="L917" s="91" t="s">
        <v>7628</v>
      </c>
      <c r="O917" s="91" t="s">
        <v>7629</v>
      </c>
      <c r="P917" s="91" t="s">
        <v>7630</v>
      </c>
      <c r="U917" s="91">
        <v>0</v>
      </c>
      <c r="V917" s="91">
        <v>0</v>
      </c>
      <c r="W917" s="91">
        <v>0</v>
      </c>
      <c r="X917" s="91">
        <v>0</v>
      </c>
      <c r="Y917" s="91">
        <v>0</v>
      </c>
      <c r="Z917" s="91">
        <v>0</v>
      </c>
      <c r="AA917" s="91">
        <v>0</v>
      </c>
      <c r="AB917" s="91">
        <v>0</v>
      </c>
      <c r="AC917" s="91">
        <v>100</v>
      </c>
      <c r="AD917" s="91">
        <v>0</v>
      </c>
      <c r="AE917" s="91">
        <v>0</v>
      </c>
      <c r="AF917" s="91">
        <v>155</v>
      </c>
      <c r="AG917" s="91">
        <v>506</v>
      </c>
      <c r="AH917" s="91">
        <v>32869</v>
      </c>
      <c r="AI917" s="91">
        <v>1</v>
      </c>
      <c r="AJ917" s="91" t="s">
        <v>4696</v>
      </c>
      <c r="AK917" s="91">
        <v>0</v>
      </c>
      <c r="AL917" s="91">
        <v>0</v>
      </c>
      <c r="AM917" s="91" t="s">
        <v>87</v>
      </c>
      <c r="AO917" s="91">
        <v>0</v>
      </c>
      <c r="AP917" s="91">
        <v>2</v>
      </c>
      <c r="AQ917" s="91" t="s">
        <v>87</v>
      </c>
      <c r="AR917" s="91" t="s">
        <v>87</v>
      </c>
      <c r="AW917" s="91">
        <v>1</v>
      </c>
      <c r="AX917" s="91">
        <v>0</v>
      </c>
      <c r="AZ917" s="92">
        <v>40693</v>
      </c>
      <c r="BA917" s="91" t="s">
        <v>183</v>
      </c>
      <c r="BB917" s="92">
        <v>42471</v>
      </c>
      <c r="BC917" s="91" t="s">
        <v>87</v>
      </c>
    </row>
    <row r="918" spans="1:55">
      <c r="A918" s="91">
        <f t="shared" si="14"/>
        <v>917</v>
      </c>
      <c r="B918" s="91">
        <v>1136501</v>
      </c>
      <c r="C918" s="91">
        <v>62</v>
      </c>
      <c r="D918" s="91">
        <v>9</v>
      </c>
      <c r="E918" s="91">
        <v>11365</v>
      </c>
      <c r="F918" s="91">
        <v>1</v>
      </c>
      <c r="G918" s="91" t="s">
        <v>7631</v>
      </c>
      <c r="I918" s="91" t="s">
        <v>7632</v>
      </c>
      <c r="J918" s="91" t="s">
        <v>7631</v>
      </c>
      <c r="K918" s="91" t="s">
        <v>7633</v>
      </c>
      <c r="L918" s="91" t="s">
        <v>7634</v>
      </c>
      <c r="O918" s="91" t="s">
        <v>7635</v>
      </c>
      <c r="P918" s="91" t="s">
        <v>7636</v>
      </c>
      <c r="U918" s="91">
        <v>1</v>
      </c>
      <c r="V918" s="91">
        <v>500000</v>
      </c>
      <c r="W918" s="91">
        <v>0</v>
      </c>
      <c r="X918" s="91">
        <v>0</v>
      </c>
      <c r="Y918" s="91">
        <v>0</v>
      </c>
      <c r="Z918" s="91">
        <v>40</v>
      </c>
      <c r="AA918" s="91">
        <v>60</v>
      </c>
      <c r="AB918" s="91">
        <v>120</v>
      </c>
      <c r="AC918" s="91">
        <v>100</v>
      </c>
      <c r="AD918" s="91">
        <v>0</v>
      </c>
      <c r="AE918" s="91">
        <v>0</v>
      </c>
      <c r="AF918" s="91">
        <v>5</v>
      </c>
      <c r="AG918" s="91">
        <v>536</v>
      </c>
      <c r="AH918" s="91">
        <v>710692</v>
      </c>
      <c r="AI918" s="91">
        <v>2</v>
      </c>
      <c r="AJ918" s="91" t="s">
        <v>7637</v>
      </c>
      <c r="AK918" s="91">
        <v>0</v>
      </c>
      <c r="AL918" s="91">
        <v>0</v>
      </c>
      <c r="AM918" s="91" t="s">
        <v>87</v>
      </c>
      <c r="AO918" s="91">
        <v>0</v>
      </c>
      <c r="AP918" s="91">
        <v>2</v>
      </c>
      <c r="AQ918" s="91">
        <v>1278288</v>
      </c>
      <c r="AR918" s="91" t="s">
        <v>87</v>
      </c>
      <c r="AU918" s="93">
        <v>42607</v>
      </c>
      <c r="AW918" s="91">
        <v>1</v>
      </c>
      <c r="AX918" s="91">
        <v>0</v>
      </c>
      <c r="AZ918" s="92">
        <v>37383</v>
      </c>
      <c r="BA918" s="91" t="s">
        <v>183</v>
      </c>
      <c r="BB918" s="92">
        <v>42535</v>
      </c>
      <c r="BC918" s="91" t="s">
        <v>87</v>
      </c>
    </row>
    <row r="919" spans="1:55">
      <c r="A919" s="91">
        <f t="shared" si="14"/>
        <v>918</v>
      </c>
      <c r="B919" s="91">
        <v>1275801</v>
      </c>
      <c r="C919" s="91">
        <v>70</v>
      </c>
      <c r="D919" s="91">
        <v>9</v>
      </c>
      <c r="E919" s="91" t="s">
        <v>87</v>
      </c>
      <c r="F919" s="91" t="s">
        <v>87</v>
      </c>
      <c r="G919" s="91" t="s">
        <v>7638</v>
      </c>
      <c r="I919" s="91" t="s">
        <v>7639</v>
      </c>
      <c r="J919" s="91" t="s">
        <v>7640</v>
      </c>
      <c r="K919" s="91" t="s">
        <v>7641</v>
      </c>
      <c r="L919" s="91" t="s">
        <v>7642</v>
      </c>
      <c r="O919" s="91" t="s">
        <v>7643</v>
      </c>
      <c r="P919" s="91" t="s">
        <v>7644</v>
      </c>
      <c r="U919" s="91">
        <v>0</v>
      </c>
      <c r="V919" s="91">
        <v>500000</v>
      </c>
      <c r="W919" s="91">
        <v>0</v>
      </c>
      <c r="X919" s="91">
        <v>100</v>
      </c>
      <c r="Y919" s="91">
        <v>120</v>
      </c>
      <c r="Z919" s="91">
        <v>40</v>
      </c>
      <c r="AA919" s="91">
        <v>60</v>
      </c>
      <c r="AB919" s="91">
        <v>120</v>
      </c>
      <c r="AC919" s="91">
        <v>0</v>
      </c>
      <c r="AD919" s="91">
        <v>100</v>
      </c>
      <c r="AE919" s="91">
        <v>120</v>
      </c>
      <c r="AF919" s="91">
        <v>9</v>
      </c>
      <c r="AG919" s="91">
        <v>165</v>
      </c>
      <c r="AH919" s="91">
        <v>200855</v>
      </c>
      <c r="AI919" s="91">
        <v>2</v>
      </c>
      <c r="AJ919" s="91" t="s">
        <v>7645</v>
      </c>
      <c r="AK919" s="91">
        <v>0</v>
      </c>
      <c r="AL919" s="91">
        <v>0</v>
      </c>
      <c r="AM919" s="91" t="s">
        <v>87</v>
      </c>
      <c r="AO919" s="91">
        <v>0</v>
      </c>
      <c r="AP919" s="91">
        <v>2</v>
      </c>
      <c r="AQ919" s="91" t="s">
        <v>87</v>
      </c>
      <c r="AR919" s="91" t="s">
        <v>87</v>
      </c>
      <c r="AW919" s="91">
        <v>1</v>
      </c>
      <c r="AX919" s="91">
        <v>0</v>
      </c>
      <c r="AZ919" s="92">
        <v>38673</v>
      </c>
      <c r="BA919" s="91" t="s">
        <v>183</v>
      </c>
      <c r="BB919" s="92">
        <v>38828</v>
      </c>
      <c r="BC919" s="91" t="s">
        <v>87</v>
      </c>
    </row>
    <row r="920" spans="1:55">
      <c r="A920" s="91">
        <f t="shared" si="14"/>
        <v>919</v>
      </c>
      <c r="B920" s="91">
        <v>1327202</v>
      </c>
      <c r="C920" s="91">
        <v>70</v>
      </c>
      <c r="D920" s="91">
        <v>9</v>
      </c>
      <c r="E920" s="91" t="s">
        <v>87</v>
      </c>
      <c r="F920" s="91" t="s">
        <v>87</v>
      </c>
      <c r="G920" s="91" t="s">
        <v>7646</v>
      </c>
      <c r="I920" s="91" t="s">
        <v>7647</v>
      </c>
      <c r="J920" s="91" t="s">
        <v>7648</v>
      </c>
      <c r="K920" s="91" t="s">
        <v>7649</v>
      </c>
      <c r="L920" s="91" t="s">
        <v>7650</v>
      </c>
      <c r="O920" s="91" t="s">
        <v>7651</v>
      </c>
      <c r="P920" s="91" t="s">
        <v>7652</v>
      </c>
      <c r="R920" s="91" t="s">
        <v>7653</v>
      </c>
      <c r="S920" s="91" t="s">
        <v>7654</v>
      </c>
      <c r="T920" s="91" t="s">
        <v>7655</v>
      </c>
      <c r="U920" s="91">
        <v>1</v>
      </c>
      <c r="V920" s="91">
        <v>0</v>
      </c>
      <c r="W920" s="91">
        <v>0</v>
      </c>
      <c r="X920" s="91">
        <v>100</v>
      </c>
      <c r="Y920" s="91">
        <v>120</v>
      </c>
      <c r="Z920" s="91">
        <v>40</v>
      </c>
      <c r="AA920" s="91">
        <v>60</v>
      </c>
      <c r="AB920" s="91">
        <v>120</v>
      </c>
      <c r="AC920" s="91">
        <v>0</v>
      </c>
      <c r="AD920" s="91">
        <v>100</v>
      </c>
      <c r="AE920" s="91">
        <v>120</v>
      </c>
      <c r="AF920" s="91">
        <v>9</v>
      </c>
      <c r="AG920" s="91">
        <v>127</v>
      </c>
      <c r="AH920" s="91">
        <v>247033</v>
      </c>
      <c r="AI920" s="91">
        <v>2</v>
      </c>
      <c r="AJ920" s="91" t="s">
        <v>7647</v>
      </c>
      <c r="AK920" s="91">
        <v>0</v>
      </c>
      <c r="AL920" s="91">
        <v>0</v>
      </c>
      <c r="AM920" s="91" t="s">
        <v>87</v>
      </c>
      <c r="AO920" s="91">
        <v>1</v>
      </c>
      <c r="AP920" s="91">
        <v>2</v>
      </c>
      <c r="AQ920" s="91">
        <v>1421558</v>
      </c>
      <c r="AR920" s="91" t="s">
        <v>87</v>
      </c>
      <c r="AU920" s="93">
        <v>42060</v>
      </c>
      <c r="AW920" s="91">
        <v>1</v>
      </c>
      <c r="AX920" s="91">
        <v>0</v>
      </c>
      <c r="AZ920" s="92">
        <v>41466</v>
      </c>
      <c r="BA920" s="91" t="s">
        <v>183</v>
      </c>
      <c r="BB920" s="92">
        <v>42057</v>
      </c>
      <c r="BC920" s="91" t="s">
        <v>87</v>
      </c>
    </row>
    <row r="921" spans="1:55">
      <c r="A921" s="91">
        <f t="shared" si="14"/>
        <v>920</v>
      </c>
      <c r="B921" s="91">
        <v>1344007</v>
      </c>
      <c r="C921" s="91">
        <v>77</v>
      </c>
      <c r="D921" s="91">
        <v>9</v>
      </c>
      <c r="E921" s="91">
        <v>13440</v>
      </c>
      <c r="F921" s="91">
        <v>7</v>
      </c>
      <c r="G921" s="91" t="s">
        <v>4731</v>
      </c>
      <c r="H921" s="91" t="s">
        <v>7656</v>
      </c>
      <c r="I921" s="91" t="s">
        <v>4732</v>
      </c>
      <c r="J921" s="91" t="s">
        <v>4739</v>
      </c>
      <c r="K921" s="91" t="s">
        <v>710</v>
      </c>
      <c r="L921" s="91" t="s">
        <v>7657</v>
      </c>
      <c r="O921" s="91" t="s">
        <v>7658</v>
      </c>
      <c r="P921" s="91" t="s">
        <v>87</v>
      </c>
      <c r="U921" s="91">
        <v>0</v>
      </c>
      <c r="V921" s="91">
        <v>500000</v>
      </c>
      <c r="W921" s="91">
        <v>0</v>
      </c>
      <c r="X921" s="91">
        <v>0</v>
      </c>
      <c r="Y921" s="91">
        <v>0</v>
      </c>
      <c r="Z921" s="91">
        <v>0</v>
      </c>
      <c r="AA921" s="91">
        <v>0</v>
      </c>
      <c r="AB921" s="91">
        <v>0</v>
      </c>
      <c r="AC921" s="91">
        <v>100</v>
      </c>
      <c r="AD921" s="91">
        <v>0</v>
      </c>
      <c r="AE921" s="91">
        <v>0</v>
      </c>
      <c r="AF921" s="91">
        <v>5</v>
      </c>
      <c r="AG921" s="91">
        <v>92</v>
      </c>
      <c r="AH921" s="91">
        <v>445907</v>
      </c>
      <c r="AI921" s="91">
        <v>2</v>
      </c>
      <c r="AJ921" s="91" t="s">
        <v>4738</v>
      </c>
      <c r="AK921" s="91">
        <v>0</v>
      </c>
      <c r="AL921" s="91">
        <v>0</v>
      </c>
      <c r="AM921" s="91" t="s">
        <v>87</v>
      </c>
      <c r="AO921" s="91">
        <v>0</v>
      </c>
      <c r="AP921" s="91">
        <v>2</v>
      </c>
      <c r="AQ921" s="91" t="s">
        <v>87</v>
      </c>
      <c r="AR921" s="91" t="s">
        <v>87</v>
      </c>
      <c r="AW921" s="91">
        <v>1</v>
      </c>
      <c r="AX921" s="91">
        <v>0</v>
      </c>
      <c r="AZ921" s="92">
        <v>36680</v>
      </c>
      <c r="BA921" s="91" t="s">
        <v>183</v>
      </c>
      <c r="BB921" s="92">
        <v>40624</v>
      </c>
      <c r="BC921" s="91" t="s">
        <v>87</v>
      </c>
    </row>
    <row r="922" spans="1:55">
      <c r="A922" s="91">
        <f t="shared" si="14"/>
        <v>921</v>
      </c>
      <c r="B922" s="91">
        <v>1344009</v>
      </c>
      <c r="C922" s="91">
        <v>90</v>
      </c>
      <c r="D922" s="91">
        <v>9</v>
      </c>
      <c r="E922" s="91" t="s">
        <v>87</v>
      </c>
      <c r="F922" s="91" t="s">
        <v>87</v>
      </c>
      <c r="G922" s="91" t="s">
        <v>4731</v>
      </c>
      <c r="H922" s="91" t="s">
        <v>7659</v>
      </c>
      <c r="I922" s="91" t="s">
        <v>4732</v>
      </c>
      <c r="J922" s="91" t="s">
        <v>4732</v>
      </c>
      <c r="K922" s="91" t="s">
        <v>710</v>
      </c>
      <c r="L922" s="91" t="s">
        <v>7660</v>
      </c>
      <c r="O922" s="91" t="s">
        <v>7661</v>
      </c>
      <c r="P922" s="91" t="s">
        <v>87</v>
      </c>
      <c r="U922" s="91">
        <v>0</v>
      </c>
      <c r="V922" s="91">
        <v>500000</v>
      </c>
      <c r="W922" s="91">
        <v>100</v>
      </c>
      <c r="X922" s="91">
        <v>0</v>
      </c>
      <c r="Y922" s="91">
        <v>0</v>
      </c>
      <c r="Z922" s="91">
        <v>100</v>
      </c>
      <c r="AA922" s="91">
        <v>0</v>
      </c>
      <c r="AB922" s="91">
        <v>0</v>
      </c>
      <c r="AC922" s="91">
        <v>100</v>
      </c>
      <c r="AD922" s="91">
        <v>0</v>
      </c>
      <c r="AE922" s="91">
        <v>0</v>
      </c>
      <c r="AF922" s="91">
        <v>10</v>
      </c>
      <c r="AG922" s="91">
        <v>108</v>
      </c>
      <c r="AH922" s="91">
        <v>4323292</v>
      </c>
      <c r="AI922" s="91">
        <v>1</v>
      </c>
      <c r="AJ922" s="91" t="s">
        <v>7662</v>
      </c>
      <c r="AK922" s="91">
        <v>0</v>
      </c>
      <c r="AL922" s="91">
        <v>0</v>
      </c>
      <c r="AM922" s="91" t="s">
        <v>87</v>
      </c>
      <c r="AO922" s="91">
        <v>0</v>
      </c>
      <c r="AP922" s="91">
        <v>2</v>
      </c>
      <c r="AQ922" s="91" t="s">
        <v>87</v>
      </c>
      <c r="AR922" s="91" t="s">
        <v>87</v>
      </c>
      <c r="AW922" s="91">
        <v>1</v>
      </c>
      <c r="AX922" s="91">
        <v>0</v>
      </c>
      <c r="AZ922" s="92">
        <v>37547</v>
      </c>
      <c r="BA922" s="91" t="s">
        <v>183</v>
      </c>
      <c r="BB922" s="92">
        <v>39120</v>
      </c>
      <c r="BC922" s="91" t="s">
        <v>87</v>
      </c>
    </row>
    <row r="923" spans="1:55">
      <c r="A923" s="91">
        <f t="shared" si="14"/>
        <v>922</v>
      </c>
      <c r="B923" s="91">
        <v>1411801</v>
      </c>
      <c r="C923" s="91">
        <v>80</v>
      </c>
      <c r="D923" s="91">
        <v>9</v>
      </c>
      <c r="E923" s="91" t="s">
        <v>87</v>
      </c>
      <c r="F923" s="91" t="s">
        <v>87</v>
      </c>
      <c r="G923" s="91" t="s">
        <v>7663</v>
      </c>
      <c r="I923" s="91" t="s">
        <v>7664</v>
      </c>
      <c r="J923" s="91" t="s">
        <v>7665</v>
      </c>
      <c r="K923" s="91" t="s">
        <v>7666</v>
      </c>
      <c r="L923" s="91" t="s">
        <v>7667</v>
      </c>
      <c r="M923" s="91" t="s">
        <v>7668</v>
      </c>
      <c r="O923" s="91" t="s">
        <v>7669</v>
      </c>
      <c r="P923" s="91" t="s">
        <v>7670</v>
      </c>
      <c r="U923" s="91">
        <v>0</v>
      </c>
      <c r="V923" s="91">
        <v>500000</v>
      </c>
      <c r="W923" s="91">
        <v>0</v>
      </c>
      <c r="X923" s="91">
        <v>0</v>
      </c>
      <c r="Y923" s="91">
        <v>0</v>
      </c>
      <c r="Z923" s="91">
        <v>100</v>
      </c>
      <c r="AA923" s="91">
        <v>0</v>
      </c>
      <c r="AB923" s="91">
        <v>0</v>
      </c>
      <c r="AC923" s="91">
        <v>0</v>
      </c>
      <c r="AD923" s="91">
        <v>0</v>
      </c>
      <c r="AE923" s="91">
        <v>0</v>
      </c>
      <c r="AF923" s="91">
        <v>177</v>
      </c>
      <c r="AG923" s="91">
        <v>218</v>
      </c>
      <c r="AH923" s="91">
        <v>1835262</v>
      </c>
      <c r="AI923" s="91">
        <v>1</v>
      </c>
      <c r="AJ923" s="91" t="s">
        <v>7671</v>
      </c>
      <c r="AK923" s="91">
        <v>0</v>
      </c>
      <c r="AL923" s="91">
        <v>0</v>
      </c>
      <c r="AM923" s="91" t="s">
        <v>87</v>
      </c>
      <c r="AO923" s="91">
        <v>0</v>
      </c>
      <c r="AP923" s="91">
        <v>2</v>
      </c>
      <c r="AQ923" s="91" t="s">
        <v>87</v>
      </c>
      <c r="AR923" s="91" t="s">
        <v>87</v>
      </c>
      <c r="AW923" s="91">
        <v>1</v>
      </c>
      <c r="AX923" s="91">
        <v>0</v>
      </c>
      <c r="AZ923" s="92">
        <v>37442</v>
      </c>
      <c r="BA923" s="91" t="s">
        <v>183</v>
      </c>
      <c r="BB923" s="92">
        <v>39290</v>
      </c>
      <c r="BC923" s="91" t="s">
        <v>87</v>
      </c>
    </row>
    <row r="924" spans="1:55">
      <c r="A924" s="91">
        <f t="shared" si="14"/>
        <v>923</v>
      </c>
      <c r="B924" s="91">
        <v>1413703</v>
      </c>
      <c r="C924" s="91">
        <v>70</v>
      </c>
      <c r="D924" s="91">
        <v>9</v>
      </c>
      <c r="E924" s="91" t="s">
        <v>87</v>
      </c>
      <c r="F924" s="91" t="s">
        <v>87</v>
      </c>
      <c r="G924" s="91" t="s">
        <v>7672</v>
      </c>
      <c r="H924" s="91" t="s">
        <v>108</v>
      </c>
      <c r="I924" s="91" t="s">
        <v>7673</v>
      </c>
      <c r="J924" s="91" t="s">
        <v>7674</v>
      </c>
      <c r="K924" s="91" t="s">
        <v>7675</v>
      </c>
      <c r="L924" s="91" t="s">
        <v>7676</v>
      </c>
      <c r="O924" s="91" t="s">
        <v>7677</v>
      </c>
      <c r="P924" s="91" t="s">
        <v>7678</v>
      </c>
      <c r="R924" s="91" t="s">
        <v>7679</v>
      </c>
      <c r="S924" s="91" t="s">
        <v>7680</v>
      </c>
      <c r="T924" s="91" t="s">
        <v>361</v>
      </c>
      <c r="U924" s="91">
        <v>0</v>
      </c>
      <c r="V924" s="91">
        <v>500000</v>
      </c>
      <c r="W924" s="91">
        <v>0</v>
      </c>
      <c r="X924" s="91">
        <v>100</v>
      </c>
      <c r="Y924" s="91">
        <v>120</v>
      </c>
      <c r="Z924" s="91">
        <v>40</v>
      </c>
      <c r="AA924" s="91">
        <v>60</v>
      </c>
      <c r="AB924" s="91">
        <v>120</v>
      </c>
      <c r="AC924" s="91">
        <v>0</v>
      </c>
      <c r="AD924" s="91">
        <v>100</v>
      </c>
      <c r="AE924" s="91">
        <v>120</v>
      </c>
      <c r="AF924" s="91">
        <v>9</v>
      </c>
      <c r="AG924" s="91">
        <v>127</v>
      </c>
      <c r="AH924" s="91">
        <v>5181214</v>
      </c>
      <c r="AI924" s="91">
        <v>1</v>
      </c>
      <c r="AJ924" s="91" t="s">
        <v>7681</v>
      </c>
      <c r="AK924" s="91">
        <v>0</v>
      </c>
      <c r="AL924" s="91">
        <v>1</v>
      </c>
      <c r="AM924" s="91">
        <v>27107611245000</v>
      </c>
      <c r="AN924" s="91" t="s">
        <v>7682</v>
      </c>
      <c r="AO924" s="91">
        <v>0</v>
      </c>
      <c r="AP924" s="91">
        <v>2</v>
      </c>
      <c r="AQ924" s="91" t="s">
        <v>87</v>
      </c>
      <c r="AR924" s="91" t="s">
        <v>87</v>
      </c>
      <c r="AW924" s="91">
        <v>1</v>
      </c>
      <c r="AX924" s="91">
        <v>0</v>
      </c>
      <c r="AZ924" s="92">
        <v>40311</v>
      </c>
      <c r="BA924" s="91" t="s">
        <v>183</v>
      </c>
      <c r="BB924" s="92">
        <v>40311</v>
      </c>
      <c r="BC924" s="91" t="s">
        <v>87</v>
      </c>
    </row>
    <row r="925" spans="1:55">
      <c r="A925" s="91">
        <f t="shared" si="14"/>
        <v>924</v>
      </c>
      <c r="B925" s="91">
        <v>1473401</v>
      </c>
      <c r="C925" s="91">
        <v>80</v>
      </c>
      <c r="D925" s="91">
        <v>9</v>
      </c>
      <c r="E925" s="91" t="s">
        <v>87</v>
      </c>
      <c r="F925" s="91" t="s">
        <v>87</v>
      </c>
      <c r="G925" s="91" t="s">
        <v>7683</v>
      </c>
      <c r="I925" s="91" t="s">
        <v>7684</v>
      </c>
      <c r="J925" s="91" t="s">
        <v>7685</v>
      </c>
      <c r="K925" s="91" t="s">
        <v>5470</v>
      </c>
      <c r="L925" s="91" t="s">
        <v>7686</v>
      </c>
      <c r="O925" s="91" t="s">
        <v>7687</v>
      </c>
      <c r="P925" s="91" t="s">
        <v>87</v>
      </c>
      <c r="U925" s="91">
        <v>0</v>
      </c>
      <c r="V925" s="91">
        <v>500000</v>
      </c>
      <c r="W925" s="91">
        <v>0</v>
      </c>
      <c r="X925" s="91">
        <v>100</v>
      </c>
      <c r="Y925" s="91">
        <v>120</v>
      </c>
      <c r="Z925" s="91">
        <v>40</v>
      </c>
      <c r="AA925" s="91">
        <v>60</v>
      </c>
      <c r="AB925" s="91">
        <v>120</v>
      </c>
      <c r="AC925" s="91">
        <v>40</v>
      </c>
      <c r="AD925" s="91">
        <v>60</v>
      </c>
      <c r="AE925" s="91">
        <v>120</v>
      </c>
      <c r="AF925" s="91">
        <v>190</v>
      </c>
      <c r="AG925" s="91">
        <v>4</v>
      </c>
      <c r="AH925" s="91">
        <v>1404792</v>
      </c>
      <c r="AI925" s="91">
        <v>1</v>
      </c>
      <c r="AJ925" s="91" t="s">
        <v>7688</v>
      </c>
      <c r="AK925" s="91">
        <v>0</v>
      </c>
      <c r="AL925" s="91">
        <v>0</v>
      </c>
      <c r="AM925" s="91" t="s">
        <v>87</v>
      </c>
      <c r="AO925" s="91">
        <v>0</v>
      </c>
      <c r="AP925" s="91">
        <v>2</v>
      </c>
      <c r="AQ925" s="91" t="s">
        <v>87</v>
      </c>
      <c r="AR925" s="91" t="s">
        <v>87</v>
      </c>
      <c r="AW925" s="91">
        <v>1</v>
      </c>
      <c r="AX925" s="91">
        <v>0</v>
      </c>
      <c r="AZ925" s="92">
        <v>37754</v>
      </c>
      <c r="BA925" s="91" t="s">
        <v>183</v>
      </c>
      <c r="BB925" s="92">
        <v>39189</v>
      </c>
      <c r="BC925" s="91" t="s">
        <v>87</v>
      </c>
    </row>
    <row r="926" spans="1:55">
      <c r="A926" s="91">
        <f t="shared" si="14"/>
        <v>925</v>
      </c>
      <c r="B926" s="91">
        <v>1498701</v>
      </c>
      <c r="C926" s="91">
        <v>40</v>
      </c>
      <c r="D926" s="91">
        <v>9</v>
      </c>
      <c r="E926" s="91" t="s">
        <v>87</v>
      </c>
      <c r="F926" s="91" t="s">
        <v>87</v>
      </c>
      <c r="G926" s="91" t="s">
        <v>7689</v>
      </c>
      <c r="I926" s="91" t="s">
        <v>7690</v>
      </c>
      <c r="K926" s="91" t="s">
        <v>4100</v>
      </c>
      <c r="L926" s="91" t="s">
        <v>7691</v>
      </c>
      <c r="O926" s="91" t="s">
        <v>7692</v>
      </c>
      <c r="P926" s="91" t="s">
        <v>7693</v>
      </c>
      <c r="U926" s="91">
        <v>1</v>
      </c>
      <c r="V926" s="91">
        <v>500000</v>
      </c>
      <c r="W926" s="91">
        <v>0</v>
      </c>
      <c r="X926" s="91">
        <v>100</v>
      </c>
      <c r="Y926" s="91">
        <v>120</v>
      </c>
      <c r="Z926" s="91">
        <v>0</v>
      </c>
      <c r="AA926" s="91">
        <v>0</v>
      </c>
      <c r="AB926" s="91">
        <v>0</v>
      </c>
      <c r="AC926" s="91">
        <v>0</v>
      </c>
      <c r="AD926" s="91">
        <v>100</v>
      </c>
      <c r="AE926" s="91">
        <v>120</v>
      </c>
      <c r="AF926" s="91">
        <v>138</v>
      </c>
      <c r="AG926" s="91">
        <v>373</v>
      </c>
      <c r="AH926" s="91">
        <v>104967</v>
      </c>
      <c r="AI926" s="91">
        <v>2</v>
      </c>
      <c r="AJ926" s="91" t="s">
        <v>7694</v>
      </c>
      <c r="AK926" s="91">
        <v>0</v>
      </c>
      <c r="AL926" s="91">
        <v>0</v>
      </c>
      <c r="AM926" s="91" t="s">
        <v>87</v>
      </c>
      <c r="AO926" s="91">
        <v>0</v>
      </c>
      <c r="AP926" s="91">
        <v>2</v>
      </c>
      <c r="AQ926" s="91">
        <v>1574759</v>
      </c>
      <c r="AR926" s="91" t="s">
        <v>87</v>
      </c>
      <c r="AU926" s="93">
        <v>42060</v>
      </c>
      <c r="AW926" s="91">
        <v>1</v>
      </c>
      <c r="AX926" s="91">
        <v>0</v>
      </c>
      <c r="AZ926" s="92">
        <v>37874</v>
      </c>
      <c r="BA926" s="91" t="s">
        <v>183</v>
      </c>
      <c r="BB926" s="92">
        <v>42057</v>
      </c>
      <c r="BC926" s="91" t="s">
        <v>87</v>
      </c>
    </row>
    <row r="927" spans="1:55">
      <c r="A927" s="91">
        <f t="shared" si="14"/>
        <v>926</v>
      </c>
      <c r="B927" s="91">
        <v>1510102</v>
      </c>
      <c r="C927" s="91">
        <v>38</v>
      </c>
      <c r="D927" s="91">
        <v>9</v>
      </c>
      <c r="E927" s="91" t="s">
        <v>87</v>
      </c>
      <c r="F927" s="91" t="s">
        <v>87</v>
      </c>
      <c r="G927" s="91" t="s">
        <v>7695</v>
      </c>
      <c r="I927" s="91" t="s">
        <v>7696</v>
      </c>
      <c r="K927" s="91" t="s">
        <v>7697</v>
      </c>
      <c r="L927" s="91" t="s">
        <v>7698</v>
      </c>
      <c r="O927" s="91" t="s">
        <v>7699</v>
      </c>
      <c r="P927" s="91" t="s">
        <v>7700</v>
      </c>
      <c r="R927" s="91" t="s">
        <v>7701</v>
      </c>
      <c r="S927" s="91" t="s">
        <v>7702</v>
      </c>
      <c r="T927" s="91" t="s">
        <v>7703</v>
      </c>
      <c r="U927" s="91">
        <v>1</v>
      </c>
      <c r="V927" s="91">
        <v>500000</v>
      </c>
      <c r="W927" s="91">
        <v>40</v>
      </c>
      <c r="X927" s="91">
        <v>60</v>
      </c>
      <c r="Y927" s="91">
        <v>120</v>
      </c>
      <c r="Z927" s="91">
        <v>40</v>
      </c>
      <c r="AA927" s="91">
        <v>60</v>
      </c>
      <c r="AB927" s="91">
        <v>120</v>
      </c>
      <c r="AC927" s="91">
        <v>40</v>
      </c>
      <c r="AD927" s="91">
        <v>60</v>
      </c>
      <c r="AE927" s="91">
        <v>120</v>
      </c>
      <c r="AF927" s="91">
        <v>1</v>
      </c>
      <c r="AG927" s="91">
        <v>100</v>
      </c>
      <c r="AH927" s="91">
        <v>1445723</v>
      </c>
      <c r="AI927" s="91">
        <v>2</v>
      </c>
      <c r="AJ927" s="91" t="s">
        <v>7704</v>
      </c>
      <c r="AK927" s="91">
        <v>0</v>
      </c>
      <c r="AL927" s="91">
        <v>0</v>
      </c>
      <c r="AM927" s="91" t="s">
        <v>87</v>
      </c>
      <c r="AO927" s="91">
        <v>0</v>
      </c>
      <c r="AP927" s="91">
        <v>2</v>
      </c>
      <c r="AQ927" s="91">
        <v>1132423</v>
      </c>
      <c r="AR927" s="91" t="s">
        <v>87</v>
      </c>
      <c r="AU927" s="93">
        <v>42060</v>
      </c>
      <c r="AW927" s="91">
        <v>1</v>
      </c>
      <c r="AX927" s="91">
        <v>0</v>
      </c>
      <c r="AZ927" s="92">
        <v>40511</v>
      </c>
      <c r="BA927" s="91" t="s">
        <v>183</v>
      </c>
      <c r="BB927" s="92">
        <v>42057</v>
      </c>
      <c r="BC927" s="91" t="s">
        <v>87</v>
      </c>
    </row>
    <row r="928" spans="1:55">
      <c r="A928" s="91">
        <f t="shared" si="14"/>
        <v>927</v>
      </c>
      <c r="B928" s="91">
        <v>1511301</v>
      </c>
      <c r="C928" s="91">
        <v>30</v>
      </c>
      <c r="D928" s="91">
        <v>9</v>
      </c>
      <c r="E928" s="91" t="s">
        <v>87</v>
      </c>
      <c r="F928" s="91" t="s">
        <v>87</v>
      </c>
      <c r="G928" s="91" t="s">
        <v>7705</v>
      </c>
      <c r="I928" s="91" t="s">
        <v>7706</v>
      </c>
      <c r="J928" s="91" t="s">
        <v>7707</v>
      </c>
      <c r="K928" s="91" t="s">
        <v>7708</v>
      </c>
      <c r="L928" s="91" t="s">
        <v>7709</v>
      </c>
      <c r="O928" s="91" t="s">
        <v>7710</v>
      </c>
      <c r="P928" s="91" t="s">
        <v>7711</v>
      </c>
      <c r="U928" s="91">
        <v>0</v>
      </c>
      <c r="V928" s="91">
        <v>500000</v>
      </c>
      <c r="W928" s="91">
        <v>0</v>
      </c>
      <c r="X928" s="91">
        <v>0</v>
      </c>
      <c r="Y928" s="91">
        <v>0</v>
      </c>
      <c r="Z928" s="91">
        <v>40</v>
      </c>
      <c r="AA928" s="91">
        <v>60</v>
      </c>
      <c r="AB928" s="91">
        <v>120</v>
      </c>
      <c r="AC928" s="91">
        <v>0</v>
      </c>
      <c r="AD928" s="91">
        <v>0</v>
      </c>
      <c r="AE928" s="91">
        <v>0</v>
      </c>
      <c r="AF928" s="91">
        <v>1</v>
      </c>
      <c r="AG928" s="91">
        <v>370</v>
      </c>
      <c r="AH928" s="91">
        <v>127876</v>
      </c>
      <c r="AI928" s="91">
        <v>2</v>
      </c>
      <c r="AJ928" s="91" t="s">
        <v>7712</v>
      </c>
      <c r="AK928" s="91">
        <v>0</v>
      </c>
      <c r="AL928" s="91">
        <v>0</v>
      </c>
      <c r="AM928" s="91" t="s">
        <v>87</v>
      </c>
      <c r="AO928" s="91">
        <v>0</v>
      </c>
      <c r="AP928" s="91">
        <v>2</v>
      </c>
      <c r="AQ928" s="91" t="s">
        <v>87</v>
      </c>
      <c r="AR928" s="91" t="s">
        <v>87</v>
      </c>
      <c r="AW928" s="91">
        <v>1</v>
      </c>
      <c r="AX928" s="91">
        <v>0</v>
      </c>
      <c r="AZ928" s="92">
        <v>37943</v>
      </c>
      <c r="BA928" s="91" t="s">
        <v>183</v>
      </c>
      <c r="BB928" s="92">
        <v>41981</v>
      </c>
      <c r="BC928" s="91" t="s">
        <v>87</v>
      </c>
    </row>
    <row r="929" spans="1:55">
      <c r="A929" s="91">
        <f t="shared" si="14"/>
        <v>928</v>
      </c>
      <c r="B929" s="91">
        <v>1512801</v>
      </c>
      <c r="C929" s="91">
        <v>50</v>
      </c>
      <c r="D929" s="91">
        <v>9</v>
      </c>
      <c r="E929" s="91" t="s">
        <v>87</v>
      </c>
      <c r="F929" s="91" t="s">
        <v>87</v>
      </c>
      <c r="G929" s="91" t="s">
        <v>5262</v>
      </c>
      <c r="I929" s="91" t="s">
        <v>5263</v>
      </c>
      <c r="J929" s="91" t="s">
        <v>7713</v>
      </c>
      <c r="K929" s="91" t="s">
        <v>7714</v>
      </c>
      <c r="L929" s="91" t="s">
        <v>7715</v>
      </c>
      <c r="O929" s="91" t="s">
        <v>7716</v>
      </c>
      <c r="P929" s="91" t="s">
        <v>7717</v>
      </c>
      <c r="R929" s="91" t="s">
        <v>7718</v>
      </c>
      <c r="S929" s="91" t="s">
        <v>7719</v>
      </c>
      <c r="T929" s="91" t="s">
        <v>269</v>
      </c>
      <c r="U929" s="91">
        <v>1</v>
      </c>
      <c r="V929" s="91">
        <v>500000</v>
      </c>
      <c r="W929" s="91">
        <v>0</v>
      </c>
      <c r="X929" s="91">
        <v>100</v>
      </c>
      <c r="Y929" s="91">
        <v>120</v>
      </c>
      <c r="Z929" s="91">
        <v>40</v>
      </c>
      <c r="AA929" s="91">
        <v>60</v>
      </c>
      <c r="AB929" s="91">
        <v>120</v>
      </c>
      <c r="AC929" s="91">
        <v>40</v>
      </c>
      <c r="AD929" s="91">
        <v>60</v>
      </c>
      <c r="AE929" s="91">
        <v>120</v>
      </c>
      <c r="AF929" s="91">
        <v>9</v>
      </c>
      <c r="AG929" s="91">
        <v>579</v>
      </c>
      <c r="AH929" s="91">
        <v>251342</v>
      </c>
      <c r="AI929" s="91">
        <v>2</v>
      </c>
      <c r="AJ929" s="91" t="s">
        <v>7720</v>
      </c>
      <c r="AK929" s="91">
        <v>0</v>
      </c>
      <c r="AL929" s="91">
        <v>1</v>
      </c>
      <c r="AM929" s="91">
        <v>14106050050000</v>
      </c>
      <c r="AN929" s="91" t="s">
        <v>431</v>
      </c>
      <c r="AO929" s="91">
        <v>1</v>
      </c>
      <c r="AP929" s="91">
        <v>2</v>
      </c>
      <c r="AQ929" s="91">
        <v>1635320</v>
      </c>
      <c r="AR929" s="91" t="s">
        <v>87</v>
      </c>
      <c r="AU929" s="93">
        <v>42302</v>
      </c>
      <c r="AW929" s="91">
        <v>1</v>
      </c>
      <c r="AX929" s="91">
        <v>0</v>
      </c>
      <c r="AZ929" s="92">
        <v>38910</v>
      </c>
      <c r="BA929" s="91" t="s">
        <v>183</v>
      </c>
      <c r="BB929" s="92">
        <v>40563</v>
      </c>
      <c r="BC929" s="91" t="s">
        <v>87</v>
      </c>
    </row>
    <row r="930" spans="1:55">
      <c r="A930" s="91">
        <f t="shared" si="14"/>
        <v>929</v>
      </c>
      <c r="B930" s="91">
        <v>1528702</v>
      </c>
      <c r="C930" s="91">
        <v>40</v>
      </c>
      <c r="D930" s="91">
        <v>9</v>
      </c>
      <c r="E930" s="91" t="s">
        <v>87</v>
      </c>
      <c r="F930" s="91" t="s">
        <v>87</v>
      </c>
      <c r="G930" s="91" t="s">
        <v>7721</v>
      </c>
      <c r="I930" s="91" t="s">
        <v>7722</v>
      </c>
      <c r="K930" s="91" t="s">
        <v>7723</v>
      </c>
      <c r="L930" s="91" t="s">
        <v>7724</v>
      </c>
      <c r="O930" s="91" t="s">
        <v>7725</v>
      </c>
      <c r="P930" s="91" t="s">
        <v>7726</v>
      </c>
      <c r="R930" s="91" t="s">
        <v>7727</v>
      </c>
      <c r="S930" s="91" t="s">
        <v>7728</v>
      </c>
      <c r="T930" s="91" t="s">
        <v>201</v>
      </c>
      <c r="U930" s="91">
        <v>0</v>
      </c>
      <c r="V930" s="91">
        <v>0</v>
      </c>
      <c r="W930" s="91">
        <v>0</v>
      </c>
      <c r="X930" s="91">
        <v>0</v>
      </c>
      <c r="Y930" s="91">
        <v>0</v>
      </c>
      <c r="Z930" s="91">
        <v>0</v>
      </c>
      <c r="AA930" s="91">
        <v>0</v>
      </c>
      <c r="AB930" s="91">
        <v>0</v>
      </c>
      <c r="AC930" s="91">
        <v>100</v>
      </c>
      <c r="AD930" s="91">
        <v>0</v>
      </c>
      <c r="AE930" s="91">
        <v>0</v>
      </c>
      <c r="AF930" s="91">
        <v>1</v>
      </c>
      <c r="AG930" s="91">
        <v>1</v>
      </c>
      <c r="AH930" s="91">
        <v>1579856</v>
      </c>
      <c r="AI930" s="91">
        <v>1</v>
      </c>
      <c r="AJ930" s="91" t="s">
        <v>7729</v>
      </c>
      <c r="AK930" s="91">
        <v>0</v>
      </c>
      <c r="AL930" s="91">
        <v>0</v>
      </c>
      <c r="AM930" s="91" t="s">
        <v>87</v>
      </c>
      <c r="AO930" s="91">
        <v>0</v>
      </c>
      <c r="AP930" s="91">
        <v>2</v>
      </c>
      <c r="AQ930" s="91" t="s">
        <v>87</v>
      </c>
      <c r="AR930" s="91" t="s">
        <v>87</v>
      </c>
      <c r="AW930" s="91">
        <v>1</v>
      </c>
      <c r="AX930" s="91">
        <v>0</v>
      </c>
      <c r="AZ930" s="92">
        <v>38937</v>
      </c>
      <c r="BA930" s="91" t="s">
        <v>183</v>
      </c>
      <c r="BB930" s="92">
        <v>41849</v>
      </c>
      <c r="BC930" s="91" t="s">
        <v>87</v>
      </c>
    </row>
    <row r="931" spans="1:55">
      <c r="A931" s="91">
        <f t="shared" si="14"/>
        <v>930</v>
      </c>
      <c r="B931" s="91">
        <v>1558401</v>
      </c>
      <c r="C931" s="91">
        <v>90</v>
      </c>
      <c r="D931" s="91">
        <v>9</v>
      </c>
      <c r="E931" s="91" t="s">
        <v>87</v>
      </c>
      <c r="F931" s="91" t="s">
        <v>87</v>
      </c>
      <c r="G931" s="91" t="s">
        <v>7730</v>
      </c>
      <c r="I931" s="91" t="s">
        <v>7731</v>
      </c>
      <c r="J931" s="91" t="s">
        <v>7732</v>
      </c>
      <c r="K931" s="91" t="s">
        <v>7733</v>
      </c>
      <c r="L931" s="91" t="s">
        <v>7734</v>
      </c>
      <c r="O931" s="91" t="s">
        <v>7735</v>
      </c>
      <c r="P931" s="91" t="s">
        <v>7736</v>
      </c>
      <c r="R931" s="91" t="s">
        <v>7737</v>
      </c>
      <c r="T931" s="91" t="s">
        <v>269</v>
      </c>
      <c r="U931" s="91">
        <v>0</v>
      </c>
      <c r="V931" s="91">
        <v>500000</v>
      </c>
      <c r="W931" s="91">
        <v>100</v>
      </c>
      <c r="X931" s="91">
        <v>0</v>
      </c>
      <c r="Y931" s="91">
        <v>0</v>
      </c>
      <c r="Z931" s="91">
        <v>100</v>
      </c>
      <c r="AA931" s="91">
        <v>0</v>
      </c>
      <c r="AB931" s="91">
        <v>0</v>
      </c>
      <c r="AC931" s="91">
        <v>100</v>
      </c>
      <c r="AD931" s="91">
        <v>0</v>
      </c>
      <c r="AE931" s="91">
        <v>0</v>
      </c>
      <c r="AF931" s="91">
        <v>5</v>
      </c>
      <c r="AG931" s="91">
        <v>278</v>
      </c>
      <c r="AH931" s="91">
        <v>310560</v>
      </c>
      <c r="AI931" s="91">
        <v>2</v>
      </c>
      <c r="AJ931" s="91" t="s">
        <v>7738</v>
      </c>
      <c r="AK931" s="91">
        <v>0</v>
      </c>
      <c r="AL931" s="91">
        <v>0</v>
      </c>
      <c r="AM931" s="91" t="s">
        <v>87</v>
      </c>
      <c r="AO931" s="91">
        <v>0</v>
      </c>
      <c r="AP931" s="91">
        <v>0</v>
      </c>
      <c r="AQ931" s="91" t="s">
        <v>87</v>
      </c>
      <c r="AR931" s="91" t="s">
        <v>87</v>
      </c>
      <c r="AW931" s="91">
        <v>1</v>
      </c>
      <c r="AX931" s="91">
        <v>0</v>
      </c>
      <c r="AZ931" s="92">
        <v>38209</v>
      </c>
      <c r="BA931" s="91" t="s">
        <v>183</v>
      </c>
      <c r="BB931" s="92">
        <v>38209</v>
      </c>
      <c r="BC931" s="91" t="s">
        <v>87</v>
      </c>
    </row>
    <row r="932" spans="1:55">
      <c r="A932" s="91">
        <f t="shared" si="14"/>
        <v>931</v>
      </c>
      <c r="B932" s="91">
        <v>1596201</v>
      </c>
      <c r="C932" s="91">
        <v>90</v>
      </c>
      <c r="D932" s="91">
        <v>9</v>
      </c>
      <c r="E932" s="91" t="s">
        <v>87</v>
      </c>
      <c r="F932" s="91" t="s">
        <v>87</v>
      </c>
      <c r="G932" s="91" t="s">
        <v>7739</v>
      </c>
      <c r="I932" s="91" t="s">
        <v>7740</v>
      </c>
      <c r="J932" s="91" t="s">
        <v>7741</v>
      </c>
      <c r="K932" s="91" t="s">
        <v>2639</v>
      </c>
      <c r="L932" s="91" t="s">
        <v>7742</v>
      </c>
      <c r="O932" s="91" t="s">
        <v>7743</v>
      </c>
      <c r="P932" s="91" t="s">
        <v>7744</v>
      </c>
      <c r="U932" s="91">
        <v>0</v>
      </c>
      <c r="V932" s="91">
        <v>500000</v>
      </c>
      <c r="W932" s="91">
        <v>100</v>
      </c>
      <c r="X932" s="91">
        <v>0</v>
      </c>
      <c r="Y932" s="91">
        <v>0</v>
      </c>
      <c r="Z932" s="91">
        <v>100</v>
      </c>
      <c r="AA932" s="91">
        <v>0</v>
      </c>
      <c r="AB932" s="91">
        <v>0</v>
      </c>
      <c r="AC932" s="91">
        <v>100</v>
      </c>
      <c r="AD932" s="91">
        <v>0</v>
      </c>
      <c r="AE932" s="91">
        <v>0</v>
      </c>
      <c r="AF932" s="91">
        <v>5</v>
      </c>
      <c r="AG932" s="91">
        <v>150</v>
      </c>
      <c r="AH932" s="91">
        <v>5656513</v>
      </c>
      <c r="AI932" s="91">
        <v>1</v>
      </c>
      <c r="AJ932" s="91" t="s">
        <v>7745</v>
      </c>
      <c r="AK932" s="91">
        <v>0</v>
      </c>
      <c r="AL932" s="91">
        <v>0</v>
      </c>
      <c r="AM932" s="91" t="s">
        <v>87</v>
      </c>
      <c r="AO932" s="91">
        <v>0</v>
      </c>
      <c r="AP932" s="91">
        <v>0</v>
      </c>
      <c r="AQ932" s="91" t="s">
        <v>87</v>
      </c>
      <c r="AR932" s="91" t="s">
        <v>87</v>
      </c>
      <c r="AW932" s="91">
        <v>1</v>
      </c>
      <c r="AX932" s="91">
        <v>0</v>
      </c>
      <c r="AZ932" s="92">
        <v>38408</v>
      </c>
      <c r="BA932" s="91" t="s">
        <v>183</v>
      </c>
      <c r="BB932" s="92">
        <v>38408</v>
      </c>
      <c r="BC932" s="91" t="s">
        <v>87</v>
      </c>
    </row>
    <row r="933" spans="1:55">
      <c r="A933" s="91">
        <f t="shared" si="14"/>
        <v>932</v>
      </c>
      <c r="B933" s="91">
        <v>1623203</v>
      </c>
      <c r="C933" s="91">
        <v>30</v>
      </c>
      <c r="D933" s="91">
        <v>9</v>
      </c>
      <c r="E933" s="91" t="s">
        <v>87</v>
      </c>
      <c r="F933" s="91" t="s">
        <v>87</v>
      </c>
      <c r="G933" s="91" t="s">
        <v>7746</v>
      </c>
      <c r="H933" s="91" t="s">
        <v>92</v>
      </c>
      <c r="I933" s="91" t="s">
        <v>7747</v>
      </c>
      <c r="J933" s="91" t="s">
        <v>7748</v>
      </c>
      <c r="K933" s="91" t="s">
        <v>4859</v>
      </c>
      <c r="L933" s="91" t="s">
        <v>7749</v>
      </c>
      <c r="M933" s="91" t="s">
        <v>7750</v>
      </c>
      <c r="O933" s="91" t="s">
        <v>7751</v>
      </c>
      <c r="P933" s="91" t="s">
        <v>7752</v>
      </c>
      <c r="R933" s="91" t="s">
        <v>7753</v>
      </c>
      <c r="S933" s="91" t="s">
        <v>7754</v>
      </c>
      <c r="T933" s="91" t="s">
        <v>201</v>
      </c>
      <c r="U933" s="91">
        <v>1</v>
      </c>
      <c r="V933" s="91">
        <v>500000</v>
      </c>
      <c r="W933" s="91">
        <v>0</v>
      </c>
      <c r="X933" s="91">
        <v>100</v>
      </c>
      <c r="Y933" s="91">
        <v>120</v>
      </c>
      <c r="Z933" s="91">
        <v>40</v>
      </c>
      <c r="AA933" s="91">
        <v>60</v>
      </c>
      <c r="AB933" s="91">
        <v>120</v>
      </c>
      <c r="AC933" s="91">
        <v>40</v>
      </c>
      <c r="AD933" s="91">
        <v>60</v>
      </c>
      <c r="AE933" s="91">
        <v>120</v>
      </c>
      <c r="AF933" s="91">
        <v>1</v>
      </c>
      <c r="AG933" s="91">
        <v>153</v>
      </c>
      <c r="AH933" s="91">
        <v>9990200</v>
      </c>
      <c r="AI933" s="91">
        <v>2</v>
      </c>
      <c r="AJ933" s="91" t="s">
        <v>7755</v>
      </c>
      <c r="AK933" s="91">
        <v>0</v>
      </c>
      <c r="AL933" s="91">
        <v>0</v>
      </c>
      <c r="AM933" s="91" t="s">
        <v>87</v>
      </c>
      <c r="AO933" s="91">
        <v>1</v>
      </c>
      <c r="AP933" s="91">
        <v>2</v>
      </c>
      <c r="AQ933" s="91">
        <v>1105524</v>
      </c>
      <c r="AR933" s="91" t="s">
        <v>87</v>
      </c>
      <c r="AU933" s="93">
        <v>42607</v>
      </c>
      <c r="AW933" s="91">
        <v>1</v>
      </c>
      <c r="AX933" s="91">
        <v>0</v>
      </c>
      <c r="AZ933" s="92">
        <v>42599</v>
      </c>
      <c r="BA933" s="91" t="s">
        <v>183</v>
      </c>
      <c r="BB933" s="92">
        <v>42599</v>
      </c>
      <c r="BC933" s="91" t="s">
        <v>87</v>
      </c>
    </row>
    <row r="934" spans="1:55">
      <c r="A934" s="91">
        <f t="shared" si="14"/>
        <v>933</v>
      </c>
      <c r="B934" s="91">
        <v>1640301</v>
      </c>
      <c r="C934" s="91">
        <v>50</v>
      </c>
      <c r="D934" s="91">
        <v>9</v>
      </c>
      <c r="E934" s="91" t="s">
        <v>87</v>
      </c>
      <c r="F934" s="91" t="s">
        <v>87</v>
      </c>
      <c r="G934" s="91" t="s">
        <v>7756</v>
      </c>
      <c r="I934" s="91" t="s">
        <v>7757</v>
      </c>
      <c r="K934" s="91" t="s">
        <v>7758</v>
      </c>
      <c r="L934" s="91" t="s">
        <v>7759</v>
      </c>
      <c r="O934" s="91" t="s">
        <v>7760</v>
      </c>
      <c r="P934" s="91" t="s">
        <v>7761</v>
      </c>
      <c r="U934" s="91">
        <v>0</v>
      </c>
      <c r="V934" s="91">
        <v>500000</v>
      </c>
      <c r="W934" s="91">
        <v>100</v>
      </c>
      <c r="X934" s="91">
        <v>0</v>
      </c>
      <c r="Y934" s="91">
        <v>120</v>
      </c>
      <c r="Z934" s="91">
        <v>40</v>
      </c>
      <c r="AA934" s="91">
        <v>60</v>
      </c>
      <c r="AB934" s="91">
        <v>120</v>
      </c>
      <c r="AC934" s="91">
        <v>40</v>
      </c>
      <c r="AD934" s="91">
        <v>60</v>
      </c>
      <c r="AE934" s="91">
        <v>120</v>
      </c>
      <c r="AF934" s="91">
        <v>5</v>
      </c>
      <c r="AG934" s="91">
        <v>461</v>
      </c>
      <c r="AH934" s="91">
        <v>700328</v>
      </c>
      <c r="AI934" s="91">
        <v>1</v>
      </c>
      <c r="AJ934" s="91" t="s">
        <v>7762</v>
      </c>
      <c r="AK934" s="91">
        <v>0</v>
      </c>
      <c r="AL934" s="91">
        <v>0</v>
      </c>
      <c r="AM934" s="91" t="s">
        <v>87</v>
      </c>
      <c r="AO934" s="91">
        <v>0</v>
      </c>
      <c r="AP934" s="91">
        <v>2</v>
      </c>
      <c r="AQ934" s="91" t="s">
        <v>87</v>
      </c>
      <c r="AR934" s="91" t="s">
        <v>87</v>
      </c>
      <c r="AW934" s="91">
        <v>1</v>
      </c>
      <c r="AX934" s="91">
        <v>0</v>
      </c>
      <c r="AZ934" s="92">
        <v>38643</v>
      </c>
      <c r="BA934" s="91" t="s">
        <v>183</v>
      </c>
      <c r="BB934" s="92">
        <v>41394</v>
      </c>
      <c r="BC934" s="91" t="s">
        <v>87</v>
      </c>
    </row>
    <row r="935" spans="1:55">
      <c r="A935" s="91">
        <f t="shared" si="14"/>
        <v>934</v>
      </c>
      <c r="B935" s="91">
        <v>1647702</v>
      </c>
      <c r="C935" s="91">
        <v>30</v>
      </c>
      <c r="D935" s="91">
        <v>9</v>
      </c>
      <c r="E935" s="91" t="s">
        <v>87</v>
      </c>
      <c r="F935" s="91" t="s">
        <v>87</v>
      </c>
      <c r="G935" s="91" t="s">
        <v>7763</v>
      </c>
      <c r="I935" s="91" t="s">
        <v>7764</v>
      </c>
      <c r="J935" s="91" t="s">
        <v>7765</v>
      </c>
      <c r="K935" s="91" t="s">
        <v>7766</v>
      </c>
      <c r="L935" s="91" t="s">
        <v>7767</v>
      </c>
      <c r="M935" s="91" t="s">
        <v>7768</v>
      </c>
      <c r="O935" s="91" t="s">
        <v>7769</v>
      </c>
      <c r="P935" s="91" t="s">
        <v>7770</v>
      </c>
      <c r="R935" s="91" t="s">
        <v>7771</v>
      </c>
      <c r="S935" s="91" t="s">
        <v>7772</v>
      </c>
      <c r="T935" s="91" t="s">
        <v>269</v>
      </c>
      <c r="U935" s="91">
        <v>0</v>
      </c>
      <c r="V935" s="91">
        <v>500000</v>
      </c>
      <c r="W935" s="91">
        <v>0</v>
      </c>
      <c r="X935" s="91">
        <v>100</v>
      </c>
      <c r="Y935" s="91">
        <v>120</v>
      </c>
      <c r="Z935" s="91">
        <v>40</v>
      </c>
      <c r="AA935" s="91">
        <v>60</v>
      </c>
      <c r="AB935" s="91">
        <v>120</v>
      </c>
      <c r="AC935" s="91">
        <v>40</v>
      </c>
      <c r="AD935" s="91">
        <v>60</v>
      </c>
      <c r="AE935" s="91">
        <v>120</v>
      </c>
      <c r="AF935" s="91">
        <v>5</v>
      </c>
      <c r="AG935" s="91">
        <v>333</v>
      </c>
      <c r="AH935" s="91">
        <v>4745848</v>
      </c>
      <c r="AI935" s="91">
        <v>1</v>
      </c>
      <c r="AJ935" s="91" t="s">
        <v>7773</v>
      </c>
      <c r="AK935" s="91">
        <v>0</v>
      </c>
      <c r="AL935" s="91">
        <v>0</v>
      </c>
      <c r="AM935" s="91" t="s">
        <v>87</v>
      </c>
      <c r="AO935" s="91">
        <v>0</v>
      </c>
      <c r="AP935" s="91">
        <v>2</v>
      </c>
      <c r="AQ935" s="91" t="s">
        <v>87</v>
      </c>
      <c r="AR935" s="91" t="s">
        <v>87</v>
      </c>
      <c r="AW935" s="91">
        <v>1</v>
      </c>
      <c r="AX935" s="91">
        <v>0</v>
      </c>
      <c r="AZ935" s="92">
        <v>40774</v>
      </c>
      <c r="BA935" s="91" t="s">
        <v>183</v>
      </c>
      <c r="BB935" s="92">
        <v>40774</v>
      </c>
      <c r="BC935" s="91" t="s">
        <v>87</v>
      </c>
    </row>
    <row r="936" spans="1:55">
      <c r="A936" s="91">
        <f t="shared" si="14"/>
        <v>935</v>
      </c>
      <c r="B936" s="91">
        <v>1680201</v>
      </c>
      <c r="C936" s="91">
        <v>50</v>
      </c>
      <c r="D936" s="91">
        <v>9</v>
      </c>
      <c r="E936" s="91" t="s">
        <v>87</v>
      </c>
      <c r="F936" s="91" t="s">
        <v>87</v>
      </c>
      <c r="G936" s="91" t="s">
        <v>7774</v>
      </c>
      <c r="I936" s="91" t="s">
        <v>7775</v>
      </c>
      <c r="J936" s="91" t="s">
        <v>7776</v>
      </c>
      <c r="K936" s="91" t="s">
        <v>7777</v>
      </c>
      <c r="L936" s="91" t="s">
        <v>7778</v>
      </c>
      <c r="O936" s="91" t="s">
        <v>7779</v>
      </c>
      <c r="P936" s="91" t="s">
        <v>7780</v>
      </c>
      <c r="U936" s="91">
        <v>0</v>
      </c>
      <c r="V936" s="91">
        <v>500000</v>
      </c>
      <c r="W936" s="91">
        <v>0</v>
      </c>
      <c r="X936" s="91">
        <v>100</v>
      </c>
      <c r="Y936" s="91">
        <v>120</v>
      </c>
      <c r="Z936" s="91">
        <v>40</v>
      </c>
      <c r="AA936" s="91">
        <v>60</v>
      </c>
      <c r="AB936" s="91">
        <v>120</v>
      </c>
      <c r="AC936" s="91">
        <v>40</v>
      </c>
      <c r="AD936" s="91">
        <v>60</v>
      </c>
      <c r="AE936" s="91">
        <v>120</v>
      </c>
      <c r="AF936" s="91">
        <v>5</v>
      </c>
      <c r="AG936" s="91">
        <v>147</v>
      </c>
      <c r="AH936" s="91">
        <v>7965000</v>
      </c>
      <c r="AI936" s="91">
        <v>1</v>
      </c>
      <c r="AJ936" s="91" t="s">
        <v>7776</v>
      </c>
      <c r="AK936" s="91">
        <v>0</v>
      </c>
      <c r="AL936" s="91">
        <v>0</v>
      </c>
      <c r="AM936" s="91" t="s">
        <v>87</v>
      </c>
      <c r="AO936" s="91">
        <v>0</v>
      </c>
      <c r="AP936" s="91">
        <v>0</v>
      </c>
      <c r="AQ936" s="91" t="s">
        <v>87</v>
      </c>
      <c r="AR936" s="91" t="s">
        <v>87</v>
      </c>
      <c r="AW936" s="91">
        <v>1</v>
      </c>
      <c r="AX936" s="91">
        <v>0</v>
      </c>
      <c r="AY936" s="91">
        <v>0</v>
      </c>
      <c r="AZ936" s="92">
        <v>38828</v>
      </c>
      <c r="BA936" s="91" t="s">
        <v>183</v>
      </c>
      <c r="BB936" s="92">
        <v>39234</v>
      </c>
      <c r="BC936" s="91" t="s">
        <v>87</v>
      </c>
    </row>
    <row r="937" spans="1:55">
      <c r="A937" s="91">
        <f t="shared" si="14"/>
        <v>936</v>
      </c>
      <c r="B937" s="91">
        <v>1682301</v>
      </c>
      <c r="C937" s="91">
        <v>50</v>
      </c>
      <c r="D937" s="91">
        <v>9</v>
      </c>
      <c r="E937" s="91" t="s">
        <v>87</v>
      </c>
      <c r="F937" s="91" t="s">
        <v>87</v>
      </c>
      <c r="G937" s="91" t="s">
        <v>7781</v>
      </c>
      <c r="I937" s="91" t="s">
        <v>7782</v>
      </c>
      <c r="K937" s="91" t="s">
        <v>7783</v>
      </c>
      <c r="L937" s="91" t="s">
        <v>7784</v>
      </c>
      <c r="M937" s="91" t="s">
        <v>7785</v>
      </c>
      <c r="O937" s="91" t="s">
        <v>7786</v>
      </c>
      <c r="P937" s="91" t="s">
        <v>7787</v>
      </c>
      <c r="U937" s="91">
        <v>0</v>
      </c>
      <c r="V937" s="91">
        <v>500000</v>
      </c>
      <c r="W937" s="91">
        <v>100</v>
      </c>
      <c r="X937" s="91">
        <v>0</v>
      </c>
      <c r="Y937" s="91">
        <v>120</v>
      </c>
      <c r="Z937" s="91">
        <v>40</v>
      </c>
      <c r="AA937" s="91">
        <v>60</v>
      </c>
      <c r="AB937" s="91">
        <v>120</v>
      </c>
      <c r="AC937" s="91">
        <v>40</v>
      </c>
      <c r="AD937" s="91">
        <v>60</v>
      </c>
      <c r="AE937" s="91">
        <v>120</v>
      </c>
      <c r="AF937" s="91">
        <v>5</v>
      </c>
      <c r="AG937" s="91">
        <v>461</v>
      </c>
      <c r="AH937" s="91">
        <v>790832</v>
      </c>
      <c r="AI937" s="91">
        <v>1</v>
      </c>
      <c r="AJ937" s="91" t="s">
        <v>7782</v>
      </c>
      <c r="AK937" s="91">
        <v>0</v>
      </c>
      <c r="AL937" s="91">
        <v>0</v>
      </c>
      <c r="AM937" s="91" t="s">
        <v>87</v>
      </c>
      <c r="AO937" s="91">
        <v>0</v>
      </c>
      <c r="AP937" s="91">
        <v>2</v>
      </c>
      <c r="AQ937" s="91" t="s">
        <v>87</v>
      </c>
      <c r="AR937" s="91" t="s">
        <v>87</v>
      </c>
      <c r="AW937" s="91">
        <v>1</v>
      </c>
      <c r="AX937" s="91">
        <v>0</v>
      </c>
      <c r="AZ937" s="92">
        <v>38834</v>
      </c>
      <c r="BA937" s="91" t="s">
        <v>183</v>
      </c>
      <c r="BB937" s="92">
        <v>39763</v>
      </c>
      <c r="BC937" s="91" t="s">
        <v>87</v>
      </c>
    </row>
    <row r="938" spans="1:55">
      <c r="A938" s="91">
        <f t="shared" si="14"/>
        <v>937</v>
      </c>
      <c r="B938" s="91">
        <v>1718501</v>
      </c>
      <c r="C938" s="91">
        <v>70</v>
      </c>
      <c r="D938" s="91">
        <v>9</v>
      </c>
      <c r="E938" s="91" t="s">
        <v>87</v>
      </c>
      <c r="F938" s="91" t="s">
        <v>87</v>
      </c>
      <c r="G938" s="91" t="s">
        <v>7788</v>
      </c>
      <c r="I938" s="91" t="s">
        <v>7789</v>
      </c>
      <c r="J938" s="91" t="s">
        <v>7790</v>
      </c>
      <c r="K938" s="91" t="s">
        <v>7791</v>
      </c>
      <c r="L938" s="91" t="s">
        <v>7792</v>
      </c>
      <c r="O938" s="91" t="s">
        <v>7793</v>
      </c>
      <c r="P938" s="91" t="s">
        <v>7794</v>
      </c>
      <c r="R938" s="91" t="s">
        <v>7795</v>
      </c>
      <c r="S938" s="91" t="s">
        <v>7796</v>
      </c>
      <c r="T938" s="91" t="s">
        <v>269</v>
      </c>
      <c r="U938" s="91">
        <v>0</v>
      </c>
      <c r="V938" s="91">
        <v>500000</v>
      </c>
      <c r="W938" s="91">
        <v>0</v>
      </c>
      <c r="X938" s="91">
        <v>100</v>
      </c>
      <c r="Y938" s="91">
        <v>120</v>
      </c>
      <c r="Z938" s="91">
        <v>40</v>
      </c>
      <c r="AA938" s="91">
        <v>60</v>
      </c>
      <c r="AB938" s="91">
        <v>120</v>
      </c>
      <c r="AC938" s="91">
        <v>100</v>
      </c>
      <c r="AD938" s="91">
        <v>0</v>
      </c>
      <c r="AE938" s="91">
        <v>120</v>
      </c>
      <c r="AF938" s="91">
        <v>9</v>
      </c>
      <c r="AG938" s="91">
        <v>167</v>
      </c>
      <c r="AH938" s="91">
        <v>250310</v>
      </c>
      <c r="AI938" s="91">
        <v>2</v>
      </c>
      <c r="AJ938" s="91" t="s">
        <v>7797</v>
      </c>
      <c r="AK938" s="91">
        <v>0</v>
      </c>
      <c r="AL938" s="91">
        <v>0</v>
      </c>
      <c r="AM938" s="91" t="s">
        <v>87</v>
      </c>
      <c r="AO938" s="91">
        <v>0</v>
      </c>
      <c r="AP938" s="91">
        <v>2</v>
      </c>
      <c r="AQ938" s="91" t="s">
        <v>87</v>
      </c>
      <c r="AR938" s="91" t="s">
        <v>87</v>
      </c>
      <c r="AW938" s="91">
        <v>1</v>
      </c>
      <c r="AX938" s="91">
        <v>0</v>
      </c>
      <c r="AZ938" s="92">
        <v>38982</v>
      </c>
      <c r="BA938" s="91" t="s">
        <v>183</v>
      </c>
      <c r="BB938" s="92">
        <v>38982</v>
      </c>
      <c r="BC938" s="91" t="s">
        <v>87</v>
      </c>
    </row>
    <row r="939" spans="1:55">
      <c r="A939" s="91">
        <f t="shared" si="14"/>
        <v>938</v>
      </c>
      <c r="B939" s="91">
        <v>1765801</v>
      </c>
      <c r="C939" s="91">
        <v>62</v>
      </c>
      <c r="D939" s="91">
        <v>9</v>
      </c>
      <c r="E939" s="91" t="s">
        <v>87</v>
      </c>
      <c r="F939" s="91" t="s">
        <v>87</v>
      </c>
      <c r="G939" s="91" t="s">
        <v>7798</v>
      </c>
      <c r="I939" s="91" t="s">
        <v>7799</v>
      </c>
      <c r="J939" s="91" t="s">
        <v>7800</v>
      </c>
      <c r="K939" s="91" t="s">
        <v>7801</v>
      </c>
      <c r="L939" s="91" t="s">
        <v>7802</v>
      </c>
      <c r="O939" s="91" t="s">
        <v>7803</v>
      </c>
      <c r="P939" s="91" t="s">
        <v>7804</v>
      </c>
      <c r="U939" s="91">
        <v>0</v>
      </c>
      <c r="V939" s="91">
        <v>0</v>
      </c>
      <c r="W939" s="91">
        <v>0</v>
      </c>
      <c r="X939" s="91">
        <v>0</v>
      </c>
      <c r="Y939" s="91">
        <v>0</v>
      </c>
      <c r="Z939" s="91">
        <v>40</v>
      </c>
      <c r="AA939" s="91">
        <v>60</v>
      </c>
      <c r="AB939" s="91">
        <v>120</v>
      </c>
      <c r="AC939" s="91">
        <v>0</v>
      </c>
      <c r="AD939" s="91">
        <v>0</v>
      </c>
      <c r="AE939" s="91">
        <v>0</v>
      </c>
      <c r="AF939" s="91">
        <v>1581</v>
      </c>
      <c r="AG939" s="91">
        <v>170</v>
      </c>
      <c r="AH939" s="91">
        <v>165429</v>
      </c>
      <c r="AI939" s="91">
        <v>1</v>
      </c>
      <c r="AJ939" s="91" t="s">
        <v>7805</v>
      </c>
      <c r="AK939" s="91">
        <v>0</v>
      </c>
      <c r="AL939" s="91">
        <v>0</v>
      </c>
      <c r="AM939" s="91" t="s">
        <v>87</v>
      </c>
      <c r="AO939" s="91">
        <v>0</v>
      </c>
      <c r="AP939" s="91">
        <v>2</v>
      </c>
      <c r="AQ939" s="91" t="s">
        <v>87</v>
      </c>
      <c r="AR939" s="91" t="s">
        <v>87</v>
      </c>
      <c r="AW939" s="91">
        <v>1</v>
      </c>
      <c r="AX939" s="91">
        <v>0</v>
      </c>
      <c r="AZ939" s="92">
        <v>39218</v>
      </c>
      <c r="BA939" s="91" t="s">
        <v>183</v>
      </c>
      <c r="BB939" s="92">
        <v>42471</v>
      </c>
      <c r="BC939" s="91" t="s">
        <v>87</v>
      </c>
    </row>
    <row r="940" spans="1:55">
      <c r="A940" s="91">
        <f t="shared" si="14"/>
        <v>939</v>
      </c>
      <c r="B940" s="91">
        <v>1780401</v>
      </c>
      <c r="C940" s="91">
        <v>50</v>
      </c>
      <c r="D940" s="91">
        <v>9</v>
      </c>
      <c r="E940" s="91" t="s">
        <v>87</v>
      </c>
      <c r="F940" s="91" t="s">
        <v>87</v>
      </c>
      <c r="G940" s="91" t="s">
        <v>7806</v>
      </c>
      <c r="I940" s="91" t="s">
        <v>7807</v>
      </c>
      <c r="K940" s="91" t="s">
        <v>7808</v>
      </c>
      <c r="L940" s="91" t="s">
        <v>7809</v>
      </c>
      <c r="O940" s="91" t="s">
        <v>7810</v>
      </c>
      <c r="P940" s="91" t="s">
        <v>7811</v>
      </c>
      <c r="U940" s="91">
        <v>0</v>
      </c>
      <c r="V940" s="91">
        <v>500000</v>
      </c>
      <c r="W940" s="91">
        <v>100</v>
      </c>
      <c r="X940" s="91">
        <v>0</v>
      </c>
      <c r="Y940" s="91">
        <v>120</v>
      </c>
      <c r="Z940" s="91">
        <v>40</v>
      </c>
      <c r="AA940" s="91">
        <v>60</v>
      </c>
      <c r="AB940" s="91">
        <v>120</v>
      </c>
      <c r="AC940" s="91">
        <v>40</v>
      </c>
      <c r="AD940" s="91">
        <v>60</v>
      </c>
      <c r="AE940" s="91">
        <v>120</v>
      </c>
      <c r="AF940" s="91">
        <v>5</v>
      </c>
      <c r="AG940" s="91">
        <v>413</v>
      </c>
      <c r="AH940" s="91">
        <v>610056</v>
      </c>
      <c r="AI940" s="91">
        <v>2</v>
      </c>
      <c r="AJ940" s="91" t="s">
        <v>7812</v>
      </c>
      <c r="AK940" s="91">
        <v>0</v>
      </c>
      <c r="AL940" s="91">
        <v>0</v>
      </c>
      <c r="AM940" s="91" t="s">
        <v>87</v>
      </c>
      <c r="AO940" s="91">
        <v>0</v>
      </c>
      <c r="AP940" s="91">
        <v>2</v>
      </c>
      <c r="AQ940" s="91" t="s">
        <v>87</v>
      </c>
      <c r="AR940" s="91" t="s">
        <v>87</v>
      </c>
      <c r="AW940" s="91">
        <v>1</v>
      </c>
      <c r="AX940" s="91">
        <v>0</v>
      </c>
      <c r="AZ940" s="92">
        <v>39293</v>
      </c>
      <c r="BA940" s="91" t="s">
        <v>183</v>
      </c>
      <c r="BB940" s="92">
        <v>39293</v>
      </c>
      <c r="BC940" s="91" t="s">
        <v>87</v>
      </c>
    </row>
    <row r="941" spans="1:55">
      <c r="A941" s="91">
        <f t="shared" si="14"/>
        <v>940</v>
      </c>
      <c r="B941" s="91">
        <v>1786201</v>
      </c>
      <c r="C941" s="91">
        <v>29</v>
      </c>
      <c r="D941" s="91">
        <v>9</v>
      </c>
      <c r="E941" s="91" t="s">
        <v>87</v>
      </c>
      <c r="F941" s="91" t="s">
        <v>87</v>
      </c>
      <c r="G941" s="91" t="s">
        <v>7813</v>
      </c>
      <c r="I941" s="91" t="s">
        <v>7814</v>
      </c>
      <c r="J941" s="91" t="s">
        <v>7815</v>
      </c>
      <c r="K941" s="91" t="s">
        <v>7816</v>
      </c>
      <c r="L941" s="91" t="s">
        <v>7817</v>
      </c>
      <c r="O941" s="91" t="s">
        <v>7818</v>
      </c>
      <c r="P941" s="91" t="s">
        <v>87</v>
      </c>
      <c r="U941" s="91">
        <v>0</v>
      </c>
      <c r="V941" s="91">
        <v>0</v>
      </c>
      <c r="W941" s="91">
        <v>100</v>
      </c>
      <c r="X941" s="91">
        <v>0</v>
      </c>
      <c r="Y941" s="91">
        <v>0</v>
      </c>
      <c r="Z941" s="91">
        <v>100</v>
      </c>
      <c r="AA941" s="91">
        <v>0</v>
      </c>
      <c r="AB941" s="91">
        <v>0</v>
      </c>
      <c r="AC941" s="91">
        <v>100</v>
      </c>
      <c r="AD941" s="91">
        <v>0</v>
      </c>
      <c r="AE941" s="91">
        <v>0</v>
      </c>
      <c r="AF941" s="91">
        <v>9</v>
      </c>
      <c r="AG941" s="91">
        <v>843</v>
      </c>
      <c r="AH941" s="91">
        <v>4020579</v>
      </c>
      <c r="AI941" s="91">
        <v>2</v>
      </c>
      <c r="AJ941" s="91" t="s">
        <v>7819</v>
      </c>
      <c r="AK941" s="91">
        <v>0</v>
      </c>
      <c r="AL941" s="91">
        <v>0</v>
      </c>
      <c r="AM941" s="91" t="s">
        <v>87</v>
      </c>
      <c r="AO941" s="91">
        <v>0</v>
      </c>
      <c r="AP941" s="91">
        <v>2</v>
      </c>
      <c r="AQ941" s="91" t="s">
        <v>87</v>
      </c>
      <c r="AR941" s="91" t="s">
        <v>87</v>
      </c>
      <c r="AW941" s="91">
        <v>1</v>
      </c>
      <c r="AX941" s="91">
        <v>0</v>
      </c>
      <c r="AZ941" s="92">
        <v>39296</v>
      </c>
      <c r="BA941" s="91" t="s">
        <v>183</v>
      </c>
      <c r="BB941" s="92">
        <v>40451</v>
      </c>
      <c r="BC941" s="91" t="s">
        <v>87</v>
      </c>
    </row>
    <row r="942" spans="1:55">
      <c r="A942" s="91">
        <f t="shared" si="14"/>
        <v>941</v>
      </c>
      <c r="B942" s="91">
        <v>1791201</v>
      </c>
      <c r="C942" s="91">
        <v>80</v>
      </c>
      <c r="D942" s="91">
        <v>9</v>
      </c>
      <c r="E942" s="91" t="s">
        <v>87</v>
      </c>
      <c r="F942" s="91" t="s">
        <v>87</v>
      </c>
      <c r="G942" s="91" t="s">
        <v>7820</v>
      </c>
      <c r="I942" s="91" t="s">
        <v>7821</v>
      </c>
      <c r="J942" s="91" t="s">
        <v>7822</v>
      </c>
      <c r="K942" s="91" t="s">
        <v>7823</v>
      </c>
      <c r="L942" s="91" t="s">
        <v>7824</v>
      </c>
      <c r="O942" s="91" t="s">
        <v>7825</v>
      </c>
      <c r="P942" s="91" t="s">
        <v>7826</v>
      </c>
      <c r="R942" s="91" t="s">
        <v>7827</v>
      </c>
      <c r="S942" s="91" t="s">
        <v>7828</v>
      </c>
      <c r="T942" s="91" t="s">
        <v>269</v>
      </c>
      <c r="U942" s="91">
        <v>0</v>
      </c>
      <c r="V942" s="91">
        <v>500000</v>
      </c>
      <c r="W942" s="91">
        <v>0</v>
      </c>
      <c r="X942" s="91">
        <v>100</v>
      </c>
      <c r="Y942" s="91">
        <v>120</v>
      </c>
      <c r="Z942" s="91">
        <v>40</v>
      </c>
      <c r="AA942" s="91">
        <v>60</v>
      </c>
      <c r="AB942" s="91">
        <v>120</v>
      </c>
      <c r="AC942" s="91">
        <v>40</v>
      </c>
      <c r="AD942" s="91">
        <v>60</v>
      </c>
      <c r="AE942" s="91">
        <v>120</v>
      </c>
      <c r="AF942" s="91">
        <v>184</v>
      </c>
      <c r="AG942" s="91">
        <v>140</v>
      </c>
      <c r="AH942" s="91">
        <v>1320453</v>
      </c>
      <c r="AI942" s="91">
        <v>1</v>
      </c>
      <c r="AJ942" s="91" t="s">
        <v>7829</v>
      </c>
      <c r="AK942" s="91">
        <v>0</v>
      </c>
      <c r="AL942" s="91">
        <v>1</v>
      </c>
      <c r="AM942" s="91" t="s">
        <v>7830</v>
      </c>
      <c r="AN942" s="91" t="s">
        <v>7831</v>
      </c>
      <c r="AO942" s="91">
        <v>0</v>
      </c>
      <c r="AP942" s="91">
        <v>2</v>
      </c>
      <c r="AQ942" s="91" t="s">
        <v>87</v>
      </c>
      <c r="AR942" s="91" t="s">
        <v>87</v>
      </c>
      <c r="AW942" s="91">
        <v>1</v>
      </c>
      <c r="AX942" s="91">
        <v>0</v>
      </c>
      <c r="AZ942" s="92">
        <v>39323</v>
      </c>
      <c r="BA942" s="91" t="s">
        <v>183</v>
      </c>
      <c r="BB942" s="92">
        <v>41576</v>
      </c>
      <c r="BC942" s="91" t="s">
        <v>87</v>
      </c>
    </row>
    <row r="943" spans="1:55">
      <c r="A943" s="91">
        <f t="shared" si="14"/>
        <v>942</v>
      </c>
      <c r="B943" s="91">
        <v>1792601</v>
      </c>
      <c r="C943" s="91">
        <v>90</v>
      </c>
      <c r="D943" s="91">
        <v>9</v>
      </c>
      <c r="E943" s="91" t="s">
        <v>87</v>
      </c>
      <c r="F943" s="91" t="s">
        <v>87</v>
      </c>
      <c r="G943" s="91" t="s">
        <v>7832</v>
      </c>
      <c r="I943" s="91" t="s">
        <v>7833</v>
      </c>
      <c r="K943" s="91" t="s">
        <v>7834</v>
      </c>
      <c r="L943" s="91" t="s">
        <v>1547</v>
      </c>
      <c r="M943" s="91" t="s">
        <v>7835</v>
      </c>
      <c r="O943" s="91" t="s">
        <v>7836</v>
      </c>
      <c r="P943" s="91" t="s">
        <v>7837</v>
      </c>
      <c r="U943" s="91">
        <v>0</v>
      </c>
      <c r="V943" s="91">
        <v>500000</v>
      </c>
      <c r="W943" s="91">
        <v>0</v>
      </c>
      <c r="X943" s="91">
        <v>0</v>
      </c>
      <c r="Y943" s="91">
        <v>0</v>
      </c>
      <c r="Z943" s="91">
        <v>0</v>
      </c>
      <c r="AA943" s="91">
        <v>0</v>
      </c>
      <c r="AB943" s="91">
        <v>0</v>
      </c>
      <c r="AC943" s="91">
        <v>100</v>
      </c>
      <c r="AD943" s="91">
        <v>0</v>
      </c>
      <c r="AE943" s="91">
        <v>0</v>
      </c>
      <c r="AF943" s="91">
        <v>5</v>
      </c>
      <c r="AG943" s="91">
        <v>52</v>
      </c>
      <c r="AH943" s="91">
        <v>579653</v>
      </c>
      <c r="AI943" s="91">
        <v>2</v>
      </c>
      <c r="AJ943" s="91" t="s">
        <v>7833</v>
      </c>
      <c r="AK943" s="91">
        <v>0</v>
      </c>
      <c r="AL943" s="91">
        <v>0</v>
      </c>
      <c r="AM943" s="91" t="s">
        <v>87</v>
      </c>
      <c r="AO943" s="91">
        <v>0</v>
      </c>
      <c r="AP943" s="91">
        <v>2</v>
      </c>
      <c r="AQ943" s="91" t="s">
        <v>87</v>
      </c>
      <c r="AR943" s="91" t="s">
        <v>87</v>
      </c>
      <c r="AW943" s="91">
        <v>1</v>
      </c>
      <c r="AX943" s="91">
        <v>0</v>
      </c>
      <c r="AZ943" s="92">
        <v>39337</v>
      </c>
      <c r="BA943" s="91" t="s">
        <v>183</v>
      </c>
      <c r="BB943" s="92">
        <v>40365</v>
      </c>
      <c r="BC943" s="91" t="s">
        <v>87</v>
      </c>
    </row>
    <row r="944" spans="1:55">
      <c r="A944" s="91">
        <f t="shared" si="14"/>
        <v>943</v>
      </c>
      <c r="B944" s="91">
        <v>1805301</v>
      </c>
      <c r="C944" s="91">
        <v>30</v>
      </c>
      <c r="D944" s="91">
        <v>9</v>
      </c>
      <c r="E944" s="91" t="s">
        <v>87</v>
      </c>
      <c r="F944" s="91" t="s">
        <v>87</v>
      </c>
      <c r="G944" s="91" t="s">
        <v>7838</v>
      </c>
      <c r="I944" s="91" t="s">
        <v>7839</v>
      </c>
      <c r="K944" s="91" t="s">
        <v>7840</v>
      </c>
      <c r="L944" s="91" t="s">
        <v>7841</v>
      </c>
      <c r="O944" s="91" t="s">
        <v>7842</v>
      </c>
      <c r="P944" s="91" t="s">
        <v>87</v>
      </c>
      <c r="U944" s="91">
        <v>0</v>
      </c>
      <c r="V944" s="91">
        <v>0</v>
      </c>
      <c r="W944" s="91">
        <v>0</v>
      </c>
      <c r="X944" s="91">
        <v>0</v>
      </c>
      <c r="Y944" s="91">
        <v>0</v>
      </c>
      <c r="Z944" s="91">
        <v>0</v>
      </c>
      <c r="AA944" s="91">
        <v>0</v>
      </c>
      <c r="AB944" s="91">
        <v>0</v>
      </c>
      <c r="AC944" s="91">
        <v>100</v>
      </c>
      <c r="AD944" s="91">
        <v>0</v>
      </c>
      <c r="AE944" s="91">
        <v>0</v>
      </c>
      <c r="AF944" s="91">
        <v>5</v>
      </c>
      <c r="AG944" s="91">
        <v>270</v>
      </c>
      <c r="AH944" s="91">
        <v>1042873</v>
      </c>
      <c r="AI944" s="91">
        <v>1</v>
      </c>
      <c r="AJ944" s="91" t="s">
        <v>7843</v>
      </c>
      <c r="AK944" s="91">
        <v>0</v>
      </c>
      <c r="AL944" s="91">
        <v>0</v>
      </c>
      <c r="AM944" s="91" t="s">
        <v>87</v>
      </c>
      <c r="AO944" s="91">
        <v>0</v>
      </c>
      <c r="AP944" s="91">
        <v>2</v>
      </c>
      <c r="AQ944" s="91" t="s">
        <v>87</v>
      </c>
      <c r="AR944" s="91" t="s">
        <v>87</v>
      </c>
      <c r="AW944" s="91">
        <v>1</v>
      </c>
      <c r="AX944" s="91">
        <v>0</v>
      </c>
      <c r="AZ944" s="92">
        <v>39392</v>
      </c>
      <c r="BA944" s="91" t="s">
        <v>183</v>
      </c>
      <c r="BB944" s="92">
        <v>39392</v>
      </c>
      <c r="BC944" s="91" t="s">
        <v>87</v>
      </c>
    </row>
    <row r="945" spans="1:55">
      <c r="A945" s="91">
        <f t="shared" si="14"/>
        <v>944</v>
      </c>
      <c r="B945" s="91">
        <v>1811901</v>
      </c>
      <c r="C945" s="91">
        <v>90</v>
      </c>
      <c r="D945" s="91">
        <v>9</v>
      </c>
      <c r="E945" s="91" t="s">
        <v>87</v>
      </c>
      <c r="F945" s="91" t="s">
        <v>87</v>
      </c>
      <c r="G945" s="91" t="s">
        <v>7844</v>
      </c>
      <c r="H945" s="91" t="s">
        <v>3304</v>
      </c>
      <c r="I945" s="91" t="s">
        <v>7845</v>
      </c>
      <c r="J945" s="91" t="s">
        <v>7846</v>
      </c>
      <c r="K945" s="91" t="s">
        <v>350</v>
      </c>
      <c r="L945" s="91" t="s">
        <v>7847</v>
      </c>
      <c r="M945" s="91" t="s">
        <v>7848</v>
      </c>
      <c r="O945" s="91" t="s">
        <v>7849</v>
      </c>
      <c r="P945" s="91" t="s">
        <v>7850</v>
      </c>
      <c r="R945" s="91" t="s">
        <v>7851</v>
      </c>
      <c r="T945" s="91" t="s">
        <v>201</v>
      </c>
      <c r="U945" s="91">
        <v>0</v>
      </c>
      <c r="V945" s="91">
        <v>500000</v>
      </c>
      <c r="W945" s="91">
        <v>100</v>
      </c>
      <c r="X945" s="91">
        <v>0</v>
      </c>
      <c r="Y945" s="91">
        <v>0</v>
      </c>
      <c r="Z945" s="91">
        <v>100</v>
      </c>
      <c r="AA945" s="91">
        <v>0</v>
      </c>
      <c r="AB945" s="91">
        <v>0</v>
      </c>
      <c r="AC945" s="91">
        <v>100</v>
      </c>
      <c r="AD945" s="91">
        <v>0</v>
      </c>
      <c r="AE945" s="91">
        <v>0</v>
      </c>
      <c r="AF945" s="91">
        <v>5</v>
      </c>
      <c r="AG945" s="91">
        <v>23</v>
      </c>
      <c r="AH945" s="91">
        <v>410114</v>
      </c>
      <c r="AI945" s="91">
        <v>1</v>
      </c>
      <c r="AJ945" s="91" t="s">
        <v>7852</v>
      </c>
      <c r="AK945" s="91">
        <v>0</v>
      </c>
      <c r="AL945" s="91">
        <v>0</v>
      </c>
      <c r="AM945" s="91" t="s">
        <v>87</v>
      </c>
      <c r="AO945" s="91">
        <v>0</v>
      </c>
      <c r="AP945" s="91">
        <v>1</v>
      </c>
      <c r="AQ945" s="91" t="s">
        <v>87</v>
      </c>
      <c r="AR945" s="91" t="s">
        <v>87</v>
      </c>
      <c r="AW945" s="91">
        <v>1</v>
      </c>
      <c r="AX945" s="91">
        <v>0</v>
      </c>
      <c r="AZ945" s="92">
        <v>39422</v>
      </c>
      <c r="BA945" s="91" t="s">
        <v>183</v>
      </c>
      <c r="BB945" s="92">
        <v>42086</v>
      </c>
      <c r="BC945" s="91" t="s">
        <v>87</v>
      </c>
    </row>
    <row r="946" spans="1:55">
      <c r="A946" s="91">
        <f t="shared" si="14"/>
        <v>945</v>
      </c>
      <c r="B946" s="91">
        <v>1840801</v>
      </c>
      <c r="C946" s="91">
        <v>50</v>
      </c>
      <c r="D946" s="91">
        <v>9</v>
      </c>
      <c r="E946" s="91" t="s">
        <v>87</v>
      </c>
      <c r="F946" s="91" t="s">
        <v>87</v>
      </c>
      <c r="G946" s="91" t="s">
        <v>7853</v>
      </c>
      <c r="I946" s="91" t="s">
        <v>7854</v>
      </c>
      <c r="K946" s="91" t="s">
        <v>7855</v>
      </c>
      <c r="L946" s="91" t="s">
        <v>7856</v>
      </c>
      <c r="O946" s="91" t="s">
        <v>7857</v>
      </c>
      <c r="P946" s="91" t="s">
        <v>7858</v>
      </c>
      <c r="U946" s="91">
        <v>0</v>
      </c>
      <c r="V946" s="91">
        <v>500000</v>
      </c>
      <c r="W946" s="91">
        <v>0</v>
      </c>
      <c r="X946" s="91">
        <v>100</v>
      </c>
      <c r="Y946" s="91">
        <v>120</v>
      </c>
      <c r="Z946" s="91">
        <v>40</v>
      </c>
      <c r="AA946" s="91">
        <v>60</v>
      </c>
      <c r="AB946" s="91">
        <v>120</v>
      </c>
      <c r="AC946" s="91">
        <v>40</v>
      </c>
      <c r="AD946" s="91">
        <v>60</v>
      </c>
      <c r="AE946" s="91">
        <v>120</v>
      </c>
      <c r="AF946" s="91">
        <v>5</v>
      </c>
      <c r="AG946" s="91">
        <v>718</v>
      </c>
      <c r="AH946" s="91">
        <v>182784</v>
      </c>
      <c r="AI946" s="91">
        <v>1</v>
      </c>
      <c r="AJ946" s="91" t="s">
        <v>7859</v>
      </c>
      <c r="AK946" s="91">
        <v>0</v>
      </c>
      <c r="AL946" s="91">
        <v>0</v>
      </c>
      <c r="AM946" s="91" t="s">
        <v>87</v>
      </c>
      <c r="AO946" s="91">
        <v>0</v>
      </c>
      <c r="AP946" s="91">
        <v>2</v>
      </c>
      <c r="AQ946" s="91" t="s">
        <v>87</v>
      </c>
      <c r="AR946" s="91" t="s">
        <v>87</v>
      </c>
      <c r="AW946" s="91">
        <v>1</v>
      </c>
      <c r="AX946" s="91">
        <v>0</v>
      </c>
      <c r="AZ946" s="92">
        <v>39560</v>
      </c>
      <c r="BA946" s="91" t="s">
        <v>183</v>
      </c>
      <c r="BB946" s="92">
        <v>41939</v>
      </c>
      <c r="BC946" s="91" t="s">
        <v>87</v>
      </c>
    </row>
    <row r="947" spans="1:55">
      <c r="A947" s="91">
        <f t="shared" si="14"/>
        <v>946</v>
      </c>
      <c r="B947" s="91">
        <v>1844901</v>
      </c>
      <c r="C947" s="91">
        <v>70</v>
      </c>
      <c r="D947" s="91">
        <v>9</v>
      </c>
      <c r="E947" s="91" t="s">
        <v>87</v>
      </c>
      <c r="F947" s="91" t="s">
        <v>87</v>
      </c>
      <c r="G947" s="91" t="s">
        <v>7860</v>
      </c>
      <c r="I947" s="91" t="s">
        <v>7861</v>
      </c>
      <c r="J947" s="91" t="s">
        <v>7862</v>
      </c>
      <c r="K947" s="91" t="s">
        <v>7863</v>
      </c>
      <c r="L947" s="91" t="s">
        <v>7864</v>
      </c>
      <c r="O947" s="91" t="s">
        <v>7865</v>
      </c>
      <c r="P947" s="91" t="s">
        <v>7866</v>
      </c>
      <c r="R947" s="91" t="s">
        <v>7867</v>
      </c>
      <c r="S947" s="91" t="s">
        <v>7868</v>
      </c>
      <c r="T947" s="91" t="s">
        <v>860</v>
      </c>
      <c r="U947" s="91">
        <v>0</v>
      </c>
      <c r="V947" s="91">
        <v>500000</v>
      </c>
      <c r="W947" s="91">
        <v>100</v>
      </c>
      <c r="X947" s="91">
        <v>0</v>
      </c>
      <c r="Y947" s="91">
        <v>120</v>
      </c>
      <c r="Z947" s="91">
        <v>100</v>
      </c>
      <c r="AA947" s="91">
        <v>0</v>
      </c>
      <c r="AB947" s="91">
        <v>120</v>
      </c>
      <c r="AC947" s="91">
        <v>100</v>
      </c>
      <c r="AD947" s="91">
        <v>0</v>
      </c>
      <c r="AE947" s="91">
        <v>120</v>
      </c>
      <c r="AF947" s="91">
        <v>9</v>
      </c>
      <c r="AG947" s="91">
        <v>134</v>
      </c>
      <c r="AH947" s="91">
        <v>3652701</v>
      </c>
      <c r="AI947" s="91">
        <v>1</v>
      </c>
      <c r="AJ947" s="91" t="s">
        <v>7869</v>
      </c>
      <c r="AK947" s="91">
        <v>0</v>
      </c>
      <c r="AL947" s="91">
        <v>0</v>
      </c>
      <c r="AM947" s="91" t="s">
        <v>87</v>
      </c>
      <c r="AO947" s="91">
        <v>0</v>
      </c>
      <c r="AP947" s="91">
        <v>2</v>
      </c>
      <c r="AQ947" s="91" t="s">
        <v>87</v>
      </c>
      <c r="AR947" s="91" t="s">
        <v>87</v>
      </c>
      <c r="AW947" s="91">
        <v>1</v>
      </c>
      <c r="AX947" s="91">
        <v>0</v>
      </c>
      <c r="AZ947" s="92">
        <v>39580</v>
      </c>
      <c r="BA947" s="91" t="s">
        <v>183</v>
      </c>
      <c r="BB947" s="92">
        <v>40081</v>
      </c>
      <c r="BC947" s="91" t="s">
        <v>87</v>
      </c>
    </row>
    <row r="948" spans="1:55">
      <c r="A948" s="91">
        <f t="shared" si="14"/>
        <v>947</v>
      </c>
      <c r="B948" s="91">
        <v>1850201</v>
      </c>
      <c r="C948" s="91">
        <v>77</v>
      </c>
      <c r="D948" s="91">
        <v>9</v>
      </c>
      <c r="E948" s="91" t="s">
        <v>87</v>
      </c>
      <c r="F948" s="91" t="s">
        <v>87</v>
      </c>
      <c r="G948" s="91" t="s">
        <v>7870</v>
      </c>
      <c r="I948" s="91" t="s">
        <v>7871</v>
      </c>
      <c r="K948" s="91" t="s">
        <v>7872</v>
      </c>
      <c r="L948" s="91" t="s">
        <v>7873</v>
      </c>
      <c r="O948" s="91" t="s">
        <v>7874</v>
      </c>
      <c r="P948" s="91" t="s">
        <v>7875</v>
      </c>
      <c r="R948" s="91" t="s">
        <v>7876</v>
      </c>
      <c r="S948" s="91" t="s">
        <v>7877</v>
      </c>
      <c r="T948" s="91" t="s">
        <v>269</v>
      </c>
      <c r="U948" s="91">
        <v>0</v>
      </c>
      <c r="V948" s="91">
        <v>500000</v>
      </c>
      <c r="W948" s="91">
        <v>0</v>
      </c>
      <c r="X948" s="91">
        <v>100</v>
      </c>
      <c r="Y948" s="91">
        <v>120</v>
      </c>
      <c r="Z948" s="91">
        <v>40</v>
      </c>
      <c r="AA948" s="91">
        <v>60</v>
      </c>
      <c r="AB948" s="91">
        <v>120</v>
      </c>
      <c r="AC948" s="91">
        <v>40</v>
      </c>
      <c r="AD948" s="91">
        <v>60</v>
      </c>
      <c r="AE948" s="91">
        <v>120</v>
      </c>
      <c r="AF948" s="91">
        <v>167</v>
      </c>
      <c r="AG948" s="91">
        <v>1</v>
      </c>
      <c r="AH948" s="91">
        <v>1066211</v>
      </c>
      <c r="AI948" s="91">
        <v>2</v>
      </c>
      <c r="AJ948" s="91" t="s">
        <v>7878</v>
      </c>
      <c r="AK948" s="91">
        <v>0</v>
      </c>
      <c r="AL948" s="91">
        <v>2</v>
      </c>
      <c r="AM948" s="91" t="s">
        <v>87</v>
      </c>
      <c r="AO948" s="91">
        <v>0</v>
      </c>
      <c r="AP948" s="91">
        <v>2</v>
      </c>
      <c r="AQ948" s="91" t="s">
        <v>87</v>
      </c>
      <c r="AR948" s="91" t="s">
        <v>87</v>
      </c>
      <c r="AW948" s="91">
        <v>1</v>
      </c>
      <c r="AX948" s="91">
        <v>0</v>
      </c>
      <c r="AZ948" s="92">
        <v>39597</v>
      </c>
      <c r="BA948" s="91" t="s">
        <v>183</v>
      </c>
      <c r="BB948" s="92">
        <v>39597</v>
      </c>
      <c r="BC948" s="91" t="s">
        <v>87</v>
      </c>
    </row>
    <row r="949" spans="1:55">
      <c r="A949" s="91">
        <f t="shared" si="14"/>
        <v>948</v>
      </c>
      <c r="B949" s="91">
        <v>1856601</v>
      </c>
      <c r="C949" s="91">
        <v>50</v>
      </c>
      <c r="D949" s="91">
        <v>9</v>
      </c>
      <c r="E949" s="91" t="s">
        <v>87</v>
      </c>
      <c r="F949" s="91" t="s">
        <v>87</v>
      </c>
      <c r="G949" s="91" t="s">
        <v>7879</v>
      </c>
      <c r="I949" s="91" t="s">
        <v>7880</v>
      </c>
      <c r="J949" s="91" t="s">
        <v>7881</v>
      </c>
      <c r="K949" s="91" t="s">
        <v>7882</v>
      </c>
      <c r="L949" s="91" t="s">
        <v>7883</v>
      </c>
      <c r="O949" s="91" t="s">
        <v>7884</v>
      </c>
      <c r="P949" s="91" t="s">
        <v>7885</v>
      </c>
      <c r="R949" s="91" t="s">
        <v>7886</v>
      </c>
      <c r="S949" s="91" t="s">
        <v>7887</v>
      </c>
      <c r="T949" s="91" t="s">
        <v>201</v>
      </c>
      <c r="U949" s="91">
        <v>1</v>
      </c>
      <c r="V949" s="91">
        <v>500000</v>
      </c>
      <c r="W949" s="91">
        <v>0</v>
      </c>
      <c r="X949" s="91">
        <v>100</v>
      </c>
      <c r="Y949" s="91">
        <v>120</v>
      </c>
      <c r="Z949" s="91">
        <v>40</v>
      </c>
      <c r="AA949" s="91">
        <v>60</v>
      </c>
      <c r="AB949" s="91">
        <v>120</v>
      </c>
      <c r="AC949" s="91">
        <v>40</v>
      </c>
      <c r="AD949" s="91">
        <v>60</v>
      </c>
      <c r="AE949" s="91">
        <v>120</v>
      </c>
      <c r="AF949" s="91">
        <v>10</v>
      </c>
      <c r="AG949" s="91">
        <v>710</v>
      </c>
      <c r="AH949" s="91">
        <v>601375</v>
      </c>
      <c r="AI949" s="91">
        <v>2</v>
      </c>
      <c r="AJ949" s="91" t="s">
        <v>7880</v>
      </c>
      <c r="AK949" s="91">
        <v>0</v>
      </c>
      <c r="AL949" s="91">
        <v>0</v>
      </c>
      <c r="AM949" s="91" t="s">
        <v>87</v>
      </c>
      <c r="AO949" s="91">
        <v>0</v>
      </c>
      <c r="AP949" s="91">
        <v>2</v>
      </c>
      <c r="AQ949" s="91">
        <v>1586909</v>
      </c>
      <c r="AR949" s="91" t="s">
        <v>87</v>
      </c>
      <c r="AU949" s="93">
        <v>42060</v>
      </c>
      <c r="AW949" s="91">
        <v>1</v>
      </c>
      <c r="AX949" s="91">
        <v>0</v>
      </c>
      <c r="AZ949" s="92">
        <v>39619</v>
      </c>
      <c r="BA949" s="91" t="s">
        <v>183</v>
      </c>
      <c r="BB949" s="92">
        <v>42057</v>
      </c>
      <c r="BC949" s="91" t="s">
        <v>87</v>
      </c>
    </row>
    <row r="950" spans="1:55">
      <c r="A950" s="91">
        <f t="shared" si="14"/>
        <v>949</v>
      </c>
      <c r="B950" s="91">
        <v>1863601</v>
      </c>
      <c r="C950" s="91">
        <v>77</v>
      </c>
      <c r="D950" s="91">
        <v>9</v>
      </c>
      <c r="E950" s="91" t="s">
        <v>87</v>
      </c>
      <c r="F950" s="91" t="s">
        <v>87</v>
      </c>
      <c r="G950" s="91" t="s">
        <v>7888</v>
      </c>
      <c r="H950" s="91" t="s">
        <v>114</v>
      </c>
      <c r="I950" s="91" t="s">
        <v>7889</v>
      </c>
      <c r="J950" s="91" t="s">
        <v>7890</v>
      </c>
      <c r="K950" s="91" t="s">
        <v>7891</v>
      </c>
      <c r="L950" s="91" t="s">
        <v>7892</v>
      </c>
      <c r="O950" s="91" t="s">
        <v>7893</v>
      </c>
      <c r="P950" s="91" t="s">
        <v>7894</v>
      </c>
      <c r="R950" s="91" t="s">
        <v>7895</v>
      </c>
      <c r="S950" s="91" t="s">
        <v>7896</v>
      </c>
      <c r="T950" s="91" t="s">
        <v>269</v>
      </c>
      <c r="U950" s="91">
        <v>0</v>
      </c>
      <c r="V950" s="91">
        <v>0</v>
      </c>
      <c r="W950" s="91">
        <v>100</v>
      </c>
      <c r="X950" s="91">
        <v>0</v>
      </c>
      <c r="Y950" s="91">
        <v>0</v>
      </c>
      <c r="Z950" s="91">
        <v>100</v>
      </c>
      <c r="AA950" s="91">
        <v>0</v>
      </c>
      <c r="AB950" s="91">
        <v>0</v>
      </c>
      <c r="AC950" s="91">
        <v>100</v>
      </c>
      <c r="AD950" s="91">
        <v>0</v>
      </c>
      <c r="AE950" s="91">
        <v>0</v>
      </c>
      <c r="AF950" s="91">
        <v>170</v>
      </c>
      <c r="AG950" s="91">
        <v>88</v>
      </c>
      <c r="AH950" s="91">
        <v>300055</v>
      </c>
      <c r="AI950" s="91">
        <v>2</v>
      </c>
      <c r="AJ950" s="91" t="s">
        <v>7897</v>
      </c>
      <c r="AK950" s="91">
        <v>0</v>
      </c>
      <c r="AL950" s="91">
        <v>0</v>
      </c>
      <c r="AM950" s="91" t="s">
        <v>87</v>
      </c>
      <c r="AO950" s="91">
        <v>0</v>
      </c>
      <c r="AP950" s="91">
        <v>2</v>
      </c>
      <c r="AQ950" s="91" t="s">
        <v>87</v>
      </c>
      <c r="AR950" s="91" t="s">
        <v>87</v>
      </c>
      <c r="AW950" s="91">
        <v>1</v>
      </c>
      <c r="AX950" s="91">
        <v>0</v>
      </c>
      <c r="AY950" s="91">
        <v>0</v>
      </c>
      <c r="AZ950" s="92">
        <v>40557</v>
      </c>
      <c r="BA950" s="91" t="s">
        <v>183</v>
      </c>
      <c r="BB950" s="92">
        <v>42732</v>
      </c>
      <c r="BC950" s="91" t="s">
        <v>87</v>
      </c>
    </row>
    <row r="951" spans="1:55">
      <c r="A951" s="91">
        <f t="shared" si="14"/>
        <v>950</v>
      </c>
      <c r="B951" s="91">
        <v>1876401</v>
      </c>
      <c r="C951" s="91">
        <v>70</v>
      </c>
      <c r="D951" s="91">
        <v>9</v>
      </c>
      <c r="E951" s="91" t="s">
        <v>87</v>
      </c>
      <c r="F951" s="91" t="s">
        <v>87</v>
      </c>
      <c r="G951" s="91" t="s">
        <v>7898</v>
      </c>
      <c r="J951" s="91" t="s">
        <v>7899</v>
      </c>
      <c r="K951" s="91" t="s">
        <v>7900</v>
      </c>
      <c r="L951" s="91" t="s">
        <v>7901</v>
      </c>
      <c r="O951" s="91" t="s">
        <v>7902</v>
      </c>
      <c r="P951" s="91" t="s">
        <v>7903</v>
      </c>
      <c r="R951" s="91" t="s">
        <v>7904</v>
      </c>
      <c r="S951" s="91" t="s">
        <v>7905</v>
      </c>
      <c r="T951" s="91" t="s">
        <v>269</v>
      </c>
      <c r="U951" s="91">
        <v>0</v>
      </c>
      <c r="V951" s="91">
        <v>500000</v>
      </c>
      <c r="W951" s="91">
        <v>100</v>
      </c>
      <c r="X951" s="91">
        <v>0</v>
      </c>
      <c r="Y951" s="91">
        <v>0</v>
      </c>
      <c r="Z951" s="91">
        <v>100</v>
      </c>
      <c r="AA951" s="91">
        <v>0</v>
      </c>
      <c r="AB951" s="91">
        <v>0</v>
      </c>
      <c r="AC951" s="91">
        <v>100</v>
      </c>
      <c r="AD951" s="91">
        <v>0</v>
      </c>
      <c r="AE951" s="91">
        <v>0</v>
      </c>
      <c r="AF951" s="91">
        <v>9</v>
      </c>
      <c r="AG951" s="91">
        <v>541</v>
      </c>
      <c r="AH951" s="91">
        <v>797861</v>
      </c>
      <c r="AI951" s="91">
        <v>1</v>
      </c>
      <c r="AJ951" s="91" t="s">
        <v>7906</v>
      </c>
      <c r="AK951" s="91">
        <v>0</v>
      </c>
      <c r="AL951" s="91">
        <v>0</v>
      </c>
      <c r="AM951" s="91" t="s">
        <v>87</v>
      </c>
      <c r="AO951" s="91">
        <v>0</v>
      </c>
      <c r="AP951" s="91">
        <v>2</v>
      </c>
      <c r="AQ951" s="91" t="s">
        <v>87</v>
      </c>
      <c r="AR951" s="91" t="s">
        <v>87</v>
      </c>
      <c r="AW951" s="91">
        <v>1</v>
      </c>
      <c r="AX951" s="91">
        <v>0</v>
      </c>
      <c r="AZ951" s="92">
        <v>39730</v>
      </c>
      <c r="BA951" s="91" t="s">
        <v>183</v>
      </c>
      <c r="BB951" s="92">
        <v>39730</v>
      </c>
      <c r="BC951" s="91" t="s">
        <v>87</v>
      </c>
    </row>
    <row r="952" spans="1:55">
      <c r="A952" s="91">
        <f t="shared" si="14"/>
        <v>951</v>
      </c>
      <c r="B952" s="91">
        <v>1898801</v>
      </c>
      <c r="C952" s="91">
        <v>90</v>
      </c>
      <c r="D952" s="91">
        <v>9</v>
      </c>
      <c r="E952" s="91" t="s">
        <v>87</v>
      </c>
      <c r="F952" s="91" t="s">
        <v>87</v>
      </c>
      <c r="G952" s="91" t="s">
        <v>7907</v>
      </c>
      <c r="I952" s="91" t="s">
        <v>7908</v>
      </c>
      <c r="J952" s="91" t="s">
        <v>7909</v>
      </c>
      <c r="K952" s="91" t="s">
        <v>87</v>
      </c>
      <c r="L952" s="91" t="s">
        <v>7910</v>
      </c>
      <c r="O952" s="91" t="s">
        <v>7911</v>
      </c>
      <c r="P952" s="91" t="s">
        <v>7912</v>
      </c>
      <c r="R952" s="91" t="s">
        <v>7913</v>
      </c>
      <c r="U952" s="91">
        <v>0</v>
      </c>
      <c r="V952" s="91">
        <v>500000</v>
      </c>
      <c r="W952" s="91">
        <v>100</v>
      </c>
      <c r="X952" s="91">
        <v>0</v>
      </c>
      <c r="Y952" s="91">
        <v>0</v>
      </c>
      <c r="Z952" s="91">
        <v>100</v>
      </c>
      <c r="AA952" s="91">
        <v>0</v>
      </c>
      <c r="AB952" s="91">
        <v>0</v>
      </c>
      <c r="AC952" s="91">
        <v>100</v>
      </c>
      <c r="AD952" s="91">
        <v>0</v>
      </c>
      <c r="AE952" s="91">
        <v>0</v>
      </c>
      <c r="AF952" s="91">
        <v>152</v>
      </c>
      <c r="AG952" s="91">
        <v>69</v>
      </c>
      <c r="AH952" s="91">
        <v>411393</v>
      </c>
      <c r="AI952" s="91">
        <v>1</v>
      </c>
      <c r="AJ952" s="91" t="s">
        <v>7914</v>
      </c>
      <c r="AK952" s="91">
        <v>0</v>
      </c>
      <c r="AL952" s="91">
        <v>0</v>
      </c>
      <c r="AM952" s="91" t="s">
        <v>87</v>
      </c>
      <c r="AO952" s="91">
        <v>0</v>
      </c>
      <c r="AP952" s="91">
        <v>2</v>
      </c>
      <c r="AQ952" s="91" t="s">
        <v>87</v>
      </c>
      <c r="AR952" s="91" t="s">
        <v>87</v>
      </c>
      <c r="AW952" s="91">
        <v>1</v>
      </c>
      <c r="AX952" s="91">
        <v>0</v>
      </c>
      <c r="AZ952" s="92">
        <v>39881</v>
      </c>
      <c r="BA952" s="91" t="s">
        <v>183</v>
      </c>
      <c r="BB952" s="92">
        <v>39881</v>
      </c>
      <c r="BC952" s="91" t="s">
        <v>87</v>
      </c>
    </row>
    <row r="953" spans="1:55">
      <c r="A953" s="91">
        <f t="shared" si="14"/>
        <v>952</v>
      </c>
      <c r="B953" s="91">
        <v>1907201</v>
      </c>
      <c r="C953" s="91">
        <v>50</v>
      </c>
      <c r="D953" s="91">
        <v>9</v>
      </c>
      <c r="E953" s="91" t="s">
        <v>87</v>
      </c>
      <c r="F953" s="91" t="s">
        <v>87</v>
      </c>
      <c r="G953" s="91" t="s">
        <v>7915</v>
      </c>
      <c r="I953" s="91" t="s">
        <v>7916</v>
      </c>
      <c r="K953" s="91" t="s">
        <v>7917</v>
      </c>
      <c r="L953" s="91" t="s">
        <v>7918</v>
      </c>
      <c r="O953" s="91" t="s">
        <v>7919</v>
      </c>
      <c r="P953" s="91" t="s">
        <v>87</v>
      </c>
      <c r="U953" s="91">
        <v>0</v>
      </c>
      <c r="V953" s="91">
        <v>500000</v>
      </c>
      <c r="W953" s="91">
        <v>0</v>
      </c>
      <c r="X953" s="91">
        <v>100</v>
      </c>
      <c r="Y953" s="91">
        <v>120</v>
      </c>
      <c r="Z953" s="91">
        <v>40</v>
      </c>
      <c r="AA953" s="91">
        <v>60</v>
      </c>
      <c r="AB953" s="91">
        <v>120</v>
      </c>
      <c r="AC953" s="91">
        <v>40</v>
      </c>
      <c r="AD953" s="91">
        <v>60</v>
      </c>
      <c r="AE953" s="91">
        <v>120</v>
      </c>
      <c r="AF953" s="91">
        <v>5</v>
      </c>
      <c r="AG953" s="91">
        <v>740</v>
      </c>
      <c r="AH953" s="91">
        <v>330377</v>
      </c>
      <c r="AI953" s="91">
        <v>2</v>
      </c>
      <c r="AJ953" s="91" t="s">
        <v>7920</v>
      </c>
      <c r="AK953" s="91">
        <v>0</v>
      </c>
      <c r="AL953" s="91">
        <v>0</v>
      </c>
      <c r="AM953" s="91" t="s">
        <v>87</v>
      </c>
      <c r="AO953" s="91">
        <v>0</v>
      </c>
      <c r="AP953" s="91">
        <v>2</v>
      </c>
      <c r="AQ953" s="91" t="s">
        <v>87</v>
      </c>
      <c r="AR953" s="91" t="s">
        <v>87</v>
      </c>
      <c r="AW953" s="91">
        <v>1</v>
      </c>
      <c r="AX953" s="91">
        <v>0</v>
      </c>
      <c r="AZ953" s="92">
        <v>39918</v>
      </c>
      <c r="BA953" s="91" t="s">
        <v>183</v>
      </c>
      <c r="BB953" s="92">
        <v>39918</v>
      </c>
      <c r="BC953" s="91" t="s">
        <v>87</v>
      </c>
    </row>
    <row r="954" spans="1:55">
      <c r="A954" s="91">
        <f t="shared" si="14"/>
        <v>953</v>
      </c>
      <c r="B954" s="91">
        <v>1907901</v>
      </c>
      <c r="C954" s="91">
        <v>38</v>
      </c>
      <c r="D954" s="91">
        <v>9</v>
      </c>
      <c r="E954" s="91" t="s">
        <v>87</v>
      </c>
      <c r="F954" s="91" t="s">
        <v>87</v>
      </c>
      <c r="G954" s="91" t="s">
        <v>7921</v>
      </c>
      <c r="H954" s="91" t="s">
        <v>7922</v>
      </c>
      <c r="I954" s="91" t="s">
        <v>7923</v>
      </c>
      <c r="K954" s="91" t="s">
        <v>7924</v>
      </c>
      <c r="L954" s="91" t="s">
        <v>7925</v>
      </c>
      <c r="M954" s="91" t="s">
        <v>7926</v>
      </c>
      <c r="O954" s="91" t="s">
        <v>7927</v>
      </c>
      <c r="P954" s="91" t="s">
        <v>7928</v>
      </c>
      <c r="R954" s="91" t="s">
        <v>7929</v>
      </c>
      <c r="S954" s="91" t="s">
        <v>7930</v>
      </c>
      <c r="T954" s="91" t="s">
        <v>931</v>
      </c>
      <c r="U954" s="91">
        <v>1</v>
      </c>
      <c r="V954" s="91">
        <v>500000</v>
      </c>
      <c r="W954" s="91">
        <v>0</v>
      </c>
      <c r="X954" s="91">
        <v>100</v>
      </c>
      <c r="Y954" s="91">
        <v>120</v>
      </c>
      <c r="Z954" s="91">
        <v>40</v>
      </c>
      <c r="AA954" s="91">
        <v>60</v>
      </c>
      <c r="AB954" s="91">
        <v>120</v>
      </c>
      <c r="AC954" s="91">
        <v>0</v>
      </c>
      <c r="AD954" s="91">
        <v>100</v>
      </c>
      <c r="AE954" s="91">
        <v>120</v>
      </c>
      <c r="AF954" s="91">
        <v>9</v>
      </c>
      <c r="AG954" s="91">
        <v>193</v>
      </c>
      <c r="AH954" s="91">
        <v>2004760</v>
      </c>
      <c r="AI954" s="91">
        <v>2</v>
      </c>
      <c r="AJ954" s="91" t="s">
        <v>7931</v>
      </c>
      <c r="AK954" s="91">
        <v>0</v>
      </c>
      <c r="AL954" s="91">
        <v>0</v>
      </c>
      <c r="AM954" s="91" t="s">
        <v>87</v>
      </c>
      <c r="AO954" s="91">
        <v>1</v>
      </c>
      <c r="AP954" s="91">
        <v>2</v>
      </c>
      <c r="AQ954" s="91">
        <v>1516429</v>
      </c>
      <c r="AR954" s="91" t="s">
        <v>87</v>
      </c>
      <c r="AU954" s="93">
        <v>42454</v>
      </c>
      <c r="AW954" s="91">
        <v>1</v>
      </c>
      <c r="AX954" s="91">
        <v>0</v>
      </c>
      <c r="AZ954" s="92">
        <v>39925</v>
      </c>
      <c r="BA954" s="91" t="s">
        <v>183</v>
      </c>
      <c r="BB954" s="92">
        <v>42759</v>
      </c>
      <c r="BC954" s="91" t="s">
        <v>87</v>
      </c>
    </row>
    <row r="955" spans="1:55">
      <c r="A955" s="91">
        <f t="shared" si="14"/>
        <v>954</v>
      </c>
      <c r="B955" s="91">
        <v>1910701</v>
      </c>
      <c r="C955" s="91">
        <v>38</v>
      </c>
      <c r="D955" s="91">
        <v>9</v>
      </c>
      <c r="E955" s="91" t="s">
        <v>87</v>
      </c>
      <c r="F955" s="91" t="s">
        <v>87</v>
      </c>
      <c r="G955" s="91" t="s">
        <v>7932</v>
      </c>
      <c r="H955" s="91" t="s">
        <v>94</v>
      </c>
      <c r="I955" s="91" t="s">
        <v>7933</v>
      </c>
      <c r="K955" s="91" t="s">
        <v>3402</v>
      </c>
      <c r="L955" s="91" t="s">
        <v>7934</v>
      </c>
      <c r="M955" s="91" t="s">
        <v>7935</v>
      </c>
      <c r="O955" s="91" t="s">
        <v>7936</v>
      </c>
      <c r="P955" s="91" t="s">
        <v>7937</v>
      </c>
      <c r="R955" s="91" t="s">
        <v>7938</v>
      </c>
      <c r="S955" s="91" t="s">
        <v>7939</v>
      </c>
      <c r="T955" s="91" t="s">
        <v>201</v>
      </c>
      <c r="U955" s="91">
        <v>0</v>
      </c>
      <c r="V955" s="91">
        <v>0</v>
      </c>
      <c r="W955" s="91">
        <v>0</v>
      </c>
      <c r="X955" s="91">
        <v>0</v>
      </c>
      <c r="Y955" s="91">
        <v>0</v>
      </c>
      <c r="Z955" s="91">
        <v>0</v>
      </c>
      <c r="AA955" s="91">
        <v>0</v>
      </c>
      <c r="AB955" s="91">
        <v>0</v>
      </c>
      <c r="AC955" s="91">
        <v>100</v>
      </c>
      <c r="AD955" s="91">
        <v>0</v>
      </c>
      <c r="AE955" s="91">
        <v>0</v>
      </c>
      <c r="AF955" s="91">
        <v>9</v>
      </c>
      <c r="AG955" s="91">
        <v>321</v>
      </c>
      <c r="AH955" s="91">
        <v>3657</v>
      </c>
      <c r="AI955" s="91">
        <v>2</v>
      </c>
      <c r="AJ955" s="91" t="s">
        <v>7940</v>
      </c>
      <c r="AK955" s="91">
        <v>0</v>
      </c>
      <c r="AL955" s="91">
        <v>1</v>
      </c>
      <c r="AM955" s="91" t="s">
        <v>7941</v>
      </c>
      <c r="AN955" s="91" t="s">
        <v>431</v>
      </c>
      <c r="AO955" s="91">
        <v>0</v>
      </c>
      <c r="AP955" s="91">
        <v>2</v>
      </c>
      <c r="AQ955" s="91" t="s">
        <v>87</v>
      </c>
      <c r="AR955" s="91" t="s">
        <v>87</v>
      </c>
      <c r="AW955" s="91">
        <v>1</v>
      </c>
      <c r="AX955" s="91">
        <v>0</v>
      </c>
      <c r="AZ955" s="92">
        <v>39931</v>
      </c>
      <c r="BA955" s="91" t="s">
        <v>183</v>
      </c>
      <c r="BB955" s="92">
        <v>39931</v>
      </c>
      <c r="BC955" s="91" t="s">
        <v>87</v>
      </c>
    </row>
    <row r="956" spans="1:55">
      <c r="A956" s="91">
        <f t="shared" si="14"/>
        <v>955</v>
      </c>
      <c r="B956" s="91">
        <v>1918901</v>
      </c>
      <c r="C956" s="91">
        <v>50</v>
      </c>
      <c r="D956" s="91">
        <v>9</v>
      </c>
      <c r="E956" s="91" t="s">
        <v>87</v>
      </c>
      <c r="F956" s="91" t="s">
        <v>87</v>
      </c>
      <c r="G956" s="91" t="s">
        <v>7942</v>
      </c>
      <c r="I956" s="91" t="s">
        <v>7943</v>
      </c>
      <c r="K956" s="91" t="s">
        <v>7944</v>
      </c>
      <c r="L956" s="91" t="s">
        <v>7945</v>
      </c>
      <c r="O956" s="91" t="s">
        <v>7946</v>
      </c>
      <c r="P956" s="91" t="s">
        <v>7947</v>
      </c>
      <c r="U956" s="91">
        <v>0</v>
      </c>
      <c r="V956" s="91">
        <v>500000</v>
      </c>
      <c r="W956" s="91">
        <v>0</v>
      </c>
      <c r="X956" s="91">
        <v>100</v>
      </c>
      <c r="Y956" s="91">
        <v>120</v>
      </c>
      <c r="Z956" s="91">
        <v>40</v>
      </c>
      <c r="AA956" s="91">
        <v>60</v>
      </c>
      <c r="AB956" s="91">
        <v>120</v>
      </c>
      <c r="AC956" s="91">
        <v>40</v>
      </c>
      <c r="AD956" s="91">
        <v>60</v>
      </c>
      <c r="AE956" s="91">
        <v>120</v>
      </c>
      <c r="AF956" s="91">
        <v>5</v>
      </c>
      <c r="AG956" s="91">
        <v>412</v>
      </c>
      <c r="AH956" s="91">
        <v>620296</v>
      </c>
      <c r="AI956" s="91">
        <v>2</v>
      </c>
      <c r="AJ956" s="91" t="s">
        <v>7948</v>
      </c>
      <c r="AK956" s="91">
        <v>0</v>
      </c>
      <c r="AL956" s="91">
        <v>0</v>
      </c>
      <c r="AM956" s="91" t="s">
        <v>87</v>
      </c>
      <c r="AO956" s="91">
        <v>0</v>
      </c>
      <c r="AP956" s="91">
        <v>2</v>
      </c>
      <c r="AQ956" s="91" t="s">
        <v>87</v>
      </c>
      <c r="AR956" s="91" t="s">
        <v>87</v>
      </c>
      <c r="AW956" s="91">
        <v>1</v>
      </c>
      <c r="AX956" s="91">
        <v>0</v>
      </c>
      <c r="AZ956" s="92">
        <v>39972</v>
      </c>
      <c r="BA956" s="91" t="s">
        <v>183</v>
      </c>
      <c r="BB956" s="92">
        <v>41295</v>
      </c>
      <c r="BC956" s="91" t="s">
        <v>87</v>
      </c>
    </row>
    <row r="957" spans="1:55">
      <c r="A957" s="91">
        <f t="shared" si="14"/>
        <v>956</v>
      </c>
      <c r="B957" s="91">
        <v>1921301</v>
      </c>
      <c r="C957" s="91">
        <v>80</v>
      </c>
      <c r="D957" s="91">
        <v>9</v>
      </c>
      <c r="E957" s="91" t="s">
        <v>87</v>
      </c>
      <c r="F957" s="91" t="s">
        <v>87</v>
      </c>
      <c r="G957" s="91" t="s">
        <v>7949</v>
      </c>
      <c r="I957" s="91" t="s">
        <v>7950</v>
      </c>
      <c r="J957" s="91" t="s">
        <v>7951</v>
      </c>
      <c r="K957" s="91" t="s">
        <v>7952</v>
      </c>
      <c r="L957" s="91" t="s">
        <v>7953</v>
      </c>
      <c r="O957" s="91" t="s">
        <v>7954</v>
      </c>
      <c r="P957" s="91" t="s">
        <v>7955</v>
      </c>
      <c r="R957" s="91" t="s">
        <v>7956</v>
      </c>
      <c r="S957" s="91" t="s">
        <v>7957</v>
      </c>
      <c r="T957" s="91" t="s">
        <v>269</v>
      </c>
      <c r="U957" s="91">
        <v>0</v>
      </c>
      <c r="V957" s="91">
        <v>500000</v>
      </c>
      <c r="W957" s="91">
        <v>0</v>
      </c>
      <c r="X957" s="91">
        <v>100</v>
      </c>
      <c r="Y957" s="91">
        <v>120</v>
      </c>
      <c r="Z957" s="91">
        <v>40</v>
      </c>
      <c r="AA957" s="91">
        <v>60</v>
      </c>
      <c r="AB957" s="91">
        <v>120</v>
      </c>
      <c r="AC957" s="91">
        <v>40</v>
      </c>
      <c r="AD957" s="91">
        <v>60</v>
      </c>
      <c r="AE957" s="91">
        <v>120</v>
      </c>
      <c r="AF957" s="91">
        <v>177</v>
      </c>
      <c r="AG957" s="91">
        <v>291</v>
      </c>
      <c r="AH957" s="91">
        <v>2235035</v>
      </c>
      <c r="AI957" s="91">
        <v>1</v>
      </c>
      <c r="AJ957" s="91" t="s">
        <v>7958</v>
      </c>
      <c r="AK957" s="91">
        <v>0</v>
      </c>
      <c r="AL957" s="91">
        <v>1</v>
      </c>
      <c r="AM957" s="91">
        <v>40106202742000</v>
      </c>
      <c r="AN957" s="91" t="s">
        <v>7959</v>
      </c>
      <c r="AO957" s="91">
        <v>0</v>
      </c>
      <c r="AP957" s="91">
        <v>2</v>
      </c>
      <c r="AQ957" s="91" t="s">
        <v>87</v>
      </c>
      <c r="AR957" s="91" t="s">
        <v>87</v>
      </c>
      <c r="AW957" s="91">
        <v>1</v>
      </c>
      <c r="AX957" s="91">
        <v>0</v>
      </c>
      <c r="AZ957" s="92">
        <v>39980</v>
      </c>
      <c r="BA957" s="91" t="s">
        <v>183</v>
      </c>
      <c r="BB957" s="92">
        <v>39980</v>
      </c>
      <c r="BC957" s="91" t="s">
        <v>87</v>
      </c>
    </row>
    <row r="958" spans="1:55">
      <c r="A958" s="91">
        <f t="shared" si="14"/>
        <v>957</v>
      </c>
      <c r="B958" s="91">
        <v>1921601</v>
      </c>
      <c r="C958" s="91">
        <v>70</v>
      </c>
      <c r="D958" s="91">
        <v>9</v>
      </c>
      <c r="E958" s="91" t="s">
        <v>87</v>
      </c>
      <c r="F958" s="91" t="s">
        <v>87</v>
      </c>
      <c r="G958" s="91" t="s">
        <v>7960</v>
      </c>
      <c r="I958" s="91" t="s">
        <v>7961</v>
      </c>
      <c r="J958" s="91" t="s">
        <v>7962</v>
      </c>
      <c r="K958" s="91" t="s">
        <v>7963</v>
      </c>
      <c r="L958" s="91" t="s">
        <v>7964</v>
      </c>
      <c r="O958" s="91" t="s">
        <v>7965</v>
      </c>
      <c r="P958" s="91" t="s">
        <v>7965</v>
      </c>
      <c r="R958" s="91" t="s">
        <v>7966</v>
      </c>
      <c r="S958" s="91" t="s">
        <v>7967</v>
      </c>
      <c r="T958" s="91" t="s">
        <v>5666</v>
      </c>
      <c r="U958" s="91">
        <v>0</v>
      </c>
      <c r="V958" s="91">
        <v>500000</v>
      </c>
      <c r="W958" s="91">
        <v>0</v>
      </c>
      <c r="X958" s="91">
        <v>100</v>
      </c>
      <c r="Y958" s="91">
        <v>120</v>
      </c>
      <c r="Z958" s="91">
        <v>40</v>
      </c>
      <c r="AA958" s="91">
        <v>60</v>
      </c>
      <c r="AB958" s="91">
        <v>120</v>
      </c>
      <c r="AC958" s="91">
        <v>0</v>
      </c>
      <c r="AD958" s="91">
        <v>100</v>
      </c>
      <c r="AE958" s="91">
        <v>120</v>
      </c>
      <c r="AF958" s="91">
        <v>9900</v>
      </c>
      <c r="AG958" s="91">
        <v>418</v>
      </c>
      <c r="AH958" s="91">
        <v>2644073</v>
      </c>
      <c r="AI958" s="91">
        <v>1</v>
      </c>
      <c r="AJ958" s="91" t="s">
        <v>7968</v>
      </c>
      <c r="AK958" s="91">
        <v>0</v>
      </c>
      <c r="AL958" s="91">
        <v>0</v>
      </c>
      <c r="AM958" s="91" t="s">
        <v>87</v>
      </c>
      <c r="AO958" s="91">
        <v>0</v>
      </c>
      <c r="AP958" s="91">
        <v>2</v>
      </c>
      <c r="AQ958" s="91" t="s">
        <v>87</v>
      </c>
      <c r="AR958" s="91" t="s">
        <v>87</v>
      </c>
      <c r="AW958" s="91">
        <v>1</v>
      </c>
      <c r="AX958" s="91">
        <v>0</v>
      </c>
      <c r="AZ958" s="92">
        <v>39988</v>
      </c>
      <c r="BA958" s="91" t="s">
        <v>183</v>
      </c>
      <c r="BB958" s="92">
        <v>41830</v>
      </c>
      <c r="BC958" s="91" t="s">
        <v>87</v>
      </c>
    </row>
    <row r="959" spans="1:55">
      <c r="A959" s="91">
        <f t="shared" si="14"/>
        <v>958</v>
      </c>
      <c r="B959" s="91">
        <v>1928801</v>
      </c>
      <c r="C959" s="91">
        <v>70</v>
      </c>
      <c r="D959" s="91">
        <v>9</v>
      </c>
      <c r="E959" s="91" t="s">
        <v>87</v>
      </c>
      <c r="F959" s="91" t="s">
        <v>87</v>
      </c>
      <c r="G959" s="91" t="s">
        <v>7969</v>
      </c>
      <c r="I959" s="91" t="s">
        <v>7970</v>
      </c>
      <c r="J959" s="91" t="s">
        <v>7971</v>
      </c>
      <c r="K959" s="91" t="s">
        <v>7972</v>
      </c>
      <c r="L959" s="91" t="s">
        <v>7973</v>
      </c>
      <c r="O959" s="91" t="s">
        <v>7974</v>
      </c>
      <c r="P959" s="91" t="s">
        <v>87</v>
      </c>
      <c r="R959" s="91" t="s">
        <v>7975</v>
      </c>
      <c r="S959" s="91" t="s">
        <v>7976</v>
      </c>
      <c r="T959" s="91" t="s">
        <v>269</v>
      </c>
      <c r="U959" s="91">
        <v>0</v>
      </c>
      <c r="V959" s="91">
        <v>500000</v>
      </c>
      <c r="W959" s="91">
        <v>0</v>
      </c>
      <c r="X959" s="91">
        <v>100</v>
      </c>
      <c r="Y959" s="91">
        <v>120</v>
      </c>
      <c r="Z959" s="91">
        <v>40</v>
      </c>
      <c r="AA959" s="91">
        <v>60</v>
      </c>
      <c r="AB959" s="91">
        <v>120</v>
      </c>
      <c r="AC959" s="91">
        <v>0</v>
      </c>
      <c r="AD959" s="91">
        <v>100</v>
      </c>
      <c r="AE959" s="91">
        <v>120</v>
      </c>
      <c r="AF959" s="91">
        <v>9</v>
      </c>
      <c r="AG959" s="91">
        <v>517</v>
      </c>
      <c r="AH959" s="91">
        <v>6562275</v>
      </c>
      <c r="AI959" s="91">
        <v>2</v>
      </c>
      <c r="AJ959" s="91" t="s">
        <v>7977</v>
      </c>
      <c r="AK959" s="91">
        <v>0</v>
      </c>
      <c r="AL959" s="91">
        <v>1</v>
      </c>
      <c r="AM959" s="91">
        <v>27301931340035</v>
      </c>
      <c r="AN959" s="91" t="s">
        <v>7978</v>
      </c>
      <c r="AO959" s="91">
        <v>0</v>
      </c>
      <c r="AP959" s="91">
        <v>2</v>
      </c>
      <c r="AQ959" s="91" t="s">
        <v>87</v>
      </c>
      <c r="AR959" s="91" t="s">
        <v>87</v>
      </c>
      <c r="AW959" s="91">
        <v>1</v>
      </c>
      <c r="AX959" s="91">
        <v>0</v>
      </c>
      <c r="AZ959" s="92">
        <v>40017</v>
      </c>
      <c r="BA959" s="91" t="s">
        <v>183</v>
      </c>
      <c r="BB959" s="92">
        <v>40017</v>
      </c>
      <c r="BC959" s="91" t="s">
        <v>87</v>
      </c>
    </row>
    <row r="960" spans="1:55">
      <c r="A960" s="91">
        <f t="shared" si="14"/>
        <v>959</v>
      </c>
      <c r="B960" s="91">
        <v>1933007</v>
      </c>
      <c r="C960" s="91">
        <v>80</v>
      </c>
      <c r="D960" s="91">
        <v>9</v>
      </c>
      <c r="E960" s="91">
        <v>19330</v>
      </c>
      <c r="F960" s="91">
        <v>7</v>
      </c>
      <c r="G960" s="91" t="s">
        <v>7979</v>
      </c>
      <c r="H960" s="91" t="s">
        <v>4892</v>
      </c>
      <c r="I960" s="91" t="s">
        <v>7980</v>
      </c>
      <c r="J960" s="91" t="s">
        <v>7979</v>
      </c>
      <c r="K960" s="91" t="s">
        <v>187</v>
      </c>
      <c r="L960" s="91" t="s">
        <v>7981</v>
      </c>
      <c r="M960" s="91" t="s">
        <v>7982</v>
      </c>
      <c r="O960" s="91" t="s">
        <v>7983</v>
      </c>
      <c r="P960" s="91" t="s">
        <v>7984</v>
      </c>
      <c r="R960" s="91" t="s">
        <v>7985</v>
      </c>
      <c r="S960" s="91" t="s">
        <v>7986</v>
      </c>
      <c r="T960" s="91" t="s">
        <v>385</v>
      </c>
      <c r="U960" s="91">
        <v>0</v>
      </c>
      <c r="V960" s="91">
        <v>500000</v>
      </c>
      <c r="W960" s="91">
        <v>100</v>
      </c>
      <c r="X960" s="91">
        <v>0</v>
      </c>
      <c r="Y960" s="91">
        <v>0</v>
      </c>
      <c r="Z960" s="91">
        <v>100</v>
      </c>
      <c r="AA960" s="91">
        <v>0</v>
      </c>
      <c r="AB960" s="91">
        <v>0</v>
      </c>
      <c r="AC960" s="91">
        <v>100</v>
      </c>
      <c r="AD960" s="91">
        <v>0</v>
      </c>
      <c r="AE960" s="91">
        <v>0</v>
      </c>
      <c r="AF960" s="91">
        <v>5</v>
      </c>
      <c r="AG960" s="91">
        <v>36</v>
      </c>
      <c r="AH960" s="91">
        <v>310837</v>
      </c>
      <c r="AI960" s="91">
        <v>2</v>
      </c>
      <c r="AJ960" s="91" t="s">
        <v>7987</v>
      </c>
      <c r="AK960" s="91">
        <v>0</v>
      </c>
      <c r="AL960" s="91">
        <v>0</v>
      </c>
      <c r="AM960" s="91" t="s">
        <v>87</v>
      </c>
      <c r="AO960" s="91">
        <v>0</v>
      </c>
      <c r="AP960" s="91">
        <v>2</v>
      </c>
      <c r="AQ960" s="91" t="s">
        <v>87</v>
      </c>
      <c r="AR960" s="91" t="s">
        <v>87</v>
      </c>
      <c r="AW960" s="91">
        <v>1</v>
      </c>
      <c r="AX960" s="91">
        <v>0</v>
      </c>
      <c r="AZ960" s="92">
        <v>36680</v>
      </c>
      <c r="BA960" s="91" t="s">
        <v>183</v>
      </c>
      <c r="BB960" s="92">
        <v>40144</v>
      </c>
      <c r="BC960" s="91" t="s">
        <v>87</v>
      </c>
    </row>
    <row r="961" spans="1:55">
      <c r="A961" s="91">
        <f t="shared" si="14"/>
        <v>960</v>
      </c>
      <c r="B961" s="91">
        <v>1972101</v>
      </c>
      <c r="C961" s="91">
        <v>38</v>
      </c>
      <c r="D961" s="91">
        <v>9</v>
      </c>
      <c r="E961" s="91" t="s">
        <v>87</v>
      </c>
      <c r="F961" s="91" t="s">
        <v>87</v>
      </c>
      <c r="G961" s="91" t="s">
        <v>7988</v>
      </c>
      <c r="I961" s="91" t="s">
        <v>7989</v>
      </c>
      <c r="K961" s="91" t="s">
        <v>4789</v>
      </c>
      <c r="L961" s="91" t="s">
        <v>7990</v>
      </c>
      <c r="O961" s="91" t="s">
        <v>7991</v>
      </c>
      <c r="P961" s="91" t="s">
        <v>7992</v>
      </c>
      <c r="R961" s="91" t="s">
        <v>7993</v>
      </c>
      <c r="S961" s="91" t="s">
        <v>7994</v>
      </c>
      <c r="T961" s="91" t="s">
        <v>269</v>
      </c>
      <c r="U961" s="91">
        <v>0</v>
      </c>
      <c r="V961" s="91">
        <v>0</v>
      </c>
      <c r="W961" s="91">
        <v>100</v>
      </c>
      <c r="X961" s="91">
        <v>0</v>
      </c>
      <c r="Y961" s="91">
        <v>0</v>
      </c>
      <c r="Z961" s="91">
        <v>100</v>
      </c>
      <c r="AA961" s="91">
        <v>0</v>
      </c>
      <c r="AB961" s="91">
        <v>0</v>
      </c>
      <c r="AC961" s="91">
        <v>100</v>
      </c>
      <c r="AD961" s="91">
        <v>0</v>
      </c>
      <c r="AE961" s="91">
        <v>0</v>
      </c>
      <c r="AF961" s="91">
        <v>5</v>
      </c>
      <c r="AG961" s="91">
        <v>338</v>
      </c>
      <c r="AH961" s="91">
        <v>4574318</v>
      </c>
      <c r="AI961" s="91">
        <v>1</v>
      </c>
      <c r="AJ961" s="91" t="s">
        <v>7995</v>
      </c>
      <c r="AK961" s="91">
        <v>0</v>
      </c>
      <c r="AL961" s="91">
        <v>1</v>
      </c>
      <c r="AM961" s="91">
        <v>13303956560378</v>
      </c>
      <c r="AN961" s="91" t="s">
        <v>431</v>
      </c>
      <c r="AO961" s="91">
        <v>0</v>
      </c>
      <c r="AP961" s="91">
        <v>2</v>
      </c>
      <c r="AQ961" s="91" t="s">
        <v>87</v>
      </c>
      <c r="AR961" s="91" t="s">
        <v>87</v>
      </c>
      <c r="AW961" s="91">
        <v>1</v>
      </c>
      <c r="AX961" s="91">
        <v>0</v>
      </c>
      <c r="AZ961" s="92">
        <v>40252</v>
      </c>
      <c r="BA961" s="91" t="s">
        <v>183</v>
      </c>
      <c r="BB961" s="92">
        <v>40795</v>
      </c>
      <c r="BC961" s="91" t="s">
        <v>87</v>
      </c>
    </row>
    <row r="962" spans="1:55">
      <c r="A962" s="91">
        <f t="shared" si="14"/>
        <v>961</v>
      </c>
      <c r="B962" s="91">
        <v>1975901</v>
      </c>
      <c r="C962" s="91">
        <v>80</v>
      </c>
      <c r="D962" s="91">
        <v>9</v>
      </c>
      <c r="E962" s="91" t="s">
        <v>87</v>
      </c>
      <c r="F962" s="91" t="s">
        <v>87</v>
      </c>
      <c r="G962" s="91" t="s">
        <v>7996</v>
      </c>
      <c r="I962" s="91" t="s">
        <v>7997</v>
      </c>
      <c r="J962" s="91" t="s">
        <v>7998</v>
      </c>
      <c r="K962" s="91" t="s">
        <v>7999</v>
      </c>
      <c r="L962" s="91" t="s">
        <v>8000</v>
      </c>
      <c r="O962" s="91" t="s">
        <v>8001</v>
      </c>
      <c r="P962" s="91" t="s">
        <v>8002</v>
      </c>
      <c r="R962" s="91" t="s">
        <v>8003</v>
      </c>
      <c r="S962" s="91" t="s">
        <v>8004</v>
      </c>
      <c r="T962" s="91" t="s">
        <v>269</v>
      </c>
      <c r="U962" s="91">
        <v>1</v>
      </c>
      <c r="V962" s="91">
        <v>500000</v>
      </c>
      <c r="W962" s="91">
        <v>0</v>
      </c>
      <c r="X962" s="91">
        <v>100</v>
      </c>
      <c r="Y962" s="91">
        <v>120</v>
      </c>
      <c r="Z962" s="91">
        <v>40</v>
      </c>
      <c r="AA962" s="91">
        <v>60</v>
      </c>
      <c r="AB962" s="91">
        <v>120</v>
      </c>
      <c r="AC962" s="91">
        <v>40</v>
      </c>
      <c r="AD962" s="91">
        <v>60</v>
      </c>
      <c r="AE962" s="91">
        <v>120</v>
      </c>
      <c r="AF962" s="91">
        <v>177</v>
      </c>
      <c r="AG962" s="91">
        <v>417</v>
      </c>
      <c r="AH962" s="91">
        <v>123060</v>
      </c>
      <c r="AI962" s="91">
        <v>1</v>
      </c>
      <c r="AJ962" s="91" t="s">
        <v>8005</v>
      </c>
      <c r="AK962" s="91">
        <v>0</v>
      </c>
      <c r="AL962" s="91">
        <v>1</v>
      </c>
      <c r="AM962" s="91" t="s">
        <v>8006</v>
      </c>
      <c r="AN962" s="91" t="s">
        <v>8007</v>
      </c>
      <c r="AO962" s="91">
        <v>0</v>
      </c>
      <c r="AP962" s="91">
        <v>2</v>
      </c>
      <c r="AQ962" s="91">
        <v>2172114</v>
      </c>
      <c r="AR962" s="91" t="s">
        <v>87</v>
      </c>
      <c r="AU962" s="93">
        <v>43064</v>
      </c>
      <c r="AW962" s="91">
        <v>1</v>
      </c>
      <c r="AX962" s="91">
        <v>0</v>
      </c>
      <c r="AZ962" s="92">
        <v>40262</v>
      </c>
      <c r="BA962" s="91" t="s">
        <v>183</v>
      </c>
      <c r="BB962" s="92">
        <v>43068.067499999997</v>
      </c>
      <c r="BC962" s="91" t="s">
        <v>233</v>
      </c>
    </row>
    <row r="963" spans="1:55">
      <c r="A963" s="91">
        <f t="shared" ref="A963:A1026" si="15">A962+1</f>
        <v>962</v>
      </c>
      <c r="B963" s="91">
        <v>1999301</v>
      </c>
      <c r="C963" s="91">
        <v>77</v>
      </c>
      <c r="D963" s="91">
        <v>9</v>
      </c>
      <c r="E963" s="91" t="s">
        <v>87</v>
      </c>
      <c r="F963" s="91" t="s">
        <v>87</v>
      </c>
      <c r="G963" s="91" t="s">
        <v>8008</v>
      </c>
      <c r="I963" s="91" t="s">
        <v>8009</v>
      </c>
      <c r="J963" s="91" t="s">
        <v>8010</v>
      </c>
      <c r="K963" s="91" t="s">
        <v>8011</v>
      </c>
      <c r="L963" s="91" t="s">
        <v>8012</v>
      </c>
      <c r="O963" s="91" t="s">
        <v>8013</v>
      </c>
      <c r="P963" s="91" t="s">
        <v>8014</v>
      </c>
      <c r="U963" s="91">
        <v>1</v>
      </c>
      <c r="V963" s="91">
        <v>500000</v>
      </c>
      <c r="W963" s="91">
        <v>0</v>
      </c>
      <c r="X963" s="91">
        <v>100</v>
      </c>
      <c r="Y963" s="91">
        <v>120</v>
      </c>
      <c r="Z963" s="91">
        <v>40</v>
      </c>
      <c r="AA963" s="91">
        <v>60</v>
      </c>
      <c r="AB963" s="91">
        <v>120</v>
      </c>
      <c r="AC963" s="91">
        <v>40</v>
      </c>
      <c r="AD963" s="91">
        <v>60</v>
      </c>
      <c r="AE963" s="91">
        <v>120</v>
      </c>
      <c r="AF963" s="91">
        <v>566</v>
      </c>
      <c r="AG963" s="91">
        <v>25</v>
      </c>
      <c r="AH963" s="91">
        <v>1329354</v>
      </c>
      <c r="AI963" s="91">
        <v>1</v>
      </c>
      <c r="AJ963" s="91" t="s">
        <v>8009</v>
      </c>
      <c r="AK963" s="91">
        <v>0</v>
      </c>
      <c r="AL963" s="91">
        <v>0</v>
      </c>
      <c r="AM963" s="91" t="s">
        <v>87</v>
      </c>
      <c r="AO963" s="91">
        <v>1</v>
      </c>
      <c r="AP963" s="91">
        <v>2</v>
      </c>
      <c r="AQ963" s="91">
        <v>1617117</v>
      </c>
      <c r="AR963" s="91" t="s">
        <v>87</v>
      </c>
      <c r="AU963" s="93">
        <v>43156</v>
      </c>
      <c r="AW963" s="91">
        <v>1</v>
      </c>
      <c r="AX963" s="91">
        <v>0</v>
      </c>
      <c r="AZ963" s="92">
        <v>40352</v>
      </c>
      <c r="BA963" s="91" t="s">
        <v>183</v>
      </c>
      <c r="BB963" s="92">
        <v>43154.073703703703</v>
      </c>
      <c r="BC963" s="91" t="s">
        <v>233</v>
      </c>
    </row>
    <row r="964" spans="1:55">
      <c r="A964" s="91">
        <f t="shared" si="15"/>
        <v>963</v>
      </c>
      <c r="B964" s="91">
        <v>2006701</v>
      </c>
      <c r="C964" s="91">
        <v>77</v>
      </c>
      <c r="D964" s="91">
        <v>9</v>
      </c>
      <c r="E964" s="91" t="s">
        <v>87</v>
      </c>
      <c r="F964" s="91" t="s">
        <v>87</v>
      </c>
      <c r="G964" s="91" t="s">
        <v>8015</v>
      </c>
      <c r="I964" s="91" t="s">
        <v>8016</v>
      </c>
      <c r="J964" s="91" t="s">
        <v>8017</v>
      </c>
      <c r="K964" s="91" t="s">
        <v>8018</v>
      </c>
      <c r="L964" s="91" t="s">
        <v>8019</v>
      </c>
      <c r="O964" s="91" t="s">
        <v>8020</v>
      </c>
      <c r="P964" s="91" t="s">
        <v>8021</v>
      </c>
      <c r="U964" s="91">
        <v>0</v>
      </c>
      <c r="V964" s="91">
        <v>500000</v>
      </c>
      <c r="W964" s="91">
        <v>0</v>
      </c>
      <c r="X964" s="91">
        <v>100</v>
      </c>
      <c r="Y964" s="91">
        <v>120</v>
      </c>
      <c r="Z964" s="91">
        <v>40</v>
      </c>
      <c r="AA964" s="91">
        <v>60</v>
      </c>
      <c r="AB964" s="91">
        <v>120</v>
      </c>
      <c r="AC964" s="91">
        <v>40</v>
      </c>
      <c r="AD964" s="91">
        <v>60</v>
      </c>
      <c r="AE964" s="91">
        <v>120</v>
      </c>
      <c r="AF964" s="91">
        <v>170</v>
      </c>
      <c r="AG964" s="91">
        <v>64</v>
      </c>
      <c r="AH964" s="91">
        <v>180068</v>
      </c>
      <c r="AI964" s="91">
        <v>2</v>
      </c>
      <c r="AJ964" s="91" t="s">
        <v>8022</v>
      </c>
      <c r="AK964" s="91">
        <v>0</v>
      </c>
      <c r="AL964" s="91">
        <v>0</v>
      </c>
      <c r="AM964" s="91" t="s">
        <v>87</v>
      </c>
      <c r="AO964" s="91">
        <v>0</v>
      </c>
      <c r="AP964" s="91">
        <v>2</v>
      </c>
      <c r="AQ964" s="91" t="s">
        <v>87</v>
      </c>
      <c r="AR964" s="91" t="s">
        <v>87</v>
      </c>
      <c r="AW964" s="91">
        <v>1</v>
      </c>
      <c r="AX964" s="91">
        <v>0</v>
      </c>
      <c r="AZ964" s="92">
        <v>40374</v>
      </c>
      <c r="BA964" s="91" t="s">
        <v>183</v>
      </c>
      <c r="BB964" s="92">
        <v>42431</v>
      </c>
      <c r="BC964" s="91" t="s">
        <v>87</v>
      </c>
    </row>
    <row r="965" spans="1:55">
      <c r="A965" s="91">
        <f t="shared" si="15"/>
        <v>964</v>
      </c>
      <c r="B965" s="91">
        <v>2014701</v>
      </c>
      <c r="C965" s="91">
        <v>38</v>
      </c>
      <c r="D965" s="91">
        <v>9</v>
      </c>
      <c r="E965" s="91" t="s">
        <v>87</v>
      </c>
      <c r="F965" s="91" t="s">
        <v>87</v>
      </c>
      <c r="G965" s="91" t="s">
        <v>8023</v>
      </c>
      <c r="H965" s="91" t="s">
        <v>8024</v>
      </c>
      <c r="I965" s="91" t="s">
        <v>8025</v>
      </c>
      <c r="K965" s="91" t="s">
        <v>5111</v>
      </c>
      <c r="L965" s="91" t="s">
        <v>8026</v>
      </c>
      <c r="M965" s="91" t="s">
        <v>8027</v>
      </c>
      <c r="O965" s="91" t="s">
        <v>8028</v>
      </c>
      <c r="P965" s="91" t="s">
        <v>8029</v>
      </c>
      <c r="R965" s="91" t="s">
        <v>8030</v>
      </c>
      <c r="S965" s="91" t="s">
        <v>8031</v>
      </c>
      <c r="T965" s="91" t="s">
        <v>8032</v>
      </c>
      <c r="U965" s="91">
        <v>0</v>
      </c>
      <c r="V965" s="91">
        <v>500000</v>
      </c>
      <c r="W965" s="91">
        <v>100</v>
      </c>
      <c r="X965" s="91">
        <v>0</v>
      </c>
      <c r="Y965" s="91">
        <v>0</v>
      </c>
      <c r="Z965" s="91">
        <v>100</v>
      </c>
      <c r="AA965" s="91">
        <v>0</v>
      </c>
      <c r="AB965" s="91">
        <v>0</v>
      </c>
      <c r="AC965" s="91">
        <v>100</v>
      </c>
      <c r="AD965" s="91">
        <v>0</v>
      </c>
      <c r="AE965" s="91">
        <v>0</v>
      </c>
      <c r="AF965" s="91">
        <v>9</v>
      </c>
      <c r="AG965" s="91">
        <v>971</v>
      </c>
      <c r="AH965" s="91">
        <v>1278872</v>
      </c>
      <c r="AI965" s="91">
        <v>1</v>
      </c>
      <c r="AJ965" s="91" t="s">
        <v>8033</v>
      </c>
      <c r="AK965" s="91">
        <v>0</v>
      </c>
      <c r="AL965" s="91">
        <v>0</v>
      </c>
      <c r="AM965" s="91" t="s">
        <v>87</v>
      </c>
      <c r="AO965" s="91">
        <v>0</v>
      </c>
      <c r="AP965" s="91">
        <v>0</v>
      </c>
      <c r="AQ965" s="91" t="s">
        <v>87</v>
      </c>
      <c r="AR965" s="91" t="s">
        <v>87</v>
      </c>
      <c r="AW965" s="91">
        <v>1</v>
      </c>
      <c r="AX965" s="91">
        <v>0</v>
      </c>
      <c r="AZ965" s="92">
        <v>40400</v>
      </c>
      <c r="BA965" s="91" t="s">
        <v>183</v>
      </c>
      <c r="BB965" s="92">
        <v>42181</v>
      </c>
      <c r="BC965" s="91" t="s">
        <v>87</v>
      </c>
    </row>
    <row r="966" spans="1:55">
      <c r="A966" s="91">
        <f t="shared" si="15"/>
        <v>965</v>
      </c>
      <c r="B966" s="91">
        <v>2026101</v>
      </c>
      <c r="C966" s="91">
        <v>70</v>
      </c>
      <c r="D966" s="91">
        <v>9</v>
      </c>
      <c r="E966" s="91" t="s">
        <v>87</v>
      </c>
      <c r="F966" s="91" t="s">
        <v>87</v>
      </c>
      <c r="G966" s="91" t="s">
        <v>8034</v>
      </c>
      <c r="I966" s="91" t="s">
        <v>8035</v>
      </c>
      <c r="J966" s="91" t="s">
        <v>8036</v>
      </c>
      <c r="K966" s="91" t="s">
        <v>355</v>
      </c>
      <c r="L966" s="91" t="s">
        <v>8037</v>
      </c>
      <c r="O966" s="91" t="s">
        <v>8038</v>
      </c>
      <c r="P966" s="91" t="s">
        <v>8039</v>
      </c>
      <c r="R966" s="91" t="s">
        <v>8040</v>
      </c>
      <c r="S966" s="91" t="s">
        <v>8041</v>
      </c>
      <c r="T966" s="91" t="s">
        <v>269</v>
      </c>
      <c r="U966" s="91">
        <v>0</v>
      </c>
      <c r="V966" s="91">
        <v>500000</v>
      </c>
      <c r="W966" s="91">
        <v>100</v>
      </c>
      <c r="X966" s="91">
        <v>0</v>
      </c>
      <c r="Y966" s="91">
        <v>0</v>
      </c>
      <c r="Z966" s="91">
        <v>100</v>
      </c>
      <c r="AA966" s="91">
        <v>0</v>
      </c>
      <c r="AB966" s="91">
        <v>0</v>
      </c>
      <c r="AC966" s="91">
        <v>100</v>
      </c>
      <c r="AD966" s="91">
        <v>0</v>
      </c>
      <c r="AE966" s="91">
        <v>0</v>
      </c>
      <c r="AF966" s="91">
        <v>5</v>
      </c>
      <c r="AG966" s="91">
        <v>150</v>
      </c>
      <c r="AH966" s="91">
        <v>4659120</v>
      </c>
      <c r="AI966" s="91">
        <v>1</v>
      </c>
      <c r="AJ966" s="91" t="s">
        <v>8042</v>
      </c>
      <c r="AK966" s="91">
        <v>0</v>
      </c>
      <c r="AL966" s="91">
        <v>0</v>
      </c>
      <c r="AM966" s="91" t="s">
        <v>87</v>
      </c>
      <c r="AO966" s="91">
        <v>0</v>
      </c>
      <c r="AP966" s="91">
        <v>2</v>
      </c>
      <c r="AQ966" s="91" t="s">
        <v>87</v>
      </c>
      <c r="AR966" s="91" t="s">
        <v>87</v>
      </c>
      <c r="AW966" s="91">
        <v>1</v>
      </c>
      <c r="AX966" s="91">
        <v>0</v>
      </c>
      <c r="AZ966" s="92">
        <v>40445</v>
      </c>
      <c r="BA966" s="91" t="s">
        <v>183</v>
      </c>
      <c r="BB966" s="92">
        <v>40471</v>
      </c>
      <c r="BC966" s="91" t="s">
        <v>87</v>
      </c>
    </row>
    <row r="967" spans="1:55">
      <c r="A967" s="91">
        <f t="shared" si="15"/>
        <v>966</v>
      </c>
      <c r="B967" s="91">
        <v>2026503</v>
      </c>
      <c r="C967" s="91">
        <v>77</v>
      </c>
      <c r="D967" s="91">
        <v>9</v>
      </c>
      <c r="E967" s="91" t="s">
        <v>87</v>
      </c>
      <c r="F967" s="91" t="s">
        <v>87</v>
      </c>
      <c r="G967" s="91" t="s">
        <v>8043</v>
      </c>
      <c r="H967" s="91" t="s">
        <v>8044</v>
      </c>
      <c r="I967" s="91" t="s">
        <v>8045</v>
      </c>
      <c r="J967" s="91" t="s">
        <v>8046</v>
      </c>
      <c r="K967" s="91" t="s">
        <v>8047</v>
      </c>
      <c r="L967" s="91" t="s">
        <v>8048</v>
      </c>
      <c r="M967" s="91" t="s">
        <v>8049</v>
      </c>
      <c r="O967" s="91" t="s">
        <v>8050</v>
      </c>
      <c r="P967" s="91" t="s">
        <v>8051</v>
      </c>
      <c r="R967" s="91" t="s">
        <v>8052</v>
      </c>
      <c r="S967" s="91" t="s">
        <v>8053</v>
      </c>
      <c r="T967" s="91" t="s">
        <v>201</v>
      </c>
      <c r="U967" s="91">
        <v>1</v>
      </c>
      <c r="V967" s="91">
        <v>500000</v>
      </c>
      <c r="W967" s="91">
        <v>0</v>
      </c>
      <c r="X967" s="91">
        <v>100</v>
      </c>
      <c r="Y967" s="91">
        <v>120</v>
      </c>
      <c r="Z967" s="91">
        <v>40</v>
      </c>
      <c r="AA967" s="91">
        <v>60</v>
      </c>
      <c r="AB967" s="91">
        <v>120</v>
      </c>
      <c r="AC967" s="91">
        <v>0</v>
      </c>
      <c r="AD967" s="91">
        <v>100</v>
      </c>
      <c r="AE967" s="91">
        <v>120</v>
      </c>
      <c r="AF967" s="91">
        <v>569</v>
      </c>
      <c r="AG967" s="91">
        <v>560</v>
      </c>
      <c r="AH967" s="91">
        <v>1232738</v>
      </c>
      <c r="AI967" s="91">
        <v>2</v>
      </c>
      <c r="AJ967" s="91" t="s">
        <v>8045</v>
      </c>
      <c r="AK967" s="91">
        <v>0</v>
      </c>
      <c r="AL967" s="91">
        <v>0</v>
      </c>
      <c r="AM967" s="91" t="s">
        <v>87</v>
      </c>
      <c r="AO967" s="91">
        <v>0</v>
      </c>
      <c r="AP967" s="91">
        <v>2</v>
      </c>
      <c r="AQ967" s="91">
        <v>1673287</v>
      </c>
      <c r="AR967" s="91" t="s">
        <v>87</v>
      </c>
      <c r="AU967" s="93">
        <v>42668</v>
      </c>
      <c r="AW967" s="91">
        <v>1</v>
      </c>
      <c r="AX967" s="91">
        <v>0</v>
      </c>
      <c r="AZ967" s="92">
        <v>42620</v>
      </c>
      <c r="BA967" s="91" t="s">
        <v>183</v>
      </c>
      <c r="BB967" s="92">
        <v>42620</v>
      </c>
      <c r="BC967" s="91" t="s">
        <v>87</v>
      </c>
    </row>
    <row r="968" spans="1:55">
      <c r="A968" s="91">
        <f t="shared" si="15"/>
        <v>967</v>
      </c>
      <c r="B968" s="91">
        <v>2034101</v>
      </c>
      <c r="C968" s="91">
        <v>77</v>
      </c>
      <c r="D968" s="91">
        <v>9</v>
      </c>
      <c r="E968" s="91" t="s">
        <v>87</v>
      </c>
      <c r="F968" s="91" t="s">
        <v>87</v>
      </c>
      <c r="G968" s="91" t="s">
        <v>8054</v>
      </c>
      <c r="I968" s="91" t="s">
        <v>8055</v>
      </c>
      <c r="J968" s="91" t="s">
        <v>8056</v>
      </c>
      <c r="K968" s="91" t="s">
        <v>8057</v>
      </c>
      <c r="L968" s="91" t="s">
        <v>8058</v>
      </c>
      <c r="O968" s="91" t="s">
        <v>8059</v>
      </c>
      <c r="P968" s="91" t="s">
        <v>8060</v>
      </c>
      <c r="R968" s="91" t="s">
        <v>8061</v>
      </c>
      <c r="S968" s="91" t="s">
        <v>8062</v>
      </c>
      <c r="T968" s="91" t="s">
        <v>269</v>
      </c>
      <c r="U968" s="91">
        <v>0</v>
      </c>
      <c r="V968" s="91">
        <v>500000</v>
      </c>
      <c r="W968" s="91">
        <v>0</v>
      </c>
      <c r="X968" s="91">
        <v>0</v>
      </c>
      <c r="Y968" s="91">
        <v>0</v>
      </c>
      <c r="Z968" s="91">
        <v>0</v>
      </c>
      <c r="AA968" s="91">
        <v>0</v>
      </c>
      <c r="AB968" s="91">
        <v>0</v>
      </c>
      <c r="AC968" s="91">
        <v>100</v>
      </c>
      <c r="AD968" s="91">
        <v>0</v>
      </c>
      <c r="AE968" s="91">
        <v>0</v>
      </c>
      <c r="AF968" s="91">
        <v>170</v>
      </c>
      <c r="AG968" s="91">
        <v>86</v>
      </c>
      <c r="AH968" s="91">
        <v>120138</v>
      </c>
      <c r="AI968" s="91">
        <v>2</v>
      </c>
      <c r="AJ968" s="91" t="s">
        <v>8063</v>
      </c>
      <c r="AK968" s="91">
        <v>0</v>
      </c>
      <c r="AL968" s="91">
        <v>0</v>
      </c>
      <c r="AM968" s="91" t="s">
        <v>87</v>
      </c>
      <c r="AO968" s="91">
        <v>0</v>
      </c>
      <c r="AP968" s="91">
        <v>1</v>
      </c>
      <c r="AQ968" s="91" t="s">
        <v>87</v>
      </c>
      <c r="AR968" s="91" t="s">
        <v>87</v>
      </c>
      <c r="AW968" s="91">
        <v>1</v>
      </c>
      <c r="AX968" s="91">
        <v>0</v>
      </c>
      <c r="AZ968" s="92">
        <v>40477</v>
      </c>
      <c r="BA968" s="91" t="s">
        <v>183</v>
      </c>
      <c r="BB968" s="92">
        <v>40477</v>
      </c>
      <c r="BC968" s="91" t="s">
        <v>87</v>
      </c>
    </row>
    <row r="969" spans="1:55">
      <c r="A969" s="91">
        <f t="shared" si="15"/>
        <v>968</v>
      </c>
      <c r="B969" s="91">
        <v>2037101</v>
      </c>
      <c r="C969" s="91">
        <v>40</v>
      </c>
      <c r="D969" s="91">
        <v>9</v>
      </c>
      <c r="E969" s="91" t="s">
        <v>87</v>
      </c>
      <c r="F969" s="91" t="s">
        <v>87</v>
      </c>
      <c r="G969" s="91" t="s">
        <v>8064</v>
      </c>
      <c r="I969" s="91" t="s">
        <v>8065</v>
      </c>
      <c r="J969" s="91" t="s">
        <v>8066</v>
      </c>
      <c r="K969" s="91" t="s">
        <v>8067</v>
      </c>
      <c r="L969" s="91" t="s">
        <v>8068</v>
      </c>
      <c r="O969" s="91" t="s">
        <v>8069</v>
      </c>
      <c r="P969" s="91" t="s">
        <v>8070</v>
      </c>
      <c r="R969" s="91" t="s">
        <v>8071</v>
      </c>
      <c r="S969" s="91" t="s">
        <v>8072</v>
      </c>
      <c r="U969" s="91">
        <v>0</v>
      </c>
      <c r="V969" s="91">
        <v>500000</v>
      </c>
      <c r="W969" s="91">
        <v>0</v>
      </c>
      <c r="X969" s="91">
        <v>0</v>
      </c>
      <c r="Y969" s="91">
        <v>0</v>
      </c>
      <c r="Z969" s="91">
        <v>0</v>
      </c>
      <c r="AA969" s="91">
        <v>0</v>
      </c>
      <c r="AB969" s="91">
        <v>0</v>
      </c>
      <c r="AC969" s="91">
        <v>100</v>
      </c>
      <c r="AD969" s="91">
        <v>0</v>
      </c>
      <c r="AE969" s="91">
        <v>0</v>
      </c>
      <c r="AF969" s="91">
        <v>9</v>
      </c>
      <c r="AG969" s="91">
        <v>596</v>
      </c>
      <c r="AH969" s="91">
        <v>931697</v>
      </c>
      <c r="AI969" s="91">
        <v>1</v>
      </c>
      <c r="AJ969" s="91" t="s">
        <v>8073</v>
      </c>
      <c r="AK969" s="91">
        <v>0</v>
      </c>
      <c r="AL969" s="91">
        <v>2</v>
      </c>
      <c r="AM969" s="91" t="s">
        <v>87</v>
      </c>
      <c r="AO969" s="91">
        <v>0</v>
      </c>
      <c r="AP969" s="91">
        <v>2</v>
      </c>
      <c r="AQ969" s="91" t="s">
        <v>87</v>
      </c>
      <c r="AR969" s="91" t="s">
        <v>87</v>
      </c>
      <c r="AW969" s="91">
        <v>1</v>
      </c>
      <c r="AX969" s="91">
        <v>0</v>
      </c>
      <c r="AZ969" s="92">
        <v>40490</v>
      </c>
      <c r="BA969" s="91" t="s">
        <v>183</v>
      </c>
      <c r="BB969" s="92">
        <v>41312</v>
      </c>
      <c r="BC969" s="91" t="s">
        <v>87</v>
      </c>
    </row>
    <row r="970" spans="1:55">
      <c r="A970" s="91">
        <f t="shared" si="15"/>
        <v>969</v>
      </c>
      <c r="B970" s="91">
        <v>2086401</v>
      </c>
      <c r="C970" s="91">
        <v>70</v>
      </c>
      <c r="D970" s="91">
        <v>9</v>
      </c>
      <c r="E970" s="91" t="s">
        <v>87</v>
      </c>
      <c r="F970" s="91" t="s">
        <v>87</v>
      </c>
      <c r="G970" s="91" t="s">
        <v>8074</v>
      </c>
      <c r="I970" s="91" t="s">
        <v>8075</v>
      </c>
      <c r="K970" s="91" t="s">
        <v>8076</v>
      </c>
      <c r="L970" s="91" t="s">
        <v>8077</v>
      </c>
      <c r="O970" s="91" t="s">
        <v>8078</v>
      </c>
      <c r="P970" s="91" t="s">
        <v>8079</v>
      </c>
      <c r="R970" s="91" t="s">
        <v>8080</v>
      </c>
      <c r="S970" s="91" t="s">
        <v>8081</v>
      </c>
      <c r="T970" s="91" t="s">
        <v>269</v>
      </c>
      <c r="U970" s="91">
        <v>0</v>
      </c>
      <c r="V970" s="91">
        <v>0</v>
      </c>
      <c r="W970" s="91">
        <v>0</v>
      </c>
      <c r="X970" s="91">
        <v>0</v>
      </c>
      <c r="Y970" s="91">
        <v>0</v>
      </c>
      <c r="Z970" s="91">
        <v>100</v>
      </c>
      <c r="AA970" s="91">
        <v>0</v>
      </c>
      <c r="AB970" s="91">
        <v>0</v>
      </c>
      <c r="AC970" s="91">
        <v>0</v>
      </c>
      <c r="AD970" s="91">
        <v>0</v>
      </c>
      <c r="AE970" s="91">
        <v>0</v>
      </c>
      <c r="AF970" s="91">
        <v>1611</v>
      </c>
      <c r="AG970" s="91">
        <v>95</v>
      </c>
      <c r="AH970" s="91">
        <v>5250612</v>
      </c>
      <c r="AI970" s="91">
        <v>1</v>
      </c>
      <c r="AJ970" s="91" t="s">
        <v>8075</v>
      </c>
      <c r="AK970" s="91">
        <v>0</v>
      </c>
      <c r="AL970" s="91">
        <v>0</v>
      </c>
      <c r="AM970" s="91" t="s">
        <v>87</v>
      </c>
      <c r="AO970" s="91">
        <v>0</v>
      </c>
      <c r="AP970" s="91">
        <v>0</v>
      </c>
      <c r="AQ970" s="91" t="s">
        <v>87</v>
      </c>
      <c r="AR970" s="91" t="s">
        <v>87</v>
      </c>
      <c r="AW970" s="91">
        <v>1</v>
      </c>
      <c r="AX970" s="91">
        <v>0</v>
      </c>
      <c r="AZ970" s="92">
        <v>43132</v>
      </c>
      <c r="BA970" s="91" t="s">
        <v>442</v>
      </c>
      <c r="BB970" s="92">
        <v>43132</v>
      </c>
      <c r="BC970" s="91" t="s">
        <v>442</v>
      </c>
    </row>
    <row r="971" spans="1:55">
      <c r="A971" s="91">
        <f t="shared" si="15"/>
        <v>970</v>
      </c>
      <c r="B971" s="91">
        <v>2103501</v>
      </c>
      <c r="C971" s="91">
        <v>40</v>
      </c>
      <c r="D971" s="91">
        <v>9</v>
      </c>
      <c r="E971" s="91" t="s">
        <v>87</v>
      </c>
      <c r="F971" s="91" t="s">
        <v>87</v>
      </c>
      <c r="G971" s="91" t="s">
        <v>8082</v>
      </c>
      <c r="H971" s="91" t="s">
        <v>8083</v>
      </c>
      <c r="I971" s="91" t="s">
        <v>8084</v>
      </c>
      <c r="K971" s="91" t="s">
        <v>8085</v>
      </c>
      <c r="L971" s="91" t="s">
        <v>8086</v>
      </c>
      <c r="O971" s="91" t="s">
        <v>8087</v>
      </c>
      <c r="P971" s="91" t="s">
        <v>8088</v>
      </c>
      <c r="R971" s="91" t="s">
        <v>8089</v>
      </c>
      <c r="S971" s="91" t="s">
        <v>8090</v>
      </c>
      <c r="T971" s="91" t="s">
        <v>8091</v>
      </c>
      <c r="U971" s="91">
        <v>0</v>
      </c>
      <c r="V971" s="91">
        <v>0</v>
      </c>
      <c r="W971" s="91">
        <v>100</v>
      </c>
      <c r="X971" s="91">
        <v>0</v>
      </c>
      <c r="Y971" s="91">
        <v>0</v>
      </c>
      <c r="Z971" s="91">
        <v>100</v>
      </c>
      <c r="AA971" s="91">
        <v>0</v>
      </c>
      <c r="AB971" s="91">
        <v>0</v>
      </c>
      <c r="AC971" s="91">
        <v>100</v>
      </c>
      <c r="AD971" s="91">
        <v>0</v>
      </c>
      <c r="AE971" s="91">
        <v>0</v>
      </c>
      <c r="AF971" s="91">
        <v>1</v>
      </c>
      <c r="AG971" s="91">
        <v>125</v>
      </c>
      <c r="AH971" s="91">
        <v>1029640</v>
      </c>
      <c r="AI971" s="91">
        <v>1</v>
      </c>
      <c r="AJ971" s="91" t="s">
        <v>8084</v>
      </c>
      <c r="AK971" s="91">
        <v>0</v>
      </c>
      <c r="AL971" s="91">
        <v>2</v>
      </c>
      <c r="AM971" s="91" t="s">
        <v>87</v>
      </c>
      <c r="AO971" s="91">
        <v>0</v>
      </c>
      <c r="AP971" s="91">
        <v>2</v>
      </c>
      <c r="AQ971" s="91" t="s">
        <v>87</v>
      </c>
      <c r="AR971" s="91" t="s">
        <v>87</v>
      </c>
      <c r="AW971" s="91">
        <v>1</v>
      </c>
      <c r="AX971" s="91">
        <v>0</v>
      </c>
      <c r="AZ971" s="92">
        <v>40626</v>
      </c>
      <c r="BA971" s="91" t="s">
        <v>183</v>
      </c>
      <c r="BB971" s="92">
        <v>40626</v>
      </c>
      <c r="BC971" s="91" t="s">
        <v>87</v>
      </c>
    </row>
    <row r="972" spans="1:55">
      <c r="A972" s="91">
        <f t="shared" si="15"/>
        <v>971</v>
      </c>
      <c r="B972" s="91">
        <v>2106401</v>
      </c>
      <c r="C972" s="91">
        <v>40</v>
      </c>
      <c r="D972" s="91">
        <v>9</v>
      </c>
      <c r="E972" s="91" t="s">
        <v>87</v>
      </c>
      <c r="F972" s="91" t="s">
        <v>87</v>
      </c>
      <c r="G972" s="91" t="s">
        <v>8092</v>
      </c>
      <c r="H972" s="91" t="s">
        <v>8093</v>
      </c>
      <c r="I972" s="91" t="s">
        <v>8094</v>
      </c>
      <c r="J972" s="91" t="s">
        <v>8095</v>
      </c>
      <c r="K972" s="91" t="s">
        <v>8096</v>
      </c>
      <c r="L972" s="91" t="s">
        <v>8097</v>
      </c>
      <c r="O972" s="91" t="s">
        <v>8098</v>
      </c>
      <c r="P972" s="91" t="s">
        <v>8099</v>
      </c>
      <c r="R972" s="91" t="s">
        <v>8100</v>
      </c>
      <c r="S972" s="91" t="s">
        <v>8101</v>
      </c>
      <c r="T972" s="91" t="s">
        <v>8102</v>
      </c>
      <c r="U972" s="91">
        <v>0</v>
      </c>
      <c r="V972" s="91">
        <v>0</v>
      </c>
      <c r="W972" s="91">
        <v>0</v>
      </c>
      <c r="X972" s="91">
        <v>0</v>
      </c>
      <c r="Y972" s="91">
        <v>0</v>
      </c>
      <c r="Z972" s="91">
        <v>0</v>
      </c>
      <c r="AA972" s="91">
        <v>0</v>
      </c>
      <c r="AB972" s="91">
        <v>0</v>
      </c>
      <c r="AC972" s="91">
        <v>100</v>
      </c>
      <c r="AD972" s="91">
        <v>0</v>
      </c>
      <c r="AE972" s="91">
        <v>0</v>
      </c>
      <c r="AF972" s="91">
        <v>5</v>
      </c>
      <c r="AG972" s="91">
        <v>103</v>
      </c>
      <c r="AH972" s="91">
        <v>2520670</v>
      </c>
      <c r="AI972" s="91">
        <v>1</v>
      </c>
      <c r="AJ972" s="91" t="s">
        <v>8103</v>
      </c>
      <c r="AK972" s="91">
        <v>0</v>
      </c>
      <c r="AL972" s="91">
        <v>0</v>
      </c>
      <c r="AM972" s="91" t="s">
        <v>87</v>
      </c>
      <c r="AO972" s="91">
        <v>0</v>
      </c>
      <c r="AP972" s="91">
        <v>2</v>
      </c>
      <c r="AQ972" s="91" t="s">
        <v>87</v>
      </c>
      <c r="AR972" s="91" t="s">
        <v>87</v>
      </c>
      <c r="AW972" s="91">
        <v>1</v>
      </c>
      <c r="AX972" s="91">
        <v>0</v>
      </c>
      <c r="AZ972" s="92">
        <v>42605</v>
      </c>
      <c r="BA972" s="91" t="s">
        <v>183</v>
      </c>
      <c r="BB972" s="92">
        <v>42605</v>
      </c>
      <c r="BC972" s="91" t="s">
        <v>87</v>
      </c>
    </row>
    <row r="973" spans="1:55">
      <c r="A973" s="91">
        <f t="shared" si="15"/>
        <v>972</v>
      </c>
      <c r="B973" s="91">
        <v>2109801</v>
      </c>
      <c r="C973" s="91">
        <v>77</v>
      </c>
      <c r="D973" s="91">
        <v>9</v>
      </c>
      <c r="E973" s="91" t="s">
        <v>87</v>
      </c>
      <c r="F973" s="91" t="s">
        <v>87</v>
      </c>
      <c r="G973" s="91" t="s">
        <v>8104</v>
      </c>
      <c r="I973" s="91" t="s">
        <v>8105</v>
      </c>
      <c r="J973" s="91" t="s">
        <v>8106</v>
      </c>
      <c r="K973" s="91" t="s">
        <v>6419</v>
      </c>
      <c r="L973" s="91" t="s">
        <v>8107</v>
      </c>
      <c r="M973" s="91" t="s">
        <v>8108</v>
      </c>
      <c r="O973" s="91" t="s">
        <v>8109</v>
      </c>
      <c r="P973" s="91" t="s">
        <v>8110</v>
      </c>
      <c r="R973" s="91" t="s">
        <v>8111</v>
      </c>
      <c r="S973" s="91" t="s">
        <v>8112</v>
      </c>
      <c r="T973" s="91" t="s">
        <v>269</v>
      </c>
      <c r="U973" s="91">
        <v>0</v>
      </c>
      <c r="V973" s="91">
        <v>500000</v>
      </c>
      <c r="W973" s="91">
        <v>0</v>
      </c>
      <c r="X973" s="91">
        <v>100</v>
      </c>
      <c r="Y973" s="91">
        <v>120</v>
      </c>
      <c r="Z973" s="91">
        <v>40</v>
      </c>
      <c r="AA973" s="91">
        <v>60</v>
      </c>
      <c r="AB973" s="91">
        <v>120</v>
      </c>
      <c r="AC973" s="91">
        <v>40</v>
      </c>
      <c r="AD973" s="91">
        <v>60</v>
      </c>
      <c r="AE973" s="91">
        <v>120</v>
      </c>
      <c r="AF973" s="91">
        <v>5</v>
      </c>
      <c r="AG973" s="91">
        <v>374</v>
      </c>
      <c r="AH973" s="91">
        <v>119600</v>
      </c>
      <c r="AI973" s="91">
        <v>2</v>
      </c>
      <c r="AJ973" s="91" t="s">
        <v>8105</v>
      </c>
      <c r="AK973" s="91">
        <v>0</v>
      </c>
      <c r="AL973" s="91">
        <v>0</v>
      </c>
      <c r="AM973" s="91" t="s">
        <v>87</v>
      </c>
      <c r="AO973" s="91">
        <v>0</v>
      </c>
      <c r="AP973" s="91">
        <v>2</v>
      </c>
      <c r="AQ973" s="91" t="s">
        <v>87</v>
      </c>
      <c r="AR973" s="91" t="s">
        <v>87</v>
      </c>
      <c r="AW973" s="91">
        <v>1</v>
      </c>
      <c r="AX973" s="91">
        <v>0</v>
      </c>
      <c r="AZ973" s="92">
        <v>40652</v>
      </c>
      <c r="BA973" s="91" t="s">
        <v>183</v>
      </c>
      <c r="BB973" s="92">
        <v>40653</v>
      </c>
      <c r="BC973" s="91" t="s">
        <v>87</v>
      </c>
    </row>
    <row r="974" spans="1:55">
      <c r="A974" s="91">
        <f t="shared" si="15"/>
        <v>973</v>
      </c>
      <c r="B974" s="91">
        <v>2124201</v>
      </c>
      <c r="C974" s="91">
        <v>77</v>
      </c>
      <c r="D974" s="91">
        <v>9</v>
      </c>
      <c r="E974" s="91" t="s">
        <v>87</v>
      </c>
      <c r="F974" s="91" t="s">
        <v>87</v>
      </c>
      <c r="G974" s="91" t="s">
        <v>8113</v>
      </c>
      <c r="I974" s="91" t="s">
        <v>8114</v>
      </c>
      <c r="J974" s="91" t="s">
        <v>8115</v>
      </c>
      <c r="K974" s="91" t="s">
        <v>8047</v>
      </c>
      <c r="L974" s="91" t="s">
        <v>8116</v>
      </c>
      <c r="O974" s="91" t="s">
        <v>8117</v>
      </c>
      <c r="P974" s="91" t="s">
        <v>8118</v>
      </c>
      <c r="R974" s="91" t="s">
        <v>8119</v>
      </c>
      <c r="S974" s="91" t="s">
        <v>8120</v>
      </c>
      <c r="T974" s="91" t="s">
        <v>269</v>
      </c>
      <c r="U974" s="91">
        <v>0</v>
      </c>
      <c r="V974" s="91">
        <v>500000</v>
      </c>
      <c r="W974" s="91">
        <v>0</v>
      </c>
      <c r="X974" s="91">
        <v>100</v>
      </c>
      <c r="Y974" s="91">
        <v>120</v>
      </c>
      <c r="Z974" s="91">
        <v>40</v>
      </c>
      <c r="AA974" s="91">
        <v>60</v>
      </c>
      <c r="AB974" s="91">
        <v>120</v>
      </c>
      <c r="AC974" s="91">
        <v>40</v>
      </c>
      <c r="AD974" s="91">
        <v>60</v>
      </c>
      <c r="AE974" s="91">
        <v>120</v>
      </c>
      <c r="AF974" s="91">
        <v>170</v>
      </c>
      <c r="AG974" s="91">
        <v>86</v>
      </c>
      <c r="AH974" s="91">
        <v>520350</v>
      </c>
      <c r="AI974" s="91">
        <v>2</v>
      </c>
      <c r="AJ974" s="91" t="s">
        <v>8114</v>
      </c>
      <c r="AK974" s="91">
        <v>0</v>
      </c>
      <c r="AL974" s="91">
        <v>0</v>
      </c>
      <c r="AM974" s="91" t="s">
        <v>87</v>
      </c>
      <c r="AO974" s="91">
        <v>0</v>
      </c>
      <c r="AP974" s="91">
        <v>2</v>
      </c>
      <c r="AQ974" s="91" t="s">
        <v>87</v>
      </c>
      <c r="AR974" s="91" t="s">
        <v>87</v>
      </c>
      <c r="AW974" s="91">
        <v>1</v>
      </c>
      <c r="AX974" s="91">
        <v>0</v>
      </c>
      <c r="AZ974" s="92">
        <v>40694</v>
      </c>
      <c r="BA974" s="91" t="s">
        <v>183</v>
      </c>
      <c r="BB974" s="92">
        <v>40694</v>
      </c>
      <c r="BC974" s="91" t="s">
        <v>87</v>
      </c>
    </row>
    <row r="975" spans="1:55">
      <c r="A975" s="91">
        <f t="shared" si="15"/>
        <v>974</v>
      </c>
      <c r="B975" s="91">
        <v>2130601</v>
      </c>
      <c r="C975" s="91">
        <v>30</v>
      </c>
      <c r="D975" s="91">
        <v>9</v>
      </c>
      <c r="E975" s="91" t="s">
        <v>87</v>
      </c>
      <c r="F975" s="91" t="s">
        <v>87</v>
      </c>
      <c r="G975" s="91" t="s">
        <v>8121</v>
      </c>
      <c r="I975" s="91" t="s">
        <v>8122</v>
      </c>
      <c r="J975" s="91" t="s">
        <v>8123</v>
      </c>
      <c r="K975" s="91" t="s">
        <v>8124</v>
      </c>
      <c r="L975" s="91" t="s">
        <v>8125</v>
      </c>
      <c r="M975" s="91" t="s">
        <v>8126</v>
      </c>
      <c r="O975" s="91" t="s">
        <v>8127</v>
      </c>
      <c r="P975" s="91" t="s">
        <v>8128</v>
      </c>
      <c r="R975" s="91" t="s">
        <v>8129</v>
      </c>
      <c r="S975" s="91" t="s">
        <v>7560</v>
      </c>
      <c r="T975" s="91" t="s">
        <v>201</v>
      </c>
      <c r="U975" s="91">
        <v>0</v>
      </c>
      <c r="V975" s="91">
        <v>500000</v>
      </c>
      <c r="W975" s="91">
        <v>0</v>
      </c>
      <c r="X975" s="91">
        <v>100</v>
      </c>
      <c r="Y975" s="91">
        <v>120</v>
      </c>
      <c r="Z975" s="91">
        <v>40</v>
      </c>
      <c r="AA975" s="91">
        <v>60</v>
      </c>
      <c r="AB975" s="91">
        <v>120</v>
      </c>
      <c r="AC975" s="91">
        <v>40</v>
      </c>
      <c r="AD975" s="91">
        <v>60</v>
      </c>
      <c r="AE975" s="91">
        <v>120</v>
      </c>
      <c r="AF975" s="91">
        <v>9</v>
      </c>
      <c r="AG975" s="91">
        <v>974</v>
      </c>
      <c r="AH975" s="91">
        <v>5922299</v>
      </c>
      <c r="AI975" s="91">
        <v>2</v>
      </c>
      <c r="AJ975" s="91" t="s">
        <v>8130</v>
      </c>
      <c r="AK975" s="91">
        <v>0</v>
      </c>
      <c r="AL975" s="91">
        <v>0</v>
      </c>
      <c r="AM975" s="91" t="s">
        <v>87</v>
      </c>
      <c r="AO975" s="91">
        <v>0</v>
      </c>
      <c r="AP975" s="91">
        <v>2</v>
      </c>
      <c r="AQ975" s="91" t="s">
        <v>87</v>
      </c>
      <c r="AR975" s="91" t="s">
        <v>87</v>
      </c>
      <c r="AW975" s="91">
        <v>1</v>
      </c>
      <c r="AX975" s="91">
        <v>0</v>
      </c>
      <c r="AZ975" s="92">
        <v>40714</v>
      </c>
      <c r="BA975" s="91" t="s">
        <v>183</v>
      </c>
      <c r="BB975" s="92">
        <v>40714</v>
      </c>
      <c r="BC975" s="91" t="s">
        <v>87</v>
      </c>
    </row>
    <row r="976" spans="1:55">
      <c r="A976" s="91">
        <f t="shared" si="15"/>
        <v>975</v>
      </c>
      <c r="B976" s="91">
        <v>2131901</v>
      </c>
      <c r="C976" s="91">
        <v>70</v>
      </c>
      <c r="D976" s="91">
        <v>9</v>
      </c>
      <c r="E976" s="91" t="s">
        <v>87</v>
      </c>
      <c r="F976" s="91" t="s">
        <v>87</v>
      </c>
      <c r="G976" s="91" t="s">
        <v>8131</v>
      </c>
      <c r="I976" s="91" t="s">
        <v>8132</v>
      </c>
      <c r="K976" s="91" t="s">
        <v>8133</v>
      </c>
      <c r="L976" s="91" t="s">
        <v>8134</v>
      </c>
      <c r="O976" s="91" t="s">
        <v>8135</v>
      </c>
      <c r="P976" s="91" t="s">
        <v>8136</v>
      </c>
      <c r="R976" s="91" t="s">
        <v>8137</v>
      </c>
      <c r="S976" s="91" t="s">
        <v>8138</v>
      </c>
      <c r="T976" s="91" t="s">
        <v>269</v>
      </c>
      <c r="U976" s="91">
        <v>1</v>
      </c>
      <c r="V976" s="91">
        <v>500000</v>
      </c>
      <c r="W976" s="91">
        <v>0</v>
      </c>
      <c r="X976" s="91">
        <v>100</v>
      </c>
      <c r="Y976" s="91">
        <v>120</v>
      </c>
      <c r="Z976" s="91">
        <v>40</v>
      </c>
      <c r="AA976" s="91">
        <v>60</v>
      </c>
      <c r="AB976" s="91">
        <v>120</v>
      </c>
      <c r="AC976" s="91">
        <v>0</v>
      </c>
      <c r="AD976" s="91">
        <v>100</v>
      </c>
      <c r="AE976" s="91">
        <v>120</v>
      </c>
      <c r="AF976" s="91">
        <v>10</v>
      </c>
      <c r="AG976" s="91">
        <v>51</v>
      </c>
      <c r="AH976" s="91">
        <v>1552843</v>
      </c>
      <c r="AI976" s="91">
        <v>2</v>
      </c>
      <c r="AJ976" s="91" t="s">
        <v>8139</v>
      </c>
      <c r="AK976" s="91">
        <v>0</v>
      </c>
      <c r="AL976" s="91">
        <v>0</v>
      </c>
      <c r="AM976" s="91" t="s">
        <v>87</v>
      </c>
      <c r="AO976" s="91">
        <v>1</v>
      </c>
      <c r="AP976" s="91">
        <v>2</v>
      </c>
      <c r="AQ976" s="91">
        <v>1535453</v>
      </c>
      <c r="AR976" s="91" t="s">
        <v>87</v>
      </c>
      <c r="AU976" s="93">
        <v>42060</v>
      </c>
      <c r="AW976" s="91">
        <v>1</v>
      </c>
      <c r="AX976" s="91">
        <v>0</v>
      </c>
      <c r="AZ976" s="92">
        <v>40715</v>
      </c>
      <c r="BA976" s="91" t="s">
        <v>183</v>
      </c>
      <c r="BB976" s="92">
        <v>42057</v>
      </c>
      <c r="BC976" s="91" t="s">
        <v>87</v>
      </c>
    </row>
    <row r="977" spans="1:55">
      <c r="A977" s="91">
        <f t="shared" si="15"/>
        <v>976</v>
      </c>
      <c r="B977" s="91">
        <v>2136901</v>
      </c>
      <c r="C977" s="91">
        <v>77</v>
      </c>
      <c r="D977" s="91">
        <v>9</v>
      </c>
      <c r="E977" s="91" t="s">
        <v>87</v>
      </c>
      <c r="F977" s="91" t="s">
        <v>87</v>
      </c>
      <c r="G977" s="91" t="s">
        <v>8140</v>
      </c>
      <c r="I977" s="91" t="s">
        <v>8141</v>
      </c>
      <c r="J977" s="91" t="s">
        <v>8142</v>
      </c>
      <c r="K977" s="91" t="s">
        <v>8143</v>
      </c>
      <c r="L977" s="91" t="s">
        <v>8144</v>
      </c>
      <c r="O977" s="91" t="s">
        <v>8145</v>
      </c>
      <c r="P977" s="91" t="s">
        <v>8145</v>
      </c>
      <c r="R977" s="91" t="s">
        <v>8146</v>
      </c>
      <c r="S977" s="91" t="s">
        <v>8147</v>
      </c>
      <c r="T977" s="91" t="s">
        <v>269</v>
      </c>
      <c r="U977" s="91">
        <v>0</v>
      </c>
      <c r="V977" s="91">
        <v>500000</v>
      </c>
      <c r="W977" s="91">
        <v>0</v>
      </c>
      <c r="X977" s="91">
        <v>100</v>
      </c>
      <c r="Y977" s="91">
        <v>120</v>
      </c>
      <c r="Z977" s="91">
        <v>40</v>
      </c>
      <c r="AA977" s="91">
        <v>60</v>
      </c>
      <c r="AB977" s="91">
        <v>120</v>
      </c>
      <c r="AC977" s="91">
        <v>40</v>
      </c>
      <c r="AD977" s="91">
        <v>60</v>
      </c>
      <c r="AE977" s="91">
        <v>120</v>
      </c>
      <c r="AF977" s="91">
        <v>569</v>
      </c>
      <c r="AG977" s="91">
        <v>11</v>
      </c>
      <c r="AH977" s="91">
        <v>1436269</v>
      </c>
      <c r="AI977" s="91">
        <v>1</v>
      </c>
      <c r="AJ977" s="91" t="s">
        <v>8148</v>
      </c>
      <c r="AK977" s="91">
        <v>0</v>
      </c>
      <c r="AL977" s="91">
        <v>1</v>
      </c>
      <c r="AM977" s="91">
        <v>34101402838</v>
      </c>
      <c r="AN977" s="91" t="s">
        <v>8149</v>
      </c>
      <c r="AO977" s="91">
        <v>1</v>
      </c>
      <c r="AP977" s="91">
        <v>2</v>
      </c>
      <c r="AQ977" s="91" t="s">
        <v>87</v>
      </c>
      <c r="AR977" s="91" t="s">
        <v>87</v>
      </c>
      <c r="AW977" s="91">
        <v>1</v>
      </c>
      <c r="AX977" s="91">
        <v>0</v>
      </c>
      <c r="AZ977" s="92">
        <v>40731</v>
      </c>
      <c r="BA977" s="91" t="s">
        <v>183</v>
      </c>
      <c r="BB977" s="92">
        <v>40731</v>
      </c>
      <c r="BC977" s="91" t="s">
        <v>87</v>
      </c>
    </row>
    <row r="978" spans="1:55">
      <c r="A978" s="91">
        <f t="shared" si="15"/>
        <v>977</v>
      </c>
      <c r="B978" s="91">
        <v>2143601</v>
      </c>
      <c r="C978" s="91">
        <v>38</v>
      </c>
      <c r="D978" s="91">
        <v>9</v>
      </c>
      <c r="E978" s="91" t="s">
        <v>87</v>
      </c>
      <c r="F978" s="91" t="s">
        <v>87</v>
      </c>
      <c r="G978" s="91" t="s">
        <v>8150</v>
      </c>
      <c r="I978" s="91" t="s">
        <v>8151</v>
      </c>
      <c r="K978" s="91" t="s">
        <v>8152</v>
      </c>
      <c r="L978" s="91" t="s">
        <v>8153</v>
      </c>
      <c r="O978" s="91" t="s">
        <v>8154</v>
      </c>
      <c r="P978" s="91" t="s">
        <v>8155</v>
      </c>
      <c r="R978" s="91" t="s">
        <v>8156</v>
      </c>
      <c r="S978" s="91" t="s">
        <v>8157</v>
      </c>
      <c r="T978" s="91" t="s">
        <v>201</v>
      </c>
      <c r="U978" s="91">
        <v>0</v>
      </c>
      <c r="V978" s="91">
        <v>500000</v>
      </c>
      <c r="W978" s="91">
        <v>0</v>
      </c>
      <c r="X978" s="91">
        <v>100</v>
      </c>
      <c r="Y978" s="91">
        <v>120</v>
      </c>
      <c r="Z978" s="91">
        <v>40</v>
      </c>
      <c r="AA978" s="91">
        <v>60</v>
      </c>
      <c r="AB978" s="91">
        <v>120</v>
      </c>
      <c r="AC978" s="91">
        <v>0</v>
      </c>
      <c r="AD978" s="91">
        <v>100</v>
      </c>
      <c r="AE978" s="91">
        <v>120</v>
      </c>
      <c r="AF978" s="91">
        <v>5</v>
      </c>
      <c r="AG978" s="91">
        <v>607</v>
      </c>
      <c r="AH978" s="91">
        <v>1379467</v>
      </c>
      <c r="AI978" s="91">
        <v>1</v>
      </c>
      <c r="AJ978" s="91" t="s">
        <v>8158</v>
      </c>
      <c r="AK978" s="91">
        <v>0</v>
      </c>
      <c r="AL978" s="91">
        <v>0</v>
      </c>
      <c r="AM978" s="91" t="s">
        <v>87</v>
      </c>
      <c r="AO978" s="91">
        <v>1</v>
      </c>
      <c r="AP978" s="91">
        <v>2</v>
      </c>
      <c r="AQ978" s="91" t="s">
        <v>87</v>
      </c>
      <c r="AR978" s="91" t="s">
        <v>87</v>
      </c>
      <c r="AW978" s="91">
        <v>1</v>
      </c>
      <c r="AX978" s="91">
        <v>0</v>
      </c>
      <c r="AZ978" s="92">
        <v>40752</v>
      </c>
      <c r="BA978" s="91" t="s">
        <v>183</v>
      </c>
      <c r="BB978" s="92">
        <v>40752</v>
      </c>
      <c r="BC978" s="91" t="s">
        <v>87</v>
      </c>
    </row>
    <row r="979" spans="1:55">
      <c r="A979" s="91">
        <f t="shared" si="15"/>
        <v>978</v>
      </c>
      <c r="B979" s="91">
        <v>2146201</v>
      </c>
      <c r="C979" s="91">
        <v>38</v>
      </c>
      <c r="D979" s="91">
        <v>9</v>
      </c>
      <c r="E979" s="91" t="s">
        <v>87</v>
      </c>
      <c r="F979" s="91" t="s">
        <v>87</v>
      </c>
      <c r="G979" s="91" t="s">
        <v>8159</v>
      </c>
      <c r="H979" s="91" t="s">
        <v>1337</v>
      </c>
      <c r="I979" s="91" t="s">
        <v>8160</v>
      </c>
      <c r="K979" s="91" t="s">
        <v>8161</v>
      </c>
      <c r="L979" s="91" t="s">
        <v>8162</v>
      </c>
      <c r="O979" s="91" t="s">
        <v>8163</v>
      </c>
      <c r="P979" s="91" t="s">
        <v>8164</v>
      </c>
      <c r="R979" s="91" t="s">
        <v>8165</v>
      </c>
      <c r="S979" s="91" t="s">
        <v>8166</v>
      </c>
      <c r="T979" s="91" t="s">
        <v>346</v>
      </c>
      <c r="U979" s="91">
        <v>0</v>
      </c>
      <c r="V979" s="91">
        <v>500000</v>
      </c>
      <c r="W979" s="91">
        <v>0</v>
      </c>
      <c r="X979" s="91">
        <v>100</v>
      </c>
      <c r="Y979" s="91">
        <v>120</v>
      </c>
      <c r="Z979" s="91">
        <v>40</v>
      </c>
      <c r="AA979" s="91">
        <v>60</v>
      </c>
      <c r="AB979" s="91">
        <v>120</v>
      </c>
      <c r="AC979" s="91">
        <v>0</v>
      </c>
      <c r="AD979" s="91">
        <v>100</v>
      </c>
      <c r="AE979" s="91">
        <v>120</v>
      </c>
      <c r="AF979" s="91">
        <v>10</v>
      </c>
      <c r="AG979" s="91">
        <v>598</v>
      </c>
      <c r="AH979" s="91">
        <v>505195</v>
      </c>
      <c r="AI979" s="91">
        <v>2</v>
      </c>
      <c r="AJ979" s="91" t="s">
        <v>8167</v>
      </c>
      <c r="AK979" s="91">
        <v>0</v>
      </c>
      <c r="AL979" s="91">
        <v>0</v>
      </c>
      <c r="AM979" s="91" t="s">
        <v>87</v>
      </c>
      <c r="AO979" s="91">
        <v>1</v>
      </c>
      <c r="AP979" s="91">
        <v>2</v>
      </c>
      <c r="AQ979" s="91" t="s">
        <v>87</v>
      </c>
      <c r="AR979" s="91" t="s">
        <v>87</v>
      </c>
      <c r="AW979" s="91">
        <v>1</v>
      </c>
      <c r="AX979" s="91">
        <v>0</v>
      </c>
      <c r="AZ979" s="92">
        <v>40771</v>
      </c>
      <c r="BA979" s="91" t="s">
        <v>183</v>
      </c>
      <c r="BB979" s="92">
        <v>40771</v>
      </c>
      <c r="BC979" s="91" t="s">
        <v>87</v>
      </c>
    </row>
    <row r="980" spans="1:55">
      <c r="A980" s="91">
        <f t="shared" si="15"/>
        <v>979</v>
      </c>
      <c r="B980" s="91">
        <v>2147601</v>
      </c>
      <c r="C980" s="91">
        <v>30</v>
      </c>
      <c r="D980" s="91">
        <v>9</v>
      </c>
      <c r="E980" s="91" t="s">
        <v>87</v>
      </c>
      <c r="F980" s="91" t="s">
        <v>87</v>
      </c>
      <c r="G980" s="91" t="s">
        <v>8168</v>
      </c>
      <c r="I980" s="91" t="s">
        <v>8169</v>
      </c>
      <c r="J980" s="91" t="s">
        <v>8169</v>
      </c>
      <c r="K980" s="91" t="s">
        <v>8170</v>
      </c>
      <c r="L980" s="91" t="s">
        <v>8171</v>
      </c>
      <c r="M980" s="91" t="s">
        <v>8172</v>
      </c>
      <c r="O980" s="91" t="s">
        <v>8173</v>
      </c>
      <c r="P980" s="91" t="s">
        <v>8174</v>
      </c>
      <c r="R980" s="91" t="s">
        <v>8175</v>
      </c>
      <c r="S980" s="91" t="s">
        <v>8176</v>
      </c>
      <c r="T980" s="91" t="s">
        <v>269</v>
      </c>
      <c r="U980" s="91">
        <v>0</v>
      </c>
      <c r="V980" s="91">
        <v>500000</v>
      </c>
      <c r="W980" s="91">
        <v>0</v>
      </c>
      <c r="X980" s="91">
        <v>100</v>
      </c>
      <c r="Y980" s="91">
        <v>120</v>
      </c>
      <c r="Z980" s="91">
        <v>40</v>
      </c>
      <c r="AA980" s="91">
        <v>60</v>
      </c>
      <c r="AB980" s="91">
        <v>120</v>
      </c>
      <c r="AC980" s="91">
        <v>40</v>
      </c>
      <c r="AD980" s="91">
        <v>60</v>
      </c>
      <c r="AE980" s="91">
        <v>120</v>
      </c>
      <c r="AF980" s="91">
        <v>1</v>
      </c>
      <c r="AG980" s="91">
        <v>797</v>
      </c>
      <c r="AH980" s="91">
        <v>581000</v>
      </c>
      <c r="AI980" s="91">
        <v>2</v>
      </c>
      <c r="AJ980" s="91" t="s">
        <v>8177</v>
      </c>
      <c r="AK980" s="91">
        <v>0</v>
      </c>
      <c r="AL980" s="91">
        <v>0</v>
      </c>
      <c r="AM980" s="91" t="s">
        <v>87</v>
      </c>
      <c r="AO980" s="91">
        <v>0</v>
      </c>
      <c r="AP980" s="91">
        <v>2</v>
      </c>
      <c r="AQ980" s="91" t="s">
        <v>87</v>
      </c>
      <c r="AR980" s="91" t="s">
        <v>87</v>
      </c>
      <c r="AW980" s="91">
        <v>1</v>
      </c>
      <c r="AX980" s="91">
        <v>0</v>
      </c>
      <c r="AZ980" s="92">
        <v>40774</v>
      </c>
      <c r="BA980" s="91" t="s">
        <v>183</v>
      </c>
      <c r="BB980" s="92">
        <v>42409</v>
      </c>
      <c r="BC980" s="91" t="s">
        <v>87</v>
      </c>
    </row>
    <row r="981" spans="1:55">
      <c r="A981" s="91">
        <f t="shared" si="15"/>
        <v>980</v>
      </c>
      <c r="B981" s="91">
        <v>2148102</v>
      </c>
      <c r="C981" s="91">
        <v>70</v>
      </c>
      <c r="D981" s="91">
        <v>9</v>
      </c>
      <c r="E981" s="91" t="s">
        <v>87</v>
      </c>
      <c r="F981" s="91" t="s">
        <v>87</v>
      </c>
      <c r="G981" s="91" t="s">
        <v>1496</v>
      </c>
      <c r="H981" s="91" t="s">
        <v>8178</v>
      </c>
      <c r="I981" s="91" t="s">
        <v>1498</v>
      </c>
      <c r="J981" s="91" t="s">
        <v>1499</v>
      </c>
      <c r="K981" s="91" t="s">
        <v>985</v>
      </c>
      <c r="L981" s="91" t="s">
        <v>8179</v>
      </c>
      <c r="O981" s="91" t="s">
        <v>8180</v>
      </c>
      <c r="P981" s="91" t="s">
        <v>8181</v>
      </c>
      <c r="R981" s="91" t="s">
        <v>8182</v>
      </c>
      <c r="S981" s="91" t="s">
        <v>8183</v>
      </c>
      <c r="T981" s="91" t="s">
        <v>201</v>
      </c>
      <c r="U981" s="91">
        <v>1</v>
      </c>
      <c r="V981" s="91">
        <v>500000</v>
      </c>
      <c r="W981" s="91">
        <v>0</v>
      </c>
      <c r="X981" s="91">
        <v>100</v>
      </c>
      <c r="Y981" s="91">
        <v>120</v>
      </c>
      <c r="Z981" s="91">
        <v>40</v>
      </c>
      <c r="AA981" s="91">
        <v>60</v>
      </c>
      <c r="AB981" s="91">
        <v>120</v>
      </c>
      <c r="AC981" s="91">
        <v>0</v>
      </c>
      <c r="AD981" s="91">
        <v>100</v>
      </c>
      <c r="AE981" s="91">
        <v>120</v>
      </c>
      <c r="AF981" s="91">
        <v>190</v>
      </c>
      <c r="AG981" s="91">
        <v>51</v>
      </c>
      <c r="AH981" s="91">
        <v>2371992</v>
      </c>
      <c r="AI981" s="91">
        <v>1</v>
      </c>
      <c r="AJ981" s="91" t="s">
        <v>8184</v>
      </c>
      <c r="AK981" s="91">
        <v>0</v>
      </c>
      <c r="AL981" s="91">
        <v>0</v>
      </c>
      <c r="AM981" s="91" t="s">
        <v>87</v>
      </c>
      <c r="AO981" s="91">
        <v>1</v>
      </c>
      <c r="AP981" s="91">
        <v>2</v>
      </c>
      <c r="AQ981" s="91">
        <v>1219047</v>
      </c>
      <c r="AR981" s="91" t="s">
        <v>87</v>
      </c>
      <c r="AU981" s="93">
        <v>42333</v>
      </c>
      <c r="AW981" s="91">
        <v>1</v>
      </c>
      <c r="AX981" s="91">
        <v>0</v>
      </c>
      <c r="AZ981" s="92">
        <v>42320</v>
      </c>
      <c r="BA981" s="91" t="s">
        <v>183</v>
      </c>
      <c r="BB981" s="92">
        <v>42454</v>
      </c>
      <c r="BC981" s="91" t="s">
        <v>87</v>
      </c>
    </row>
    <row r="982" spans="1:55">
      <c r="A982" s="91">
        <f t="shared" si="15"/>
        <v>981</v>
      </c>
      <c r="B982" s="91">
        <v>2158003</v>
      </c>
      <c r="C982" s="91">
        <v>38</v>
      </c>
      <c r="D982" s="91">
        <v>9</v>
      </c>
      <c r="E982" s="91" t="s">
        <v>87</v>
      </c>
      <c r="F982" s="91" t="s">
        <v>87</v>
      </c>
      <c r="G982" s="91" t="s">
        <v>8185</v>
      </c>
      <c r="I982" s="91" t="s">
        <v>8186</v>
      </c>
      <c r="J982" s="91" t="s">
        <v>8187</v>
      </c>
      <c r="K982" s="91" t="s">
        <v>8188</v>
      </c>
      <c r="L982" s="91" t="s">
        <v>8189</v>
      </c>
      <c r="M982" s="91" t="s">
        <v>8190</v>
      </c>
      <c r="O982" s="91" t="s">
        <v>8191</v>
      </c>
      <c r="P982" s="91" t="s">
        <v>8192</v>
      </c>
      <c r="U982" s="91">
        <v>1</v>
      </c>
      <c r="V982" s="91">
        <v>500000</v>
      </c>
      <c r="W982" s="91">
        <v>0</v>
      </c>
      <c r="X982" s="91">
        <v>0</v>
      </c>
      <c r="Y982" s="91">
        <v>0</v>
      </c>
      <c r="Z982" s="91">
        <v>100</v>
      </c>
      <c r="AA982" s="91">
        <v>0</v>
      </c>
      <c r="AB982" s="91">
        <v>0</v>
      </c>
      <c r="AC982" s="91">
        <v>0</v>
      </c>
      <c r="AD982" s="91">
        <v>0</v>
      </c>
      <c r="AE982" s="91">
        <v>0</v>
      </c>
      <c r="AF982" s="91">
        <v>5</v>
      </c>
      <c r="AG982" s="91">
        <v>23</v>
      </c>
      <c r="AH982" s="91">
        <v>2593649</v>
      </c>
      <c r="AI982" s="91">
        <v>2</v>
      </c>
      <c r="AJ982" s="91" t="s">
        <v>8193</v>
      </c>
      <c r="AK982" s="91">
        <v>0</v>
      </c>
      <c r="AL982" s="91">
        <v>0</v>
      </c>
      <c r="AM982" s="91" t="s">
        <v>87</v>
      </c>
      <c r="AO982" s="91">
        <v>0</v>
      </c>
      <c r="AP982" s="91">
        <v>2</v>
      </c>
      <c r="AQ982" s="91">
        <v>1081639</v>
      </c>
      <c r="AR982" s="91" t="s">
        <v>87</v>
      </c>
      <c r="AU982" s="93">
        <v>42060</v>
      </c>
      <c r="AW982" s="91">
        <v>1</v>
      </c>
      <c r="AX982" s="91">
        <v>0</v>
      </c>
      <c r="AZ982" s="92">
        <v>37447</v>
      </c>
      <c r="BA982" s="91" t="s">
        <v>183</v>
      </c>
      <c r="BB982" s="92">
        <v>43038.065011574072</v>
      </c>
      <c r="BC982" s="91" t="s">
        <v>233</v>
      </c>
    </row>
    <row r="983" spans="1:55">
      <c r="A983" s="91">
        <f t="shared" si="15"/>
        <v>982</v>
      </c>
      <c r="B983" s="91">
        <v>2180501</v>
      </c>
      <c r="C983" s="91">
        <v>38</v>
      </c>
      <c r="D983" s="91">
        <v>9</v>
      </c>
      <c r="E983" s="91" t="s">
        <v>87</v>
      </c>
      <c r="F983" s="91" t="s">
        <v>87</v>
      </c>
      <c r="G983" s="91" t="s">
        <v>8194</v>
      </c>
      <c r="I983" s="91" t="s">
        <v>8195</v>
      </c>
      <c r="K983" s="91" t="s">
        <v>8196</v>
      </c>
      <c r="L983" s="91" t="s">
        <v>8197</v>
      </c>
      <c r="O983" s="91" t="s">
        <v>8198</v>
      </c>
      <c r="P983" s="91" t="s">
        <v>8199</v>
      </c>
      <c r="R983" s="91" t="s">
        <v>8200</v>
      </c>
      <c r="S983" s="91" t="s">
        <v>8201</v>
      </c>
      <c r="T983" s="91" t="s">
        <v>269</v>
      </c>
      <c r="U983" s="91">
        <v>0</v>
      </c>
      <c r="V983" s="91">
        <v>500000</v>
      </c>
      <c r="W983" s="91">
        <v>0</v>
      </c>
      <c r="X983" s="91">
        <v>0</v>
      </c>
      <c r="Y983" s="91">
        <v>0</v>
      </c>
      <c r="Z983" s="91">
        <v>0</v>
      </c>
      <c r="AA983" s="91">
        <v>0</v>
      </c>
      <c r="AB983" s="91">
        <v>0</v>
      </c>
      <c r="AC983" s="91">
        <v>40</v>
      </c>
      <c r="AD983" s="91">
        <v>60</v>
      </c>
      <c r="AE983" s="91">
        <v>120</v>
      </c>
      <c r="AF983" s="91">
        <v>1</v>
      </c>
      <c r="AG983" s="91">
        <v>50</v>
      </c>
      <c r="AH983" s="91">
        <v>1057754</v>
      </c>
      <c r="AI983" s="91">
        <v>1</v>
      </c>
      <c r="AJ983" s="91" t="s">
        <v>8202</v>
      </c>
      <c r="AK983" s="91">
        <v>0</v>
      </c>
      <c r="AL983" s="91">
        <v>0</v>
      </c>
      <c r="AM983" s="91" t="s">
        <v>87</v>
      </c>
      <c r="AO983" s="91">
        <v>0</v>
      </c>
      <c r="AP983" s="91">
        <v>2</v>
      </c>
      <c r="AQ983" s="91" t="s">
        <v>87</v>
      </c>
      <c r="AR983" s="91" t="s">
        <v>87</v>
      </c>
      <c r="AW983" s="91">
        <v>1</v>
      </c>
      <c r="AX983" s="91">
        <v>0</v>
      </c>
      <c r="AZ983" s="92">
        <v>40904</v>
      </c>
      <c r="BA983" s="91" t="s">
        <v>183</v>
      </c>
      <c r="BB983" s="92">
        <v>40904</v>
      </c>
      <c r="BC983" s="91" t="s">
        <v>87</v>
      </c>
    </row>
    <row r="984" spans="1:55">
      <c r="A984" s="91">
        <f t="shared" si="15"/>
        <v>983</v>
      </c>
      <c r="B984" s="91">
        <v>2195101</v>
      </c>
      <c r="C984" s="91">
        <v>70</v>
      </c>
      <c r="D984" s="91">
        <v>9</v>
      </c>
      <c r="E984" s="91" t="s">
        <v>87</v>
      </c>
      <c r="F984" s="91" t="s">
        <v>87</v>
      </c>
      <c r="G984" s="91" t="s">
        <v>5093</v>
      </c>
      <c r="H984" s="91" t="s">
        <v>8203</v>
      </c>
      <c r="K984" s="91" t="s">
        <v>7249</v>
      </c>
      <c r="L984" s="91" t="s">
        <v>8204</v>
      </c>
      <c r="O984" s="91" t="s">
        <v>8205</v>
      </c>
      <c r="P984" s="91" t="s">
        <v>8206</v>
      </c>
      <c r="R984" s="91" t="s">
        <v>8207</v>
      </c>
      <c r="S984" s="91" t="s">
        <v>8208</v>
      </c>
      <c r="T984" s="91" t="s">
        <v>361</v>
      </c>
      <c r="U984" s="91">
        <v>1</v>
      </c>
      <c r="V984" s="91">
        <v>500000</v>
      </c>
      <c r="W984" s="91">
        <v>0</v>
      </c>
      <c r="X984" s="91">
        <v>100</v>
      </c>
      <c r="Y984" s="91">
        <v>120</v>
      </c>
      <c r="Z984" s="91">
        <v>40</v>
      </c>
      <c r="AA984" s="91">
        <v>60</v>
      </c>
      <c r="AB984" s="91">
        <v>120</v>
      </c>
      <c r="AC984" s="91">
        <v>0</v>
      </c>
      <c r="AD984" s="91">
        <v>100</v>
      </c>
      <c r="AE984" s="91">
        <v>120</v>
      </c>
      <c r="AF984" s="91">
        <v>1</v>
      </c>
      <c r="AG984" s="91">
        <v>153</v>
      </c>
      <c r="AH984" s="91">
        <v>100550</v>
      </c>
      <c r="AI984" s="91">
        <v>1</v>
      </c>
      <c r="AJ984" s="91" t="s">
        <v>5102</v>
      </c>
      <c r="AK984" s="91">
        <v>0</v>
      </c>
      <c r="AL984" s="91">
        <v>0</v>
      </c>
      <c r="AM984" s="91" t="s">
        <v>87</v>
      </c>
      <c r="AO984" s="91">
        <v>1</v>
      </c>
      <c r="AP984" s="91">
        <v>2</v>
      </c>
      <c r="AQ984" s="91">
        <v>1203736</v>
      </c>
      <c r="AR984" s="91" t="s">
        <v>87</v>
      </c>
      <c r="AU984" s="93">
        <v>42060</v>
      </c>
      <c r="AW984" s="91">
        <v>1</v>
      </c>
      <c r="AX984" s="91">
        <v>0</v>
      </c>
      <c r="AY984" s="91">
        <v>0</v>
      </c>
      <c r="AZ984" s="92">
        <v>40968</v>
      </c>
      <c r="BA984" s="91" t="s">
        <v>183</v>
      </c>
      <c r="BB984" s="92">
        <v>42057</v>
      </c>
      <c r="BC984" s="91" t="s">
        <v>87</v>
      </c>
    </row>
    <row r="985" spans="1:55">
      <c r="A985" s="91">
        <f t="shared" si="15"/>
        <v>984</v>
      </c>
      <c r="B985" s="91">
        <v>2202901</v>
      </c>
      <c r="C985" s="91">
        <v>62</v>
      </c>
      <c r="D985" s="91">
        <v>9</v>
      </c>
      <c r="E985" s="91" t="s">
        <v>87</v>
      </c>
      <c r="F985" s="91" t="s">
        <v>87</v>
      </c>
      <c r="G985" s="91" t="s">
        <v>8209</v>
      </c>
      <c r="I985" s="91" t="s">
        <v>8210</v>
      </c>
      <c r="J985" s="91" t="s">
        <v>8211</v>
      </c>
      <c r="K985" s="91" t="s">
        <v>8212</v>
      </c>
      <c r="L985" s="91" t="s">
        <v>8213</v>
      </c>
      <c r="O985" s="91" t="s">
        <v>8214</v>
      </c>
      <c r="P985" s="91" t="s">
        <v>8215</v>
      </c>
      <c r="U985" s="91">
        <v>0</v>
      </c>
      <c r="V985" s="91">
        <v>0</v>
      </c>
      <c r="W985" s="91">
        <v>0</v>
      </c>
      <c r="X985" s="91">
        <v>0</v>
      </c>
      <c r="Y985" s="91">
        <v>0</v>
      </c>
      <c r="Z985" s="91">
        <v>0</v>
      </c>
      <c r="AA985" s="91">
        <v>0</v>
      </c>
      <c r="AB985" s="91">
        <v>0</v>
      </c>
      <c r="AC985" s="91">
        <v>100</v>
      </c>
      <c r="AD985" s="91">
        <v>0</v>
      </c>
      <c r="AE985" s="91">
        <v>0</v>
      </c>
      <c r="AF985" s="91">
        <v>154</v>
      </c>
      <c r="AG985" s="91">
        <v>101</v>
      </c>
      <c r="AH985" s="91">
        <v>302472</v>
      </c>
      <c r="AI985" s="91">
        <v>1</v>
      </c>
      <c r="AJ985" s="91" t="s">
        <v>8210</v>
      </c>
      <c r="AK985" s="91">
        <v>0</v>
      </c>
      <c r="AL985" s="91">
        <v>0</v>
      </c>
      <c r="AM985" s="91" t="s">
        <v>87</v>
      </c>
      <c r="AO985" s="91">
        <v>0</v>
      </c>
      <c r="AP985" s="91">
        <v>2</v>
      </c>
      <c r="AQ985" s="91" t="s">
        <v>87</v>
      </c>
      <c r="AR985" s="91" t="s">
        <v>87</v>
      </c>
      <c r="AW985" s="91">
        <v>1</v>
      </c>
      <c r="AX985" s="91">
        <v>0</v>
      </c>
      <c r="AZ985" s="92">
        <v>40998</v>
      </c>
      <c r="BA985" s="91" t="s">
        <v>183</v>
      </c>
      <c r="BB985" s="92">
        <v>42471</v>
      </c>
      <c r="BC985" s="91" t="s">
        <v>87</v>
      </c>
    </row>
    <row r="986" spans="1:55">
      <c r="A986" s="91">
        <f t="shared" si="15"/>
        <v>985</v>
      </c>
      <c r="B986" s="91">
        <v>2211901</v>
      </c>
      <c r="C986" s="91">
        <v>70</v>
      </c>
      <c r="D986" s="91">
        <v>9</v>
      </c>
      <c r="E986" s="91" t="s">
        <v>87</v>
      </c>
      <c r="F986" s="91" t="s">
        <v>87</v>
      </c>
      <c r="G986" s="91" t="s">
        <v>8216</v>
      </c>
      <c r="I986" s="91" t="s">
        <v>8217</v>
      </c>
      <c r="K986" s="91" t="s">
        <v>8218</v>
      </c>
      <c r="L986" s="91" t="s">
        <v>8219</v>
      </c>
      <c r="O986" s="91" t="s">
        <v>8220</v>
      </c>
      <c r="P986" s="91" t="s">
        <v>8221</v>
      </c>
      <c r="R986" s="91" t="s">
        <v>8222</v>
      </c>
      <c r="S986" s="91" t="s">
        <v>8223</v>
      </c>
      <c r="T986" s="91" t="s">
        <v>269</v>
      </c>
      <c r="U986" s="91">
        <v>1</v>
      </c>
      <c r="V986" s="91">
        <v>500000</v>
      </c>
      <c r="W986" s="91">
        <v>0</v>
      </c>
      <c r="X986" s="91">
        <v>100</v>
      </c>
      <c r="Y986" s="91">
        <v>120</v>
      </c>
      <c r="Z986" s="91">
        <v>40</v>
      </c>
      <c r="AA986" s="91">
        <v>60</v>
      </c>
      <c r="AB986" s="91">
        <v>120</v>
      </c>
      <c r="AC986" s="91">
        <v>0</v>
      </c>
      <c r="AD986" s="91">
        <v>100</v>
      </c>
      <c r="AE986" s="91">
        <v>120</v>
      </c>
      <c r="AF986" s="91">
        <v>144</v>
      </c>
      <c r="AG986" s="91">
        <v>415</v>
      </c>
      <c r="AH986" s="91">
        <v>5038600</v>
      </c>
      <c r="AI986" s="91">
        <v>2</v>
      </c>
      <c r="AJ986" s="91" t="s">
        <v>8224</v>
      </c>
      <c r="AK986" s="91">
        <v>0</v>
      </c>
      <c r="AL986" s="91">
        <v>0</v>
      </c>
      <c r="AM986" s="91" t="s">
        <v>87</v>
      </c>
      <c r="AO986" s="91">
        <v>0</v>
      </c>
      <c r="AP986" s="91">
        <v>2</v>
      </c>
      <c r="AQ986" s="91">
        <v>1430143</v>
      </c>
      <c r="AR986" s="91" t="s">
        <v>87</v>
      </c>
      <c r="AU986" s="93">
        <v>42699</v>
      </c>
      <c r="AW986" s="91">
        <v>1</v>
      </c>
      <c r="AX986" s="91">
        <v>0</v>
      </c>
      <c r="AZ986" s="92">
        <v>42634</v>
      </c>
      <c r="BA986" s="91" t="s">
        <v>183</v>
      </c>
      <c r="BB986" s="92">
        <v>42634</v>
      </c>
      <c r="BC986" s="91" t="s">
        <v>87</v>
      </c>
    </row>
    <row r="987" spans="1:55">
      <c r="A987" s="91">
        <f t="shared" si="15"/>
        <v>986</v>
      </c>
      <c r="B987" s="91">
        <v>2213401</v>
      </c>
      <c r="C987" s="91">
        <v>70</v>
      </c>
      <c r="D987" s="91">
        <v>9</v>
      </c>
      <c r="E987" s="91" t="s">
        <v>87</v>
      </c>
      <c r="F987" s="91" t="s">
        <v>87</v>
      </c>
      <c r="G987" s="91" t="s">
        <v>8225</v>
      </c>
      <c r="I987" s="91" t="s">
        <v>8226</v>
      </c>
      <c r="J987" s="91" t="s">
        <v>8227</v>
      </c>
      <c r="K987" s="91" t="s">
        <v>8228</v>
      </c>
      <c r="L987" s="91" t="s">
        <v>8229</v>
      </c>
      <c r="O987" s="91" t="s">
        <v>8230</v>
      </c>
      <c r="P987" s="91" t="s">
        <v>8231</v>
      </c>
      <c r="R987" s="91" t="s">
        <v>8232</v>
      </c>
      <c r="S987" s="91" t="s">
        <v>8233</v>
      </c>
      <c r="T987" s="91" t="s">
        <v>269</v>
      </c>
      <c r="U987" s="91">
        <v>0</v>
      </c>
      <c r="V987" s="91">
        <v>500000</v>
      </c>
      <c r="W987" s="91">
        <v>0</v>
      </c>
      <c r="X987" s="91">
        <v>100</v>
      </c>
      <c r="Y987" s="91">
        <v>120</v>
      </c>
      <c r="Z987" s="91">
        <v>40</v>
      </c>
      <c r="AA987" s="91">
        <v>60</v>
      </c>
      <c r="AB987" s="91">
        <v>120</v>
      </c>
      <c r="AC987" s="91">
        <v>0</v>
      </c>
      <c r="AD987" s="91">
        <v>100</v>
      </c>
      <c r="AE987" s="91">
        <v>120</v>
      </c>
      <c r="AF987" s="91">
        <v>9</v>
      </c>
      <c r="AG987" s="91">
        <v>457</v>
      </c>
      <c r="AH987" s="91">
        <v>2107230</v>
      </c>
      <c r="AI987" s="91">
        <v>2</v>
      </c>
      <c r="AJ987" s="91" t="s">
        <v>8234</v>
      </c>
      <c r="AK987" s="91">
        <v>0</v>
      </c>
      <c r="AL987" s="91">
        <v>0</v>
      </c>
      <c r="AM987" s="91" t="s">
        <v>87</v>
      </c>
      <c r="AO987" s="91">
        <v>1</v>
      </c>
      <c r="AP987" s="91">
        <v>2</v>
      </c>
      <c r="AQ987" s="91" t="s">
        <v>87</v>
      </c>
      <c r="AR987" s="91" t="s">
        <v>87</v>
      </c>
      <c r="AW987" s="91">
        <v>1</v>
      </c>
      <c r="AX987" s="91">
        <v>0</v>
      </c>
      <c r="AZ987" s="92">
        <v>41039</v>
      </c>
      <c r="BA987" s="91" t="s">
        <v>183</v>
      </c>
      <c r="BB987" s="92">
        <v>41039</v>
      </c>
      <c r="BC987" s="91" t="s">
        <v>87</v>
      </c>
    </row>
    <row r="988" spans="1:55">
      <c r="A988" s="91">
        <f t="shared" si="15"/>
        <v>987</v>
      </c>
      <c r="B988" s="91">
        <v>2224801</v>
      </c>
      <c r="C988" s="91">
        <v>50</v>
      </c>
      <c r="D988" s="91">
        <v>9</v>
      </c>
      <c r="E988" s="91" t="s">
        <v>87</v>
      </c>
      <c r="F988" s="91" t="s">
        <v>87</v>
      </c>
      <c r="G988" s="91" t="s">
        <v>8235</v>
      </c>
      <c r="I988" s="91" t="s">
        <v>8236</v>
      </c>
      <c r="J988" s="91" t="s">
        <v>8237</v>
      </c>
      <c r="K988" s="91" t="s">
        <v>8238</v>
      </c>
      <c r="L988" s="91" t="s">
        <v>8239</v>
      </c>
      <c r="O988" s="91" t="s">
        <v>8240</v>
      </c>
      <c r="P988" s="91" t="s">
        <v>8241</v>
      </c>
      <c r="U988" s="91">
        <v>0</v>
      </c>
      <c r="V988" s="91">
        <v>0</v>
      </c>
      <c r="W988" s="91">
        <v>0</v>
      </c>
      <c r="X988" s="91">
        <v>100</v>
      </c>
      <c r="Y988" s="91">
        <v>120</v>
      </c>
      <c r="Z988" s="91">
        <v>40</v>
      </c>
      <c r="AA988" s="91">
        <v>60</v>
      </c>
      <c r="AB988" s="91">
        <v>120</v>
      </c>
      <c r="AC988" s="91">
        <v>40</v>
      </c>
      <c r="AD988" s="91">
        <v>60</v>
      </c>
      <c r="AE988" s="91">
        <v>120</v>
      </c>
      <c r="AF988" s="91">
        <v>5</v>
      </c>
      <c r="AG988" s="91">
        <v>238</v>
      </c>
      <c r="AH988" s="91">
        <v>1024811</v>
      </c>
      <c r="AI988" s="91">
        <v>1</v>
      </c>
      <c r="AJ988" s="91" t="s">
        <v>8242</v>
      </c>
      <c r="AK988" s="91">
        <v>0</v>
      </c>
      <c r="AL988" s="91">
        <v>0</v>
      </c>
      <c r="AM988" s="91" t="s">
        <v>87</v>
      </c>
      <c r="AO988" s="91">
        <v>0</v>
      </c>
      <c r="AP988" s="91">
        <v>2</v>
      </c>
      <c r="AQ988" s="91" t="s">
        <v>87</v>
      </c>
      <c r="AR988" s="91" t="s">
        <v>87</v>
      </c>
      <c r="AW988" s="91">
        <v>1</v>
      </c>
      <c r="AX988" s="91">
        <v>0</v>
      </c>
      <c r="AZ988" s="92">
        <v>41074</v>
      </c>
      <c r="BA988" s="91" t="s">
        <v>183</v>
      </c>
      <c r="BB988" s="92">
        <v>41074</v>
      </c>
      <c r="BC988" s="91" t="s">
        <v>87</v>
      </c>
    </row>
    <row r="989" spans="1:55">
      <c r="A989" s="91">
        <f t="shared" si="15"/>
        <v>988</v>
      </c>
      <c r="B989" s="91">
        <v>2225201</v>
      </c>
      <c r="C989" s="91">
        <v>77</v>
      </c>
      <c r="D989" s="91">
        <v>9</v>
      </c>
      <c r="E989" s="91" t="s">
        <v>87</v>
      </c>
      <c r="F989" s="91" t="s">
        <v>87</v>
      </c>
      <c r="G989" s="91" t="s">
        <v>8243</v>
      </c>
      <c r="I989" s="91" t="s">
        <v>8244</v>
      </c>
      <c r="J989" s="91" t="s">
        <v>8245</v>
      </c>
      <c r="K989" s="91" t="s">
        <v>8246</v>
      </c>
      <c r="L989" s="91" t="s">
        <v>8247</v>
      </c>
      <c r="O989" s="91" t="s">
        <v>8248</v>
      </c>
      <c r="P989" s="91" t="s">
        <v>8249</v>
      </c>
      <c r="R989" s="91" t="s">
        <v>8250</v>
      </c>
      <c r="S989" s="91" t="s">
        <v>8251</v>
      </c>
      <c r="T989" s="91" t="s">
        <v>269</v>
      </c>
      <c r="U989" s="91">
        <v>0</v>
      </c>
      <c r="V989" s="91">
        <v>500000</v>
      </c>
      <c r="W989" s="91">
        <v>0</v>
      </c>
      <c r="X989" s="91">
        <v>100</v>
      </c>
      <c r="Y989" s="91">
        <v>120</v>
      </c>
      <c r="Z989" s="91">
        <v>40</v>
      </c>
      <c r="AA989" s="91">
        <v>60</v>
      </c>
      <c r="AB989" s="91">
        <v>120</v>
      </c>
      <c r="AC989" s="91">
        <v>0</v>
      </c>
      <c r="AD989" s="91">
        <v>100</v>
      </c>
      <c r="AE989" s="91">
        <v>120</v>
      </c>
      <c r="AF989" s="91">
        <v>170</v>
      </c>
      <c r="AG989" s="91">
        <v>86</v>
      </c>
      <c r="AH989" s="91">
        <v>492878</v>
      </c>
      <c r="AI989" s="91">
        <v>1</v>
      </c>
      <c r="AJ989" s="91" t="s">
        <v>8252</v>
      </c>
      <c r="AK989" s="91">
        <v>0</v>
      </c>
      <c r="AL989" s="91">
        <v>0</v>
      </c>
      <c r="AM989" s="91" t="s">
        <v>87</v>
      </c>
      <c r="AO989" s="91">
        <v>0</v>
      </c>
      <c r="AP989" s="91">
        <v>0</v>
      </c>
      <c r="AQ989" s="91" t="s">
        <v>87</v>
      </c>
      <c r="AR989" s="91" t="s">
        <v>87</v>
      </c>
      <c r="AW989" s="91">
        <v>1</v>
      </c>
      <c r="AX989" s="91">
        <v>0</v>
      </c>
      <c r="AZ989" s="92">
        <v>41074</v>
      </c>
      <c r="BA989" s="91" t="s">
        <v>183</v>
      </c>
      <c r="BB989" s="92">
        <v>41074</v>
      </c>
      <c r="BC989" s="91" t="s">
        <v>87</v>
      </c>
    </row>
    <row r="990" spans="1:55">
      <c r="A990" s="91">
        <f t="shared" si="15"/>
        <v>989</v>
      </c>
      <c r="B990" s="91">
        <v>2225601</v>
      </c>
      <c r="C990" s="91">
        <v>30</v>
      </c>
      <c r="D990" s="91">
        <v>9</v>
      </c>
      <c r="E990" s="91" t="s">
        <v>87</v>
      </c>
      <c r="F990" s="91" t="s">
        <v>87</v>
      </c>
      <c r="G990" s="91" t="s">
        <v>5619</v>
      </c>
      <c r="H990" s="91" t="s">
        <v>8253</v>
      </c>
      <c r="I990" s="91" t="s">
        <v>8254</v>
      </c>
      <c r="J990" s="91" t="s">
        <v>8254</v>
      </c>
      <c r="K990" s="91" t="s">
        <v>291</v>
      </c>
      <c r="L990" s="91" t="s">
        <v>8255</v>
      </c>
      <c r="M990" s="91" t="s">
        <v>8256</v>
      </c>
      <c r="O990" s="91" t="s">
        <v>8257</v>
      </c>
      <c r="P990" s="91" t="s">
        <v>8258</v>
      </c>
      <c r="R990" s="91" t="s">
        <v>8259</v>
      </c>
      <c r="S990" s="91" t="s">
        <v>8260</v>
      </c>
      <c r="T990" s="91" t="s">
        <v>269</v>
      </c>
      <c r="U990" s="91">
        <v>0</v>
      </c>
      <c r="V990" s="91">
        <v>500000</v>
      </c>
      <c r="W990" s="91">
        <v>0</v>
      </c>
      <c r="X990" s="91">
        <v>0</v>
      </c>
      <c r="Y990" s="91">
        <v>0</v>
      </c>
      <c r="Z990" s="91">
        <v>0</v>
      </c>
      <c r="AA990" s="91">
        <v>0</v>
      </c>
      <c r="AB990" s="91">
        <v>0</v>
      </c>
      <c r="AC990" s="91">
        <v>100</v>
      </c>
      <c r="AD990" s="91">
        <v>0</v>
      </c>
      <c r="AE990" s="91">
        <v>0</v>
      </c>
      <c r="AF990" s="91">
        <v>2004</v>
      </c>
      <c r="AG990" s="91">
        <v>131</v>
      </c>
      <c r="AH990" s="91">
        <v>1009371</v>
      </c>
      <c r="AI990" s="91">
        <v>1</v>
      </c>
      <c r="AJ990" s="91" t="s">
        <v>5620</v>
      </c>
      <c r="AK990" s="91">
        <v>0</v>
      </c>
      <c r="AL990" s="91">
        <v>0</v>
      </c>
      <c r="AM990" s="91" t="s">
        <v>87</v>
      </c>
      <c r="AO990" s="91">
        <v>0</v>
      </c>
      <c r="AP990" s="91">
        <v>2</v>
      </c>
      <c r="AQ990" s="91" t="s">
        <v>87</v>
      </c>
      <c r="AR990" s="91" t="s">
        <v>87</v>
      </c>
      <c r="AW990" s="91">
        <v>1</v>
      </c>
      <c r="AX990" s="91">
        <v>0</v>
      </c>
      <c r="AZ990" s="92">
        <v>41078</v>
      </c>
      <c r="BA990" s="91" t="s">
        <v>183</v>
      </c>
      <c r="BB990" s="92">
        <v>41919</v>
      </c>
      <c r="BC990" s="91" t="s">
        <v>87</v>
      </c>
    </row>
    <row r="991" spans="1:55">
      <c r="A991" s="91">
        <f t="shared" si="15"/>
        <v>990</v>
      </c>
      <c r="B991" s="91">
        <v>2229001</v>
      </c>
      <c r="C991" s="91">
        <v>90</v>
      </c>
      <c r="D991" s="91">
        <v>9</v>
      </c>
      <c r="E991" s="91" t="s">
        <v>87</v>
      </c>
      <c r="F991" s="91" t="s">
        <v>87</v>
      </c>
      <c r="G991" s="91" t="s">
        <v>8261</v>
      </c>
      <c r="H991" s="91" t="s">
        <v>102</v>
      </c>
      <c r="I991" s="91" t="s">
        <v>8262</v>
      </c>
      <c r="J991" s="91" t="s">
        <v>8263</v>
      </c>
      <c r="K991" s="91" t="s">
        <v>5581</v>
      </c>
      <c r="L991" s="91" t="s">
        <v>8264</v>
      </c>
      <c r="M991" s="91" t="s">
        <v>8265</v>
      </c>
      <c r="O991" s="91" t="s">
        <v>8266</v>
      </c>
      <c r="P991" s="91" t="s">
        <v>8267</v>
      </c>
      <c r="U991" s="91">
        <v>0</v>
      </c>
      <c r="V991" s="91">
        <v>0</v>
      </c>
      <c r="W991" s="91">
        <v>0</v>
      </c>
      <c r="X991" s="91">
        <v>0</v>
      </c>
      <c r="Y991" s="91">
        <v>0</v>
      </c>
      <c r="Z991" s="91">
        <v>0</v>
      </c>
      <c r="AA991" s="91">
        <v>0</v>
      </c>
      <c r="AB991" s="91">
        <v>0</v>
      </c>
      <c r="AC991" s="91">
        <v>100</v>
      </c>
      <c r="AD991" s="91">
        <v>0</v>
      </c>
      <c r="AE991" s="91">
        <v>0</v>
      </c>
      <c r="AF991" s="91">
        <v>9</v>
      </c>
      <c r="AG991" s="91">
        <v>408</v>
      </c>
      <c r="AH991" s="91">
        <v>215976</v>
      </c>
      <c r="AI991" s="91">
        <v>2</v>
      </c>
      <c r="AJ991" s="91" t="s">
        <v>8268</v>
      </c>
      <c r="AK991" s="91">
        <v>0</v>
      </c>
      <c r="AL991" s="91">
        <v>0</v>
      </c>
      <c r="AM991" s="91" t="s">
        <v>87</v>
      </c>
      <c r="AO991" s="91">
        <v>0</v>
      </c>
      <c r="AP991" s="91">
        <v>0</v>
      </c>
      <c r="AQ991" s="91" t="s">
        <v>87</v>
      </c>
      <c r="AR991" s="91" t="s">
        <v>87</v>
      </c>
      <c r="AW991" s="91">
        <v>1</v>
      </c>
      <c r="AX991" s="91">
        <v>0</v>
      </c>
      <c r="AZ991" s="92">
        <v>41089</v>
      </c>
      <c r="BA991" s="91" t="s">
        <v>183</v>
      </c>
      <c r="BB991" s="92">
        <v>41089</v>
      </c>
      <c r="BC991" s="91" t="s">
        <v>87</v>
      </c>
    </row>
    <row r="992" spans="1:55">
      <c r="A992" s="91">
        <f t="shared" si="15"/>
        <v>991</v>
      </c>
      <c r="B992" s="91">
        <v>2236201</v>
      </c>
      <c r="C992" s="91">
        <v>70</v>
      </c>
      <c r="D992" s="91">
        <v>9</v>
      </c>
      <c r="E992" s="91" t="s">
        <v>87</v>
      </c>
      <c r="F992" s="91" t="s">
        <v>87</v>
      </c>
      <c r="G992" s="91" t="s">
        <v>8269</v>
      </c>
      <c r="H992" s="91" t="s">
        <v>8270</v>
      </c>
      <c r="I992" s="91" t="s">
        <v>8271</v>
      </c>
      <c r="J992" s="91" t="s">
        <v>8272</v>
      </c>
      <c r="K992" s="91" t="s">
        <v>8273</v>
      </c>
      <c r="L992" s="91" t="s">
        <v>8274</v>
      </c>
      <c r="O992" s="91" t="s">
        <v>8275</v>
      </c>
      <c r="P992" s="91" t="s">
        <v>8276</v>
      </c>
      <c r="R992" s="91" t="s">
        <v>8277</v>
      </c>
      <c r="S992" s="91" t="s">
        <v>8278</v>
      </c>
      <c r="T992" s="91" t="s">
        <v>201</v>
      </c>
      <c r="U992" s="91">
        <v>0</v>
      </c>
      <c r="V992" s="91">
        <v>500000</v>
      </c>
      <c r="W992" s="91">
        <v>0</v>
      </c>
      <c r="X992" s="91">
        <v>100</v>
      </c>
      <c r="Y992" s="91">
        <v>120</v>
      </c>
      <c r="Z992" s="91">
        <v>40</v>
      </c>
      <c r="AA992" s="91">
        <v>60</v>
      </c>
      <c r="AB992" s="91">
        <v>120</v>
      </c>
      <c r="AC992" s="91">
        <v>0</v>
      </c>
      <c r="AD992" s="91">
        <v>100</v>
      </c>
      <c r="AE992" s="91">
        <v>120</v>
      </c>
      <c r="AF992" s="91">
        <v>157</v>
      </c>
      <c r="AG992" s="91">
        <v>212</v>
      </c>
      <c r="AH992" s="91">
        <v>437223</v>
      </c>
      <c r="AI992" s="91">
        <v>1</v>
      </c>
      <c r="AJ992" s="91" t="s">
        <v>8279</v>
      </c>
      <c r="AK992" s="91">
        <v>0</v>
      </c>
      <c r="AL992" s="91">
        <v>0</v>
      </c>
      <c r="AM992" s="91" t="s">
        <v>87</v>
      </c>
      <c r="AO992" s="91">
        <v>1</v>
      </c>
      <c r="AP992" s="91">
        <v>2</v>
      </c>
      <c r="AQ992" s="91" t="s">
        <v>87</v>
      </c>
      <c r="AR992" s="91" t="s">
        <v>87</v>
      </c>
      <c r="AW992" s="91">
        <v>1</v>
      </c>
      <c r="AX992" s="91">
        <v>0</v>
      </c>
      <c r="AZ992" s="92">
        <v>41122</v>
      </c>
      <c r="BA992" s="91" t="s">
        <v>183</v>
      </c>
      <c r="BB992" s="92">
        <v>41122</v>
      </c>
      <c r="BC992" s="91" t="s">
        <v>87</v>
      </c>
    </row>
    <row r="993" spans="1:55">
      <c r="A993" s="91">
        <f t="shared" si="15"/>
        <v>992</v>
      </c>
      <c r="B993" s="91">
        <v>2266501</v>
      </c>
      <c r="C993" s="91">
        <v>30</v>
      </c>
      <c r="D993" s="91">
        <v>9</v>
      </c>
      <c r="E993" s="91" t="s">
        <v>87</v>
      </c>
      <c r="F993" s="91" t="s">
        <v>87</v>
      </c>
      <c r="G993" s="91" t="s">
        <v>8280</v>
      </c>
      <c r="H993" s="91" t="s">
        <v>8281</v>
      </c>
      <c r="I993" s="91" t="s">
        <v>8282</v>
      </c>
      <c r="J993" s="91" t="s">
        <v>8283</v>
      </c>
      <c r="K993" s="91" t="s">
        <v>6005</v>
      </c>
      <c r="L993" s="91" t="s">
        <v>8284</v>
      </c>
      <c r="O993" s="91" t="s">
        <v>8285</v>
      </c>
      <c r="P993" s="91" t="s">
        <v>8286</v>
      </c>
      <c r="R993" s="91" t="s">
        <v>8287</v>
      </c>
      <c r="S993" s="91" t="s">
        <v>8288</v>
      </c>
      <c r="T993" s="91" t="s">
        <v>201</v>
      </c>
      <c r="U993" s="91">
        <v>0</v>
      </c>
      <c r="V993" s="91">
        <v>500000</v>
      </c>
      <c r="W993" s="91">
        <v>0</v>
      </c>
      <c r="X993" s="91">
        <v>100</v>
      </c>
      <c r="Y993" s="91">
        <v>120</v>
      </c>
      <c r="Z993" s="91">
        <v>40</v>
      </c>
      <c r="AA993" s="91">
        <v>60</v>
      </c>
      <c r="AB993" s="91">
        <v>120</v>
      </c>
      <c r="AC993" s="91">
        <v>40</v>
      </c>
      <c r="AD993" s="91">
        <v>60</v>
      </c>
      <c r="AE993" s="91">
        <v>120</v>
      </c>
      <c r="AF993" s="91">
        <v>9</v>
      </c>
      <c r="AG993" s="91">
        <v>804</v>
      </c>
      <c r="AH993" s="91">
        <v>3883965</v>
      </c>
      <c r="AI993" s="91">
        <v>1</v>
      </c>
      <c r="AJ993" s="91" t="s">
        <v>8289</v>
      </c>
      <c r="AK993" s="91">
        <v>0</v>
      </c>
      <c r="AL993" s="91">
        <v>0</v>
      </c>
      <c r="AM993" s="91" t="s">
        <v>87</v>
      </c>
      <c r="AO993" s="91">
        <v>0</v>
      </c>
      <c r="AP993" s="91">
        <v>2</v>
      </c>
      <c r="AQ993" s="91" t="s">
        <v>87</v>
      </c>
      <c r="AR993" s="91" t="s">
        <v>87</v>
      </c>
      <c r="AW993" s="91">
        <v>1</v>
      </c>
      <c r="AX993" s="91">
        <v>0</v>
      </c>
      <c r="AZ993" s="92">
        <v>41241</v>
      </c>
      <c r="BA993" s="91" t="s">
        <v>183</v>
      </c>
      <c r="BB993" s="92">
        <v>41241</v>
      </c>
      <c r="BC993" s="91" t="s">
        <v>87</v>
      </c>
    </row>
    <row r="994" spans="1:55">
      <c r="A994" s="91">
        <f t="shared" si="15"/>
        <v>993</v>
      </c>
      <c r="B994" s="91">
        <v>2281401</v>
      </c>
      <c r="C994" s="91">
        <v>77</v>
      </c>
      <c r="D994" s="91">
        <v>9</v>
      </c>
      <c r="E994" s="91" t="s">
        <v>87</v>
      </c>
      <c r="F994" s="91" t="s">
        <v>87</v>
      </c>
      <c r="G994" s="91" t="s">
        <v>8290</v>
      </c>
      <c r="I994" s="91" t="s">
        <v>8291</v>
      </c>
      <c r="J994" s="91" t="s">
        <v>8292</v>
      </c>
      <c r="K994" s="91" t="s">
        <v>8293</v>
      </c>
      <c r="L994" s="91" t="s">
        <v>8294</v>
      </c>
      <c r="O994" s="91" t="s">
        <v>8295</v>
      </c>
      <c r="P994" s="91" t="s">
        <v>8296</v>
      </c>
      <c r="R994" s="91" t="s">
        <v>8297</v>
      </c>
      <c r="S994" s="91" t="s">
        <v>8298</v>
      </c>
      <c r="T994" s="91" t="s">
        <v>269</v>
      </c>
      <c r="U994" s="91">
        <v>0</v>
      </c>
      <c r="V994" s="91">
        <v>500000</v>
      </c>
      <c r="W994" s="91">
        <v>0</v>
      </c>
      <c r="X994" s="91">
        <v>0</v>
      </c>
      <c r="Y994" s="91">
        <v>0</v>
      </c>
      <c r="Z994" s="91">
        <v>0</v>
      </c>
      <c r="AA994" s="91">
        <v>0</v>
      </c>
      <c r="AB994" s="91">
        <v>0</v>
      </c>
      <c r="AC994" s="91">
        <v>100</v>
      </c>
      <c r="AD994" s="91">
        <v>0</v>
      </c>
      <c r="AE994" s="91">
        <v>0</v>
      </c>
      <c r="AF994" s="91">
        <v>170</v>
      </c>
      <c r="AG994" s="91">
        <v>86</v>
      </c>
      <c r="AH994" s="91">
        <v>636508</v>
      </c>
      <c r="AI994" s="91">
        <v>1</v>
      </c>
      <c r="AJ994" s="91" t="s">
        <v>8299</v>
      </c>
      <c r="AK994" s="91">
        <v>0</v>
      </c>
      <c r="AL994" s="91">
        <v>2</v>
      </c>
      <c r="AM994" s="91" t="s">
        <v>87</v>
      </c>
      <c r="AO994" s="91">
        <v>0</v>
      </c>
      <c r="AP994" s="91">
        <v>2</v>
      </c>
      <c r="AQ994" s="91" t="s">
        <v>87</v>
      </c>
      <c r="AR994" s="91" t="s">
        <v>87</v>
      </c>
      <c r="AW994" s="91">
        <v>1</v>
      </c>
      <c r="AX994" s="91">
        <v>0</v>
      </c>
      <c r="AZ994" s="92">
        <v>41324</v>
      </c>
      <c r="BA994" s="91" t="s">
        <v>183</v>
      </c>
      <c r="BB994" s="92">
        <v>41411</v>
      </c>
      <c r="BC994" s="91" t="s">
        <v>87</v>
      </c>
    </row>
    <row r="995" spans="1:55">
      <c r="A995" s="91">
        <f t="shared" si="15"/>
        <v>994</v>
      </c>
      <c r="B995" s="91">
        <v>2290901</v>
      </c>
      <c r="C995" s="91">
        <v>77</v>
      </c>
      <c r="D995" s="91">
        <v>9</v>
      </c>
      <c r="E995" s="91" t="s">
        <v>87</v>
      </c>
      <c r="F995" s="91" t="s">
        <v>87</v>
      </c>
      <c r="G995" s="91" t="s">
        <v>8300</v>
      </c>
      <c r="H995" s="91" t="s">
        <v>8301</v>
      </c>
      <c r="I995" s="91" t="s">
        <v>8302</v>
      </c>
      <c r="J995" s="91" t="s">
        <v>8303</v>
      </c>
      <c r="K995" s="91" t="s">
        <v>8304</v>
      </c>
      <c r="L995" s="91" t="s">
        <v>8305</v>
      </c>
      <c r="O995" s="91" t="s">
        <v>8306</v>
      </c>
      <c r="P995" s="91" t="s">
        <v>8307</v>
      </c>
      <c r="R995" s="91" t="s">
        <v>8308</v>
      </c>
      <c r="S995" s="91" t="s">
        <v>8309</v>
      </c>
      <c r="T995" s="91" t="s">
        <v>269</v>
      </c>
      <c r="U995" s="91">
        <v>0</v>
      </c>
      <c r="V995" s="91">
        <v>500000</v>
      </c>
      <c r="W995" s="91">
        <v>0</v>
      </c>
      <c r="X995" s="91">
        <v>100</v>
      </c>
      <c r="Y995" s="91">
        <v>120</v>
      </c>
      <c r="Z995" s="91">
        <v>40</v>
      </c>
      <c r="AA995" s="91">
        <v>60</v>
      </c>
      <c r="AB995" s="91">
        <v>120</v>
      </c>
      <c r="AC995" s="91">
        <v>0</v>
      </c>
      <c r="AD995" s="91">
        <v>100</v>
      </c>
      <c r="AE995" s="91">
        <v>120</v>
      </c>
      <c r="AF995" s="91">
        <v>170</v>
      </c>
      <c r="AG995" s="91">
        <v>86</v>
      </c>
      <c r="AH995" s="91">
        <v>451958</v>
      </c>
      <c r="AI995" s="91">
        <v>1</v>
      </c>
      <c r="AJ995" s="91" t="s">
        <v>8310</v>
      </c>
      <c r="AK995" s="91">
        <v>0</v>
      </c>
      <c r="AL995" s="91">
        <v>2</v>
      </c>
      <c r="AM995" s="91" t="s">
        <v>87</v>
      </c>
      <c r="AO995" s="91">
        <v>1</v>
      </c>
      <c r="AP995" s="91">
        <v>2</v>
      </c>
      <c r="AQ995" s="91" t="s">
        <v>87</v>
      </c>
      <c r="AR995" s="91" t="s">
        <v>87</v>
      </c>
      <c r="AW995" s="91">
        <v>1</v>
      </c>
      <c r="AX995" s="91">
        <v>0</v>
      </c>
      <c r="AZ995" s="92">
        <v>41358</v>
      </c>
      <c r="BA995" s="91" t="s">
        <v>183</v>
      </c>
      <c r="BB995" s="92">
        <v>42905.472245370373</v>
      </c>
      <c r="BC995" s="91" t="s">
        <v>233</v>
      </c>
    </row>
    <row r="996" spans="1:55">
      <c r="A996" s="91">
        <f t="shared" si="15"/>
        <v>995</v>
      </c>
      <c r="B996" s="91">
        <v>2293901</v>
      </c>
      <c r="C996" s="91">
        <v>90</v>
      </c>
      <c r="D996" s="91">
        <v>9</v>
      </c>
      <c r="E996" s="91" t="s">
        <v>87</v>
      </c>
      <c r="F996" s="91" t="s">
        <v>87</v>
      </c>
      <c r="G996" s="91" t="s">
        <v>8311</v>
      </c>
      <c r="I996" s="91" t="s">
        <v>8312</v>
      </c>
      <c r="K996" s="91" t="s">
        <v>8313</v>
      </c>
      <c r="L996" s="91" t="s">
        <v>8314</v>
      </c>
      <c r="M996" s="91" t="s">
        <v>8315</v>
      </c>
      <c r="O996" s="91" t="s">
        <v>8316</v>
      </c>
      <c r="P996" s="91" t="s">
        <v>8317</v>
      </c>
      <c r="R996" s="91" t="s">
        <v>8318</v>
      </c>
      <c r="S996" s="91" t="s">
        <v>8319</v>
      </c>
      <c r="T996" s="91" t="s">
        <v>201</v>
      </c>
      <c r="U996" s="91">
        <v>0</v>
      </c>
      <c r="V996" s="91">
        <v>0</v>
      </c>
      <c r="W996" s="91">
        <v>0</v>
      </c>
      <c r="X996" s="91">
        <v>0</v>
      </c>
      <c r="Y996" s="91">
        <v>0</v>
      </c>
      <c r="Z996" s="91">
        <v>0</v>
      </c>
      <c r="AA996" s="91">
        <v>0</v>
      </c>
      <c r="AB996" s="91">
        <v>0</v>
      </c>
      <c r="AC996" s="91">
        <v>100</v>
      </c>
      <c r="AD996" s="91">
        <v>0</v>
      </c>
      <c r="AE996" s="91">
        <v>0</v>
      </c>
      <c r="AF996" s="91">
        <v>5</v>
      </c>
      <c r="AG996" s="91">
        <v>108</v>
      </c>
      <c r="AH996" s="91">
        <v>6529371</v>
      </c>
      <c r="AI996" s="91">
        <v>1</v>
      </c>
      <c r="AJ996" s="91" t="s">
        <v>8320</v>
      </c>
      <c r="AK996" s="91">
        <v>0</v>
      </c>
      <c r="AL996" s="91">
        <v>0</v>
      </c>
      <c r="AM996" s="91" t="s">
        <v>87</v>
      </c>
      <c r="AO996" s="91">
        <v>0</v>
      </c>
      <c r="AP996" s="91">
        <v>0</v>
      </c>
      <c r="AQ996" s="91" t="s">
        <v>87</v>
      </c>
      <c r="AR996" s="91" t="s">
        <v>87</v>
      </c>
      <c r="AW996" s="91">
        <v>1</v>
      </c>
      <c r="AX996" s="91">
        <v>0</v>
      </c>
      <c r="AZ996" s="92">
        <v>41375</v>
      </c>
      <c r="BA996" s="91" t="s">
        <v>183</v>
      </c>
      <c r="BB996" s="92">
        <v>41380</v>
      </c>
      <c r="BC996" s="91" t="s">
        <v>87</v>
      </c>
    </row>
    <row r="997" spans="1:55">
      <c r="A997" s="91">
        <f t="shared" si="15"/>
        <v>996</v>
      </c>
      <c r="B997" s="91">
        <v>2294901</v>
      </c>
      <c r="C997" s="91">
        <v>90</v>
      </c>
      <c r="D997" s="91">
        <v>9</v>
      </c>
      <c r="E997" s="91" t="s">
        <v>87</v>
      </c>
      <c r="F997" s="91" t="s">
        <v>87</v>
      </c>
      <c r="G997" s="91" t="s">
        <v>8321</v>
      </c>
      <c r="I997" s="91" t="s">
        <v>8322</v>
      </c>
      <c r="J997" s="91" t="s">
        <v>8323</v>
      </c>
      <c r="K997" s="91" t="s">
        <v>8324</v>
      </c>
      <c r="L997" s="91" t="s">
        <v>8325</v>
      </c>
      <c r="M997" s="91" t="s">
        <v>8326</v>
      </c>
      <c r="O997" s="91" t="s">
        <v>8327</v>
      </c>
      <c r="P997" s="91" t="s">
        <v>8328</v>
      </c>
      <c r="R997" s="91" t="s">
        <v>8329</v>
      </c>
      <c r="S997" s="91" t="s">
        <v>8330</v>
      </c>
      <c r="T997" s="91" t="s">
        <v>269</v>
      </c>
      <c r="U997" s="91">
        <v>0</v>
      </c>
      <c r="V997" s="91">
        <v>0</v>
      </c>
      <c r="W997" s="91">
        <v>0</v>
      </c>
      <c r="X997" s="91">
        <v>0</v>
      </c>
      <c r="Y997" s="91">
        <v>0</v>
      </c>
      <c r="Z997" s="91">
        <v>0</v>
      </c>
      <c r="AA997" s="91">
        <v>0</v>
      </c>
      <c r="AB997" s="91">
        <v>0</v>
      </c>
      <c r="AC997" s="91">
        <v>100</v>
      </c>
      <c r="AD997" s="91">
        <v>0</v>
      </c>
      <c r="AE997" s="91">
        <v>0</v>
      </c>
      <c r="AF997" s="91">
        <v>9</v>
      </c>
      <c r="AG997" s="91">
        <v>669</v>
      </c>
      <c r="AH997" s="91">
        <v>598629</v>
      </c>
      <c r="AI997" s="91">
        <v>1</v>
      </c>
      <c r="AJ997" s="91" t="s">
        <v>8322</v>
      </c>
      <c r="AK997" s="91">
        <v>0</v>
      </c>
      <c r="AL997" s="91">
        <v>2</v>
      </c>
      <c r="AM997" s="91" t="s">
        <v>87</v>
      </c>
      <c r="AO997" s="91">
        <v>1</v>
      </c>
      <c r="AP997" s="91">
        <v>0</v>
      </c>
      <c r="AQ997" s="91" t="s">
        <v>87</v>
      </c>
      <c r="AR997" s="91" t="s">
        <v>87</v>
      </c>
      <c r="AW997" s="91">
        <v>1</v>
      </c>
      <c r="AX997" s="91">
        <v>0</v>
      </c>
      <c r="AZ997" s="92">
        <v>41380</v>
      </c>
      <c r="BA997" s="91" t="s">
        <v>183</v>
      </c>
      <c r="BB997" s="92">
        <v>42804</v>
      </c>
      <c r="BC997" s="91" t="s">
        <v>87</v>
      </c>
    </row>
    <row r="998" spans="1:55">
      <c r="A998" s="91">
        <f t="shared" si="15"/>
        <v>997</v>
      </c>
      <c r="B998" s="91">
        <v>2297101</v>
      </c>
      <c r="C998" s="91">
        <v>70</v>
      </c>
      <c r="D998" s="91">
        <v>9</v>
      </c>
      <c r="E998" s="91" t="s">
        <v>87</v>
      </c>
      <c r="F998" s="91" t="s">
        <v>87</v>
      </c>
      <c r="G998" s="91" t="s">
        <v>8331</v>
      </c>
      <c r="I998" s="91" t="s">
        <v>8332</v>
      </c>
      <c r="J998" s="91" t="s">
        <v>8333</v>
      </c>
      <c r="K998" s="91" t="s">
        <v>8334</v>
      </c>
      <c r="L998" s="91" t="s">
        <v>8335</v>
      </c>
      <c r="O998" s="91" t="s">
        <v>8336</v>
      </c>
      <c r="P998" s="91" t="s">
        <v>8337</v>
      </c>
      <c r="R998" s="91" t="s">
        <v>8338</v>
      </c>
      <c r="S998" s="91" t="s">
        <v>8339</v>
      </c>
      <c r="T998" s="91" t="s">
        <v>346</v>
      </c>
      <c r="U998" s="91">
        <v>0</v>
      </c>
      <c r="V998" s="91">
        <v>500000</v>
      </c>
      <c r="W998" s="91">
        <v>0</v>
      </c>
      <c r="X998" s="91">
        <v>100</v>
      </c>
      <c r="Y998" s="91">
        <v>120</v>
      </c>
      <c r="Z998" s="91">
        <v>40</v>
      </c>
      <c r="AA998" s="91">
        <v>60</v>
      </c>
      <c r="AB998" s="91">
        <v>120</v>
      </c>
      <c r="AC998" s="91">
        <v>0</v>
      </c>
      <c r="AD998" s="91">
        <v>100</v>
      </c>
      <c r="AE998" s="91">
        <v>120</v>
      </c>
      <c r="AF998" s="91">
        <v>162</v>
      </c>
      <c r="AG998" s="91">
        <v>300</v>
      </c>
      <c r="AH998" s="91">
        <v>317448</v>
      </c>
      <c r="AI998" s="91">
        <v>1</v>
      </c>
      <c r="AJ998" s="91" t="s">
        <v>8340</v>
      </c>
      <c r="AK998" s="91">
        <v>0</v>
      </c>
      <c r="AL998" s="91">
        <v>0</v>
      </c>
      <c r="AM998" s="91" t="s">
        <v>87</v>
      </c>
      <c r="AO998" s="91">
        <v>0</v>
      </c>
      <c r="AP998" s="91">
        <v>2</v>
      </c>
      <c r="AQ998" s="91" t="s">
        <v>87</v>
      </c>
      <c r="AR998" s="91" t="s">
        <v>87</v>
      </c>
      <c r="AW998" s="91">
        <v>1</v>
      </c>
      <c r="AX998" s="91">
        <v>0</v>
      </c>
      <c r="AZ998" s="92">
        <v>41381</v>
      </c>
      <c r="BA998" s="91" t="s">
        <v>183</v>
      </c>
      <c r="BB998" s="92">
        <v>41381</v>
      </c>
      <c r="BC998" s="91" t="s">
        <v>87</v>
      </c>
    </row>
    <row r="999" spans="1:55">
      <c r="A999" s="91">
        <f t="shared" si="15"/>
        <v>998</v>
      </c>
      <c r="B999" s="91">
        <v>2299101</v>
      </c>
      <c r="C999" s="91">
        <v>90</v>
      </c>
      <c r="D999" s="91">
        <v>9</v>
      </c>
      <c r="E999" s="91" t="s">
        <v>87</v>
      </c>
      <c r="F999" s="91" t="s">
        <v>87</v>
      </c>
      <c r="G999" s="91" t="s">
        <v>8341</v>
      </c>
      <c r="I999" s="91" t="s">
        <v>8342</v>
      </c>
      <c r="J999" s="91" t="s">
        <v>8343</v>
      </c>
      <c r="K999" s="91" t="s">
        <v>8344</v>
      </c>
      <c r="L999" s="91" t="s">
        <v>8345</v>
      </c>
      <c r="M999" s="91" t="s">
        <v>8346</v>
      </c>
      <c r="O999" s="91" t="s">
        <v>8347</v>
      </c>
      <c r="P999" s="91" t="s">
        <v>8348</v>
      </c>
      <c r="R999" s="91" t="s">
        <v>8349</v>
      </c>
      <c r="S999" s="91" t="s">
        <v>8350</v>
      </c>
      <c r="T999" s="91" t="s">
        <v>269</v>
      </c>
      <c r="U999" s="91">
        <v>0</v>
      </c>
      <c r="V999" s="91">
        <v>0</v>
      </c>
      <c r="W999" s="91">
        <v>0</v>
      </c>
      <c r="X999" s="91">
        <v>0</v>
      </c>
      <c r="Y999" s="91">
        <v>0</v>
      </c>
      <c r="Z999" s="91">
        <v>0</v>
      </c>
      <c r="AA999" s="91">
        <v>0</v>
      </c>
      <c r="AB999" s="91">
        <v>0</v>
      </c>
      <c r="AC999" s="91">
        <v>100</v>
      </c>
      <c r="AD999" s="91">
        <v>0</v>
      </c>
      <c r="AE999" s="91">
        <v>0</v>
      </c>
      <c r="AF999" s="91">
        <v>5</v>
      </c>
      <c r="AG999" s="91">
        <v>150</v>
      </c>
      <c r="AH999" s="91">
        <v>68211</v>
      </c>
      <c r="AI999" s="91">
        <v>2</v>
      </c>
      <c r="AJ999" s="91" t="s">
        <v>8342</v>
      </c>
      <c r="AK999" s="91">
        <v>0</v>
      </c>
      <c r="AL999" s="91">
        <v>0</v>
      </c>
      <c r="AM999" s="91" t="s">
        <v>87</v>
      </c>
      <c r="AO999" s="91">
        <v>0</v>
      </c>
      <c r="AP999" s="91">
        <v>0</v>
      </c>
      <c r="AQ999" s="91" t="s">
        <v>87</v>
      </c>
      <c r="AR999" s="91" t="s">
        <v>87</v>
      </c>
      <c r="AW999" s="91">
        <v>1</v>
      </c>
      <c r="AX999" s="91">
        <v>0</v>
      </c>
      <c r="AZ999" s="92">
        <v>41388</v>
      </c>
      <c r="BA999" s="91" t="s">
        <v>183</v>
      </c>
      <c r="BB999" s="92">
        <v>41388</v>
      </c>
      <c r="BC999" s="91" t="s">
        <v>87</v>
      </c>
    </row>
    <row r="1000" spans="1:55">
      <c r="A1000" s="91">
        <f t="shared" si="15"/>
        <v>999</v>
      </c>
      <c r="B1000" s="91">
        <v>2305601</v>
      </c>
      <c r="C1000" s="91">
        <v>50</v>
      </c>
      <c r="D1000" s="91">
        <v>9</v>
      </c>
      <c r="E1000" s="91" t="s">
        <v>87</v>
      </c>
      <c r="F1000" s="91" t="s">
        <v>87</v>
      </c>
      <c r="G1000" s="91" t="s">
        <v>8351</v>
      </c>
      <c r="H1000" s="91" t="s">
        <v>545</v>
      </c>
      <c r="I1000" s="91" t="s">
        <v>8352</v>
      </c>
      <c r="J1000" s="91" t="s">
        <v>8353</v>
      </c>
      <c r="K1000" s="91" t="s">
        <v>350</v>
      </c>
      <c r="L1000" s="91" t="s">
        <v>8354</v>
      </c>
      <c r="M1000" s="91" t="s">
        <v>8355</v>
      </c>
      <c r="O1000" s="91" t="s">
        <v>8356</v>
      </c>
      <c r="P1000" s="91" t="s">
        <v>8357</v>
      </c>
      <c r="R1000" s="91" t="s">
        <v>8358</v>
      </c>
      <c r="S1000" s="91" t="s">
        <v>8359</v>
      </c>
      <c r="T1000" s="91" t="s">
        <v>465</v>
      </c>
      <c r="U1000" s="91">
        <v>1</v>
      </c>
      <c r="V1000" s="91">
        <v>500000</v>
      </c>
      <c r="W1000" s="91">
        <v>0</v>
      </c>
      <c r="X1000" s="91">
        <v>100</v>
      </c>
      <c r="Y1000" s="91">
        <v>120</v>
      </c>
      <c r="Z1000" s="91">
        <v>40</v>
      </c>
      <c r="AA1000" s="91">
        <v>60</v>
      </c>
      <c r="AB1000" s="91">
        <v>120</v>
      </c>
      <c r="AC1000" s="91">
        <v>0</v>
      </c>
      <c r="AD1000" s="91">
        <v>100</v>
      </c>
      <c r="AE1000" s="91">
        <v>120</v>
      </c>
      <c r="AF1000" s="91">
        <v>9</v>
      </c>
      <c r="AG1000" s="91">
        <v>500</v>
      </c>
      <c r="AH1000" s="91">
        <v>2024453</v>
      </c>
      <c r="AI1000" s="91">
        <v>2</v>
      </c>
      <c r="AJ1000" s="91" t="s">
        <v>8360</v>
      </c>
      <c r="AK1000" s="91">
        <v>0</v>
      </c>
      <c r="AL1000" s="91">
        <v>0</v>
      </c>
      <c r="AM1000" s="91" t="s">
        <v>87</v>
      </c>
      <c r="AO1000" s="91">
        <v>0</v>
      </c>
      <c r="AP1000" s="91">
        <v>2</v>
      </c>
      <c r="AQ1000" s="91">
        <v>1011159</v>
      </c>
      <c r="AR1000" s="91" t="s">
        <v>87</v>
      </c>
      <c r="AU1000" s="93">
        <v>42060</v>
      </c>
      <c r="AW1000" s="91">
        <v>1</v>
      </c>
      <c r="AX1000" s="91">
        <v>0</v>
      </c>
      <c r="AZ1000" s="92">
        <v>41417</v>
      </c>
      <c r="BA1000" s="91" t="s">
        <v>183</v>
      </c>
      <c r="BB1000" s="92">
        <v>42851</v>
      </c>
      <c r="BC1000" s="91" t="s">
        <v>87</v>
      </c>
    </row>
    <row r="1001" spans="1:55">
      <c r="A1001" s="91">
        <f t="shared" si="15"/>
        <v>1000</v>
      </c>
      <c r="B1001" s="91">
        <v>2319201</v>
      </c>
      <c r="C1001" s="91">
        <v>70</v>
      </c>
      <c r="D1001" s="91">
        <v>9</v>
      </c>
      <c r="E1001" s="91" t="s">
        <v>87</v>
      </c>
      <c r="F1001" s="91" t="s">
        <v>87</v>
      </c>
      <c r="G1001" s="91" t="s">
        <v>8361</v>
      </c>
      <c r="I1001" s="91" t="s">
        <v>8362</v>
      </c>
      <c r="K1001" s="91" t="s">
        <v>8363</v>
      </c>
      <c r="L1001" s="91" t="s">
        <v>8364</v>
      </c>
      <c r="O1001" s="91" t="s">
        <v>8365</v>
      </c>
      <c r="P1001" s="91" t="s">
        <v>8366</v>
      </c>
      <c r="R1001" s="91" t="s">
        <v>8367</v>
      </c>
      <c r="S1001" s="91" t="s">
        <v>8368</v>
      </c>
      <c r="T1001" s="91" t="s">
        <v>269</v>
      </c>
      <c r="U1001" s="91">
        <v>1</v>
      </c>
      <c r="V1001" s="91">
        <v>500000</v>
      </c>
      <c r="W1001" s="91">
        <v>0</v>
      </c>
      <c r="X1001" s="91">
        <v>100</v>
      </c>
      <c r="Y1001" s="91">
        <v>120</v>
      </c>
      <c r="Z1001" s="91">
        <v>40</v>
      </c>
      <c r="AA1001" s="91">
        <v>60</v>
      </c>
      <c r="AB1001" s="91">
        <v>120</v>
      </c>
      <c r="AC1001" s="91">
        <v>0</v>
      </c>
      <c r="AD1001" s="91">
        <v>100</v>
      </c>
      <c r="AE1001" s="91">
        <v>120</v>
      </c>
      <c r="AF1001" s="91">
        <v>1686</v>
      </c>
      <c r="AG1001" s="91">
        <v>82</v>
      </c>
      <c r="AH1001" s="91">
        <v>9454861</v>
      </c>
      <c r="AI1001" s="91">
        <v>1</v>
      </c>
      <c r="AJ1001" s="91" t="s">
        <v>8369</v>
      </c>
      <c r="AK1001" s="91">
        <v>0</v>
      </c>
      <c r="AL1001" s="91">
        <v>0</v>
      </c>
      <c r="AM1001" s="91" t="s">
        <v>87</v>
      </c>
      <c r="AO1001" s="91">
        <v>1</v>
      </c>
      <c r="AP1001" s="91">
        <v>2</v>
      </c>
      <c r="AQ1001" s="91">
        <v>1557783</v>
      </c>
      <c r="AR1001" s="91" t="s">
        <v>87</v>
      </c>
      <c r="AU1001" s="93">
        <v>42060</v>
      </c>
      <c r="AW1001" s="91">
        <v>1</v>
      </c>
      <c r="AX1001" s="91">
        <v>0</v>
      </c>
      <c r="AY1001" s="91">
        <v>0</v>
      </c>
      <c r="AZ1001" s="92">
        <v>41481</v>
      </c>
      <c r="BA1001" s="91" t="s">
        <v>183</v>
      </c>
      <c r="BB1001" s="92">
        <v>42057</v>
      </c>
      <c r="BC1001" s="91" t="s">
        <v>87</v>
      </c>
    </row>
    <row r="1002" spans="1:55">
      <c r="A1002" s="91">
        <f t="shared" si="15"/>
        <v>1001</v>
      </c>
      <c r="B1002" s="91">
        <v>2343401</v>
      </c>
      <c r="C1002" s="91">
        <v>30</v>
      </c>
      <c r="D1002" s="91">
        <v>9</v>
      </c>
      <c r="E1002" s="91" t="s">
        <v>87</v>
      </c>
      <c r="F1002" s="91" t="s">
        <v>87</v>
      </c>
      <c r="G1002" s="91" t="s">
        <v>8370</v>
      </c>
      <c r="I1002" s="91" t="s">
        <v>8371</v>
      </c>
      <c r="J1002" s="91" t="s">
        <v>8372</v>
      </c>
      <c r="K1002" s="91" t="s">
        <v>8373</v>
      </c>
      <c r="L1002" s="91" t="s">
        <v>8374</v>
      </c>
      <c r="O1002" s="91" t="s">
        <v>8375</v>
      </c>
      <c r="P1002" s="91" t="s">
        <v>8376</v>
      </c>
      <c r="R1002" s="91" t="s">
        <v>8377</v>
      </c>
      <c r="S1002" s="91" t="s">
        <v>8378</v>
      </c>
      <c r="T1002" s="91" t="s">
        <v>269</v>
      </c>
      <c r="U1002" s="91">
        <v>0</v>
      </c>
      <c r="V1002" s="91">
        <v>500000</v>
      </c>
      <c r="W1002" s="91">
        <v>0</v>
      </c>
      <c r="X1002" s="91">
        <v>100</v>
      </c>
      <c r="Y1002" s="91">
        <v>120</v>
      </c>
      <c r="Z1002" s="91">
        <v>0</v>
      </c>
      <c r="AA1002" s="91">
        <v>100</v>
      </c>
      <c r="AB1002" s="91">
        <v>120</v>
      </c>
      <c r="AC1002" s="91">
        <v>0</v>
      </c>
      <c r="AD1002" s="91">
        <v>100</v>
      </c>
      <c r="AE1002" s="91">
        <v>120</v>
      </c>
      <c r="AF1002" s="91">
        <v>5</v>
      </c>
      <c r="AG1002" s="91">
        <v>453</v>
      </c>
      <c r="AH1002" s="91">
        <v>27551</v>
      </c>
      <c r="AI1002" s="91">
        <v>2</v>
      </c>
      <c r="AJ1002" s="91" t="s">
        <v>8379</v>
      </c>
      <c r="AK1002" s="91">
        <v>0</v>
      </c>
      <c r="AL1002" s="91">
        <v>0</v>
      </c>
      <c r="AM1002" s="91" t="s">
        <v>87</v>
      </c>
      <c r="AO1002" s="91">
        <v>1</v>
      </c>
      <c r="AP1002" s="91">
        <v>2</v>
      </c>
      <c r="AQ1002" s="91" t="s">
        <v>87</v>
      </c>
      <c r="AR1002" s="91" t="s">
        <v>87</v>
      </c>
      <c r="AW1002" s="91">
        <v>1</v>
      </c>
      <c r="AX1002" s="91">
        <v>0</v>
      </c>
      <c r="AZ1002" s="92">
        <v>41600</v>
      </c>
      <c r="BA1002" s="91" t="s">
        <v>183</v>
      </c>
      <c r="BB1002" s="92">
        <v>42057</v>
      </c>
      <c r="BC1002" s="91" t="s">
        <v>87</v>
      </c>
    </row>
    <row r="1003" spans="1:55">
      <c r="A1003" s="91">
        <f t="shared" si="15"/>
        <v>1002</v>
      </c>
      <c r="B1003" s="91">
        <v>2347901</v>
      </c>
      <c r="C1003" s="91">
        <v>90</v>
      </c>
      <c r="D1003" s="91">
        <v>9</v>
      </c>
      <c r="E1003" s="91" t="s">
        <v>87</v>
      </c>
      <c r="F1003" s="91" t="s">
        <v>87</v>
      </c>
      <c r="G1003" s="91" t="s">
        <v>8380</v>
      </c>
      <c r="I1003" s="91" t="s">
        <v>8381</v>
      </c>
      <c r="K1003" s="91" t="s">
        <v>8382</v>
      </c>
      <c r="L1003" s="91" t="s">
        <v>8383</v>
      </c>
      <c r="O1003" s="91" t="s">
        <v>8384</v>
      </c>
      <c r="P1003" s="91" t="s">
        <v>8385</v>
      </c>
      <c r="R1003" s="91" t="s">
        <v>8386</v>
      </c>
      <c r="S1003" s="91" t="s">
        <v>8387</v>
      </c>
      <c r="T1003" s="91" t="s">
        <v>269</v>
      </c>
      <c r="U1003" s="91">
        <v>0</v>
      </c>
      <c r="V1003" s="91">
        <v>0</v>
      </c>
      <c r="W1003" s="91">
        <v>0</v>
      </c>
      <c r="X1003" s="91">
        <v>0</v>
      </c>
      <c r="Y1003" s="91">
        <v>0</v>
      </c>
      <c r="Z1003" s="91">
        <v>0</v>
      </c>
      <c r="AA1003" s="91">
        <v>0</v>
      </c>
      <c r="AB1003" s="91">
        <v>0</v>
      </c>
      <c r="AC1003" s="91">
        <v>100</v>
      </c>
      <c r="AD1003" s="91">
        <v>0</v>
      </c>
      <c r="AE1003" s="91">
        <v>0</v>
      </c>
      <c r="AF1003" s="91">
        <v>5</v>
      </c>
      <c r="AG1003" s="91">
        <v>282</v>
      </c>
      <c r="AH1003" s="91">
        <v>23391</v>
      </c>
      <c r="AI1003" s="91">
        <v>2</v>
      </c>
      <c r="AJ1003" s="91" t="s">
        <v>8381</v>
      </c>
      <c r="AK1003" s="91">
        <v>0</v>
      </c>
      <c r="AL1003" s="91">
        <v>0</v>
      </c>
      <c r="AM1003" s="91" t="s">
        <v>87</v>
      </c>
      <c r="AO1003" s="91">
        <v>0</v>
      </c>
      <c r="AP1003" s="91">
        <v>0</v>
      </c>
      <c r="AQ1003" s="91" t="s">
        <v>87</v>
      </c>
      <c r="AR1003" s="91" t="s">
        <v>87</v>
      </c>
      <c r="AW1003" s="91">
        <v>1</v>
      </c>
      <c r="AX1003" s="91">
        <v>0</v>
      </c>
      <c r="AZ1003" s="92">
        <v>41633</v>
      </c>
      <c r="BA1003" s="91" t="s">
        <v>183</v>
      </c>
      <c r="BB1003" s="92">
        <v>41633</v>
      </c>
      <c r="BC1003" s="91" t="s">
        <v>87</v>
      </c>
    </row>
    <row r="1004" spans="1:55">
      <c r="A1004" s="91">
        <f t="shared" si="15"/>
        <v>1003</v>
      </c>
      <c r="B1004" s="91">
        <v>2368901</v>
      </c>
      <c r="C1004" s="91">
        <v>10</v>
      </c>
      <c r="D1004" s="91">
        <v>9</v>
      </c>
      <c r="E1004" s="91" t="s">
        <v>87</v>
      </c>
      <c r="F1004" s="91" t="s">
        <v>87</v>
      </c>
      <c r="G1004" s="91" t="s">
        <v>8388</v>
      </c>
      <c r="I1004" s="91" t="s">
        <v>8389</v>
      </c>
      <c r="K1004" s="91" t="s">
        <v>8390</v>
      </c>
      <c r="L1004" s="91" t="s">
        <v>8391</v>
      </c>
      <c r="O1004" s="91" t="s">
        <v>8392</v>
      </c>
      <c r="P1004" s="91" t="s">
        <v>8393</v>
      </c>
      <c r="R1004" s="91" t="s">
        <v>8394</v>
      </c>
      <c r="S1004" s="91" t="s">
        <v>8395</v>
      </c>
      <c r="T1004" s="91" t="s">
        <v>201</v>
      </c>
      <c r="U1004" s="91">
        <v>0</v>
      </c>
      <c r="V1004" s="91">
        <v>500000</v>
      </c>
      <c r="W1004" s="91">
        <v>0</v>
      </c>
      <c r="X1004" s="91">
        <v>0</v>
      </c>
      <c r="Y1004" s="91">
        <v>0</v>
      </c>
      <c r="Z1004" s="91">
        <v>0</v>
      </c>
      <c r="AA1004" s="91">
        <v>0</v>
      </c>
      <c r="AB1004" s="91">
        <v>0</v>
      </c>
      <c r="AC1004" s="91">
        <v>100</v>
      </c>
      <c r="AD1004" s="91">
        <v>0</v>
      </c>
      <c r="AE1004" s="91">
        <v>0</v>
      </c>
      <c r="AF1004" s="91">
        <v>501</v>
      </c>
      <c r="AG1004" s="91">
        <v>371</v>
      </c>
      <c r="AH1004" s="91">
        <v>3206083</v>
      </c>
      <c r="AI1004" s="91">
        <v>1</v>
      </c>
      <c r="AJ1004" s="91" t="s">
        <v>8396</v>
      </c>
      <c r="AK1004" s="91">
        <v>0</v>
      </c>
      <c r="AL1004" s="91">
        <v>0</v>
      </c>
      <c r="AM1004" s="91" t="s">
        <v>87</v>
      </c>
      <c r="AO1004" s="91">
        <v>0</v>
      </c>
      <c r="AP1004" s="91">
        <v>0</v>
      </c>
      <c r="AQ1004" s="91" t="s">
        <v>87</v>
      </c>
      <c r="AR1004" s="91" t="s">
        <v>87</v>
      </c>
      <c r="AW1004" s="91">
        <v>1</v>
      </c>
      <c r="AX1004" s="91">
        <v>0</v>
      </c>
      <c r="AZ1004" s="92">
        <v>41744</v>
      </c>
      <c r="BA1004" s="91" t="s">
        <v>183</v>
      </c>
      <c r="BB1004" s="92">
        <v>41744</v>
      </c>
      <c r="BC1004" s="91" t="s">
        <v>87</v>
      </c>
    </row>
    <row r="1005" spans="1:55">
      <c r="A1005" s="91">
        <f t="shared" si="15"/>
        <v>1004</v>
      </c>
      <c r="B1005" s="91">
        <v>2384201</v>
      </c>
      <c r="C1005" s="91">
        <v>70</v>
      </c>
      <c r="D1005" s="91">
        <v>9</v>
      </c>
      <c r="E1005" s="91" t="s">
        <v>87</v>
      </c>
      <c r="F1005" s="91" t="s">
        <v>87</v>
      </c>
      <c r="G1005" s="91" t="s">
        <v>8397</v>
      </c>
      <c r="I1005" s="91" t="s">
        <v>8398</v>
      </c>
      <c r="J1005" s="91" t="s">
        <v>8399</v>
      </c>
      <c r="K1005" s="91" t="s">
        <v>8400</v>
      </c>
      <c r="L1005" s="91" t="s">
        <v>8401</v>
      </c>
      <c r="O1005" s="91" t="s">
        <v>8402</v>
      </c>
      <c r="P1005" s="91" t="s">
        <v>8403</v>
      </c>
      <c r="R1005" s="91" t="s">
        <v>8404</v>
      </c>
      <c r="S1005" s="91" t="s">
        <v>8405</v>
      </c>
      <c r="T1005" s="91" t="s">
        <v>269</v>
      </c>
      <c r="U1005" s="91">
        <v>0</v>
      </c>
      <c r="V1005" s="91">
        <v>500000</v>
      </c>
      <c r="W1005" s="91">
        <v>0</v>
      </c>
      <c r="X1005" s="91">
        <v>100</v>
      </c>
      <c r="Y1005" s="91">
        <v>120</v>
      </c>
      <c r="Z1005" s="91">
        <v>40</v>
      </c>
      <c r="AA1005" s="91">
        <v>60</v>
      </c>
      <c r="AB1005" s="91">
        <v>120</v>
      </c>
      <c r="AC1005" s="91">
        <v>0</v>
      </c>
      <c r="AD1005" s="91">
        <v>100</v>
      </c>
      <c r="AE1005" s="91">
        <v>120</v>
      </c>
      <c r="AF1005" s="91">
        <v>158</v>
      </c>
      <c r="AG1005" s="91">
        <v>111</v>
      </c>
      <c r="AH1005" s="91">
        <v>3932921</v>
      </c>
      <c r="AI1005" s="91">
        <v>1</v>
      </c>
      <c r="AJ1005" s="91" t="s">
        <v>8406</v>
      </c>
      <c r="AK1005" s="91">
        <v>0</v>
      </c>
      <c r="AL1005" s="91">
        <v>1</v>
      </c>
      <c r="AM1005" s="91" t="s">
        <v>8407</v>
      </c>
      <c r="AN1005" s="91" t="s">
        <v>6917</v>
      </c>
      <c r="AO1005" s="91">
        <v>1</v>
      </c>
      <c r="AP1005" s="91">
        <v>2</v>
      </c>
      <c r="AQ1005" s="91" t="s">
        <v>87</v>
      </c>
      <c r="AR1005" s="91" t="s">
        <v>87</v>
      </c>
      <c r="AW1005" s="91">
        <v>1</v>
      </c>
      <c r="AX1005" s="91">
        <v>0</v>
      </c>
      <c r="AZ1005" s="92">
        <v>41787</v>
      </c>
      <c r="BA1005" s="91" t="s">
        <v>183</v>
      </c>
      <c r="BB1005" s="92">
        <v>41787</v>
      </c>
      <c r="BC1005" s="91" t="s">
        <v>87</v>
      </c>
    </row>
    <row r="1006" spans="1:55">
      <c r="A1006" s="91">
        <f t="shared" si="15"/>
        <v>1005</v>
      </c>
      <c r="B1006" s="91">
        <v>2403101</v>
      </c>
      <c r="C1006" s="91">
        <v>30</v>
      </c>
      <c r="D1006" s="91">
        <v>9</v>
      </c>
      <c r="E1006" s="91" t="s">
        <v>87</v>
      </c>
      <c r="F1006" s="91" t="s">
        <v>87</v>
      </c>
      <c r="G1006" s="91" t="s">
        <v>8408</v>
      </c>
      <c r="I1006" s="91" t="s">
        <v>8409</v>
      </c>
      <c r="J1006" s="91" t="s">
        <v>8410</v>
      </c>
      <c r="K1006" s="91" t="s">
        <v>5592</v>
      </c>
      <c r="L1006" s="91" t="s">
        <v>5593</v>
      </c>
      <c r="M1006" s="91" t="s">
        <v>8411</v>
      </c>
      <c r="O1006" s="91" t="s">
        <v>8412</v>
      </c>
      <c r="P1006" s="91" t="s">
        <v>8413</v>
      </c>
      <c r="R1006" s="91" t="s">
        <v>8414</v>
      </c>
      <c r="S1006" s="91" t="s">
        <v>8415</v>
      </c>
      <c r="T1006" s="91" t="s">
        <v>269</v>
      </c>
      <c r="U1006" s="91">
        <v>0</v>
      </c>
      <c r="V1006" s="91">
        <v>500000</v>
      </c>
      <c r="W1006" s="91">
        <v>0</v>
      </c>
      <c r="X1006" s="91">
        <v>100</v>
      </c>
      <c r="Y1006" s="91">
        <v>120</v>
      </c>
      <c r="Z1006" s="91">
        <v>40</v>
      </c>
      <c r="AA1006" s="91">
        <v>60</v>
      </c>
      <c r="AB1006" s="91">
        <v>120</v>
      </c>
      <c r="AC1006" s="91">
        <v>40</v>
      </c>
      <c r="AD1006" s="91">
        <v>60</v>
      </c>
      <c r="AE1006" s="91">
        <v>120</v>
      </c>
      <c r="AF1006" s="91">
        <v>1</v>
      </c>
      <c r="AG1006" s="91">
        <v>146</v>
      </c>
      <c r="AH1006" s="91">
        <v>1050200</v>
      </c>
      <c r="AI1006" s="91">
        <v>1</v>
      </c>
      <c r="AJ1006" s="91" t="s">
        <v>8416</v>
      </c>
      <c r="AK1006" s="91">
        <v>0</v>
      </c>
      <c r="AL1006" s="91">
        <v>0</v>
      </c>
      <c r="AM1006" s="91" t="s">
        <v>87</v>
      </c>
      <c r="AO1006" s="91">
        <v>1</v>
      </c>
      <c r="AP1006" s="91">
        <v>2</v>
      </c>
      <c r="AQ1006" s="91" t="s">
        <v>87</v>
      </c>
      <c r="AR1006" s="91" t="s">
        <v>87</v>
      </c>
      <c r="AW1006" s="91">
        <v>1</v>
      </c>
      <c r="AX1006" s="91">
        <v>0</v>
      </c>
      <c r="AZ1006" s="92">
        <v>41872</v>
      </c>
      <c r="BA1006" s="91" t="s">
        <v>183</v>
      </c>
      <c r="BB1006" s="92">
        <v>41872</v>
      </c>
      <c r="BC1006" s="91" t="s">
        <v>87</v>
      </c>
    </row>
    <row r="1007" spans="1:55">
      <c r="A1007" s="91">
        <f t="shared" si="15"/>
        <v>1006</v>
      </c>
      <c r="B1007" s="91">
        <v>2407801</v>
      </c>
      <c r="C1007" s="91">
        <v>70</v>
      </c>
      <c r="D1007" s="91">
        <v>9</v>
      </c>
      <c r="E1007" s="91" t="s">
        <v>87</v>
      </c>
      <c r="F1007" s="91" t="s">
        <v>87</v>
      </c>
      <c r="G1007" s="91" t="s">
        <v>8417</v>
      </c>
      <c r="I1007" s="91" t="s">
        <v>8418</v>
      </c>
      <c r="K1007" s="91" t="s">
        <v>8419</v>
      </c>
      <c r="L1007" s="91" t="s">
        <v>8420</v>
      </c>
      <c r="O1007" s="91" t="s">
        <v>8421</v>
      </c>
      <c r="P1007" s="91" t="s">
        <v>8422</v>
      </c>
      <c r="R1007" s="91" t="s">
        <v>8423</v>
      </c>
      <c r="S1007" s="91" t="s">
        <v>8424</v>
      </c>
      <c r="T1007" s="91" t="s">
        <v>269</v>
      </c>
      <c r="U1007" s="91">
        <v>0</v>
      </c>
      <c r="V1007" s="91">
        <v>500000</v>
      </c>
      <c r="W1007" s="91">
        <v>0</v>
      </c>
      <c r="X1007" s="91">
        <v>100</v>
      </c>
      <c r="Y1007" s="91">
        <v>120</v>
      </c>
      <c r="Z1007" s="91">
        <v>40</v>
      </c>
      <c r="AA1007" s="91">
        <v>60</v>
      </c>
      <c r="AB1007" s="91">
        <v>120</v>
      </c>
      <c r="AC1007" s="91">
        <v>0</v>
      </c>
      <c r="AD1007" s="91">
        <v>100</v>
      </c>
      <c r="AE1007" s="91">
        <v>120</v>
      </c>
      <c r="AF1007" s="91">
        <v>9</v>
      </c>
      <c r="AG1007" s="91">
        <v>542</v>
      </c>
      <c r="AH1007" s="91">
        <v>254492</v>
      </c>
      <c r="AI1007" s="91">
        <v>2</v>
      </c>
      <c r="AJ1007" s="91" t="s">
        <v>8418</v>
      </c>
      <c r="AK1007" s="91">
        <v>0</v>
      </c>
      <c r="AL1007" s="91">
        <v>0</v>
      </c>
      <c r="AM1007" s="91" t="s">
        <v>87</v>
      </c>
      <c r="AO1007" s="91">
        <v>0</v>
      </c>
      <c r="AP1007" s="91">
        <v>2</v>
      </c>
      <c r="AQ1007" s="91" t="s">
        <v>87</v>
      </c>
      <c r="AR1007" s="91" t="s">
        <v>87</v>
      </c>
      <c r="AW1007" s="91">
        <v>1</v>
      </c>
      <c r="AX1007" s="91">
        <v>0</v>
      </c>
      <c r="AZ1007" s="92">
        <v>41899</v>
      </c>
      <c r="BA1007" s="91" t="s">
        <v>183</v>
      </c>
      <c r="BB1007" s="92">
        <v>42998.059317129628</v>
      </c>
      <c r="BC1007" s="91" t="s">
        <v>233</v>
      </c>
    </row>
    <row r="1008" spans="1:55">
      <c r="A1008" s="91">
        <f t="shared" si="15"/>
        <v>1007</v>
      </c>
      <c r="B1008" s="91">
        <v>2410701</v>
      </c>
      <c r="C1008" s="91">
        <v>30</v>
      </c>
      <c r="D1008" s="91">
        <v>9</v>
      </c>
      <c r="E1008" s="91" t="s">
        <v>87</v>
      </c>
      <c r="F1008" s="91" t="s">
        <v>87</v>
      </c>
      <c r="G1008" s="91" t="s">
        <v>8425</v>
      </c>
      <c r="I1008" s="91" t="s">
        <v>8426</v>
      </c>
      <c r="J1008" s="91" t="s">
        <v>8426</v>
      </c>
      <c r="K1008" s="91" t="s">
        <v>8427</v>
      </c>
      <c r="L1008" s="91" t="s">
        <v>8428</v>
      </c>
      <c r="O1008" s="91" t="s">
        <v>8429</v>
      </c>
      <c r="P1008" s="91" t="s">
        <v>8430</v>
      </c>
      <c r="R1008" s="91" t="s">
        <v>8431</v>
      </c>
      <c r="S1008" s="91" t="s">
        <v>8432</v>
      </c>
      <c r="T1008" s="91" t="s">
        <v>6110</v>
      </c>
      <c r="U1008" s="91">
        <v>0</v>
      </c>
      <c r="V1008" s="91">
        <v>500000</v>
      </c>
      <c r="W1008" s="91">
        <v>0</v>
      </c>
      <c r="X1008" s="91">
        <v>100</v>
      </c>
      <c r="Y1008" s="91">
        <v>120</v>
      </c>
      <c r="Z1008" s="91">
        <v>40</v>
      </c>
      <c r="AA1008" s="91">
        <v>60</v>
      </c>
      <c r="AB1008" s="91">
        <v>120</v>
      </c>
      <c r="AC1008" s="91">
        <v>40</v>
      </c>
      <c r="AD1008" s="91">
        <v>60</v>
      </c>
      <c r="AE1008" s="91">
        <v>120</v>
      </c>
      <c r="AF1008" s="91">
        <v>9</v>
      </c>
      <c r="AG1008" s="91">
        <v>320</v>
      </c>
      <c r="AH1008" s="91">
        <v>7613404</v>
      </c>
      <c r="AI1008" s="91">
        <v>1</v>
      </c>
      <c r="AJ1008" s="91" t="s">
        <v>8432</v>
      </c>
      <c r="AK1008" s="91">
        <v>0</v>
      </c>
      <c r="AL1008" s="91">
        <v>0</v>
      </c>
      <c r="AM1008" s="91" t="s">
        <v>87</v>
      </c>
      <c r="AO1008" s="91">
        <v>0</v>
      </c>
      <c r="AP1008" s="91">
        <v>2</v>
      </c>
      <c r="AQ1008" s="91" t="s">
        <v>87</v>
      </c>
      <c r="AR1008" s="91" t="s">
        <v>87</v>
      </c>
      <c r="AW1008" s="91">
        <v>1</v>
      </c>
      <c r="AX1008" s="91">
        <v>0</v>
      </c>
      <c r="AZ1008" s="92">
        <v>41911</v>
      </c>
      <c r="BA1008" s="91" t="s">
        <v>183</v>
      </c>
      <c r="BB1008" s="92">
        <v>41911</v>
      </c>
      <c r="BC1008" s="91" t="s">
        <v>87</v>
      </c>
    </row>
    <row r="1009" spans="1:55">
      <c r="A1009" s="91">
        <f t="shared" si="15"/>
        <v>1008</v>
      </c>
      <c r="B1009" s="91">
        <v>2417601</v>
      </c>
      <c r="C1009" s="91">
        <v>70</v>
      </c>
      <c r="D1009" s="91">
        <v>9</v>
      </c>
      <c r="E1009" s="91" t="s">
        <v>87</v>
      </c>
      <c r="F1009" s="91" t="s">
        <v>87</v>
      </c>
      <c r="G1009" s="91" t="s">
        <v>8433</v>
      </c>
      <c r="H1009" s="91" t="s">
        <v>8434</v>
      </c>
      <c r="I1009" s="91" t="s">
        <v>8435</v>
      </c>
      <c r="J1009" s="91" t="s">
        <v>8433</v>
      </c>
      <c r="K1009" s="91" t="s">
        <v>8436</v>
      </c>
      <c r="L1009" s="91" t="s">
        <v>8437</v>
      </c>
      <c r="O1009" s="91" t="s">
        <v>8438</v>
      </c>
      <c r="P1009" s="91" t="s">
        <v>8439</v>
      </c>
      <c r="R1009" s="91" t="s">
        <v>8440</v>
      </c>
      <c r="S1009" s="91" t="s">
        <v>8441</v>
      </c>
      <c r="T1009" s="91" t="s">
        <v>201</v>
      </c>
      <c r="U1009" s="91">
        <v>1</v>
      </c>
      <c r="V1009" s="91">
        <v>500000</v>
      </c>
      <c r="W1009" s="91">
        <v>0</v>
      </c>
      <c r="X1009" s="91">
        <v>100</v>
      </c>
      <c r="Y1009" s="91">
        <v>120</v>
      </c>
      <c r="Z1009" s="91">
        <v>40</v>
      </c>
      <c r="AA1009" s="91">
        <v>60</v>
      </c>
      <c r="AB1009" s="91">
        <v>120</v>
      </c>
      <c r="AC1009" s="91">
        <v>0</v>
      </c>
      <c r="AD1009" s="91">
        <v>100</v>
      </c>
      <c r="AE1009" s="91">
        <v>120</v>
      </c>
      <c r="AF1009" s="91">
        <v>5</v>
      </c>
      <c r="AG1009" s="91">
        <v>230</v>
      </c>
      <c r="AH1009" s="91">
        <v>151501</v>
      </c>
      <c r="AI1009" s="91">
        <v>2</v>
      </c>
      <c r="AJ1009" s="91" t="s">
        <v>8442</v>
      </c>
      <c r="AK1009" s="91">
        <v>0</v>
      </c>
      <c r="AL1009" s="91">
        <v>0</v>
      </c>
      <c r="AM1009" s="91" t="s">
        <v>87</v>
      </c>
      <c r="AO1009" s="91">
        <v>1</v>
      </c>
      <c r="AP1009" s="91">
        <v>2</v>
      </c>
      <c r="AQ1009" s="91">
        <v>1584536</v>
      </c>
      <c r="AR1009" s="91" t="s">
        <v>87</v>
      </c>
      <c r="AU1009" s="93">
        <v>42060</v>
      </c>
      <c r="AW1009" s="91">
        <v>1</v>
      </c>
      <c r="AX1009" s="91">
        <v>0</v>
      </c>
      <c r="AZ1009" s="92">
        <v>41940</v>
      </c>
      <c r="BA1009" s="91" t="s">
        <v>183</v>
      </c>
      <c r="BB1009" s="92">
        <v>42057</v>
      </c>
      <c r="BC1009" s="91" t="s">
        <v>87</v>
      </c>
    </row>
    <row r="1010" spans="1:55">
      <c r="A1010" s="91">
        <f t="shared" si="15"/>
        <v>1009</v>
      </c>
      <c r="B1010" s="91">
        <v>2430301</v>
      </c>
      <c r="C1010" s="91">
        <v>38</v>
      </c>
      <c r="D1010" s="91">
        <v>9</v>
      </c>
      <c r="E1010" s="91" t="s">
        <v>87</v>
      </c>
      <c r="F1010" s="91" t="s">
        <v>87</v>
      </c>
      <c r="G1010" s="91" t="s">
        <v>8443</v>
      </c>
      <c r="H1010" s="91" t="s">
        <v>8444</v>
      </c>
      <c r="I1010" s="91" t="s">
        <v>8445</v>
      </c>
      <c r="K1010" s="91" t="s">
        <v>1825</v>
      </c>
      <c r="L1010" s="91" t="s">
        <v>8446</v>
      </c>
      <c r="M1010" s="91" t="s">
        <v>8447</v>
      </c>
      <c r="O1010" s="91" t="s">
        <v>8448</v>
      </c>
      <c r="P1010" s="91" t="s">
        <v>8449</v>
      </c>
      <c r="R1010" s="91" t="s">
        <v>8450</v>
      </c>
      <c r="S1010" s="91" t="s">
        <v>8451</v>
      </c>
      <c r="T1010" s="91" t="s">
        <v>8452</v>
      </c>
      <c r="U1010" s="91">
        <v>0</v>
      </c>
      <c r="V1010" s="91">
        <v>500000</v>
      </c>
      <c r="W1010" s="91">
        <v>0</v>
      </c>
      <c r="X1010" s="91">
        <v>0</v>
      </c>
      <c r="Y1010" s="91">
        <v>0</v>
      </c>
      <c r="Z1010" s="91">
        <v>0</v>
      </c>
      <c r="AA1010" s="91">
        <v>0</v>
      </c>
      <c r="AB1010" s="91">
        <v>0</v>
      </c>
      <c r="AC1010" s="91">
        <v>100</v>
      </c>
      <c r="AD1010" s="91">
        <v>0</v>
      </c>
      <c r="AE1010" s="91">
        <v>0</v>
      </c>
      <c r="AF1010" s="91">
        <v>5</v>
      </c>
      <c r="AG1010" s="91">
        <v>69</v>
      </c>
      <c r="AH1010" s="91">
        <v>197018</v>
      </c>
      <c r="AI1010" s="91">
        <v>1</v>
      </c>
      <c r="AJ1010" s="91" t="s">
        <v>8453</v>
      </c>
      <c r="AK1010" s="91">
        <v>0</v>
      </c>
      <c r="AL1010" s="91">
        <v>0</v>
      </c>
      <c r="AM1010" s="91" t="s">
        <v>87</v>
      </c>
      <c r="AO1010" s="91">
        <v>0</v>
      </c>
      <c r="AP1010" s="91">
        <v>2</v>
      </c>
      <c r="AQ1010" s="91" t="s">
        <v>87</v>
      </c>
      <c r="AR1010" s="91" t="s">
        <v>87</v>
      </c>
      <c r="AW1010" s="91">
        <v>1</v>
      </c>
      <c r="AX1010" s="91">
        <v>0</v>
      </c>
      <c r="AZ1010" s="92">
        <v>42009</v>
      </c>
      <c r="BA1010" s="91" t="s">
        <v>183</v>
      </c>
      <c r="BB1010" s="92">
        <v>42009</v>
      </c>
      <c r="BC1010" s="91" t="s">
        <v>87</v>
      </c>
    </row>
    <row r="1011" spans="1:55">
      <c r="A1011" s="91">
        <f t="shared" si="15"/>
        <v>1010</v>
      </c>
      <c r="B1011" s="91">
        <v>2435301</v>
      </c>
      <c r="C1011" s="91">
        <v>90</v>
      </c>
      <c r="D1011" s="91">
        <v>9</v>
      </c>
      <c r="E1011" s="91" t="s">
        <v>87</v>
      </c>
      <c r="F1011" s="91" t="s">
        <v>87</v>
      </c>
      <c r="G1011" s="91" t="s">
        <v>8454</v>
      </c>
      <c r="I1011" s="91" t="s">
        <v>8455</v>
      </c>
      <c r="K1011" s="91" t="s">
        <v>8456</v>
      </c>
      <c r="L1011" s="91" t="s">
        <v>8457</v>
      </c>
      <c r="M1011" s="91" t="s">
        <v>8458</v>
      </c>
      <c r="O1011" s="91" t="s">
        <v>8459</v>
      </c>
      <c r="P1011" s="91" t="s">
        <v>8460</v>
      </c>
      <c r="R1011" s="91" t="s">
        <v>8461</v>
      </c>
      <c r="S1011" s="91" t="s">
        <v>8462</v>
      </c>
      <c r="T1011" s="91" t="s">
        <v>201</v>
      </c>
      <c r="U1011" s="91">
        <v>0</v>
      </c>
      <c r="V1011" s="91">
        <v>0</v>
      </c>
      <c r="W1011" s="91">
        <v>0</v>
      </c>
      <c r="X1011" s="91">
        <v>0</v>
      </c>
      <c r="Y1011" s="91">
        <v>0</v>
      </c>
      <c r="Z1011" s="91">
        <v>0</v>
      </c>
      <c r="AA1011" s="91">
        <v>0</v>
      </c>
      <c r="AB1011" s="91">
        <v>0</v>
      </c>
      <c r="AC1011" s="91">
        <v>100</v>
      </c>
      <c r="AD1011" s="91">
        <v>0</v>
      </c>
      <c r="AE1011" s="91">
        <v>0</v>
      </c>
      <c r="AF1011" s="91">
        <v>9</v>
      </c>
      <c r="AG1011" s="91">
        <v>245</v>
      </c>
      <c r="AH1011" s="91">
        <v>5169547</v>
      </c>
      <c r="AI1011" s="91">
        <v>2</v>
      </c>
      <c r="AJ1011" s="91" t="s">
        <v>8463</v>
      </c>
      <c r="AK1011" s="91">
        <v>0</v>
      </c>
      <c r="AL1011" s="91">
        <v>0</v>
      </c>
      <c r="AM1011" s="91" t="s">
        <v>87</v>
      </c>
      <c r="AO1011" s="91">
        <v>0</v>
      </c>
      <c r="AP1011" s="91">
        <v>2</v>
      </c>
      <c r="AQ1011" s="91" t="s">
        <v>87</v>
      </c>
      <c r="AR1011" s="91" t="s">
        <v>87</v>
      </c>
      <c r="AW1011" s="91">
        <v>1</v>
      </c>
      <c r="AX1011" s="91">
        <v>0</v>
      </c>
      <c r="AZ1011" s="92">
        <v>42033</v>
      </c>
      <c r="BA1011" s="91" t="s">
        <v>183</v>
      </c>
      <c r="BB1011" s="92">
        <v>42646</v>
      </c>
      <c r="BC1011" s="91" t="s">
        <v>87</v>
      </c>
    </row>
    <row r="1012" spans="1:55">
      <c r="A1012" s="91">
        <f t="shared" si="15"/>
        <v>1011</v>
      </c>
      <c r="B1012" s="91">
        <v>2441301</v>
      </c>
      <c r="C1012" s="91">
        <v>40</v>
      </c>
      <c r="D1012" s="91">
        <v>9</v>
      </c>
      <c r="E1012" s="91" t="s">
        <v>87</v>
      </c>
      <c r="F1012" s="91" t="s">
        <v>87</v>
      </c>
      <c r="G1012" s="91" t="s">
        <v>8464</v>
      </c>
      <c r="H1012" s="91" t="s">
        <v>8465</v>
      </c>
      <c r="I1012" s="91" t="s">
        <v>8466</v>
      </c>
      <c r="J1012" s="91" t="s">
        <v>8464</v>
      </c>
      <c r="K1012" s="91" t="s">
        <v>8467</v>
      </c>
      <c r="L1012" s="91" t="s">
        <v>8468</v>
      </c>
      <c r="M1012" s="91" t="s">
        <v>8469</v>
      </c>
      <c r="O1012" s="91" t="s">
        <v>8470</v>
      </c>
      <c r="P1012" s="91" t="s">
        <v>8471</v>
      </c>
      <c r="R1012" s="91" t="s">
        <v>8472</v>
      </c>
      <c r="S1012" s="91" t="s">
        <v>8473</v>
      </c>
      <c r="T1012" s="91" t="s">
        <v>201</v>
      </c>
      <c r="U1012" s="91">
        <v>0</v>
      </c>
      <c r="V1012" s="91">
        <v>500000</v>
      </c>
      <c r="W1012" s="91">
        <v>0</v>
      </c>
      <c r="X1012" s="91">
        <v>100</v>
      </c>
      <c r="Y1012" s="91">
        <v>120</v>
      </c>
      <c r="Z1012" s="91">
        <v>40</v>
      </c>
      <c r="AA1012" s="91">
        <v>60</v>
      </c>
      <c r="AB1012" s="91">
        <v>120</v>
      </c>
      <c r="AC1012" s="91">
        <v>0</v>
      </c>
      <c r="AD1012" s="91">
        <v>0</v>
      </c>
      <c r="AE1012" s="91">
        <v>0</v>
      </c>
      <c r="AF1012" s="91">
        <v>5</v>
      </c>
      <c r="AG1012" s="91">
        <v>321</v>
      </c>
      <c r="AH1012" s="91">
        <v>178137</v>
      </c>
      <c r="AI1012" s="91">
        <v>2</v>
      </c>
      <c r="AJ1012" s="91" t="s">
        <v>8466</v>
      </c>
      <c r="AK1012" s="91">
        <v>0</v>
      </c>
      <c r="AL1012" s="91">
        <v>0</v>
      </c>
      <c r="AM1012" s="91" t="s">
        <v>87</v>
      </c>
      <c r="AO1012" s="91">
        <v>1</v>
      </c>
      <c r="AP1012" s="91">
        <v>2</v>
      </c>
      <c r="AQ1012" s="91" t="s">
        <v>87</v>
      </c>
      <c r="AR1012" s="91" t="s">
        <v>87</v>
      </c>
      <c r="AW1012" s="91">
        <v>1</v>
      </c>
      <c r="AX1012" s="91">
        <v>0</v>
      </c>
      <c r="AZ1012" s="92">
        <v>42069</v>
      </c>
      <c r="BA1012" s="91" t="s">
        <v>183</v>
      </c>
      <c r="BB1012" s="92">
        <v>42069</v>
      </c>
      <c r="BC1012" s="91" t="s">
        <v>87</v>
      </c>
    </row>
    <row r="1013" spans="1:55">
      <c r="A1013" s="91">
        <f t="shared" si="15"/>
        <v>1012</v>
      </c>
      <c r="B1013" s="91">
        <v>2451501</v>
      </c>
      <c r="C1013" s="91">
        <v>70</v>
      </c>
      <c r="D1013" s="91">
        <v>9</v>
      </c>
      <c r="E1013" s="91" t="s">
        <v>87</v>
      </c>
      <c r="F1013" s="91" t="s">
        <v>87</v>
      </c>
      <c r="G1013" s="91" t="s">
        <v>8474</v>
      </c>
      <c r="I1013" s="91" t="s">
        <v>8475</v>
      </c>
      <c r="K1013" s="91" t="s">
        <v>8476</v>
      </c>
      <c r="L1013" s="91" t="s">
        <v>8477</v>
      </c>
      <c r="O1013" s="91" t="s">
        <v>8478</v>
      </c>
      <c r="P1013" s="91" t="s">
        <v>8478</v>
      </c>
      <c r="R1013" s="91" t="s">
        <v>8479</v>
      </c>
      <c r="S1013" s="91" t="s">
        <v>8480</v>
      </c>
      <c r="T1013" s="91" t="s">
        <v>2015</v>
      </c>
      <c r="U1013" s="91">
        <v>1</v>
      </c>
      <c r="V1013" s="91">
        <v>500000</v>
      </c>
      <c r="W1013" s="91">
        <v>0</v>
      </c>
      <c r="X1013" s="91">
        <v>100</v>
      </c>
      <c r="Y1013" s="91">
        <v>120</v>
      </c>
      <c r="Z1013" s="91">
        <v>40</v>
      </c>
      <c r="AA1013" s="91">
        <v>60</v>
      </c>
      <c r="AB1013" s="91">
        <v>120</v>
      </c>
      <c r="AC1013" s="91">
        <v>0</v>
      </c>
      <c r="AD1013" s="91">
        <v>100</v>
      </c>
      <c r="AE1013" s="91">
        <v>120</v>
      </c>
      <c r="AF1013" s="91">
        <v>1686</v>
      </c>
      <c r="AG1013" s="91">
        <v>56</v>
      </c>
      <c r="AH1013" s="91">
        <v>5034392</v>
      </c>
      <c r="AI1013" s="91">
        <v>1</v>
      </c>
      <c r="AJ1013" s="91" t="s">
        <v>8481</v>
      </c>
      <c r="AK1013" s="91">
        <v>0</v>
      </c>
      <c r="AL1013" s="91">
        <v>2</v>
      </c>
      <c r="AM1013" s="91" t="s">
        <v>87</v>
      </c>
      <c r="AO1013" s="91">
        <v>0</v>
      </c>
      <c r="AP1013" s="91">
        <v>2</v>
      </c>
      <c r="AQ1013" s="91">
        <v>1687350</v>
      </c>
      <c r="AR1013" s="91" t="s">
        <v>87</v>
      </c>
      <c r="AU1013" s="93">
        <v>42210</v>
      </c>
      <c r="AW1013" s="91">
        <v>1</v>
      </c>
      <c r="AX1013" s="91">
        <v>0</v>
      </c>
      <c r="AZ1013" s="92">
        <v>42124</v>
      </c>
      <c r="BA1013" s="91" t="s">
        <v>183</v>
      </c>
      <c r="BB1013" s="92">
        <v>42124</v>
      </c>
      <c r="BC1013" s="91" t="s">
        <v>87</v>
      </c>
    </row>
    <row r="1014" spans="1:55">
      <c r="A1014" s="91">
        <f t="shared" si="15"/>
        <v>1013</v>
      </c>
      <c r="B1014" s="91">
        <v>2451901</v>
      </c>
      <c r="C1014" s="91">
        <v>38</v>
      </c>
      <c r="D1014" s="91">
        <v>9</v>
      </c>
      <c r="E1014" s="91" t="s">
        <v>87</v>
      </c>
      <c r="F1014" s="91" t="s">
        <v>87</v>
      </c>
      <c r="G1014" s="91" t="s">
        <v>8482</v>
      </c>
      <c r="H1014" s="91" t="s">
        <v>1337</v>
      </c>
      <c r="I1014" s="91" t="s">
        <v>8483</v>
      </c>
      <c r="K1014" s="91" t="s">
        <v>8484</v>
      </c>
      <c r="L1014" s="91" t="s">
        <v>8485</v>
      </c>
      <c r="M1014" s="91" t="s">
        <v>8486</v>
      </c>
      <c r="O1014" s="91" t="s">
        <v>8487</v>
      </c>
      <c r="P1014" s="91" t="s">
        <v>8488</v>
      </c>
      <c r="R1014" s="91" t="s">
        <v>8489</v>
      </c>
      <c r="S1014" s="91" t="s">
        <v>8490</v>
      </c>
      <c r="T1014" s="91" t="s">
        <v>931</v>
      </c>
      <c r="U1014" s="91">
        <v>0</v>
      </c>
      <c r="V1014" s="91">
        <v>0</v>
      </c>
      <c r="W1014" s="91">
        <v>100</v>
      </c>
      <c r="X1014" s="91">
        <v>0</v>
      </c>
      <c r="Y1014" s="91">
        <v>0</v>
      </c>
      <c r="Z1014" s="91">
        <v>100</v>
      </c>
      <c r="AA1014" s="91">
        <v>0</v>
      </c>
      <c r="AB1014" s="91">
        <v>0</v>
      </c>
      <c r="AC1014" s="91">
        <v>100</v>
      </c>
      <c r="AD1014" s="91">
        <v>0</v>
      </c>
      <c r="AE1014" s="91">
        <v>0</v>
      </c>
      <c r="AF1014" s="91">
        <v>5</v>
      </c>
      <c r="AG1014" s="91">
        <v>530</v>
      </c>
      <c r="AH1014" s="91">
        <v>104837</v>
      </c>
      <c r="AI1014" s="91">
        <v>1</v>
      </c>
      <c r="AJ1014" s="91" t="s">
        <v>8491</v>
      </c>
      <c r="AK1014" s="91">
        <v>0</v>
      </c>
      <c r="AL1014" s="91">
        <v>0</v>
      </c>
      <c r="AM1014" s="91" t="s">
        <v>87</v>
      </c>
      <c r="AO1014" s="91">
        <v>0</v>
      </c>
      <c r="AP1014" s="91">
        <v>2</v>
      </c>
      <c r="AQ1014" s="91" t="s">
        <v>87</v>
      </c>
      <c r="AR1014" s="91" t="s">
        <v>87</v>
      </c>
      <c r="AW1014" s="91">
        <v>1</v>
      </c>
      <c r="AX1014" s="91">
        <v>0</v>
      </c>
      <c r="AZ1014" s="92">
        <v>42124</v>
      </c>
      <c r="BA1014" s="91" t="s">
        <v>183</v>
      </c>
      <c r="BB1014" s="92">
        <v>42124</v>
      </c>
      <c r="BC1014" s="91" t="s">
        <v>87</v>
      </c>
    </row>
    <row r="1015" spans="1:55">
      <c r="A1015" s="91">
        <f t="shared" si="15"/>
        <v>1014</v>
      </c>
      <c r="B1015" s="91">
        <v>2456701</v>
      </c>
      <c r="C1015" s="91">
        <v>38</v>
      </c>
      <c r="D1015" s="91">
        <v>9</v>
      </c>
      <c r="E1015" s="91" t="s">
        <v>87</v>
      </c>
      <c r="F1015" s="91" t="s">
        <v>87</v>
      </c>
      <c r="G1015" s="91" t="s">
        <v>8492</v>
      </c>
      <c r="I1015" s="91" t="s">
        <v>8493</v>
      </c>
      <c r="K1015" s="91" t="s">
        <v>8494</v>
      </c>
      <c r="L1015" s="91" t="s">
        <v>8495</v>
      </c>
      <c r="M1015" s="91" t="s">
        <v>8496</v>
      </c>
      <c r="O1015" s="91" t="s">
        <v>8497</v>
      </c>
      <c r="P1015" s="91" t="s">
        <v>87</v>
      </c>
      <c r="R1015" s="91" t="s">
        <v>8498</v>
      </c>
      <c r="S1015" s="91" t="s">
        <v>8499</v>
      </c>
      <c r="T1015" s="91" t="s">
        <v>269</v>
      </c>
      <c r="U1015" s="91">
        <v>0</v>
      </c>
      <c r="V1015" s="91">
        <v>500000</v>
      </c>
      <c r="W1015" s="91">
        <v>100</v>
      </c>
      <c r="X1015" s="91">
        <v>0</v>
      </c>
      <c r="Y1015" s="91">
        <v>0</v>
      </c>
      <c r="Z1015" s="91">
        <v>100</v>
      </c>
      <c r="AA1015" s="91">
        <v>0</v>
      </c>
      <c r="AB1015" s="91">
        <v>0</v>
      </c>
      <c r="AC1015" s="91">
        <v>100</v>
      </c>
      <c r="AD1015" s="91">
        <v>0</v>
      </c>
      <c r="AE1015" s="91">
        <v>0</v>
      </c>
      <c r="AF1015" s="91">
        <v>1</v>
      </c>
      <c r="AG1015" s="91">
        <v>110</v>
      </c>
      <c r="AH1015" s="91">
        <v>8104282</v>
      </c>
      <c r="AI1015" s="91">
        <v>1</v>
      </c>
      <c r="AJ1015" s="91" t="s">
        <v>8500</v>
      </c>
      <c r="AK1015" s="91">
        <v>0</v>
      </c>
      <c r="AL1015" s="91">
        <v>0</v>
      </c>
      <c r="AM1015" s="91" t="s">
        <v>87</v>
      </c>
      <c r="AO1015" s="91">
        <v>0</v>
      </c>
      <c r="AP1015" s="91">
        <v>2</v>
      </c>
      <c r="AQ1015" s="91" t="s">
        <v>87</v>
      </c>
      <c r="AR1015" s="91" t="s">
        <v>87</v>
      </c>
      <c r="AW1015" s="91">
        <v>1</v>
      </c>
      <c r="AX1015" s="91">
        <v>0</v>
      </c>
      <c r="AZ1015" s="92">
        <v>42151</v>
      </c>
      <c r="BA1015" s="91" t="s">
        <v>183</v>
      </c>
      <c r="BB1015" s="92">
        <v>42151</v>
      </c>
      <c r="BC1015" s="91" t="s">
        <v>87</v>
      </c>
    </row>
    <row r="1016" spans="1:55">
      <c r="A1016" s="91">
        <f t="shared" si="15"/>
        <v>1015</v>
      </c>
      <c r="B1016" s="91">
        <v>2482201</v>
      </c>
      <c r="C1016" s="91">
        <v>38</v>
      </c>
      <c r="D1016" s="91">
        <v>9</v>
      </c>
      <c r="E1016" s="91" t="s">
        <v>87</v>
      </c>
      <c r="F1016" s="91" t="s">
        <v>87</v>
      </c>
      <c r="G1016" s="91" t="s">
        <v>8501</v>
      </c>
      <c r="I1016" s="91" t="s">
        <v>8502</v>
      </c>
      <c r="K1016" s="91" t="s">
        <v>2473</v>
      </c>
      <c r="L1016" s="91" t="s">
        <v>8503</v>
      </c>
      <c r="O1016" s="91" t="s">
        <v>8504</v>
      </c>
      <c r="P1016" s="91" t="s">
        <v>8505</v>
      </c>
      <c r="R1016" s="91" t="s">
        <v>8506</v>
      </c>
      <c r="S1016" s="91" t="s">
        <v>8507</v>
      </c>
      <c r="T1016" s="91" t="s">
        <v>269</v>
      </c>
      <c r="U1016" s="91">
        <v>0</v>
      </c>
      <c r="V1016" s="91">
        <v>500000</v>
      </c>
      <c r="W1016" s="91">
        <v>0</v>
      </c>
      <c r="X1016" s="91">
        <v>100</v>
      </c>
      <c r="Y1016" s="91">
        <v>120</v>
      </c>
      <c r="Z1016" s="91">
        <v>0</v>
      </c>
      <c r="AA1016" s="91">
        <v>0</v>
      </c>
      <c r="AB1016" s="91">
        <v>0</v>
      </c>
      <c r="AC1016" s="91">
        <v>0</v>
      </c>
      <c r="AD1016" s="91">
        <v>100</v>
      </c>
      <c r="AE1016" s="91">
        <v>120</v>
      </c>
      <c r="AF1016" s="91">
        <v>9</v>
      </c>
      <c r="AG1016" s="91">
        <v>694</v>
      </c>
      <c r="AH1016" s="91">
        <v>2639596</v>
      </c>
      <c r="AI1016" s="91">
        <v>1</v>
      </c>
      <c r="AJ1016" s="91" t="s">
        <v>8508</v>
      </c>
      <c r="AK1016" s="91">
        <v>0</v>
      </c>
      <c r="AL1016" s="91">
        <v>0</v>
      </c>
      <c r="AM1016" s="91" t="s">
        <v>87</v>
      </c>
      <c r="AO1016" s="91">
        <v>0</v>
      </c>
      <c r="AP1016" s="91">
        <v>2</v>
      </c>
      <c r="AQ1016" s="91" t="s">
        <v>87</v>
      </c>
      <c r="AR1016" s="91" t="s">
        <v>87</v>
      </c>
      <c r="AW1016" s="91">
        <v>1</v>
      </c>
      <c r="AX1016" s="91">
        <v>0</v>
      </c>
      <c r="AZ1016" s="92">
        <v>42275</v>
      </c>
      <c r="BA1016" s="91" t="s">
        <v>183</v>
      </c>
      <c r="BB1016" s="92">
        <v>42275</v>
      </c>
      <c r="BC1016" s="91" t="s">
        <v>87</v>
      </c>
    </row>
    <row r="1017" spans="1:55">
      <c r="A1017" s="91">
        <f t="shared" si="15"/>
        <v>1016</v>
      </c>
      <c r="B1017" s="91">
        <v>2497801</v>
      </c>
      <c r="C1017" s="91">
        <v>77</v>
      </c>
      <c r="D1017" s="91">
        <v>9</v>
      </c>
      <c r="E1017" s="91" t="s">
        <v>87</v>
      </c>
      <c r="F1017" s="91" t="s">
        <v>87</v>
      </c>
      <c r="G1017" s="91" t="s">
        <v>8509</v>
      </c>
      <c r="I1017" s="91" t="s">
        <v>8510</v>
      </c>
      <c r="K1017" s="91" t="s">
        <v>8511</v>
      </c>
      <c r="L1017" s="91" t="s">
        <v>8512</v>
      </c>
      <c r="O1017" s="91" t="s">
        <v>8513</v>
      </c>
      <c r="P1017" s="91" t="s">
        <v>8514</v>
      </c>
      <c r="R1017" s="91" t="s">
        <v>8515</v>
      </c>
      <c r="S1017" s="91" t="s">
        <v>8516</v>
      </c>
      <c r="T1017" s="91" t="s">
        <v>269</v>
      </c>
      <c r="U1017" s="91">
        <v>0</v>
      </c>
      <c r="V1017" s="91">
        <v>0</v>
      </c>
      <c r="W1017" s="91">
        <v>100</v>
      </c>
      <c r="X1017" s="91">
        <v>0</v>
      </c>
      <c r="Y1017" s="91">
        <v>0</v>
      </c>
      <c r="Z1017" s="91">
        <v>100</v>
      </c>
      <c r="AA1017" s="91">
        <v>0</v>
      </c>
      <c r="AB1017" s="91">
        <v>0</v>
      </c>
      <c r="AC1017" s="91">
        <v>100</v>
      </c>
      <c r="AD1017" s="91">
        <v>0</v>
      </c>
      <c r="AE1017" s="91">
        <v>0</v>
      </c>
      <c r="AF1017" s="91">
        <v>173</v>
      </c>
      <c r="AG1017" s="91">
        <v>223</v>
      </c>
      <c r="AH1017" s="91">
        <v>58411</v>
      </c>
      <c r="AI1017" s="91">
        <v>1</v>
      </c>
      <c r="AJ1017" s="91" t="s">
        <v>8517</v>
      </c>
      <c r="AK1017" s="91">
        <v>0</v>
      </c>
      <c r="AL1017" s="91">
        <v>0</v>
      </c>
      <c r="AM1017" s="91">
        <v>37101011727000</v>
      </c>
      <c r="AO1017" s="91">
        <v>0</v>
      </c>
      <c r="AP1017" s="91">
        <v>2</v>
      </c>
      <c r="AQ1017" s="91" t="s">
        <v>87</v>
      </c>
      <c r="AR1017" s="91" t="s">
        <v>87</v>
      </c>
      <c r="AW1017" s="91">
        <v>1</v>
      </c>
      <c r="AX1017" s="91">
        <v>0</v>
      </c>
      <c r="AZ1017" s="92">
        <v>43132</v>
      </c>
      <c r="BA1017" s="91" t="s">
        <v>1852</v>
      </c>
      <c r="BB1017" s="92">
        <v>43132</v>
      </c>
      <c r="BC1017" s="91" t="s">
        <v>1852</v>
      </c>
    </row>
    <row r="1018" spans="1:55">
      <c r="A1018" s="91">
        <f t="shared" si="15"/>
        <v>1017</v>
      </c>
      <c r="B1018" s="91">
        <v>2510801</v>
      </c>
      <c r="C1018" s="91">
        <v>40</v>
      </c>
      <c r="D1018" s="91">
        <v>9</v>
      </c>
      <c r="E1018" s="91" t="s">
        <v>87</v>
      </c>
      <c r="F1018" s="91" t="s">
        <v>87</v>
      </c>
      <c r="G1018" s="91" t="s">
        <v>8518</v>
      </c>
      <c r="I1018" s="91" t="s">
        <v>8519</v>
      </c>
      <c r="J1018" s="91" t="s">
        <v>8520</v>
      </c>
      <c r="K1018" s="91" t="s">
        <v>8521</v>
      </c>
      <c r="L1018" s="91" t="s">
        <v>8522</v>
      </c>
      <c r="O1018" s="91" t="s">
        <v>8523</v>
      </c>
      <c r="P1018" s="91" t="s">
        <v>8524</v>
      </c>
      <c r="R1018" s="91" t="s">
        <v>8525</v>
      </c>
      <c r="S1018" s="91" t="s">
        <v>8526</v>
      </c>
      <c r="T1018" s="91" t="s">
        <v>201</v>
      </c>
      <c r="U1018" s="91">
        <v>0</v>
      </c>
      <c r="V1018" s="91">
        <v>500000</v>
      </c>
      <c r="W1018" s="91">
        <v>0</v>
      </c>
      <c r="X1018" s="91">
        <v>0</v>
      </c>
      <c r="Y1018" s="91">
        <v>0</v>
      </c>
      <c r="Z1018" s="91">
        <v>0</v>
      </c>
      <c r="AA1018" s="91">
        <v>0</v>
      </c>
      <c r="AB1018" s="91">
        <v>0</v>
      </c>
      <c r="AC1018" s="91">
        <v>0</v>
      </c>
      <c r="AD1018" s="91">
        <v>100</v>
      </c>
      <c r="AE1018" s="91">
        <v>120</v>
      </c>
      <c r="AF1018" s="91">
        <v>1</v>
      </c>
      <c r="AG1018" s="91">
        <v>421</v>
      </c>
      <c r="AH1018" s="91">
        <v>2290284</v>
      </c>
      <c r="AI1018" s="91">
        <v>1</v>
      </c>
      <c r="AJ1018" s="91" t="s">
        <v>8519</v>
      </c>
      <c r="AK1018" s="91">
        <v>0</v>
      </c>
      <c r="AL1018" s="91">
        <v>0</v>
      </c>
      <c r="AM1018" s="91" t="s">
        <v>87</v>
      </c>
      <c r="AO1018" s="91">
        <v>0</v>
      </c>
      <c r="AP1018" s="91">
        <v>2</v>
      </c>
      <c r="AQ1018" s="91" t="s">
        <v>87</v>
      </c>
      <c r="AR1018" s="91" t="s">
        <v>87</v>
      </c>
      <c r="AW1018" s="91">
        <v>1</v>
      </c>
      <c r="AX1018" s="91">
        <v>0</v>
      </c>
      <c r="AZ1018" s="92">
        <v>42438</v>
      </c>
      <c r="BA1018" s="91" t="s">
        <v>183</v>
      </c>
      <c r="BB1018" s="92">
        <v>42438</v>
      </c>
      <c r="BC1018" s="91" t="s">
        <v>87</v>
      </c>
    </row>
    <row r="1019" spans="1:55">
      <c r="A1019" s="91">
        <f t="shared" si="15"/>
        <v>1018</v>
      </c>
      <c r="B1019" s="91">
        <v>2515601</v>
      </c>
      <c r="C1019" s="91">
        <v>90</v>
      </c>
      <c r="D1019" s="91">
        <v>9</v>
      </c>
      <c r="E1019" s="91" t="s">
        <v>87</v>
      </c>
      <c r="F1019" s="91" t="s">
        <v>87</v>
      </c>
      <c r="G1019" s="91" t="s">
        <v>8527</v>
      </c>
      <c r="I1019" s="91" t="s">
        <v>8528</v>
      </c>
      <c r="K1019" s="91" t="s">
        <v>8529</v>
      </c>
      <c r="L1019" s="91" t="s">
        <v>8530</v>
      </c>
      <c r="O1019" s="91" t="s">
        <v>8531</v>
      </c>
      <c r="P1019" s="91" t="s">
        <v>8532</v>
      </c>
      <c r="R1019" s="91" t="s">
        <v>8533</v>
      </c>
      <c r="S1019" s="91" t="s">
        <v>8534</v>
      </c>
      <c r="T1019" s="91" t="s">
        <v>269</v>
      </c>
      <c r="U1019" s="91">
        <v>0</v>
      </c>
      <c r="V1019" s="91">
        <v>0</v>
      </c>
      <c r="W1019" s="91">
        <v>0</v>
      </c>
      <c r="X1019" s="91">
        <v>0</v>
      </c>
      <c r="Y1019" s="91">
        <v>0</v>
      </c>
      <c r="Z1019" s="91">
        <v>0</v>
      </c>
      <c r="AA1019" s="91">
        <v>0</v>
      </c>
      <c r="AB1019" s="91">
        <v>0</v>
      </c>
      <c r="AC1019" s="91">
        <v>100</v>
      </c>
      <c r="AD1019" s="91">
        <v>0</v>
      </c>
      <c r="AE1019" s="91">
        <v>0</v>
      </c>
      <c r="AF1019" s="91">
        <v>5</v>
      </c>
      <c r="AG1019" s="91">
        <v>269</v>
      </c>
      <c r="AH1019" s="91">
        <v>79365</v>
      </c>
      <c r="AI1019" s="91">
        <v>1</v>
      </c>
      <c r="AJ1019" s="91" t="s">
        <v>8535</v>
      </c>
      <c r="AK1019" s="91">
        <v>0</v>
      </c>
      <c r="AL1019" s="91">
        <v>0</v>
      </c>
      <c r="AM1019" s="91" t="s">
        <v>87</v>
      </c>
      <c r="AO1019" s="91">
        <v>0</v>
      </c>
      <c r="AP1019" s="91">
        <v>0</v>
      </c>
      <c r="AQ1019" s="91" t="s">
        <v>87</v>
      </c>
      <c r="AR1019" s="91" t="s">
        <v>87</v>
      </c>
      <c r="AW1019" s="91">
        <v>1</v>
      </c>
      <c r="AX1019" s="91">
        <v>0</v>
      </c>
      <c r="AZ1019" s="92">
        <v>42453</v>
      </c>
      <c r="BA1019" s="91" t="s">
        <v>183</v>
      </c>
      <c r="BB1019" s="92">
        <v>42453</v>
      </c>
      <c r="BC1019" s="91" t="s">
        <v>87</v>
      </c>
    </row>
    <row r="1020" spans="1:55">
      <c r="A1020" s="91">
        <f t="shared" si="15"/>
        <v>1019</v>
      </c>
      <c r="B1020" s="91">
        <v>2525301</v>
      </c>
      <c r="C1020" s="91">
        <v>77</v>
      </c>
      <c r="D1020" s="91">
        <v>9</v>
      </c>
      <c r="E1020" s="91" t="s">
        <v>87</v>
      </c>
      <c r="F1020" s="91" t="s">
        <v>87</v>
      </c>
      <c r="G1020" s="91" t="s">
        <v>8536</v>
      </c>
      <c r="I1020" s="91" t="s">
        <v>8537</v>
      </c>
      <c r="J1020" s="91" t="s">
        <v>8538</v>
      </c>
      <c r="K1020" s="91" t="s">
        <v>8539</v>
      </c>
      <c r="L1020" s="91" t="s">
        <v>8540</v>
      </c>
      <c r="O1020" s="91" t="s">
        <v>8541</v>
      </c>
      <c r="P1020" s="91" t="s">
        <v>8542</v>
      </c>
      <c r="R1020" s="91" t="s">
        <v>8543</v>
      </c>
      <c r="S1020" s="91" t="s">
        <v>8544</v>
      </c>
      <c r="T1020" s="91" t="s">
        <v>269</v>
      </c>
      <c r="U1020" s="91">
        <v>0</v>
      </c>
      <c r="V1020" s="91">
        <v>0</v>
      </c>
      <c r="W1020" s="91">
        <v>100</v>
      </c>
      <c r="X1020" s="91">
        <v>0</v>
      </c>
      <c r="Y1020" s="91">
        <v>0</v>
      </c>
      <c r="Z1020" s="91">
        <v>100</v>
      </c>
      <c r="AA1020" s="91">
        <v>0</v>
      </c>
      <c r="AB1020" s="91">
        <v>0</v>
      </c>
      <c r="AC1020" s="91">
        <v>100</v>
      </c>
      <c r="AD1020" s="91">
        <v>0</v>
      </c>
      <c r="AE1020" s="91">
        <v>0</v>
      </c>
      <c r="AF1020" s="91">
        <v>172</v>
      </c>
      <c r="AG1020" s="91">
        <v>106</v>
      </c>
      <c r="AH1020" s="91">
        <v>2010984</v>
      </c>
      <c r="AI1020" s="91">
        <v>2</v>
      </c>
      <c r="AJ1020" s="91" t="s">
        <v>8545</v>
      </c>
      <c r="AK1020" s="91">
        <v>0</v>
      </c>
      <c r="AL1020" s="91">
        <v>0</v>
      </c>
      <c r="AM1020" s="91">
        <v>36101111288000</v>
      </c>
      <c r="AO1020" s="91">
        <v>0</v>
      </c>
      <c r="AP1020" s="91">
        <v>2</v>
      </c>
      <c r="AQ1020" s="91" t="s">
        <v>87</v>
      </c>
      <c r="AR1020" s="91" t="s">
        <v>87</v>
      </c>
      <c r="AW1020" s="91">
        <v>1</v>
      </c>
      <c r="AX1020" s="91">
        <v>0</v>
      </c>
      <c r="AZ1020" s="92">
        <v>43132</v>
      </c>
      <c r="BA1020" s="91" t="s">
        <v>1852</v>
      </c>
      <c r="BB1020" s="92">
        <v>43132</v>
      </c>
      <c r="BC1020" s="91" t="s">
        <v>1852</v>
      </c>
    </row>
    <row r="1021" spans="1:55">
      <c r="A1021" s="91">
        <f t="shared" si="15"/>
        <v>1020</v>
      </c>
      <c r="B1021" s="91">
        <v>2529901</v>
      </c>
      <c r="C1021" s="91">
        <v>70</v>
      </c>
      <c r="D1021" s="91">
        <v>9</v>
      </c>
      <c r="E1021" s="91" t="s">
        <v>87</v>
      </c>
      <c r="F1021" s="91" t="s">
        <v>87</v>
      </c>
      <c r="G1021" s="91" t="s">
        <v>8546</v>
      </c>
      <c r="I1021" s="91" t="s">
        <v>8547</v>
      </c>
      <c r="K1021" s="91" t="s">
        <v>8548</v>
      </c>
      <c r="L1021" s="91" t="s">
        <v>8549</v>
      </c>
      <c r="O1021" s="91" t="s">
        <v>8550</v>
      </c>
      <c r="P1021" s="91" t="s">
        <v>8551</v>
      </c>
      <c r="R1021" s="91" t="s">
        <v>8552</v>
      </c>
      <c r="S1021" s="91" t="s">
        <v>8553</v>
      </c>
      <c r="T1021" s="91" t="s">
        <v>269</v>
      </c>
      <c r="U1021" s="91">
        <v>1</v>
      </c>
      <c r="V1021" s="91">
        <v>500000</v>
      </c>
      <c r="W1021" s="91">
        <v>0</v>
      </c>
      <c r="X1021" s="91">
        <v>100</v>
      </c>
      <c r="Y1021" s="91">
        <v>120</v>
      </c>
      <c r="Z1021" s="91">
        <v>40</v>
      </c>
      <c r="AA1021" s="91">
        <v>60</v>
      </c>
      <c r="AB1021" s="91">
        <v>120</v>
      </c>
      <c r="AC1021" s="91">
        <v>0</v>
      </c>
      <c r="AD1021" s="91">
        <v>100</v>
      </c>
      <c r="AE1021" s="91">
        <v>120</v>
      </c>
      <c r="AF1021" s="91">
        <v>10</v>
      </c>
      <c r="AG1021" s="91">
        <v>5</v>
      </c>
      <c r="AH1021" s="91">
        <v>25998</v>
      </c>
      <c r="AI1021" s="91">
        <v>1</v>
      </c>
      <c r="AJ1021" s="91" t="s">
        <v>8554</v>
      </c>
      <c r="AK1021" s="91">
        <v>0</v>
      </c>
      <c r="AL1021" s="91">
        <v>0</v>
      </c>
      <c r="AM1021" s="91" t="s">
        <v>87</v>
      </c>
      <c r="AO1021" s="91">
        <v>0</v>
      </c>
      <c r="AP1021" s="91">
        <v>2</v>
      </c>
      <c r="AQ1021" s="91">
        <v>2002802</v>
      </c>
      <c r="AR1021" s="91" t="s">
        <v>87</v>
      </c>
      <c r="AU1021" s="93">
        <v>42576</v>
      </c>
      <c r="AW1021" s="91">
        <v>1</v>
      </c>
      <c r="AX1021" s="91">
        <v>0</v>
      </c>
      <c r="AZ1021" s="92">
        <v>42521</v>
      </c>
      <c r="BA1021" s="91" t="s">
        <v>183</v>
      </c>
      <c r="BB1021" s="92">
        <v>42521</v>
      </c>
      <c r="BC1021" s="91" t="s">
        <v>87</v>
      </c>
    </row>
    <row r="1022" spans="1:55">
      <c r="A1022" s="91">
        <f t="shared" si="15"/>
        <v>1021</v>
      </c>
      <c r="B1022" s="91">
        <v>2534201</v>
      </c>
      <c r="C1022" s="91">
        <v>77</v>
      </c>
      <c r="D1022" s="91">
        <v>9</v>
      </c>
      <c r="E1022" s="91" t="s">
        <v>87</v>
      </c>
      <c r="F1022" s="91" t="s">
        <v>87</v>
      </c>
      <c r="G1022" s="91" t="s">
        <v>8555</v>
      </c>
      <c r="H1022" s="91" t="s">
        <v>8556</v>
      </c>
      <c r="I1022" s="91" t="s">
        <v>8557</v>
      </c>
      <c r="K1022" s="91" t="s">
        <v>8558</v>
      </c>
      <c r="L1022" s="91" t="s">
        <v>8559</v>
      </c>
      <c r="O1022" s="91" t="s">
        <v>8560</v>
      </c>
      <c r="P1022" s="91" t="s">
        <v>8561</v>
      </c>
      <c r="R1022" s="91" t="s">
        <v>8562</v>
      </c>
      <c r="S1022" s="91" t="s">
        <v>8563</v>
      </c>
      <c r="T1022" s="91" t="s">
        <v>269</v>
      </c>
      <c r="U1022" s="91">
        <v>0</v>
      </c>
      <c r="V1022" s="91">
        <v>0</v>
      </c>
      <c r="W1022" s="91">
        <v>100</v>
      </c>
      <c r="X1022" s="91">
        <v>0</v>
      </c>
      <c r="Y1022" s="91">
        <v>0</v>
      </c>
      <c r="Z1022" s="91">
        <v>100</v>
      </c>
      <c r="AA1022" s="91">
        <v>0</v>
      </c>
      <c r="AB1022" s="91">
        <v>0</v>
      </c>
      <c r="AC1022" s="91">
        <v>100</v>
      </c>
      <c r="AD1022" s="91">
        <v>0</v>
      </c>
      <c r="AE1022" s="91">
        <v>0</v>
      </c>
      <c r="AF1022" s="91">
        <v>173</v>
      </c>
      <c r="AG1022" s="91">
        <v>101</v>
      </c>
      <c r="AH1022" s="91">
        <v>3076869</v>
      </c>
      <c r="AI1022" s="91">
        <v>1</v>
      </c>
      <c r="AJ1022" s="91" t="s">
        <v>8564</v>
      </c>
      <c r="AK1022" s="91">
        <v>0</v>
      </c>
      <c r="AL1022" s="91">
        <v>0</v>
      </c>
      <c r="AM1022" s="91">
        <v>37101013995</v>
      </c>
      <c r="AO1022" s="91">
        <v>0</v>
      </c>
      <c r="AP1022" s="91">
        <v>2</v>
      </c>
      <c r="AQ1022" s="91" t="s">
        <v>87</v>
      </c>
      <c r="AR1022" s="91" t="s">
        <v>87</v>
      </c>
      <c r="AW1022" s="91">
        <v>1</v>
      </c>
      <c r="AX1022" s="91">
        <v>0</v>
      </c>
      <c r="AZ1022" s="92">
        <v>43132</v>
      </c>
      <c r="BA1022" s="91" t="s">
        <v>1852</v>
      </c>
      <c r="BB1022" s="92">
        <v>43132</v>
      </c>
      <c r="BC1022" s="91" t="s">
        <v>1852</v>
      </c>
    </row>
    <row r="1023" spans="1:55">
      <c r="A1023" s="91">
        <f t="shared" si="15"/>
        <v>1022</v>
      </c>
      <c r="B1023" s="91">
        <v>2534301</v>
      </c>
      <c r="C1023" s="91">
        <v>77</v>
      </c>
      <c r="D1023" s="91">
        <v>9</v>
      </c>
      <c r="E1023" s="91" t="s">
        <v>87</v>
      </c>
      <c r="F1023" s="91" t="s">
        <v>87</v>
      </c>
      <c r="G1023" s="91" t="s">
        <v>8565</v>
      </c>
      <c r="H1023" s="91" t="s">
        <v>8566</v>
      </c>
      <c r="I1023" s="91" t="s">
        <v>8567</v>
      </c>
      <c r="J1023" s="91" t="s">
        <v>8565</v>
      </c>
      <c r="K1023" s="91" t="s">
        <v>8568</v>
      </c>
      <c r="L1023" s="91" t="s">
        <v>8569</v>
      </c>
      <c r="O1023" s="91" t="s">
        <v>8570</v>
      </c>
      <c r="P1023" s="91" t="s">
        <v>8571</v>
      </c>
      <c r="R1023" s="91" t="s">
        <v>8572</v>
      </c>
      <c r="S1023" s="91" t="s">
        <v>8573</v>
      </c>
      <c r="T1023" s="91" t="s">
        <v>860</v>
      </c>
      <c r="U1023" s="91">
        <v>0</v>
      </c>
      <c r="V1023" s="91">
        <v>0</v>
      </c>
      <c r="W1023" s="91">
        <v>100</v>
      </c>
      <c r="X1023" s="91">
        <v>0</v>
      </c>
      <c r="Y1023" s="91">
        <v>0</v>
      </c>
      <c r="Z1023" s="91">
        <v>100</v>
      </c>
      <c r="AA1023" s="91">
        <v>0</v>
      </c>
      <c r="AB1023" s="91">
        <v>0</v>
      </c>
      <c r="AC1023" s="91">
        <v>100</v>
      </c>
      <c r="AD1023" s="91">
        <v>0</v>
      </c>
      <c r="AE1023" s="91">
        <v>0</v>
      </c>
      <c r="AF1023" s="91">
        <v>174</v>
      </c>
      <c r="AG1023" s="91">
        <v>101</v>
      </c>
      <c r="AH1023" s="91">
        <v>1272919</v>
      </c>
      <c r="AI1023" s="91">
        <v>1</v>
      </c>
      <c r="AJ1023" s="91" t="s">
        <v>8574</v>
      </c>
      <c r="AK1023" s="91">
        <v>0</v>
      </c>
      <c r="AL1023" s="91">
        <v>0</v>
      </c>
      <c r="AM1023" s="91">
        <v>37101005024000</v>
      </c>
      <c r="AO1023" s="91">
        <v>0</v>
      </c>
      <c r="AP1023" s="91">
        <v>2</v>
      </c>
      <c r="AQ1023" s="91" t="s">
        <v>87</v>
      </c>
      <c r="AR1023" s="91" t="s">
        <v>87</v>
      </c>
      <c r="AW1023" s="91">
        <v>1</v>
      </c>
      <c r="AX1023" s="91">
        <v>0</v>
      </c>
      <c r="AZ1023" s="92">
        <v>43132</v>
      </c>
      <c r="BA1023" s="91" t="s">
        <v>1852</v>
      </c>
      <c r="BB1023" s="92">
        <v>43132</v>
      </c>
      <c r="BC1023" s="91" t="s">
        <v>1852</v>
      </c>
    </row>
    <row r="1024" spans="1:55">
      <c r="A1024" s="91">
        <f t="shared" si="15"/>
        <v>1023</v>
      </c>
      <c r="B1024" s="91">
        <v>2554701</v>
      </c>
      <c r="C1024" s="91">
        <v>36</v>
      </c>
      <c r="D1024" s="91">
        <v>9</v>
      </c>
      <c r="E1024" s="91" t="s">
        <v>87</v>
      </c>
      <c r="F1024" s="91" t="s">
        <v>87</v>
      </c>
      <c r="G1024" s="91" t="s">
        <v>8575</v>
      </c>
      <c r="K1024" s="91" t="s">
        <v>6558</v>
      </c>
      <c r="L1024" s="91" t="s">
        <v>8576</v>
      </c>
      <c r="O1024" s="91" t="s">
        <v>8577</v>
      </c>
      <c r="P1024" s="91" t="s">
        <v>8578</v>
      </c>
      <c r="U1024" s="91">
        <v>0</v>
      </c>
      <c r="V1024" s="91">
        <v>0</v>
      </c>
      <c r="W1024" s="91">
        <v>0</v>
      </c>
      <c r="X1024" s="91">
        <v>0</v>
      </c>
      <c r="Y1024" s="91">
        <v>0</v>
      </c>
      <c r="Z1024" s="91">
        <v>0</v>
      </c>
      <c r="AA1024" s="91">
        <v>0</v>
      </c>
      <c r="AB1024" s="91">
        <v>0</v>
      </c>
      <c r="AC1024" s="91">
        <v>100</v>
      </c>
      <c r="AD1024" s="91">
        <v>0</v>
      </c>
      <c r="AE1024" s="91">
        <v>0</v>
      </c>
      <c r="AF1024" s="91">
        <v>5</v>
      </c>
      <c r="AG1024" s="91">
        <v>333</v>
      </c>
      <c r="AH1024" s="91">
        <v>4597827</v>
      </c>
      <c r="AI1024" s="91">
        <v>1</v>
      </c>
      <c r="AJ1024" s="91" t="s">
        <v>8579</v>
      </c>
      <c r="AK1024" s="91">
        <v>0</v>
      </c>
      <c r="AL1024" s="91">
        <v>0</v>
      </c>
      <c r="AM1024" s="91" t="s">
        <v>87</v>
      </c>
      <c r="AO1024" s="91">
        <v>0</v>
      </c>
      <c r="AP1024" s="91">
        <v>1</v>
      </c>
      <c r="AQ1024" s="91" t="s">
        <v>87</v>
      </c>
      <c r="AR1024" s="91" t="s">
        <v>87</v>
      </c>
      <c r="AW1024" s="91">
        <v>1</v>
      </c>
      <c r="AX1024" s="91">
        <v>0</v>
      </c>
      <c r="AZ1024" s="92">
        <v>42655</v>
      </c>
      <c r="BA1024" s="91" t="s">
        <v>183</v>
      </c>
      <c r="BB1024" s="92">
        <v>43040.069664351853</v>
      </c>
      <c r="BC1024" s="91" t="s">
        <v>233</v>
      </c>
    </row>
    <row r="1025" spans="1:55">
      <c r="A1025" s="91">
        <f t="shared" si="15"/>
        <v>1024</v>
      </c>
      <c r="B1025" s="91">
        <v>2564801</v>
      </c>
      <c r="C1025" s="91">
        <v>38</v>
      </c>
      <c r="D1025" s="91">
        <v>9</v>
      </c>
      <c r="E1025" s="91" t="s">
        <v>87</v>
      </c>
      <c r="F1025" s="91" t="s">
        <v>87</v>
      </c>
      <c r="G1025" s="91" t="s">
        <v>8580</v>
      </c>
      <c r="I1025" s="91" t="s">
        <v>8581</v>
      </c>
      <c r="K1025" s="91" t="s">
        <v>8582</v>
      </c>
      <c r="L1025" s="91" t="s">
        <v>8583</v>
      </c>
      <c r="M1025" s="91" t="s">
        <v>8584</v>
      </c>
      <c r="O1025" s="91" t="s">
        <v>8585</v>
      </c>
      <c r="P1025" s="91" t="s">
        <v>8586</v>
      </c>
      <c r="R1025" s="91" t="s">
        <v>8587</v>
      </c>
      <c r="S1025" s="91" t="s">
        <v>8588</v>
      </c>
      <c r="T1025" s="91" t="s">
        <v>201</v>
      </c>
      <c r="U1025" s="91">
        <v>0</v>
      </c>
      <c r="V1025" s="91">
        <v>500000</v>
      </c>
      <c r="W1025" s="91">
        <v>100</v>
      </c>
      <c r="X1025" s="91">
        <v>0</v>
      </c>
      <c r="Y1025" s="91">
        <v>0</v>
      </c>
      <c r="Z1025" s="91">
        <v>100</v>
      </c>
      <c r="AA1025" s="91">
        <v>0</v>
      </c>
      <c r="AB1025" s="91">
        <v>0</v>
      </c>
      <c r="AC1025" s="91">
        <v>100</v>
      </c>
      <c r="AD1025" s="91">
        <v>0</v>
      </c>
      <c r="AE1025" s="91">
        <v>0</v>
      </c>
      <c r="AF1025" s="91">
        <v>9</v>
      </c>
      <c r="AG1025" s="91">
        <v>953</v>
      </c>
      <c r="AH1025" s="91">
        <v>3795062</v>
      </c>
      <c r="AI1025" s="91">
        <v>1</v>
      </c>
      <c r="AJ1025" s="91" t="s">
        <v>8589</v>
      </c>
      <c r="AK1025" s="91">
        <v>0</v>
      </c>
      <c r="AL1025" s="91">
        <v>0</v>
      </c>
      <c r="AM1025" s="91" t="s">
        <v>87</v>
      </c>
      <c r="AO1025" s="91">
        <v>0</v>
      </c>
      <c r="AP1025" s="91">
        <v>2</v>
      </c>
      <c r="AQ1025" s="91" t="s">
        <v>87</v>
      </c>
      <c r="AR1025" s="91" t="s">
        <v>87</v>
      </c>
      <c r="AW1025" s="91">
        <v>1</v>
      </c>
      <c r="AX1025" s="91">
        <v>0</v>
      </c>
      <c r="AZ1025" s="92">
        <v>42717</v>
      </c>
      <c r="BA1025" s="91" t="s">
        <v>183</v>
      </c>
      <c r="BB1025" s="92">
        <v>42717</v>
      </c>
      <c r="BC1025" s="91" t="s">
        <v>87</v>
      </c>
    </row>
    <row r="1026" spans="1:55">
      <c r="A1026" s="91">
        <f t="shared" si="15"/>
        <v>1025</v>
      </c>
      <c r="B1026" s="91">
        <v>2588201</v>
      </c>
      <c r="C1026" s="91">
        <v>77</v>
      </c>
      <c r="D1026" s="91">
        <v>9</v>
      </c>
      <c r="E1026" s="91">
        <v>25882</v>
      </c>
      <c r="F1026" s="91">
        <v>1</v>
      </c>
      <c r="G1026" s="91" t="s">
        <v>8590</v>
      </c>
      <c r="I1026" s="91" t="s">
        <v>8591</v>
      </c>
      <c r="K1026" s="91" t="s">
        <v>8592</v>
      </c>
      <c r="L1026" s="91" t="s">
        <v>8593</v>
      </c>
      <c r="O1026" s="91" t="s">
        <v>8594</v>
      </c>
      <c r="P1026" s="91" t="s">
        <v>8595</v>
      </c>
      <c r="U1026" s="91">
        <v>0</v>
      </c>
      <c r="V1026" s="91">
        <v>0</v>
      </c>
      <c r="W1026" s="91">
        <v>100</v>
      </c>
      <c r="X1026" s="91">
        <v>0</v>
      </c>
      <c r="Y1026" s="91">
        <v>0</v>
      </c>
      <c r="Z1026" s="91">
        <v>100</v>
      </c>
      <c r="AA1026" s="91">
        <v>0</v>
      </c>
      <c r="AB1026" s="91">
        <v>0</v>
      </c>
      <c r="AC1026" s="91">
        <v>100</v>
      </c>
      <c r="AD1026" s="91">
        <v>0</v>
      </c>
      <c r="AE1026" s="91">
        <v>0</v>
      </c>
      <c r="AF1026" s="91">
        <v>174</v>
      </c>
      <c r="AG1026" s="91">
        <v>250</v>
      </c>
      <c r="AH1026" s="91">
        <v>3888840</v>
      </c>
      <c r="AI1026" s="91">
        <v>1</v>
      </c>
      <c r="AJ1026" s="91" t="s">
        <v>8596</v>
      </c>
      <c r="AK1026" s="91">
        <v>0</v>
      </c>
      <c r="AL1026" s="91">
        <v>0</v>
      </c>
      <c r="AM1026" s="91" t="s">
        <v>87</v>
      </c>
      <c r="AO1026" s="91">
        <v>0</v>
      </c>
      <c r="AP1026" s="91">
        <v>2</v>
      </c>
      <c r="AQ1026" s="91" t="s">
        <v>87</v>
      </c>
      <c r="AR1026" s="91" t="s">
        <v>87</v>
      </c>
      <c r="AW1026" s="91">
        <v>1</v>
      </c>
      <c r="AX1026" s="91">
        <v>0</v>
      </c>
      <c r="AZ1026" s="92">
        <v>43132</v>
      </c>
      <c r="BA1026" s="91" t="s">
        <v>1852</v>
      </c>
      <c r="BB1026" s="92">
        <v>43132</v>
      </c>
      <c r="BC1026" s="91" t="s">
        <v>1852</v>
      </c>
    </row>
    <row r="1027" spans="1:55">
      <c r="A1027" s="91">
        <f t="shared" ref="A1027:A1090" si="16">A1026+1</f>
        <v>1026</v>
      </c>
      <c r="B1027" s="91">
        <v>2598901</v>
      </c>
      <c r="C1027" s="91">
        <v>50</v>
      </c>
      <c r="D1027" s="91">
        <v>9</v>
      </c>
      <c r="E1027" s="91">
        <v>25989</v>
      </c>
      <c r="F1027" s="91">
        <v>1</v>
      </c>
      <c r="G1027" s="91" t="s">
        <v>8597</v>
      </c>
      <c r="I1027" s="91" t="s">
        <v>8598</v>
      </c>
      <c r="J1027" s="91" t="s">
        <v>8599</v>
      </c>
      <c r="K1027" s="91" t="s">
        <v>8600</v>
      </c>
      <c r="L1027" s="91" t="s">
        <v>8601</v>
      </c>
      <c r="O1027" s="91" t="s">
        <v>8602</v>
      </c>
      <c r="P1027" s="91" t="s">
        <v>8603</v>
      </c>
      <c r="U1027" s="91">
        <v>0</v>
      </c>
      <c r="V1027" s="91">
        <v>500000</v>
      </c>
      <c r="W1027" s="91">
        <v>0</v>
      </c>
      <c r="X1027" s="91">
        <v>100</v>
      </c>
      <c r="Y1027" s="91">
        <v>120</v>
      </c>
      <c r="Z1027" s="91">
        <v>40</v>
      </c>
      <c r="AA1027" s="91">
        <v>60</v>
      </c>
      <c r="AB1027" s="91">
        <v>120</v>
      </c>
      <c r="AC1027" s="91">
        <v>40</v>
      </c>
      <c r="AD1027" s="91">
        <v>60</v>
      </c>
      <c r="AE1027" s="91">
        <v>120</v>
      </c>
      <c r="AF1027" s="91">
        <v>5</v>
      </c>
      <c r="AG1027" s="91">
        <v>150</v>
      </c>
      <c r="AH1027" s="91">
        <v>454494</v>
      </c>
      <c r="AI1027" s="91">
        <v>2</v>
      </c>
      <c r="AJ1027" s="91" t="s">
        <v>8604</v>
      </c>
      <c r="AK1027" s="91">
        <v>0</v>
      </c>
      <c r="AL1027" s="91">
        <v>0</v>
      </c>
      <c r="AM1027" s="91" t="s">
        <v>87</v>
      </c>
      <c r="AO1027" s="91">
        <v>1</v>
      </c>
      <c r="AP1027" s="91">
        <v>2</v>
      </c>
      <c r="AQ1027" s="91" t="s">
        <v>87</v>
      </c>
      <c r="AR1027" s="91" t="s">
        <v>87</v>
      </c>
      <c r="AW1027" s="91">
        <v>1</v>
      </c>
      <c r="AX1027" s="91">
        <v>0</v>
      </c>
      <c r="AZ1027" s="92">
        <v>42935.061296296299</v>
      </c>
      <c r="BA1027" s="91" t="s">
        <v>233</v>
      </c>
      <c r="BB1027" s="92">
        <v>42935.061296296299</v>
      </c>
      <c r="BC1027" s="91" t="s">
        <v>233</v>
      </c>
    </row>
    <row r="1028" spans="1:55">
      <c r="A1028" s="91">
        <f t="shared" si="16"/>
        <v>1027</v>
      </c>
      <c r="B1028" s="91">
        <v>2602801</v>
      </c>
      <c r="C1028" s="91">
        <v>30</v>
      </c>
      <c r="D1028" s="91">
        <v>9</v>
      </c>
      <c r="E1028" s="91">
        <v>26028</v>
      </c>
      <c r="F1028" s="91">
        <v>1</v>
      </c>
      <c r="G1028" s="91" t="s">
        <v>8605</v>
      </c>
      <c r="I1028" s="91" t="s">
        <v>8606</v>
      </c>
      <c r="K1028" s="91" t="s">
        <v>5811</v>
      </c>
      <c r="L1028" s="91" t="s">
        <v>8607</v>
      </c>
      <c r="O1028" s="91" t="s">
        <v>8608</v>
      </c>
      <c r="P1028" s="91" t="s">
        <v>8609</v>
      </c>
      <c r="R1028" s="91" t="s">
        <v>8610</v>
      </c>
      <c r="S1028" s="91" t="s">
        <v>8611</v>
      </c>
      <c r="T1028" s="91" t="s">
        <v>201</v>
      </c>
      <c r="U1028" s="91">
        <v>0</v>
      </c>
      <c r="V1028" s="91">
        <v>500000</v>
      </c>
      <c r="W1028" s="91">
        <v>0</v>
      </c>
      <c r="X1028" s="91">
        <v>100</v>
      </c>
      <c r="Y1028" s="91">
        <v>120</v>
      </c>
      <c r="Z1028" s="91">
        <v>40</v>
      </c>
      <c r="AA1028" s="91">
        <v>60</v>
      </c>
      <c r="AB1028" s="91">
        <v>120</v>
      </c>
      <c r="AC1028" s="91">
        <v>40</v>
      </c>
      <c r="AD1028" s="91">
        <v>60</v>
      </c>
      <c r="AE1028" s="91">
        <v>120</v>
      </c>
      <c r="AF1028" s="91">
        <v>5</v>
      </c>
      <c r="AG1028" s="91">
        <v>1</v>
      </c>
      <c r="AH1028" s="91">
        <v>9060920</v>
      </c>
      <c r="AI1028" s="91">
        <v>2</v>
      </c>
      <c r="AJ1028" s="91" t="s">
        <v>8612</v>
      </c>
      <c r="AK1028" s="91">
        <v>0</v>
      </c>
      <c r="AL1028" s="91">
        <v>0</v>
      </c>
      <c r="AM1028" s="91" t="s">
        <v>87</v>
      </c>
      <c r="AO1028" s="91">
        <v>0</v>
      </c>
      <c r="AP1028" s="91">
        <v>2</v>
      </c>
      <c r="AQ1028" s="91" t="s">
        <v>87</v>
      </c>
      <c r="AR1028" s="91" t="s">
        <v>87</v>
      </c>
      <c r="AW1028" s="91">
        <v>1</v>
      </c>
      <c r="AX1028" s="91">
        <v>0</v>
      </c>
      <c r="AZ1028" s="92">
        <v>42949.472384259258</v>
      </c>
      <c r="BA1028" s="91" t="s">
        <v>233</v>
      </c>
      <c r="BB1028" s="92">
        <v>42979.06559027778</v>
      </c>
      <c r="BC1028" s="91" t="s">
        <v>233</v>
      </c>
    </row>
    <row r="1029" spans="1:55">
      <c r="A1029" s="91">
        <f t="shared" si="16"/>
        <v>1028</v>
      </c>
      <c r="B1029" s="91">
        <v>2607401</v>
      </c>
      <c r="C1029" s="91">
        <v>90</v>
      </c>
      <c r="D1029" s="91">
        <v>9</v>
      </c>
      <c r="E1029" s="91">
        <v>26074</v>
      </c>
      <c r="F1029" s="91">
        <v>1</v>
      </c>
      <c r="G1029" s="91" t="s">
        <v>8613</v>
      </c>
      <c r="K1029" s="91" t="s">
        <v>8614</v>
      </c>
      <c r="L1029" s="91" t="s">
        <v>8615</v>
      </c>
      <c r="O1029" s="91" t="s">
        <v>87</v>
      </c>
      <c r="P1029" s="91" t="s">
        <v>87</v>
      </c>
      <c r="U1029" s="91">
        <v>0</v>
      </c>
      <c r="V1029" s="91">
        <v>0</v>
      </c>
      <c r="W1029" s="91">
        <v>100</v>
      </c>
      <c r="X1029" s="91">
        <v>0</v>
      </c>
      <c r="Y1029" s="91">
        <v>120</v>
      </c>
      <c r="Z1029" s="91">
        <v>100</v>
      </c>
      <c r="AA1029" s="91">
        <v>0</v>
      </c>
      <c r="AB1029" s="91">
        <v>120</v>
      </c>
      <c r="AC1029" s="91">
        <v>100</v>
      </c>
      <c r="AD1029" s="91">
        <v>0</v>
      </c>
      <c r="AE1029" s="91">
        <v>120</v>
      </c>
      <c r="AF1029" s="91">
        <v>1</v>
      </c>
      <c r="AG1029" s="91">
        <v>28</v>
      </c>
      <c r="AH1029" s="91">
        <v>1932381</v>
      </c>
      <c r="AI1029" s="91">
        <v>1</v>
      </c>
      <c r="AJ1029" s="91" t="s">
        <v>8616</v>
      </c>
      <c r="AK1029" s="91">
        <v>0</v>
      </c>
      <c r="AL1029" s="91">
        <v>0</v>
      </c>
      <c r="AM1029" s="91" t="s">
        <v>87</v>
      </c>
      <c r="AO1029" s="91">
        <v>0</v>
      </c>
      <c r="AP1029" s="91">
        <v>1</v>
      </c>
      <c r="AQ1029" s="91" t="s">
        <v>87</v>
      </c>
      <c r="AR1029" s="91" t="s">
        <v>87</v>
      </c>
      <c r="AW1029" s="91">
        <v>0</v>
      </c>
      <c r="AX1029" s="91">
        <v>0</v>
      </c>
      <c r="AZ1029" s="92">
        <v>42979.06559027778</v>
      </c>
      <c r="BA1029" s="91" t="s">
        <v>233</v>
      </c>
      <c r="BB1029" s="92">
        <v>42979.06559027778</v>
      </c>
      <c r="BC1029" s="91" t="s">
        <v>233</v>
      </c>
    </row>
    <row r="1030" spans="1:55">
      <c r="A1030" s="91">
        <f t="shared" si="16"/>
        <v>1029</v>
      </c>
      <c r="B1030" s="91">
        <v>2613101</v>
      </c>
      <c r="C1030" s="91">
        <v>80</v>
      </c>
      <c r="D1030" s="91">
        <v>9</v>
      </c>
      <c r="E1030" s="91">
        <v>26131</v>
      </c>
      <c r="F1030" s="91">
        <v>1</v>
      </c>
      <c r="G1030" s="91" t="s">
        <v>8617</v>
      </c>
      <c r="H1030" s="91" t="s">
        <v>8618</v>
      </c>
      <c r="I1030" s="91" t="s">
        <v>8619</v>
      </c>
      <c r="J1030" s="91" t="s">
        <v>8620</v>
      </c>
      <c r="K1030" s="91" t="s">
        <v>8621</v>
      </c>
      <c r="L1030" s="91" t="s">
        <v>8622</v>
      </c>
      <c r="O1030" s="91" t="s">
        <v>8623</v>
      </c>
      <c r="P1030" s="91" t="s">
        <v>8624</v>
      </c>
      <c r="R1030" s="91" t="s">
        <v>8625</v>
      </c>
      <c r="S1030" s="91" t="s">
        <v>8626</v>
      </c>
      <c r="T1030" s="91" t="s">
        <v>269</v>
      </c>
      <c r="U1030" s="91">
        <v>0</v>
      </c>
      <c r="V1030" s="91">
        <v>500000</v>
      </c>
      <c r="W1030" s="91">
        <v>0</v>
      </c>
      <c r="X1030" s="91">
        <v>100</v>
      </c>
      <c r="Y1030" s="91">
        <v>120</v>
      </c>
      <c r="Z1030" s="91">
        <v>40</v>
      </c>
      <c r="AA1030" s="91">
        <v>60</v>
      </c>
      <c r="AB1030" s="91">
        <v>120</v>
      </c>
      <c r="AC1030" s="91">
        <v>40</v>
      </c>
      <c r="AD1030" s="91">
        <v>60</v>
      </c>
      <c r="AE1030" s="91">
        <v>120</v>
      </c>
      <c r="AF1030" s="91">
        <v>177</v>
      </c>
      <c r="AG1030" s="91">
        <v>240</v>
      </c>
      <c r="AH1030" s="91">
        <v>258</v>
      </c>
      <c r="AI1030" s="91">
        <v>2</v>
      </c>
      <c r="AJ1030" s="91" t="s">
        <v>8619</v>
      </c>
      <c r="AK1030" s="91">
        <v>0</v>
      </c>
      <c r="AL1030" s="91">
        <v>1</v>
      </c>
      <c r="AM1030" s="91">
        <v>40101930635</v>
      </c>
      <c r="AN1030" s="91" t="s">
        <v>8627</v>
      </c>
      <c r="AO1030" s="91">
        <v>1</v>
      </c>
      <c r="AP1030" s="91">
        <v>2</v>
      </c>
      <c r="AQ1030" s="91" t="s">
        <v>87</v>
      </c>
      <c r="AR1030" s="91" t="s">
        <v>87</v>
      </c>
      <c r="AW1030" s="91">
        <v>1</v>
      </c>
      <c r="AX1030" s="91">
        <v>0</v>
      </c>
      <c r="AZ1030" s="92">
        <v>43014.392754629633</v>
      </c>
      <c r="BA1030" s="91" t="s">
        <v>233</v>
      </c>
      <c r="BB1030" s="92">
        <v>43014.392754629633</v>
      </c>
      <c r="BC1030" s="91" t="s">
        <v>233</v>
      </c>
    </row>
    <row r="1031" spans="1:55">
      <c r="A1031" s="91">
        <f t="shared" si="16"/>
        <v>1030</v>
      </c>
      <c r="B1031" s="91">
        <v>2615801</v>
      </c>
      <c r="C1031" s="91">
        <v>70</v>
      </c>
      <c r="D1031" s="91">
        <v>9</v>
      </c>
      <c r="E1031" s="91">
        <v>26158</v>
      </c>
      <c r="F1031" s="91">
        <v>1</v>
      </c>
      <c r="G1031" s="91" t="s">
        <v>8628</v>
      </c>
      <c r="K1031" s="91" t="s">
        <v>8629</v>
      </c>
      <c r="L1031" s="91" t="s">
        <v>8630</v>
      </c>
      <c r="O1031" s="91" t="s">
        <v>8631</v>
      </c>
      <c r="P1031" s="91" t="s">
        <v>8632</v>
      </c>
      <c r="R1031" s="91" t="s">
        <v>8633</v>
      </c>
      <c r="T1031" s="91" t="s">
        <v>269</v>
      </c>
      <c r="U1031" s="91">
        <v>0</v>
      </c>
      <c r="V1031" s="91">
        <v>500000</v>
      </c>
      <c r="W1031" s="91">
        <v>0</v>
      </c>
      <c r="X1031" s="91">
        <v>100</v>
      </c>
      <c r="Y1031" s="91">
        <v>120</v>
      </c>
      <c r="Z1031" s="91">
        <v>40</v>
      </c>
      <c r="AA1031" s="91">
        <v>60</v>
      </c>
      <c r="AB1031" s="91">
        <v>120</v>
      </c>
      <c r="AC1031" s="91">
        <v>0</v>
      </c>
      <c r="AD1031" s="91">
        <v>100</v>
      </c>
      <c r="AE1031" s="91">
        <v>120</v>
      </c>
      <c r="AF1031" s="91">
        <v>9</v>
      </c>
      <c r="AG1031" s="91">
        <v>122</v>
      </c>
      <c r="AH1031" s="91">
        <v>270088</v>
      </c>
      <c r="AI1031" s="91">
        <v>2</v>
      </c>
      <c r="AJ1031" s="91" t="s">
        <v>8634</v>
      </c>
      <c r="AK1031" s="91">
        <v>0</v>
      </c>
      <c r="AL1031" s="91">
        <v>0</v>
      </c>
      <c r="AM1031" s="91" t="s">
        <v>87</v>
      </c>
      <c r="AO1031" s="91">
        <v>0</v>
      </c>
      <c r="AP1031" s="91">
        <v>2</v>
      </c>
      <c r="AQ1031" s="91" t="s">
        <v>87</v>
      </c>
      <c r="AR1031" s="91" t="s">
        <v>87</v>
      </c>
      <c r="AW1031" s="91">
        <v>1</v>
      </c>
      <c r="AX1031" s="91">
        <v>0</v>
      </c>
      <c r="AZ1031" s="92">
        <v>43034.063750000001</v>
      </c>
      <c r="BA1031" s="91" t="s">
        <v>233</v>
      </c>
      <c r="BB1031" s="92">
        <v>43034.063750000001</v>
      </c>
      <c r="BC1031" s="91" t="s">
        <v>233</v>
      </c>
    </row>
    <row r="1032" spans="1:55">
      <c r="A1032" s="91">
        <f t="shared" si="16"/>
        <v>1031</v>
      </c>
      <c r="B1032" s="91">
        <v>2627301</v>
      </c>
      <c r="C1032" s="91">
        <v>38</v>
      </c>
      <c r="D1032" s="91">
        <v>9</v>
      </c>
      <c r="E1032" s="91">
        <v>26273</v>
      </c>
      <c r="F1032" s="91">
        <v>1</v>
      </c>
      <c r="G1032" s="91" t="s">
        <v>8635</v>
      </c>
      <c r="I1032" s="91" t="s">
        <v>8636</v>
      </c>
      <c r="K1032" s="91" t="s">
        <v>8637</v>
      </c>
      <c r="L1032" s="91" t="s">
        <v>8638</v>
      </c>
      <c r="M1032" s="91" t="s">
        <v>8639</v>
      </c>
      <c r="O1032" s="91" t="s">
        <v>8640</v>
      </c>
      <c r="P1032" s="91" t="s">
        <v>8641</v>
      </c>
      <c r="R1032" s="91" t="s">
        <v>8642</v>
      </c>
      <c r="S1032" s="91" t="s">
        <v>8643</v>
      </c>
      <c r="T1032" s="91" t="s">
        <v>201</v>
      </c>
      <c r="U1032" s="91">
        <v>0</v>
      </c>
      <c r="V1032" s="91">
        <v>500000</v>
      </c>
      <c r="W1032" s="91">
        <v>100</v>
      </c>
      <c r="X1032" s="91">
        <v>0</v>
      </c>
      <c r="Y1032" s="91">
        <v>0</v>
      </c>
      <c r="Z1032" s="91">
        <v>100</v>
      </c>
      <c r="AA1032" s="91">
        <v>0</v>
      </c>
      <c r="AB1032" s="91">
        <v>0</v>
      </c>
      <c r="AC1032" s="91">
        <v>100</v>
      </c>
      <c r="AD1032" s="91">
        <v>0</v>
      </c>
      <c r="AE1032" s="91">
        <v>0</v>
      </c>
      <c r="AF1032" s="91">
        <v>1</v>
      </c>
      <c r="AG1032" s="91">
        <v>652</v>
      </c>
      <c r="AH1032" s="91">
        <v>6286497</v>
      </c>
      <c r="AI1032" s="91">
        <v>1</v>
      </c>
      <c r="AJ1032" s="91" t="s">
        <v>8644</v>
      </c>
      <c r="AK1032" s="91">
        <v>0</v>
      </c>
      <c r="AL1032" s="91">
        <v>0</v>
      </c>
      <c r="AM1032" s="91" t="s">
        <v>87</v>
      </c>
      <c r="AO1032" s="91">
        <v>0</v>
      </c>
      <c r="AP1032" s="91">
        <v>1</v>
      </c>
      <c r="AQ1032" s="91" t="s">
        <v>87</v>
      </c>
      <c r="AR1032" s="91" t="s">
        <v>87</v>
      </c>
      <c r="AW1032" s="91">
        <v>1</v>
      </c>
      <c r="AX1032" s="91">
        <v>0</v>
      </c>
      <c r="AZ1032" s="92">
        <v>43096.073067129626</v>
      </c>
      <c r="BA1032" s="91" t="s">
        <v>233</v>
      </c>
      <c r="BB1032" s="92">
        <v>43096.449953703705</v>
      </c>
      <c r="BC1032" s="91" t="s">
        <v>233</v>
      </c>
    </row>
    <row r="1033" spans="1:55">
      <c r="A1033" s="91">
        <f t="shared" si="16"/>
        <v>1032</v>
      </c>
      <c r="B1033" s="91">
        <v>2633301</v>
      </c>
      <c r="C1033" s="91">
        <v>80</v>
      </c>
      <c r="D1033" s="91">
        <v>9</v>
      </c>
      <c r="E1033" s="91">
        <v>26333</v>
      </c>
      <c r="F1033" s="91">
        <v>1</v>
      </c>
      <c r="G1033" s="91" t="s">
        <v>8645</v>
      </c>
      <c r="I1033" s="91" t="s">
        <v>8646</v>
      </c>
      <c r="J1033" s="91" t="s">
        <v>8647</v>
      </c>
      <c r="K1033" s="91" t="s">
        <v>8648</v>
      </c>
      <c r="L1033" s="91" t="s">
        <v>8649</v>
      </c>
      <c r="O1033" s="91" t="s">
        <v>8650</v>
      </c>
      <c r="P1033" s="91" t="s">
        <v>8651</v>
      </c>
      <c r="R1033" s="91" t="s">
        <v>8652</v>
      </c>
      <c r="S1033" s="91" t="s">
        <v>8653</v>
      </c>
      <c r="T1033" s="91" t="s">
        <v>269</v>
      </c>
      <c r="U1033" s="91">
        <v>0</v>
      </c>
      <c r="V1033" s="91">
        <v>500000</v>
      </c>
      <c r="W1033" s="91">
        <v>0</v>
      </c>
      <c r="X1033" s="91">
        <v>100</v>
      </c>
      <c r="Y1033" s="91">
        <v>120</v>
      </c>
      <c r="Z1033" s="91">
        <v>40</v>
      </c>
      <c r="AA1033" s="91">
        <v>60</v>
      </c>
      <c r="AB1033" s="91">
        <v>120</v>
      </c>
      <c r="AC1033" s="91">
        <v>40</v>
      </c>
      <c r="AD1033" s="91">
        <v>60</v>
      </c>
      <c r="AE1033" s="91">
        <v>120</v>
      </c>
      <c r="AF1033" s="91">
        <v>185</v>
      </c>
      <c r="AG1033" s="91">
        <v>430</v>
      </c>
      <c r="AH1033" s="91">
        <v>31345</v>
      </c>
      <c r="AI1033" s="91">
        <v>1</v>
      </c>
      <c r="AJ1033" s="91" t="s">
        <v>8654</v>
      </c>
      <c r="AK1033" s="91">
        <v>0</v>
      </c>
      <c r="AL1033" s="91">
        <v>0</v>
      </c>
      <c r="AM1033" s="91" t="s">
        <v>87</v>
      </c>
      <c r="AO1033" s="91">
        <v>0</v>
      </c>
      <c r="AP1033" s="91">
        <v>1</v>
      </c>
      <c r="AQ1033" s="91" t="s">
        <v>87</v>
      </c>
      <c r="AR1033" s="91" t="s">
        <v>87</v>
      </c>
      <c r="AW1033" s="91">
        <v>1</v>
      </c>
      <c r="AX1033" s="91">
        <v>0</v>
      </c>
      <c r="AZ1033" s="92">
        <v>43133.069004629629</v>
      </c>
      <c r="BA1033" s="91" t="s">
        <v>233</v>
      </c>
      <c r="BB1033" s="92">
        <v>43143.273576388892</v>
      </c>
      <c r="BC1033" s="91" t="s">
        <v>233</v>
      </c>
    </row>
    <row r="1034" spans="1:55">
      <c r="A1034" s="91">
        <f t="shared" si="16"/>
        <v>1033</v>
      </c>
      <c r="B1034" s="91">
        <v>2963002</v>
      </c>
      <c r="C1034" s="91">
        <v>90</v>
      </c>
      <c r="D1034" s="91">
        <v>9</v>
      </c>
      <c r="E1034" s="91" t="s">
        <v>87</v>
      </c>
      <c r="F1034" s="91" t="s">
        <v>87</v>
      </c>
      <c r="G1034" s="91" t="s">
        <v>8655</v>
      </c>
      <c r="H1034" s="91" t="s">
        <v>8656</v>
      </c>
      <c r="I1034" s="91" t="s">
        <v>8657</v>
      </c>
      <c r="J1034" s="91" t="s">
        <v>8655</v>
      </c>
      <c r="K1034" s="91" t="s">
        <v>8658</v>
      </c>
      <c r="L1034" s="91" t="s">
        <v>8659</v>
      </c>
      <c r="O1034" s="91" t="s">
        <v>8660</v>
      </c>
      <c r="P1034" s="91" t="s">
        <v>8661</v>
      </c>
      <c r="R1034" s="91" t="s">
        <v>8662</v>
      </c>
      <c r="S1034" s="91" t="s">
        <v>8663</v>
      </c>
      <c r="T1034" s="91" t="s">
        <v>201</v>
      </c>
      <c r="U1034" s="91">
        <v>0</v>
      </c>
      <c r="V1034" s="91">
        <v>0</v>
      </c>
      <c r="W1034" s="91">
        <v>0</v>
      </c>
      <c r="X1034" s="91">
        <v>0</v>
      </c>
      <c r="Y1034" s="91">
        <v>0</v>
      </c>
      <c r="Z1034" s="91">
        <v>0</v>
      </c>
      <c r="AA1034" s="91">
        <v>0</v>
      </c>
      <c r="AB1034" s="91">
        <v>0</v>
      </c>
      <c r="AC1034" s="91">
        <v>100</v>
      </c>
      <c r="AD1034" s="91">
        <v>0</v>
      </c>
      <c r="AE1034" s="91">
        <v>0</v>
      </c>
      <c r="AF1034" s="91">
        <v>5</v>
      </c>
      <c r="AG1034" s="91">
        <v>148</v>
      </c>
      <c r="AH1034" s="91">
        <v>2023103</v>
      </c>
      <c r="AI1034" s="91">
        <v>1</v>
      </c>
      <c r="AJ1034" s="91" t="s">
        <v>8664</v>
      </c>
      <c r="AK1034" s="91">
        <v>0</v>
      </c>
      <c r="AL1034" s="91">
        <v>0</v>
      </c>
      <c r="AM1034" s="91" t="s">
        <v>87</v>
      </c>
      <c r="AO1034" s="91">
        <v>0</v>
      </c>
      <c r="AP1034" s="91">
        <v>2</v>
      </c>
      <c r="AQ1034" s="91" t="s">
        <v>87</v>
      </c>
      <c r="AR1034" s="91" t="s">
        <v>87</v>
      </c>
      <c r="AW1034" s="91">
        <v>1</v>
      </c>
      <c r="AX1034" s="91">
        <v>0</v>
      </c>
      <c r="AZ1034" s="92">
        <v>42376</v>
      </c>
      <c r="BA1034" s="91" t="s">
        <v>183</v>
      </c>
      <c r="BB1034" s="92">
        <v>42376</v>
      </c>
      <c r="BC1034" s="91" t="s">
        <v>87</v>
      </c>
    </row>
    <row r="1035" spans="1:55">
      <c r="A1035" s="91">
        <f t="shared" si="16"/>
        <v>1034</v>
      </c>
      <c r="B1035" s="91">
        <v>3241001</v>
      </c>
      <c r="C1035" s="91">
        <v>80</v>
      </c>
      <c r="D1035" s="91">
        <v>9</v>
      </c>
      <c r="E1035" s="91">
        <v>32410</v>
      </c>
      <c r="F1035" s="91">
        <v>1</v>
      </c>
      <c r="G1035" s="91" t="s">
        <v>8665</v>
      </c>
      <c r="I1035" s="91" t="s">
        <v>8666</v>
      </c>
      <c r="J1035" s="91" t="s">
        <v>8665</v>
      </c>
      <c r="K1035" s="91" t="s">
        <v>8667</v>
      </c>
      <c r="L1035" s="91" t="s">
        <v>8668</v>
      </c>
      <c r="O1035" s="91" t="s">
        <v>8669</v>
      </c>
      <c r="P1035" s="91" t="s">
        <v>8670</v>
      </c>
      <c r="U1035" s="91">
        <v>0</v>
      </c>
      <c r="V1035" s="91">
        <v>500000</v>
      </c>
      <c r="W1035" s="91">
        <v>0</v>
      </c>
      <c r="X1035" s="91">
        <v>100</v>
      </c>
      <c r="Y1035" s="91">
        <v>120</v>
      </c>
      <c r="Z1035" s="91">
        <v>40</v>
      </c>
      <c r="AA1035" s="91">
        <v>60</v>
      </c>
      <c r="AB1035" s="91">
        <v>120</v>
      </c>
      <c r="AC1035" s="91">
        <v>40</v>
      </c>
      <c r="AD1035" s="91">
        <v>60</v>
      </c>
      <c r="AE1035" s="91">
        <v>120</v>
      </c>
      <c r="AF1035" s="91">
        <v>182</v>
      </c>
      <c r="AG1035" s="91">
        <v>109</v>
      </c>
      <c r="AH1035" s="91">
        <v>707</v>
      </c>
      <c r="AI1035" s="91">
        <v>2</v>
      </c>
      <c r="AJ1035" s="91" t="s">
        <v>8671</v>
      </c>
      <c r="AK1035" s="91">
        <v>0</v>
      </c>
      <c r="AL1035" s="91">
        <v>0</v>
      </c>
      <c r="AM1035" s="91" t="s">
        <v>87</v>
      </c>
      <c r="AO1035" s="91">
        <v>0</v>
      </c>
      <c r="AP1035" s="91">
        <v>2</v>
      </c>
      <c r="AQ1035" s="91" t="s">
        <v>87</v>
      </c>
      <c r="AR1035" s="91" t="s">
        <v>87</v>
      </c>
      <c r="AW1035" s="91">
        <v>1</v>
      </c>
      <c r="AX1035" s="91">
        <v>0</v>
      </c>
      <c r="AZ1035" s="92">
        <v>36680</v>
      </c>
      <c r="BA1035" s="91" t="s">
        <v>183</v>
      </c>
      <c r="BB1035" s="92">
        <v>39700</v>
      </c>
      <c r="BC1035" s="91" t="s">
        <v>87</v>
      </c>
    </row>
    <row r="1036" spans="1:55">
      <c r="A1036" s="91">
        <f t="shared" si="16"/>
        <v>1035</v>
      </c>
      <c r="B1036" s="91">
        <v>3330011</v>
      </c>
      <c r="C1036" s="91">
        <v>30</v>
      </c>
      <c r="D1036" s="91">
        <v>9</v>
      </c>
      <c r="E1036" s="91" t="s">
        <v>87</v>
      </c>
      <c r="F1036" s="91" t="s">
        <v>87</v>
      </c>
      <c r="G1036" s="91" t="s">
        <v>8672</v>
      </c>
      <c r="I1036" s="91" t="s">
        <v>8673</v>
      </c>
      <c r="J1036" s="91" t="s">
        <v>8674</v>
      </c>
      <c r="K1036" s="91" t="s">
        <v>8675</v>
      </c>
      <c r="L1036" s="91" t="s">
        <v>8676</v>
      </c>
      <c r="O1036" s="91" t="s">
        <v>8677</v>
      </c>
      <c r="P1036" s="91" t="s">
        <v>8678</v>
      </c>
      <c r="R1036" s="91" t="s">
        <v>8679</v>
      </c>
      <c r="S1036" s="91" t="s">
        <v>8680</v>
      </c>
      <c r="T1036" s="91" t="s">
        <v>517</v>
      </c>
      <c r="U1036" s="91">
        <v>0</v>
      </c>
      <c r="V1036" s="91">
        <v>500000</v>
      </c>
      <c r="W1036" s="91">
        <v>0</v>
      </c>
      <c r="X1036" s="91">
        <v>100</v>
      </c>
      <c r="Y1036" s="91">
        <v>120</v>
      </c>
      <c r="Z1036" s="91">
        <v>40</v>
      </c>
      <c r="AA1036" s="91">
        <v>60</v>
      </c>
      <c r="AB1036" s="91">
        <v>120</v>
      </c>
      <c r="AC1036" s="91">
        <v>40</v>
      </c>
      <c r="AD1036" s="91">
        <v>60</v>
      </c>
      <c r="AE1036" s="91">
        <v>120</v>
      </c>
      <c r="AF1036" s="91">
        <v>1</v>
      </c>
      <c r="AG1036" s="91">
        <v>111</v>
      </c>
      <c r="AH1036" s="91">
        <v>102375</v>
      </c>
      <c r="AI1036" s="91">
        <v>2</v>
      </c>
      <c r="AJ1036" s="91" t="s">
        <v>8681</v>
      </c>
      <c r="AK1036" s="91">
        <v>0</v>
      </c>
      <c r="AL1036" s="91">
        <v>0</v>
      </c>
      <c r="AM1036" s="91" t="s">
        <v>87</v>
      </c>
      <c r="AO1036" s="91">
        <v>0</v>
      </c>
      <c r="AP1036" s="91">
        <v>2</v>
      </c>
      <c r="AQ1036" s="91" t="s">
        <v>87</v>
      </c>
      <c r="AR1036" s="91" t="s">
        <v>87</v>
      </c>
      <c r="AW1036" s="91">
        <v>1</v>
      </c>
      <c r="AX1036" s="91">
        <v>0</v>
      </c>
      <c r="AZ1036" s="92">
        <v>41354</v>
      </c>
      <c r="BA1036" s="91" t="s">
        <v>183</v>
      </c>
      <c r="BB1036" s="92">
        <v>41355</v>
      </c>
      <c r="BC1036" s="91" t="s">
        <v>87</v>
      </c>
    </row>
    <row r="1037" spans="1:55">
      <c r="A1037" s="91">
        <f t="shared" si="16"/>
        <v>1036</v>
      </c>
      <c r="B1037" s="91">
        <v>3440001</v>
      </c>
      <c r="C1037" s="91">
        <v>50</v>
      </c>
      <c r="D1037" s="91">
        <v>9</v>
      </c>
      <c r="E1037" s="91">
        <v>34400</v>
      </c>
      <c r="F1037" s="91">
        <v>1</v>
      </c>
      <c r="G1037" s="91" t="s">
        <v>8682</v>
      </c>
      <c r="I1037" s="91" t="s">
        <v>8683</v>
      </c>
      <c r="J1037" s="91" t="s">
        <v>8682</v>
      </c>
      <c r="K1037" s="91" t="s">
        <v>8684</v>
      </c>
      <c r="L1037" s="91" t="s">
        <v>8685</v>
      </c>
      <c r="O1037" s="91" t="s">
        <v>8686</v>
      </c>
      <c r="P1037" s="91" t="s">
        <v>87</v>
      </c>
      <c r="U1037" s="91">
        <v>0</v>
      </c>
      <c r="V1037" s="91">
        <v>500000</v>
      </c>
      <c r="W1037" s="91">
        <v>100</v>
      </c>
      <c r="X1037" s="91">
        <v>0</v>
      </c>
      <c r="Y1037" s="91">
        <v>0</v>
      </c>
      <c r="Z1037" s="91">
        <v>100</v>
      </c>
      <c r="AA1037" s="91">
        <v>0</v>
      </c>
      <c r="AB1037" s="91">
        <v>0</v>
      </c>
      <c r="AC1037" s="91">
        <v>100</v>
      </c>
      <c r="AD1037" s="91">
        <v>0</v>
      </c>
      <c r="AE1037" s="91">
        <v>0</v>
      </c>
      <c r="AF1037" s="91">
        <v>5</v>
      </c>
      <c r="AG1037" s="91">
        <v>281</v>
      </c>
      <c r="AH1037" s="91">
        <v>101131</v>
      </c>
      <c r="AI1037" s="91">
        <v>1</v>
      </c>
      <c r="AJ1037" s="91" t="s">
        <v>8687</v>
      </c>
      <c r="AK1037" s="91">
        <v>0</v>
      </c>
      <c r="AL1037" s="91">
        <v>0</v>
      </c>
      <c r="AM1037" s="91" t="s">
        <v>87</v>
      </c>
      <c r="AO1037" s="91">
        <v>0</v>
      </c>
      <c r="AP1037" s="91">
        <v>2</v>
      </c>
      <c r="AQ1037" s="91" t="s">
        <v>87</v>
      </c>
      <c r="AR1037" s="91" t="s">
        <v>87</v>
      </c>
      <c r="AW1037" s="91">
        <v>1</v>
      </c>
      <c r="AX1037" s="91">
        <v>0</v>
      </c>
      <c r="AZ1037" s="92">
        <v>36680</v>
      </c>
      <c r="BA1037" s="91" t="s">
        <v>183</v>
      </c>
      <c r="BB1037" s="92">
        <v>40359</v>
      </c>
      <c r="BC1037" s="91" t="s">
        <v>87</v>
      </c>
    </row>
    <row r="1038" spans="1:55">
      <c r="A1038" s="91">
        <f t="shared" si="16"/>
        <v>1037</v>
      </c>
      <c r="B1038" s="91">
        <v>3696001</v>
      </c>
      <c r="C1038" s="91">
        <v>80</v>
      </c>
      <c r="D1038" s="91">
        <v>9</v>
      </c>
      <c r="E1038" s="91" t="s">
        <v>87</v>
      </c>
      <c r="F1038" s="91" t="s">
        <v>87</v>
      </c>
      <c r="G1038" s="91" t="s">
        <v>8688</v>
      </c>
      <c r="I1038" s="91" t="s">
        <v>8689</v>
      </c>
      <c r="J1038" s="91" t="s">
        <v>8690</v>
      </c>
      <c r="K1038" s="91" t="s">
        <v>7666</v>
      </c>
      <c r="L1038" s="91" t="s">
        <v>8691</v>
      </c>
      <c r="O1038" s="91" t="s">
        <v>8692</v>
      </c>
      <c r="P1038" s="91" t="s">
        <v>8693</v>
      </c>
      <c r="R1038" s="91" t="s">
        <v>8694</v>
      </c>
      <c r="S1038" s="91" t="s">
        <v>8695</v>
      </c>
      <c r="T1038" s="91" t="s">
        <v>269</v>
      </c>
      <c r="U1038" s="91">
        <v>0</v>
      </c>
      <c r="V1038" s="91">
        <v>500000</v>
      </c>
      <c r="W1038" s="91">
        <v>0</v>
      </c>
      <c r="X1038" s="91">
        <v>100</v>
      </c>
      <c r="Y1038" s="91">
        <v>120</v>
      </c>
      <c r="Z1038" s="91">
        <v>40</v>
      </c>
      <c r="AA1038" s="91">
        <v>60</v>
      </c>
      <c r="AB1038" s="91">
        <v>120</v>
      </c>
      <c r="AC1038" s="91">
        <v>40</v>
      </c>
      <c r="AD1038" s="91">
        <v>60</v>
      </c>
      <c r="AE1038" s="91">
        <v>120</v>
      </c>
      <c r="AF1038" s="91">
        <v>173</v>
      </c>
      <c r="AG1038" s="91">
        <v>501</v>
      </c>
      <c r="AH1038" s="91">
        <v>42230</v>
      </c>
      <c r="AI1038" s="91">
        <v>1</v>
      </c>
      <c r="AJ1038" s="91" t="s">
        <v>8696</v>
      </c>
      <c r="AK1038" s="91">
        <v>0</v>
      </c>
      <c r="AL1038" s="91">
        <v>0</v>
      </c>
      <c r="AM1038" s="91" t="s">
        <v>87</v>
      </c>
      <c r="AO1038" s="91">
        <v>0</v>
      </c>
      <c r="AP1038" s="91">
        <v>2</v>
      </c>
      <c r="AQ1038" s="91" t="s">
        <v>87</v>
      </c>
      <c r="AR1038" s="91" t="s">
        <v>87</v>
      </c>
      <c r="AW1038" s="91">
        <v>1</v>
      </c>
      <c r="AX1038" s="91">
        <v>0</v>
      </c>
      <c r="AY1038" s="91">
        <v>0</v>
      </c>
      <c r="AZ1038" s="92">
        <v>39393</v>
      </c>
      <c r="BA1038" s="91" t="s">
        <v>183</v>
      </c>
      <c r="BB1038" s="92">
        <v>39393</v>
      </c>
      <c r="BC1038" s="91" t="s">
        <v>87</v>
      </c>
    </row>
    <row r="1039" spans="1:55">
      <c r="A1039" s="91">
        <f t="shared" si="16"/>
        <v>1038</v>
      </c>
      <c r="B1039" s="91">
        <v>3963015</v>
      </c>
      <c r="C1039" s="91">
        <v>62</v>
      </c>
      <c r="D1039" s="91">
        <v>9</v>
      </c>
      <c r="E1039" s="91" t="s">
        <v>87</v>
      </c>
      <c r="F1039" s="91" t="s">
        <v>87</v>
      </c>
      <c r="G1039" s="91" t="s">
        <v>8697</v>
      </c>
      <c r="H1039" s="91" t="s">
        <v>8698</v>
      </c>
      <c r="I1039" s="91" t="s">
        <v>8699</v>
      </c>
      <c r="J1039" s="91" t="s">
        <v>8700</v>
      </c>
      <c r="K1039" s="91" t="s">
        <v>8701</v>
      </c>
      <c r="L1039" s="91" t="s">
        <v>8702</v>
      </c>
      <c r="O1039" s="91" t="s">
        <v>8703</v>
      </c>
      <c r="P1039" s="91" t="s">
        <v>8704</v>
      </c>
      <c r="U1039" s="91">
        <v>1</v>
      </c>
      <c r="V1039" s="91">
        <v>500000</v>
      </c>
      <c r="W1039" s="91">
        <v>0</v>
      </c>
      <c r="X1039" s="91">
        <v>100</v>
      </c>
      <c r="Y1039" s="91">
        <v>120</v>
      </c>
      <c r="Z1039" s="91">
        <v>40</v>
      </c>
      <c r="AA1039" s="91">
        <v>60</v>
      </c>
      <c r="AB1039" s="91">
        <v>120</v>
      </c>
      <c r="AC1039" s="91">
        <v>100</v>
      </c>
      <c r="AD1039" s="91">
        <v>0</v>
      </c>
      <c r="AE1039" s="91">
        <v>0</v>
      </c>
      <c r="AF1039" s="91">
        <v>155</v>
      </c>
      <c r="AG1039" s="91">
        <v>510</v>
      </c>
      <c r="AH1039" s="91">
        <v>378230</v>
      </c>
      <c r="AI1039" s="91">
        <v>1</v>
      </c>
      <c r="AJ1039" s="91" t="s">
        <v>8705</v>
      </c>
      <c r="AK1039" s="91">
        <v>0</v>
      </c>
      <c r="AL1039" s="91">
        <v>0</v>
      </c>
      <c r="AM1039" s="91" t="s">
        <v>87</v>
      </c>
      <c r="AO1039" s="91">
        <v>0</v>
      </c>
      <c r="AP1039" s="91">
        <v>1</v>
      </c>
      <c r="AQ1039" s="91">
        <v>2119261</v>
      </c>
      <c r="AR1039" s="91" t="s">
        <v>87</v>
      </c>
      <c r="AU1039" s="93">
        <v>42850</v>
      </c>
      <c r="AW1039" s="91">
        <v>1</v>
      </c>
      <c r="AX1039" s="91">
        <v>0</v>
      </c>
      <c r="AZ1039" s="92">
        <v>42794</v>
      </c>
      <c r="BA1039" s="91" t="s">
        <v>183</v>
      </c>
      <c r="BB1039" s="92">
        <v>42794</v>
      </c>
      <c r="BC1039" s="91" t="s">
        <v>87</v>
      </c>
    </row>
    <row r="1040" spans="1:55">
      <c r="A1040" s="91">
        <f t="shared" si="16"/>
        <v>1039</v>
      </c>
      <c r="B1040" s="91">
        <v>4085001</v>
      </c>
      <c r="C1040" s="91">
        <v>70</v>
      </c>
      <c r="D1040" s="91">
        <v>9</v>
      </c>
      <c r="E1040" s="91">
        <v>40850</v>
      </c>
      <c r="F1040" s="91">
        <v>1</v>
      </c>
      <c r="G1040" s="91" t="s">
        <v>8706</v>
      </c>
      <c r="I1040" s="91" t="s">
        <v>8707</v>
      </c>
      <c r="J1040" s="91" t="s">
        <v>8708</v>
      </c>
      <c r="K1040" s="91" t="s">
        <v>985</v>
      </c>
      <c r="L1040" s="91" t="s">
        <v>8709</v>
      </c>
      <c r="O1040" s="91" t="s">
        <v>8710</v>
      </c>
      <c r="P1040" s="91" t="s">
        <v>8711</v>
      </c>
      <c r="R1040" s="91" t="s">
        <v>8712</v>
      </c>
      <c r="S1040" s="91" t="s">
        <v>8713</v>
      </c>
      <c r="T1040" s="91" t="s">
        <v>385</v>
      </c>
      <c r="U1040" s="91">
        <v>0</v>
      </c>
      <c r="V1040" s="91">
        <v>500000</v>
      </c>
      <c r="W1040" s="91">
        <v>0</v>
      </c>
      <c r="X1040" s="91">
        <v>0</v>
      </c>
      <c r="Y1040" s="91">
        <v>0</v>
      </c>
      <c r="Z1040" s="91">
        <v>0</v>
      </c>
      <c r="AA1040" s="91">
        <v>0</v>
      </c>
      <c r="AB1040" s="91">
        <v>0</v>
      </c>
      <c r="AC1040" s="91">
        <v>100</v>
      </c>
      <c r="AD1040" s="91">
        <v>0</v>
      </c>
      <c r="AE1040" s="91">
        <v>0</v>
      </c>
      <c r="AF1040" s="91">
        <v>9</v>
      </c>
      <c r="AG1040" s="91">
        <v>879</v>
      </c>
      <c r="AH1040" s="91">
        <v>1928</v>
      </c>
      <c r="AI1040" s="91">
        <v>1</v>
      </c>
      <c r="AJ1040" s="91" t="s">
        <v>8714</v>
      </c>
      <c r="AK1040" s="91">
        <v>0</v>
      </c>
      <c r="AL1040" s="91">
        <v>0</v>
      </c>
      <c r="AM1040" s="91" t="s">
        <v>87</v>
      </c>
      <c r="AO1040" s="91">
        <v>0</v>
      </c>
      <c r="AP1040" s="91">
        <v>2</v>
      </c>
      <c r="AQ1040" s="91" t="s">
        <v>87</v>
      </c>
      <c r="AR1040" s="91" t="s">
        <v>87</v>
      </c>
      <c r="AW1040" s="91">
        <v>1</v>
      </c>
      <c r="AX1040" s="91">
        <v>0</v>
      </c>
      <c r="AZ1040" s="92">
        <v>36680</v>
      </c>
      <c r="BA1040" s="91" t="s">
        <v>183</v>
      </c>
      <c r="BB1040" s="92">
        <v>39531</v>
      </c>
      <c r="BC1040" s="91" t="s">
        <v>87</v>
      </c>
    </row>
    <row r="1041" spans="1:55">
      <c r="A1041" s="91">
        <f t="shared" si="16"/>
        <v>1040</v>
      </c>
      <c r="B1041" s="91">
        <v>4580004</v>
      </c>
      <c r="C1041" s="91">
        <v>70</v>
      </c>
      <c r="D1041" s="91">
        <v>9</v>
      </c>
      <c r="E1041" s="91">
        <v>45800</v>
      </c>
      <c r="F1041" s="91">
        <v>4</v>
      </c>
      <c r="G1041" s="91" t="s">
        <v>8715</v>
      </c>
      <c r="I1041" s="91" t="s">
        <v>8716</v>
      </c>
      <c r="J1041" s="91" t="s">
        <v>8715</v>
      </c>
      <c r="K1041" s="91" t="s">
        <v>5148</v>
      </c>
      <c r="L1041" s="91" t="s">
        <v>8717</v>
      </c>
      <c r="O1041" s="91" t="s">
        <v>8718</v>
      </c>
      <c r="P1041" s="91" t="s">
        <v>87</v>
      </c>
      <c r="U1041" s="91">
        <v>0</v>
      </c>
      <c r="V1041" s="91">
        <v>500000</v>
      </c>
      <c r="W1041" s="91">
        <v>100</v>
      </c>
      <c r="X1041" s="91">
        <v>0</v>
      </c>
      <c r="Y1041" s="91">
        <v>0</v>
      </c>
      <c r="Z1041" s="91">
        <v>100</v>
      </c>
      <c r="AA1041" s="91">
        <v>0</v>
      </c>
      <c r="AB1041" s="91">
        <v>0</v>
      </c>
      <c r="AC1041" s="91">
        <v>100</v>
      </c>
      <c r="AD1041" s="91">
        <v>0</v>
      </c>
      <c r="AE1041" s="91">
        <v>0</v>
      </c>
      <c r="AF1041" s="91">
        <v>10</v>
      </c>
      <c r="AG1041" s="91">
        <v>130</v>
      </c>
      <c r="AH1041" s="91">
        <v>813263</v>
      </c>
      <c r="AI1041" s="91">
        <v>2</v>
      </c>
      <c r="AJ1041" s="91" t="s">
        <v>8719</v>
      </c>
      <c r="AK1041" s="91">
        <v>0</v>
      </c>
      <c r="AL1041" s="91">
        <v>0</v>
      </c>
      <c r="AM1041" s="91" t="s">
        <v>87</v>
      </c>
      <c r="AO1041" s="91">
        <v>0</v>
      </c>
      <c r="AP1041" s="91">
        <v>2</v>
      </c>
      <c r="AQ1041" s="91" t="s">
        <v>87</v>
      </c>
      <c r="AR1041" s="91" t="s">
        <v>87</v>
      </c>
      <c r="AW1041" s="91">
        <v>1</v>
      </c>
      <c r="AX1041" s="91">
        <v>0</v>
      </c>
      <c r="AZ1041" s="92">
        <v>36680</v>
      </c>
      <c r="BA1041" s="91" t="s">
        <v>183</v>
      </c>
      <c r="BB1041" s="92">
        <v>37053</v>
      </c>
      <c r="BC1041" s="91" t="s">
        <v>87</v>
      </c>
    </row>
    <row r="1042" spans="1:55">
      <c r="A1042" s="91">
        <f t="shared" si="16"/>
        <v>1041</v>
      </c>
      <c r="B1042" s="91">
        <v>4815005</v>
      </c>
      <c r="C1042" s="91">
        <v>70</v>
      </c>
      <c r="D1042" s="91">
        <v>9</v>
      </c>
      <c r="E1042" s="91" t="s">
        <v>87</v>
      </c>
      <c r="F1042" s="91" t="s">
        <v>87</v>
      </c>
      <c r="G1042" s="91" t="s">
        <v>8720</v>
      </c>
      <c r="H1042" s="91" t="s">
        <v>8721</v>
      </c>
      <c r="I1042" s="91" t="s">
        <v>8722</v>
      </c>
      <c r="J1042" s="91" t="s">
        <v>8723</v>
      </c>
      <c r="K1042" s="91" t="s">
        <v>8724</v>
      </c>
      <c r="L1042" s="91" t="s">
        <v>8725</v>
      </c>
      <c r="O1042" s="91" t="s">
        <v>8726</v>
      </c>
      <c r="P1042" s="91" t="s">
        <v>8727</v>
      </c>
      <c r="R1042" s="91" t="s">
        <v>8728</v>
      </c>
      <c r="S1042" s="91" t="s">
        <v>8729</v>
      </c>
      <c r="T1042" s="91" t="s">
        <v>8730</v>
      </c>
      <c r="U1042" s="91">
        <v>0</v>
      </c>
      <c r="V1042" s="91">
        <v>500000</v>
      </c>
      <c r="W1042" s="91">
        <v>0</v>
      </c>
      <c r="X1042" s="91">
        <v>100</v>
      </c>
      <c r="Y1042" s="91">
        <v>120</v>
      </c>
      <c r="Z1042" s="91">
        <v>40</v>
      </c>
      <c r="AA1042" s="91">
        <v>60</v>
      </c>
      <c r="AB1042" s="91">
        <v>120</v>
      </c>
      <c r="AC1042" s="91">
        <v>100</v>
      </c>
      <c r="AD1042" s="91">
        <v>0</v>
      </c>
      <c r="AE1042" s="91">
        <v>120</v>
      </c>
      <c r="AF1042" s="91">
        <v>9</v>
      </c>
      <c r="AG1042" s="91">
        <v>119</v>
      </c>
      <c r="AH1042" s="91">
        <v>253739</v>
      </c>
      <c r="AI1042" s="91">
        <v>2</v>
      </c>
      <c r="AJ1042" s="91" t="s">
        <v>8722</v>
      </c>
      <c r="AK1042" s="91">
        <v>0</v>
      </c>
      <c r="AL1042" s="91">
        <v>0</v>
      </c>
      <c r="AM1042" s="91" t="s">
        <v>87</v>
      </c>
      <c r="AO1042" s="91">
        <v>0</v>
      </c>
      <c r="AP1042" s="91">
        <v>2</v>
      </c>
      <c r="AQ1042" s="91" t="s">
        <v>87</v>
      </c>
      <c r="AR1042" s="91" t="s">
        <v>87</v>
      </c>
      <c r="AW1042" s="91">
        <v>1</v>
      </c>
      <c r="AX1042" s="91">
        <v>0</v>
      </c>
      <c r="AZ1042" s="92">
        <v>41025</v>
      </c>
      <c r="BA1042" s="91" t="s">
        <v>183</v>
      </c>
      <c r="BB1042" s="92">
        <v>41025</v>
      </c>
      <c r="BC1042" s="91" t="s">
        <v>87</v>
      </c>
    </row>
    <row r="1043" spans="1:55">
      <c r="A1043" s="91">
        <f t="shared" si="16"/>
        <v>1042</v>
      </c>
      <c r="B1043" s="91">
        <v>4944002</v>
      </c>
      <c r="C1043" s="91">
        <v>38</v>
      </c>
      <c r="D1043" s="91">
        <v>9</v>
      </c>
      <c r="E1043" s="91" t="s">
        <v>87</v>
      </c>
      <c r="F1043" s="91" t="s">
        <v>87</v>
      </c>
      <c r="G1043" s="91" t="s">
        <v>8731</v>
      </c>
      <c r="H1043" s="91" t="s">
        <v>1407</v>
      </c>
      <c r="I1043" s="91" t="s">
        <v>8732</v>
      </c>
      <c r="K1043" s="91" t="s">
        <v>8733</v>
      </c>
      <c r="L1043" s="91" t="s">
        <v>8734</v>
      </c>
      <c r="O1043" s="91" t="s">
        <v>8735</v>
      </c>
      <c r="P1043" s="91" t="s">
        <v>8736</v>
      </c>
      <c r="R1043" s="91" t="s">
        <v>8737</v>
      </c>
      <c r="S1043" s="91" t="s">
        <v>8738</v>
      </c>
      <c r="T1043" s="91" t="s">
        <v>860</v>
      </c>
      <c r="U1043" s="91">
        <v>1</v>
      </c>
      <c r="V1043" s="91">
        <v>500000</v>
      </c>
      <c r="W1043" s="91">
        <v>0</v>
      </c>
      <c r="X1043" s="91">
        <v>100</v>
      </c>
      <c r="Y1043" s="91">
        <v>120</v>
      </c>
      <c r="Z1043" s="91">
        <v>40</v>
      </c>
      <c r="AA1043" s="91">
        <v>60</v>
      </c>
      <c r="AB1043" s="91">
        <v>120</v>
      </c>
      <c r="AC1043" s="91">
        <v>0</v>
      </c>
      <c r="AD1043" s="91">
        <v>100</v>
      </c>
      <c r="AE1043" s="91">
        <v>120</v>
      </c>
      <c r="AF1043" s="91">
        <v>138</v>
      </c>
      <c r="AG1043" s="91">
        <v>371</v>
      </c>
      <c r="AH1043" s="91">
        <v>1087651</v>
      </c>
      <c r="AI1043" s="91">
        <v>1</v>
      </c>
      <c r="AJ1043" s="91" t="s">
        <v>8739</v>
      </c>
      <c r="AK1043" s="91">
        <v>0</v>
      </c>
      <c r="AL1043" s="91">
        <v>1</v>
      </c>
      <c r="AM1043" s="91">
        <v>27101351663000</v>
      </c>
      <c r="AN1043" s="91" t="s">
        <v>431</v>
      </c>
      <c r="AO1043" s="91">
        <v>0</v>
      </c>
      <c r="AP1043" s="91">
        <v>2</v>
      </c>
      <c r="AQ1043" s="91">
        <v>1011384</v>
      </c>
      <c r="AR1043" s="91" t="s">
        <v>87</v>
      </c>
      <c r="AU1043" s="93">
        <v>42060</v>
      </c>
      <c r="AW1043" s="91">
        <v>1</v>
      </c>
      <c r="AX1043" s="91">
        <v>0</v>
      </c>
      <c r="AZ1043" s="92">
        <v>39590</v>
      </c>
      <c r="BA1043" s="91" t="s">
        <v>183</v>
      </c>
      <c r="BB1043" s="92">
        <v>42057</v>
      </c>
      <c r="BC1043" s="91" t="s">
        <v>87</v>
      </c>
    </row>
    <row r="1044" spans="1:55">
      <c r="A1044" s="91">
        <f t="shared" si="16"/>
        <v>1043</v>
      </c>
      <c r="B1044" s="91">
        <v>5066010</v>
      </c>
      <c r="C1044" s="91">
        <v>62</v>
      </c>
      <c r="D1044" s="91">
        <v>9</v>
      </c>
      <c r="E1044" s="91">
        <v>50660</v>
      </c>
      <c r="F1044" s="91">
        <v>10</v>
      </c>
      <c r="G1044" s="91" t="s">
        <v>8740</v>
      </c>
      <c r="I1044" s="91" t="s">
        <v>8741</v>
      </c>
      <c r="J1044" s="91" t="s">
        <v>8742</v>
      </c>
      <c r="K1044" s="91" t="s">
        <v>8743</v>
      </c>
      <c r="L1044" s="91" t="s">
        <v>8744</v>
      </c>
      <c r="O1044" s="91" t="s">
        <v>8745</v>
      </c>
      <c r="P1044" s="91" t="s">
        <v>8746</v>
      </c>
      <c r="U1044" s="91">
        <v>0</v>
      </c>
      <c r="V1044" s="91">
        <v>0</v>
      </c>
      <c r="W1044" s="91">
        <v>0</v>
      </c>
      <c r="X1044" s="91">
        <v>0</v>
      </c>
      <c r="Y1044" s="91">
        <v>0</v>
      </c>
      <c r="Z1044" s="91">
        <v>40</v>
      </c>
      <c r="AA1044" s="91">
        <v>60</v>
      </c>
      <c r="AB1044" s="91">
        <v>120</v>
      </c>
      <c r="AC1044" s="91">
        <v>100</v>
      </c>
      <c r="AD1044" s="91">
        <v>0</v>
      </c>
      <c r="AE1044" s="91">
        <v>0</v>
      </c>
      <c r="AF1044" s="91">
        <v>5</v>
      </c>
      <c r="AG1044" s="91">
        <v>849</v>
      </c>
      <c r="AH1044" s="91">
        <v>2401053</v>
      </c>
      <c r="AI1044" s="91">
        <v>2</v>
      </c>
      <c r="AJ1044" s="91" t="s">
        <v>8747</v>
      </c>
      <c r="AK1044" s="91">
        <v>0</v>
      </c>
      <c r="AL1044" s="91">
        <v>0</v>
      </c>
      <c r="AM1044" s="91" t="s">
        <v>87</v>
      </c>
      <c r="AO1044" s="91">
        <v>0</v>
      </c>
      <c r="AP1044" s="91">
        <v>2</v>
      </c>
      <c r="AQ1044" s="91" t="s">
        <v>87</v>
      </c>
      <c r="AR1044" s="91" t="s">
        <v>87</v>
      </c>
      <c r="AW1044" s="91">
        <v>1</v>
      </c>
      <c r="AX1044" s="91">
        <v>0</v>
      </c>
      <c r="AZ1044" s="92">
        <v>37383</v>
      </c>
      <c r="BA1044" s="91" t="s">
        <v>183</v>
      </c>
      <c r="BB1044" s="92">
        <v>42471</v>
      </c>
      <c r="BC1044" s="91" t="s">
        <v>87</v>
      </c>
    </row>
    <row r="1045" spans="1:55">
      <c r="A1045" s="91">
        <f t="shared" si="16"/>
        <v>1044</v>
      </c>
      <c r="B1045" s="91">
        <v>5066017</v>
      </c>
      <c r="C1045" s="91">
        <v>70</v>
      </c>
      <c r="D1045" s="91">
        <v>9</v>
      </c>
      <c r="E1045" s="91" t="s">
        <v>87</v>
      </c>
      <c r="F1045" s="91" t="s">
        <v>87</v>
      </c>
      <c r="G1045" s="91" t="s">
        <v>8748</v>
      </c>
      <c r="I1045" s="91" t="s">
        <v>8749</v>
      </c>
      <c r="J1045" s="91" t="s">
        <v>8750</v>
      </c>
      <c r="K1045" s="91" t="s">
        <v>8751</v>
      </c>
      <c r="L1045" s="91" t="s">
        <v>8752</v>
      </c>
      <c r="O1045" s="91" t="s">
        <v>8753</v>
      </c>
      <c r="P1045" s="91" t="s">
        <v>8754</v>
      </c>
      <c r="R1045" s="91" t="s">
        <v>8755</v>
      </c>
      <c r="U1045" s="91">
        <v>0</v>
      </c>
      <c r="V1045" s="91">
        <v>0</v>
      </c>
      <c r="W1045" s="91">
        <v>0</v>
      </c>
      <c r="X1045" s="91">
        <v>0</v>
      </c>
      <c r="Y1045" s="91">
        <v>0</v>
      </c>
      <c r="Z1045" s="91">
        <v>0</v>
      </c>
      <c r="AA1045" s="91">
        <v>0</v>
      </c>
      <c r="AB1045" s="91">
        <v>0</v>
      </c>
      <c r="AC1045" s="91">
        <v>100</v>
      </c>
      <c r="AD1045" s="91">
        <v>0</v>
      </c>
      <c r="AE1045" s="91">
        <v>0</v>
      </c>
      <c r="AF1045" s="91">
        <v>9</v>
      </c>
      <c r="AG1045" s="91">
        <v>979</v>
      </c>
      <c r="AH1045" s="91">
        <v>2402090</v>
      </c>
      <c r="AI1045" s="91">
        <v>2</v>
      </c>
      <c r="AJ1045" s="91" t="s">
        <v>8747</v>
      </c>
      <c r="AK1045" s="91">
        <v>0</v>
      </c>
      <c r="AL1045" s="91">
        <v>0</v>
      </c>
      <c r="AM1045" s="91" t="s">
        <v>87</v>
      </c>
      <c r="AO1045" s="91">
        <v>0</v>
      </c>
      <c r="AP1045" s="91">
        <v>0</v>
      </c>
      <c r="AQ1045" s="91" t="s">
        <v>87</v>
      </c>
      <c r="AR1045" s="91" t="s">
        <v>87</v>
      </c>
      <c r="AW1045" s="91">
        <v>1</v>
      </c>
      <c r="AX1045" s="91">
        <v>0</v>
      </c>
      <c r="AZ1045" s="92">
        <v>43132</v>
      </c>
      <c r="BA1045" s="91" t="s">
        <v>442</v>
      </c>
      <c r="BB1045" s="92">
        <v>43132</v>
      </c>
      <c r="BC1045" s="91" t="s">
        <v>442</v>
      </c>
    </row>
    <row r="1046" spans="1:55">
      <c r="A1046" s="91">
        <f t="shared" si="16"/>
        <v>1045</v>
      </c>
      <c r="B1046" s="91">
        <v>5066019</v>
      </c>
      <c r="C1046" s="91">
        <v>77</v>
      </c>
      <c r="D1046" s="91">
        <v>9</v>
      </c>
      <c r="E1046" s="91" t="s">
        <v>87</v>
      </c>
      <c r="F1046" s="91" t="s">
        <v>87</v>
      </c>
      <c r="G1046" s="91" t="s">
        <v>8756</v>
      </c>
      <c r="H1046" s="91" t="s">
        <v>8757</v>
      </c>
      <c r="I1046" s="91" t="s">
        <v>8741</v>
      </c>
      <c r="K1046" s="91" t="s">
        <v>8758</v>
      </c>
      <c r="L1046" s="91" t="s">
        <v>8759</v>
      </c>
      <c r="O1046" s="91" t="s">
        <v>8760</v>
      </c>
      <c r="P1046" s="91" t="s">
        <v>8761</v>
      </c>
      <c r="R1046" s="91" t="s">
        <v>8762</v>
      </c>
      <c r="S1046" s="91" t="s">
        <v>8763</v>
      </c>
      <c r="T1046" s="91" t="s">
        <v>860</v>
      </c>
      <c r="U1046" s="91">
        <v>0</v>
      </c>
      <c r="V1046" s="91">
        <v>0</v>
      </c>
      <c r="W1046" s="91">
        <v>100</v>
      </c>
      <c r="X1046" s="91">
        <v>0</v>
      </c>
      <c r="Y1046" s="91">
        <v>0</v>
      </c>
      <c r="Z1046" s="91">
        <v>100</v>
      </c>
      <c r="AA1046" s="91">
        <v>0</v>
      </c>
      <c r="AB1046" s="91">
        <v>0</v>
      </c>
      <c r="AC1046" s="91">
        <v>100</v>
      </c>
      <c r="AD1046" s="91">
        <v>0</v>
      </c>
      <c r="AE1046" s="91">
        <v>0</v>
      </c>
      <c r="AF1046" s="91">
        <v>174</v>
      </c>
      <c r="AG1046" s="91">
        <v>265</v>
      </c>
      <c r="AH1046" s="91">
        <v>1087906</v>
      </c>
      <c r="AI1046" s="91">
        <v>1</v>
      </c>
      <c r="AJ1046" s="91" t="s">
        <v>8747</v>
      </c>
      <c r="AK1046" s="91">
        <v>0</v>
      </c>
      <c r="AL1046" s="91">
        <v>0</v>
      </c>
      <c r="AM1046" s="91">
        <v>27101123240</v>
      </c>
      <c r="AO1046" s="91">
        <v>0</v>
      </c>
      <c r="AP1046" s="91">
        <v>2</v>
      </c>
      <c r="AQ1046" s="91" t="s">
        <v>87</v>
      </c>
      <c r="AR1046" s="91" t="s">
        <v>87</v>
      </c>
      <c r="AT1046" s="91" t="s">
        <v>8764</v>
      </c>
      <c r="AW1046" s="91">
        <v>1</v>
      </c>
      <c r="AX1046" s="91">
        <v>0</v>
      </c>
      <c r="AZ1046" s="92">
        <v>43132</v>
      </c>
      <c r="BA1046" s="91" t="s">
        <v>1852</v>
      </c>
      <c r="BB1046" s="92">
        <v>43132</v>
      </c>
      <c r="BC1046" s="91" t="s">
        <v>1852</v>
      </c>
    </row>
    <row r="1047" spans="1:55">
      <c r="A1047" s="91">
        <f t="shared" si="16"/>
        <v>1046</v>
      </c>
      <c r="B1047" s="91">
        <v>5202005</v>
      </c>
      <c r="C1047" s="91">
        <v>38</v>
      </c>
      <c r="D1047" s="91">
        <v>9</v>
      </c>
      <c r="E1047" s="91" t="s">
        <v>87</v>
      </c>
      <c r="F1047" s="91" t="s">
        <v>87</v>
      </c>
      <c r="G1047" s="91" t="s">
        <v>2738</v>
      </c>
      <c r="I1047" s="91" t="s">
        <v>2739</v>
      </c>
      <c r="K1047" s="91" t="s">
        <v>835</v>
      </c>
      <c r="L1047" s="91" t="s">
        <v>8765</v>
      </c>
      <c r="M1047" s="91" t="s">
        <v>8766</v>
      </c>
      <c r="O1047" s="91" t="s">
        <v>8767</v>
      </c>
      <c r="P1047" s="91" t="s">
        <v>8768</v>
      </c>
      <c r="R1047" s="91" t="s">
        <v>8769</v>
      </c>
      <c r="S1047" s="91" t="s">
        <v>8770</v>
      </c>
      <c r="T1047" s="91" t="s">
        <v>517</v>
      </c>
      <c r="U1047" s="91">
        <v>0</v>
      </c>
      <c r="V1047" s="91">
        <v>500000</v>
      </c>
      <c r="W1047" s="91">
        <v>0</v>
      </c>
      <c r="X1047" s="91">
        <v>100</v>
      </c>
      <c r="Y1047" s="91">
        <v>120</v>
      </c>
      <c r="Z1047" s="91">
        <v>0</v>
      </c>
      <c r="AA1047" s="91">
        <v>0</v>
      </c>
      <c r="AB1047" s="91">
        <v>0</v>
      </c>
      <c r="AC1047" s="91">
        <v>0</v>
      </c>
      <c r="AD1047" s="91">
        <v>100</v>
      </c>
      <c r="AE1047" s="91">
        <v>120</v>
      </c>
      <c r="AF1047" s="91">
        <v>5</v>
      </c>
      <c r="AG1047" s="91">
        <v>666</v>
      </c>
      <c r="AH1047" s="91">
        <v>160387</v>
      </c>
      <c r="AI1047" s="91">
        <v>2</v>
      </c>
      <c r="AJ1047" s="91" t="s">
        <v>8771</v>
      </c>
      <c r="AK1047" s="91">
        <v>0</v>
      </c>
      <c r="AL1047" s="91">
        <v>0</v>
      </c>
      <c r="AM1047" s="91" t="s">
        <v>87</v>
      </c>
      <c r="AO1047" s="91">
        <v>0</v>
      </c>
      <c r="AP1047" s="91">
        <v>2</v>
      </c>
      <c r="AQ1047" s="91" t="s">
        <v>87</v>
      </c>
      <c r="AR1047" s="91" t="s">
        <v>87</v>
      </c>
      <c r="AW1047" s="91">
        <v>1</v>
      </c>
      <c r="AX1047" s="91">
        <v>0</v>
      </c>
      <c r="AZ1047" s="92">
        <v>41423</v>
      </c>
      <c r="BA1047" s="91" t="s">
        <v>183</v>
      </c>
      <c r="BB1047" s="92">
        <v>41423</v>
      </c>
      <c r="BC1047" s="91" t="s">
        <v>87</v>
      </c>
    </row>
    <row r="1048" spans="1:55">
      <c r="A1048" s="91">
        <f t="shared" si="16"/>
        <v>1047</v>
      </c>
      <c r="B1048" s="91">
        <v>5315033</v>
      </c>
      <c r="C1048" s="91">
        <v>30</v>
      </c>
      <c r="D1048" s="91">
        <v>9</v>
      </c>
      <c r="E1048" s="91" t="s">
        <v>87</v>
      </c>
      <c r="F1048" s="91" t="s">
        <v>87</v>
      </c>
      <c r="G1048" s="91" t="s">
        <v>8772</v>
      </c>
      <c r="H1048" s="91" t="s">
        <v>8773</v>
      </c>
      <c r="I1048" s="91" t="s">
        <v>8774</v>
      </c>
      <c r="J1048" s="91" t="s">
        <v>8775</v>
      </c>
      <c r="K1048" s="91" t="s">
        <v>8776</v>
      </c>
      <c r="L1048" s="91" t="s">
        <v>8777</v>
      </c>
      <c r="O1048" s="91" t="s">
        <v>8778</v>
      </c>
      <c r="P1048" s="91" t="s">
        <v>8779</v>
      </c>
      <c r="U1048" s="91">
        <v>0</v>
      </c>
      <c r="V1048" s="91">
        <v>0</v>
      </c>
      <c r="W1048" s="91">
        <v>0</v>
      </c>
      <c r="X1048" s="91">
        <v>0</v>
      </c>
      <c r="Y1048" s="91">
        <v>0</v>
      </c>
      <c r="Z1048" s="91">
        <v>0</v>
      </c>
      <c r="AA1048" s="91">
        <v>0</v>
      </c>
      <c r="AB1048" s="91">
        <v>0</v>
      </c>
      <c r="AC1048" s="91">
        <v>100</v>
      </c>
      <c r="AD1048" s="91">
        <v>0</v>
      </c>
      <c r="AE1048" s="91">
        <v>0</v>
      </c>
      <c r="AF1048" s="91">
        <v>5</v>
      </c>
      <c r="AG1048" s="91">
        <v>809</v>
      </c>
      <c r="AH1048" s="91">
        <v>1865807</v>
      </c>
      <c r="AI1048" s="91">
        <v>2</v>
      </c>
      <c r="AJ1048" s="91" t="s">
        <v>8780</v>
      </c>
      <c r="AK1048" s="91">
        <v>0</v>
      </c>
      <c r="AL1048" s="91">
        <v>0</v>
      </c>
      <c r="AM1048" s="91" t="s">
        <v>87</v>
      </c>
      <c r="AO1048" s="91">
        <v>0</v>
      </c>
      <c r="AP1048" s="91">
        <v>2</v>
      </c>
      <c r="AQ1048" s="91" t="s">
        <v>87</v>
      </c>
      <c r="AR1048" s="91" t="s">
        <v>87</v>
      </c>
      <c r="AW1048" s="91">
        <v>1</v>
      </c>
      <c r="AX1048" s="91">
        <v>0</v>
      </c>
      <c r="AZ1048" s="92">
        <v>41226</v>
      </c>
      <c r="BA1048" s="91" t="s">
        <v>183</v>
      </c>
      <c r="BB1048" s="92">
        <v>42936.062256944446</v>
      </c>
      <c r="BC1048" s="91" t="s">
        <v>233</v>
      </c>
    </row>
    <row r="1049" spans="1:55">
      <c r="A1049" s="91">
        <f t="shared" si="16"/>
        <v>1048</v>
      </c>
      <c r="B1049" s="91">
        <v>5691001</v>
      </c>
      <c r="C1049" s="91">
        <v>77</v>
      </c>
      <c r="D1049" s="91">
        <v>9</v>
      </c>
      <c r="E1049" s="91">
        <v>56910</v>
      </c>
      <c r="F1049" s="91">
        <v>1</v>
      </c>
      <c r="G1049" s="91" t="s">
        <v>8781</v>
      </c>
      <c r="I1049" s="91" t="s">
        <v>8782</v>
      </c>
      <c r="J1049" s="91" t="s">
        <v>8781</v>
      </c>
      <c r="K1049" s="91" t="s">
        <v>8783</v>
      </c>
      <c r="L1049" s="91" t="s">
        <v>8784</v>
      </c>
      <c r="O1049" s="91" t="s">
        <v>8785</v>
      </c>
      <c r="P1049" s="91" t="s">
        <v>87</v>
      </c>
      <c r="U1049" s="91">
        <v>0</v>
      </c>
      <c r="V1049" s="91">
        <v>500000</v>
      </c>
      <c r="W1049" s="91">
        <v>100</v>
      </c>
      <c r="X1049" s="91">
        <v>0</v>
      </c>
      <c r="Y1049" s="91">
        <v>0</v>
      </c>
      <c r="Z1049" s="91">
        <v>100</v>
      </c>
      <c r="AA1049" s="91">
        <v>0</v>
      </c>
      <c r="AB1049" s="91">
        <v>0</v>
      </c>
      <c r="AC1049" s="91">
        <v>100</v>
      </c>
      <c r="AD1049" s="91">
        <v>0</v>
      </c>
      <c r="AE1049" s="91">
        <v>0</v>
      </c>
      <c r="AF1049" s="91">
        <v>169</v>
      </c>
      <c r="AG1049" s="91">
        <v>13</v>
      </c>
      <c r="AH1049" s="91">
        <v>501662</v>
      </c>
      <c r="AI1049" s="91">
        <v>2</v>
      </c>
      <c r="AJ1049" s="91" t="s">
        <v>8786</v>
      </c>
      <c r="AK1049" s="91">
        <v>0</v>
      </c>
      <c r="AL1049" s="91">
        <v>0</v>
      </c>
      <c r="AM1049" s="91" t="s">
        <v>87</v>
      </c>
      <c r="AO1049" s="91">
        <v>0</v>
      </c>
      <c r="AP1049" s="91">
        <v>2</v>
      </c>
      <c r="AQ1049" s="91" t="s">
        <v>87</v>
      </c>
      <c r="AR1049" s="91" t="s">
        <v>87</v>
      </c>
      <c r="AW1049" s="91">
        <v>1</v>
      </c>
      <c r="AX1049" s="91">
        <v>0</v>
      </c>
      <c r="AZ1049" s="92">
        <v>36680</v>
      </c>
      <c r="BA1049" s="91" t="s">
        <v>183</v>
      </c>
      <c r="BB1049" s="92">
        <v>36740</v>
      </c>
      <c r="BC1049" s="91" t="s">
        <v>87</v>
      </c>
    </row>
    <row r="1050" spans="1:55">
      <c r="A1050" s="91">
        <f t="shared" si="16"/>
        <v>1049</v>
      </c>
      <c r="B1050" s="91">
        <v>6020010</v>
      </c>
      <c r="C1050" s="91">
        <v>77</v>
      </c>
      <c r="D1050" s="91">
        <v>9</v>
      </c>
      <c r="E1050" s="91" t="s">
        <v>87</v>
      </c>
      <c r="F1050" s="91" t="s">
        <v>87</v>
      </c>
      <c r="G1050" s="91" t="s">
        <v>8787</v>
      </c>
      <c r="I1050" s="91" t="s">
        <v>8788</v>
      </c>
      <c r="J1050" s="91" t="s">
        <v>8789</v>
      </c>
      <c r="K1050" s="91" t="s">
        <v>8790</v>
      </c>
      <c r="L1050" s="91" t="s">
        <v>8791</v>
      </c>
      <c r="O1050" s="91" t="s">
        <v>8792</v>
      </c>
      <c r="P1050" s="91" t="s">
        <v>8793</v>
      </c>
      <c r="R1050" s="91" t="s">
        <v>8794</v>
      </c>
      <c r="S1050" s="91" t="s">
        <v>8795</v>
      </c>
      <c r="T1050" s="91" t="s">
        <v>201</v>
      </c>
      <c r="U1050" s="91">
        <v>1</v>
      </c>
      <c r="V1050" s="91">
        <v>500000</v>
      </c>
      <c r="W1050" s="91">
        <v>0</v>
      </c>
      <c r="X1050" s="91">
        <v>100</v>
      </c>
      <c r="Y1050" s="91">
        <v>120</v>
      </c>
      <c r="Z1050" s="91">
        <v>40</v>
      </c>
      <c r="AA1050" s="91">
        <v>60</v>
      </c>
      <c r="AB1050" s="91">
        <v>120</v>
      </c>
      <c r="AC1050" s="91">
        <v>40</v>
      </c>
      <c r="AD1050" s="91">
        <v>60</v>
      </c>
      <c r="AE1050" s="91">
        <v>120</v>
      </c>
      <c r="AF1050" s="91">
        <v>5</v>
      </c>
      <c r="AG1050" s="91">
        <v>809</v>
      </c>
      <c r="AH1050" s="91">
        <v>1057730</v>
      </c>
      <c r="AI1050" s="91">
        <v>1</v>
      </c>
      <c r="AJ1050" s="91" t="s">
        <v>8796</v>
      </c>
      <c r="AK1050" s="91">
        <v>0</v>
      </c>
      <c r="AL1050" s="91">
        <v>0</v>
      </c>
      <c r="AM1050" s="91" t="s">
        <v>87</v>
      </c>
      <c r="AO1050" s="91">
        <v>0</v>
      </c>
      <c r="AP1050" s="91">
        <v>2</v>
      </c>
      <c r="AQ1050" s="91">
        <v>1585267</v>
      </c>
      <c r="AR1050" s="91" t="s">
        <v>87</v>
      </c>
      <c r="AU1050" s="93">
        <v>42060</v>
      </c>
      <c r="AW1050" s="91">
        <v>1</v>
      </c>
      <c r="AX1050" s="91">
        <v>0</v>
      </c>
      <c r="AZ1050" s="92">
        <v>39604</v>
      </c>
      <c r="BA1050" s="91" t="s">
        <v>183</v>
      </c>
      <c r="BB1050" s="92">
        <v>42057</v>
      </c>
      <c r="BC1050" s="91" t="s">
        <v>87</v>
      </c>
    </row>
    <row r="1051" spans="1:55">
      <c r="A1051" s="91">
        <f t="shared" si="16"/>
        <v>1050</v>
      </c>
      <c r="B1051" s="91">
        <v>6375003</v>
      </c>
      <c r="C1051" s="91">
        <v>30</v>
      </c>
      <c r="D1051" s="91">
        <v>9</v>
      </c>
      <c r="E1051" s="91">
        <v>63750</v>
      </c>
      <c r="F1051" s="91">
        <v>3</v>
      </c>
      <c r="G1051" s="91" t="s">
        <v>5467</v>
      </c>
      <c r="I1051" s="91" t="s">
        <v>5469</v>
      </c>
      <c r="J1051" s="91" t="s">
        <v>5467</v>
      </c>
      <c r="K1051" s="91" t="s">
        <v>8797</v>
      </c>
      <c r="L1051" s="91" t="s">
        <v>8798</v>
      </c>
      <c r="M1051" s="91" t="s">
        <v>8799</v>
      </c>
      <c r="O1051" s="91" t="s">
        <v>8800</v>
      </c>
      <c r="P1051" s="91" t="s">
        <v>8801</v>
      </c>
      <c r="U1051" s="91">
        <v>0</v>
      </c>
      <c r="V1051" s="91">
        <v>500000</v>
      </c>
      <c r="W1051" s="91">
        <v>0</v>
      </c>
      <c r="X1051" s="91">
        <v>0</v>
      </c>
      <c r="Y1051" s="91">
        <v>0</v>
      </c>
      <c r="Z1051" s="91">
        <v>0</v>
      </c>
      <c r="AA1051" s="91">
        <v>0</v>
      </c>
      <c r="AB1051" s="91">
        <v>0</v>
      </c>
      <c r="AC1051" s="91">
        <v>100</v>
      </c>
      <c r="AD1051" s="91">
        <v>0</v>
      </c>
      <c r="AE1051" s="91">
        <v>0</v>
      </c>
      <c r="AF1051" s="91">
        <v>5</v>
      </c>
      <c r="AG1051" s="91">
        <v>802</v>
      </c>
      <c r="AH1051" s="91">
        <v>8200541</v>
      </c>
      <c r="AI1051" s="91">
        <v>1</v>
      </c>
      <c r="AJ1051" s="91" t="s">
        <v>8802</v>
      </c>
      <c r="AK1051" s="91">
        <v>0</v>
      </c>
      <c r="AL1051" s="91">
        <v>0</v>
      </c>
      <c r="AM1051" s="91" t="s">
        <v>87</v>
      </c>
      <c r="AO1051" s="91">
        <v>0</v>
      </c>
      <c r="AP1051" s="91">
        <v>2</v>
      </c>
      <c r="AQ1051" s="91" t="s">
        <v>87</v>
      </c>
      <c r="AR1051" s="91" t="s">
        <v>87</v>
      </c>
      <c r="AW1051" s="91">
        <v>1</v>
      </c>
      <c r="AX1051" s="91">
        <v>0</v>
      </c>
      <c r="AZ1051" s="92">
        <v>36680</v>
      </c>
      <c r="BA1051" s="91" t="s">
        <v>183</v>
      </c>
      <c r="BB1051" s="92">
        <v>41302</v>
      </c>
      <c r="BC1051" s="91" t="s">
        <v>87</v>
      </c>
    </row>
    <row r="1052" spans="1:55">
      <c r="A1052" s="91">
        <f t="shared" si="16"/>
        <v>1051</v>
      </c>
      <c r="B1052" s="91">
        <v>6375011</v>
      </c>
      <c r="C1052" s="91">
        <v>29</v>
      </c>
      <c r="D1052" s="91">
        <v>9</v>
      </c>
      <c r="E1052" s="91" t="s">
        <v>87</v>
      </c>
      <c r="F1052" s="91" t="s">
        <v>87</v>
      </c>
      <c r="G1052" s="91" t="s">
        <v>8803</v>
      </c>
      <c r="I1052" s="91" t="s">
        <v>8804</v>
      </c>
      <c r="J1052" s="91" t="s">
        <v>8805</v>
      </c>
      <c r="K1052" s="91" t="s">
        <v>8806</v>
      </c>
      <c r="L1052" s="91" t="s">
        <v>8807</v>
      </c>
      <c r="O1052" s="91" t="s">
        <v>8808</v>
      </c>
      <c r="P1052" s="91" t="s">
        <v>8809</v>
      </c>
      <c r="R1052" s="91" t="s">
        <v>8810</v>
      </c>
      <c r="S1052" s="91" t="s">
        <v>8811</v>
      </c>
      <c r="T1052" s="91" t="s">
        <v>385</v>
      </c>
      <c r="U1052" s="91">
        <v>0</v>
      </c>
      <c r="V1052" s="91">
        <v>500000</v>
      </c>
      <c r="W1052" s="91">
        <v>0</v>
      </c>
      <c r="X1052" s="91">
        <v>0</v>
      </c>
      <c r="Y1052" s="91">
        <v>0</v>
      </c>
      <c r="Z1052" s="91">
        <v>0</v>
      </c>
      <c r="AA1052" s="91">
        <v>0</v>
      </c>
      <c r="AB1052" s="91">
        <v>0</v>
      </c>
      <c r="AC1052" s="91">
        <v>40</v>
      </c>
      <c r="AD1052" s="91">
        <v>60</v>
      </c>
      <c r="AE1052" s="91">
        <v>120</v>
      </c>
      <c r="AF1052" s="91">
        <v>5</v>
      </c>
      <c r="AG1052" s="91">
        <v>802</v>
      </c>
      <c r="AH1052" s="91">
        <v>8010472</v>
      </c>
      <c r="AI1052" s="91">
        <v>1</v>
      </c>
      <c r="AJ1052" s="91" t="s">
        <v>8812</v>
      </c>
      <c r="AK1052" s="91">
        <v>0</v>
      </c>
      <c r="AL1052" s="91">
        <v>2</v>
      </c>
      <c r="AM1052" s="91" t="s">
        <v>87</v>
      </c>
      <c r="AO1052" s="91">
        <v>0</v>
      </c>
      <c r="AP1052" s="91">
        <v>2</v>
      </c>
      <c r="AQ1052" s="91" t="s">
        <v>87</v>
      </c>
      <c r="AR1052" s="91" t="s">
        <v>87</v>
      </c>
      <c r="AW1052" s="91">
        <v>1</v>
      </c>
      <c r="AX1052" s="91">
        <v>0</v>
      </c>
      <c r="AZ1052" s="92">
        <v>39793</v>
      </c>
      <c r="BA1052" s="91" t="s">
        <v>183</v>
      </c>
      <c r="BB1052" s="92">
        <v>40451</v>
      </c>
      <c r="BC1052" s="91" t="s">
        <v>87</v>
      </c>
    </row>
    <row r="1053" spans="1:55">
      <c r="A1053" s="91">
        <f t="shared" si="16"/>
        <v>1052</v>
      </c>
      <c r="B1053" s="91">
        <v>6890018</v>
      </c>
      <c r="C1053" s="91">
        <v>80</v>
      </c>
      <c r="D1053" s="91">
        <v>9</v>
      </c>
      <c r="E1053" s="91">
        <v>68900</v>
      </c>
      <c r="F1053" s="91">
        <v>18</v>
      </c>
      <c r="G1053" s="91" t="s">
        <v>8813</v>
      </c>
      <c r="H1053" s="91" t="s">
        <v>8814</v>
      </c>
      <c r="I1053" s="91" t="s">
        <v>8815</v>
      </c>
      <c r="J1053" s="91" t="s">
        <v>3431</v>
      </c>
      <c r="K1053" s="91" t="s">
        <v>8816</v>
      </c>
      <c r="L1053" s="91" t="s">
        <v>8817</v>
      </c>
      <c r="O1053" s="91" t="s">
        <v>8818</v>
      </c>
      <c r="P1053" s="91" t="s">
        <v>8819</v>
      </c>
      <c r="U1053" s="91">
        <v>1</v>
      </c>
      <c r="V1053" s="91">
        <v>500000</v>
      </c>
      <c r="W1053" s="91">
        <v>0</v>
      </c>
      <c r="X1053" s="91">
        <v>100</v>
      </c>
      <c r="Y1053" s="91">
        <v>120</v>
      </c>
      <c r="Z1053" s="91">
        <v>40</v>
      </c>
      <c r="AA1053" s="91">
        <v>60</v>
      </c>
      <c r="AB1053" s="91">
        <v>120</v>
      </c>
      <c r="AC1053" s="91">
        <v>40</v>
      </c>
      <c r="AD1053" s="91">
        <v>60</v>
      </c>
      <c r="AE1053" s="91">
        <v>120</v>
      </c>
      <c r="AF1053" s="91">
        <v>5</v>
      </c>
      <c r="AG1053" s="91">
        <v>804</v>
      </c>
      <c r="AH1053" s="91">
        <v>2532580</v>
      </c>
      <c r="AI1053" s="91">
        <v>2</v>
      </c>
      <c r="AJ1053" s="91" t="s">
        <v>8820</v>
      </c>
      <c r="AK1053" s="91">
        <v>0</v>
      </c>
      <c r="AL1053" s="91">
        <v>0</v>
      </c>
      <c r="AM1053" s="91" t="s">
        <v>87</v>
      </c>
      <c r="AO1053" s="91">
        <v>0</v>
      </c>
      <c r="AP1053" s="91">
        <v>2</v>
      </c>
      <c r="AQ1053" s="91">
        <v>1206739</v>
      </c>
      <c r="AR1053" s="91" t="s">
        <v>87</v>
      </c>
      <c r="AU1053" s="93">
        <v>42333</v>
      </c>
      <c r="AW1053" s="91">
        <v>1</v>
      </c>
      <c r="AX1053" s="91">
        <v>0</v>
      </c>
      <c r="AZ1053" s="92">
        <v>36680</v>
      </c>
      <c r="BA1053" s="91" t="s">
        <v>183</v>
      </c>
      <c r="BB1053" s="92">
        <v>41018</v>
      </c>
      <c r="BC1053" s="91" t="s">
        <v>87</v>
      </c>
    </row>
    <row r="1054" spans="1:55">
      <c r="A1054" s="91">
        <f t="shared" si="16"/>
        <v>1053</v>
      </c>
      <c r="B1054" s="91">
        <v>6890028</v>
      </c>
      <c r="C1054" s="91">
        <v>40</v>
      </c>
      <c r="D1054" s="91">
        <v>9</v>
      </c>
      <c r="E1054" s="91" t="s">
        <v>87</v>
      </c>
      <c r="F1054" s="91" t="s">
        <v>87</v>
      </c>
      <c r="G1054" s="91" t="s">
        <v>8813</v>
      </c>
      <c r="H1054" s="91" t="s">
        <v>8821</v>
      </c>
      <c r="I1054" s="91" t="s">
        <v>8822</v>
      </c>
      <c r="K1054" s="91" t="s">
        <v>8823</v>
      </c>
      <c r="L1054" s="91" t="s">
        <v>8824</v>
      </c>
      <c r="O1054" s="91" t="s">
        <v>8825</v>
      </c>
      <c r="P1054" s="91" t="s">
        <v>8826</v>
      </c>
      <c r="U1054" s="91">
        <v>1</v>
      </c>
      <c r="V1054" s="91">
        <v>500000</v>
      </c>
      <c r="W1054" s="91">
        <v>0</v>
      </c>
      <c r="X1054" s="91">
        <v>100</v>
      </c>
      <c r="Y1054" s="91">
        <v>120</v>
      </c>
      <c r="Z1054" s="91">
        <v>40</v>
      </c>
      <c r="AA1054" s="91">
        <v>60</v>
      </c>
      <c r="AB1054" s="91">
        <v>120</v>
      </c>
      <c r="AC1054" s="91">
        <v>0</v>
      </c>
      <c r="AD1054" s="91">
        <v>100</v>
      </c>
      <c r="AE1054" s="91">
        <v>120</v>
      </c>
      <c r="AF1054" s="91">
        <v>5</v>
      </c>
      <c r="AG1054" s="91">
        <v>804</v>
      </c>
      <c r="AH1054" s="91">
        <v>2532775</v>
      </c>
      <c r="AI1054" s="91">
        <v>2</v>
      </c>
      <c r="AJ1054" s="91" t="s">
        <v>8827</v>
      </c>
      <c r="AK1054" s="91">
        <v>0</v>
      </c>
      <c r="AL1054" s="91">
        <v>0</v>
      </c>
      <c r="AM1054" s="91" t="s">
        <v>87</v>
      </c>
      <c r="AO1054" s="91">
        <v>0</v>
      </c>
      <c r="AP1054" s="91">
        <v>2</v>
      </c>
      <c r="AQ1054" s="91">
        <v>1206739</v>
      </c>
      <c r="AR1054" s="91" t="s">
        <v>87</v>
      </c>
      <c r="AU1054" s="93">
        <v>42333</v>
      </c>
      <c r="AW1054" s="91">
        <v>1</v>
      </c>
      <c r="AX1054" s="91">
        <v>0</v>
      </c>
      <c r="AZ1054" s="92">
        <v>37973</v>
      </c>
      <c r="BA1054" s="91" t="s">
        <v>183</v>
      </c>
      <c r="BB1054" s="92">
        <v>40680</v>
      </c>
      <c r="BC1054" s="91" t="s">
        <v>87</v>
      </c>
    </row>
    <row r="1055" spans="1:55">
      <c r="A1055" s="91">
        <f t="shared" si="16"/>
        <v>1054</v>
      </c>
      <c r="B1055" s="91">
        <v>6890030</v>
      </c>
      <c r="C1055" s="91">
        <v>80</v>
      </c>
      <c r="D1055" s="91">
        <v>9</v>
      </c>
      <c r="E1055" s="91" t="s">
        <v>87</v>
      </c>
      <c r="F1055" s="91" t="s">
        <v>87</v>
      </c>
      <c r="G1055" s="91" t="s">
        <v>8813</v>
      </c>
      <c r="H1055" s="91" t="s">
        <v>8828</v>
      </c>
      <c r="I1055" s="91" t="s">
        <v>8829</v>
      </c>
      <c r="J1055" s="91" t="s">
        <v>3431</v>
      </c>
      <c r="K1055" s="91" t="s">
        <v>2358</v>
      </c>
      <c r="L1055" s="91" t="s">
        <v>8830</v>
      </c>
      <c r="O1055" s="91" t="s">
        <v>8831</v>
      </c>
      <c r="P1055" s="91" t="s">
        <v>8832</v>
      </c>
      <c r="R1055" s="91" t="s">
        <v>8833</v>
      </c>
      <c r="S1055" s="91" t="s">
        <v>8834</v>
      </c>
      <c r="T1055" s="91" t="s">
        <v>860</v>
      </c>
      <c r="U1055" s="91">
        <v>1</v>
      </c>
      <c r="V1055" s="91">
        <v>500000</v>
      </c>
      <c r="W1055" s="91">
        <v>0</v>
      </c>
      <c r="X1055" s="91">
        <v>100</v>
      </c>
      <c r="Y1055" s="91">
        <v>120</v>
      </c>
      <c r="Z1055" s="91">
        <v>40</v>
      </c>
      <c r="AA1055" s="91">
        <v>60</v>
      </c>
      <c r="AB1055" s="91">
        <v>120</v>
      </c>
      <c r="AC1055" s="91">
        <v>40</v>
      </c>
      <c r="AD1055" s="91">
        <v>60</v>
      </c>
      <c r="AE1055" s="91">
        <v>120</v>
      </c>
      <c r="AF1055" s="91">
        <v>185</v>
      </c>
      <c r="AG1055" s="91">
        <v>121</v>
      </c>
      <c r="AH1055" s="91">
        <v>12895</v>
      </c>
      <c r="AI1055" s="91">
        <v>1</v>
      </c>
      <c r="AJ1055" s="91" t="s">
        <v>8835</v>
      </c>
      <c r="AK1055" s="91">
        <v>0</v>
      </c>
      <c r="AL1055" s="91">
        <v>0</v>
      </c>
      <c r="AM1055" s="91" t="s">
        <v>87</v>
      </c>
      <c r="AO1055" s="91">
        <v>0</v>
      </c>
      <c r="AP1055" s="91">
        <v>2</v>
      </c>
      <c r="AQ1055" s="91">
        <v>1206739</v>
      </c>
      <c r="AR1055" s="91" t="s">
        <v>87</v>
      </c>
      <c r="AU1055" s="93">
        <v>42333</v>
      </c>
      <c r="AW1055" s="91">
        <v>1</v>
      </c>
      <c r="AX1055" s="91">
        <v>0</v>
      </c>
      <c r="AZ1055" s="92">
        <v>38622</v>
      </c>
      <c r="BA1055" s="91" t="s">
        <v>183</v>
      </c>
      <c r="BB1055" s="92">
        <v>38622</v>
      </c>
      <c r="BC1055" s="91" t="s">
        <v>87</v>
      </c>
    </row>
    <row r="1056" spans="1:55">
      <c r="A1056" s="91">
        <f t="shared" si="16"/>
        <v>1055</v>
      </c>
      <c r="B1056" s="91">
        <v>6890032</v>
      </c>
      <c r="C1056" s="91">
        <v>30</v>
      </c>
      <c r="D1056" s="91">
        <v>9</v>
      </c>
      <c r="E1056" s="91" t="s">
        <v>87</v>
      </c>
      <c r="F1056" s="91" t="s">
        <v>87</v>
      </c>
      <c r="G1056" s="91" t="s">
        <v>8813</v>
      </c>
      <c r="H1056" s="91" t="s">
        <v>8836</v>
      </c>
      <c r="I1056" s="91" t="s">
        <v>8837</v>
      </c>
      <c r="K1056" s="91" t="s">
        <v>5968</v>
      </c>
      <c r="L1056" s="91" t="s">
        <v>8838</v>
      </c>
      <c r="O1056" s="91" t="s">
        <v>8839</v>
      </c>
      <c r="P1056" s="91" t="s">
        <v>8840</v>
      </c>
      <c r="U1056" s="91">
        <v>1</v>
      </c>
      <c r="V1056" s="91">
        <v>500000</v>
      </c>
      <c r="W1056" s="91">
        <v>0</v>
      </c>
      <c r="X1056" s="91">
        <v>100</v>
      </c>
      <c r="Y1056" s="91">
        <v>120</v>
      </c>
      <c r="Z1056" s="91">
        <v>40</v>
      </c>
      <c r="AA1056" s="91">
        <v>60</v>
      </c>
      <c r="AB1056" s="91">
        <v>120</v>
      </c>
      <c r="AC1056" s="91">
        <v>0</v>
      </c>
      <c r="AD1056" s="91">
        <v>0</v>
      </c>
      <c r="AE1056" s="91">
        <v>0</v>
      </c>
      <c r="AF1056" s="91">
        <v>5</v>
      </c>
      <c r="AG1056" s="91">
        <v>804</v>
      </c>
      <c r="AH1056" s="91">
        <v>2532235</v>
      </c>
      <c r="AI1056" s="91">
        <v>2</v>
      </c>
      <c r="AJ1056" s="91" t="s">
        <v>8835</v>
      </c>
      <c r="AK1056" s="91">
        <v>0</v>
      </c>
      <c r="AL1056" s="91">
        <v>0</v>
      </c>
      <c r="AM1056" s="91" t="s">
        <v>87</v>
      </c>
      <c r="AO1056" s="91">
        <v>0</v>
      </c>
      <c r="AP1056" s="91">
        <v>2</v>
      </c>
      <c r="AQ1056" s="91">
        <v>1206739</v>
      </c>
      <c r="AR1056" s="91" t="s">
        <v>87</v>
      </c>
      <c r="AU1056" s="93">
        <v>42333</v>
      </c>
      <c r="AW1056" s="91">
        <v>1</v>
      </c>
      <c r="AX1056" s="91">
        <v>0</v>
      </c>
      <c r="AZ1056" s="92">
        <v>39302</v>
      </c>
      <c r="BA1056" s="91" t="s">
        <v>183</v>
      </c>
      <c r="BB1056" s="92">
        <v>40254</v>
      </c>
      <c r="BC1056" s="91" t="s">
        <v>87</v>
      </c>
    </row>
    <row r="1057" spans="1:55">
      <c r="A1057" s="91">
        <f t="shared" si="16"/>
        <v>1056</v>
      </c>
      <c r="B1057" s="91">
        <v>1168301</v>
      </c>
      <c r="C1057" s="91">
        <v>62</v>
      </c>
      <c r="D1057" s="91">
        <v>9</v>
      </c>
      <c r="E1057" s="91" t="s">
        <v>87</v>
      </c>
      <c r="F1057" s="91" t="s">
        <v>87</v>
      </c>
      <c r="G1057" s="91" t="s">
        <v>8841</v>
      </c>
      <c r="I1057" s="91" t="s">
        <v>8842</v>
      </c>
      <c r="J1057" s="91" t="s">
        <v>8843</v>
      </c>
      <c r="K1057" s="91" t="s">
        <v>3421</v>
      </c>
      <c r="L1057" s="91" t="s">
        <v>8844</v>
      </c>
      <c r="O1057" s="91" t="s">
        <v>8845</v>
      </c>
      <c r="P1057" s="91" t="s">
        <v>8846</v>
      </c>
      <c r="U1057" s="91">
        <v>0</v>
      </c>
      <c r="V1057" s="91">
        <v>0</v>
      </c>
      <c r="W1057" s="91">
        <v>100</v>
      </c>
      <c r="X1057" s="91">
        <v>0</v>
      </c>
      <c r="Y1057" s="91">
        <v>0</v>
      </c>
      <c r="Z1057" s="91">
        <v>100</v>
      </c>
      <c r="AA1057" s="91">
        <v>0</v>
      </c>
      <c r="AB1057" s="91">
        <v>0</v>
      </c>
      <c r="AC1057" s="91">
        <v>100</v>
      </c>
      <c r="AD1057" s="91">
        <v>0</v>
      </c>
      <c r="AE1057" s="91">
        <v>0</v>
      </c>
      <c r="AF1057" s="91">
        <v>155</v>
      </c>
      <c r="AG1057" s="91">
        <v>501</v>
      </c>
      <c r="AH1057" s="91">
        <v>178006</v>
      </c>
      <c r="AI1057" s="91">
        <v>1</v>
      </c>
      <c r="AJ1057" s="91" t="s">
        <v>8842</v>
      </c>
      <c r="AK1057" s="91">
        <v>1</v>
      </c>
      <c r="AL1057" s="91">
        <v>0</v>
      </c>
      <c r="AM1057" s="91" t="s">
        <v>87</v>
      </c>
      <c r="AO1057" s="91">
        <v>0</v>
      </c>
      <c r="AP1057" s="91">
        <v>1</v>
      </c>
      <c r="AQ1057" s="91" t="s">
        <v>87</v>
      </c>
      <c r="AR1057" s="91" t="s">
        <v>87</v>
      </c>
      <c r="AW1057" s="91">
        <v>1</v>
      </c>
      <c r="AX1057" s="91">
        <v>0</v>
      </c>
      <c r="AY1057" s="91">
        <v>0</v>
      </c>
      <c r="AZ1057" s="92">
        <v>42537</v>
      </c>
      <c r="BA1057" s="91" t="s">
        <v>183</v>
      </c>
      <c r="BB1057" s="92">
        <v>42537</v>
      </c>
      <c r="BC1057" s="91" t="s">
        <v>87</v>
      </c>
    </row>
    <row r="1058" spans="1:55">
      <c r="A1058" s="91">
        <f t="shared" si="16"/>
        <v>1057</v>
      </c>
      <c r="B1058" s="91">
        <v>1278402</v>
      </c>
      <c r="C1058" s="91">
        <v>38</v>
      </c>
      <c r="D1058" s="91">
        <v>9</v>
      </c>
      <c r="E1058" s="91" t="s">
        <v>87</v>
      </c>
      <c r="F1058" s="91" t="s">
        <v>87</v>
      </c>
      <c r="G1058" s="91" t="s">
        <v>8847</v>
      </c>
      <c r="I1058" s="91" t="s">
        <v>8848</v>
      </c>
      <c r="K1058" s="91" t="s">
        <v>8849</v>
      </c>
      <c r="L1058" s="91" t="s">
        <v>8850</v>
      </c>
      <c r="O1058" s="91" t="s">
        <v>8851</v>
      </c>
      <c r="P1058" s="91" t="s">
        <v>8852</v>
      </c>
      <c r="R1058" s="91" t="s">
        <v>8853</v>
      </c>
      <c r="S1058" s="91" t="s">
        <v>8854</v>
      </c>
      <c r="T1058" s="91" t="s">
        <v>269</v>
      </c>
      <c r="U1058" s="91">
        <v>0</v>
      </c>
      <c r="V1058" s="91">
        <v>500000</v>
      </c>
      <c r="W1058" s="91">
        <v>100</v>
      </c>
      <c r="X1058" s="91">
        <v>0</v>
      </c>
      <c r="Y1058" s="91">
        <v>0</v>
      </c>
      <c r="Z1058" s="91">
        <v>100</v>
      </c>
      <c r="AA1058" s="91">
        <v>0</v>
      </c>
      <c r="AB1058" s="91">
        <v>0</v>
      </c>
      <c r="AC1058" s="91">
        <v>100</v>
      </c>
      <c r="AD1058" s="91">
        <v>0</v>
      </c>
      <c r="AE1058" s="91">
        <v>0</v>
      </c>
      <c r="AF1058" s="91">
        <v>1</v>
      </c>
      <c r="AG1058" s="91">
        <v>21</v>
      </c>
      <c r="AH1058" s="91">
        <v>103482</v>
      </c>
      <c r="AI1058" s="91">
        <v>2</v>
      </c>
      <c r="AJ1058" s="91" t="s">
        <v>8855</v>
      </c>
      <c r="AK1058" s="91">
        <v>1</v>
      </c>
      <c r="AL1058" s="91">
        <v>0</v>
      </c>
      <c r="AM1058" s="91" t="s">
        <v>87</v>
      </c>
      <c r="AO1058" s="91">
        <v>0</v>
      </c>
      <c r="AP1058" s="91">
        <v>2</v>
      </c>
      <c r="AQ1058" s="91" t="s">
        <v>87</v>
      </c>
      <c r="AR1058" s="91" t="s">
        <v>87</v>
      </c>
      <c r="AW1058" s="91">
        <v>1</v>
      </c>
      <c r="AX1058" s="91">
        <v>0</v>
      </c>
      <c r="AZ1058" s="92">
        <v>41866</v>
      </c>
      <c r="BA1058" s="91" t="s">
        <v>183</v>
      </c>
      <c r="BB1058" s="92">
        <v>43126.073900462965</v>
      </c>
      <c r="BC1058" s="91" t="s">
        <v>233</v>
      </c>
    </row>
    <row r="1059" spans="1:55">
      <c r="A1059" s="91">
        <f t="shared" si="16"/>
        <v>1058</v>
      </c>
      <c r="B1059" s="91">
        <v>1344008</v>
      </c>
      <c r="C1059" s="91">
        <v>77</v>
      </c>
      <c r="D1059" s="91">
        <v>9</v>
      </c>
      <c r="E1059" s="91">
        <v>13440</v>
      </c>
      <c r="F1059" s="91">
        <v>8</v>
      </c>
      <c r="G1059" s="91" t="s">
        <v>4731</v>
      </c>
      <c r="H1059" s="91" t="s">
        <v>8856</v>
      </c>
      <c r="I1059" s="91" t="s">
        <v>4732</v>
      </c>
      <c r="J1059" s="91" t="s">
        <v>4739</v>
      </c>
      <c r="K1059" s="91" t="s">
        <v>710</v>
      </c>
      <c r="L1059" s="91" t="s">
        <v>7657</v>
      </c>
      <c r="O1059" s="91" t="s">
        <v>8857</v>
      </c>
      <c r="P1059" s="91" t="s">
        <v>87</v>
      </c>
      <c r="U1059" s="91">
        <v>0</v>
      </c>
      <c r="V1059" s="91">
        <v>500000</v>
      </c>
      <c r="W1059" s="91">
        <v>0</v>
      </c>
      <c r="X1059" s="91">
        <v>0</v>
      </c>
      <c r="Y1059" s="91">
        <v>0</v>
      </c>
      <c r="Z1059" s="91">
        <v>0</v>
      </c>
      <c r="AA1059" s="91">
        <v>0</v>
      </c>
      <c r="AB1059" s="91">
        <v>0</v>
      </c>
      <c r="AC1059" s="91">
        <v>100</v>
      </c>
      <c r="AD1059" s="91">
        <v>0</v>
      </c>
      <c r="AE1059" s="91">
        <v>0</v>
      </c>
      <c r="AF1059" s="91">
        <v>5</v>
      </c>
      <c r="AG1059" s="91">
        <v>92</v>
      </c>
      <c r="AH1059" s="91">
        <v>445907</v>
      </c>
      <c r="AI1059" s="91">
        <v>2</v>
      </c>
      <c r="AJ1059" s="91" t="s">
        <v>4738</v>
      </c>
      <c r="AK1059" s="91">
        <v>1</v>
      </c>
      <c r="AL1059" s="91">
        <v>0</v>
      </c>
      <c r="AM1059" s="91" t="s">
        <v>87</v>
      </c>
      <c r="AO1059" s="91">
        <v>0</v>
      </c>
      <c r="AP1059" s="91">
        <v>2</v>
      </c>
      <c r="AQ1059" s="91" t="s">
        <v>87</v>
      </c>
      <c r="AR1059" s="91" t="s">
        <v>87</v>
      </c>
      <c r="AW1059" s="91">
        <v>1</v>
      </c>
      <c r="AX1059" s="91">
        <v>0</v>
      </c>
      <c r="AZ1059" s="92">
        <v>36680</v>
      </c>
      <c r="BA1059" s="91" t="s">
        <v>183</v>
      </c>
      <c r="BB1059" s="92">
        <v>40624</v>
      </c>
      <c r="BC1059" s="91" t="s">
        <v>87</v>
      </c>
    </row>
    <row r="1060" spans="1:55">
      <c r="A1060" s="91">
        <f t="shared" si="16"/>
        <v>1059</v>
      </c>
      <c r="B1060" s="91">
        <v>1383702</v>
      </c>
      <c r="C1060" s="91">
        <v>38</v>
      </c>
      <c r="D1060" s="91">
        <v>9</v>
      </c>
      <c r="E1060" s="91" t="s">
        <v>87</v>
      </c>
      <c r="F1060" s="91" t="s">
        <v>87</v>
      </c>
      <c r="G1060" s="91" t="s">
        <v>6782</v>
      </c>
      <c r="H1060" s="91" t="s">
        <v>8858</v>
      </c>
      <c r="I1060" s="91" t="s">
        <v>8859</v>
      </c>
      <c r="K1060" s="91" t="s">
        <v>2019</v>
      </c>
      <c r="L1060" s="91" t="s">
        <v>8860</v>
      </c>
      <c r="M1060" s="91" t="s">
        <v>8861</v>
      </c>
      <c r="O1060" s="91" t="s">
        <v>8862</v>
      </c>
      <c r="P1060" s="91" t="s">
        <v>8863</v>
      </c>
      <c r="R1060" s="91" t="s">
        <v>8864</v>
      </c>
      <c r="S1060" s="91" t="s">
        <v>8865</v>
      </c>
      <c r="T1060" s="91" t="s">
        <v>860</v>
      </c>
      <c r="U1060" s="91">
        <v>0</v>
      </c>
      <c r="V1060" s="91">
        <v>500000</v>
      </c>
      <c r="W1060" s="91">
        <v>100</v>
      </c>
      <c r="X1060" s="91">
        <v>0</v>
      </c>
      <c r="Y1060" s="91">
        <v>0</v>
      </c>
      <c r="Z1060" s="91">
        <v>100</v>
      </c>
      <c r="AA1060" s="91">
        <v>0</v>
      </c>
      <c r="AB1060" s="91">
        <v>0</v>
      </c>
      <c r="AC1060" s="91">
        <v>100</v>
      </c>
      <c r="AD1060" s="91">
        <v>0</v>
      </c>
      <c r="AE1060" s="91">
        <v>0</v>
      </c>
      <c r="AF1060" s="91">
        <v>1</v>
      </c>
      <c r="AG1060" s="91">
        <v>54</v>
      </c>
      <c r="AH1060" s="91">
        <v>1085319</v>
      </c>
      <c r="AI1060" s="91">
        <v>1</v>
      </c>
      <c r="AJ1060" s="91" t="s">
        <v>8866</v>
      </c>
      <c r="AK1060" s="91">
        <v>1</v>
      </c>
      <c r="AL1060" s="91">
        <v>0</v>
      </c>
      <c r="AM1060" s="91" t="s">
        <v>87</v>
      </c>
      <c r="AO1060" s="91">
        <v>0</v>
      </c>
      <c r="AP1060" s="91">
        <v>2</v>
      </c>
      <c r="AQ1060" s="91" t="s">
        <v>87</v>
      </c>
      <c r="AR1060" s="91" t="s">
        <v>87</v>
      </c>
      <c r="AW1060" s="91">
        <v>1</v>
      </c>
      <c r="AX1060" s="91">
        <v>0</v>
      </c>
      <c r="AZ1060" s="92">
        <v>42872</v>
      </c>
      <c r="BA1060" s="91" t="s">
        <v>183</v>
      </c>
      <c r="BB1060" s="92">
        <v>42872</v>
      </c>
      <c r="BC1060" s="91" t="s">
        <v>87</v>
      </c>
    </row>
    <row r="1061" spans="1:55">
      <c r="A1061" s="91">
        <f t="shared" si="16"/>
        <v>1060</v>
      </c>
      <c r="B1061" s="91">
        <v>1400901</v>
      </c>
      <c r="C1061" s="91">
        <v>38</v>
      </c>
      <c r="D1061" s="91">
        <v>9</v>
      </c>
      <c r="E1061" s="91" t="s">
        <v>87</v>
      </c>
      <c r="F1061" s="91" t="s">
        <v>87</v>
      </c>
      <c r="G1061" s="91" t="s">
        <v>8867</v>
      </c>
      <c r="I1061" s="91" t="s">
        <v>8868</v>
      </c>
      <c r="K1061" s="91" t="s">
        <v>8869</v>
      </c>
      <c r="L1061" s="91" t="s">
        <v>8870</v>
      </c>
      <c r="M1061" s="91" t="s">
        <v>8871</v>
      </c>
      <c r="O1061" s="91" t="s">
        <v>8872</v>
      </c>
      <c r="P1061" s="91" t="s">
        <v>8873</v>
      </c>
      <c r="R1061" s="91" t="s">
        <v>8874</v>
      </c>
      <c r="S1061" s="91" t="s">
        <v>8875</v>
      </c>
      <c r="T1061" s="91" t="s">
        <v>5575</v>
      </c>
      <c r="U1061" s="91">
        <v>0</v>
      </c>
      <c r="V1061" s="91">
        <v>0</v>
      </c>
      <c r="W1061" s="91">
        <v>0</v>
      </c>
      <c r="X1061" s="91">
        <v>0</v>
      </c>
      <c r="Y1061" s="91">
        <v>0</v>
      </c>
      <c r="Z1061" s="91">
        <v>100</v>
      </c>
      <c r="AA1061" s="91">
        <v>0</v>
      </c>
      <c r="AB1061" s="91">
        <v>0</v>
      </c>
      <c r="AC1061" s="91">
        <v>0</v>
      </c>
      <c r="AD1061" s="91">
        <v>0</v>
      </c>
      <c r="AE1061" s="91">
        <v>0</v>
      </c>
      <c r="AF1061" s="91">
        <v>1</v>
      </c>
      <c r="AG1061" s="91">
        <v>15</v>
      </c>
      <c r="AH1061" s="91">
        <v>2791734</v>
      </c>
      <c r="AI1061" s="91">
        <v>1</v>
      </c>
      <c r="AJ1061" s="91" t="s">
        <v>8876</v>
      </c>
      <c r="AK1061" s="91">
        <v>1</v>
      </c>
      <c r="AL1061" s="91">
        <v>0</v>
      </c>
      <c r="AM1061" s="91" t="s">
        <v>87</v>
      </c>
      <c r="AO1061" s="91">
        <v>0</v>
      </c>
      <c r="AP1061" s="91">
        <v>2</v>
      </c>
      <c r="AQ1061" s="91" t="s">
        <v>87</v>
      </c>
      <c r="AR1061" s="91" t="s">
        <v>87</v>
      </c>
      <c r="AW1061" s="91">
        <v>1</v>
      </c>
      <c r="AX1061" s="91">
        <v>0</v>
      </c>
      <c r="AZ1061" s="92">
        <v>40962</v>
      </c>
      <c r="BA1061" s="91" t="s">
        <v>183</v>
      </c>
      <c r="BB1061" s="92">
        <v>40998</v>
      </c>
      <c r="BC1061" s="91" t="s">
        <v>87</v>
      </c>
    </row>
    <row r="1062" spans="1:55">
      <c r="A1062" s="91">
        <f t="shared" si="16"/>
        <v>1061</v>
      </c>
      <c r="B1062" s="91">
        <v>1411402</v>
      </c>
      <c r="C1062" s="91">
        <v>36</v>
      </c>
      <c r="D1062" s="91">
        <v>9</v>
      </c>
      <c r="E1062" s="91" t="s">
        <v>87</v>
      </c>
      <c r="F1062" s="91" t="s">
        <v>87</v>
      </c>
      <c r="G1062" s="91" t="s">
        <v>8877</v>
      </c>
      <c r="H1062" s="91" t="s">
        <v>8878</v>
      </c>
      <c r="I1062" s="91" t="s">
        <v>8879</v>
      </c>
      <c r="J1062" s="91" t="s">
        <v>8880</v>
      </c>
      <c r="K1062" s="91" t="s">
        <v>8881</v>
      </c>
      <c r="L1062" s="91" t="s">
        <v>8882</v>
      </c>
      <c r="M1062" s="91" t="s">
        <v>8883</v>
      </c>
      <c r="O1062" s="91" t="s">
        <v>8884</v>
      </c>
      <c r="P1062" s="91" t="s">
        <v>8885</v>
      </c>
      <c r="Q1062" s="91" t="s">
        <v>8886</v>
      </c>
      <c r="R1062" s="91" t="s">
        <v>8887</v>
      </c>
      <c r="S1062" s="91" t="s">
        <v>8888</v>
      </c>
      <c r="T1062" s="91" t="s">
        <v>269</v>
      </c>
      <c r="U1062" s="91">
        <v>0</v>
      </c>
      <c r="V1062" s="91">
        <v>0</v>
      </c>
      <c r="W1062" s="91">
        <v>0</v>
      </c>
      <c r="X1062" s="91">
        <v>0</v>
      </c>
      <c r="Y1062" s="91">
        <v>0</v>
      </c>
      <c r="Z1062" s="91">
        <v>0</v>
      </c>
      <c r="AA1062" s="91">
        <v>0</v>
      </c>
      <c r="AB1062" s="91">
        <v>0</v>
      </c>
      <c r="AC1062" s="91">
        <v>100</v>
      </c>
      <c r="AD1062" s="91">
        <v>0</v>
      </c>
      <c r="AE1062" s="91">
        <v>0</v>
      </c>
      <c r="AF1062" s="91">
        <v>5</v>
      </c>
      <c r="AG1062" s="91">
        <v>609</v>
      </c>
      <c r="AH1062" s="91">
        <v>3116</v>
      </c>
      <c r="AI1062" s="91">
        <v>2</v>
      </c>
      <c r="AJ1062" s="91" t="s">
        <v>8879</v>
      </c>
      <c r="AK1062" s="91">
        <v>1</v>
      </c>
      <c r="AL1062" s="91">
        <v>0</v>
      </c>
      <c r="AM1062" s="91" t="s">
        <v>87</v>
      </c>
      <c r="AO1062" s="91">
        <v>0</v>
      </c>
      <c r="AP1062" s="91">
        <v>2</v>
      </c>
      <c r="AQ1062" s="91" t="s">
        <v>87</v>
      </c>
      <c r="AR1062" s="91" t="s">
        <v>87</v>
      </c>
      <c r="AW1062" s="91">
        <v>1</v>
      </c>
      <c r="AX1062" s="91">
        <v>0</v>
      </c>
      <c r="AZ1062" s="92">
        <v>42054</v>
      </c>
      <c r="BA1062" s="91" t="s">
        <v>183</v>
      </c>
      <c r="BB1062" s="92">
        <v>42054</v>
      </c>
      <c r="BC1062" s="91" t="s">
        <v>87</v>
      </c>
    </row>
    <row r="1063" spans="1:55">
      <c r="A1063" s="91">
        <f t="shared" si="16"/>
        <v>1062</v>
      </c>
      <c r="B1063" s="91">
        <v>1433901</v>
      </c>
      <c r="C1063" s="91">
        <v>94</v>
      </c>
      <c r="D1063" s="91">
        <v>9</v>
      </c>
      <c r="E1063" s="91" t="s">
        <v>87</v>
      </c>
      <c r="F1063" s="91" t="s">
        <v>87</v>
      </c>
      <c r="G1063" s="91" t="s">
        <v>8889</v>
      </c>
      <c r="I1063" s="91" t="s">
        <v>8890</v>
      </c>
      <c r="J1063" s="91" t="s">
        <v>8891</v>
      </c>
      <c r="K1063" s="91" t="s">
        <v>3402</v>
      </c>
      <c r="L1063" s="91" t="s">
        <v>8892</v>
      </c>
      <c r="O1063" s="91" t="s">
        <v>8893</v>
      </c>
      <c r="P1063" s="91" t="s">
        <v>8894</v>
      </c>
      <c r="U1063" s="91">
        <v>0</v>
      </c>
      <c r="V1063" s="91">
        <v>500000</v>
      </c>
      <c r="W1063" s="91">
        <v>100</v>
      </c>
      <c r="X1063" s="91">
        <v>0</v>
      </c>
      <c r="Y1063" s="91">
        <v>0</v>
      </c>
      <c r="Z1063" s="91">
        <v>100</v>
      </c>
      <c r="AA1063" s="91">
        <v>0</v>
      </c>
      <c r="AB1063" s="91">
        <v>0</v>
      </c>
      <c r="AC1063" s="91">
        <v>100</v>
      </c>
      <c r="AD1063" s="91">
        <v>0</v>
      </c>
      <c r="AE1063" s="91">
        <v>0</v>
      </c>
      <c r="AF1063" s="91">
        <v>5</v>
      </c>
      <c r="AG1063" s="91">
        <v>324</v>
      </c>
      <c r="AH1063" s="91">
        <v>3932802</v>
      </c>
      <c r="AI1063" s="91">
        <v>1</v>
      </c>
      <c r="AJ1063" s="91" t="s">
        <v>8890</v>
      </c>
      <c r="AK1063" s="91">
        <v>1</v>
      </c>
      <c r="AL1063" s="91">
        <v>0</v>
      </c>
      <c r="AM1063" s="91" t="s">
        <v>87</v>
      </c>
      <c r="AO1063" s="91">
        <v>0</v>
      </c>
      <c r="AP1063" s="91">
        <v>2</v>
      </c>
      <c r="AQ1063" s="91" t="s">
        <v>87</v>
      </c>
      <c r="AR1063" s="91" t="s">
        <v>87</v>
      </c>
      <c r="AW1063" s="91">
        <v>1</v>
      </c>
      <c r="AX1063" s="91">
        <v>0</v>
      </c>
      <c r="AY1063" s="91">
        <v>0</v>
      </c>
      <c r="AZ1063" s="92">
        <v>37673</v>
      </c>
      <c r="BA1063" s="91" t="s">
        <v>183</v>
      </c>
      <c r="BB1063" s="92">
        <v>39786</v>
      </c>
      <c r="BC1063" s="91" t="s">
        <v>87</v>
      </c>
    </row>
    <row r="1064" spans="1:55">
      <c r="A1064" s="91">
        <f t="shared" si="16"/>
        <v>1063</v>
      </c>
      <c r="B1064" s="91">
        <v>1437801</v>
      </c>
      <c r="C1064" s="91">
        <v>30</v>
      </c>
      <c r="D1064" s="91">
        <v>9</v>
      </c>
      <c r="E1064" s="91" t="s">
        <v>87</v>
      </c>
      <c r="F1064" s="91" t="s">
        <v>87</v>
      </c>
      <c r="G1064" s="91" t="s">
        <v>8895</v>
      </c>
      <c r="I1064" s="91" t="s">
        <v>8896</v>
      </c>
      <c r="J1064" s="91" t="s">
        <v>8897</v>
      </c>
      <c r="K1064" s="91" t="s">
        <v>8898</v>
      </c>
      <c r="L1064" s="91" t="s">
        <v>8899</v>
      </c>
      <c r="M1064" s="91" t="s">
        <v>8900</v>
      </c>
      <c r="O1064" s="91" t="s">
        <v>8901</v>
      </c>
      <c r="P1064" s="91" t="s">
        <v>87</v>
      </c>
      <c r="U1064" s="91">
        <v>0</v>
      </c>
      <c r="V1064" s="91">
        <v>500000</v>
      </c>
      <c r="W1064" s="91">
        <v>0</v>
      </c>
      <c r="X1064" s="91">
        <v>0</v>
      </c>
      <c r="Y1064" s="91">
        <v>0</v>
      </c>
      <c r="Z1064" s="91">
        <v>0</v>
      </c>
      <c r="AA1064" s="91">
        <v>0</v>
      </c>
      <c r="AB1064" s="91">
        <v>0</v>
      </c>
      <c r="AC1064" s="91">
        <v>100</v>
      </c>
      <c r="AD1064" s="91">
        <v>0</v>
      </c>
      <c r="AE1064" s="91">
        <v>0</v>
      </c>
      <c r="AF1064" s="91">
        <v>134</v>
      </c>
      <c r="AG1064" s="91">
        <v>100</v>
      </c>
      <c r="AH1064" s="91">
        <v>1466872</v>
      </c>
      <c r="AI1064" s="91">
        <v>1</v>
      </c>
      <c r="AJ1064" s="91" t="s">
        <v>8902</v>
      </c>
      <c r="AK1064" s="91">
        <v>1</v>
      </c>
      <c r="AL1064" s="91">
        <v>0</v>
      </c>
      <c r="AM1064" s="91" t="s">
        <v>87</v>
      </c>
      <c r="AO1064" s="91">
        <v>0</v>
      </c>
      <c r="AP1064" s="91">
        <v>2</v>
      </c>
      <c r="AQ1064" s="91" t="s">
        <v>87</v>
      </c>
      <c r="AR1064" s="91" t="s">
        <v>87</v>
      </c>
      <c r="AW1064" s="91">
        <v>1</v>
      </c>
      <c r="AX1064" s="91">
        <v>0</v>
      </c>
      <c r="AZ1064" s="92">
        <v>37568</v>
      </c>
      <c r="BA1064" s="91" t="s">
        <v>183</v>
      </c>
      <c r="BB1064" s="92">
        <v>38822</v>
      </c>
      <c r="BC1064" s="91" t="s">
        <v>87</v>
      </c>
    </row>
    <row r="1065" spans="1:55">
      <c r="A1065" s="91">
        <f t="shared" si="16"/>
        <v>1064</v>
      </c>
      <c r="B1065" s="91">
        <v>1588501</v>
      </c>
      <c r="C1065" s="91">
        <v>43</v>
      </c>
      <c r="D1065" s="91">
        <v>9</v>
      </c>
      <c r="E1065" s="91" t="s">
        <v>87</v>
      </c>
      <c r="F1065" s="91" t="s">
        <v>87</v>
      </c>
      <c r="G1065" s="91" t="s">
        <v>8903</v>
      </c>
      <c r="I1065" s="91" t="s">
        <v>8904</v>
      </c>
      <c r="J1065" s="91" t="s">
        <v>8905</v>
      </c>
      <c r="K1065" s="91" t="s">
        <v>8906</v>
      </c>
      <c r="L1065" s="91" t="s">
        <v>8907</v>
      </c>
      <c r="O1065" s="91" t="s">
        <v>8908</v>
      </c>
      <c r="P1065" s="91" t="s">
        <v>8909</v>
      </c>
      <c r="R1065" s="91" t="s">
        <v>8910</v>
      </c>
      <c r="S1065" s="91" t="s">
        <v>8911</v>
      </c>
      <c r="T1065" s="91" t="s">
        <v>5666</v>
      </c>
      <c r="U1065" s="91">
        <v>0</v>
      </c>
      <c r="V1065" s="91">
        <v>0</v>
      </c>
      <c r="W1065" s="91">
        <v>0</v>
      </c>
      <c r="X1065" s="91">
        <v>0</v>
      </c>
      <c r="Y1065" s="91">
        <v>0</v>
      </c>
      <c r="Z1065" s="91">
        <v>100</v>
      </c>
      <c r="AA1065" s="91">
        <v>0</v>
      </c>
      <c r="AB1065" s="91">
        <v>0</v>
      </c>
      <c r="AC1065" s="91">
        <v>0</v>
      </c>
      <c r="AD1065" s="91">
        <v>0</v>
      </c>
      <c r="AE1065" s="91">
        <v>0</v>
      </c>
      <c r="AF1065" s="91">
        <v>149</v>
      </c>
      <c r="AG1065" s="91">
        <v>398</v>
      </c>
      <c r="AH1065" s="91">
        <v>22675</v>
      </c>
      <c r="AI1065" s="91">
        <v>1</v>
      </c>
      <c r="AJ1065" s="91" t="s">
        <v>8912</v>
      </c>
      <c r="AK1065" s="91">
        <v>1</v>
      </c>
      <c r="AL1065" s="91">
        <v>0</v>
      </c>
      <c r="AM1065" s="91" t="s">
        <v>87</v>
      </c>
      <c r="AO1065" s="91">
        <v>0</v>
      </c>
      <c r="AP1065" s="91">
        <v>2</v>
      </c>
      <c r="AQ1065" s="91" t="s">
        <v>87</v>
      </c>
      <c r="AR1065" s="91" t="s">
        <v>87</v>
      </c>
      <c r="AW1065" s="91">
        <v>1</v>
      </c>
      <c r="AX1065" s="91">
        <v>0</v>
      </c>
      <c r="AZ1065" s="92">
        <v>43132</v>
      </c>
      <c r="BA1065" s="91" t="s">
        <v>3642</v>
      </c>
      <c r="BB1065" s="92">
        <v>43132</v>
      </c>
      <c r="BC1065" s="91" t="s">
        <v>3642</v>
      </c>
    </row>
    <row r="1066" spans="1:55">
      <c r="A1066" s="91">
        <f t="shared" si="16"/>
        <v>1065</v>
      </c>
      <c r="B1066" s="91">
        <v>1609201</v>
      </c>
      <c r="C1066" s="91">
        <v>94</v>
      </c>
      <c r="D1066" s="91">
        <v>9</v>
      </c>
      <c r="E1066" s="91" t="s">
        <v>87</v>
      </c>
      <c r="F1066" s="91" t="s">
        <v>87</v>
      </c>
      <c r="G1066" s="91" t="s">
        <v>8913</v>
      </c>
      <c r="I1066" s="91" t="s">
        <v>8914</v>
      </c>
      <c r="J1066" s="91" t="s">
        <v>8915</v>
      </c>
      <c r="K1066" s="91" t="s">
        <v>8916</v>
      </c>
      <c r="L1066" s="91" t="s">
        <v>8917</v>
      </c>
      <c r="O1066" s="91" t="s">
        <v>8918</v>
      </c>
      <c r="P1066" s="91" t="s">
        <v>87</v>
      </c>
      <c r="U1066" s="91">
        <v>0</v>
      </c>
      <c r="V1066" s="91">
        <v>500000</v>
      </c>
      <c r="W1066" s="91">
        <v>0</v>
      </c>
      <c r="X1066" s="91">
        <v>0</v>
      </c>
      <c r="Y1066" s="91">
        <v>0</v>
      </c>
      <c r="Z1066" s="91">
        <v>40</v>
      </c>
      <c r="AA1066" s="91">
        <v>60</v>
      </c>
      <c r="AB1066" s="91">
        <v>120</v>
      </c>
      <c r="AC1066" s="91">
        <v>40</v>
      </c>
      <c r="AD1066" s="91">
        <v>60</v>
      </c>
      <c r="AE1066" s="91">
        <v>120</v>
      </c>
      <c r="AF1066" s="91">
        <v>130</v>
      </c>
      <c r="AG1066" s="91">
        <v>4</v>
      </c>
      <c r="AH1066" s="91">
        <v>1765631</v>
      </c>
      <c r="AI1066" s="91">
        <v>1</v>
      </c>
      <c r="AJ1066" s="91" t="s">
        <v>8919</v>
      </c>
      <c r="AK1066" s="91">
        <v>1</v>
      </c>
      <c r="AL1066" s="91">
        <v>0</v>
      </c>
      <c r="AM1066" s="91" t="s">
        <v>87</v>
      </c>
      <c r="AO1066" s="91">
        <v>0</v>
      </c>
      <c r="AP1066" s="91">
        <v>0</v>
      </c>
      <c r="AQ1066" s="91" t="s">
        <v>87</v>
      </c>
      <c r="AR1066" s="91" t="s">
        <v>87</v>
      </c>
      <c r="AW1066" s="91">
        <v>1</v>
      </c>
      <c r="AX1066" s="91">
        <v>0</v>
      </c>
      <c r="AY1066" s="91">
        <v>0</v>
      </c>
      <c r="AZ1066" s="92">
        <v>38485</v>
      </c>
      <c r="BA1066" s="91" t="s">
        <v>183</v>
      </c>
      <c r="BB1066" s="92">
        <v>40423</v>
      </c>
      <c r="BC1066" s="91" t="s">
        <v>87</v>
      </c>
    </row>
    <row r="1067" spans="1:55">
      <c r="A1067" s="91">
        <f t="shared" si="16"/>
        <v>1066</v>
      </c>
      <c r="B1067" s="91">
        <v>1618801</v>
      </c>
      <c r="C1067" s="91">
        <v>40</v>
      </c>
      <c r="D1067" s="91">
        <v>9</v>
      </c>
      <c r="E1067" s="91" t="s">
        <v>87</v>
      </c>
      <c r="F1067" s="91" t="s">
        <v>87</v>
      </c>
      <c r="G1067" s="91" t="s">
        <v>8920</v>
      </c>
      <c r="I1067" s="91" t="s">
        <v>8921</v>
      </c>
      <c r="K1067" s="91" t="s">
        <v>8922</v>
      </c>
      <c r="L1067" s="91" t="s">
        <v>8923</v>
      </c>
      <c r="O1067" s="91" t="s">
        <v>8924</v>
      </c>
      <c r="P1067" s="91" t="s">
        <v>8925</v>
      </c>
      <c r="U1067" s="91">
        <v>0</v>
      </c>
      <c r="V1067" s="91">
        <v>500000</v>
      </c>
      <c r="W1067" s="91">
        <v>0</v>
      </c>
      <c r="X1067" s="91">
        <v>0</v>
      </c>
      <c r="Y1067" s="91">
        <v>0</v>
      </c>
      <c r="Z1067" s="91">
        <v>0</v>
      </c>
      <c r="AA1067" s="91">
        <v>0</v>
      </c>
      <c r="AB1067" s="91">
        <v>0</v>
      </c>
      <c r="AC1067" s="91">
        <v>40</v>
      </c>
      <c r="AD1067" s="91">
        <v>60</v>
      </c>
      <c r="AE1067" s="91">
        <v>120</v>
      </c>
      <c r="AF1067" s="91">
        <v>1288</v>
      </c>
      <c r="AG1067" s="91">
        <v>4</v>
      </c>
      <c r="AH1067" s="91">
        <v>7515</v>
      </c>
      <c r="AI1067" s="91">
        <v>2</v>
      </c>
      <c r="AJ1067" s="91" t="s">
        <v>8926</v>
      </c>
      <c r="AK1067" s="91">
        <v>1</v>
      </c>
      <c r="AL1067" s="91">
        <v>0</v>
      </c>
      <c r="AM1067" s="91" t="s">
        <v>87</v>
      </c>
      <c r="AO1067" s="91">
        <v>0</v>
      </c>
      <c r="AP1067" s="91">
        <v>2</v>
      </c>
      <c r="AQ1067" s="91" t="s">
        <v>87</v>
      </c>
      <c r="AR1067" s="91" t="s">
        <v>87</v>
      </c>
      <c r="AW1067" s="91">
        <v>1</v>
      </c>
      <c r="AX1067" s="91">
        <v>0</v>
      </c>
      <c r="AZ1067" s="92">
        <v>38524</v>
      </c>
      <c r="BA1067" s="91" t="s">
        <v>183</v>
      </c>
      <c r="BB1067" s="92">
        <v>38524</v>
      </c>
      <c r="BC1067" s="91" t="s">
        <v>87</v>
      </c>
    </row>
    <row r="1068" spans="1:55">
      <c r="A1068" s="91">
        <f t="shared" si="16"/>
        <v>1067</v>
      </c>
      <c r="B1068" s="91">
        <v>1638201</v>
      </c>
      <c r="C1068" s="91">
        <v>90</v>
      </c>
      <c r="D1068" s="91">
        <v>9</v>
      </c>
      <c r="E1068" s="91" t="s">
        <v>87</v>
      </c>
      <c r="F1068" s="91" t="s">
        <v>87</v>
      </c>
      <c r="G1068" s="91" t="s">
        <v>8927</v>
      </c>
      <c r="I1068" s="91" t="s">
        <v>8928</v>
      </c>
      <c r="J1068" s="91" t="s">
        <v>8929</v>
      </c>
      <c r="K1068" s="91" t="s">
        <v>8930</v>
      </c>
      <c r="L1068" s="91" t="s">
        <v>8931</v>
      </c>
      <c r="O1068" s="91" t="s">
        <v>8932</v>
      </c>
      <c r="P1068" s="91" t="s">
        <v>8933</v>
      </c>
      <c r="R1068" s="91" t="s">
        <v>8934</v>
      </c>
      <c r="U1068" s="91">
        <v>0</v>
      </c>
      <c r="V1068" s="91">
        <v>500000</v>
      </c>
      <c r="W1068" s="91">
        <v>100</v>
      </c>
      <c r="X1068" s="91">
        <v>0</v>
      </c>
      <c r="Y1068" s="91">
        <v>0</v>
      </c>
      <c r="Z1068" s="91">
        <v>100</v>
      </c>
      <c r="AA1068" s="91">
        <v>0</v>
      </c>
      <c r="AB1068" s="91">
        <v>0</v>
      </c>
      <c r="AC1068" s="91">
        <v>100</v>
      </c>
      <c r="AD1068" s="91">
        <v>0</v>
      </c>
      <c r="AE1068" s="91">
        <v>0</v>
      </c>
      <c r="AF1068" s="91">
        <v>5</v>
      </c>
      <c r="AG1068" s="91">
        <v>329</v>
      </c>
      <c r="AH1068" s="91">
        <v>434732</v>
      </c>
      <c r="AI1068" s="91">
        <v>2</v>
      </c>
      <c r="AJ1068" s="91" t="s">
        <v>8935</v>
      </c>
      <c r="AK1068" s="91">
        <v>1</v>
      </c>
      <c r="AL1068" s="91">
        <v>0</v>
      </c>
      <c r="AM1068" s="91" t="s">
        <v>87</v>
      </c>
      <c r="AO1068" s="91">
        <v>0</v>
      </c>
      <c r="AP1068" s="91">
        <v>0</v>
      </c>
      <c r="AQ1068" s="91" t="s">
        <v>87</v>
      </c>
      <c r="AR1068" s="91" t="s">
        <v>87</v>
      </c>
      <c r="AW1068" s="91">
        <v>1</v>
      </c>
      <c r="AX1068" s="91">
        <v>0</v>
      </c>
      <c r="AZ1068" s="92">
        <v>38617</v>
      </c>
      <c r="BA1068" s="91" t="s">
        <v>183</v>
      </c>
      <c r="BB1068" s="92">
        <v>38617</v>
      </c>
      <c r="BC1068" s="91" t="s">
        <v>87</v>
      </c>
    </row>
    <row r="1069" spans="1:55">
      <c r="A1069" s="91">
        <f t="shared" si="16"/>
        <v>1068</v>
      </c>
      <c r="B1069" s="91">
        <v>1681001</v>
      </c>
      <c r="C1069" s="91">
        <v>80</v>
      </c>
      <c r="D1069" s="91">
        <v>9</v>
      </c>
      <c r="E1069" s="91">
        <v>16810</v>
      </c>
      <c r="F1069" s="91">
        <v>1</v>
      </c>
      <c r="G1069" s="91" t="s">
        <v>8936</v>
      </c>
      <c r="I1069" s="91" t="s">
        <v>8937</v>
      </c>
      <c r="J1069" s="91" t="s">
        <v>8938</v>
      </c>
      <c r="K1069" s="91" t="s">
        <v>8939</v>
      </c>
      <c r="L1069" s="91" t="s">
        <v>8940</v>
      </c>
      <c r="O1069" s="91" t="s">
        <v>8941</v>
      </c>
      <c r="P1069" s="91" t="s">
        <v>8942</v>
      </c>
      <c r="R1069" s="91" t="s">
        <v>8943</v>
      </c>
      <c r="S1069" s="91" t="s">
        <v>8944</v>
      </c>
      <c r="T1069" s="91" t="s">
        <v>269</v>
      </c>
      <c r="U1069" s="91">
        <v>0</v>
      </c>
      <c r="V1069" s="91">
        <v>500000</v>
      </c>
      <c r="W1069" s="91">
        <v>0</v>
      </c>
      <c r="X1069" s="91">
        <v>100</v>
      </c>
      <c r="Y1069" s="91">
        <v>120</v>
      </c>
      <c r="Z1069" s="91">
        <v>40</v>
      </c>
      <c r="AA1069" s="91">
        <v>60</v>
      </c>
      <c r="AB1069" s="91">
        <v>120</v>
      </c>
      <c r="AC1069" s="91">
        <v>40</v>
      </c>
      <c r="AD1069" s="91">
        <v>60</v>
      </c>
      <c r="AE1069" s="91">
        <v>120</v>
      </c>
      <c r="AF1069" s="91">
        <v>183</v>
      </c>
      <c r="AG1069" s="91">
        <v>2</v>
      </c>
      <c r="AH1069" s="91">
        <v>1508810</v>
      </c>
      <c r="AI1069" s="91">
        <v>2</v>
      </c>
      <c r="AJ1069" s="91" t="s">
        <v>8945</v>
      </c>
      <c r="AK1069" s="91">
        <v>1</v>
      </c>
      <c r="AL1069" s="91">
        <v>0</v>
      </c>
      <c r="AM1069" s="91" t="s">
        <v>87</v>
      </c>
      <c r="AO1069" s="91">
        <v>0</v>
      </c>
      <c r="AP1069" s="91">
        <v>2</v>
      </c>
      <c r="AQ1069" s="91" t="s">
        <v>87</v>
      </c>
      <c r="AR1069" s="91" t="s">
        <v>87</v>
      </c>
      <c r="AW1069" s="91">
        <v>1</v>
      </c>
      <c r="AX1069" s="91">
        <v>0</v>
      </c>
      <c r="AZ1069" s="92">
        <v>36686</v>
      </c>
      <c r="BA1069" s="91" t="s">
        <v>183</v>
      </c>
      <c r="BB1069" s="92">
        <v>39694</v>
      </c>
      <c r="BC1069" s="91" t="s">
        <v>87</v>
      </c>
    </row>
    <row r="1070" spans="1:55">
      <c r="A1070" s="91">
        <f t="shared" si="16"/>
        <v>1069</v>
      </c>
      <c r="B1070" s="91">
        <v>1719001</v>
      </c>
      <c r="C1070" s="91">
        <v>70</v>
      </c>
      <c r="D1070" s="91">
        <v>9</v>
      </c>
      <c r="E1070" s="91">
        <v>17190</v>
      </c>
      <c r="F1070" s="91">
        <v>1</v>
      </c>
      <c r="G1070" s="91" t="s">
        <v>8946</v>
      </c>
      <c r="I1070" s="91" t="s">
        <v>8947</v>
      </c>
      <c r="J1070" s="91" t="s">
        <v>8946</v>
      </c>
      <c r="K1070" s="91" t="s">
        <v>1990</v>
      </c>
      <c r="L1070" s="91" t="s">
        <v>8948</v>
      </c>
      <c r="M1070" s="91" t="s">
        <v>8949</v>
      </c>
      <c r="O1070" s="91" t="s">
        <v>8950</v>
      </c>
      <c r="P1070" s="91" t="s">
        <v>8951</v>
      </c>
      <c r="R1070" s="91" t="s">
        <v>8952</v>
      </c>
      <c r="S1070" s="91" t="s">
        <v>8953</v>
      </c>
      <c r="T1070" s="91" t="s">
        <v>8954</v>
      </c>
      <c r="U1070" s="91">
        <v>0</v>
      </c>
      <c r="V1070" s="91">
        <v>500000</v>
      </c>
      <c r="W1070" s="91">
        <v>0</v>
      </c>
      <c r="X1070" s="91">
        <v>100</v>
      </c>
      <c r="Y1070" s="91">
        <v>120</v>
      </c>
      <c r="Z1070" s="91">
        <v>40</v>
      </c>
      <c r="AA1070" s="91">
        <v>60</v>
      </c>
      <c r="AB1070" s="91">
        <v>120</v>
      </c>
      <c r="AC1070" s="91">
        <v>100</v>
      </c>
      <c r="AD1070" s="91">
        <v>0</v>
      </c>
      <c r="AE1070" s="91">
        <v>120</v>
      </c>
      <c r="AF1070" s="91">
        <v>10</v>
      </c>
      <c r="AG1070" s="91">
        <v>232</v>
      </c>
      <c r="AH1070" s="91">
        <v>4254283</v>
      </c>
      <c r="AI1070" s="91">
        <v>1</v>
      </c>
      <c r="AJ1070" s="91" t="s">
        <v>8955</v>
      </c>
      <c r="AK1070" s="91">
        <v>1</v>
      </c>
      <c r="AL1070" s="91">
        <v>0</v>
      </c>
      <c r="AM1070" s="91" t="s">
        <v>87</v>
      </c>
      <c r="AO1070" s="91">
        <v>0</v>
      </c>
      <c r="AP1070" s="91">
        <v>2</v>
      </c>
      <c r="AQ1070" s="91" t="s">
        <v>87</v>
      </c>
      <c r="AR1070" s="91" t="s">
        <v>87</v>
      </c>
      <c r="AW1070" s="91">
        <v>1</v>
      </c>
      <c r="AX1070" s="91">
        <v>0</v>
      </c>
      <c r="AZ1070" s="92">
        <v>36680</v>
      </c>
      <c r="BA1070" s="91" t="s">
        <v>183</v>
      </c>
      <c r="BB1070" s="92">
        <v>38730</v>
      </c>
      <c r="BC1070" s="91" t="s">
        <v>87</v>
      </c>
    </row>
    <row r="1071" spans="1:55">
      <c r="A1071" s="91">
        <f t="shared" si="16"/>
        <v>1070</v>
      </c>
      <c r="B1071" s="91">
        <v>1825101</v>
      </c>
      <c r="C1071" s="91">
        <v>90</v>
      </c>
      <c r="D1071" s="91">
        <v>9</v>
      </c>
      <c r="E1071" s="91" t="s">
        <v>87</v>
      </c>
      <c r="F1071" s="91" t="s">
        <v>87</v>
      </c>
      <c r="G1071" s="91" t="s">
        <v>8956</v>
      </c>
      <c r="I1071" s="91" t="s">
        <v>8957</v>
      </c>
      <c r="J1071" s="91" t="s">
        <v>8958</v>
      </c>
      <c r="K1071" s="91" t="s">
        <v>994</v>
      </c>
      <c r="L1071" s="91" t="s">
        <v>8959</v>
      </c>
      <c r="M1071" s="91" t="s">
        <v>8960</v>
      </c>
      <c r="O1071" s="91" t="s">
        <v>8961</v>
      </c>
      <c r="P1071" s="91" t="s">
        <v>8962</v>
      </c>
      <c r="U1071" s="91">
        <v>0</v>
      </c>
      <c r="V1071" s="91">
        <v>500000</v>
      </c>
      <c r="W1071" s="91">
        <v>100</v>
      </c>
      <c r="X1071" s="91">
        <v>0</v>
      </c>
      <c r="Y1071" s="91">
        <v>0</v>
      </c>
      <c r="Z1071" s="91">
        <v>100</v>
      </c>
      <c r="AA1071" s="91">
        <v>0</v>
      </c>
      <c r="AB1071" s="91">
        <v>0</v>
      </c>
      <c r="AC1071" s="91">
        <v>100</v>
      </c>
      <c r="AD1071" s="91">
        <v>0</v>
      </c>
      <c r="AE1071" s="91">
        <v>0</v>
      </c>
      <c r="AF1071" s="91">
        <v>5</v>
      </c>
      <c r="AG1071" s="91">
        <v>329</v>
      </c>
      <c r="AH1071" s="91">
        <v>5885953</v>
      </c>
      <c r="AI1071" s="91">
        <v>1</v>
      </c>
      <c r="AJ1071" s="91" t="s">
        <v>8963</v>
      </c>
      <c r="AK1071" s="91">
        <v>1</v>
      </c>
      <c r="AL1071" s="91">
        <v>0</v>
      </c>
      <c r="AM1071" s="91" t="s">
        <v>87</v>
      </c>
      <c r="AO1071" s="91">
        <v>0</v>
      </c>
      <c r="AP1071" s="91">
        <v>0</v>
      </c>
      <c r="AQ1071" s="91" t="s">
        <v>87</v>
      </c>
      <c r="AR1071" s="91" t="s">
        <v>87</v>
      </c>
      <c r="AW1071" s="91">
        <v>1</v>
      </c>
      <c r="AX1071" s="91">
        <v>0</v>
      </c>
      <c r="AZ1071" s="92">
        <v>39485</v>
      </c>
      <c r="BA1071" s="91" t="s">
        <v>183</v>
      </c>
      <c r="BB1071" s="92">
        <v>41978</v>
      </c>
      <c r="BC1071" s="91" t="s">
        <v>87</v>
      </c>
    </row>
    <row r="1072" spans="1:55">
      <c r="A1072" s="91">
        <f t="shared" si="16"/>
        <v>1071</v>
      </c>
      <c r="B1072" s="91">
        <v>1840901</v>
      </c>
      <c r="C1072" s="91">
        <v>10</v>
      </c>
      <c r="D1072" s="91">
        <v>9</v>
      </c>
      <c r="E1072" s="91" t="s">
        <v>87</v>
      </c>
      <c r="F1072" s="91" t="s">
        <v>87</v>
      </c>
      <c r="G1072" s="91" t="s">
        <v>8964</v>
      </c>
      <c r="I1072" s="91" t="s">
        <v>8965</v>
      </c>
      <c r="K1072" s="91" t="s">
        <v>8966</v>
      </c>
      <c r="L1072" s="91" t="s">
        <v>8967</v>
      </c>
      <c r="O1072" s="91" t="s">
        <v>8968</v>
      </c>
      <c r="P1072" s="91" t="s">
        <v>8969</v>
      </c>
      <c r="U1072" s="91">
        <v>0</v>
      </c>
      <c r="V1072" s="91">
        <v>500000</v>
      </c>
      <c r="W1072" s="91">
        <v>0</v>
      </c>
      <c r="X1072" s="91">
        <v>0</v>
      </c>
      <c r="Y1072" s="91">
        <v>0</v>
      </c>
      <c r="Z1072" s="91">
        <v>0</v>
      </c>
      <c r="AA1072" s="91">
        <v>0</v>
      </c>
      <c r="AB1072" s="91">
        <v>0</v>
      </c>
      <c r="AC1072" s="91">
        <v>100</v>
      </c>
      <c r="AD1072" s="91">
        <v>0</v>
      </c>
      <c r="AE1072" s="91">
        <v>0</v>
      </c>
      <c r="AF1072" s="91">
        <v>501</v>
      </c>
      <c r="AG1072" s="91">
        <v>492</v>
      </c>
      <c r="AH1072" s="91">
        <v>3253038</v>
      </c>
      <c r="AI1072" s="91">
        <v>1</v>
      </c>
      <c r="AJ1072" s="91" t="s">
        <v>8970</v>
      </c>
      <c r="AK1072" s="91">
        <v>1</v>
      </c>
      <c r="AL1072" s="91">
        <v>0</v>
      </c>
      <c r="AM1072" s="91" t="s">
        <v>87</v>
      </c>
      <c r="AO1072" s="91">
        <v>0</v>
      </c>
      <c r="AP1072" s="91">
        <v>0</v>
      </c>
      <c r="AQ1072" s="91" t="s">
        <v>87</v>
      </c>
      <c r="AR1072" s="91" t="s">
        <v>87</v>
      </c>
      <c r="AW1072" s="91">
        <v>1</v>
      </c>
      <c r="AX1072" s="91">
        <v>0</v>
      </c>
      <c r="AZ1072" s="92">
        <v>39556</v>
      </c>
      <c r="BA1072" s="91" t="s">
        <v>183</v>
      </c>
      <c r="BB1072" s="92">
        <v>39556</v>
      </c>
      <c r="BC1072" s="91" t="s">
        <v>87</v>
      </c>
    </row>
    <row r="1073" spans="1:55">
      <c r="A1073" s="91">
        <f t="shared" si="16"/>
        <v>1072</v>
      </c>
      <c r="B1073" s="91">
        <v>1872102</v>
      </c>
      <c r="C1073" s="91">
        <v>36</v>
      </c>
      <c r="D1073" s="91">
        <v>9</v>
      </c>
      <c r="E1073" s="91" t="s">
        <v>87</v>
      </c>
      <c r="F1073" s="91" t="s">
        <v>87</v>
      </c>
      <c r="G1073" s="91" t="s">
        <v>8971</v>
      </c>
      <c r="H1073" s="91" t="s">
        <v>8972</v>
      </c>
      <c r="I1073" s="91" t="s">
        <v>8973</v>
      </c>
      <c r="J1073" s="91" t="s">
        <v>8974</v>
      </c>
      <c r="K1073" s="91" t="s">
        <v>8975</v>
      </c>
      <c r="L1073" s="91" t="s">
        <v>8976</v>
      </c>
      <c r="M1073" s="91" t="s">
        <v>8977</v>
      </c>
      <c r="O1073" s="91" t="s">
        <v>8978</v>
      </c>
      <c r="P1073" s="91" t="s">
        <v>8979</v>
      </c>
      <c r="Q1073" s="91" t="s">
        <v>8980</v>
      </c>
      <c r="R1073" s="91" t="s">
        <v>8981</v>
      </c>
      <c r="S1073" s="91" t="s">
        <v>8982</v>
      </c>
      <c r="T1073" s="91" t="s">
        <v>201</v>
      </c>
      <c r="U1073" s="91">
        <v>0</v>
      </c>
      <c r="V1073" s="91">
        <v>0</v>
      </c>
      <c r="W1073" s="91">
        <v>0</v>
      </c>
      <c r="X1073" s="91">
        <v>0</v>
      </c>
      <c r="Y1073" s="91">
        <v>0</v>
      </c>
      <c r="Z1073" s="91">
        <v>0</v>
      </c>
      <c r="AA1073" s="91">
        <v>0</v>
      </c>
      <c r="AB1073" s="91">
        <v>0</v>
      </c>
      <c r="AC1073" s="91">
        <v>100</v>
      </c>
      <c r="AD1073" s="91">
        <v>0</v>
      </c>
      <c r="AE1073" s="91">
        <v>0</v>
      </c>
      <c r="AF1073" s="91">
        <v>9</v>
      </c>
      <c r="AG1073" s="91">
        <v>925</v>
      </c>
      <c r="AH1073" s="91">
        <v>8720610</v>
      </c>
      <c r="AI1073" s="91">
        <v>2</v>
      </c>
      <c r="AJ1073" s="91" t="s">
        <v>8983</v>
      </c>
      <c r="AK1073" s="91">
        <v>1</v>
      </c>
      <c r="AL1073" s="91">
        <v>0</v>
      </c>
      <c r="AM1073" s="91" t="s">
        <v>87</v>
      </c>
      <c r="AO1073" s="91">
        <v>0</v>
      </c>
      <c r="AP1073" s="91">
        <v>2</v>
      </c>
      <c r="AQ1073" s="91" t="s">
        <v>87</v>
      </c>
      <c r="AR1073" s="91" t="s">
        <v>87</v>
      </c>
      <c r="AW1073" s="91">
        <v>1</v>
      </c>
      <c r="AX1073" s="91">
        <v>0</v>
      </c>
      <c r="AZ1073" s="92">
        <v>42108</v>
      </c>
      <c r="BA1073" s="91" t="s">
        <v>183</v>
      </c>
      <c r="BB1073" s="92">
        <v>42108</v>
      </c>
      <c r="BC1073" s="91" t="s">
        <v>87</v>
      </c>
    </row>
    <row r="1074" spans="1:55">
      <c r="A1074" s="91">
        <f t="shared" si="16"/>
        <v>1073</v>
      </c>
      <c r="B1074" s="91">
        <v>1933017</v>
      </c>
      <c r="C1074" s="91">
        <v>43</v>
      </c>
      <c r="D1074" s="91">
        <v>9</v>
      </c>
      <c r="E1074" s="91" t="s">
        <v>87</v>
      </c>
      <c r="F1074" s="91" t="s">
        <v>87</v>
      </c>
      <c r="G1074" s="91" t="s">
        <v>7979</v>
      </c>
      <c r="I1074" s="91" t="s">
        <v>8984</v>
      </c>
      <c r="J1074" s="91" t="s">
        <v>1198</v>
      </c>
      <c r="K1074" s="91" t="s">
        <v>602</v>
      </c>
      <c r="L1074" s="91" t="s">
        <v>8985</v>
      </c>
      <c r="M1074" s="91" t="s">
        <v>8986</v>
      </c>
      <c r="O1074" s="91" t="s">
        <v>8987</v>
      </c>
      <c r="P1074" s="91" t="s">
        <v>8988</v>
      </c>
      <c r="R1074" s="91" t="s">
        <v>8989</v>
      </c>
      <c r="S1074" s="91" t="s">
        <v>8990</v>
      </c>
      <c r="T1074" s="91" t="s">
        <v>517</v>
      </c>
      <c r="U1074" s="91">
        <v>0</v>
      </c>
      <c r="V1074" s="91">
        <v>0</v>
      </c>
      <c r="W1074" s="91">
        <v>0</v>
      </c>
      <c r="X1074" s="91">
        <v>0</v>
      </c>
      <c r="Y1074" s="91">
        <v>0</v>
      </c>
      <c r="Z1074" s="91">
        <v>0</v>
      </c>
      <c r="AA1074" s="91">
        <v>0</v>
      </c>
      <c r="AB1074" s="91">
        <v>0</v>
      </c>
      <c r="AC1074" s="91">
        <v>100</v>
      </c>
      <c r="AD1074" s="91">
        <v>0</v>
      </c>
      <c r="AE1074" s="91">
        <v>0</v>
      </c>
      <c r="AF1074" s="91">
        <v>5</v>
      </c>
      <c r="AG1074" s="91">
        <v>615</v>
      </c>
      <c r="AH1074" s="91">
        <v>1106373</v>
      </c>
      <c r="AI1074" s="91">
        <v>1</v>
      </c>
      <c r="AJ1074" s="91" t="s">
        <v>8991</v>
      </c>
      <c r="AK1074" s="91">
        <v>1</v>
      </c>
      <c r="AL1074" s="91">
        <v>0</v>
      </c>
      <c r="AM1074" s="91" t="s">
        <v>87</v>
      </c>
      <c r="AO1074" s="91">
        <v>0</v>
      </c>
      <c r="AP1074" s="91">
        <v>2</v>
      </c>
      <c r="AQ1074" s="91" t="s">
        <v>87</v>
      </c>
      <c r="AR1074" s="91" t="s">
        <v>87</v>
      </c>
      <c r="AW1074" s="91">
        <v>1</v>
      </c>
      <c r="AX1074" s="91">
        <v>0</v>
      </c>
      <c r="AZ1074" s="92">
        <v>43132</v>
      </c>
      <c r="BA1074" s="91" t="s">
        <v>3642</v>
      </c>
      <c r="BB1074" s="92">
        <v>43132</v>
      </c>
      <c r="BC1074" s="91" t="s">
        <v>3642</v>
      </c>
    </row>
    <row r="1075" spans="1:55">
      <c r="A1075" s="91">
        <f t="shared" si="16"/>
        <v>1074</v>
      </c>
      <c r="B1075" s="91">
        <v>1940901</v>
      </c>
      <c r="C1075" s="91">
        <v>50</v>
      </c>
      <c r="D1075" s="91">
        <v>9</v>
      </c>
      <c r="E1075" s="91" t="s">
        <v>87</v>
      </c>
      <c r="F1075" s="91" t="s">
        <v>87</v>
      </c>
      <c r="G1075" s="91" t="s">
        <v>8992</v>
      </c>
      <c r="I1075" s="91" t="s">
        <v>8993</v>
      </c>
      <c r="K1075" s="91" t="s">
        <v>8994</v>
      </c>
      <c r="L1075" s="91" t="s">
        <v>8995</v>
      </c>
      <c r="O1075" s="91" t="s">
        <v>8996</v>
      </c>
      <c r="P1075" s="91" t="s">
        <v>8997</v>
      </c>
      <c r="U1075" s="91">
        <v>0</v>
      </c>
      <c r="V1075" s="91">
        <v>0</v>
      </c>
      <c r="W1075" s="91">
        <v>0</v>
      </c>
      <c r="X1075" s="91">
        <v>0</v>
      </c>
      <c r="Y1075" s="91">
        <v>0</v>
      </c>
      <c r="Z1075" s="91">
        <v>100</v>
      </c>
      <c r="AA1075" s="91">
        <v>0</v>
      </c>
      <c r="AB1075" s="91">
        <v>0</v>
      </c>
      <c r="AC1075" s="91">
        <v>100</v>
      </c>
      <c r="AD1075" s="91">
        <v>0</v>
      </c>
      <c r="AE1075" s="91">
        <v>0</v>
      </c>
      <c r="AF1075" s="91">
        <v>1552</v>
      </c>
      <c r="AG1075" s="91">
        <v>1</v>
      </c>
      <c r="AH1075" s="91">
        <v>286913</v>
      </c>
      <c r="AI1075" s="91">
        <v>1</v>
      </c>
      <c r="AJ1075" s="91" t="s">
        <v>8998</v>
      </c>
      <c r="AK1075" s="91">
        <v>1</v>
      </c>
      <c r="AL1075" s="91">
        <v>0</v>
      </c>
      <c r="AM1075" s="91" t="s">
        <v>87</v>
      </c>
      <c r="AO1075" s="91">
        <v>0</v>
      </c>
      <c r="AP1075" s="91">
        <v>2</v>
      </c>
      <c r="AQ1075" s="91" t="s">
        <v>87</v>
      </c>
      <c r="AR1075" s="91" t="s">
        <v>87</v>
      </c>
      <c r="AW1075" s="91">
        <v>1</v>
      </c>
      <c r="AX1075" s="91">
        <v>0</v>
      </c>
      <c r="AZ1075" s="92">
        <v>40084</v>
      </c>
      <c r="BA1075" s="91" t="s">
        <v>183</v>
      </c>
      <c r="BB1075" s="92">
        <v>41747</v>
      </c>
      <c r="BC1075" s="91" t="s">
        <v>87</v>
      </c>
    </row>
    <row r="1076" spans="1:55">
      <c r="A1076" s="91">
        <f t="shared" si="16"/>
        <v>1075</v>
      </c>
      <c r="B1076" s="91">
        <v>2134101</v>
      </c>
      <c r="C1076" s="91">
        <v>90</v>
      </c>
      <c r="D1076" s="91">
        <v>9</v>
      </c>
      <c r="E1076" s="91" t="s">
        <v>87</v>
      </c>
      <c r="F1076" s="91" t="s">
        <v>87</v>
      </c>
      <c r="G1076" s="91" t="s">
        <v>8999</v>
      </c>
      <c r="I1076" s="91" t="s">
        <v>9000</v>
      </c>
      <c r="J1076" s="91" t="s">
        <v>9001</v>
      </c>
      <c r="K1076" s="91" t="s">
        <v>9002</v>
      </c>
      <c r="L1076" s="91" t="s">
        <v>9003</v>
      </c>
      <c r="M1076" s="91" t="s">
        <v>9004</v>
      </c>
      <c r="O1076" s="91" t="s">
        <v>9005</v>
      </c>
      <c r="P1076" s="91" t="s">
        <v>87</v>
      </c>
      <c r="R1076" s="91" t="s">
        <v>9006</v>
      </c>
      <c r="S1076" s="91" t="s">
        <v>9007</v>
      </c>
      <c r="T1076" s="91" t="s">
        <v>201</v>
      </c>
      <c r="U1076" s="91">
        <v>0</v>
      </c>
      <c r="V1076" s="91">
        <v>0</v>
      </c>
      <c r="W1076" s="91">
        <v>0</v>
      </c>
      <c r="X1076" s="91">
        <v>0</v>
      </c>
      <c r="Y1076" s="91">
        <v>0</v>
      </c>
      <c r="Z1076" s="91">
        <v>0</v>
      </c>
      <c r="AA1076" s="91">
        <v>0</v>
      </c>
      <c r="AB1076" s="91">
        <v>0</v>
      </c>
      <c r="AC1076" s="91">
        <v>100</v>
      </c>
      <c r="AD1076" s="91">
        <v>0</v>
      </c>
      <c r="AE1076" s="91">
        <v>0</v>
      </c>
      <c r="AF1076" s="91">
        <v>5</v>
      </c>
      <c r="AG1076" s="91">
        <v>609</v>
      </c>
      <c r="AH1076" s="91">
        <v>3116</v>
      </c>
      <c r="AI1076" s="91">
        <v>2</v>
      </c>
      <c r="AJ1076" s="91" t="s">
        <v>9008</v>
      </c>
      <c r="AK1076" s="91">
        <v>1</v>
      </c>
      <c r="AL1076" s="91">
        <v>0</v>
      </c>
      <c r="AM1076" s="91" t="s">
        <v>87</v>
      </c>
      <c r="AO1076" s="91">
        <v>0</v>
      </c>
      <c r="AP1076" s="91">
        <v>2</v>
      </c>
      <c r="AQ1076" s="91" t="s">
        <v>87</v>
      </c>
      <c r="AR1076" s="91" t="s">
        <v>87</v>
      </c>
      <c r="AW1076" s="91">
        <v>1</v>
      </c>
      <c r="AX1076" s="91">
        <v>0</v>
      </c>
      <c r="AZ1076" s="92">
        <v>40722</v>
      </c>
      <c r="BA1076" s="91" t="s">
        <v>183</v>
      </c>
      <c r="BB1076" s="92">
        <v>42943.071076388886</v>
      </c>
      <c r="BC1076" s="91" t="s">
        <v>233</v>
      </c>
    </row>
    <row r="1077" spans="1:55">
      <c r="A1077" s="91">
        <f t="shared" si="16"/>
        <v>1076</v>
      </c>
      <c r="B1077" s="91">
        <v>2214901</v>
      </c>
      <c r="C1077" s="91">
        <v>30</v>
      </c>
      <c r="D1077" s="91">
        <v>9</v>
      </c>
      <c r="E1077" s="91" t="s">
        <v>87</v>
      </c>
      <c r="F1077" s="91" t="s">
        <v>87</v>
      </c>
      <c r="G1077" s="91" t="s">
        <v>9009</v>
      </c>
      <c r="H1077" s="91" t="s">
        <v>9010</v>
      </c>
      <c r="I1077" s="91" t="s">
        <v>9011</v>
      </c>
      <c r="J1077" s="91" t="s">
        <v>9012</v>
      </c>
      <c r="K1077" s="91" t="s">
        <v>9013</v>
      </c>
      <c r="L1077" s="91" t="s">
        <v>9014</v>
      </c>
      <c r="O1077" s="91" t="s">
        <v>9015</v>
      </c>
      <c r="P1077" s="91" t="s">
        <v>9016</v>
      </c>
      <c r="R1077" s="91" t="s">
        <v>9017</v>
      </c>
      <c r="S1077" s="91" t="s">
        <v>9018</v>
      </c>
      <c r="T1077" s="91" t="s">
        <v>5575</v>
      </c>
      <c r="U1077" s="91">
        <v>0</v>
      </c>
      <c r="V1077" s="91">
        <v>500000</v>
      </c>
      <c r="W1077" s="91">
        <v>0</v>
      </c>
      <c r="X1077" s="91">
        <v>100</v>
      </c>
      <c r="Y1077" s="91">
        <v>120</v>
      </c>
      <c r="Z1077" s="91">
        <v>40</v>
      </c>
      <c r="AA1077" s="91">
        <v>60</v>
      </c>
      <c r="AB1077" s="91">
        <v>120</v>
      </c>
      <c r="AC1077" s="91">
        <v>40</v>
      </c>
      <c r="AD1077" s="91">
        <v>60</v>
      </c>
      <c r="AE1077" s="91">
        <v>120</v>
      </c>
      <c r="AF1077" s="91">
        <v>130</v>
      </c>
      <c r="AG1077" s="91">
        <v>5</v>
      </c>
      <c r="AH1077" s="91">
        <v>1173858</v>
      </c>
      <c r="AI1077" s="91">
        <v>2</v>
      </c>
      <c r="AJ1077" s="91" t="s">
        <v>9019</v>
      </c>
      <c r="AK1077" s="91">
        <v>1</v>
      </c>
      <c r="AL1077" s="91">
        <v>0</v>
      </c>
      <c r="AM1077" s="91" t="s">
        <v>87</v>
      </c>
      <c r="AO1077" s="91">
        <v>1</v>
      </c>
      <c r="AP1077" s="91">
        <v>2</v>
      </c>
      <c r="AQ1077" s="91" t="s">
        <v>87</v>
      </c>
      <c r="AR1077" s="91" t="s">
        <v>87</v>
      </c>
      <c r="AW1077" s="91">
        <v>1</v>
      </c>
      <c r="AX1077" s="91">
        <v>0</v>
      </c>
      <c r="AZ1077" s="92">
        <v>41040</v>
      </c>
      <c r="BA1077" s="91" t="s">
        <v>183</v>
      </c>
      <c r="BB1077" s="92">
        <v>41528</v>
      </c>
      <c r="BC1077" s="91" t="s">
        <v>87</v>
      </c>
    </row>
    <row r="1078" spans="1:55">
      <c r="A1078" s="91">
        <f t="shared" si="16"/>
        <v>1077</v>
      </c>
      <c r="B1078" s="91">
        <v>2300901</v>
      </c>
      <c r="C1078" s="91">
        <v>90</v>
      </c>
      <c r="D1078" s="91">
        <v>9</v>
      </c>
      <c r="E1078" s="91" t="s">
        <v>87</v>
      </c>
      <c r="F1078" s="91" t="s">
        <v>87</v>
      </c>
      <c r="G1078" s="91" t="s">
        <v>9020</v>
      </c>
      <c r="I1078" s="91" t="s">
        <v>9021</v>
      </c>
      <c r="K1078" s="91" t="s">
        <v>9022</v>
      </c>
      <c r="L1078" s="91" t="s">
        <v>9023</v>
      </c>
      <c r="O1078" s="91" t="s">
        <v>9024</v>
      </c>
      <c r="P1078" s="91" t="s">
        <v>9025</v>
      </c>
      <c r="R1078" s="91" t="s">
        <v>9026</v>
      </c>
      <c r="T1078" s="91" t="s">
        <v>269</v>
      </c>
      <c r="U1078" s="91">
        <v>0</v>
      </c>
      <c r="V1078" s="91">
        <v>0</v>
      </c>
      <c r="W1078" s="91">
        <v>0</v>
      </c>
      <c r="X1078" s="91">
        <v>0</v>
      </c>
      <c r="Y1078" s="91">
        <v>0</v>
      </c>
      <c r="Z1078" s="91">
        <v>0</v>
      </c>
      <c r="AA1078" s="91">
        <v>0</v>
      </c>
      <c r="AB1078" s="91">
        <v>0</v>
      </c>
      <c r="AC1078" s="91">
        <v>100</v>
      </c>
      <c r="AD1078" s="91">
        <v>0</v>
      </c>
      <c r="AE1078" s="91">
        <v>0</v>
      </c>
      <c r="AF1078" s="91">
        <v>5</v>
      </c>
      <c r="AG1078" s="91">
        <v>537</v>
      </c>
      <c r="AH1078" s="91">
        <v>329682</v>
      </c>
      <c r="AI1078" s="91">
        <v>1</v>
      </c>
      <c r="AJ1078" s="91" t="s">
        <v>9021</v>
      </c>
      <c r="AK1078" s="91">
        <v>1</v>
      </c>
      <c r="AL1078" s="91">
        <v>0</v>
      </c>
      <c r="AM1078" s="91" t="s">
        <v>87</v>
      </c>
      <c r="AO1078" s="91">
        <v>0</v>
      </c>
      <c r="AP1078" s="91">
        <v>0</v>
      </c>
      <c r="AQ1078" s="91" t="s">
        <v>87</v>
      </c>
      <c r="AR1078" s="91" t="s">
        <v>87</v>
      </c>
      <c r="AW1078" s="91">
        <v>1</v>
      </c>
      <c r="AX1078" s="91">
        <v>0</v>
      </c>
      <c r="AZ1078" s="92">
        <v>41394</v>
      </c>
      <c r="BA1078" s="91" t="s">
        <v>183</v>
      </c>
      <c r="BB1078" s="92">
        <v>41409</v>
      </c>
      <c r="BC1078" s="91" t="s">
        <v>87</v>
      </c>
    </row>
    <row r="1079" spans="1:55">
      <c r="A1079" s="91">
        <f t="shared" si="16"/>
        <v>1078</v>
      </c>
      <c r="B1079" s="91">
        <v>2302201</v>
      </c>
      <c r="C1079" s="91">
        <v>90</v>
      </c>
      <c r="D1079" s="91">
        <v>9</v>
      </c>
      <c r="E1079" s="91" t="s">
        <v>87</v>
      </c>
      <c r="F1079" s="91" t="s">
        <v>87</v>
      </c>
      <c r="G1079" s="91" t="s">
        <v>9027</v>
      </c>
      <c r="I1079" s="91" t="s">
        <v>9028</v>
      </c>
      <c r="K1079" s="91" t="s">
        <v>9029</v>
      </c>
      <c r="L1079" s="91" t="s">
        <v>9030</v>
      </c>
      <c r="O1079" s="91" t="s">
        <v>9031</v>
      </c>
      <c r="P1079" s="91" t="s">
        <v>9031</v>
      </c>
      <c r="T1079" s="91" t="s">
        <v>9032</v>
      </c>
      <c r="U1079" s="91">
        <v>0</v>
      </c>
      <c r="V1079" s="91">
        <v>0</v>
      </c>
      <c r="W1079" s="91">
        <v>0</v>
      </c>
      <c r="X1079" s="91">
        <v>0</v>
      </c>
      <c r="Y1079" s="91">
        <v>0</v>
      </c>
      <c r="Z1079" s="91">
        <v>0</v>
      </c>
      <c r="AA1079" s="91">
        <v>0</v>
      </c>
      <c r="AB1079" s="91">
        <v>0</v>
      </c>
      <c r="AC1079" s="91">
        <v>100</v>
      </c>
      <c r="AD1079" s="91">
        <v>0</v>
      </c>
      <c r="AE1079" s="91">
        <v>0</v>
      </c>
      <c r="AF1079" s="91">
        <v>152</v>
      </c>
      <c r="AG1079" s="91">
        <v>83</v>
      </c>
      <c r="AH1079" s="91">
        <v>792560</v>
      </c>
      <c r="AI1079" s="91">
        <v>1</v>
      </c>
      <c r="AJ1079" s="91" t="s">
        <v>9028</v>
      </c>
      <c r="AK1079" s="91">
        <v>1</v>
      </c>
      <c r="AL1079" s="91">
        <v>0</v>
      </c>
      <c r="AM1079" s="91" t="s">
        <v>87</v>
      </c>
      <c r="AO1079" s="91">
        <v>1</v>
      </c>
      <c r="AP1079" s="91">
        <v>0</v>
      </c>
      <c r="AQ1079" s="91" t="s">
        <v>87</v>
      </c>
      <c r="AR1079" s="91" t="s">
        <v>87</v>
      </c>
      <c r="AW1079" s="91">
        <v>1</v>
      </c>
      <c r="AX1079" s="91">
        <v>0</v>
      </c>
      <c r="AZ1079" s="92">
        <v>41403</v>
      </c>
      <c r="BA1079" s="91" t="s">
        <v>183</v>
      </c>
      <c r="BB1079" s="92">
        <v>41403</v>
      </c>
      <c r="BC1079" s="91" t="s">
        <v>87</v>
      </c>
    </row>
    <row r="1080" spans="1:55">
      <c r="A1080" s="91">
        <f t="shared" si="16"/>
        <v>1079</v>
      </c>
      <c r="B1080" s="91">
        <v>2309501</v>
      </c>
      <c r="C1080" s="91">
        <v>90</v>
      </c>
      <c r="D1080" s="91">
        <v>9</v>
      </c>
      <c r="E1080" s="91" t="s">
        <v>87</v>
      </c>
      <c r="F1080" s="91" t="s">
        <v>87</v>
      </c>
      <c r="G1080" s="91" t="s">
        <v>9033</v>
      </c>
      <c r="I1080" s="91" t="s">
        <v>9034</v>
      </c>
      <c r="K1080" s="91" t="s">
        <v>9035</v>
      </c>
      <c r="L1080" s="91" t="s">
        <v>9036</v>
      </c>
      <c r="O1080" s="91" t="s">
        <v>9037</v>
      </c>
      <c r="P1080" s="91" t="s">
        <v>9038</v>
      </c>
      <c r="R1080" s="91" t="s">
        <v>9039</v>
      </c>
      <c r="T1080" s="91" t="s">
        <v>269</v>
      </c>
      <c r="U1080" s="91">
        <v>0</v>
      </c>
      <c r="V1080" s="91">
        <v>0</v>
      </c>
      <c r="W1080" s="91">
        <v>0</v>
      </c>
      <c r="X1080" s="91">
        <v>0</v>
      </c>
      <c r="Y1080" s="91">
        <v>0</v>
      </c>
      <c r="Z1080" s="91">
        <v>0</v>
      </c>
      <c r="AA1080" s="91">
        <v>0</v>
      </c>
      <c r="AB1080" s="91">
        <v>0</v>
      </c>
      <c r="AC1080" s="91">
        <v>100</v>
      </c>
      <c r="AD1080" s="91">
        <v>0</v>
      </c>
      <c r="AE1080" s="91">
        <v>0</v>
      </c>
      <c r="AF1080" s="91">
        <v>5</v>
      </c>
      <c r="AG1080" s="91">
        <v>268</v>
      </c>
      <c r="AH1080" s="91">
        <v>1008635</v>
      </c>
      <c r="AI1080" s="91">
        <v>1</v>
      </c>
      <c r="AJ1080" s="91" t="s">
        <v>9040</v>
      </c>
      <c r="AK1080" s="91">
        <v>1</v>
      </c>
      <c r="AL1080" s="91">
        <v>0</v>
      </c>
      <c r="AM1080" s="91" t="s">
        <v>87</v>
      </c>
      <c r="AO1080" s="91">
        <v>0</v>
      </c>
      <c r="AP1080" s="91">
        <v>0</v>
      </c>
      <c r="AQ1080" s="91" t="s">
        <v>87</v>
      </c>
      <c r="AR1080" s="91" t="s">
        <v>87</v>
      </c>
      <c r="AW1080" s="91">
        <v>1</v>
      </c>
      <c r="AX1080" s="91">
        <v>0</v>
      </c>
      <c r="AZ1080" s="92">
        <v>41443</v>
      </c>
      <c r="BA1080" s="91" t="s">
        <v>183</v>
      </c>
      <c r="BB1080" s="92">
        <v>42800</v>
      </c>
      <c r="BC1080" s="91" t="s">
        <v>87</v>
      </c>
    </row>
    <row r="1081" spans="1:55">
      <c r="A1081" s="91">
        <f t="shared" si="16"/>
        <v>1080</v>
      </c>
      <c r="B1081" s="91">
        <v>2328601</v>
      </c>
      <c r="C1081" s="91">
        <v>62</v>
      </c>
      <c r="D1081" s="91">
        <v>9</v>
      </c>
      <c r="E1081" s="91" t="s">
        <v>87</v>
      </c>
      <c r="F1081" s="91" t="s">
        <v>87</v>
      </c>
      <c r="G1081" s="91" t="s">
        <v>9041</v>
      </c>
      <c r="I1081" s="91" t="s">
        <v>9042</v>
      </c>
      <c r="J1081" s="91" t="s">
        <v>9043</v>
      </c>
      <c r="K1081" s="91" t="s">
        <v>9044</v>
      </c>
      <c r="L1081" s="91" t="s">
        <v>9045</v>
      </c>
      <c r="O1081" s="91" t="s">
        <v>9046</v>
      </c>
      <c r="P1081" s="91" t="s">
        <v>87</v>
      </c>
      <c r="U1081" s="91">
        <v>0</v>
      </c>
      <c r="V1081" s="91">
        <v>0</v>
      </c>
      <c r="W1081" s="91">
        <v>0</v>
      </c>
      <c r="X1081" s="91">
        <v>0</v>
      </c>
      <c r="Y1081" s="91">
        <v>0</v>
      </c>
      <c r="Z1081" s="91">
        <v>0</v>
      </c>
      <c r="AA1081" s="91">
        <v>0</v>
      </c>
      <c r="AB1081" s="91">
        <v>0</v>
      </c>
      <c r="AC1081" s="91">
        <v>100</v>
      </c>
      <c r="AD1081" s="91">
        <v>0</v>
      </c>
      <c r="AE1081" s="91">
        <v>0</v>
      </c>
      <c r="AF1081" s="91">
        <v>155</v>
      </c>
      <c r="AG1081" s="91">
        <v>201</v>
      </c>
      <c r="AH1081" s="91">
        <v>96213</v>
      </c>
      <c r="AI1081" s="91">
        <v>1</v>
      </c>
      <c r="AJ1081" s="91" t="s">
        <v>9047</v>
      </c>
      <c r="AK1081" s="91">
        <v>1</v>
      </c>
      <c r="AL1081" s="91">
        <v>0</v>
      </c>
      <c r="AM1081" s="91" t="s">
        <v>87</v>
      </c>
      <c r="AO1081" s="91">
        <v>0</v>
      </c>
      <c r="AP1081" s="91">
        <v>0</v>
      </c>
      <c r="AQ1081" s="91" t="s">
        <v>87</v>
      </c>
      <c r="AR1081" s="91" t="s">
        <v>87</v>
      </c>
      <c r="AW1081" s="91">
        <v>1</v>
      </c>
      <c r="AX1081" s="91">
        <v>0</v>
      </c>
      <c r="AY1081" s="91">
        <v>0</v>
      </c>
      <c r="AZ1081" s="92">
        <v>41752</v>
      </c>
      <c r="BA1081" s="91" t="s">
        <v>183</v>
      </c>
      <c r="BB1081" s="92">
        <v>42471</v>
      </c>
      <c r="BC1081" s="91" t="s">
        <v>87</v>
      </c>
    </row>
    <row r="1082" spans="1:55">
      <c r="A1082" s="91">
        <f t="shared" si="16"/>
        <v>1081</v>
      </c>
      <c r="B1082" s="91">
        <v>2349401</v>
      </c>
      <c r="C1082" s="91">
        <v>10</v>
      </c>
      <c r="D1082" s="91">
        <v>9</v>
      </c>
      <c r="E1082" s="91" t="s">
        <v>87</v>
      </c>
      <c r="F1082" s="91" t="s">
        <v>87</v>
      </c>
      <c r="G1082" s="91" t="s">
        <v>9048</v>
      </c>
      <c r="I1082" s="91" t="s">
        <v>9049</v>
      </c>
      <c r="K1082" s="91" t="s">
        <v>9050</v>
      </c>
      <c r="L1082" s="91" t="s">
        <v>9051</v>
      </c>
      <c r="O1082" s="91" t="s">
        <v>9052</v>
      </c>
      <c r="P1082" s="91" t="s">
        <v>9053</v>
      </c>
      <c r="R1082" s="91" t="s">
        <v>9054</v>
      </c>
      <c r="S1082" s="91" t="s">
        <v>9055</v>
      </c>
      <c r="T1082" s="91" t="s">
        <v>269</v>
      </c>
      <c r="U1082" s="91">
        <v>0</v>
      </c>
      <c r="V1082" s="91">
        <v>500000</v>
      </c>
      <c r="W1082" s="91">
        <v>0</v>
      </c>
      <c r="X1082" s="91">
        <v>0</v>
      </c>
      <c r="Y1082" s="91">
        <v>0</v>
      </c>
      <c r="Z1082" s="91">
        <v>40</v>
      </c>
      <c r="AA1082" s="91">
        <v>60</v>
      </c>
      <c r="AB1082" s="91">
        <v>120</v>
      </c>
      <c r="AC1082" s="91">
        <v>100</v>
      </c>
      <c r="AD1082" s="91">
        <v>0</v>
      </c>
      <c r="AE1082" s="91">
        <v>0</v>
      </c>
      <c r="AF1082" s="91">
        <v>5</v>
      </c>
      <c r="AG1082" s="91">
        <v>802</v>
      </c>
      <c r="AH1082" s="91">
        <v>1117094</v>
      </c>
      <c r="AI1082" s="91">
        <v>2</v>
      </c>
      <c r="AJ1082" s="91" t="s">
        <v>9056</v>
      </c>
      <c r="AK1082" s="91">
        <v>1</v>
      </c>
      <c r="AL1082" s="91">
        <v>0</v>
      </c>
      <c r="AM1082" s="91" t="s">
        <v>87</v>
      </c>
      <c r="AO1082" s="91">
        <v>0</v>
      </c>
      <c r="AP1082" s="91">
        <v>0</v>
      </c>
      <c r="AQ1082" s="91" t="s">
        <v>87</v>
      </c>
      <c r="AR1082" s="91" t="s">
        <v>87</v>
      </c>
      <c r="AW1082" s="91">
        <v>1</v>
      </c>
      <c r="AX1082" s="91">
        <v>0</v>
      </c>
      <c r="AZ1082" s="92">
        <v>41653</v>
      </c>
      <c r="BA1082" s="91" t="s">
        <v>183</v>
      </c>
      <c r="BB1082" s="92">
        <v>41653</v>
      </c>
      <c r="BC1082" s="91" t="s">
        <v>87</v>
      </c>
    </row>
    <row r="1083" spans="1:55">
      <c r="A1083" s="91">
        <f t="shared" si="16"/>
        <v>1082</v>
      </c>
      <c r="B1083" s="91">
        <v>2393301</v>
      </c>
      <c r="C1083" s="91">
        <v>77</v>
      </c>
      <c r="D1083" s="91">
        <v>9</v>
      </c>
      <c r="E1083" s="91" t="s">
        <v>87</v>
      </c>
      <c r="F1083" s="91" t="s">
        <v>87</v>
      </c>
      <c r="G1083" s="91" t="s">
        <v>9057</v>
      </c>
      <c r="I1083" s="91" t="s">
        <v>9058</v>
      </c>
      <c r="J1083" s="91" t="s">
        <v>9059</v>
      </c>
      <c r="K1083" s="91" t="s">
        <v>9060</v>
      </c>
      <c r="L1083" s="91" t="s">
        <v>9061</v>
      </c>
      <c r="O1083" s="91" t="s">
        <v>9062</v>
      </c>
      <c r="P1083" s="91" t="s">
        <v>9063</v>
      </c>
      <c r="R1083" s="91" t="s">
        <v>9064</v>
      </c>
      <c r="S1083" s="91" t="s">
        <v>9065</v>
      </c>
      <c r="T1083" s="91" t="s">
        <v>5575</v>
      </c>
      <c r="U1083" s="91">
        <v>0</v>
      </c>
      <c r="V1083" s="91">
        <v>500000</v>
      </c>
      <c r="W1083" s="91">
        <v>0</v>
      </c>
      <c r="X1083" s="91">
        <v>100</v>
      </c>
      <c r="Y1083" s="91">
        <v>120</v>
      </c>
      <c r="Z1083" s="91">
        <v>40</v>
      </c>
      <c r="AA1083" s="91">
        <v>60</v>
      </c>
      <c r="AB1083" s="91">
        <v>120</v>
      </c>
      <c r="AC1083" s="91">
        <v>0</v>
      </c>
      <c r="AD1083" s="91">
        <v>100</v>
      </c>
      <c r="AE1083" s="91">
        <v>120</v>
      </c>
      <c r="AF1083" s="91">
        <v>167</v>
      </c>
      <c r="AG1083" s="91">
        <v>1</v>
      </c>
      <c r="AH1083" s="91">
        <v>2108197</v>
      </c>
      <c r="AI1083" s="91">
        <v>1</v>
      </c>
      <c r="AJ1083" s="91" t="s">
        <v>9058</v>
      </c>
      <c r="AK1083" s="91">
        <v>1</v>
      </c>
      <c r="AL1083" s="91">
        <v>2</v>
      </c>
      <c r="AM1083" s="91" t="s">
        <v>87</v>
      </c>
      <c r="AO1083" s="91">
        <v>0</v>
      </c>
      <c r="AP1083" s="91">
        <v>2</v>
      </c>
      <c r="AQ1083" s="91" t="s">
        <v>87</v>
      </c>
      <c r="AR1083" s="91" t="s">
        <v>87</v>
      </c>
      <c r="AW1083" s="91">
        <v>1</v>
      </c>
      <c r="AX1083" s="91">
        <v>0</v>
      </c>
      <c r="AZ1083" s="92">
        <v>41824</v>
      </c>
      <c r="BA1083" s="91" t="s">
        <v>183</v>
      </c>
      <c r="BB1083" s="92">
        <v>41824</v>
      </c>
      <c r="BC1083" s="91" t="s">
        <v>87</v>
      </c>
    </row>
    <row r="1084" spans="1:55">
      <c r="A1084" s="91">
        <f t="shared" si="16"/>
        <v>1083</v>
      </c>
      <c r="B1084" s="91">
        <v>2396901</v>
      </c>
      <c r="C1084" s="91">
        <v>70</v>
      </c>
      <c r="D1084" s="91">
        <v>9</v>
      </c>
      <c r="E1084" s="91" t="s">
        <v>87</v>
      </c>
      <c r="F1084" s="91" t="s">
        <v>87</v>
      </c>
      <c r="G1084" s="91" t="s">
        <v>9066</v>
      </c>
      <c r="I1084" s="91" t="s">
        <v>9067</v>
      </c>
      <c r="K1084" s="91" t="s">
        <v>9068</v>
      </c>
      <c r="L1084" s="91" t="s">
        <v>9069</v>
      </c>
      <c r="O1084" s="91" t="s">
        <v>9070</v>
      </c>
      <c r="P1084" s="91" t="s">
        <v>9071</v>
      </c>
      <c r="R1084" s="91" t="s">
        <v>9072</v>
      </c>
      <c r="S1084" s="91" t="s">
        <v>9073</v>
      </c>
      <c r="T1084" s="91" t="s">
        <v>385</v>
      </c>
      <c r="U1084" s="91">
        <v>0</v>
      </c>
      <c r="V1084" s="91">
        <v>500000</v>
      </c>
      <c r="W1084" s="91">
        <v>0</v>
      </c>
      <c r="X1084" s="91">
        <v>0</v>
      </c>
      <c r="Y1084" s="91">
        <v>0</v>
      </c>
      <c r="Z1084" s="91">
        <v>0</v>
      </c>
      <c r="AA1084" s="91">
        <v>0</v>
      </c>
      <c r="AB1084" s="91">
        <v>0</v>
      </c>
      <c r="AC1084" s="91">
        <v>100</v>
      </c>
      <c r="AD1084" s="91">
        <v>0</v>
      </c>
      <c r="AE1084" s="91">
        <v>0</v>
      </c>
      <c r="AF1084" s="91">
        <v>9</v>
      </c>
      <c r="AG1084" s="91">
        <v>763</v>
      </c>
      <c r="AH1084" s="91">
        <v>8055</v>
      </c>
      <c r="AI1084" s="91">
        <v>2</v>
      </c>
      <c r="AJ1084" s="91" t="s">
        <v>9074</v>
      </c>
      <c r="AK1084" s="91">
        <v>1</v>
      </c>
      <c r="AL1084" s="91">
        <v>0</v>
      </c>
      <c r="AM1084" s="91" t="s">
        <v>87</v>
      </c>
      <c r="AO1084" s="91">
        <v>1</v>
      </c>
      <c r="AP1084" s="91">
        <v>2</v>
      </c>
      <c r="AQ1084" s="91" t="s">
        <v>87</v>
      </c>
      <c r="AR1084" s="91" t="s">
        <v>87</v>
      </c>
      <c r="AW1084" s="91">
        <v>1</v>
      </c>
      <c r="AX1084" s="91">
        <v>0</v>
      </c>
      <c r="AZ1084" s="92">
        <v>41837</v>
      </c>
      <c r="BA1084" s="91" t="s">
        <v>183</v>
      </c>
      <c r="BB1084" s="92">
        <v>41837</v>
      </c>
      <c r="BC1084" s="91" t="s">
        <v>87</v>
      </c>
    </row>
    <row r="1085" spans="1:55">
      <c r="A1085" s="91">
        <f t="shared" si="16"/>
        <v>1084</v>
      </c>
      <c r="B1085" s="91">
        <v>2401701</v>
      </c>
      <c r="C1085" s="91">
        <v>38</v>
      </c>
      <c r="D1085" s="91">
        <v>9</v>
      </c>
      <c r="E1085" s="91" t="s">
        <v>87</v>
      </c>
      <c r="F1085" s="91" t="s">
        <v>87</v>
      </c>
      <c r="G1085" s="91" t="s">
        <v>9075</v>
      </c>
      <c r="I1085" s="91" t="s">
        <v>9076</v>
      </c>
      <c r="K1085" s="91" t="s">
        <v>9077</v>
      </c>
      <c r="L1085" s="91" t="s">
        <v>9078</v>
      </c>
      <c r="O1085" s="91" t="s">
        <v>9079</v>
      </c>
      <c r="P1085" s="91" t="s">
        <v>87</v>
      </c>
      <c r="R1085" s="91" t="s">
        <v>9080</v>
      </c>
      <c r="S1085" s="91" t="s">
        <v>9081</v>
      </c>
      <c r="T1085" s="91" t="s">
        <v>201</v>
      </c>
      <c r="U1085" s="91">
        <v>0</v>
      </c>
      <c r="V1085" s="91">
        <v>500000</v>
      </c>
      <c r="W1085" s="91">
        <v>100</v>
      </c>
      <c r="X1085" s="91">
        <v>0</v>
      </c>
      <c r="Y1085" s="91">
        <v>0</v>
      </c>
      <c r="Z1085" s="91">
        <v>100</v>
      </c>
      <c r="AA1085" s="91">
        <v>0</v>
      </c>
      <c r="AB1085" s="91">
        <v>0</v>
      </c>
      <c r="AC1085" s="91">
        <v>100</v>
      </c>
      <c r="AD1085" s="91">
        <v>0</v>
      </c>
      <c r="AE1085" s="91">
        <v>0</v>
      </c>
      <c r="AF1085" s="91">
        <v>5</v>
      </c>
      <c r="AG1085" s="91">
        <v>777</v>
      </c>
      <c r="AH1085" s="91">
        <v>1002576</v>
      </c>
      <c r="AI1085" s="91">
        <v>1</v>
      </c>
      <c r="AJ1085" s="91" t="s">
        <v>9082</v>
      </c>
      <c r="AK1085" s="91">
        <v>1</v>
      </c>
      <c r="AL1085" s="91">
        <v>0</v>
      </c>
      <c r="AM1085" s="91" t="s">
        <v>87</v>
      </c>
      <c r="AO1085" s="91">
        <v>0</v>
      </c>
      <c r="AP1085" s="91">
        <v>2</v>
      </c>
      <c r="AQ1085" s="91" t="s">
        <v>87</v>
      </c>
      <c r="AR1085" s="91" t="s">
        <v>87</v>
      </c>
      <c r="AW1085" s="91">
        <v>1</v>
      </c>
      <c r="AX1085" s="91">
        <v>0</v>
      </c>
      <c r="AZ1085" s="92">
        <v>41866</v>
      </c>
      <c r="BA1085" s="91" t="s">
        <v>183</v>
      </c>
      <c r="BB1085" s="92">
        <v>41869</v>
      </c>
      <c r="BC1085" s="91" t="s">
        <v>87</v>
      </c>
    </row>
    <row r="1086" spans="1:55">
      <c r="A1086" s="91">
        <f t="shared" si="16"/>
        <v>1085</v>
      </c>
      <c r="B1086" s="91">
        <v>2401801</v>
      </c>
      <c r="C1086" s="91">
        <v>38</v>
      </c>
      <c r="D1086" s="91">
        <v>9</v>
      </c>
      <c r="E1086" s="91" t="s">
        <v>87</v>
      </c>
      <c r="F1086" s="91" t="s">
        <v>87</v>
      </c>
      <c r="G1086" s="91" t="s">
        <v>9083</v>
      </c>
      <c r="I1086" s="91" t="s">
        <v>9084</v>
      </c>
      <c r="K1086" s="91" t="s">
        <v>363</v>
      </c>
      <c r="L1086" s="91" t="s">
        <v>9085</v>
      </c>
      <c r="M1086" s="91" t="s">
        <v>9086</v>
      </c>
      <c r="O1086" s="91" t="s">
        <v>9087</v>
      </c>
      <c r="P1086" s="91" t="s">
        <v>9088</v>
      </c>
      <c r="R1086" s="91" t="s">
        <v>9089</v>
      </c>
      <c r="S1086" s="91" t="s">
        <v>9090</v>
      </c>
      <c r="T1086" s="91" t="s">
        <v>269</v>
      </c>
      <c r="U1086" s="91">
        <v>0</v>
      </c>
      <c r="V1086" s="91">
        <v>500000</v>
      </c>
      <c r="W1086" s="91">
        <v>100</v>
      </c>
      <c r="X1086" s="91">
        <v>0</v>
      </c>
      <c r="Y1086" s="91">
        <v>0</v>
      </c>
      <c r="Z1086" s="91">
        <v>100</v>
      </c>
      <c r="AA1086" s="91">
        <v>0</v>
      </c>
      <c r="AB1086" s="91">
        <v>0</v>
      </c>
      <c r="AC1086" s="91">
        <v>100</v>
      </c>
      <c r="AD1086" s="91">
        <v>0</v>
      </c>
      <c r="AE1086" s="91">
        <v>0</v>
      </c>
      <c r="AF1086" s="91">
        <v>5</v>
      </c>
      <c r="AG1086" s="91">
        <v>13</v>
      </c>
      <c r="AH1086" s="91">
        <v>4630276</v>
      </c>
      <c r="AI1086" s="91">
        <v>1</v>
      </c>
      <c r="AJ1086" s="91" t="s">
        <v>9091</v>
      </c>
      <c r="AK1086" s="91">
        <v>1</v>
      </c>
      <c r="AL1086" s="91">
        <v>0</v>
      </c>
      <c r="AM1086" s="91" t="s">
        <v>87</v>
      </c>
      <c r="AO1086" s="91">
        <v>0</v>
      </c>
      <c r="AP1086" s="91">
        <v>2</v>
      </c>
      <c r="AQ1086" s="91" t="s">
        <v>87</v>
      </c>
      <c r="AR1086" s="91" t="s">
        <v>87</v>
      </c>
      <c r="AW1086" s="91">
        <v>1</v>
      </c>
      <c r="AX1086" s="91">
        <v>0</v>
      </c>
      <c r="AZ1086" s="92">
        <v>41866</v>
      </c>
      <c r="BA1086" s="91" t="s">
        <v>183</v>
      </c>
      <c r="BB1086" s="92">
        <v>41866</v>
      </c>
      <c r="BC1086" s="91" t="s">
        <v>87</v>
      </c>
    </row>
    <row r="1087" spans="1:55">
      <c r="A1087" s="91">
        <f t="shared" si="16"/>
        <v>1086</v>
      </c>
      <c r="B1087" s="91">
        <v>2403901</v>
      </c>
      <c r="C1087" s="91">
        <v>90</v>
      </c>
      <c r="D1087" s="91">
        <v>9</v>
      </c>
      <c r="E1087" s="91" t="s">
        <v>87</v>
      </c>
      <c r="F1087" s="91" t="s">
        <v>87</v>
      </c>
      <c r="G1087" s="91" t="s">
        <v>9092</v>
      </c>
      <c r="I1087" s="91" t="s">
        <v>9093</v>
      </c>
      <c r="K1087" s="91" t="s">
        <v>9094</v>
      </c>
      <c r="L1087" s="91" t="s">
        <v>9095</v>
      </c>
      <c r="M1087" s="91" t="s">
        <v>9096</v>
      </c>
      <c r="O1087" s="91" t="s">
        <v>9097</v>
      </c>
      <c r="P1087" s="91" t="s">
        <v>87</v>
      </c>
      <c r="R1087" s="91" t="s">
        <v>9098</v>
      </c>
      <c r="T1087" s="91" t="s">
        <v>269</v>
      </c>
      <c r="U1087" s="91">
        <v>0</v>
      </c>
      <c r="V1087" s="91">
        <v>0</v>
      </c>
      <c r="W1087" s="91">
        <v>0</v>
      </c>
      <c r="X1087" s="91">
        <v>0</v>
      </c>
      <c r="Y1087" s="91">
        <v>0</v>
      </c>
      <c r="Z1087" s="91">
        <v>0</v>
      </c>
      <c r="AA1087" s="91">
        <v>0</v>
      </c>
      <c r="AB1087" s="91">
        <v>0</v>
      </c>
      <c r="AC1087" s="91">
        <v>100</v>
      </c>
      <c r="AD1087" s="91">
        <v>0</v>
      </c>
      <c r="AE1087" s="91">
        <v>0</v>
      </c>
      <c r="AF1087" s="91">
        <v>5</v>
      </c>
      <c r="AG1087" s="91">
        <v>39</v>
      </c>
      <c r="AH1087" s="91">
        <v>309588</v>
      </c>
      <c r="AI1087" s="91">
        <v>2</v>
      </c>
      <c r="AJ1087" s="91" t="s">
        <v>9099</v>
      </c>
      <c r="AK1087" s="91">
        <v>1</v>
      </c>
      <c r="AL1087" s="91">
        <v>0</v>
      </c>
      <c r="AM1087" s="91" t="s">
        <v>87</v>
      </c>
      <c r="AO1087" s="91">
        <v>0</v>
      </c>
      <c r="AP1087" s="91">
        <v>2</v>
      </c>
      <c r="AQ1087" s="91" t="s">
        <v>87</v>
      </c>
      <c r="AR1087" s="91" t="s">
        <v>87</v>
      </c>
      <c r="AW1087" s="91">
        <v>1</v>
      </c>
      <c r="AX1087" s="91">
        <v>0</v>
      </c>
      <c r="AZ1087" s="92">
        <v>41877</v>
      </c>
      <c r="BA1087" s="91" t="s">
        <v>183</v>
      </c>
      <c r="BB1087" s="92">
        <v>41935</v>
      </c>
      <c r="BC1087" s="91" t="s">
        <v>87</v>
      </c>
    </row>
    <row r="1088" spans="1:55">
      <c r="A1088" s="91">
        <f t="shared" si="16"/>
        <v>1087</v>
      </c>
      <c r="B1088" s="91">
        <v>2405301</v>
      </c>
      <c r="C1088" s="91">
        <v>38</v>
      </c>
      <c r="D1088" s="91">
        <v>9</v>
      </c>
      <c r="E1088" s="91" t="s">
        <v>87</v>
      </c>
      <c r="F1088" s="91" t="s">
        <v>87</v>
      </c>
      <c r="G1088" s="91" t="s">
        <v>9100</v>
      </c>
      <c r="I1088" s="91" t="s">
        <v>9101</v>
      </c>
      <c r="K1088" s="91" t="s">
        <v>9102</v>
      </c>
      <c r="L1088" s="91" t="s">
        <v>9103</v>
      </c>
      <c r="O1088" s="91" t="s">
        <v>9104</v>
      </c>
      <c r="P1088" s="91" t="s">
        <v>9105</v>
      </c>
      <c r="R1088" s="91" t="s">
        <v>9106</v>
      </c>
      <c r="S1088" s="91" t="s">
        <v>9107</v>
      </c>
      <c r="T1088" s="91" t="s">
        <v>269</v>
      </c>
      <c r="U1088" s="91">
        <v>0</v>
      </c>
      <c r="V1088" s="91">
        <v>500000</v>
      </c>
      <c r="W1088" s="91">
        <v>100</v>
      </c>
      <c r="X1088" s="91">
        <v>0</v>
      </c>
      <c r="Y1088" s="91">
        <v>0</v>
      </c>
      <c r="Z1088" s="91">
        <v>100</v>
      </c>
      <c r="AA1088" s="91">
        <v>0</v>
      </c>
      <c r="AB1088" s="91">
        <v>0</v>
      </c>
      <c r="AC1088" s="91">
        <v>100</v>
      </c>
      <c r="AD1088" s="91">
        <v>0</v>
      </c>
      <c r="AE1088" s="91">
        <v>0</v>
      </c>
      <c r="AF1088" s="91">
        <v>140</v>
      </c>
      <c r="AG1088" s="91">
        <v>268</v>
      </c>
      <c r="AH1088" s="91">
        <v>1018547</v>
      </c>
      <c r="AI1088" s="91">
        <v>1</v>
      </c>
      <c r="AJ1088" s="91" t="s">
        <v>9108</v>
      </c>
      <c r="AK1088" s="91">
        <v>1</v>
      </c>
      <c r="AL1088" s="91">
        <v>0</v>
      </c>
      <c r="AM1088" s="91" t="s">
        <v>87</v>
      </c>
      <c r="AO1088" s="91">
        <v>0</v>
      </c>
      <c r="AP1088" s="91">
        <v>2</v>
      </c>
      <c r="AQ1088" s="91" t="s">
        <v>87</v>
      </c>
      <c r="AR1088" s="91" t="s">
        <v>87</v>
      </c>
      <c r="AW1088" s="91">
        <v>1</v>
      </c>
      <c r="AX1088" s="91">
        <v>0</v>
      </c>
      <c r="AZ1088" s="92">
        <v>41879</v>
      </c>
      <c r="BA1088" s="91" t="s">
        <v>183</v>
      </c>
      <c r="BB1088" s="92">
        <v>41879</v>
      </c>
      <c r="BC1088" s="91" t="s">
        <v>87</v>
      </c>
    </row>
    <row r="1089" spans="1:55">
      <c r="A1089" s="91">
        <f t="shared" si="16"/>
        <v>1088</v>
      </c>
      <c r="B1089" s="91">
        <v>2405901</v>
      </c>
      <c r="C1089" s="91">
        <v>38</v>
      </c>
      <c r="D1089" s="91">
        <v>9</v>
      </c>
      <c r="E1089" s="91" t="s">
        <v>87</v>
      </c>
      <c r="F1089" s="91" t="s">
        <v>87</v>
      </c>
      <c r="G1089" s="91" t="s">
        <v>9109</v>
      </c>
      <c r="H1089" s="91" t="s">
        <v>9110</v>
      </c>
      <c r="I1089" s="91" t="s">
        <v>9111</v>
      </c>
      <c r="K1089" s="91" t="s">
        <v>9112</v>
      </c>
      <c r="L1089" s="91" t="s">
        <v>9113</v>
      </c>
      <c r="M1089" s="91" t="s">
        <v>9114</v>
      </c>
      <c r="O1089" s="91" t="s">
        <v>9115</v>
      </c>
      <c r="P1089" s="91" t="s">
        <v>9116</v>
      </c>
      <c r="R1089" s="91" t="s">
        <v>8769</v>
      </c>
      <c r="S1089" s="91" t="s">
        <v>8770</v>
      </c>
      <c r="T1089" s="91" t="s">
        <v>9117</v>
      </c>
      <c r="U1089" s="91">
        <v>0</v>
      </c>
      <c r="V1089" s="91">
        <v>500000</v>
      </c>
      <c r="W1089" s="91">
        <v>100</v>
      </c>
      <c r="X1089" s="91">
        <v>0</v>
      </c>
      <c r="Y1089" s="91">
        <v>0</v>
      </c>
      <c r="Z1089" s="91">
        <v>100</v>
      </c>
      <c r="AA1089" s="91">
        <v>0</v>
      </c>
      <c r="AB1089" s="91">
        <v>0</v>
      </c>
      <c r="AC1089" s="91">
        <v>100</v>
      </c>
      <c r="AD1089" s="91">
        <v>0</v>
      </c>
      <c r="AE1089" s="91">
        <v>0</v>
      </c>
      <c r="AF1089" s="91">
        <v>1</v>
      </c>
      <c r="AG1089" s="91">
        <v>240</v>
      </c>
      <c r="AH1089" s="91">
        <v>5726157</v>
      </c>
      <c r="AI1089" s="91">
        <v>1</v>
      </c>
      <c r="AJ1089" s="91" t="s">
        <v>9118</v>
      </c>
      <c r="AK1089" s="91">
        <v>1</v>
      </c>
      <c r="AL1089" s="91">
        <v>0</v>
      </c>
      <c r="AM1089" s="91" t="s">
        <v>87</v>
      </c>
      <c r="AO1089" s="91">
        <v>0</v>
      </c>
      <c r="AP1089" s="91">
        <v>2</v>
      </c>
      <c r="AQ1089" s="91" t="s">
        <v>87</v>
      </c>
      <c r="AR1089" s="91" t="s">
        <v>87</v>
      </c>
      <c r="AW1089" s="91">
        <v>1</v>
      </c>
      <c r="AX1089" s="91">
        <v>0</v>
      </c>
      <c r="AZ1089" s="92">
        <v>41883</v>
      </c>
      <c r="BA1089" s="91" t="s">
        <v>183</v>
      </c>
      <c r="BB1089" s="92">
        <v>41883</v>
      </c>
      <c r="BC1089" s="91" t="s">
        <v>87</v>
      </c>
    </row>
    <row r="1090" spans="1:55">
      <c r="A1090" s="91">
        <f t="shared" si="16"/>
        <v>1089</v>
      </c>
      <c r="B1090" s="91">
        <v>2407401</v>
      </c>
      <c r="C1090" s="91">
        <v>38</v>
      </c>
      <c r="D1090" s="91">
        <v>9</v>
      </c>
      <c r="E1090" s="91" t="s">
        <v>87</v>
      </c>
      <c r="F1090" s="91" t="s">
        <v>87</v>
      </c>
      <c r="G1090" s="91" t="s">
        <v>9119</v>
      </c>
      <c r="I1090" s="91" t="s">
        <v>9120</v>
      </c>
      <c r="K1090" s="91" t="s">
        <v>9121</v>
      </c>
      <c r="L1090" s="91" t="s">
        <v>9122</v>
      </c>
      <c r="O1090" s="91" t="s">
        <v>9123</v>
      </c>
      <c r="P1090" s="91" t="s">
        <v>9124</v>
      </c>
      <c r="R1090" s="91" t="s">
        <v>9125</v>
      </c>
      <c r="S1090" s="91" t="s">
        <v>9126</v>
      </c>
      <c r="T1090" s="91" t="s">
        <v>269</v>
      </c>
      <c r="U1090" s="91">
        <v>0</v>
      </c>
      <c r="V1090" s="91">
        <v>500000</v>
      </c>
      <c r="W1090" s="91">
        <v>100</v>
      </c>
      <c r="X1090" s="91">
        <v>0</v>
      </c>
      <c r="Y1090" s="91">
        <v>0</v>
      </c>
      <c r="Z1090" s="91">
        <v>100</v>
      </c>
      <c r="AA1090" s="91">
        <v>0</v>
      </c>
      <c r="AB1090" s="91">
        <v>0</v>
      </c>
      <c r="AC1090" s="91">
        <v>100</v>
      </c>
      <c r="AD1090" s="91">
        <v>0</v>
      </c>
      <c r="AE1090" s="91">
        <v>0</v>
      </c>
      <c r="AF1090" s="91">
        <v>5</v>
      </c>
      <c r="AG1090" s="91">
        <v>505</v>
      </c>
      <c r="AH1090" s="91">
        <v>32045</v>
      </c>
      <c r="AI1090" s="91">
        <v>1</v>
      </c>
      <c r="AJ1090" s="91" t="s">
        <v>9127</v>
      </c>
      <c r="AK1090" s="91">
        <v>1</v>
      </c>
      <c r="AL1090" s="91">
        <v>0</v>
      </c>
      <c r="AM1090" s="91" t="s">
        <v>87</v>
      </c>
      <c r="AO1090" s="91">
        <v>0</v>
      </c>
      <c r="AP1090" s="91">
        <v>2</v>
      </c>
      <c r="AQ1090" s="91" t="s">
        <v>87</v>
      </c>
      <c r="AR1090" s="91" t="s">
        <v>87</v>
      </c>
      <c r="AW1090" s="91">
        <v>1</v>
      </c>
      <c r="AX1090" s="91">
        <v>0</v>
      </c>
      <c r="AZ1090" s="92">
        <v>41892</v>
      </c>
      <c r="BA1090" s="91" t="s">
        <v>183</v>
      </c>
      <c r="BB1090" s="92">
        <v>41892</v>
      </c>
      <c r="BC1090" s="91" t="s">
        <v>87</v>
      </c>
    </row>
    <row r="1091" spans="1:55">
      <c r="A1091" s="91">
        <f t="shared" ref="A1091:A1154" si="17">A1090+1</f>
        <v>1090</v>
      </c>
      <c r="B1091" s="91">
        <v>2409601</v>
      </c>
      <c r="C1091" s="91">
        <v>38</v>
      </c>
      <c r="D1091" s="91">
        <v>9</v>
      </c>
      <c r="E1091" s="91" t="s">
        <v>87</v>
      </c>
      <c r="F1091" s="91" t="s">
        <v>87</v>
      </c>
      <c r="G1091" s="91" t="s">
        <v>9128</v>
      </c>
      <c r="I1091" s="91" t="s">
        <v>9129</v>
      </c>
      <c r="K1091" s="91" t="s">
        <v>9130</v>
      </c>
      <c r="L1091" s="91" t="s">
        <v>9131</v>
      </c>
      <c r="O1091" s="91" t="s">
        <v>9132</v>
      </c>
      <c r="P1091" s="91" t="s">
        <v>9133</v>
      </c>
      <c r="R1091" s="91" t="s">
        <v>9134</v>
      </c>
      <c r="S1091" s="91" t="s">
        <v>9135</v>
      </c>
      <c r="T1091" s="91" t="s">
        <v>201</v>
      </c>
      <c r="U1091" s="91">
        <v>0</v>
      </c>
      <c r="V1091" s="91">
        <v>500000</v>
      </c>
      <c r="W1091" s="91">
        <v>100</v>
      </c>
      <c r="X1091" s="91">
        <v>0</v>
      </c>
      <c r="Y1091" s="91">
        <v>0</v>
      </c>
      <c r="Z1091" s="91">
        <v>100</v>
      </c>
      <c r="AA1091" s="91">
        <v>0</v>
      </c>
      <c r="AB1091" s="91">
        <v>0</v>
      </c>
      <c r="AC1091" s="91">
        <v>100</v>
      </c>
      <c r="AD1091" s="91">
        <v>0</v>
      </c>
      <c r="AE1091" s="91">
        <v>0</v>
      </c>
      <c r="AF1091" s="91">
        <v>9</v>
      </c>
      <c r="AG1091" s="91">
        <v>926</v>
      </c>
      <c r="AH1091" s="91">
        <v>1171255</v>
      </c>
      <c r="AI1091" s="91">
        <v>1</v>
      </c>
      <c r="AJ1091" s="91" t="s">
        <v>9136</v>
      </c>
      <c r="AK1091" s="91">
        <v>1</v>
      </c>
      <c r="AL1091" s="91">
        <v>0</v>
      </c>
      <c r="AM1091" s="91" t="s">
        <v>87</v>
      </c>
      <c r="AO1091" s="91">
        <v>0</v>
      </c>
      <c r="AP1091" s="91">
        <v>2</v>
      </c>
      <c r="AQ1091" s="91" t="s">
        <v>87</v>
      </c>
      <c r="AR1091" s="91" t="s">
        <v>87</v>
      </c>
      <c r="AW1091" s="91">
        <v>1</v>
      </c>
      <c r="AX1091" s="91">
        <v>0</v>
      </c>
      <c r="AZ1091" s="92">
        <v>41906</v>
      </c>
      <c r="BA1091" s="91" t="s">
        <v>183</v>
      </c>
      <c r="BB1091" s="92">
        <v>41906</v>
      </c>
      <c r="BC1091" s="91" t="s">
        <v>87</v>
      </c>
    </row>
    <row r="1092" spans="1:55">
      <c r="A1092" s="91">
        <f t="shared" si="17"/>
        <v>1091</v>
      </c>
      <c r="B1092" s="91">
        <v>2425701</v>
      </c>
      <c r="C1092" s="91">
        <v>94</v>
      </c>
      <c r="D1092" s="91">
        <v>9</v>
      </c>
      <c r="E1092" s="91" t="s">
        <v>87</v>
      </c>
      <c r="F1092" s="91" t="s">
        <v>87</v>
      </c>
      <c r="G1092" s="91" t="s">
        <v>9137</v>
      </c>
      <c r="J1092" s="91" t="s">
        <v>9138</v>
      </c>
      <c r="K1092" s="91" t="s">
        <v>9139</v>
      </c>
      <c r="L1092" s="91" t="s">
        <v>9140</v>
      </c>
      <c r="O1092" s="91" t="s">
        <v>9141</v>
      </c>
      <c r="P1092" s="91" t="s">
        <v>9142</v>
      </c>
      <c r="U1092" s="91">
        <v>0</v>
      </c>
      <c r="V1092" s="91">
        <v>500000</v>
      </c>
      <c r="W1092" s="91">
        <v>100</v>
      </c>
      <c r="X1092" s="91">
        <v>0</v>
      </c>
      <c r="Y1092" s="91">
        <v>0</v>
      </c>
      <c r="Z1092" s="91">
        <v>100</v>
      </c>
      <c r="AA1092" s="91">
        <v>0</v>
      </c>
      <c r="AB1092" s="91">
        <v>0</v>
      </c>
      <c r="AC1092" s="91">
        <v>100</v>
      </c>
      <c r="AD1092" s="91">
        <v>0</v>
      </c>
      <c r="AE1092" s="91">
        <v>0</v>
      </c>
      <c r="AF1092" s="91">
        <v>9</v>
      </c>
      <c r="AG1092" s="91">
        <v>96</v>
      </c>
      <c r="AH1092" s="91">
        <v>8435</v>
      </c>
      <c r="AI1092" s="91">
        <v>1</v>
      </c>
      <c r="AJ1092" s="91" t="s">
        <v>9143</v>
      </c>
      <c r="AK1092" s="91">
        <v>1</v>
      </c>
      <c r="AL1092" s="91">
        <v>0</v>
      </c>
      <c r="AM1092" s="91" t="s">
        <v>87</v>
      </c>
      <c r="AO1092" s="91">
        <v>0</v>
      </c>
      <c r="AP1092" s="91">
        <v>2</v>
      </c>
      <c r="AQ1092" s="91" t="s">
        <v>87</v>
      </c>
      <c r="AR1092" s="91" t="s">
        <v>87</v>
      </c>
      <c r="AW1092" s="91">
        <v>1</v>
      </c>
      <c r="AX1092" s="91">
        <v>0</v>
      </c>
      <c r="AZ1092" s="92">
        <v>41978</v>
      </c>
      <c r="BA1092" s="91" t="s">
        <v>183</v>
      </c>
      <c r="BB1092" s="92">
        <v>41978</v>
      </c>
      <c r="BC1092" s="91" t="s">
        <v>87</v>
      </c>
    </row>
    <row r="1093" spans="1:55">
      <c r="A1093" s="91">
        <f t="shared" si="17"/>
        <v>1092</v>
      </c>
      <c r="B1093" s="91">
        <v>2510201</v>
      </c>
      <c r="C1093" s="91">
        <v>90</v>
      </c>
      <c r="D1093" s="91">
        <v>9</v>
      </c>
      <c r="E1093" s="91" t="s">
        <v>87</v>
      </c>
      <c r="F1093" s="91" t="s">
        <v>87</v>
      </c>
      <c r="G1093" s="91" t="s">
        <v>9144</v>
      </c>
      <c r="I1093" s="91" t="s">
        <v>9145</v>
      </c>
      <c r="J1093" s="91" t="s">
        <v>9144</v>
      </c>
      <c r="K1093" s="91" t="s">
        <v>2801</v>
      </c>
      <c r="L1093" s="91" t="s">
        <v>9146</v>
      </c>
      <c r="M1093" s="91" t="s">
        <v>9147</v>
      </c>
      <c r="O1093" s="91" t="s">
        <v>9148</v>
      </c>
      <c r="P1093" s="91" t="s">
        <v>9149</v>
      </c>
      <c r="Q1093" s="91" t="s">
        <v>9150</v>
      </c>
      <c r="R1093" s="91" t="s">
        <v>9151</v>
      </c>
      <c r="S1093" s="91" t="s">
        <v>9152</v>
      </c>
      <c r="T1093" s="91" t="s">
        <v>201</v>
      </c>
      <c r="U1093" s="91">
        <v>0</v>
      </c>
      <c r="V1093" s="91">
        <v>500000</v>
      </c>
      <c r="W1093" s="91">
        <v>0</v>
      </c>
      <c r="X1093" s="91">
        <v>0</v>
      </c>
      <c r="Y1093" s="91">
        <v>0</v>
      </c>
      <c r="Z1093" s="91">
        <v>0</v>
      </c>
      <c r="AA1093" s="91">
        <v>0</v>
      </c>
      <c r="AB1093" s="91">
        <v>0</v>
      </c>
      <c r="AC1093" s="91">
        <v>100</v>
      </c>
      <c r="AD1093" s="91">
        <v>0</v>
      </c>
      <c r="AE1093" s="91">
        <v>0</v>
      </c>
      <c r="AF1093" s="91">
        <v>5</v>
      </c>
      <c r="AG1093" s="91">
        <v>608</v>
      </c>
      <c r="AH1093" s="91">
        <v>4617474</v>
      </c>
      <c r="AI1093" s="91">
        <v>1</v>
      </c>
      <c r="AJ1093" s="91" t="s">
        <v>9145</v>
      </c>
      <c r="AK1093" s="91">
        <v>1</v>
      </c>
      <c r="AL1093" s="91">
        <v>0</v>
      </c>
      <c r="AM1093" s="91" t="s">
        <v>87</v>
      </c>
      <c r="AO1093" s="91">
        <v>0</v>
      </c>
      <c r="AP1093" s="91">
        <v>2</v>
      </c>
      <c r="AQ1093" s="91" t="s">
        <v>87</v>
      </c>
      <c r="AR1093" s="91" t="s">
        <v>87</v>
      </c>
      <c r="AW1093" s="91">
        <v>1</v>
      </c>
      <c r="AX1093" s="91">
        <v>0</v>
      </c>
      <c r="AZ1093" s="92">
        <v>42431</v>
      </c>
      <c r="BA1093" s="91" t="s">
        <v>183</v>
      </c>
      <c r="BB1093" s="92">
        <v>42789</v>
      </c>
      <c r="BC1093" s="91" t="s">
        <v>87</v>
      </c>
    </row>
    <row r="1094" spans="1:55">
      <c r="A1094" s="91">
        <f t="shared" si="17"/>
        <v>1093</v>
      </c>
      <c r="B1094" s="91">
        <v>2566201</v>
      </c>
      <c r="C1094" s="91">
        <v>30</v>
      </c>
      <c r="D1094" s="91">
        <v>9</v>
      </c>
      <c r="E1094" s="91" t="s">
        <v>87</v>
      </c>
      <c r="F1094" s="91" t="s">
        <v>87</v>
      </c>
      <c r="G1094" s="91" t="s">
        <v>9153</v>
      </c>
      <c r="H1094" s="91" t="s">
        <v>94</v>
      </c>
      <c r="I1094" s="91" t="s">
        <v>9154</v>
      </c>
      <c r="J1094" s="91" t="s">
        <v>9155</v>
      </c>
      <c r="K1094" s="91" t="s">
        <v>9156</v>
      </c>
      <c r="L1094" s="91" t="s">
        <v>9157</v>
      </c>
      <c r="M1094" s="91" t="s">
        <v>9158</v>
      </c>
      <c r="O1094" s="91" t="s">
        <v>9159</v>
      </c>
      <c r="P1094" s="91" t="s">
        <v>9160</v>
      </c>
      <c r="R1094" s="91" t="s">
        <v>9161</v>
      </c>
      <c r="S1094" s="91" t="s">
        <v>9162</v>
      </c>
      <c r="T1094" s="91" t="s">
        <v>269</v>
      </c>
      <c r="U1094" s="91">
        <v>0</v>
      </c>
      <c r="V1094" s="91">
        <v>500000</v>
      </c>
      <c r="W1094" s="91">
        <v>0</v>
      </c>
      <c r="X1094" s="91">
        <v>100</v>
      </c>
      <c r="Y1094" s="91">
        <v>120</v>
      </c>
      <c r="Z1094" s="91">
        <v>40</v>
      </c>
      <c r="AA1094" s="91">
        <v>60</v>
      </c>
      <c r="AB1094" s="91">
        <v>120</v>
      </c>
      <c r="AC1094" s="91">
        <v>40</v>
      </c>
      <c r="AD1094" s="91">
        <v>60</v>
      </c>
      <c r="AE1094" s="91">
        <v>120</v>
      </c>
      <c r="AF1094" s="91">
        <v>33</v>
      </c>
      <c r="AG1094" s="91">
        <v>1</v>
      </c>
      <c r="AH1094" s="91">
        <v>1550207</v>
      </c>
      <c r="AI1094" s="91">
        <v>1</v>
      </c>
      <c r="AJ1094" s="91" t="s">
        <v>9163</v>
      </c>
      <c r="AK1094" s="91">
        <v>1</v>
      </c>
      <c r="AL1094" s="91">
        <v>0</v>
      </c>
      <c r="AM1094" s="91" t="s">
        <v>87</v>
      </c>
      <c r="AO1094" s="91">
        <v>1</v>
      </c>
      <c r="AP1094" s="91">
        <v>2</v>
      </c>
      <c r="AQ1094" s="91" t="s">
        <v>87</v>
      </c>
      <c r="AR1094" s="91" t="s">
        <v>87</v>
      </c>
      <c r="AW1094" s="91">
        <v>1</v>
      </c>
      <c r="AX1094" s="91">
        <v>0</v>
      </c>
      <c r="AZ1094" s="92">
        <v>42723</v>
      </c>
      <c r="BA1094" s="91" t="s">
        <v>183</v>
      </c>
      <c r="BB1094" s="92">
        <v>42723</v>
      </c>
      <c r="BC1094" s="91" t="s">
        <v>87</v>
      </c>
    </row>
    <row r="1095" spans="1:55">
      <c r="A1095" s="91">
        <f t="shared" si="17"/>
        <v>1094</v>
      </c>
      <c r="B1095" s="91">
        <v>2583101</v>
      </c>
      <c r="C1095" s="91">
        <v>38</v>
      </c>
      <c r="D1095" s="91">
        <v>9</v>
      </c>
      <c r="E1095" s="91" t="s">
        <v>87</v>
      </c>
      <c r="F1095" s="91" t="s">
        <v>87</v>
      </c>
      <c r="G1095" s="91" t="s">
        <v>9164</v>
      </c>
      <c r="I1095" s="91" t="s">
        <v>9165</v>
      </c>
      <c r="K1095" s="91" t="s">
        <v>9112</v>
      </c>
      <c r="L1095" s="91" t="s">
        <v>9166</v>
      </c>
      <c r="O1095" s="91" t="s">
        <v>9167</v>
      </c>
      <c r="P1095" s="91" t="s">
        <v>9168</v>
      </c>
      <c r="R1095" s="91" t="s">
        <v>9169</v>
      </c>
      <c r="S1095" s="91" t="s">
        <v>9170</v>
      </c>
      <c r="T1095" s="91" t="s">
        <v>269</v>
      </c>
      <c r="U1095" s="91">
        <v>0</v>
      </c>
      <c r="V1095" s="91">
        <v>500000</v>
      </c>
      <c r="W1095" s="91">
        <v>100</v>
      </c>
      <c r="X1095" s="91">
        <v>0</v>
      </c>
      <c r="Y1095" s="91">
        <v>0</v>
      </c>
      <c r="Z1095" s="91">
        <v>100</v>
      </c>
      <c r="AA1095" s="91">
        <v>0</v>
      </c>
      <c r="AB1095" s="91">
        <v>0</v>
      </c>
      <c r="AC1095" s="91">
        <v>100</v>
      </c>
      <c r="AD1095" s="91">
        <v>0</v>
      </c>
      <c r="AE1095" s="91">
        <v>0</v>
      </c>
      <c r="AF1095" s="91">
        <v>1</v>
      </c>
      <c r="AG1095" s="91">
        <v>175</v>
      </c>
      <c r="AH1095" s="91">
        <v>119492</v>
      </c>
      <c r="AI1095" s="91">
        <v>2</v>
      </c>
      <c r="AJ1095" s="91" t="s">
        <v>9171</v>
      </c>
      <c r="AK1095" s="91">
        <v>1</v>
      </c>
      <c r="AL1095" s="91">
        <v>0</v>
      </c>
      <c r="AM1095" s="91" t="s">
        <v>87</v>
      </c>
      <c r="AO1095" s="91">
        <v>0</v>
      </c>
      <c r="AP1095" s="91">
        <v>2</v>
      </c>
      <c r="AQ1095" s="91" t="s">
        <v>87</v>
      </c>
      <c r="AR1095" s="91" t="s">
        <v>87</v>
      </c>
      <c r="AW1095" s="91">
        <v>1</v>
      </c>
      <c r="AX1095" s="91">
        <v>0</v>
      </c>
      <c r="AZ1095" s="92">
        <v>42844</v>
      </c>
      <c r="BA1095" s="91" t="s">
        <v>183</v>
      </c>
      <c r="BB1095" s="92">
        <v>42870</v>
      </c>
      <c r="BC1095" s="91" t="s">
        <v>87</v>
      </c>
    </row>
    <row r="1096" spans="1:55">
      <c r="A1096" s="91">
        <f t="shared" si="17"/>
        <v>1095</v>
      </c>
      <c r="B1096" s="91">
        <v>2589701</v>
      </c>
      <c r="C1096" s="91">
        <v>38</v>
      </c>
      <c r="D1096" s="91">
        <v>9</v>
      </c>
      <c r="E1096" s="91" t="s">
        <v>87</v>
      </c>
      <c r="F1096" s="91" t="s">
        <v>87</v>
      </c>
      <c r="G1096" s="91" t="s">
        <v>9172</v>
      </c>
      <c r="I1096" s="91" t="s">
        <v>9173</v>
      </c>
      <c r="K1096" s="91" t="s">
        <v>558</v>
      </c>
      <c r="L1096" s="91" t="s">
        <v>9174</v>
      </c>
      <c r="O1096" s="91" t="s">
        <v>9175</v>
      </c>
      <c r="P1096" s="91" t="s">
        <v>9176</v>
      </c>
      <c r="R1096" s="91" t="s">
        <v>9177</v>
      </c>
      <c r="S1096" s="91" t="s">
        <v>9178</v>
      </c>
      <c r="T1096" s="91" t="s">
        <v>269</v>
      </c>
      <c r="U1096" s="91">
        <v>0</v>
      </c>
      <c r="V1096" s="91">
        <v>500000</v>
      </c>
      <c r="W1096" s="91">
        <v>100</v>
      </c>
      <c r="X1096" s="91">
        <v>0</v>
      </c>
      <c r="Y1096" s="91">
        <v>0</v>
      </c>
      <c r="Z1096" s="91">
        <v>100</v>
      </c>
      <c r="AA1096" s="91">
        <v>0</v>
      </c>
      <c r="AB1096" s="91">
        <v>0</v>
      </c>
      <c r="AC1096" s="91">
        <v>100</v>
      </c>
      <c r="AD1096" s="91">
        <v>0</v>
      </c>
      <c r="AE1096" s="91">
        <v>0</v>
      </c>
      <c r="AF1096" s="91">
        <v>5</v>
      </c>
      <c r="AG1096" s="91">
        <v>657</v>
      </c>
      <c r="AH1096" s="91">
        <v>103600</v>
      </c>
      <c r="AI1096" s="91">
        <v>1</v>
      </c>
      <c r="AJ1096" s="91" t="s">
        <v>9179</v>
      </c>
      <c r="AK1096" s="91">
        <v>1</v>
      </c>
      <c r="AL1096" s="91">
        <v>0</v>
      </c>
      <c r="AM1096" s="91" t="s">
        <v>87</v>
      </c>
      <c r="AO1096" s="91">
        <v>0</v>
      </c>
      <c r="AP1096" s="91">
        <v>2</v>
      </c>
      <c r="AQ1096" s="91" t="s">
        <v>87</v>
      </c>
      <c r="AR1096" s="91" t="s">
        <v>87</v>
      </c>
      <c r="AW1096" s="91">
        <v>1</v>
      </c>
      <c r="AX1096" s="91">
        <v>0</v>
      </c>
      <c r="AZ1096" s="92">
        <v>42879</v>
      </c>
      <c r="BA1096" s="91" t="s">
        <v>183</v>
      </c>
      <c r="BB1096" s="92">
        <v>42879</v>
      </c>
      <c r="BC1096" s="91" t="s">
        <v>87</v>
      </c>
    </row>
    <row r="1097" spans="1:55">
      <c r="A1097" s="91">
        <f t="shared" si="17"/>
        <v>1096</v>
      </c>
      <c r="B1097" s="91">
        <v>2593401</v>
      </c>
      <c r="C1097" s="91">
        <v>38</v>
      </c>
      <c r="D1097" s="91">
        <v>9</v>
      </c>
      <c r="E1097" s="91">
        <v>25934</v>
      </c>
      <c r="F1097" s="91">
        <v>1</v>
      </c>
      <c r="G1097" s="91" t="s">
        <v>9180</v>
      </c>
      <c r="I1097" s="91" t="s">
        <v>9181</v>
      </c>
      <c r="K1097" s="91" t="s">
        <v>4251</v>
      </c>
      <c r="L1097" s="91" t="s">
        <v>9182</v>
      </c>
      <c r="O1097" s="91" t="s">
        <v>9183</v>
      </c>
      <c r="P1097" s="91" t="s">
        <v>9184</v>
      </c>
      <c r="R1097" s="91" t="s">
        <v>9185</v>
      </c>
      <c r="S1097" s="91" t="s">
        <v>9186</v>
      </c>
      <c r="T1097" s="91" t="s">
        <v>269</v>
      </c>
      <c r="U1097" s="91">
        <v>0</v>
      </c>
      <c r="V1097" s="91">
        <v>500000</v>
      </c>
      <c r="W1097" s="91">
        <v>100</v>
      </c>
      <c r="X1097" s="91">
        <v>0</v>
      </c>
      <c r="Y1097" s="91">
        <v>0</v>
      </c>
      <c r="Z1097" s="91">
        <v>100</v>
      </c>
      <c r="AA1097" s="91">
        <v>0</v>
      </c>
      <c r="AB1097" s="91">
        <v>0</v>
      </c>
      <c r="AC1097" s="91">
        <v>100</v>
      </c>
      <c r="AD1097" s="91">
        <v>0</v>
      </c>
      <c r="AE1097" s="91">
        <v>0</v>
      </c>
      <c r="AF1097" s="91">
        <v>9</v>
      </c>
      <c r="AG1097" s="91">
        <v>254</v>
      </c>
      <c r="AH1097" s="91">
        <v>232132</v>
      </c>
      <c r="AI1097" s="91">
        <v>2</v>
      </c>
      <c r="AJ1097" s="91" t="s">
        <v>9187</v>
      </c>
      <c r="AK1097" s="91">
        <v>1</v>
      </c>
      <c r="AL1097" s="91">
        <v>0</v>
      </c>
      <c r="AM1097" s="91" t="s">
        <v>87</v>
      </c>
      <c r="AO1097" s="91">
        <v>0</v>
      </c>
      <c r="AP1097" s="91">
        <v>2</v>
      </c>
      <c r="AQ1097" s="91" t="s">
        <v>87</v>
      </c>
      <c r="AR1097" s="91" t="s">
        <v>87</v>
      </c>
      <c r="AW1097" s="91">
        <v>1</v>
      </c>
      <c r="AX1097" s="91">
        <v>0</v>
      </c>
      <c r="AZ1097" s="92">
        <v>42901.405810185184</v>
      </c>
      <c r="BA1097" s="91" t="s">
        <v>233</v>
      </c>
      <c r="BB1097" s="92">
        <v>42901.405810185184</v>
      </c>
      <c r="BC1097" s="91" t="s">
        <v>233</v>
      </c>
    </row>
    <row r="1098" spans="1:55">
      <c r="A1098" s="91">
        <f t="shared" si="17"/>
        <v>1097</v>
      </c>
      <c r="B1098" s="91">
        <v>2603301</v>
      </c>
      <c r="C1098" s="91">
        <v>90</v>
      </c>
      <c r="D1098" s="91">
        <v>9</v>
      </c>
      <c r="E1098" s="91">
        <v>26033</v>
      </c>
      <c r="F1098" s="91">
        <v>1</v>
      </c>
      <c r="G1098" s="91" t="s">
        <v>9188</v>
      </c>
      <c r="I1098" s="91" t="s">
        <v>9189</v>
      </c>
      <c r="K1098" s="91" t="s">
        <v>761</v>
      </c>
      <c r="L1098" s="91" t="s">
        <v>9190</v>
      </c>
      <c r="M1098" s="91" t="s">
        <v>9191</v>
      </c>
      <c r="O1098" s="91" t="s">
        <v>9192</v>
      </c>
      <c r="P1098" s="91" t="s">
        <v>9193</v>
      </c>
      <c r="R1098" s="91" t="s">
        <v>9194</v>
      </c>
      <c r="S1098" s="91" t="s">
        <v>9195</v>
      </c>
      <c r="T1098" s="91" t="s">
        <v>201</v>
      </c>
      <c r="U1098" s="91">
        <v>0</v>
      </c>
      <c r="V1098" s="91">
        <v>0</v>
      </c>
      <c r="W1098" s="91">
        <v>100</v>
      </c>
      <c r="X1098" s="91">
        <v>0</v>
      </c>
      <c r="Y1098" s="91">
        <v>0</v>
      </c>
      <c r="Z1098" s="91">
        <v>100</v>
      </c>
      <c r="AA1098" s="91">
        <v>0</v>
      </c>
      <c r="AB1098" s="91">
        <v>0</v>
      </c>
      <c r="AC1098" s="91">
        <v>100</v>
      </c>
      <c r="AD1098" s="91">
        <v>0</v>
      </c>
      <c r="AE1098" s="91">
        <v>0</v>
      </c>
      <c r="AF1098" s="91">
        <v>9</v>
      </c>
      <c r="AG1098" s="91">
        <v>15</v>
      </c>
      <c r="AH1098" s="91">
        <v>7853545</v>
      </c>
      <c r="AI1098" s="91">
        <v>1</v>
      </c>
      <c r="AJ1098" s="91" t="s">
        <v>9196</v>
      </c>
      <c r="AK1098" s="91">
        <v>1</v>
      </c>
      <c r="AL1098" s="91">
        <v>0</v>
      </c>
      <c r="AM1098" s="91" t="s">
        <v>87</v>
      </c>
      <c r="AO1098" s="91">
        <v>0</v>
      </c>
      <c r="AP1098" s="91">
        <v>0</v>
      </c>
      <c r="AQ1098" s="91" t="s">
        <v>87</v>
      </c>
      <c r="AR1098" s="91" t="s">
        <v>87</v>
      </c>
      <c r="AW1098" s="91">
        <v>1</v>
      </c>
      <c r="AX1098" s="91">
        <v>0</v>
      </c>
      <c r="AZ1098" s="92">
        <v>42956.052673611113</v>
      </c>
      <c r="BA1098" s="91" t="s">
        <v>233</v>
      </c>
      <c r="BB1098" s="92">
        <v>42956.421412037038</v>
      </c>
      <c r="BC1098" s="91" t="s">
        <v>233</v>
      </c>
    </row>
    <row r="1099" spans="1:55">
      <c r="A1099" s="91">
        <f t="shared" si="17"/>
        <v>1098</v>
      </c>
      <c r="B1099" s="91">
        <v>2603701</v>
      </c>
      <c r="C1099" s="91">
        <v>38</v>
      </c>
      <c r="D1099" s="91">
        <v>9</v>
      </c>
      <c r="E1099" s="91">
        <v>26037</v>
      </c>
      <c r="F1099" s="91">
        <v>1</v>
      </c>
      <c r="G1099" s="91" t="s">
        <v>9197</v>
      </c>
      <c r="I1099" s="91" t="s">
        <v>9198</v>
      </c>
      <c r="K1099" s="91" t="s">
        <v>9199</v>
      </c>
      <c r="L1099" s="91" t="s">
        <v>9200</v>
      </c>
      <c r="O1099" s="91" t="s">
        <v>9201</v>
      </c>
      <c r="P1099" s="91" t="s">
        <v>9202</v>
      </c>
      <c r="R1099" s="91" t="s">
        <v>9203</v>
      </c>
      <c r="S1099" s="91" t="s">
        <v>9204</v>
      </c>
      <c r="T1099" s="91" t="s">
        <v>201</v>
      </c>
      <c r="U1099" s="91">
        <v>0</v>
      </c>
      <c r="V1099" s="91">
        <v>500000</v>
      </c>
      <c r="W1099" s="91">
        <v>100</v>
      </c>
      <c r="X1099" s="91">
        <v>0</v>
      </c>
      <c r="Y1099" s="91">
        <v>0</v>
      </c>
      <c r="Z1099" s="91">
        <v>100</v>
      </c>
      <c r="AA1099" s="91">
        <v>0</v>
      </c>
      <c r="AB1099" s="91">
        <v>0</v>
      </c>
      <c r="AC1099" s="91">
        <v>100</v>
      </c>
      <c r="AD1099" s="91">
        <v>0</v>
      </c>
      <c r="AE1099" s="91">
        <v>0</v>
      </c>
      <c r="AF1099" s="91">
        <v>9</v>
      </c>
      <c r="AG1099" s="91">
        <v>506</v>
      </c>
      <c r="AH1099" s="91">
        <v>3105536</v>
      </c>
      <c r="AI1099" s="91">
        <v>1</v>
      </c>
      <c r="AJ1099" s="91" t="s">
        <v>9205</v>
      </c>
      <c r="AK1099" s="91">
        <v>1</v>
      </c>
      <c r="AL1099" s="91">
        <v>0</v>
      </c>
      <c r="AM1099" s="91" t="s">
        <v>87</v>
      </c>
      <c r="AO1099" s="91">
        <v>0</v>
      </c>
      <c r="AP1099" s="91">
        <v>2</v>
      </c>
      <c r="AQ1099" s="91" t="s">
        <v>87</v>
      </c>
      <c r="AR1099" s="91" t="s">
        <v>87</v>
      </c>
      <c r="AW1099" s="91">
        <v>1</v>
      </c>
      <c r="AX1099" s="91">
        <v>0</v>
      </c>
      <c r="AZ1099" s="92">
        <v>42957.622708333336</v>
      </c>
      <c r="BA1099" s="91" t="s">
        <v>233</v>
      </c>
      <c r="BB1099" s="92">
        <v>42957.622708333336</v>
      </c>
      <c r="BC1099" s="91" t="s">
        <v>233</v>
      </c>
    </row>
    <row r="1100" spans="1:55">
      <c r="A1100" s="91">
        <f t="shared" si="17"/>
        <v>1099</v>
      </c>
      <c r="B1100" s="91">
        <v>2622401</v>
      </c>
      <c r="C1100" s="91">
        <v>38</v>
      </c>
      <c r="D1100" s="91">
        <v>9</v>
      </c>
      <c r="E1100" s="91">
        <v>26224</v>
      </c>
      <c r="F1100" s="91">
        <v>1</v>
      </c>
      <c r="G1100" s="91" t="s">
        <v>9206</v>
      </c>
      <c r="I1100" s="91" t="s">
        <v>9207</v>
      </c>
      <c r="K1100" s="91" t="s">
        <v>9208</v>
      </c>
      <c r="L1100" s="91" t="s">
        <v>9209</v>
      </c>
      <c r="O1100" s="91" t="s">
        <v>9210</v>
      </c>
      <c r="P1100" s="91" t="s">
        <v>9211</v>
      </c>
      <c r="R1100" s="91" t="s">
        <v>9212</v>
      </c>
      <c r="S1100" s="91" t="s">
        <v>9213</v>
      </c>
      <c r="T1100" s="91" t="s">
        <v>269</v>
      </c>
      <c r="U1100" s="91">
        <v>0</v>
      </c>
      <c r="V1100" s="91">
        <v>500000</v>
      </c>
      <c r="W1100" s="91">
        <v>0</v>
      </c>
      <c r="X1100" s="91">
        <v>100</v>
      </c>
      <c r="Y1100" s="91">
        <v>120</v>
      </c>
      <c r="Z1100" s="91">
        <v>40</v>
      </c>
      <c r="AA1100" s="91">
        <v>60</v>
      </c>
      <c r="AB1100" s="91">
        <v>120</v>
      </c>
      <c r="AC1100" s="91">
        <v>0</v>
      </c>
      <c r="AD1100" s="91">
        <v>100</v>
      </c>
      <c r="AE1100" s="91">
        <v>120</v>
      </c>
      <c r="AF1100" s="91">
        <v>1</v>
      </c>
      <c r="AG1100" s="91">
        <v>27</v>
      </c>
      <c r="AH1100" s="91">
        <v>128634</v>
      </c>
      <c r="AI1100" s="91">
        <v>2</v>
      </c>
      <c r="AJ1100" s="91" t="s">
        <v>9214</v>
      </c>
      <c r="AK1100" s="91">
        <v>1</v>
      </c>
      <c r="AL1100" s="91">
        <v>0</v>
      </c>
      <c r="AM1100" s="91" t="s">
        <v>87</v>
      </c>
      <c r="AO1100" s="91">
        <v>1</v>
      </c>
      <c r="AP1100" s="91">
        <v>2</v>
      </c>
      <c r="AQ1100" s="91" t="s">
        <v>87</v>
      </c>
      <c r="AR1100" s="91" t="s">
        <v>87</v>
      </c>
      <c r="AW1100" s="91">
        <v>1</v>
      </c>
      <c r="AX1100" s="91">
        <v>0</v>
      </c>
      <c r="AZ1100" s="92">
        <v>43080.064131944448</v>
      </c>
      <c r="BA1100" s="91" t="s">
        <v>233</v>
      </c>
      <c r="BB1100" s="92">
        <v>43080.064131944448</v>
      </c>
      <c r="BC1100" s="91" t="s">
        <v>233</v>
      </c>
    </row>
    <row r="1101" spans="1:55">
      <c r="A1101" s="91">
        <f t="shared" si="17"/>
        <v>1100</v>
      </c>
      <c r="B1101" s="91">
        <v>5312021</v>
      </c>
      <c r="C1101" s="91">
        <v>77</v>
      </c>
      <c r="D1101" s="91">
        <v>9</v>
      </c>
      <c r="E1101" s="91" t="s">
        <v>87</v>
      </c>
      <c r="F1101" s="91" t="s">
        <v>87</v>
      </c>
      <c r="G1101" s="91" t="s">
        <v>9215</v>
      </c>
      <c r="I1101" s="91" t="s">
        <v>9216</v>
      </c>
      <c r="J1101" s="91" t="s">
        <v>9217</v>
      </c>
      <c r="K1101" s="91" t="s">
        <v>9218</v>
      </c>
      <c r="L1101" s="91" t="s">
        <v>9219</v>
      </c>
      <c r="O1101" s="91" t="s">
        <v>9220</v>
      </c>
      <c r="P1101" s="91" t="s">
        <v>9221</v>
      </c>
      <c r="U1101" s="91">
        <v>0</v>
      </c>
      <c r="V1101" s="91">
        <v>0</v>
      </c>
      <c r="W1101" s="91">
        <v>100</v>
      </c>
      <c r="X1101" s="91">
        <v>0</v>
      </c>
      <c r="Y1101" s="91">
        <v>0</v>
      </c>
      <c r="Z1101" s="91">
        <v>100</v>
      </c>
      <c r="AA1101" s="91">
        <v>0</v>
      </c>
      <c r="AB1101" s="91">
        <v>0</v>
      </c>
      <c r="AC1101" s="91">
        <v>100</v>
      </c>
      <c r="AD1101" s="91">
        <v>0</v>
      </c>
      <c r="AE1101" s="91">
        <v>0</v>
      </c>
      <c r="AF1101" s="91">
        <v>9</v>
      </c>
      <c r="AG1101" s="91">
        <v>605</v>
      </c>
      <c r="AH1101" s="91">
        <v>245444</v>
      </c>
      <c r="AI1101" s="91">
        <v>2</v>
      </c>
      <c r="AJ1101" s="91" t="s">
        <v>6714</v>
      </c>
      <c r="AK1101" s="91">
        <v>1</v>
      </c>
      <c r="AL1101" s="91">
        <v>0</v>
      </c>
      <c r="AM1101" s="91" t="s">
        <v>87</v>
      </c>
      <c r="AO1101" s="91">
        <v>0</v>
      </c>
      <c r="AP1101" s="91">
        <v>2</v>
      </c>
      <c r="AQ1101" s="91" t="s">
        <v>87</v>
      </c>
      <c r="AR1101" s="91" t="s">
        <v>87</v>
      </c>
      <c r="AW1101" s="91">
        <v>1</v>
      </c>
      <c r="AX1101" s="91">
        <v>1</v>
      </c>
      <c r="AZ1101" s="92">
        <v>41709</v>
      </c>
      <c r="BA1101" s="91" t="s">
        <v>183</v>
      </c>
      <c r="BB1101" s="92">
        <v>41709</v>
      </c>
      <c r="BC1101" s="91" t="s">
        <v>87</v>
      </c>
    </row>
    <row r="1102" spans="1:55">
      <c r="A1102" s="91">
        <f t="shared" si="17"/>
        <v>1101</v>
      </c>
      <c r="B1102" s="91">
        <v>5379006</v>
      </c>
      <c r="C1102" s="91">
        <v>38</v>
      </c>
      <c r="D1102" s="91">
        <v>9</v>
      </c>
      <c r="E1102" s="91" t="s">
        <v>87</v>
      </c>
      <c r="F1102" s="91" t="s">
        <v>87</v>
      </c>
      <c r="G1102" s="91" t="s">
        <v>6782</v>
      </c>
      <c r="H1102" s="91" t="s">
        <v>9222</v>
      </c>
      <c r="I1102" s="91" t="s">
        <v>8859</v>
      </c>
      <c r="K1102" s="91" t="s">
        <v>9223</v>
      </c>
      <c r="L1102" s="91" t="s">
        <v>9224</v>
      </c>
      <c r="M1102" s="91" t="s">
        <v>9225</v>
      </c>
      <c r="O1102" s="91" t="s">
        <v>9226</v>
      </c>
      <c r="P1102" s="91" t="s">
        <v>9227</v>
      </c>
      <c r="R1102" s="91" t="s">
        <v>9228</v>
      </c>
      <c r="S1102" s="91" t="s">
        <v>9229</v>
      </c>
      <c r="T1102" s="91" t="s">
        <v>860</v>
      </c>
      <c r="U1102" s="91">
        <v>0</v>
      </c>
      <c r="V1102" s="91">
        <v>500000</v>
      </c>
      <c r="W1102" s="91">
        <v>100</v>
      </c>
      <c r="X1102" s="91">
        <v>0</v>
      </c>
      <c r="Y1102" s="91">
        <v>0</v>
      </c>
      <c r="Z1102" s="91">
        <v>100</v>
      </c>
      <c r="AA1102" s="91">
        <v>0</v>
      </c>
      <c r="AB1102" s="91">
        <v>0</v>
      </c>
      <c r="AC1102" s="91">
        <v>100</v>
      </c>
      <c r="AD1102" s="91">
        <v>0</v>
      </c>
      <c r="AE1102" s="91">
        <v>0</v>
      </c>
      <c r="AF1102" s="91">
        <v>140</v>
      </c>
      <c r="AG1102" s="91">
        <v>231</v>
      </c>
      <c r="AH1102" s="91">
        <v>200122</v>
      </c>
      <c r="AI1102" s="91">
        <v>1</v>
      </c>
      <c r="AJ1102" s="91" t="s">
        <v>9230</v>
      </c>
      <c r="AK1102" s="91">
        <v>1</v>
      </c>
      <c r="AL1102" s="91">
        <v>0</v>
      </c>
      <c r="AM1102" s="91" t="s">
        <v>87</v>
      </c>
      <c r="AO1102" s="91">
        <v>0</v>
      </c>
      <c r="AP1102" s="91">
        <v>2</v>
      </c>
      <c r="AQ1102" s="91" t="s">
        <v>87</v>
      </c>
      <c r="AR1102" s="91" t="s">
        <v>87</v>
      </c>
      <c r="AW1102" s="91">
        <v>1</v>
      </c>
      <c r="AX1102" s="91">
        <v>0</v>
      </c>
      <c r="AZ1102" s="92">
        <v>42867</v>
      </c>
      <c r="BA1102" s="91" t="s">
        <v>183</v>
      </c>
      <c r="BB1102" s="92">
        <v>42867</v>
      </c>
      <c r="BC1102" s="91" t="s">
        <v>87</v>
      </c>
    </row>
    <row r="1103" spans="1:55">
      <c r="A1103" s="91">
        <f t="shared" si="17"/>
        <v>1102</v>
      </c>
      <c r="B1103" s="91">
        <v>5947001</v>
      </c>
      <c r="C1103" s="91">
        <v>38</v>
      </c>
      <c r="D1103" s="91">
        <v>9</v>
      </c>
      <c r="E1103" s="91">
        <v>59470</v>
      </c>
      <c r="F1103" s="91">
        <v>1</v>
      </c>
      <c r="G1103" s="91" t="s">
        <v>9231</v>
      </c>
      <c r="H1103" s="91" t="s">
        <v>9232</v>
      </c>
      <c r="I1103" s="91" t="s">
        <v>9233</v>
      </c>
      <c r="J1103" s="91" t="s">
        <v>9234</v>
      </c>
      <c r="K1103" s="91" t="s">
        <v>9112</v>
      </c>
      <c r="L1103" s="91" t="s">
        <v>9235</v>
      </c>
      <c r="M1103" s="91" t="s">
        <v>9236</v>
      </c>
      <c r="O1103" s="91" t="s">
        <v>9237</v>
      </c>
      <c r="P1103" s="91" t="s">
        <v>9238</v>
      </c>
      <c r="R1103" s="91" t="s">
        <v>9239</v>
      </c>
      <c r="S1103" s="91" t="s">
        <v>9240</v>
      </c>
      <c r="T1103" s="91" t="s">
        <v>860</v>
      </c>
      <c r="U1103" s="91">
        <v>0</v>
      </c>
      <c r="V1103" s="91">
        <v>500000</v>
      </c>
      <c r="W1103" s="91">
        <v>0</v>
      </c>
      <c r="X1103" s="91">
        <v>0</v>
      </c>
      <c r="Y1103" s="91">
        <v>0</v>
      </c>
      <c r="Z1103" s="91">
        <v>0</v>
      </c>
      <c r="AA1103" s="91">
        <v>0</v>
      </c>
      <c r="AB1103" s="91">
        <v>0</v>
      </c>
      <c r="AC1103" s="91">
        <v>100</v>
      </c>
      <c r="AD1103" s="91">
        <v>0</v>
      </c>
      <c r="AE1103" s="91">
        <v>0</v>
      </c>
      <c r="AF1103" s="91">
        <v>5</v>
      </c>
      <c r="AG1103" s="91">
        <v>85</v>
      </c>
      <c r="AH1103" s="91">
        <v>4371650</v>
      </c>
      <c r="AI1103" s="91">
        <v>1</v>
      </c>
      <c r="AJ1103" s="91" t="s">
        <v>9241</v>
      </c>
      <c r="AK1103" s="91">
        <v>1</v>
      </c>
      <c r="AL1103" s="91">
        <v>0</v>
      </c>
      <c r="AM1103" s="91" t="s">
        <v>87</v>
      </c>
      <c r="AO1103" s="91">
        <v>0</v>
      </c>
      <c r="AP1103" s="91">
        <v>2</v>
      </c>
      <c r="AQ1103" s="91" t="s">
        <v>87</v>
      </c>
      <c r="AR1103" s="91" t="s">
        <v>87</v>
      </c>
      <c r="AW1103" s="91">
        <v>1</v>
      </c>
      <c r="AX1103" s="91">
        <v>0</v>
      </c>
      <c r="AZ1103" s="92">
        <v>36680</v>
      </c>
      <c r="BA1103" s="91" t="s">
        <v>183</v>
      </c>
      <c r="BB1103" s="92">
        <v>40716</v>
      </c>
      <c r="BC1103" s="91" t="s">
        <v>87</v>
      </c>
    </row>
    <row r="1104" spans="1:55">
      <c r="A1104" s="91">
        <f t="shared" si="17"/>
        <v>1103</v>
      </c>
      <c r="B1104" s="91">
        <v>5947004</v>
      </c>
      <c r="C1104" s="91">
        <v>38</v>
      </c>
      <c r="D1104" s="91">
        <v>9</v>
      </c>
      <c r="E1104" s="91" t="s">
        <v>87</v>
      </c>
      <c r="F1104" s="91" t="s">
        <v>87</v>
      </c>
      <c r="G1104" s="91" t="s">
        <v>9231</v>
      </c>
      <c r="H1104" s="91" t="s">
        <v>9242</v>
      </c>
      <c r="I1104" s="91" t="s">
        <v>9233</v>
      </c>
      <c r="K1104" s="91" t="s">
        <v>9243</v>
      </c>
      <c r="L1104" s="91" t="s">
        <v>9244</v>
      </c>
      <c r="M1104" s="91" t="s">
        <v>9245</v>
      </c>
      <c r="O1104" s="91" t="s">
        <v>9246</v>
      </c>
      <c r="P1104" s="91" t="s">
        <v>9247</v>
      </c>
      <c r="R1104" s="91" t="s">
        <v>9248</v>
      </c>
      <c r="S1104" s="91" t="s">
        <v>9249</v>
      </c>
      <c r="T1104" s="91" t="s">
        <v>860</v>
      </c>
      <c r="U1104" s="91">
        <v>0</v>
      </c>
      <c r="V1104" s="91">
        <v>500000</v>
      </c>
      <c r="W1104" s="91">
        <v>100</v>
      </c>
      <c r="X1104" s="91">
        <v>0</v>
      </c>
      <c r="Y1104" s="91">
        <v>0</v>
      </c>
      <c r="Z1104" s="91">
        <v>100</v>
      </c>
      <c r="AA1104" s="91">
        <v>0</v>
      </c>
      <c r="AB1104" s="91">
        <v>0</v>
      </c>
      <c r="AC1104" s="91">
        <v>100</v>
      </c>
      <c r="AD1104" s="91">
        <v>0</v>
      </c>
      <c r="AE1104" s="91">
        <v>0</v>
      </c>
      <c r="AF1104" s="91">
        <v>1</v>
      </c>
      <c r="AG1104" s="91">
        <v>280</v>
      </c>
      <c r="AH1104" s="91">
        <v>4662209</v>
      </c>
      <c r="AI1104" s="91">
        <v>1</v>
      </c>
      <c r="AJ1104" s="91" t="s">
        <v>9250</v>
      </c>
      <c r="AK1104" s="91">
        <v>1</v>
      </c>
      <c r="AL1104" s="91">
        <v>0</v>
      </c>
      <c r="AM1104" s="91" t="s">
        <v>87</v>
      </c>
      <c r="AO1104" s="91">
        <v>0</v>
      </c>
      <c r="AP1104" s="91">
        <v>2</v>
      </c>
      <c r="AQ1104" s="91" t="s">
        <v>87</v>
      </c>
      <c r="AR1104" s="91" t="s">
        <v>87</v>
      </c>
      <c r="AW1104" s="91">
        <v>1</v>
      </c>
      <c r="AX1104" s="91">
        <v>0</v>
      </c>
      <c r="AZ1104" s="92">
        <v>42867</v>
      </c>
      <c r="BA1104" s="91" t="s">
        <v>183</v>
      </c>
      <c r="BB1104" s="92">
        <v>42867</v>
      </c>
      <c r="BC1104" s="91" t="s">
        <v>87</v>
      </c>
    </row>
    <row r="1105" spans="1:55">
      <c r="A1105" s="91">
        <f t="shared" si="17"/>
        <v>1104</v>
      </c>
      <c r="B1105" s="91">
        <v>5959001</v>
      </c>
      <c r="C1105" s="91">
        <v>94</v>
      </c>
      <c r="D1105" s="91">
        <v>9</v>
      </c>
      <c r="E1105" s="91">
        <v>59590</v>
      </c>
      <c r="F1105" s="91">
        <v>1</v>
      </c>
      <c r="G1105" s="91" t="s">
        <v>9251</v>
      </c>
      <c r="I1105" s="91" t="s">
        <v>9252</v>
      </c>
      <c r="J1105" s="91" t="s">
        <v>9253</v>
      </c>
      <c r="K1105" s="91" t="s">
        <v>9254</v>
      </c>
      <c r="L1105" s="91" t="s">
        <v>9255</v>
      </c>
      <c r="O1105" s="91" t="s">
        <v>9256</v>
      </c>
      <c r="P1105" s="91" t="s">
        <v>87</v>
      </c>
      <c r="U1105" s="91">
        <v>0</v>
      </c>
      <c r="V1105" s="91">
        <v>500000</v>
      </c>
      <c r="W1105" s="91">
        <v>100</v>
      </c>
      <c r="X1105" s="91">
        <v>0</v>
      </c>
      <c r="Y1105" s="91">
        <v>0</v>
      </c>
      <c r="Z1105" s="91">
        <v>100</v>
      </c>
      <c r="AA1105" s="91">
        <v>0</v>
      </c>
      <c r="AB1105" s="91">
        <v>0</v>
      </c>
      <c r="AC1105" s="91">
        <v>100</v>
      </c>
      <c r="AD1105" s="91">
        <v>0</v>
      </c>
      <c r="AE1105" s="91">
        <v>0</v>
      </c>
      <c r="AF1105" s="91">
        <v>130</v>
      </c>
      <c r="AG1105" s="91">
        <v>114</v>
      </c>
      <c r="AH1105" s="91">
        <v>6129413</v>
      </c>
      <c r="AI1105" s="91">
        <v>1</v>
      </c>
      <c r="AJ1105" s="91" t="s">
        <v>9257</v>
      </c>
      <c r="AK1105" s="91">
        <v>1</v>
      </c>
      <c r="AL1105" s="91">
        <v>0</v>
      </c>
      <c r="AM1105" s="91" t="s">
        <v>87</v>
      </c>
      <c r="AO1105" s="91">
        <v>0</v>
      </c>
      <c r="AP1105" s="91">
        <v>2</v>
      </c>
      <c r="AQ1105" s="91" t="s">
        <v>87</v>
      </c>
      <c r="AR1105" s="91" t="s">
        <v>87</v>
      </c>
      <c r="AW1105" s="91">
        <v>1</v>
      </c>
      <c r="AX1105" s="91">
        <v>0</v>
      </c>
      <c r="AZ1105" s="92">
        <v>36680</v>
      </c>
      <c r="BA1105" s="91" t="s">
        <v>183</v>
      </c>
      <c r="BB1105" s="92">
        <v>41030</v>
      </c>
      <c r="BC1105" s="91" t="s">
        <v>87</v>
      </c>
    </row>
    <row r="1106" spans="1:55">
      <c r="A1106" s="91">
        <f t="shared" si="17"/>
        <v>1105</v>
      </c>
      <c r="B1106" s="91">
        <v>1024101</v>
      </c>
      <c r="C1106" s="91">
        <v>77</v>
      </c>
      <c r="D1106" s="91">
        <v>9</v>
      </c>
      <c r="E1106" s="91" t="s">
        <v>87</v>
      </c>
      <c r="F1106" s="91" t="s">
        <v>87</v>
      </c>
      <c r="G1106" s="91" t="s">
        <v>9258</v>
      </c>
      <c r="I1106" s="91" t="s">
        <v>9259</v>
      </c>
      <c r="K1106" s="91" t="s">
        <v>9260</v>
      </c>
      <c r="L1106" s="91" t="s">
        <v>9261</v>
      </c>
      <c r="O1106" s="91" t="s">
        <v>9262</v>
      </c>
      <c r="P1106" s="91" t="s">
        <v>9263</v>
      </c>
      <c r="R1106" s="91" t="s">
        <v>9264</v>
      </c>
      <c r="S1106" s="91" t="s">
        <v>9265</v>
      </c>
      <c r="T1106" s="91" t="s">
        <v>269</v>
      </c>
      <c r="U1106" s="91">
        <v>1</v>
      </c>
      <c r="V1106" s="91">
        <v>500000</v>
      </c>
      <c r="W1106" s="91">
        <v>0</v>
      </c>
      <c r="X1106" s="91">
        <v>100</v>
      </c>
      <c r="Y1106" s="91">
        <v>120</v>
      </c>
      <c r="Z1106" s="91">
        <v>40</v>
      </c>
      <c r="AA1106" s="91">
        <v>60</v>
      </c>
      <c r="AB1106" s="91">
        <v>120</v>
      </c>
      <c r="AC1106" s="91">
        <v>40</v>
      </c>
      <c r="AD1106" s="91">
        <v>60</v>
      </c>
      <c r="AE1106" s="91">
        <v>120</v>
      </c>
      <c r="AF1106" s="91">
        <v>569</v>
      </c>
      <c r="AG1106" s="91">
        <v>415</v>
      </c>
      <c r="AH1106" s="91">
        <v>146531</v>
      </c>
      <c r="AI1106" s="91">
        <v>1</v>
      </c>
      <c r="AJ1106" s="91" t="s">
        <v>9266</v>
      </c>
      <c r="AK1106" s="91">
        <v>2</v>
      </c>
      <c r="AL1106" s="91">
        <v>0</v>
      </c>
      <c r="AM1106" s="91" t="s">
        <v>87</v>
      </c>
      <c r="AO1106" s="91">
        <v>1</v>
      </c>
      <c r="AP1106" s="91">
        <v>2</v>
      </c>
      <c r="AQ1106" s="91">
        <v>1566716</v>
      </c>
      <c r="AR1106" s="91" t="s">
        <v>87</v>
      </c>
      <c r="AU1106" s="93">
        <v>42060</v>
      </c>
      <c r="AW1106" s="91">
        <v>1</v>
      </c>
      <c r="AX1106" s="91">
        <v>0</v>
      </c>
      <c r="AY1106" s="91">
        <v>0</v>
      </c>
      <c r="AZ1106" s="92">
        <v>37085</v>
      </c>
      <c r="BA1106" s="91" t="s">
        <v>183</v>
      </c>
      <c r="BB1106" s="92">
        <v>42790</v>
      </c>
      <c r="BC1106" s="91" t="s">
        <v>87</v>
      </c>
    </row>
    <row r="1107" spans="1:55">
      <c r="A1107" s="91">
        <f t="shared" si="17"/>
        <v>1106</v>
      </c>
      <c r="B1107" s="91">
        <v>1069001</v>
      </c>
      <c r="C1107" s="91">
        <v>40</v>
      </c>
      <c r="D1107" s="91">
        <v>9</v>
      </c>
      <c r="E1107" s="91">
        <v>10690</v>
      </c>
      <c r="F1107" s="91">
        <v>1</v>
      </c>
      <c r="G1107" s="91" t="s">
        <v>9267</v>
      </c>
      <c r="I1107" s="91" t="s">
        <v>9268</v>
      </c>
      <c r="J1107" s="91" t="s">
        <v>9269</v>
      </c>
      <c r="K1107" s="91" t="s">
        <v>9270</v>
      </c>
      <c r="L1107" s="91" t="s">
        <v>9271</v>
      </c>
      <c r="O1107" s="91" t="s">
        <v>9272</v>
      </c>
      <c r="P1107" s="91" t="s">
        <v>9273</v>
      </c>
      <c r="U1107" s="91">
        <v>0</v>
      </c>
      <c r="V1107" s="91">
        <v>500000</v>
      </c>
      <c r="W1107" s="91">
        <v>0</v>
      </c>
      <c r="X1107" s="91">
        <v>0</v>
      </c>
      <c r="Y1107" s="91">
        <v>0</v>
      </c>
      <c r="Z1107" s="91">
        <v>0</v>
      </c>
      <c r="AA1107" s="91">
        <v>100</v>
      </c>
      <c r="AB1107" s="91">
        <v>0</v>
      </c>
      <c r="AC1107" s="91">
        <v>0</v>
      </c>
      <c r="AD1107" s="91">
        <v>0</v>
      </c>
      <c r="AE1107" s="91">
        <v>0</v>
      </c>
      <c r="AF1107" s="91">
        <v>1</v>
      </c>
      <c r="AG1107" s="91">
        <v>388</v>
      </c>
      <c r="AH1107" s="91">
        <v>2141291</v>
      </c>
      <c r="AI1107" s="91">
        <v>1</v>
      </c>
      <c r="AJ1107" s="91" t="s">
        <v>9274</v>
      </c>
      <c r="AK1107" s="91">
        <v>2</v>
      </c>
      <c r="AL1107" s="91">
        <v>0</v>
      </c>
      <c r="AM1107" s="91" t="s">
        <v>87</v>
      </c>
      <c r="AO1107" s="91">
        <v>0</v>
      </c>
      <c r="AP1107" s="91">
        <v>2</v>
      </c>
      <c r="AQ1107" s="91" t="s">
        <v>87</v>
      </c>
      <c r="AR1107" s="91" t="s">
        <v>87</v>
      </c>
      <c r="AW1107" s="91">
        <v>1</v>
      </c>
      <c r="AX1107" s="91">
        <v>0</v>
      </c>
      <c r="AZ1107" s="92">
        <v>36680</v>
      </c>
      <c r="BA1107" s="91" t="s">
        <v>183</v>
      </c>
      <c r="BB1107" s="92">
        <v>41981</v>
      </c>
      <c r="BC1107" s="91" t="s">
        <v>87</v>
      </c>
    </row>
    <row r="1108" spans="1:55">
      <c r="A1108" s="91">
        <f t="shared" si="17"/>
        <v>1107</v>
      </c>
      <c r="B1108" s="91">
        <v>1294301</v>
      </c>
      <c r="C1108" s="91">
        <v>57</v>
      </c>
      <c r="D1108" s="91">
        <v>9</v>
      </c>
      <c r="E1108" s="91">
        <v>12943</v>
      </c>
      <c r="F1108" s="91">
        <v>1</v>
      </c>
      <c r="G1108" s="91" t="s">
        <v>9275</v>
      </c>
      <c r="I1108" s="91" t="s">
        <v>9276</v>
      </c>
      <c r="J1108" s="91" t="s">
        <v>9277</v>
      </c>
      <c r="K1108" s="91" t="s">
        <v>9278</v>
      </c>
      <c r="L1108" s="91" t="s">
        <v>9279</v>
      </c>
      <c r="O1108" s="91" t="s">
        <v>9280</v>
      </c>
      <c r="P1108" s="91" t="s">
        <v>87</v>
      </c>
      <c r="U1108" s="91">
        <v>0</v>
      </c>
      <c r="V1108" s="91">
        <v>500000</v>
      </c>
      <c r="W1108" s="91">
        <v>0</v>
      </c>
      <c r="X1108" s="91">
        <v>100</v>
      </c>
      <c r="Y1108" s="91">
        <v>135</v>
      </c>
      <c r="Z1108" s="91">
        <v>40</v>
      </c>
      <c r="AA1108" s="91">
        <v>60</v>
      </c>
      <c r="AB1108" s="91">
        <v>135</v>
      </c>
      <c r="AC1108" s="91">
        <v>40</v>
      </c>
      <c r="AD1108" s="91">
        <v>60</v>
      </c>
      <c r="AE1108" s="91">
        <v>135</v>
      </c>
      <c r="AF1108" s="91">
        <v>152</v>
      </c>
      <c r="AG1108" s="91">
        <v>9</v>
      </c>
      <c r="AH1108" s="91">
        <v>1194</v>
      </c>
      <c r="AI1108" s="91">
        <v>2</v>
      </c>
      <c r="AJ1108" s="91" t="s">
        <v>9281</v>
      </c>
      <c r="AK1108" s="91">
        <v>2</v>
      </c>
      <c r="AL1108" s="91">
        <v>0</v>
      </c>
      <c r="AM1108" s="91" t="s">
        <v>87</v>
      </c>
      <c r="AO1108" s="91">
        <v>0</v>
      </c>
      <c r="AP1108" s="91">
        <v>2</v>
      </c>
      <c r="AQ1108" s="91" t="s">
        <v>87</v>
      </c>
      <c r="AR1108" s="91" t="s">
        <v>87</v>
      </c>
      <c r="AW1108" s="91">
        <v>1</v>
      </c>
      <c r="AX1108" s="91">
        <v>0</v>
      </c>
      <c r="AZ1108" s="92">
        <v>43132</v>
      </c>
      <c r="BA1108" s="91" t="s">
        <v>728</v>
      </c>
      <c r="BB1108" s="92">
        <v>43132</v>
      </c>
      <c r="BC1108" s="91" t="s">
        <v>728</v>
      </c>
    </row>
    <row r="1109" spans="1:55">
      <c r="A1109" s="91">
        <f t="shared" si="17"/>
        <v>1108</v>
      </c>
      <c r="B1109" s="91">
        <v>1303201</v>
      </c>
      <c r="C1109" s="91">
        <v>57</v>
      </c>
      <c r="D1109" s="91">
        <v>9</v>
      </c>
      <c r="E1109" s="91">
        <v>13032</v>
      </c>
      <c r="F1109" s="91">
        <v>1</v>
      </c>
      <c r="G1109" s="91" t="s">
        <v>9282</v>
      </c>
      <c r="I1109" s="91" t="s">
        <v>9283</v>
      </c>
      <c r="J1109" s="91" t="s">
        <v>9282</v>
      </c>
      <c r="K1109" s="91" t="s">
        <v>9284</v>
      </c>
      <c r="L1109" s="91" t="s">
        <v>9285</v>
      </c>
      <c r="O1109" s="91" t="s">
        <v>9286</v>
      </c>
      <c r="P1109" s="91" t="s">
        <v>87</v>
      </c>
      <c r="U1109" s="91">
        <v>0</v>
      </c>
      <c r="V1109" s="91">
        <v>500000</v>
      </c>
      <c r="W1109" s="91">
        <v>0</v>
      </c>
      <c r="X1109" s="91">
        <v>100</v>
      </c>
      <c r="Y1109" s="91">
        <v>135</v>
      </c>
      <c r="Z1109" s="91">
        <v>40</v>
      </c>
      <c r="AA1109" s="91">
        <v>60</v>
      </c>
      <c r="AB1109" s="91">
        <v>135</v>
      </c>
      <c r="AC1109" s="91">
        <v>40</v>
      </c>
      <c r="AD1109" s="91">
        <v>60</v>
      </c>
      <c r="AE1109" s="91">
        <v>135</v>
      </c>
      <c r="AF1109" s="91">
        <v>153</v>
      </c>
      <c r="AG1109" s="91">
        <v>141</v>
      </c>
      <c r="AH1109" s="91">
        <v>62168</v>
      </c>
      <c r="AI1109" s="91">
        <v>2</v>
      </c>
      <c r="AJ1109" s="91" t="s">
        <v>9283</v>
      </c>
      <c r="AK1109" s="91">
        <v>2</v>
      </c>
      <c r="AL1109" s="91">
        <v>0</v>
      </c>
      <c r="AM1109" s="91" t="s">
        <v>87</v>
      </c>
      <c r="AO1109" s="91">
        <v>0</v>
      </c>
      <c r="AP1109" s="91">
        <v>2</v>
      </c>
      <c r="AQ1109" s="91" t="s">
        <v>87</v>
      </c>
      <c r="AR1109" s="91" t="s">
        <v>87</v>
      </c>
      <c r="AW1109" s="91">
        <v>1</v>
      </c>
      <c r="AX1109" s="91">
        <v>0</v>
      </c>
      <c r="AZ1109" s="92">
        <v>43132</v>
      </c>
      <c r="BA1109" s="91" t="s">
        <v>728</v>
      </c>
      <c r="BB1109" s="92">
        <v>43132</v>
      </c>
      <c r="BC1109" s="91" t="s">
        <v>728</v>
      </c>
    </row>
    <row r="1110" spans="1:55">
      <c r="A1110" s="91">
        <f t="shared" si="17"/>
        <v>1109</v>
      </c>
      <c r="B1110" s="91">
        <v>1319901</v>
      </c>
      <c r="C1110" s="91">
        <v>43</v>
      </c>
      <c r="D1110" s="91">
        <v>9</v>
      </c>
      <c r="E1110" s="91">
        <v>13199</v>
      </c>
      <c r="F1110" s="91">
        <v>1</v>
      </c>
      <c r="G1110" s="91" t="s">
        <v>9287</v>
      </c>
      <c r="I1110" s="91" t="s">
        <v>9288</v>
      </c>
      <c r="J1110" s="91" t="s">
        <v>9289</v>
      </c>
      <c r="K1110" s="91" t="s">
        <v>9290</v>
      </c>
      <c r="L1110" s="91" t="s">
        <v>9291</v>
      </c>
      <c r="O1110" s="91" t="s">
        <v>9292</v>
      </c>
      <c r="P1110" s="91" t="s">
        <v>87</v>
      </c>
      <c r="U1110" s="91">
        <v>0</v>
      </c>
      <c r="V1110" s="91">
        <v>0</v>
      </c>
      <c r="W1110" s="91">
        <v>0</v>
      </c>
      <c r="X1110" s="91">
        <v>0</v>
      </c>
      <c r="Y1110" s="91">
        <v>0</v>
      </c>
      <c r="Z1110" s="91">
        <v>0</v>
      </c>
      <c r="AA1110" s="91">
        <v>0</v>
      </c>
      <c r="AB1110" s="91">
        <v>0</v>
      </c>
      <c r="AC1110" s="91">
        <v>100</v>
      </c>
      <c r="AD1110" s="91">
        <v>0</v>
      </c>
      <c r="AE1110" s="91">
        <v>0</v>
      </c>
      <c r="AF1110" s="91">
        <v>149</v>
      </c>
      <c r="AG1110" s="91">
        <v>398</v>
      </c>
      <c r="AH1110" s="91">
        <v>145540</v>
      </c>
      <c r="AI1110" s="91">
        <v>1</v>
      </c>
      <c r="AJ1110" s="91" t="s">
        <v>9293</v>
      </c>
      <c r="AK1110" s="91">
        <v>2</v>
      </c>
      <c r="AL1110" s="91">
        <v>0</v>
      </c>
      <c r="AM1110" s="91" t="s">
        <v>87</v>
      </c>
      <c r="AO1110" s="91">
        <v>0</v>
      </c>
      <c r="AP1110" s="91">
        <v>2</v>
      </c>
      <c r="AQ1110" s="91" t="s">
        <v>87</v>
      </c>
      <c r="AR1110" s="91" t="s">
        <v>87</v>
      </c>
      <c r="AW1110" s="91">
        <v>1</v>
      </c>
      <c r="AX1110" s="91">
        <v>0</v>
      </c>
      <c r="AZ1110" s="92">
        <v>43132</v>
      </c>
      <c r="BA1110" s="91" t="s">
        <v>3642</v>
      </c>
      <c r="BB1110" s="92">
        <v>43132</v>
      </c>
      <c r="BC1110" s="91" t="s">
        <v>3642</v>
      </c>
    </row>
    <row r="1111" spans="1:55">
      <c r="A1111" s="91">
        <f t="shared" si="17"/>
        <v>1110</v>
      </c>
      <c r="B1111" s="91">
        <v>1381301</v>
      </c>
      <c r="C1111" s="91">
        <v>38</v>
      </c>
      <c r="D1111" s="91">
        <v>9</v>
      </c>
      <c r="E1111" s="91" t="s">
        <v>87</v>
      </c>
      <c r="F1111" s="91" t="s">
        <v>87</v>
      </c>
      <c r="G1111" s="91" t="s">
        <v>9294</v>
      </c>
      <c r="I1111" s="91" t="s">
        <v>9295</v>
      </c>
      <c r="J1111" s="91" t="s">
        <v>9296</v>
      </c>
      <c r="K1111" s="91" t="s">
        <v>2019</v>
      </c>
      <c r="L1111" s="91" t="s">
        <v>9297</v>
      </c>
      <c r="O1111" s="91" t="s">
        <v>9298</v>
      </c>
      <c r="P1111" s="91" t="s">
        <v>87</v>
      </c>
      <c r="U1111" s="91">
        <v>0</v>
      </c>
      <c r="V1111" s="91">
        <v>500000</v>
      </c>
      <c r="W1111" s="91">
        <v>100</v>
      </c>
      <c r="X1111" s="91">
        <v>0</v>
      </c>
      <c r="Y1111" s="91">
        <v>0</v>
      </c>
      <c r="Z1111" s="91">
        <v>100</v>
      </c>
      <c r="AA1111" s="91">
        <v>0</v>
      </c>
      <c r="AB1111" s="91">
        <v>0</v>
      </c>
      <c r="AC1111" s="91">
        <v>100</v>
      </c>
      <c r="AD1111" s="91">
        <v>0</v>
      </c>
      <c r="AE1111" s="91">
        <v>0</v>
      </c>
      <c r="AF1111" s="91">
        <v>1</v>
      </c>
      <c r="AG1111" s="91">
        <v>51</v>
      </c>
      <c r="AH1111" s="91">
        <v>101316</v>
      </c>
      <c r="AI1111" s="91">
        <v>2</v>
      </c>
      <c r="AJ1111" s="91" t="s">
        <v>9299</v>
      </c>
      <c r="AK1111" s="91">
        <v>2</v>
      </c>
      <c r="AL1111" s="91">
        <v>0</v>
      </c>
      <c r="AM1111" s="91" t="s">
        <v>87</v>
      </c>
      <c r="AO1111" s="91">
        <v>0</v>
      </c>
      <c r="AP1111" s="91">
        <v>2</v>
      </c>
      <c r="AQ1111" s="91" t="s">
        <v>87</v>
      </c>
      <c r="AR1111" s="91" t="s">
        <v>87</v>
      </c>
      <c r="AW1111" s="91">
        <v>1</v>
      </c>
      <c r="AX1111" s="91">
        <v>0</v>
      </c>
      <c r="AZ1111" s="92">
        <v>37855</v>
      </c>
      <c r="BA1111" s="91" t="s">
        <v>183</v>
      </c>
      <c r="BB1111" s="92">
        <v>40345</v>
      </c>
      <c r="BC1111" s="91" t="s">
        <v>87</v>
      </c>
    </row>
    <row r="1112" spans="1:55">
      <c r="A1112" s="91">
        <f t="shared" si="17"/>
        <v>1111</v>
      </c>
      <c r="B1112" s="91">
        <v>1417601</v>
      </c>
      <c r="C1112" s="91">
        <v>57</v>
      </c>
      <c r="D1112" s="91">
        <v>9</v>
      </c>
      <c r="E1112" s="91" t="s">
        <v>87</v>
      </c>
      <c r="F1112" s="91" t="s">
        <v>87</v>
      </c>
      <c r="G1112" s="91" t="s">
        <v>9300</v>
      </c>
      <c r="I1112" s="91" t="s">
        <v>9301</v>
      </c>
      <c r="J1112" s="91" t="s">
        <v>9300</v>
      </c>
      <c r="K1112" s="91" t="s">
        <v>9302</v>
      </c>
      <c r="L1112" s="91" t="s">
        <v>9303</v>
      </c>
      <c r="O1112" s="91" t="s">
        <v>9304</v>
      </c>
      <c r="P1112" s="91" t="s">
        <v>87</v>
      </c>
      <c r="U1112" s="91">
        <v>0</v>
      </c>
      <c r="V1112" s="91">
        <v>500000</v>
      </c>
      <c r="W1112" s="91">
        <v>0</v>
      </c>
      <c r="X1112" s="91">
        <v>100</v>
      </c>
      <c r="Y1112" s="91">
        <v>135</v>
      </c>
      <c r="Z1112" s="91">
        <v>40</v>
      </c>
      <c r="AA1112" s="91">
        <v>60</v>
      </c>
      <c r="AB1112" s="91">
        <v>135</v>
      </c>
      <c r="AC1112" s="91">
        <v>40</v>
      </c>
      <c r="AD1112" s="91">
        <v>60</v>
      </c>
      <c r="AE1112" s="91">
        <v>135</v>
      </c>
      <c r="AF1112" s="91">
        <v>152</v>
      </c>
      <c r="AG1112" s="91">
        <v>1</v>
      </c>
      <c r="AH1112" s="91">
        <v>7641</v>
      </c>
      <c r="AI1112" s="91">
        <v>2</v>
      </c>
      <c r="AJ1112" s="91" t="s">
        <v>9305</v>
      </c>
      <c r="AK1112" s="91">
        <v>2</v>
      </c>
      <c r="AL1112" s="91">
        <v>0</v>
      </c>
      <c r="AM1112" s="91" t="s">
        <v>87</v>
      </c>
      <c r="AO1112" s="91">
        <v>0</v>
      </c>
      <c r="AP1112" s="91">
        <v>2</v>
      </c>
      <c r="AQ1112" s="91" t="s">
        <v>87</v>
      </c>
      <c r="AR1112" s="91" t="s">
        <v>87</v>
      </c>
      <c r="AW1112" s="91">
        <v>1</v>
      </c>
      <c r="AX1112" s="91">
        <v>0</v>
      </c>
      <c r="AZ1112" s="92">
        <v>43132</v>
      </c>
      <c r="BA1112" s="91" t="s">
        <v>728</v>
      </c>
      <c r="BB1112" s="92">
        <v>43132</v>
      </c>
      <c r="BC1112" s="91" t="s">
        <v>728</v>
      </c>
    </row>
    <row r="1113" spans="1:55">
      <c r="A1113" s="91">
        <f t="shared" si="17"/>
        <v>1112</v>
      </c>
      <c r="B1113" s="91">
        <v>1618401</v>
      </c>
      <c r="C1113" s="91">
        <v>50</v>
      </c>
      <c r="D1113" s="91">
        <v>9</v>
      </c>
      <c r="E1113" s="91" t="s">
        <v>87</v>
      </c>
      <c r="F1113" s="91" t="s">
        <v>87</v>
      </c>
      <c r="G1113" s="91" t="s">
        <v>9306</v>
      </c>
      <c r="I1113" s="91" t="s">
        <v>9307</v>
      </c>
      <c r="J1113" s="91" t="s">
        <v>9308</v>
      </c>
      <c r="K1113" s="91" t="s">
        <v>9309</v>
      </c>
      <c r="L1113" s="91" t="s">
        <v>9310</v>
      </c>
      <c r="O1113" s="91" t="s">
        <v>9311</v>
      </c>
      <c r="P1113" s="91" t="s">
        <v>9312</v>
      </c>
      <c r="U1113" s="91">
        <v>1</v>
      </c>
      <c r="V1113" s="91">
        <v>500000</v>
      </c>
      <c r="W1113" s="91">
        <v>0</v>
      </c>
      <c r="X1113" s="91">
        <v>0</v>
      </c>
      <c r="Y1113" s="91">
        <v>0</v>
      </c>
      <c r="Z1113" s="91">
        <v>40</v>
      </c>
      <c r="AA1113" s="91">
        <v>60</v>
      </c>
      <c r="AB1113" s="91">
        <v>120</v>
      </c>
      <c r="AC1113" s="91">
        <v>0</v>
      </c>
      <c r="AD1113" s="91">
        <v>0</v>
      </c>
      <c r="AE1113" s="91">
        <v>0</v>
      </c>
      <c r="AF1113" s="91">
        <v>154</v>
      </c>
      <c r="AG1113" s="91">
        <v>452</v>
      </c>
      <c r="AH1113" s="91">
        <v>767071</v>
      </c>
      <c r="AI1113" s="91">
        <v>1</v>
      </c>
      <c r="AJ1113" s="91" t="s">
        <v>9313</v>
      </c>
      <c r="AK1113" s="91">
        <v>2</v>
      </c>
      <c r="AL1113" s="91">
        <v>0</v>
      </c>
      <c r="AM1113" s="91" t="s">
        <v>87</v>
      </c>
      <c r="AO1113" s="91">
        <v>1</v>
      </c>
      <c r="AP1113" s="91">
        <v>2</v>
      </c>
      <c r="AQ1113" s="91">
        <v>1573792</v>
      </c>
      <c r="AR1113" s="91" t="s">
        <v>87</v>
      </c>
      <c r="AU1113" s="93">
        <v>42060</v>
      </c>
      <c r="AW1113" s="91">
        <v>1</v>
      </c>
      <c r="AX1113" s="91">
        <v>0</v>
      </c>
      <c r="AZ1113" s="92">
        <v>38524</v>
      </c>
      <c r="BA1113" s="91" t="s">
        <v>183</v>
      </c>
      <c r="BB1113" s="92">
        <v>42657</v>
      </c>
      <c r="BC1113" s="91" t="s">
        <v>87</v>
      </c>
    </row>
    <row r="1114" spans="1:55">
      <c r="A1114" s="91">
        <f t="shared" si="17"/>
        <v>1113</v>
      </c>
      <c r="B1114" s="91">
        <v>1638601</v>
      </c>
      <c r="C1114" s="91">
        <v>70</v>
      </c>
      <c r="D1114" s="91">
        <v>9</v>
      </c>
      <c r="E1114" s="91" t="s">
        <v>87</v>
      </c>
      <c r="F1114" s="91" t="s">
        <v>87</v>
      </c>
      <c r="G1114" s="91" t="s">
        <v>9314</v>
      </c>
      <c r="I1114" s="91" t="s">
        <v>9315</v>
      </c>
      <c r="K1114" s="91" t="s">
        <v>2522</v>
      </c>
      <c r="L1114" s="91" t="s">
        <v>9316</v>
      </c>
      <c r="O1114" s="91" t="s">
        <v>9317</v>
      </c>
      <c r="P1114" s="91" t="s">
        <v>9318</v>
      </c>
      <c r="U1114" s="91">
        <v>1</v>
      </c>
      <c r="V1114" s="91">
        <v>500000</v>
      </c>
      <c r="W1114" s="91">
        <v>0</v>
      </c>
      <c r="X1114" s="91">
        <v>100</v>
      </c>
      <c r="Y1114" s="91">
        <v>120</v>
      </c>
      <c r="Z1114" s="91">
        <v>40</v>
      </c>
      <c r="AA1114" s="91">
        <v>60</v>
      </c>
      <c r="AB1114" s="91">
        <v>120</v>
      </c>
      <c r="AC1114" s="91">
        <v>40</v>
      </c>
      <c r="AD1114" s="91">
        <v>60</v>
      </c>
      <c r="AE1114" s="91">
        <v>120</v>
      </c>
      <c r="AF1114" s="91">
        <v>167</v>
      </c>
      <c r="AG1114" s="91">
        <v>1</v>
      </c>
      <c r="AH1114" s="91">
        <v>1072039</v>
      </c>
      <c r="AI1114" s="91">
        <v>2</v>
      </c>
      <c r="AJ1114" s="91" t="s">
        <v>9319</v>
      </c>
      <c r="AK1114" s="91">
        <v>2</v>
      </c>
      <c r="AL1114" s="91">
        <v>0</v>
      </c>
      <c r="AM1114" s="91" t="s">
        <v>87</v>
      </c>
      <c r="AO1114" s="91">
        <v>0</v>
      </c>
      <c r="AP1114" s="91">
        <v>2</v>
      </c>
      <c r="AQ1114" s="91">
        <v>1578911</v>
      </c>
      <c r="AR1114" s="91" t="s">
        <v>87</v>
      </c>
      <c r="AU1114" s="93">
        <v>42060</v>
      </c>
      <c r="AW1114" s="91">
        <v>1</v>
      </c>
      <c r="AX1114" s="91">
        <v>0</v>
      </c>
      <c r="AZ1114" s="92">
        <v>38622</v>
      </c>
      <c r="BA1114" s="91" t="s">
        <v>183</v>
      </c>
      <c r="BB1114" s="92">
        <v>42057</v>
      </c>
      <c r="BC1114" s="91" t="s">
        <v>87</v>
      </c>
    </row>
    <row r="1115" spans="1:55">
      <c r="A1115" s="91">
        <f t="shared" si="17"/>
        <v>1114</v>
      </c>
      <c r="B1115" s="91">
        <v>1647201</v>
      </c>
      <c r="C1115" s="91">
        <v>38</v>
      </c>
      <c r="D1115" s="91">
        <v>9</v>
      </c>
      <c r="E1115" s="91" t="s">
        <v>87</v>
      </c>
      <c r="F1115" s="91" t="s">
        <v>87</v>
      </c>
      <c r="G1115" s="91" t="s">
        <v>9320</v>
      </c>
      <c r="I1115" s="91" t="s">
        <v>9321</v>
      </c>
      <c r="K1115" s="91" t="s">
        <v>9322</v>
      </c>
      <c r="L1115" s="91" t="s">
        <v>9323</v>
      </c>
      <c r="O1115" s="91" t="s">
        <v>9324</v>
      </c>
      <c r="P1115" s="91" t="s">
        <v>9325</v>
      </c>
      <c r="R1115" s="91" t="s">
        <v>9326</v>
      </c>
      <c r="S1115" s="91" t="s">
        <v>9327</v>
      </c>
      <c r="T1115" s="91" t="s">
        <v>269</v>
      </c>
      <c r="U1115" s="91">
        <v>0</v>
      </c>
      <c r="V1115" s="91">
        <v>0</v>
      </c>
      <c r="W1115" s="91">
        <v>100</v>
      </c>
      <c r="X1115" s="91">
        <v>0</v>
      </c>
      <c r="Y1115" s="91">
        <v>0</v>
      </c>
      <c r="Z1115" s="91">
        <v>0</v>
      </c>
      <c r="AA1115" s="91">
        <v>0</v>
      </c>
      <c r="AB1115" s="91">
        <v>0</v>
      </c>
      <c r="AC1115" s="91">
        <v>100</v>
      </c>
      <c r="AD1115" s="91">
        <v>0</v>
      </c>
      <c r="AE1115" s="91">
        <v>0</v>
      </c>
      <c r="AF1115" s="91">
        <v>1</v>
      </c>
      <c r="AG1115" s="91">
        <v>160</v>
      </c>
      <c r="AH1115" s="91">
        <v>8109</v>
      </c>
      <c r="AI1115" s="91">
        <v>2</v>
      </c>
      <c r="AJ1115" s="91" t="s">
        <v>9328</v>
      </c>
      <c r="AK1115" s="91">
        <v>2</v>
      </c>
      <c r="AL1115" s="91">
        <v>2</v>
      </c>
      <c r="AM1115" s="91" t="s">
        <v>87</v>
      </c>
      <c r="AO1115" s="91">
        <v>0</v>
      </c>
      <c r="AP1115" s="91">
        <v>2</v>
      </c>
      <c r="AQ1115" s="91" t="s">
        <v>87</v>
      </c>
      <c r="AR1115" s="91" t="s">
        <v>87</v>
      </c>
      <c r="AW1115" s="91">
        <v>1</v>
      </c>
      <c r="AX1115" s="91">
        <v>0</v>
      </c>
      <c r="AZ1115" s="92">
        <v>38671</v>
      </c>
      <c r="BA1115" s="91" t="s">
        <v>183</v>
      </c>
      <c r="BB1115" s="92">
        <v>42480</v>
      </c>
      <c r="BC1115" s="91" t="s">
        <v>87</v>
      </c>
    </row>
    <row r="1116" spans="1:55">
      <c r="A1116" s="91">
        <f t="shared" si="17"/>
        <v>1115</v>
      </c>
      <c r="B1116" s="91">
        <v>1739401</v>
      </c>
      <c r="C1116" s="91">
        <v>80</v>
      </c>
      <c r="D1116" s="91">
        <v>9</v>
      </c>
      <c r="E1116" s="91" t="s">
        <v>87</v>
      </c>
      <c r="F1116" s="91" t="s">
        <v>87</v>
      </c>
      <c r="G1116" s="91" t="s">
        <v>9329</v>
      </c>
      <c r="I1116" s="91" t="s">
        <v>9330</v>
      </c>
      <c r="J1116" s="91" t="s">
        <v>9331</v>
      </c>
      <c r="K1116" s="91" t="s">
        <v>9332</v>
      </c>
      <c r="L1116" s="91" t="s">
        <v>9333</v>
      </c>
      <c r="O1116" s="91" t="s">
        <v>9334</v>
      </c>
      <c r="P1116" s="91" t="s">
        <v>9335</v>
      </c>
      <c r="R1116" s="91" t="s">
        <v>9336</v>
      </c>
      <c r="S1116" s="91" t="s">
        <v>9337</v>
      </c>
      <c r="T1116" s="91" t="s">
        <v>269</v>
      </c>
      <c r="U1116" s="91">
        <v>0</v>
      </c>
      <c r="V1116" s="91">
        <v>500000</v>
      </c>
      <c r="W1116" s="91">
        <v>0</v>
      </c>
      <c r="X1116" s="91">
        <v>100</v>
      </c>
      <c r="Y1116" s="91">
        <v>120</v>
      </c>
      <c r="Z1116" s="91">
        <v>40</v>
      </c>
      <c r="AA1116" s="91">
        <v>60</v>
      </c>
      <c r="AB1116" s="91">
        <v>120</v>
      </c>
      <c r="AC1116" s="91">
        <v>0</v>
      </c>
      <c r="AD1116" s="91">
        <v>100</v>
      </c>
      <c r="AE1116" s="91">
        <v>120</v>
      </c>
      <c r="AF1116" s="91">
        <v>185</v>
      </c>
      <c r="AG1116" s="91">
        <v>300</v>
      </c>
      <c r="AH1116" s="91">
        <v>365102</v>
      </c>
      <c r="AI1116" s="91">
        <v>1</v>
      </c>
      <c r="AJ1116" s="91" t="s">
        <v>9338</v>
      </c>
      <c r="AK1116" s="91">
        <v>2</v>
      </c>
      <c r="AL1116" s="91">
        <v>0</v>
      </c>
      <c r="AM1116" s="91" t="s">
        <v>87</v>
      </c>
      <c r="AO1116" s="91">
        <v>1</v>
      </c>
      <c r="AP1116" s="91">
        <v>2</v>
      </c>
      <c r="AQ1116" s="91" t="s">
        <v>87</v>
      </c>
      <c r="AR1116" s="91" t="s">
        <v>87</v>
      </c>
      <c r="AW1116" s="91">
        <v>1</v>
      </c>
      <c r="AX1116" s="91">
        <v>0</v>
      </c>
      <c r="AZ1116" s="92">
        <v>39101</v>
      </c>
      <c r="BA1116" s="91" t="s">
        <v>183</v>
      </c>
      <c r="BB1116" s="92">
        <v>42121</v>
      </c>
      <c r="BC1116" s="91" t="s">
        <v>87</v>
      </c>
    </row>
    <row r="1117" spans="1:55">
      <c r="A1117" s="91">
        <f t="shared" si="17"/>
        <v>1116</v>
      </c>
      <c r="B1117" s="91">
        <v>1771501</v>
      </c>
      <c r="C1117" s="91">
        <v>70</v>
      </c>
      <c r="D1117" s="91">
        <v>9</v>
      </c>
      <c r="E1117" s="91" t="s">
        <v>87</v>
      </c>
      <c r="F1117" s="91" t="s">
        <v>87</v>
      </c>
      <c r="G1117" s="91" t="s">
        <v>9339</v>
      </c>
      <c r="I1117" s="91" t="s">
        <v>9340</v>
      </c>
      <c r="J1117" s="91" t="s">
        <v>9341</v>
      </c>
      <c r="K1117" s="91" t="s">
        <v>9342</v>
      </c>
      <c r="L1117" s="91" t="s">
        <v>9343</v>
      </c>
      <c r="O1117" s="91" t="s">
        <v>9344</v>
      </c>
      <c r="P1117" s="91" t="s">
        <v>9345</v>
      </c>
      <c r="R1117" s="91" t="s">
        <v>9346</v>
      </c>
      <c r="S1117" s="91" t="s">
        <v>9347</v>
      </c>
      <c r="T1117" s="91" t="s">
        <v>269</v>
      </c>
      <c r="U1117" s="91">
        <v>0</v>
      </c>
      <c r="V1117" s="91">
        <v>500000</v>
      </c>
      <c r="W1117" s="91">
        <v>0</v>
      </c>
      <c r="X1117" s="91">
        <v>100</v>
      </c>
      <c r="Y1117" s="91">
        <v>120</v>
      </c>
      <c r="Z1117" s="91">
        <v>40</v>
      </c>
      <c r="AA1117" s="91">
        <v>60</v>
      </c>
      <c r="AB1117" s="91">
        <v>120</v>
      </c>
      <c r="AC1117" s="91">
        <v>0</v>
      </c>
      <c r="AD1117" s="91">
        <v>100</v>
      </c>
      <c r="AE1117" s="91">
        <v>120</v>
      </c>
      <c r="AF1117" s="91">
        <v>10</v>
      </c>
      <c r="AG1117" s="91">
        <v>111</v>
      </c>
      <c r="AH1117" s="91">
        <v>801181</v>
      </c>
      <c r="AI1117" s="91">
        <v>2</v>
      </c>
      <c r="AJ1117" s="91" t="s">
        <v>9348</v>
      </c>
      <c r="AK1117" s="91">
        <v>2</v>
      </c>
      <c r="AL1117" s="91">
        <v>1</v>
      </c>
      <c r="AM1117" s="91">
        <v>27104937025027</v>
      </c>
      <c r="AN1117" s="91" t="s">
        <v>9349</v>
      </c>
      <c r="AO1117" s="91">
        <v>0</v>
      </c>
      <c r="AP1117" s="91">
        <v>2</v>
      </c>
      <c r="AQ1117" s="91" t="s">
        <v>87</v>
      </c>
      <c r="AR1117" s="91" t="s">
        <v>87</v>
      </c>
      <c r="AW1117" s="91">
        <v>1</v>
      </c>
      <c r="AX1117" s="91">
        <v>0</v>
      </c>
      <c r="AZ1117" s="92">
        <v>39240</v>
      </c>
      <c r="BA1117" s="91" t="s">
        <v>183</v>
      </c>
      <c r="BB1117" s="92">
        <v>40357</v>
      </c>
      <c r="BC1117" s="91" t="s">
        <v>87</v>
      </c>
    </row>
    <row r="1118" spans="1:55">
      <c r="A1118" s="91">
        <f t="shared" si="17"/>
        <v>1117</v>
      </c>
      <c r="B1118" s="91">
        <v>1783701</v>
      </c>
      <c r="C1118" s="91">
        <v>57</v>
      </c>
      <c r="D1118" s="91">
        <v>9</v>
      </c>
      <c r="E1118" s="91" t="s">
        <v>87</v>
      </c>
      <c r="F1118" s="91" t="s">
        <v>87</v>
      </c>
      <c r="G1118" s="91" t="s">
        <v>9350</v>
      </c>
      <c r="I1118" s="91" t="s">
        <v>9351</v>
      </c>
      <c r="J1118" s="91" t="s">
        <v>9352</v>
      </c>
      <c r="K1118" s="91" t="s">
        <v>9353</v>
      </c>
      <c r="L1118" s="91" t="s">
        <v>9354</v>
      </c>
      <c r="O1118" s="91" t="s">
        <v>9355</v>
      </c>
      <c r="P1118" s="91" t="s">
        <v>9356</v>
      </c>
      <c r="U1118" s="91">
        <v>0</v>
      </c>
      <c r="V1118" s="91">
        <v>500000</v>
      </c>
      <c r="W1118" s="91">
        <v>100</v>
      </c>
      <c r="X1118" s="91">
        <v>0</v>
      </c>
      <c r="Y1118" s="91">
        <v>0</v>
      </c>
      <c r="Z1118" s="91">
        <v>100</v>
      </c>
      <c r="AA1118" s="91">
        <v>0</v>
      </c>
      <c r="AB1118" s="91">
        <v>0</v>
      </c>
      <c r="AC1118" s="91">
        <v>100</v>
      </c>
      <c r="AD1118" s="91">
        <v>0</v>
      </c>
      <c r="AE1118" s="91">
        <v>0</v>
      </c>
      <c r="AF1118" s="91">
        <v>5</v>
      </c>
      <c r="AG1118" s="91">
        <v>461</v>
      </c>
      <c r="AH1118" s="91">
        <v>420770</v>
      </c>
      <c r="AI1118" s="91">
        <v>2</v>
      </c>
      <c r="AJ1118" s="91" t="s">
        <v>9357</v>
      </c>
      <c r="AK1118" s="91">
        <v>2</v>
      </c>
      <c r="AL1118" s="91">
        <v>0</v>
      </c>
      <c r="AM1118" s="91" t="s">
        <v>87</v>
      </c>
      <c r="AO1118" s="91">
        <v>0</v>
      </c>
      <c r="AP1118" s="91">
        <v>0</v>
      </c>
      <c r="AQ1118" s="91" t="s">
        <v>87</v>
      </c>
      <c r="AR1118" s="91" t="s">
        <v>87</v>
      </c>
      <c r="AW1118" s="91">
        <v>1</v>
      </c>
      <c r="AX1118" s="91">
        <v>0</v>
      </c>
      <c r="AZ1118" s="92">
        <v>43132</v>
      </c>
      <c r="BA1118" s="91" t="s">
        <v>728</v>
      </c>
      <c r="BB1118" s="92">
        <v>43132</v>
      </c>
      <c r="BC1118" s="91" t="s">
        <v>728</v>
      </c>
    </row>
    <row r="1119" spans="1:55">
      <c r="A1119" s="91">
        <f t="shared" si="17"/>
        <v>1118</v>
      </c>
      <c r="B1119" s="91">
        <v>1933013</v>
      </c>
      <c r="C1119" s="91">
        <v>57</v>
      </c>
      <c r="D1119" s="91">
        <v>9</v>
      </c>
      <c r="E1119" s="91" t="s">
        <v>87</v>
      </c>
      <c r="F1119" s="91" t="s">
        <v>87</v>
      </c>
      <c r="G1119" s="91" t="s">
        <v>7979</v>
      </c>
      <c r="I1119" s="91" t="s">
        <v>1197</v>
      </c>
      <c r="J1119" s="91" t="s">
        <v>7979</v>
      </c>
      <c r="K1119" s="91" t="s">
        <v>2639</v>
      </c>
      <c r="L1119" s="91" t="s">
        <v>9358</v>
      </c>
      <c r="O1119" s="91" t="s">
        <v>9359</v>
      </c>
      <c r="P1119" s="91" t="s">
        <v>87</v>
      </c>
      <c r="U1119" s="91">
        <v>0</v>
      </c>
      <c r="V1119" s="91">
        <v>500000</v>
      </c>
      <c r="W1119" s="91">
        <v>0</v>
      </c>
      <c r="X1119" s="91">
        <v>100</v>
      </c>
      <c r="Y1119" s="91">
        <v>135</v>
      </c>
      <c r="Z1119" s="91">
        <v>40</v>
      </c>
      <c r="AA1119" s="91">
        <v>60</v>
      </c>
      <c r="AB1119" s="91">
        <v>135</v>
      </c>
      <c r="AC1119" s="91">
        <v>40</v>
      </c>
      <c r="AD1119" s="91">
        <v>60</v>
      </c>
      <c r="AE1119" s="91">
        <v>135</v>
      </c>
      <c r="AF1119" s="91">
        <v>5</v>
      </c>
      <c r="AG1119" s="91">
        <v>615</v>
      </c>
      <c r="AH1119" s="91">
        <v>1106373</v>
      </c>
      <c r="AI1119" s="91">
        <v>1</v>
      </c>
      <c r="AJ1119" s="91" t="s">
        <v>9360</v>
      </c>
      <c r="AK1119" s="91">
        <v>2</v>
      </c>
      <c r="AL1119" s="91">
        <v>0</v>
      </c>
      <c r="AM1119" s="91" t="s">
        <v>87</v>
      </c>
      <c r="AO1119" s="91">
        <v>0</v>
      </c>
      <c r="AP1119" s="91">
        <v>2</v>
      </c>
      <c r="AQ1119" s="91" t="s">
        <v>87</v>
      </c>
      <c r="AR1119" s="91" t="s">
        <v>87</v>
      </c>
      <c r="AW1119" s="91">
        <v>1</v>
      </c>
      <c r="AX1119" s="91">
        <v>0</v>
      </c>
      <c r="AZ1119" s="92">
        <v>43132</v>
      </c>
      <c r="BA1119" s="91" t="s">
        <v>728</v>
      </c>
      <c r="BB1119" s="92">
        <v>43132</v>
      </c>
      <c r="BC1119" s="91" t="s">
        <v>728</v>
      </c>
    </row>
    <row r="1120" spans="1:55">
      <c r="A1120" s="91">
        <f t="shared" si="17"/>
        <v>1119</v>
      </c>
      <c r="B1120" s="91">
        <v>2097901</v>
      </c>
      <c r="C1120" s="91">
        <v>38</v>
      </c>
      <c r="D1120" s="91">
        <v>9</v>
      </c>
      <c r="E1120" s="91" t="s">
        <v>87</v>
      </c>
      <c r="F1120" s="91" t="s">
        <v>87</v>
      </c>
      <c r="G1120" s="91" t="s">
        <v>9361</v>
      </c>
      <c r="I1120" s="91" t="s">
        <v>9362</v>
      </c>
      <c r="K1120" s="91" t="s">
        <v>9363</v>
      </c>
      <c r="L1120" s="91" t="s">
        <v>9364</v>
      </c>
      <c r="O1120" s="91" t="s">
        <v>9365</v>
      </c>
      <c r="P1120" s="91" t="s">
        <v>9366</v>
      </c>
      <c r="R1120" s="91" t="s">
        <v>9367</v>
      </c>
      <c r="S1120" s="91" t="s">
        <v>9368</v>
      </c>
      <c r="T1120" s="91" t="s">
        <v>269</v>
      </c>
      <c r="U1120" s="91">
        <v>0</v>
      </c>
      <c r="V1120" s="91">
        <v>500000</v>
      </c>
      <c r="W1120" s="91">
        <v>0</v>
      </c>
      <c r="X1120" s="91">
        <v>0</v>
      </c>
      <c r="Y1120" s="91">
        <v>0</v>
      </c>
      <c r="Z1120" s="91">
        <v>100</v>
      </c>
      <c r="AA1120" s="91">
        <v>0</v>
      </c>
      <c r="AB1120" s="91">
        <v>0</v>
      </c>
      <c r="AC1120" s="91">
        <v>0</v>
      </c>
      <c r="AD1120" s="91">
        <v>0</v>
      </c>
      <c r="AE1120" s="91">
        <v>0</v>
      </c>
      <c r="AF1120" s="91">
        <v>9</v>
      </c>
      <c r="AG1120" s="91">
        <v>204</v>
      </c>
      <c r="AH1120" s="91">
        <v>6593064</v>
      </c>
      <c r="AI1120" s="91">
        <v>1</v>
      </c>
      <c r="AJ1120" s="91" t="s">
        <v>9369</v>
      </c>
      <c r="AK1120" s="91">
        <v>2</v>
      </c>
      <c r="AL1120" s="91">
        <v>0</v>
      </c>
      <c r="AM1120" s="91" t="s">
        <v>87</v>
      </c>
      <c r="AO1120" s="91">
        <v>0</v>
      </c>
      <c r="AP1120" s="91">
        <v>2</v>
      </c>
      <c r="AQ1120" s="91" t="s">
        <v>87</v>
      </c>
      <c r="AR1120" s="91" t="s">
        <v>87</v>
      </c>
      <c r="AW1120" s="91">
        <v>1</v>
      </c>
      <c r="AX1120" s="91">
        <v>0</v>
      </c>
      <c r="AZ1120" s="92">
        <v>40603</v>
      </c>
      <c r="BA1120" s="91" t="s">
        <v>183</v>
      </c>
      <c r="BB1120" s="92">
        <v>40603</v>
      </c>
      <c r="BC1120" s="91" t="s">
        <v>87</v>
      </c>
    </row>
    <row r="1121" spans="1:55">
      <c r="A1121" s="91">
        <f t="shared" si="17"/>
        <v>1120</v>
      </c>
      <c r="B1121" s="91">
        <v>2182501</v>
      </c>
      <c r="C1121" s="91">
        <v>40</v>
      </c>
      <c r="D1121" s="91">
        <v>9</v>
      </c>
      <c r="E1121" s="91" t="s">
        <v>87</v>
      </c>
      <c r="F1121" s="91" t="s">
        <v>87</v>
      </c>
      <c r="G1121" s="91" t="s">
        <v>9370</v>
      </c>
      <c r="I1121" s="91" t="s">
        <v>9371</v>
      </c>
      <c r="K1121" s="91" t="s">
        <v>9372</v>
      </c>
      <c r="L1121" s="91" t="s">
        <v>9373</v>
      </c>
      <c r="O1121" s="91" t="s">
        <v>9374</v>
      </c>
      <c r="P1121" s="91" t="s">
        <v>9375</v>
      </c>
      <c r="R1121" s="91" t="s">
        <v>9376</v>
      </c>
      <c r="S1121" s="91" t="s">
        <v>9377</v>
      </c>
      <c r="U1121" s="91">
        <v>1</v>
      </c>
      <c r="V1121" s="91">
        <v>500000</v>
      </c>
      <c r="W1121" s="91">
        <v>0</v>
      </c>
      <c r="X1121" s="91">
        <v>100</v>
      </c>
      <c r="Y1121" s="91">
        <v>120</v>
      </c>
      <c r="Z1121" s="91">
        <v>40</v>
      </c>
      <c r="AA1121" s="91">
        <v>60</v>
      </c>
      <c r="AB1121" s="91">
        <v>120</v>
      </c>
      <c r="AC1121" s="91">
        <v>0</v>
      </c>
      <c r="AD1121" s="91">
        <v>100</v>
      </c>
      <c r="AE1121" s="91">
        <v>120</v>
      </c>
      <c r="AF1121" s="91">
        <v>1283</v>
      </c>
      <c r="AG1121" s="91">
        <v>4</v>
      </c>
      <c r="AH1121" s="91">
        <v>621518</v>
      </c>
      <c r="AI1121" s="91">
        <v>1</v>
      </c>
      <c r="AJ1121" s="91" t="s">
        <v>9378</v>
      </c>
      <c r="AK1121" s="91">
        <v>2</v>
      </c>
      <c r="AL1121" s="91">
        <v>1</v>
      </c>
      <c r="AM1121" s="91" t="s">
        <v>9379</v>
      </c>
      <c r="AN1121" s="91" t="s">
        <v>9380</v>
      </c>
      <c r="AO1121" s="91">
        <v>1</v>
      </c>
      <c r="AP1121" s="91">
        <v>2</v>
      </c>
      <c r="AQ1121" s="91">
        <v>1985913</v>
      </c>
      <c r="AR1121" s="91" t="s">
        <v>87</v>
      </c>
      <c r="AU1121" s="93">
        <v>43094</v>
      </c>
      <c r="AW1121" s="91">
        <v>1</v>
      </c>
      <c r="AX1121" s="91">
        <v>0</v>
      </c>
      <c r="AZ1121" s="92">
        <v>40921</v>
      </c>
      <c r="BA1121" s="91" t="s">
        <v>183</v>
      </c>
      <c r="BB1121" s="92">
        <v>43094.075277777774</v>
      </c>
      <c r="BC1121" s="91" t="s">
        <v>233</v>
      </c>
    </row>
    <row r="1122" spans="1:55">
      <c r="A1122" s="91">
        <f t="shared" si="17"/>
        <v>1121</v>
      </c>
      <c r="B1122" s="91">
        <v>2233201</v>
      </c>
      <c r="C1122" s="91">
        <v>62</v>
      </c>
      <c r="D1122" s="91">
        <v>9</v>
      </c>
      <c r="E1122" s="91" t="s">
        <v>87</v>
      </c>
      <c r="F1122" s="91" t="s">
        <v>87</v>
      </c>
      <c r="G1122" s="91" t="s">
        <v>9381</v>
      </c>
      <c r="I1122" s="91" t="s">
        <v>9382</v>
      </c>
      <c r="J1122" s="91" t="s">
        <v>9383</v>
      </c>
      <c r="K1122" s="91" t="s">
        <v>9384</v>
      </c>
      <c r="L1122" s="91" t="s">
        <v>9385</v>
      </c>
      <c r="O1122" s="91" t="s">
        <v>9386</v>
      </c>
      <c r="P1122" s="91" t="s">
        <v>9387</v>
      </c>
      <c r="U1122" s="91">
        <v>0</v>
      </c>
      <c r="V1122" s="91">
        <v>500000</v>
      </c>
      <c r="W1122" s="91">
        <v>0</v>
      </c>
      <c r="X1122" s="91">
        <v>100</v>
      </c>
      <c r="Y1122" s="91">
        <v>120</v>
      </c>
      <c r="Z1122" s="91">
        <v>40</v>
      </c>
      <c r="AA1122" s="91">
        <v>60</v>
      </c>
      <c r="AB1122" s="91">
        <v>120</v>
      </c>
      <c r="AC1122" s="91">
        <v>100</v>
      </c>
      <c r="AD1122" s="91">
        <v>0</v>
      </c>
      <c r="AE1122" s="91">
        <v>0</v>
      </c>
      <c r="AF1122" s="91">
        <v>9</v>
      </c>
      <c r="AG1122" s="91">
        <v>101</v>
      </c>
      <c r="AH1122" s="91">
        <v>6829070</v>
      </c>
      <c r="AI1122" s="91">
        <v>1</v>
      </c>
      <c r="AJ1122" s="91" t="s">
        <v>9382</v>
      </c>
      <c r="AK1122" s="91">
        <v>2</v>
      </c>
      <c r="AL1122" s="91">
        <v>0</v>
      </c>
      <c r="AM1122" s="91" t="s">
        <v>87</v>
      </c>
      <c r="AO1122" s="91">
        <v>0</v>
      </c>
      <c r="AP1122" s="91">
        <v>1</v>
      </c>
      <c r="AQ1122" s="91" t="s">
        <v>87</v>
      </c>
      <c r="AR1122" s="91" t="s">
        <v>87</v>
      </c>
      <c r="AW1122" s="91">
        <v>1</v>
      </c>
      <c r="AX1122" s="91">
        <v>0</v>
      </c>
      <c r="AZ1122" s="92">
        <v>42783</v>
      </c>
      <c r="BA1122" s="91" t="s">
        <v>183</v>
      </c>
      <c r="BB1122" s="92">
        <v>42783</v>
      </c>
      <c r="BC1122" s="91" t="s">
        <v>87</v>
      </c>
    </row>
    <row r="1123" spans="1:55">
      <c r="A1123" s="91">
        <f t="shared" si="17"/>
        <v>1122</v>
      </c>
      <c r="B1123" s="91">
        <v>2318401</v>
      </c>
      <c r="C1123" s="91">
        <v>77</v>
      </c>
      <c r="D1123" s="91">
        <v>9</v>
      </c>
      <c r="E1123" s="91" t="s">
        <v>87</v>
      </c>
      <c r="F1123" s="91" t="s">
        <v>87</v>
      </c>
      <c r="G1123" s="91" t="s">
        <v>9388</v>
      </c>
      <c r="I1123" s="91" t="s">
        <v>9389</v>
      </c>
      <c r="J1123" s="91" t="s">
        <v>9390</v>
      </c>
      <c r="K1123" s="91" t="s">
        <v>9391</v>
      </c>
      <c r="L1123" s="91" t="s">
        <v>9392</v>
      </c>
      <c r="O1123" s="91" t="s">
        <v>9393</v>
      </c>
      <c r="P1123" s="91" t="s">
        <v>9394</v>
      </c>
      <c r="R1123" s="91" t="s">
        <v>9395</v>
      </c>
      <c r="S1123" s="91" t="s">
        <v>9396</v>
      </c>
      <c r="T1123" s="91" t="s">
        <v>201</v>
      </c>
      <c r="U1123" s="91">
        <v>0</v>
      </c>
      <c r="V1123" s="91">
        <v>500000</v>
      </c>
      <c r="W1123" s="91">
        <v>0</v>
      </c>
      <c r="X1123" s="91">
        <v>100</v>
      </c>
      <c r="Y1123" s="91">
        <v>120</v>
      </c>
      <c r="Z1123" s="91">
        <v>40</v>
      </c>
      <c r="AA1123" s="91">
        <v>60</v>
      </c>
      <c r="AB1123" s="91">
        <v>120</v>
      </c>
      <c r="AC1123" s="91">
        <v>0</v>
      </c>
      <c r="AD1123" s="91">
        <v>100</v>
      </c>
      <c r="AE1123" s="91">
        <v>120</v>
      </c>
      <c r="AF1123" s="91">
        <v>167</v>
      </c>
      <c r="AG1123" s="91">
        <v>109</v>
      </c>
      <c r="AH1123" s="91">
        <v>2320274</v>
      </c>
      <c r="AI1123" s="91">
        <v>1</v>
      </c>
      <c r="AJ1123" s="91" t="s">
        <v>9389</v>
      </c>
      <c r="AK1123" s="91">
        <v>2</v>
      </c>
      <c r="AL1123" s="91">
        <v>0</v>
      </c>
      <c r="AM1123" s="91" t="s">
        <v>87</v>
      </c>
      <c r="AO1123" s="91">
        <v>1</v>
      </c>
      <c r="AP1123" s="91">
        <v>2</v>
      </c>
      <c r="AQ1123" s="91" t="s">
        <v>87</v>
      </c>
      <c r="AR1123" s="91" t="s">
        <v>87</v>
      </c>
      <c r="AW1123" s="91">
        <v>1</v>
      </c>
      <c r="AX1123" s="91">
        <v>0</v>
      </c>
      <c r="AZ1123" s="92">
        <v>41480</v>
      </c>
      <c r="BA1123" s="91" t="s">
        <v>183</v>
      </c>
      <c r="BB1123" s="92">
        <v>43091.070833333331</v>
      </c>
      <c r="BC1123" s="91" t="s">
        <v>233</v>
      </c>
    </row>
    <row r="1124" spans="1:55">
      <c r="A1124" s="91">
        <f t="shared" si="17"/>
        <v>1123</v>
      </c>
      <c r="B1124" s="91">
        <v>2379901</v>
      </c>
      <c r="C1124" s="91">
        <v>38</v>
      </c>
      <c r="D1124" s="91">
        <v>9</v>
      </c>
      <c r="E1124" s="91" t="s">
        <v>87</v>
      </c>
      <c r="F1124" s="91" t="s">
        <v>87</v>
      </c>
      <c r="G1124" s="91" t="s">
        <v>9397</v>
      </c>
      <c r="I1124" s="91" t="s">
        <v>9398</v>
      </c>
      <c r="K1124" s="91" t="s">
        <v>320</v>
      </c>
      <c r="L1124" s="91" t="s">
        <v>9399</v>
      </c>
      <c r="O1124" s="91" t="s">
        <v>9400</v>
      </c>
      <c r="P1124" s="91" t="s">
        <v>9401</v>
      </c>
      <c r="R1124" s="91" t="s">
        <v>9402</v>
      </c>
      <c r="S1124" s="91" t="s">
        <v>9403</v>
      </c>
      <c r="T1124" s="91" t="s">
        <v>269</v>
      </c>
      <c r="U1124" s="91">
        <v>0</v>
      </c>
      <c r="V1124" s="91">
        <v>500000</v>
      </c>
      <c r="W1124" s="91">
        <v>0</v>
      </c>
      <c r="X1124" s="91">
        <v>100</v>
      </c>
      <c r="Y1124" s="91">
        <v>120</v>
      </c>
      <c r="Z1124" s="91">
        <v>40</v>
      </c>
      <c r="AA1124" s="91">
        <v>60</v>
      </c>
      <c r="AB1124" s="91">
        <v>120</v>
      </c>
      <c r="AC1124" s="91">
        <v>0</v>
      </c>
      <c r="AD1124" s="91">
        <v>100</v>
      </c>
      <c r="AE1124" s="91">
        <v>120</v>
      </c>
      <c r="AF1124" s="91">
        <v>9</v>
      </c>
      <c r="AG1124" s="91">
        <v>614</v>
      </c>
      <c r="AH1124" s="91">
        <v>1020954</v>
      </c>
      <c r="AI1124" s="91">
        <v>2</v>
      </c>
      <c r="AJ1124" s="91" t="s">
        <v>9404</v>
      </c>
      <c r="AK1124" s="91">
        <v>2</v>
      </c>
      <c r="AL1124" s="91">
        <v>0</v>
      </c>
      <c r="AM1124" s="91" t="s">
        <v>87</v>
      </c>
      <c r="AO1124" s="91">
        <v>0</v>
      </c>
      <c r="AP1124" s="91">
        <v>2</v>
      </c>
      <c r="AQ1124" s="91" t="s">
        <v>87</v>
      </c>
      <c r="AR1124" s="91" t="s">
        <v>87</v>
      </c>
      <c r="AW1124" s="91">
        <v>1</v>
      </c>
      <c r="AX1124" s="91">
        <v>0</v>
      </c>
      <c r="AZ1124" s="92">
        <v>41775</v>
      </c>
      <c r="BA1124" s="91" t="s">
        <v>183</v>
      </c>
      <c r="BB1124" s="92">
        <v>41775</v>
      </c>
      <c r="BC1124" s="91" t="s">
        <v>87</v>
      </c>
    </row>
    <row r="1125" spans="1:55">
      <c r="A1125" s="91">
        <f t="shared" si="17"/>
        <v>1124</v>
      </c>
      <c r="B1125" s="91">
        <v>2390901</v>
      </c>
      <c r="C1125" s="91">
        <v>30</v>
      </c>
      <c r="D1125" s="91">
        <v>9</v>
      </c>
      <c r="E1125" s="91" t="s">
        <v>87</v>
      </c>
      <c r="F1125" s="91" t="s">
        <v>87</v>
      </c>
      <c r="G1125" s="91" t="s">
        <v>9405</v>
      </c>
      <c r="I1125" s="91" t="s">
        <v>9406</v>
      </c>
      <c r="J1125" s="91" t="s">
        <v>9407</v>
      </c>
      <c r="K1125" s="91" t="s">
        <v>9408</v>
      </c>
      <c r="L1125" s="91" t="s">
        <v>9409</v>
      </c>
      <c r="O1125" s="91" t="s">
        <v>9410</v>
      </c>
      <c r="P1125" s="91" t="s">
        <v>9411</v>
      </c>
      <c r="R1125" s="91" t="s">
        <v>9412</v>
      </c>
      <c r="S1125" s="91" t="s">
        <v>9413</v>
      </c>
      <c r="T1125" s="91" t="s">
        <v>269</v>
      </c>
      <c r="U1125" s="91">
        <v>0</v>
      </c>
      <c r="V1125" s="91">
        <v>500000</v>
      </c>
      <c r="W1125" s="91">
        <v>0</v>
      </c>
      <c r="X1125" s="91">
        <v>100</v>
      </c>
      <c r="Y1125" s="91">
        <v>120</v>
      </c>
      <c r="Z1125" s="91">
        <v>40</v>
      </c>
      <c r="AA1125" s="91">
        <v>60</v>
      </c>
      <c r="AB1125" s="91">
        <v>120</v>
      </c>
      <c r="AC1125" s="91">
        <v>40</v>
      </c>
      <c r="AD1125" s="91">
        <v>60</v>
      </c>
      <c r="AE1125" s="91">
        <v>120</v>
      </c>
      <c r="AF1125" s="91">
        <v>9</v>
      </c>
      <c r="AG1125" s="91">
        <v>230</v>
      </c>
      <c r="AH1125" s="91">
        <v>246761</v>
      </c>
      <c r="AI1125" s="91">
        <v>2</v>
      </c>
      <c r="AJ1125" s="91" t="s">
        <v>9414</v>
      </c>
      <c r="AK1125" s="91">
        <v>2</v>
      </c>
      <c r="AL1125" s="91">
        <v>0</v>
      </c>
      <c r="AM1125" s="91" t="s">
        <v>87</v>
      </c>
      <c r="AO1125" s="91">
        <v>0</v>
      </c>
      <c r="AP1125" s="91">
        <v>2</v>
      </c>
      <c r="AQ1125" s="91" t="s">
        <v>87</v>
      </c>
      <c r="AR1125" s="91" t="s">
        <v>87</v>
      </c>
      <c r="AW1125" s="91">
        <v>1</v>
      </c>
      <c r="AX1125" s="91">
        <v>0</v>
      </c>
      <c r="AZ1125" s="92">
        <v>41813</v>
      </c>
      <c r="BA1125" s="91" t="s">
        <v>183</v>
      </c>
      <c r="BB1125" s="92">
        <v>41813</v>
      </c>
      <c r="BC1125" s="91" t="s">
        <v>87</v>
      </c>
    </row>
    <row r="1126" spans="1:55">
      <c r="A1126" s="91">
        <f t="shared" si="17"/>
        <v>1125</v>
      </c>
      <c r="B1126" s="91">
        <v>2441801</v>
      </c>
      <c r="C1126" s="91">
        <v>30</v>
      </c>
      <c r="D1126" s="91">
        <v>9</v>
      </c>
      <c r="E1126" s="91" t="s">
        <v>87</v>
      </c>
      <c r="F1126" s="91" t="s">
        <v>87</v>
      </c>
      <c r="G1126" s="91" t="s">
        <v>9415</v>
      </c>
      <c r="I1126" s="91" t="s">
        <v>9416</v>
      </c>
      <c r="J1126" s="91" t="s">
        <v>9416</v>
      </c>
      <c r="K1126" s="91" t="s">
        <v>9417</v>
      </c>
      <c r="L1126" s="91" t="s">
        <v>9418</v>
      </c>
      <c r="O1126" s="91" t="s">
        <v>9419</v>
      </c>
      <c r="P1126" s="91" t="s">
        <v>9420</v>
      </c>
      <c r="R1126" s="91" t="s">
        <v>9421</v>
      </c>
      <c r="S1126" s="91" t="s">
        <v>9422</v>
      </c>
      <c r="T1126" s="91" t="s">
        <v>269</v>
      </c>
      <c r="U1126" s="91">
        <v>0</v>
      </c>
      <c r="V1126" s="91">
        <v>500000</v>
      </c>
      <c r="W1126" s="91">
        <v>0</v>
      </c>
      <c r="X1126" s="91">
        <v>100</v>
      </c>
      <c r="Y1126" s="91">
        <v>120</v>
      </c>
      <c r="Z1126" s="91">
        <v>40</v>
      </c>
      <c r="AA1126" s="91">
        <v>60</v>
      </c>
      <c r="AB1126" s="91">
        <v>120</v>
      </c>
      <c r="AC1126" s="91">
        <v>40</v>
      </c>
      <c r="AD1126" s="91">
        <v>60</v>
      </c>
      <c r="AE1126" s="91">
        <v>120</v>
      </c>
      <c r="AF1126" s="91">
        <v>562</v>
      </c>
      <c r="AG1126" s="91">
        <v>151</v>
      </c>
      <c r="AH1126" s="91">
        <v>1201015</v>
      </c>
      <c r="AI1126" s="91">
        <v>2</v>
      </c>
      <c r="AJ1126" s="91" t="s">
        <v>9423</v>
      </c>
      <c r="AK1126" s="91">
        <v>2</v>
      </c>
      <c r="AL1126" s="91">
        <v>0</v>
      </c>
      <c r="AM1126" s="91" t="s">
        <v>87</v>
      </c>
      <c r="AO1126" s="91">
        <v>0</v>
      </c>
      <c r="AP1126" s="91">
        <v>2</v>
      </c>
      <c r="AQ1126" s="91" t="s">
        <v>87</v>
      </c>
      <c r="AR1126" s="91" t="s">
        <v>87</v>
      </c>
      <c r="AW1126" s="91">
        <v>1</v>
      </c>
      <c r="AX1126" s="91">
        <v>0</v>
      </c>
      <c r="AZ1126" s="92">
        <v>42264</v>
      </c>
      <c r="BA1126" s="91" t="s">
        <v>183</v>
      </c>
      <c r="BB1126" s="92">
        <v>42264</v>
      </c>
      <c r="BC1126" s="91" t="s">
        <v>87</v>
      </c>
    </row>
    <row r="1127" spans="1:55">
      <c r="A1127" s="91">
        <f t="shared" si="17"/>
        <v>1126</v>
      </c>
      <c r="B1127" s="91">
        <v>2494901</v>
      </c>
      <c r="C1127" s="91">
        <v>38</v>
      </c>
      <c r="D1127" s="91">
        <v>9</v>
      </c>
      <c r="E1127" s="91" t="s">
        <v>87</v>
      </c>
      <c r="F1127" s="91" t="s">
        <v>87</v>
      </c>
      <c r="G1127" s="91" t="s">
        <v>9424</v>
      </c>
      <c r="I1127" s="91" t="s">
        <v>9425</v>
      </c>
      <c r="K1127" s="91" t="s">
        <v>9426</v>
      </c>
      <c r="L1127" s="91" t="s">
        <v>9427</v>
      </c>
      <c r="M1127" s="91" t="s">
        <v>9428</v>
      </c>
      <c r="O1127" s="91" t="s">
        <v>9429</v>
      </c>
      <c r="P1127" s="91" t="s">
        <v>9430</v>
      </c>
      <c r="R1127" s="91" t="s">
        <v>9431</v>
      </c>
      <c r="S1127" s="91" t="s">
        <v>9432</v>
      </c>
      <c r="T1127" s="91" t="s">
        <v>385</v>
      </c>
      <c r="U1127" s="91">
        <v>0</v>
      </c>
      <c r="V1127" s="91">
        <v>500000</v>
      </c>
      <c r="W1127" s="91">
        <v>0</v>
      </c>
      <c r="X1127" s="91">
        <v>100</v>
      </c>
      <c r="Y1127" s="91">
        <v>120</v>
      </c>
      <c r="Z1127" s="91">
        <v>40</v>
      </c>
      <c r="AA1127" s="91">
        <v>60</v>
      </c>
      <c r="AB1127" s="91">
        <v>120</v>
      </c>
      <c r="AC1127" s="91">
        <v>0</v>
      </c>
      <c r="AD1127" s="91">
        <v>100</v>
      </c>
      <c r="AE1127" s="91">
        <v>120</v>
      </c>
      <c r="AF1127" s="91">
        <v>5</v>
      </c>
      <c r="AG1127" s="91">
        <v>337</v>
      </c>
      <c r="AH1127" s="91">
        <v>1178643</v>
      </c>
      <c r="AI1127" s="91">
        <v>1</v>
      </c>
      <c r="AJ1127" s="91" t="s">
        <v>9433</v>
      </c>
      <c r="AK1127" s="91">
        <v>2</v>
      </c>
      <c r="AL1127" s="91">
        <v>0</v>
      </c>
      <c r="AM1127" s="91" t="s">
        <v>87</v>
      </c>
      <c r="AO1127" s="91">
        <v>1</v>
      </c>
      <c r="AP1127" s="91">
        <v>2</v>
      </c>
      <c r="AQ1127" s="91" t="s">
        <v>87</v>
      </c>
      <c r="AR1127" s="91" t="s">
        <v>87</v>
      </c>
      <c r="AW1127" s="91">
        <v>1</v>
      </c>
      <c r="AX1127" s="91">
        <v>0</v>
      </c>
      <c r="AZ1127" s="92">
        <v>42333</v>
      </c>
      <c r="BA1127" s="91" t="s">
        <v>183</v>
      </c>
      <c r="BB1127" s="92">
        <v>42333</v>
      </c>
      <c r="BC1127" s="91" t="s">
        <v>87</v>
      </c>
    </row>
    <row r="1128" spans="1:55">
      <c r="A1128" s="91">
        <f t="shared" si="17"/>
        <v>1127</v>
      </c>
      <c r="B1128" s="91">
        <v>2549601</v>
      </c>
      <c r="C1128" s="91">
        <v>80</v>
      </c>
      <c r="D1128" s="91">
        <v>9</v>
      </c>
      <c r="E1128" s="91" t="s">
        <v>87</v>
      </c>
      <c r="F1128" s="91" t="s">
        <v>87</v>
      </c>
      <c r="G1128" s="91" t="s">
        <v>9434</v>
      </c>
      <c r="I1128" s="91" t="s">
        <v>9435</v>
      </c>
      <c r="J1128" s="91" t="s">
        <v>9436</v>
      </c>
      <c r="K1128" s="91" t="s">
        <v>9437</v>
      </c>
      <c r="L1128" s="91" t="s">
        <v>9438</v>
      </c>
      <c r="O1128" s="91" t="s">
        <v>9439</v>
      </c>
      <c r="P1128" s="91" t="s">
        <v>9440</v>
      </c>
      <c r="R1128" s="91" t="s">
        <v>9441</v>
      </c>
      <c r="S1128" s="91" t="s">
        <v>9442</v>
      </c>
      <c r="T1128" s="91" t="s">
        <v>860</v>
      </c>
      <c r="U1128" s="91">
        <v>1</v>
      </c>
      <c r="V1128" s="91">
        <v>500000</v>
      </c>
      <c r="W1128" s="91">
        <v>0</v>
      </c>
      <c r="X1128" s="91">
        <v>100</v>
      </c>
      <c r="Y1128" s="91">
        <v>120</v>
      </c>
      <c r="Z1128" s="91">
        <v>40</v>
      </c>
      <c r="AA1128" s="91">
        <v>60</v>
      </c>
      <c r="AB1128" s="91">
        <v>120</v>
      </c>
      <c r="AC1128" s="91">
        <v>0</v>
      </c>
      <c r="AD1128" s="91">
        <v>100</v>
      </c>
      <c r="AE1128" s="91">
        <v>120</v>
      </c>
      <c r="AF1128" s="91">
        <v>184</v>
      </c>
      <c r="AG1128" s="91">
        <v>310</v>
      </c>
      <c r="AH1128" s="91">
        <v>1177771</v>
      </c>
      <c r="AI1128" s="91">
        <v>1</v>
      </c>
      <c r="AJ1128" s="91" t="s">
        <v>9443</v>
      </c>
      <c r="AK1128" s="91">
        <v>2</v>
      </c>
      <c r="AL1128" s="91">
        <v>1</v>
      </c>
      <c r="AM1128" s="91">
        <v>3402462735</v>
      </c>
      <c r="AN1128" s="91" t="s">
        <v>9444</v>
      </c>
      <c r="AO1128" s="91">
        <v>1</v>
      </c>
      <c r="AP1128" s="91">
        <v>2</v>
      </c>
      <c r="AQ1128" s="91">
        <v>1255249</v>
      </c>
      <c r="AR1128" s="91" t="s">
        <v>87</v>
      </c>
      <c r="AU1128" s="93">
        <v>42699</v>
      </c>
      <c r="AW1128" s="91">
        <v>1</v>
      </c>
      <c r="AX1128" s="91">
        <v>0</v>
      </c>
      <c r="AZ1128" s="92">
        <v>42625</v>
      </c>
      <c r="BA1128" s="91" t="s">
        <v>183</v>
      </c>
      <c r="BB1128" s="92">
        <v>42625</v>
      </c>
      <c r="BC1128" s="91" t="s">
        <v>87</v>
      </c>
    </row>
    <row r="1129" spans="1:55">
      <c r="A1129" s="91">
        <f t="shared" si="17"/>
        <v>1128</v>
      </c>
      <c r="B1129" s="91">
        <v>2566501</v>
      </c>
      <c r="C1129" s="91">
        <v>62</v>
      </c>
      <c r="D1129" s="91">
        <v>9</v>
      </c>
      <c r="E1129" s="91" t="s">
        <v>87</v>
      </c>
      <c r="F1129" s="91" t="s">
        <v>87</v>
      </c>
      <c r="G1129" s="91" t="s">
        <v>9445</v>
      </c>
      <c r="I1129" s="91" t="s">
        <v>9446</v>
      </c>
      <c r="K1129" s="91" t="s">
        <v>9447</v>
      </c>
      <c r="L1129" s="91" t="s">
        <v>9448</v>
      </c>
      <c r="O1129" s="91" t="s">
        <v>9449</v>
      </c>
      <c r="P1129" s="91" t="s">
        <v>9450</v>
      </c>
      <c r="U1129" s="91">
        <v>0</v>
      </c>
      <c r="V1129" s="91">
        <v>500000</v>
      </c>
      <c r="W1129" s="91">
        <v>0</v>
      </c>
      <c r="X1129" s="91">
        <v>100</v>
      </c>
      <c r="Y1129" s="91">
        <v>120</v>
      </c>
      <c r="Z1129" s="91">
        <v>40</v>
      </c>
      <c r="AA1129" s="91">
        <v>60</v>
      </c>
      <c r="AB1129" s="91">
        <v>120</v>
      </c>
      <c r="AC1129" s="91">
        <v>100</v>
      </c>
      <c r="AD1129" s="91">
        <v>0</v>
      </c>
      <c r="AE1129" s="91">
        <v>0</v>
      </c>
      <c r="AF1129" s="91">
        <v>154</v>
      </c>
      <c r="AG1129" s="91">
        <v>460</v>
      </c>
      <c r="AH1129" s="91">
        <v>3905</v>
      </c>
      <c r="AI1129" s="91">
        <v>2</v>
      </c>
      <c r="AJ1129" s="91" t="s">
        <v>9451</v>
      </c>
      <c r="AK1129" s="91">
        <v>2</v>
      </c>
      <c r="AL1129" s="91">
        <v>0</v>
      </c>
      <c r="AM1129" s="91" t="s">
        <v>87</v>
      </c>
      <c r="AO1129" s="91">
        <v>1</v>
      </c>
      <c r="AP1129" s="91">
        <v>1</v>
      </c>
      <c r="AQ1129" s="91" t="s">
        <v>87</v>
      </c>
      <c r="AR1129" s="91" t="s">
        <v>87</v>
      </c>
      <c r="AW1129" s="91">
        <v>1</v>
      </c>
      <c r="AX1129" s="91">
        <v>0</v>
      </c>
      <c r="AZ1129" s="92">
        <v>42726</v>
      </c>
      <c r="BA1129" s="91" t="s">
        <v>183</v>
      </c>
      <c r="BB1129" s="92">
        <v>42726</v>
      </c>
      <c r="BC1129" s="91" t="s">
        <v>87</v>
      </c>
    </row>
    <row r="1130" spans="1:55">
      <c r="A1130" s="91">
        <f t="shared" si="17"/>
        <v>1129</v>
      </c>
      <c r="B1130" s="91">
        <v>2606201</v>
      </c>
      <c r="C1130" s="91">
        <v>10</v>
      </c>
      <c r="D1130" s="91">
        <v>9</v>
      </c>
      <c r="E1130" s="91">
        <v>26062</v>
      </c>
      <c r="F1130" s="91">
        <v>1</v>
      </c>
      <c r="G1130" s="91" t="s">
        <v>9452</v>
      </c>
      <c r="H1130" s="91" t="s">
        <v>9453</v>
      </c>
      <c r="I1130" s="91" t="s">
        <v>9454</v>
      </c>
      <c r="J1130" s="91" t="s">
        <v>9455</v>
      </c>
      <c r="K1130" s="91" t="s">
        <v>9456</v>
      </c>
      <c r="L1130" s="91" t="s">
        <v>9457</v>
      </c>
      <c r="O1130" s="91" t="s">
        <v>9458</v>
      </c>
      <c r="P1130" s="91" t="s">
        <v>9459</v>
      </c>
      <c r="R1130" s="91" t="s">
        <v>9460</v>
      </c>
      <c r="S1130" s="91" t="s">
        <v>9461</v>
      </c>
      <c r="T1130" s="91" t="s">
        <v>269</v>
      </c>
      <c r="U1130" s="91">
        <v>0</v>
      </c>
      <c r="V1130" s="91">
        <v>500000</v>
      </c>
      <c r="W1130" s="91">
        <v>100</v>
      </c>
      <c r="X1130" s="91">
        <v>0</v>
      </c>
      <c r="Y1130" s="91">
        <v>120</v>
      </c>
      <c r="Z1130" s="91">
        <v>40</v>
      </c>
      <c r="AA1130" s="91">
        <v>60</v>
      </c>
      <c r="AB1130" s="91">
        <v>120</v>
      </c>
      <c r="AC1130" s="91">
        <v>100</v>
      </c>
      <c r="AD1130" s="91">
        <v>0</v>
      </c>
      <c r="AE1130" s="91">
        <v>120</v>
      </c>
      <c r="AF1130" s="91">
        <v>501</v>
      </c>
      <c r="AG1130" s="91">
        <v>115</v>
      </c>
      <c r="AH1130" s="91">
        <v>215699</v>
      </c>
      <c r="AI1130" s="91">
        <v>1</v>
      </c>
      <c r="AJ1130" s="91" t="s">
        <v>9462</v>
      </c>
      <c r="AK1130" s="91">
        <v>2</v>
      </c>
      <c r="AL1130" s="91">
        <v>0</v>
      </c>
      <c r="AM1130" s="91" t="s">
        <v>87</v>
      </c>
      <c r="AO1130" s="91">
        <v>1</v>
      </c>
      <c r="AP1130" s="91">
        <v>0</v>
      </c>
      <c r="AQ1130" s="91" t="s">
        <v>87</v>
      </c>
      <c r="AR1130" s="91" t="s">
        <v>87</v>
      </c>
      <c r="AW1130" s="91">
        <v>1</v>
      </c>
      <c r="AX1130" s="91">
        <v>0</v>
      </c>
      <c r="AZ1130" s="92">
        <v>42972.065243055556</v>
      </c>
      <c r="BA1130" s="91" t="s">
        <v>233</v>
      </c>
      <c r="BB1130" s="92">
        <v>42972.065243055556</v>
      </c>
      <c r="BC1130" s="91" t="s">
        <v>233</v>
      </c>
    </row>
    <row r="1131" spans="1:55">
      <c r="A1131" s="91">
        <f t="shared" si="17"/>
        <v>1130</v>
      </c>
      <c r="B1131" s="91">
        <v>2626101</v>
      </c>
      <c r="C1131" s="91">
        <v>77</v>
      </c>
      <c r="D1131" s="91">
        <v>9</v>
      </c>
      <c r="E1131" s="91">
        <v>26261</v>
      </c>
      <c r="F1131" s="91">
        <v>1</v>
      </c>
      <c r="G1131" s="91" t="s">
        <v>9463</v>
      </c>
      <c r="I1131" s="91" t="s">
        <v>9464</v>
      </c>
      <c r="J1131" s="91" t="s">
        <v>9465</v>
      </c>
      <c r="K1131" s="91" t="s">
        <v>9466</v>
      </c>
      <c r="L1131" s="91" t="s">
        <v>9467</v>
      </c>
      <c r="O1131" s="91" t="s">
        <v>9468</v>
      </c>
      <c r="P1131" s="91" t="s">
        <v>9469</v>
      </c>
      <c r="R1131" s="91" t="s">
        <v>9470</v>
      </c>
      <c r="S1131" s="91" t="s">
        <v>9471</v>
      </c>
      <c r="T1131" s="91" t="s">
        <v>269</v>
      </c>
      <c r="U1131" s="91">
        <v>0</v>
      </c>
      <c r="V1131" s="91">
        <v>500000</v>
      </c>
      <c r="W1131" s="91">
        <v>0</v>
      </c>
      <c r="X1131" s="91">
        <v>100</v>
      </c>
      <c r="Y1131" s="91">
        <v>120</v>
      </c>
      <c r="Z1131" s="91">
        <v>40</v>
      </c>
      <c r="AA1131" s="91">
        <v>60</v>
      </c>
      <c r="AB1131" s="91">
        <v>120</v>
      </c>
      <c r="AC1131" s="91">
        <v>0</v>
      </c>
      <c r="AD1131" s="91">
        <v>100</v>
      </c>
      <c r="AE1131" s="91">
        <v>120</v>
      </c>
      <c r="AF1131" s="91">
        <v>170</v>
      </c>
      <c r="AG1131" s="91">
        <v>51</v>
      </c>
      <c r="AH1131" s="91">
        <v>214551</v>
      </c>
      <c r="AI1131" s="91">
        <v>1</v>
      </c>
      <c r="AJ1131" s="91" t="s">
        <v>9472</v>
      </c>
      <c r="AK1131" s="91">
        <v>2</v>
      </c>
      <c r="AL1131" s="91">
        <v>0</v>
      </c>
      <c r="AM1131" s="91" t="s">
        <v>87</v>
      </c>
      <c r="AO1131" s="91">
        <v>0</v>
      </c>
      <c r="AP1131" s="91">
        <v>2</v>
      </c>
      <c r="AQ1131" s="91" t="s">
        <v>87</v>
      </c>
      <c r="AR1131" s="91" t="s">
        <v>87</v>
      </c>
      <c r="AW1131" s="91">
        <v>1</v>
      </c>
      <c r="AX1131" s="91">
        <v>0</v>
      </c>
      <c r="AZ1131" s="92">
        <v>43091.070833333331</v>
      </c>
      <c r="BA1131" s="91" t="s">
        <v>233</v>
      </c>
      <c r="BB1131" s="92">
        <v>43091.070833333331</v>
      </c>
      <c r="BC1131" s="91" t="s">
        <v>233</v>
      </c>
    </row>
    <row r="1132" spans="1:55">
      <c r="A1132" s="91">
        <f t="shared" si="17"/>
        <v>1131</v>
      </c>
      <c r="B1132" s="91">
        <v>2626201</v>
      </c>
      <c r="C1132" s="91">
        <v>77</v>
      </c>
      <c r="D1132" s="91">
        <v>9</v>
      </c>
      <c r="E1132" s="91">
        <v>26262</v>
      </c>
      <c r="F1132" s="91">
        <v>1</v>
      </c>
      <c r="G1132" s="91" t="s">
        <v>9473</v>
      </c>
      <c r="H1132" s="91" t="s">
        <v>376</v>
      </c>
      <c r="I1132" s="91" t="s">
        <v>9474</v>
      </c>
      <c r="J1132" s="91" t="s">
        <v>9475</v>
      </c>
      <c r="K1132" s="91" t="s">
        <v>9476</v>
      </c>
      <c r="L1132" s="91" t="s">
        <v>9477</v>
      </c>
      <c r="M1132" s="91" t="s">
        <v>9478</v>
      </c>
      <c r="O1132" s="91" t="s">
        <v>9479</v>
      </c>
      <c r="P1132" s="91" t="s">
        <v>9480</v>
      </c>
      <c r="R1132" s="91" t="s">
        <v>9481</v>
      </c>
      <c r="S1132" s="91" t="s">
        <v>9482</v>
      </c>
      <c r="T1132" s="91" t="s">
        <v>269</v>
      </c>
      <c r="U1132" s="91">
        <v>0</v>
      </c>
      <c r="V1132" s="91">
        <v>500000</v>
      </c>
      <c r="W1132" s="91">
        <v>0</v>
      </c>
      <c r="X1132" s="91">
        <v>100</v>
      </c>
      <c r="Y1132" s="91">
        <v>120</v>
      </c>
      <c r="Z1132" s="91">
        <v>40</v>
      </c>
      <c r="AA1132" s="91">
        <v>60</v>
      </c>
      <c r="AB1132" s="91">
        <v>120</v>
      </c>
      <c r="AC1132" s="91">
        <v>100</v>
      </c>
      <c r="AD1132" s="91">
        <v>0</v>
      </c>
      <c r="AE1132" s="91">
        <v>0</v>
      </c>
      <c r="AF1132" s="91">
        <v>5</v>
      </c>
      <c r="AG1132" s="91">
        <v>534</v>
      </c>
      <c r="AH1132" s="91">
        <v>4713884</v>
      </c>
      <c r="AI1132" s="91">
        <v>1</v>
      </c>
      <c r="AJ1132" s="91" t="s">
        <v>9483</v>
      </c>
      <c r="AK1132" s="91">
        <v>2</v>
      </c>
      <c r="AL1132" s="91">
        <v>0</v>
      </c>
      <c r="AM1132" s="91" t="s">
        <v>87</v>
      </c>
      <c r="AO1132" s="91">
        <v>0</v>
      </c>
      <c r="AP1132" s="91">
        <v>2</v>
      </c>
      <c r="AQ1132" s="91" t="s">
        <v>87</v>
      </c>
      <c r="AR1132" s="91" t="s">
        <v>87</v>
      </c>
      <c r="AW1132" s="91">
        <v>1</v>
      </c>
      <c r="AX1132" s="91">
        <v>0</v>
      </c>
      <c r="AZ1132" s="92">
        <v>43091.070844907408</v>
      </c>
      <c r="BA1132" s="91" t="s">
        <v>233</v>
      </c>
      <c r="BB1132" s="92">
        <v>43091.070844907408</v>
      </c>
      <c r="BC1132" s="91" t="s">
        <v>233</v>
      </c>
    </row>
    <row r="1133" spans="1:55">
      <c r="A1133" s="91">
        <f t="shared" si="17"/>
        <v>1132</v>
      </c>
      <c r="B1133" s="91">
        <v>2816002</v>
      </c>
      <c r="C1133" s="91">
        <v>30</v>
      </c>
      <c r="D1133" s="91">
        <v>9</v>
      </c>
      <c r="E1133" s="91" t="s">
        <v>87</v>
      </c>
      <c r="F1133" s="91" t="s">
        <v>87</v>
      </c>
      <c r="G1133" s="91" t="s">
        <v>9484</v>
      </c>
      <c r="I1133" s="91" t="s">
        <v>9485</v>
      </c>
      <c r="J1133" s="91" t="s">
        <v>9485</v>
      </c>
      <c r="K1133" s="91" t="s">
        <v>9156</v>
      </c>
      <c r="L1133" s="91" t="s">
        <v>9486</v>
      </c>
      <c r="M1133" s="91" t="s">
        <v>9487</v>
      </c>
      <c r="O1133" s="91" t="s">
        <v>9488</v>
      </c>
      <c r="P1133" s="91" t="s">
        <v>9489</v>
      </c>
      <c r="R1133" s="91" t="s">
        <v>9490</v>
      </c>
      <c r="S1133" s="91" t="s">
        <v>9491</v>
      </c>
      <c r="T1133" s="91" t="s">
        <v>269</v>
      </c>
      <c r="U1133" s="91">
        <v>0</v>
      </c>
      <c r="V1133" s="91">
        <v>500000</v>
      </c>
      <c r="W1133" s="91">
        <v>0</v>
      </c>
      <c r="X1133" s="91">
        <v>0</v>
      </c>
      <c r="Y1133" s="91">
        <v>0</v>
      </c>
      <c r="Z1133" s="91">
        <v>0</v>
      </c>
      <c r="AA1133" s="91">
        <v>0</v>
      </c>
      <c r="AB1133" s="91">
        <v>0</v>
      </c>
      <c r="AC1133" s="91">
        <v>100</v>
      </c>
      <c r="AD1133" s="91">
        <v>0</v>
      </c>
      <c r="AE1133" s="91">
        <v>0</v>
      </c>
      <c r="AF1133" s="91">
        <v>190</v>
      </c>
      <c r="AG1133" s="91">
        <v>308</v>
      </c>
      <c r="AH1133" s="91">
        <v>214484</v>
      </c>
      <c r="AI1133" s="91">
        <v>1</v>
      </c>
      <c r="AJ1133" s="91" t="s">
        <v>9492</v>
      </c>
      <c r="AK1133" s="91">
        <v>2</v>
      </c>
      <c r="AL1133" s="91">
        <v>0</v>
      </c>
      <c r="AM1133" s="91" t="s">
        <v>87</v>
      </c>
      <c r="AO1133" s="91">
        <v>0</v>
      </c>
      <c r="AP1133" s="91">
        <v>2</v>
      </c>
      <c r="AQ1133" s="91" t="s">
        <v>87</v>
      </c>
      <c r="AR1133" s="91" t="s">
        <v>87</v>
      </c>
      <c r="AW1133" s="91">
        <v>1</v>
      </c>
      <c r="AX1133" s="91">
        <v>0</v>
      </c>
      <c r="AZ1133" s="92">
        <v>41078</v>
      </c>
      <c r="BA1133" s="91" t="s">
        <v>183</v>
      </c>
      <c r="BB1133" s="92">
        <v>41078</v>
      </c>
      <c r="BC1133" s="91" t="s">
        <v>87</v>
      </c>
    </row>
    <row r="1134" spans="1:55">
      <c r="A1134" s="91">
        <f t="shared" si="17"/>
        <v>1133</v>
      </c>
      <c r="B1134" s="91">
        <v>3963004</v>
      </c>
      <c r="C1134" s="91">
        <v>43</v>
      </c>
      <c r="D1134" s="91">
        <v>9</v>
      </c>
      <c r="E1134" s="91" t="s">
        <v>87</v>
      </c>
      <c r="F1134" s="91" t="s">
        <v>87</v>
      </c>
      <c r="G1134" s="91" t="s">
        <v>8697</v>
      </c>
      <c r="I1134" s="91" t="s">
        <v>9493</v>
      </c>
      <c r="J1134" s="91" t="s">
        <v>9494</v>
      </c>
      <c r="K1134" s="91" t="s">
        <v>9495</v>
      </c>
      <c r="L1134" s="91" t="s">
        <v>9496</v>
      </c>
      <c r="O1134" s="91" t="s">
        <v>9497</v>
      </c>
      <c r="P1134" s="91" t="s">
        <v>9498</v>
      </c>
      <c r="U1134" s="91">
        <v>0</v>
      </c>
      <c r="V1134" s="91">
        <v>0</v>
      </c>
      <c r="W1134" s="91">
        <v>0</v>
      </c>
      <c r="X1134" s="91">
        <v>0</v>
      </c>
      <c r="Y1134" s="91">
        <v>0</v>
      </c>
      <c r="Z1134" s="91">
        <v>0</v>
      </c>
      <c r="AA1134" s="91">
        <v>0</v>
      </c>
      <c r="AB1134" s="91">
        <v>0</v>
      </c>
      <c r="AC1134" s="91">
        <v>100</v>
      </c>
      <c r="AD1134" s="91">
        <v>0</v>
      </c>
      <c r="AE1134" s="91">
        <v>0</v>
      </c>
      <c r="AF1134" s="91">
        <v>149</v>
      </c>
      <c r="AG1134" s="91">
        <v>138</v>
      </c>
      <c r="AH1134" s="91">
        <v>252646</v>
      </c>
      <c r="AI1134" s="91">
        <v>1</v>
      </c>
      <c r="AJ1134" s="91" t="s">
        <v>9499</v>
      </c>
      <c r="AK1134" s="91">
        <v>2</v>
      </c>
      <c r="AL1134" s="91">
        <v>0</v>
      </c>
      <c r="AM1134" s="91" t="s">
        <v>87</v>
      </c>
      <c r="AO1134" s="91">
        <v>0</v>
      </c>
      <c r="AP1134" s="91">
        <v>2</v>
      </c>
      <c r="AQ1134" s="91" t="s">
        <v>87</v>
      </c>
      <c r="AR1134" s="91" t="s">
        <v>87</v>
      </c>
      <c r="AW1134" s="91">
        <v>1</v>
      </c>
      <c r="AX1134" s="91">
        <v>0</v>
      </c>
      <c r="AZ1134" s="92">
        <v>43132</v>
      </c>
      <c r="BA1134" s="91" t="s">
        <v>3642</v>
      </c>
      <c r="BB1134" s="92">
        <v>43132</v>
      </c>
      <c r="BC1134" s="91" t="s">
        <v>3642</v>
      </c>
    </row>
    <row r="1135" spans="1:55">
      <c r="A1135" s="91">
        <f t="shared" si="17"/>
        <v>1134</v>
      </c>
      <c r="B1135" s="91">
        <v>3963006</v>
      </c>
      <c r="C1135" s="91">
        <v>43</v>
      </c>
      <c r="D1135" s="91">
        <v>9</v>
      </c>
      <c r="E1135" s="91" t="s">
        <v>87</v>
      </c>
      <c r="F1135" s="91" t="s">
        <v>87</v>
      </c>
      <c r="G1135" s="91" t="s">
        <v>9500</v>
      </c>
      <c r="I1135" s="91" t="s">
        <v>9493</v>
      </c>
      <c r="J1135" s="91" t="s">
        <v>9501</v>
      </c>
      <c r="K1135" s="91" t="s">
        <v>9502</v>
      </c>
      <c r="L1135" s="91" t="s">
        <v>9503</v>
      </c>
      <c r="O1135" s="91" t="s">
        <v>9504</v>
      </c>
      <c r="P1135" s="91" t="s">
        <v>9505</v>
      </c>
      <c r="U1135" s="91">
        <v>0</v>
      </c>
      <c r="V1135" s="91">
        <v>0</v>
      </c>
      <c r="W1135" s="91">
        <v>0</v>
      </c>
      <c r="X1135" s="91">
        <v>0</v>
      </c>
      <c r="Y1135" s="91">
        <v>0</v>
      </c>
      <c r="Z1135" s="91">
        <v>0</v>
      </c>
      <c r="AA1135" s="91">
        <v>0</v>
      </c>
      <c r="AB1135" s="91">
        <v>0</v>
      </c>
      <c r="AC1135" s="91">
        <v>100</v>
      </c>
      <c r="AD1135" s="91">
        <v>0</v>
      </c>
      <c r="AE1135" s="91">
        <v>0</v>
      </c>
      <c r="AF1135" s="91">
        <v>149</v>
      </c>
      <c r="AG1135" s="91">
        <v>374</v>
      </c>
      <c r="AH1135" s="91">
        <v>251458</v>
      </c>
      <c r="AI1135" s="91">
        <v>1</v>
      </c>
      <c r="AJ1135" s="91" t="s">
        <v>9506</v>
      </c>
      <c r="AK1135" s="91">
        <v>2</v>
      </c>
      <c r="AL1135" s="91">
        <v>0</v>
      </c>
      <c r="AM1135" s="91" t="s">
        <v>87</v>
      </c>
      <c r="AO1135" s="91">
        <v>0</v>
      </c>
      <c r="AP1135" s="91">
        <v>2</v>
      </c>
      <c r="AQ1135" s="91" t="s">
        <v>87</v>
      </c>
      <c r="AR1135" s="91" t="s">
        <v>87</v>
      </c>
      <c r="AW1135" s="91">
        <v>1</v>
      </c>
      <c r="AX1135" s="91">
        <v>0</v>
      </c>
      <c r="AZ1135" s="92">
        <v>43132</v>
      </c>
      <c r="BA1135" s="91" t="s">
        <v>3642</v>
      </c>
      <c r="BB1135" s="92">
        <v>43132</v>
      </c>
      <c r="BC1135" s="91" t="s">
        <v>3642</v>
      </c>
    </row>
    <row r="1136" spans="1:55">
      <c r="A1136" s="91">
        <f t="shared" si="17"/>
        <v>1135</v>
      </c>
      <c r="B1136" s="91">
        <v>3963010</v>
      </c>
      <c r="C1136" s="91">
        <v>57</v>
      </c>
      <c r="D1136" s="91">
        <v>9</v>
      </c>
      <c r="E1136" s="91" t="s">
        <v>87</v>
      </c>
      <c r="F1136" s="91" t="s">
        <v>87</v>
      </c>
      <c r="G1136" s="91" t="s">
        <v>9507</v>
      </c>
      <c r="I1136" s="91" t="s">
        <v>9508</v>
      </c>
      <c r="J1136" s="91" t="s">
        <v>9494</v>
      </c>
      <c r="K1136" s="91" t="s">
        <v>9509</v>
      </c>
      <c r="L1136" s="91" t="s">
        <v>9510</v>
      </c>
      <c r="O1136" s="91" t="s">
        <v>9511</v>
      </c>
      <c r="P1136" s="91" t="s">
        <v>9512</v>
      </c>
      <c r="U1136" s="91">
        <v>0</v>
      </c>
      <c r="V1136" s="91">
        <v>500000</v>
      </c>
      <c r="W1136" s="91">
        <v>0</v>
      </c>
      <c r="X1136" s="91">
        <v>100</v>
      </c>
      <c r="Y1136" s="91">
        <v>120</v>
      </c>
      <c r="Z1136" s="91">
        <v>40</v>
      </c>
      <c r="AA1136" s="91">
        <v>60</v>
      </c>
      <c r="AB1136" s="91">
        <v>120</v>
      </c>
      <c r="AC1136" s="91">
        <v>40</v>
      </c>
      <c r="AD1136" s="91">
        <v>60</v>
      </c>
      <c r="AE1136" s="91">
        <v>120</v>
      </c>
      <c r="AF1136" s="91">
        <v>153</v>
      </c>
      <c r="AG1136" s="91">
        <v>181</v>
      </c>
      <c r="AH1136" s="91">
        <v>398943</v>
      </c>
      <c r="AI1136" s="91">
        <v>1</v>
      </c>
      <c r="AJ1136" s="91" t="s">
        <v>9499</v>
      </c>
      <c r="AK1136" s="91">
        <v>2</v>
      </c>
      <c r="AL1136" s="91">
        <v>0</v>
      </c>
      <c r="AM1136" s="91" t="s">
        <v>87</v>
      </c>
      <c r="AO1136" s="91">
        <v>0</v>
      </c>
      <c r="AP1136" s="91">
        <v>0</v>
      </c>
      <c r="AQ1136" s="91" t="s">
        <v>87</v>
      </c>
      <c r="AR1136" s="91" t="s">
        <v>87</v>
      </c>
      <c r="AW1136" s="91">
        <v>1</v>
      </c>
      <c r="AX1136" s="91">
        <v>0</v>
      </c>
      <c r="AZ1136" s="92">
        <v>43132</v>
      </c>
      <c r="BA1136" s="91" t="s">
        <v>728</v>
      </c>
      <c r="BB1136" s="92">
        <v>43132</v>
      </c>
      <c r="BC1136" s="91" t="s">
        <v>728</v>
      </c>
    </row>
    <row r="1137" spans="1:55">
      <c r="A1137" s="91">
        <f t="shared" si="17"/>
        <v>1136</v>
      </c>
      <c r="B1137" s="91">
        <v>4492003</v>
      </c>
      <c r="C1137" s="91">
        <v>57</v>
      </c>
      <c r="D1137" s="91">
        <v>9</v>
      </c>
      <c r="E1137" s="91" t="s">
        <v>87</v>
      </c>
      <c r="F1137" s="91" t="s">
        <v>87</v>
      </c>
      <c r="G1137" s="91" t="s">
        <v>9513</v>
      </c>
      <c r="I1137" s="91" t="s">
        <v>9514</v>
      </c>
      <c r="K1137" s="91" t="s">
        <v>9515</v>
      </c>
      <c r="L1137" s="91" t="s">
        <v>9516</v>
      </c>
      <c r="O1137" s="91" t="s">
        <v>9517</v>
      </c>
      <c r="P1137" s="91" t="s">
        <v>9518</v>
      </c>
      <c r="R1137" s="91" t="s">
        <v>9519</v>
      </c>
      <c r="S1137" s="91" t="s">
        <v>9520</v>
      </c>
      <c r="T1137" s="91" t="s">
        <v>269</v>
      </c>
      <c r="U1137" s="91">
        <v>0</v>
      </c>
      <c r="V1137" s="91">
        <v>500000</v>
      </c>
      <c r="W1137" s="91">
        <v>0</v>
      </c>
      <c r="X1137" s="91">
        <v>100</v>
      </c>
      <c r="Y1137" s="91">
        <v>120</v>
      </c>
      <c r="Z1137" s="91">
        <v>40</v>
      </c>
      <c r="AA1137" s="91">
        <v>60</v>
      </c>
      <c r="AB1137" s="91">
        <v>120</v>
      </c>
      <c r="AC1137" s="91">
        <v>100</v>
      </c>
      <c r="AD1137" s="91">
        <v>0</v>
      </c>
      <c r="AE1137" s="91">
        <v>0</v>
      </c>
      <c r="AF1137" s="91">
        <v>9</v>
      </c>
      <c r="AG1137" s="91">
        <v>825</v>
      </c>
      <c r="AH1137" s="91">
        <v>7135708</v>
      </c>
      <c r="AI1137" s="91">
        <v>1</v>
      </c>
      <c r="AJ1137" s="91" t="s">
        <v>9521</v>
      </c>
      <c r="AK1137" s="91">
        <v>2</v>
      </c>
      <c r="AL1137" s="91">
        <v>0</v>
      </c>
      <c r="AM1137" s="91" t="s">
        <v>87</v>
      </c>
      <c r="AO1137" s="91">
        <v>1</v>
      </c>
      <c r="AP1137" s="91">
        <v>1</v>
      </c>
      <c r="AQ1137" s="91" t="s">
        <v>87</v>
      </c>
      <c r="AR1137" s="91" t="s">
        <v>87</v>
      </c>
      <c r="AW1137" s="91">
        <v>1</v>
      </c>
      <c r="AX1137" s="91">
        <v>0</v>
      </c>
      <c r="AZ1137" s="92">
        <v>43132</v>
      </c>
      <c r="BA1137" s="91" t="s">
        <v>728</v>
      </c>
      <c r="BB1137" s="92">
        <v>43132</v>
      </c>
      <c r="BC1137" s="91" t="s">
        <v>728</v>
      </c>
    </row>
    <row r="1138" spans="1:55">
      <c r="A1138" s="91">
        <f t="shared" si="17"/>
        <v>1137</v>
      </c>
      <c r="B1138" s="91">
        <v>4836001</v>
      </c>
      <c r="C1138" s="91">
        <v>57</v>
      </c>
      <c r="D1138" s="91">
        <v>9</v>
      </c>
      <c r="E1138" s="91" t="s">
        <v>87</v>
      </c>
      <c r="F1138" s="91" t="s">
        <v>87</v>
      </c>
      <c r="G1138" s="91" t="s">
        <v>2635</v>
      </c>
      <c r="I1138" s="91" t="s">
        <v>9522</v>
      </c>
      <c r="J1138" s="91" t="s">
        <v>2635</v>
      </c>
      <c r="K1138" s="91" t="s">
        <v>9035</v>
      </c>
      <c r="L1138" s="91" t="s">
        <v>9523</v>
      </c>
      <c r="O1138" s="91" t="s">
        <v>9524</v>
      </c>
      <c r="P1138" s="91" t="s">
        <v>87</v>
      </c>
      <c r="U1138" s="91">
        <v>0</v>
      </c>
      <c r="V1138" s="91">
        <v>500000</v>
      </c>
      <c r="W1138" s="91">
        <v>0</v>
      </c>
      <c r="X1138" s="91">
        <v>100</v>
      </c>
      <c r="Y1138" s="91">
        <v>135</v>
      </c>
      <c r="Z1138" s="91">
        <v>40</v>
      </c>
      <c r="AA1138" s="91">
        <v>60</v>
      </c>
      <c r="AB1138" s="91">
        <v>135</v>
      </c>
      <c r="AC1138" s="91">
        <v>40</v>
      </c>
      <c r="AD1138" s="91">
        <v>60</v>
      </c>
      <c r="AE1138" s="91">
        <v>135</v>
      </c>
      <c r="AF1138" s="91">
        <v>5</v>
      </c>
      <c r="AG1138" s="91">
        <v>150</v>
      </c>
      <c r="AH1138" s="91">
        <v>451458</v>
      </c>
      <c r="AI1138" s="91">
        <v>2</v>
      </c>
      <c r="AJ1138" s="91" t="s">
        <v>4524</v>
      </c>
      <c r="AK1138" s="91">
        <v>2</v>
      </c>
      <c r="AL1138" s="91">
        <v>0</v>
      </c>
      <c r="AM1138" s="91" t="s">
        <v>87</v>
      </c>
      <c r="AO1138" s="91">
        <v>0</v>
      </c>
      <c r="AP1138" s="91">
        <v>0</v>
      </c>
      <c r="AQ1138" s="91" t="s">
        <v>87</v>
      </c>
      <c r="AR1138" s="91" t="s">
        <v>87</v>
      </c>
      <c r="AW1138" s="91">
        <v>1</v>
      </c>
      <c r="AX1138" s="91">
        <v>0</v>
      </c>
      <c r="AZ1138" s="92">
        <v>43132</v>
      </c>
      <c r="BA1138" s="91" t="s">
        <v>728</v>
      </c>
      <c r="BB1138" s="92">
        <v>43132</v>
      </c>
      <c r="BC1138" s="91" t="s">
        <v>728</v>
      </c>
    </row>
    <row r="1139" spans="1:55">
      <c r="A1139" s="91">
        <f t="shared" si="17"/>
        <v>1138</v>
      </c>
      <c r="B1139" s="91">
        <v>5066012</v>
      </c>
      <c r="C1139" s="91">
        <v>57</v>
      </c>
      <c r="D1139" s="91">
        <v>9</v>
      </c>
      <c r="E1139" s="91" t="s">
        <v>87</v>
      </c>
      <c r="F1139" s="91" t="s">
        <v>87</v>
      </c>
      <c r="G1139" s="91" t="s">
        <v>8756</v>
      </c>
      <c r="I1139" s="91" t="s">
        <v>9525</v>
      </c>
      <c r="J1139" s="91" t="s">
        <v>8756</v>
      </c>
      <c r="K1139" s="91" t="s">
        <v>9526</v>
      </c>
      <c r="L1139" s="91" t="s">
        <v>9527</v>
      </c>
      <c r="O1139" s="91" t="s">
        <v>9528</v>
      </c>
      <c r="P1139" s="91" t="s">
        <v>87</v>
      </c>
      <c r="U1139" s="91">
        <v>0</v>
      </c>
      <c r="V1139" s="91">
        <v>500000</v>
      </c>
      <c r="W1139" s="91">
        <v>0</v>
      </c>
      <c r="X1139" s="91">
        <v>100</v>
      </c>
      <c r="Y1139" s="91">
        <v>135</v>
      </c>
      <c r="Z1139" s="91">
        <v>40</v>
      </c>
      <c r="AA1139" s="91">
        <v>60</v>
      </c>
      <c r="AB1139" s="91">
        <v>135</v>
      </c>
      <c r="AC1139" s="91">
        <v>40</v>
      </c>
      <c r="AD1139" s="91">
        <v>60</v>
      </c>
      <c r="AE1139" s="91">
        <v>135</v>
      </c>
      <c r="AF1139" s="91">
        <v>5</v>
      </c>
      <c r="AG1139" s="91">
        <v>849</v>
      </c>
      <c r="AH1139" s="91">
        <v>2401064</v>
      </c>
      <c r="AI1139" s="91">
        <v>2</v>
      </c>
      <c r="AJ1139" s="91" t="s">
        <v>8747</v>
      </c>
      <c r="AK1139" s="91">
        <v>2</v>
      </c>
      <c r="AL1139" s="91">
        <v>0</v>
      </c>
      <c r="AM1139" s="91" t="s">
        <v>87</v>
      </c>
      <c r="AO1139" s="91">
        <v>0</v>
      </c>
      <c r="AP1139" s="91">
        <v>2</v>
      </c>
      <c r="AQ1139" s="91" t="s">
        <v>87</v>
      </c>
      <c r="AR1139" s="91" t="s">
        <v>87</v>
      </c>
      <c r="AW1139" s="91">
        <v>1</v>
      </c>
      <c r="AX1139" s="91">
        <v>0</v>
      </c>
      <c r="AZ1139" s="92">
        <v>43132</v>
      </c>
      <c r="BA1139" s="91" t="s">
        <v>728</v>
      </c>
      <c r="BB1139" s="92">
        <v>43132</v>
      </c>
      <c r="BC1139" s="91" t="s">
        <v>728</v>
      </c>
    </row>
    <row r="1140" spans="1:55">
      <c r="A1140" s="91">
        <f t="shared" si="17"/>
        <v>1139</v>
      </c>
      <c r="B1140" s="91">
        <v>6893012</v>
      </c>
      <c r="C1140" s="91">
        <v>70</v>
      </c>
      <c r="D1140" s="91">
        <v>9</v>
      </c>
      <c r="E1140" s="91" t="s">
        <v>87</v>
      </c>
      <c r="F1140" s="91" t="s">
        <v>87</v>
      </c>
      <c r="G1140" s="91" t="s">
        <v>9529</v>
      </c>
      <c r="I1140" s="91" t="s">
        <v>9530</v>
      </c>
      <c r="K1140" s="91" t="s">
        <v>9531</v>
      </c>
      <c r="L1140" s="91" t="s">
        <v>9532</v>
      </c>
      <c r="O1140" s="91" t="s">
        <v>9533</v>
      </c>
      <c r="P1140" s="91" t="s">
        <v>9534</v>
      </c>
      <c r="R1140" s="91" t="s">
        <v>9535</v>
      </c>
      <c r="S1140" s="91" t="s">
        <v>9536</v>
      </c>
      <c r="T1140" s="91" t="s">
        <v>860</v>
      </c>
      <c r="U1140" s="91">
        <v>1</v>
      </c>
      <c r="V1140" s="91">
        <v>500000</v>
      </c>
      <c r="W1140" s="91">
        <v>0</v>
      </c>
      <c r="X1140" s="91">
        <v>100</v>
      </c>
      <c r="Y1140" s="91">
        <v>120</v>
      </c>
      <c r="Z1140" s="91">
        <v>40</v>
      </c>
      <c r="AA1140" s="91">
        <v>60</v>
      </c>
      <c r="AB1140" s="91">
        <v>120</v>
      </c>
      <c r="AC1140" s="91">
        <v>0</v>
      </c>
      <c r="AD1140" s="91">
        <v>100</v>
      </c>
      <c r="AE1140" s="91">
        <v>120</v>
      </c>
      <c r="AF1140" s="91">
        <v>5</v>
      </c>
      <c r="AG1140" s="91">
        <v>594</v>
      </c>
      <c r="AH1140" s="91">
        <v>3595</v>
      </c>
      <c r="AI1140" s="91">
        <v>1</v>
      </c>
      <c r="AJ1140" s="91" t="s">
        <v>9537</v>
      </c>
      <c r="AK1140" s="91">
        <v>2</v>
      </c>
      <c r="AL1140" s="91">
        <v>0</v>
      </c>
      <c r="AM1140" s="91" t="s">
        <v>87</v>
      </c>
      <c r="AO1140" s="91">
        <v>0</v>
      </c>
      <c r="AP1140" s="91">
        <v>2</v>
      </c>
      <c r="AQ1140" s="91">
        <v>1573343</v>
      </c>
      <c r="AR1140" s="91" t="s">
        <v>87</v>
      </c>
      <c r="AU1140" s="93">
        <v>42060</v>
      </c>
      <c r="AW1140" s="91">
        <v>1</v>
      </c>
      <c r="AX1140" s="91">
        <v>0</v>
      </c>
      <c r="AZ1140" s="92">
        <v>41577</v>
      </c>
      <c r="BA1140" s="91" t="s">
        <v>183</v>
      </c>
      <c r="BB1140" s="92">
        <v>42057</v>
      </c>
      <c r="BC1140" s="91" t="s">
        <v>87</v>
      </c>
    </row>
    <row r="1141" spans="1:55">
      <c r="A1141" s="91">
        <f t="shared" si="17"/>
        <v>1140</v>
      </c>
      <c r="B1141" s="91">
        <v>1664301</v>
      </c>
      <c r="C1141" s="91">
        <v>30</v>
      </c>
      <c r="D1141" s="91">
        <v>11</v>
      </c>
      <c r="E1141" s="91" t="s">
        <v>87</v>
      </c>
      <c r="F1141" s="91" t="s">
        <v>87</v>
      </c>
      <c r="G1141" s="91" t="s">
        <v>9538</v>
      </c>
      <c r="I1141" s="91" t="s">
        <v>9539</v>
      </c>
      <c r="J1141" s="91" t="s">
        <v>9540</v>
      </c>
      <c r="K1141" s="91" t="s">
        <v>9541</v>
      </c>
      <c r="L1141" s="91" t="s">
        <v>9542</v>
      </c>
      <c r="O1141" s="91" t="s">
        <v>9543</v>
      </c>
      <c r="P1141" s="91" t="s">
        <v>9544</v>
      </c>
      <c r="R1141" s="91" t="s">
        <v>9545</v>
      </c>
      <c r="S1141" s="91" t="s">
        <v>9546</v>
      </c>
      <c r="T1141" s="91" t="s">
        <v>269</v>
      </c>
      <c r="U1141" s="91">
        <v>1</v>
      </c>
      <c r="V1141" s="91">
        <v>500000</v>
      </c>
      <c r="W1141" s="91">
        <v>40</v>
      </c>
      <c r="X1141" s="91">
        <v>60</v>
      </c>
      <c r="Y1141" s="91">
        <v>120</v>
      </c>
      <c r="Z1141" s="91">
        <v>40</v>
      </c>
      <c r="AA1141" s="91">
        <v>60</v>
      </c>
      <c r="AB1141" s="91">
        <v>120</v>
      </c>
      <c r="AC1141" s="91">
        <v>40</v>
      </c>
      <c r="AD1141" s="91">
        <v>60</v>
      </c>
      <c r="AE1141" s="91">
        <v>120</v>
      </c>
      <c r="AF1141" s="91">
        <v>17</v>
      </c>
      <c r="AG1141" s="91">
        <v>484</v>
      </c>
      <c r="AH1141" s="91">
        <v>1606052</v>
      </c>
      <c r="AI1141" s="91">
        <v>1</v>
      </c>
      <c r="AJ1141" s="91" t="s">
        <v>9547</v>
      </c>
      <c r="AK1141" s="91">
        <v>0</v>
      </c>
      <c r="AL1141" s="91">
        <v>0</v>
      </c>
      <c r="AM1141" s="91" t="s">
        <v>87</v>
      </c>
      <c r="AO1141" s="91">
        <v>0</v>
      </c>
      <c r="AP1141" s="91">
        <v>2</v>
      </c>
      <c r="AQ1141" s="91">
        <v>1584727</v>
      </c>
      <c r="AR1141" s="91" t="s">
        <v>87</v>
      </c>
      <c r="AU1141" s="93">
        <v>42060</v>
      </c>
      <c r="AW1141" s="91">
        <v>1</v>
      </c>
      <c r="AX1141" s="91">
        <v>0</v>
      </c>
      <c r="AZ1141" s="92">
        <v>38826</v>
      </c>
      <c r="BA1141" s="91" t="s">
        <v>183</v>
      </c>
      <c r="BB1141" s="92">
        <v>42057</v>
      </c>
      <c r="BC1141" s="91" t="s">
        <v>87</v>
      </c>
    </row>
    <row r="1142" spans="1:55">
      <c r="A1142" s="91">
        <f t="shared" si="17"/>
        <v>1141</v>
      </c>
      <c r="B1142" s="91">
        <v>1727501</v>
      </c>
      <c r="C1142" s="91">
        <v>50</v>
      </c>
      <c r="D1142" s="91">
        <v>11</v>
      </c>
      <c r="E1142" s="91" t="s">
        <v>87</v>
      </c>
      <c r="F1142" s="91" t="s">
        <v>87</v>
      </c>
      <c r="G1142" s="91" t="s">
        <v>9548</v>
      </c>
      <c r="I1142" s="91" t="s">
        <v>9549</v>
      </c>
      <c r="K1142" s="91" t="s">
        <v>9550</v>
      </c>
      <c r="L1142" s="91" t="s">
        <v>9551</v>
      </c>
      <c r="O1142" s="91" t="s">
        <v>9552</v>
      </c>
      <c r="P1142" s="91" t="s">
        <v>9553</v>
      </c>
      <c r="R1142" s="91" t="s">
        <v>9554</v>
      </c>
      <c r="S1142" s="91" t="s">
        <v>9555</v>
      </c>
      <c r="T1142" s="91" t="s">
        <v>269</v>
      </c>
      <c r="U1142" s="91">
        <v>1</v>
      </c>
      <c r="V1142" s="91">
        <v>500000</v>
      </c>
      <c r="W1142" s="91">
        <v>0</v>
      </c>
      <c r="X1142" s="91">
        <v>100</v>
      </c>
      <c r="Y1142" s="91">
        <v>120</v>
      </c>
      <c r="Z1142" s="91">
        <v>40</v>
      </c>
      <c r="AA1142" s="91">
        <v>60</v>
      </c>
      <c r="AB1142" s="91">
        <v>120</v>
      </c>
      <c r="AC1142" s="91">
        <v>40</v>
      </c>
      <c r="AD1142" s="91">
        <v>60</v>
      </c>
      <c r="AE1142" s="91">
        <v>120</v>
      </c>
      <c r="AF1142" s="91">
        <v>152</v>
      </c>
      <c r="AG1142" s="91">
        <v>37</v>
      </c>
      <c r="AH1142" s="91">
        <v>2159</v>
      </c>
      <c r="AI1142" s="91">
        <v>2</v>
      </c>
      <c r="AJ1142" s="91" t="s">
        <v>9556</v>
      </c>
      <c r="AK1142" s="91">
        <v>0</v>
      </c>
      <c r="AL1142" s="91">
        <v>0</v>
      </c>
      <c r="AM1142" s="91" t="s">
        <v>87</v>
      </c>
      <c r="AO1142" s="91">
        <v>0</v>
      </c>
      <c r="AP1142" s="91">
        <v>2</v>
      </c>
      <c r="AQ1142" s="91">
        <v>1584750</v>
      </c>
      <c r="AR1142" s="91" t="s">
        <v>87</v>
      </c>
      <c r="AU1142" s="93">
        <v>42060</v>
      </c>
      <c r="AW1142" s="91">
        <v>1</v>
      </c>
      <c r="AX1142" s="91">
        <v>0</v>
      </c>
      <c r="AY1142" s="91">
        <v>0</v>
      </c>
      <c r="AZ1142" s="92">
        <v>39031</v>
      </c>
      <c r="BA1142" s="91" t="s">
        <v>183</v>
      </c>
      <c r="BB1142" s="92">
        <v>42057</v>
      </c>
      <c r="BC1142" s="91" t="s">
        <v>87</v>
      </c>
    </row>
    <row r="1143" spans="1:55">
      <c r="A1143" s="91">
        <f t="shared" si="17"/>
        <v>1142</v>
      </c>
      <c r="B1143" s="91">
        <v>1743403</v>
      </c>
      <c r="C1143" s="91">
        <v>77</v>
      </c>
      <c r="D1143" s="91">
        <v>11</v>
      </c>
      <c r="E1143" s="91" t="s">
        <v>87</v>
      </c>
      <c r="F1143" s="91" t="s">
        <v>87</v>
      </c>
      <c r="G1143" s="91" t="s">
        <v>9557</v>
      </c>
      <c r="H1143" s="91" t="s">
        <v>9558</v>
      </c>
      <c r="I1143" s="91" t="s">
        <v>9559</v>
      </c>
      <c r="K1143" s="91" t="s">
        <v>9560</v>
      </c>
      <c r="L1143" s="91" t="s">
        <v>9561</v>
      </c>
      <c r="O1143" s="91" t="s">
        <v>9562</v>
      </c>
      <c r="P1143" s="91" t="s">
        <v>9563</v>
      </c>
      <c r="R1143" s="91" t="s">
        <v>9564</v>
      </c>
      <c r="S1143" s="91" t="s">
        <v>9565</v>
      </c>
      <c r="T1143" s="91" t="s">
        <v>269</v>
      </c>
      <c r="U1143" s="91">
        <v>0</v>
      </c>
      <c r="V1143" s="91">
        <v>0</v>
      </c>
      <c r="W1143" s="91">
        <v>100</v>
      </c>
      <c r="X1143" s="91">
        <v>0</v>
      </c>
      <c r="Y1143" s="91">
        <v>0</v>
      </c>
      <c r="Z1143" s="91">
        <v>100</v>
      </c>
      <c r="AA1143" s="91">
        <v>0</v>
      </c>
      <c r="AB1143" s="91">
        <v>0</v>
      </c>
      <c r="AC1143" s="91">
        <v>100</v>
      </c>
      <c r="AD1143" s="91">
        <v>0</v>
      </c>
      <c r="AE1143" s="91">
        <v>0</v>
      </c>
      <c r="AF1143" s="91">
        <v>173</v>
      </c>
      <c r="AG1143" s="91">
        <v>272</v>
      </c>
      <c r="AH1143" s="91">
        <v>2962</v>
      </c>
      <c r="AI1143" s="91">
        <v>1</v>
      </c>
      <c r="AJ1143" s="91" t="s">
        <v>9559</v>
      </c>
      <c r="AK1143" s="91">
        <v>0</v>
      </c>
      <c r="AL1143" s="91">
        <v>0</v>
      </c>
      <c r="AM1143" s="91" t="s">
        <v>9566</v>
      </c>
      <c r="AO1143" s="91">
        <v>0</v>
      </c>
      <c r="AP1143" s="91">
        <v>2</v>
      </c>
      <c r="AQ1143" s="91" t="s">
        <v>87</v>
      </c>
      <c r="AR1143" s="91" t="s">
        <v>87</v>
      </c>
      <c r="AW1143" s="91">
        <v>1</v>
      </c>
      <c r="AX1143" s="91">
        <v>0</v>
      </c>
      <c r="AZ1143" s="92">
        <v>43132</v>
      </c>
      <c r="BA1143" s="91" t="s">
        <v>1852</v>
      </c>
      <c r="BB1143" s="92">
        <v>43132</v>
      </c>
      <c r="BC1143" s="91" t="s">
        <v>1852</v>
      </c>
    </row>
    <row r="1144" spans="1:55">
      <c r="A1144" s="91">
        <f t="shared" si="17"/>
        <v>1143</v>
      </c>
      <c r="B1144" s="91">
        <v>1765501</v>
      </c>
      <c r="C1144" s="91">
        <v>50</v>
      </c>
      <c r="D1144" s="91">
        <v>11</v>
      </c>
      <c r="E1144" s="91" t="s">
        <v>87</v>
      </c>
      <c r="F1144" s="91" t="s">
        <v>87</v>
      </c>
      <c r="G1144" s="91" t="s">
        <v>9567</v>
      </c>
      <c r="I1144" s="91" t="s">
        <v>9568</v>
      </c>
      <c r="K1144" s="91" t="s">
        <v>9569</v>
      </c>
      <c r="L1144" s="91" t="s">
        <v>9570</v>
      </c>
      <c r="O1144" s="91" t="s">
        <v>9571</v>
      </c>
      <c r="P1144" s="91" t="s">
        <v>9572</v>
      </c>
      <c r="U1144" s="91">
        <v>1</v>
      </c>
      <c r="V1144" s="91">
        <v>500000</v>
      </c>
      <c r="W1144" s="91">
        <v>0</v>
      </c>
      <c r="X1144" s="91">
        <v>100</v>
      </c>
      <c r="Y1144" s="91">
        <v>120</v>
      </c>
      <c r="Z1144" s="91">
        <v>40</v>
      </c>
      <c r="AA1144" s="91">
        <v>60</v>
      </c>
      <c r="AB1144" s="91">
        <v>120</v>
      </c>
      <c r="AC1144" s="91">
        <v>40</v>
      </c>
      <c r="AD1144" s="91">
        <v>60</v>
      </c>
      <c r="AE1144" s="91">
        <v>120</v>
      </c>
      <c r="AF1144" s="91">
        <v>1561</v>
      </c>
      <c r="AG1144" s="91">
        <v>23</v>
      </c>
      <c r="AH1144" s="91">
        <v>614346</v>
      </c>
      <c r="AI1144" s="91">
        <v>2</v>
      </c>
      <c r="AJ1144" s="91" t="s">
        <v>9573</v>
      </c>
      <c r="AK1144" s="91">
        <v>0</v>
      </c>
      <c r="AL1144" s="91">
        <v>0</v>
      </c>
      <c r="AM1144" s="91" t="s">
        <v>87</v>
      </c>
      <c r="AO1144" s="91">
        <v>0</v>
      </c>
      <c r="AP1144" s="91">
        <v>2</v>
      </c>
      <c r="AQ1144" s="91">
        <v>2125853</v>
      </c>
      <c r="AR1144" s="91" t="s">
        <v>87</v>
      </c>
      <c r="AU1144" s="93">
        <v>42880</v>
      </c>
      <c r="AW1144" s="91">
        <v>1</v>
      </c>
      <c r="AX1144" s="91">
        <v>0</v>
      </c>
      <c r="AZ1144" s="92">
        <v>39218</v>
      </c>
      <c r="BA1144" s="91" t="s">
        <v>183</v>
      </c>
      <c r="BB1144" s="92">
        <v>39220</v>
      </c>
      <c r="BC1144" s="91" t="s">
        <v>87</v>
      </c>
    </row>
    <row r="1145" spans="1:55">
      <c r="A1145" s="91">
        <f t="shared" si="17"/>
        <v>1144</v>
      </c>
      <c r="B1145" s="91">
        <v>1775701</v>
      </c>
      <c r="C1145" s="91">
        <v>20</v>
      </c>
      <c r="D1145" s="91">
        <v>11</v>
      </c>
      <c r="E1145" s="91" t="s">
        <v>87</v>
      </c>
      <c r="F1145" s="91" t="s">
        <v>87</v>
      </c>
      <c r="G1145" s="91" t="s">
        <v>9574</v>
      </c>
      <c r="I1145" s="91" t="s">
        <v>9575</v>
      </c>
      <c r="J1145" s="91" t="s">
        <v>9576</v>
      </c>
      <c r="K1145" s="91" t="s">
        <v>9577</v>
      </c>
      <c r="L1145" s="91" t="s">
        <v>9578</v>
      </c>
      <c r="O1145" s="91" t="s">
        <v>9579</v>
      </c>
      <c r="P1145" s="91" t="s">
        <v>9580</v>
      </c>
      <c r="U1145" s="91">
        <v>0</v>
      </c>
      <c r="V1145" s="91">
        <v>50000</v>
      </c>
      <c r="W1145" s="91">
        <v>0</v>
      </c>
      <c r="X1145" s="91">
        <v>100</v>
      </c>
      <c r="Y1145" s="91">
        <v>120</v>
      </c>
      <c r="Z1145" s="91">
        <v>40</v>
      </c>
      <c r="AA1145" s="91">
        <v>60</v>
      </c>
      <c r="AB1145" s="91">
        <v>120</v>
      </c>
      <c r="AC1145" s="91">
        <v>0</v>
      </c>
      <c r="AD1145" s="91">
        <v>100</v>
      </c>
      <c r="AE1145" s="91">
        <v>120</v>
      </c>
      <c r="AF1145" s="91">
        <v>9</v>
      </c>
      <c r="AG1145" s="91">
        <v>785</v>
      </c>
      <c r="AH1145" s="91">
        <v>2794105</v>
      </c>
      <c r="AI1145" s="91">
        <v>1</v>
      </c>
      <c r="AJ1145" s="91" t="s">
        <v>9581</v>
      </c>
      <c r="AK1145" s="91">
        <v>0</v>
      </c>
      <c r="AL1145" s="91">
        <v>2</v>
      </c>
      <c r="AM1145" s="91" t="s">
        <v>87</v>
      </c>
      <c r="AO1145" s="91">
        <v>0</v>
      </c>
      <c r="AP1145" s="91">
        <v>2</v>
      </c>
      <c r="AQ1145" s="91" t="s">
        <v>87</v>
      </c>
      <c r="AR1145" s="91" t="s">
        <v>87</v>
      </c>
      <c r="AW1145" s="91">
        <v>1</v>
      </c>
      <c r="AX1145" s="91">
        <v>0</v>
      </c>
      <c r="AZ1145" s="92">
        <v>39259</v>
      </c>
      <c r="BA1145" s="91" t="s">
        <v>183</v>
      </c>
      <c r="BB1145" s="92">
        <v>39259</v>
      </c>
      <c r="BC1145" s="91" t="s">
        <v>87</v>
      </c>
    </row>
    <row r="1146" spans="1:55">
      <c r="A1146" s="91">
        <f t="shared" si="17"/>
        <v>1145</v>
      </c>
      <c r="B1146" s="91">
        <v>1804501</v>
      </c>
      <c r="C1146" s="91">
        <v>80</v>
      </c>
      <c r="D1146" s="91">
        <v>11</v>
      </c>
      <c r="E1146" s="91" t="s">
        <v>87</v>
      </c>
      <c r="F1146" s="91" t="s">
        <v>87</v>
      </c>
      <c r="G1146" s="91" t="s">
        <v>9582</v>
      </c>
      <c r="I1146" s="91" t="s">
        <v>9583</v>
      </c>
      <c r="J1146" s="91" t="s">
        <v>9584</v>
      </c>
      <c r="K1146" s="91" t="s">
        <v>9585</v>
      </c>
      <c r="L1146" s="91" t="s">
        <v>9586</v>
      </c>
      <c r="O1146" s="91" t="s">
        <v>9587</v>
      </c>
      <c r="P1146" s="91" t="s">
        <v>9588</v>
      </c>
      <c r="R1146" s="91" t="s">
        <v>9589</v>
      </c>
      <c r="S1146" s="91" t="s">
        <v>9590</v>
      </c>
      <c r="T1146" s="91" t="s">
        <v>269</v>
      </c>
      <c r="U1146" s="91">
        <v>1</v>
      </c>
      <c r="V1146" s="91">
        <v>500000</v>
      </c>
      <c r="W1146" s="91">
        <v>0</v>
      </c>
      <c r="X1146" s="91">
        <v>100</v>
      </c>
      <c r="Y1146" s="91">
        <v>120</v>
      </c>
      <c r="Z1146" s="91">
        <v>40</v>
      </c>
      <c r="AA1146" s="91">
        <v>60</v>
      </c>
      <c r="AB1146" s="91">
        <v>120</v>
      </c>
      <c r="AC1146" s="91">
        <v>40</v>
      </c>
      <c r="AD1146" s="91">
        <v>60</v>
      </c>
      <c r="AE1146" s="91">
        <v>120</v>
      </c>
      <c r="AF1146" s="91">
        <v>184</v>
      </c>
      <c r="AG1146" s="91">
        <v>145</v>
      </c>
      <c r="AH1146" s="91">
        <v>1114961</v>
      </c>
      <c r="AI1146" s="91">
        <v>1</v>
      </c>
      <c r="AJ1146" s="91" t="s">
        <v>9591</v>
      </c>
      <c r="AK1146" s="91">
        <v>0</v>
      </c>
      <c r="AL1146" s="91">
        <v>1</v>
      </c>
      <c r="AM1146" s="91">
        <v>45101936165007</v>
      </c>
      <c r="AN1146" s="91" t="s">
        <v>7520</v>
      </c>
      <c r="AO1146" s="91">
        <v>1</v>
      </c>
      <c r="AP1146" s="91">
        <v>2</v>
      </c>
      <c r="AQ1146" s="91">
        <v>1584480</v>
      </c>
      <c r="AR1146" s="91" t="s">
        <v>87</v>
      </c>
      <c r="AU1146" s="93">
        <v>42060</v>
      </c>
      <c r="AW1146" s="91">
        <v>1</v>
      </c>
      <c r="AX1146" s="91">
        <v>0</v>
      </c>
      <c r="AZ1146" s="92">
        <v>39385</v>
      </c>
      <c r="BA1146" s="91" t="s">
        <v>183</v>
      </c>
      <c r="BB1146" s="92">
        <v>42057</v>
      </c>
      <c r="BC1146" s="91" t="s">
        <v>87</v>
      </c>
    </row>
    <row r="1147" spans="1:55">
      <c r="A1147" s="91">
        <f t="shared" si="17"/>
        <v>1146</v>
      </c>
      <c r="B1147" s="91">
        <v>1830001</v>
      </c>
      <c r="C1147" s="91">
        <v>80</v>
      </c>
      <c r="D1147" s="91">
        <v>11</v>
      </c>
      <c r="E1147" s="91">
        <v>18300</v>
      </c>
      <c r="F1147" s="91">
        <v>1</v>
      </c>
      <c r="G1147" s="91" t="s">
        <v>9592</v>
      </c>
      <c r="I1147" s="91" t="s">
        <v>9593</v>
      </c>
      <c r="J1147" s="91" t="s">
        <v>9594</v>
      </c>
      <c r="K1147" s="91" t="s">
        <v>9595</v>
      </c>
      <c r="L1147" s="91" t="s">
        <v>9596</v>
      </c>
      <c r="O1147" s="91" t="s">
        <v>9597</v>
      </c>
      <c r="P1147" s="91" t="s">
        <v>9598</v>
      </c>
      <c r="R1147" s="91" t="s">
        <v>9599</v>
      </c>
      <c r="S1147" s="91" t="s">
        <v>9600</v>
      </c>
      <c r="T1147" s="91" t="s">
        <v>269</v>
      </c>
      <c r="U1147" s="91">
        <v>0</v>
      </c>
      <c r="V1147" s="91">
        <v>500000</v>
      </c>
      <c r="W1147" s="91">
        <v>0</v>
      </c>
      <c r="X1147" s="91">
        <v>100</v>
      </c>
      <c r="Y1147" s="91">
        <v>120</v>
      </c>
      <c r="Z1147" s="91">
        <v>40</v>
      </c>
      <c r="AA1147" s="91">
        <v>60</v>
      </c>
      <c r="AB1147" s="91">
        <v>120</v>
      </c>
      <c r="AC1147" s="91">
        <v>40</v>
      </c>
      <c r="AD1147" s="91">
        <v>60</v>
      </c>
      <c r="AE1147" s="91">
        <v>120</v>
      </c>
      <c r="AF1147" s="91">
        <v>182</v>
      </c>
      <c r="AG1147" s="91">
        <v>170</v>
      </c>
      <c r="AH1147" s="91">
        <v>979</v>
      </c>
      <c r="AI1147" s="91">
        <v>2</v>
      </c>
      <c r="AJ1147" s="91" t="s">
        <v>9601</v>
      </c>
      <c r="AK1147" s="91">
        <v>0</v>
      </c>
      <c r="AL1147" s="91">
        <v>1</v>
      </c>
      <c r="AM1147" s="91" t="s">
        <v>9602</v>
      </c>
      <c r="AN1147" s="91" t="s">
        <v>9603</v>
      </c>
      <c r="AO1147" s="91">
        <v>1</v>
      </c>
      <c r="AP1147" s="91">
        <v>2</v>
      </c>
      <c r="AQ1147" s="91" t="s">
        <v>87</v>
      </c>
      <c r="AR1147" s="91" t="s">
        <v>87</v>
      </c>
      <c r="AW1147" s="91">
        <v>1</v>
      </c>
      <c r="AX1147" s="91">
        <v>0</v>
      </c>
      <c r="AZ1147" s="92">
        <v>36680</v>
      </c>
      <c r="BA1147" s="91" t="s">
        <v>183</v>
      </c>
      <c r="BB1147" s="92">
        <v>40115</v>
      </c>
      <c r="BC1147" s="91" t="s">
        <v>87</v>
      </c>
    </row>
    <row r="1148" spans="1:55">
      <c r="A1148" s="91">
        <f t="shared" si="17"/>
        <v>1147</v>
      </c>
      <c r="B1148" s="91">
        <v>1922701</v>
      </c>
      <c r="C1148" s="91">
        <v>70</v>
      </c>
      <c r="D1148" s="91">
        <v>11</v>
      </c>
      <c r="E1148" s="91" t="s">
        <v>87</v>
      </c>
      <c r="F1148" s="91" t="s">
        <v>87</v>
      </c>
      <c r="G1148" s="91" t="s">
        <v>9604</v>
      </c>
      <c r="I1148" s="91" t="s">
        <v>9605</v>
      </c>
      <c r="K1148" s="91" t="s">
        <v>9606</v>
      </c>
      <c r="L1148" s="91" t="s">
        <v>9607</v>
      </c>
      <c r="O1148" s="91" t="s">
        <v>9608</v>
      </c>
      <c r="P1148" s="91" t="s">
        <v>9609</v>
      </c>
      <c r="R1148" s="91" t="s">
        <v>9610</v>
      </c>
      <c r="S1148" s="91" t="s">
        <v>9611</v>
      </c>
      <c r="U1148" s="91">
        <v>0</v>
      </c>
      <c r="V1148" s="91">
        <v>0</v>
      </c>
      <c r="W1148" s="91">
        <v>0</v>
      </c>
      <c r="X1148" s="91">
        <v>0</v>
      </c>
      <c r="Y1148" s="91">
        <v>0</v>
      </c>
      <c r="Z1148" s="91">
        <v>100</v>
      </c>
      <c r="AA1148" s="91">
        <v>0</v>
      </c>
      <c r="AB1148" s="91">
        <v>0</v>
      </c>
      <c r="AC1148" s="91">
        <v>0</v>
      </c>
      <c r="AD1148" s="91">
        <v>0</v>
      </c>
      <c r="AE1148" s="91">
        <v>0</v>
      </c>
      <c r="AF1148" s="91">
        <v>157</v>
      </c>
      <c r="AG1148" s="91">
        <v>913</v>
      </c>
      <c r="AH1148" s="91">
        <v>256679</v>
      </c>
      <c r="AI1148" s="91">
        <v>1</v>
      </c>
      <c r="AJ1148" s="91" t="s">
        <v>9605</v>
      </c>
      <c r="AK1148" s="91">
        <v>0</v>
      </c>
      <c r="AL1148" s="91">
        <v>0</v>
      </c>
      <c r="AM1148" s="91" t="s">
        <v>87</v>
      </c>
      <c r="AO1148" s="91">
        <v>0</v>
      </c>
      <c r="AP1148" s="91">
        <v>0</v>
      </c>
      <c r="AQ1148" s="91" t="s">
        <v>87</v>
      </c>
      <c r="AR1148" s="91" t="s">
        <v>87</v>
      </c>
      <c r="AW1148" s="91">
        <v>1</v>
      </c>
      <c r="AX1148" s="91">
        <v>0</v>
      </c>
      <c r="AZ1148" s="92">
        <v>43132</v>
      </c>
      <c r="BA1148" s="91" t="s">
        <v>442</v>
      </c>
      <c r="BB1148" s="92">
        <v>43132</v>
      </c>
      <c r="BC1148" s="91" t="s">
        <v>442</v>
      </c>
    </row>
    <row r="1149" spans="1:55">
      <c r="A1149" s="91">
        <f t="shared" si="17"/>
        <v>1148</v>
      </c>
      <c r="B1149" s="91">
        <v>1989301</v>
      </c>
      <c r="C1149" s="91">
        <v>80</v>
      </c>
      <c r="D1149" s="91">
        <v>11</v>
      </c>
      <c r="E1149" s="91" t="s">
        <v>87</v>
      </c>
      <c r="F1149" s="91" t="s">
        <v>87</v>
      </c>
      <c r="G1149" s="91" t="s">
        <v>9612</v>
      </c>
      <c r="I1149" s="91" t="s">
        <v>9613</v>
      </c>
      <c r="J1149" s="91" t="s">
        <v>9612</v>
      </c>
      <c r="K1149" s="91" t="s">
        <v>9614</v>
      </c>
      <c r="L1149" s="91" t="s">
        <v>9615</v>
      </c>
      <c r="O1149" s="91" t="s">
        <v>9616</v>
      </c>
      <c r="P1149" s="91" t="s">
        <v>9616</v>
      </c>
      <c r="R1149" s="91" t="s">
        <v>9617</v>
      </c>
      <c r="S1149" s="91" t="s">
        <v>9618</v>
      </c>
      <c r="T1149" s="91" t="s">
        <v>2015</v>
      </c>
      <c r="U1149" s="91">
        <v>0</v>
      </c>
      <c r="V1149" s="91">
        <v>500000</v>
      </c>
      <c r="W1149" s="91">
        <v>0</v>
      </c>
      <c r="X1149" s="91">
        <v>100</v>
      </c>
      <c r="Y1149" s="91">
        <v>120</v>
      </c>
      <c r="Z1149" s="91">
        <v>40</v>
      </c>
      <c r="AA1149" s="91">
        <v>60</v>
      </c>
      <c r="AB1149" s="91">
        <v>120</v>
      </c>
      <c r="AC1149" s="91">
        <v>40</v>
      </c>
      <c r="AD1149" s="91">
        <v>60</v>
      </c>
      <c r="AE1149" s="91">
        <v>120</v>
      </c>
      <c r="AF1149" s="91">
        <v>170</v>
      </c>
      <c r="AG1149" s="91">
        <v>2</v>
      </c>
      <c r="AH1149" s="91">
        <v>6079488</v>
      </c>
      <c r="AI1149" s="91">
        <v>1</v>
      </c>
      <c r="AJ1149" s="91" t="s">
        <v>9618</v>
      </c>
      <c r="AK1149" s="91">
        <v>0</v>
      </c>
      <c r="AL1149" s="91">
        <v>1</v>
      </c>
      <c r="AM1149" s="91">
        <v>351086001206096</v>
      </c>
      <c r="AN1149" s="91" t="s">
        <v>9619</v>
      </c>
      <c r="AO1149" s="91">
        <v>1</v>
      </c>
      <c r="AP1149" s="91">
        <v>2</v>
      </c>
      <c r="AQ1149" s="91" t="s">
        <v>87</v>
      </c>
      <c r="AR1149" s="91" t="s">
        <v>87</v>
      </c>
      <c r="AW1149" s="91">
        <v>1</v>
      </c>
      <c r="AX1149" s="91">
        <v>0</v>
      </c>
      <c r="AZ1149" s="92">
        <v>40315</v>
      </c>
      <c r="BA1149" s="91" t="s">
        <v>183</v>
      </c>
      <c r="BB1149" s="92">
        <v>40353</v>
      </c>
      <c r="BC1149" s="91" t="s">
        <v>87</v>
      </c>
    </row>
    <row r="1150" spans="1:55">
      <c r="A1150" s="91">
        <f t="shared" si="17"/>
        <v>1149</v>
      </c>
      <c r="B1150" s="91">
        <v>2029301</v>
      </c>
      <c r="C1150" s="91">
        <v>70</v>
      </c>
      <c r="D1150" s="91">
        <v>11</v>
      </c>
      <c r="E1150" s="91" t="s">
        <v>87</v>
      </c>
      <c r="F1150" s="91" t="s">
        <v>87</v>
      </c>
      <c r="G1150" s="91" t="s">
        <v>9620</v>
      </c>
      <c r="I1150" s="91" t="s">
        <v>9621</v>
      </c>
      <c r="J1150" s="91" t="s">
        <v>9622</v>
      </c>
      <c r="K1150" s="91" t="s">
        <v>9623</v>
      </c>
      <c r="L1150" s="91" t="s">
        <v>9624</v>
      </c>
      <c r="O1150" s="91" t="s">
        <v>9625</v>
      </c>
      <c r="P1150" s="91" t="s">
        <v>9626</v>
      </c>
      <c r="R1150" s="91" t="s">
        <v>9627</v>
      </c>
      <c r="T1150" s="91" t="s">
        <v>269</v>
      </c>
      <c r="U1150" s="91">
        <v>0</v>
      </c>
      <c r="V1150" s="91">
        <v>0</v>
      </c>
      <c r="W1150" s="91">
        <v>0</v>
      </c>
      <c r="X1150" s="91">
        <v>0</v>
      </c>
      <c r="Y1150" s="91">
        <v>0</v>
      </c>
      <c r="Z1150" s="91">
        <v>100</v>
      </c>
      <c r="AA1150" s="91">
        <v>0</v>
      </c>
      <c r="AB1150" s="91">
        <v>0</v>
      </c>
      <c r="AC1150" s="91">
        <v>0</v>
      </c>
      <c r="AD1150" s="91">
        <v>0</v>
      </c>
      <c r="AE1150" s="91">
        <v>0</v>
      </c>
      <c r="AF1150" s="91">
        <v>159</v>
      </c>
      <c r="AG1150" s="91">
        <v>347</v>
      </c>
      <c r="AH1150" s="91">
        <v>945540</v>
      </c>
      <c r="AI1150" s="91">
        <v>1</v>
      </c>
      <c r="AJ1150" s="91" t="s">
        <v>9621</v>
      </c>
      <c r="AK1150" s="91">
        <v>0</v>
      </c>
      <c r="AL1150" s="91">
        <v>0</v>
      </c>
      <c r="AM1150" s="91" t="s">
        <v>87</v>
      </c>
      <c r="AO1150" s="91">
        <v>0</v>
      </c>
      <c r="AP1150" s="91">
        <v>0</v>
      </c>
      <c r="AQ1150" s="91" t="s">
        <v>87</v>
      </c>
      <c r="AR1150" s="91" t="s">
        <v>87</v>
      </c>
      <c r="AW1150" s="91">
        <v>1</v>
      </c>
      <c r="AX1150" s="91">
        <v>0</v>
      </c>
      <c r="AZ1150" s="92">
        <v>43132</v>
      </c>
      <c r="BA1150" s="91" t="s">
        <v>442</v>
      </c>
      <c r="BB1150" s="92">
        <v>43132</v>
      </c>
      <c r="BC1150" s="91" t="s">
        <v>442</v>
      </c>
    </row>
    <row r="1151" spans="1:55">
      <c r="A1151" s="91">
        <f t="shared" si="17"/>
        <v>1150</v>
      </c>
      <c r="B1151" s="91">
        <v>2399701</v>
      </c>
      <c r="C1151" s="91">
        <v>77</v>
      </c>
      <c r="D1151" s="91">
        <v>11</v>
      </c>
      <c r="E1151" s="91" t="s">
        <v>87</v>
      </c>
      <c r="F1151" s="91" t="s">
        <v>87</v>
      </c>
      <c r="G1151" s="91" t="s">
        <v>9628</v>
      </c>
      <c r="I1151" s="91" t="s">
        <v>9629</v>
      </c>
      <c r="J1151" s="91" t="s">
        <v>9630</v>
      </c>
      <c r="K1151" s="91" t="s">
        <v>9631</v>
      </c>
      <c r="L1151" s="91" t="s">
        <v>9632</v>
      </c>
      <c r="O1151" s="91" t="s">
        <v>9633</v>
      </c>
      <c r="P1151" s="91" t="s">
        <v>9634</v>
      </c>
      <c r="R1151" s="91" t="s">
        <v>9635</v>
      </c>
      <c r="S1151" s="91" t="s">
        <v>9636</v>
      </c>
      <c r="T1151" s="91" t="s">
        <v>269</v>
      </c>
      <c r="U1151" s="91">
        <v>1</v>
      </c>
      <c r="V1151" s="91">
        <v>500000</v>
      </c>
      <c r="W1151" s="91">
        <v>0</v>
      </c>
      <c r="X1151" s="91">
        <v>100</v>
      </c>
      <c r="Y1151" s="91">
        <v>120</v>
      </c>
      <c r="Z1151" s="91">
        <v>100</v>
      </c>
      <c r="AA1151" s="91">
        <v>0</v>
      </c>
      <c r="AB1151" s="91">
        <v>0</v>
      </c>
      <c r="AC1151" s="91">
        <v>0</v>
      </c>
      <c r="AD1151" s="91">
        <v>100</v>
      </c>
      <c r="AE1151" s="91">
        <v>120</v>
      </c>
      <c r="AF1151" s="91">
        <v>166</v>
      </c>
      <c r="AG1151" s="91">
        <v>164</v>
      </c>
      <c r="AH1151" s="91">
        <v>1361851</v>
      </c>
      <c r="AI1151" s="91">
        <v>1</v>
      </c>
      <c r="AJ1151" s="91" t="s">
        <v>9637</v>
      </c>
      <c r="AK1151" s="91">
        <v>0</v>
      </c>
      <c r="AL1151" s="91">
        <v>1</v>
      </c>
      <c r="AM1151" s="91">
        <v>31102932225065</v>
      </c>
      <c r="AN1151" s="91" t="s">
        <v>9638</v>
      </c>
      <c r="AO1151" s="91">
        <v>1</v>
      </c>
      <c r="AP1151" s="91">
        <v>2</v>
      </c>
      <c r="AQ1151" s="91">
        <v>1745759</v>
      </c>
      <c r="AR1151" s="91" t="s">
        <v>87</v>
      </c>
      <c r="AU1151" s="93">
        <v>42272</v>
      </c>
      <c r="AW1151" s="91">
        <v>1</v>
      </c>
      <c r="AX1151" s="91">
        <v>0</v>
      </c>
      <c r="AZ1151" s="92">
        <v>41852</v>
      </c>
      <c r="BA1151" s="91" t="s">
        <v>183</v>
      </c>
      <c r="BB1151" s="92">
        <v>42772</v>
      </c>
      <c r="BC1151" s="91" t="s">
        <v>87</v>
      </c>
    </row>
    <row r="1152" spans="1:55">
      <c r="A1152" s="91">
        <f t="shared" si="17"/>
        <v>1151</v>
      </c>
      <c r="B1152" s="91">
        <v>2428301</v>
      </c>
      <c r="C1152" s="91">
        <v>77</v>
      </c>
      <c r="D1152" s="91">
        <v>11</v>
      </c>
      <c r="E1152" s="91" t="s">
        <v>87</v>
      </c>
      <c r="F1152" s="91" t="s">
        <v>87</v>
      </c>
      <c r="G1152" s="91" t="s">
        <v>9639</v>
      </c>
      <c r="I1152" s="91" t="s">
        <v>9640</v>
      </c>
      <c r="J1152" s="91" t="s">
        <v>9641</v>
      </c>
      <c r="K1152" s="91" t="s">
        <v>3167</v>
      </c>
      <c r="L1152" s="91" t="s">
        <v>9642</v>
      </c>
      <c r="O1152" s="91" t="s">
        <v>9643</v>
      </c>
      <c r="P1152" s="91" t="s">
        <v>9644</v>
      </c>
      <c r="R1152" s="91" t="s">
        <v>9645</v>
      </c>
      <c r="S1152" s="91" t="s">
        <v>9646</v>
      </c>
      <c r="T1152" s="91" t="s">
        <v>269</v>
      </c>
      <c r="U1152" s="91">
        <v>1</v>
      </c>
      <c r="V1152" s="91">
        <v>500000</v>
      </c>
      <c r="W1152" s="91">
        <v>0</v>
      </c>
      <c r="X1152" s="91">
        <v>100</v>
      </c>
      <c r="Y1152" s="91">
        <v>120</v>
      </c>
      <c r="Z1152" s="91">
        <v>40</v>
      </c>
      <c r="AA1152" s="91">
        <v>60</v>
      </c>
      <c r="AB1152" s="91">
        <v>120</v>
      </c>
      <c r="AC1152" s="91">
        <v>40</v>
      </c>
      <c r="AD1152" s="91">
        <v>60</v>
      </c>
      <c r="AE1152" s="91">
        <v>120</v>
      </c>
      <c r="AF1152" s="91">
        <v>168</v>
      </c>
      <c r="AG1152" s="91">
        <v>162</v>
      </c>
      <c r="AH1152" s="91">
        <v>1375065</v>
      </c>
      <c r="AI1152" s="91">
        <v>1</v>
      </c>
      <c r="AJ1152" s="91" t="s">
        <v>9640</v>
      </c>
      <c r="AK1152" s="91">
        <v>0</v>
      </c>
      <c r="AL1152" s="91">
        <v>0</v>
      </c>
      <c r="AM1152" s="91" t="s">
        <v>87</v>
      </c>
      <c r="AO1152" s="91">
        <v>1</v>
      </c>
      <c r="AP1152" s="91">
        <v>2</v>
      </c>
      <c r="AQ1152" s="91">
        <v>2178525</v>
      </c>
      <c r="AR1152" s="91" t="s">
        <v>87</v>
      </c>
      <c r="AU1152" s="93">
        <v>43094</v>
      </c>
      <c r="AW1152" s="91">
        <v>1</v>
      </c>
      <c r="AX1152" s="91">
        <v>0</v>
      </c>
      <c r="AZ1152" s="92">
        <v>41992</v>
      </c>
      <c r="BA1152" s="91" t="s">
        <v>183</v>
      </c>
      <c r="BB1152" s="92">
        <v>43094.075289351851</v>
      </c>
      <c r="BC1152" s="91" t="s">
        <v>233</v>
      </c>
    </row>
    <row r="1153" spans="1:55">
      <c r="A1153" s="91">
        <f t="shared" si="17"/>
        <v>1152</v>
      </c>
      <c r="B1153" s="91">
        <v>2428601</v>
      </c>
      <c r="C1153" s="91">
        <v>70</v>
      </c>
      <c r="D1153" s="91">
        <v>11</v>
      </c>
      <c r="E1153" s="91" t="s">
        <v>87</v>
      </c>
      <c r="F1153" s="91" t="s">
        <v>87</v>
      </c>
      <c r="G1153" s="91" t="s">
        <v>9647</v>
      </c>
      <c r="I1153" s="91" t="s">
        <v>9648</v>
      </c>
      <c r="K1153" s="91" t="s">
        <v>9649</v>
      </c>
      <c r="L1153" s="91" t="s">
        <v>9650</v>
      </c>
      <c r="O1153" s="91" t="s">
        <v>9651</v>
      </c>
      <c r="P1153" s="91" t="s">
        <v>9652</v>
      </c>
      <c r="R1153" s="91" t="s">
        <v>9653</v>
      </c>
      <c r="S1153" s="91" t="s">
        <v>9654</v>
      </c>
      <c r="T1153" s="91" t="s">
        <v>269</v>
      </c>
      <c r="U1153" s="91">
        <v>0</v>
      </c>
      <c r="V1153" s="91">
        <v>0</v>
      </c>
      <c r="W1153" s="91">
        <v>0</v>
      </c>
      <c r="X1153" s="91">
        <v>0</v>
      </c>
      <c r="Y1153" s="91">
        <v>0</v>
      </c>
      <c r="Z1153" s="91">
        <v>100</v>
      </c>
      <c r="AA1153" s="91">
        <v>0</v>
      </c>
      <c r="AB1153" s="91">
        <v>0</v>
      </c>
      <c r="AC1153" s="91">
        <v>0</v>
      </c>
      <c r="AD1153" s="91">
        <v>0</v>
      </c>
      <c r="AE1153" s="91">
        <v>0</v>
      </c>
      <c r="AF1153" s="91">
        <v>157</v>
      </c>
      <c r="AG1153" s="91">
        <v>914</v>
      </c>
      <c r="AH1153" s="91">
        <v>78579</v>
      </c>
      <c r="AI1153" s="91">
        <v>1</v>
      </c>
      <c r="AJ1153" s="91" t="s">
        <v>9655</v>
      </c>
      <c r="AK1153" s="91">
        <v>0</v>
      </c>
      <c r="AL1153" s="91">
        <v>0</v>
      </c>
      <c r="AM1153" s="91" t="s">
        <v>87</v>
      </c>
      <c r="AO1153" s="91">
        <v>0</v>
      </c>
      <c r="AP1153" s="91">
        <v>0</v>
      </c>
      <c r="AQ1153" s="91" t="s">
        <v>87</v>
      </c>
      <c r="AR1153" s="91" t="s">
        <v>87</v>
      </c>
      <c r="AW1153" s="91">
        <v>1</v>
      </c>
      <c r="AX1153" s="91">
        <v>0</v>
      </c>
      <c r="AZ1153" s="92">
        <v>43132</v>
      </c>
      <c r="BA1153" s="91" t="s">
        <v>442</v>
      </c>
      <c r="BB1153" s="92">
        <v>43132</v>
      </c>
      <c r="BC1153" s="91" t="s">
        <v>442</v>
      </c>
    </row>
    <row r="1154" spans="1:55">
      <c r="A1154" s="91">
        <f t="shared" si="17"/>
        <v>1153</v>
      </c>
      <c r="B1154" s="91">
        <v>2551001</v>
      </c>
      <c r="C1154" s="91">
        <v>80</v>
      </c>
      <c r="D1154" s="91">
        <v>11</v>
      </c>
      <c r="E1154" s="91">
        <v>25510</v>
      </c>
      <c r="F1154" s="91">
        <v>1</v>
      </c>
      <c r="G1154" s="91" t="s">
        <v>9656</v>
      </c>
      <c r="I1154" s="91" t="s">
        <v>9657</v>
      </c>
      <c r="J1154" s="91" t="s">
        <v>9657</v>
      </c>
      <c r="K1154" s="91" t="s">
        <v>5486</v>
      </c>
      <c r="L1154" s="91" t="s">
        <v>9658</v>
      </c>
      <c r="O1154" s="91" t="s">
        <v>9659</v>
      </c>
      <c r="P1154" s="91" t="s">
        <v>9660</v>
      </c>
      <c r="R1154" s="91" t="s">
        <v>9661</v>
      </c>
      <c r="S1154" s="91" t="s">
        <v>9662</v>
      </c>
      <c r="T1154" s="91" t="s">
        <v>269</v>
      </c>
      <c r="U1154" s="91">
        <v>1</v>
      </c>
      <c r="V1154" s="91">
        <v>500000</v>
      </c>
      <c r="W1154" s="91">
        <v>40</v>
      </c>
      <c r="X1154" s="91">
        <v>60</v>
      </c>
      <c r="Y1154" s="91">
        <v>120</v>
      </c>
      <c r="Z1154" s="91">
        <v>40</v>
      </c>
      <c r="AA1154" s="91">
        <v>60</v>
      </c>
      <c r="AB1154" s="91">
        <v>120</v>
      </c>
      <c r="AC1154" s="91">
        <v>40</v>
      </c>
      <c r="AD1154" s="91">
        <v>60</v>
      </c>
      <c r="AE1154" s="91">
        <v>120</v>
      </c>
      <c r="AF1154" s="91">
        <v>190</v>
      </c>
      <c r="AG1154" s="91">
        <v>353</v>
      </c>
      <c r="AH1154" s="91">
        <v>784128</v>
      </c>
      <c r="AI1154" s="91">
        <v>1</v>
      </c>
      <c r="AJ1154" s="91" t="s">
        <v>9663</v>
      </c>
      <c r="AK1154" s="91">
        <v>0</v>
      </c>
      <c r="AL1154" s="91">
        <v>0</v>
      </c>
      <c r="AM1154" s="91" t="s">
        <v>87</v>
      </c>
      <c r="AO1154" s="91">
        <v>1</v>
      </c>
      <c r="AP1154" s="91">
        <v>2</v>
      </c>
      <c r="AQ1154" s="91">
        <v>1570496</v>
      </c>
      <c r="AR1154" s="91" t="s">
        <v>87</v>
      </c>
      <c r="AU1154" s="93">
        <v>42607</v>
      </c>
      <c r="AW1154" s="91">
        <v>1</v>
      </c>
      <c r="AX1154" s="91">
        <v>0</v>
      </c>
      <c r="AZ1154" s="92">
        <v>36686</v>
      </c>
      <c r="BA1154" s="91" t="s">
        <v>183</v>
      </c>
      <c r="BB1154" s="92">
        <v>42524</v>
      </c>
      <c r="BC1154" s="91" t="s">
        <v>87</v>
      </c>
    </row>
    <row r="1155" spans="1:55">
      <c r="A1155" s="91">
        <f t="shared" ref="A1155:A1218" si="18">A1154+1</f>
        <v>1154</v>
      </c>
      <c r="B1155" s="91">
        <v>2831001</v>
      </c>
      <c r="C1155" s="91">
        <v>80</v>
      </c>
      <c r="D1155" s="91">
        <v>11</v>
      </c>
      <c r="E1155" s="91">
        <v>28310</v>
      </c>
      <c r="F1155" s="91">
        <v>1</v>
      </c>
      <c r="G1155" s="91" t="s">
        <v>9664</v>
      </c>
      <c r="I1155" s="91" t="s">
        <v>9665</v>
      </c>
      <c r="J1155" s="91" t="s">
        <v>9666</v>
      </c>
      <c r="K1155" s="91" t="s">
        <v>9667</v>
      </c>
      <c r="L1155" s="91" t="s">
        <v>9668</v>
      </c>
      <c r="O1155" s="91" t="s">
        <v>9669</v>
      </c>
      <c r="P1155" s="91" t="s">
        <v>9670</v>
      </c>
      <c r="R1155" s="91" t="s">
        <v>9671</v>
      </c>
      <c r="S1155" s="91" t="s">
        <v>9672</v>
      </c>
      <c r="T1155" s="91" t="s">
        <v>269</v>
      </c>
      <c r="U1155" s="91">
        <v>1</v>
      </c>
      <c r="V1155" s="91">
        <v>500000</v>
      </c>
      <c r="W1155" s="91">
        <v>0</v>
      </c>
      <c r="X1155" s="91">
        <v>100</v>
      </c>
      <c r="Y1155" s="91">
        <v>120</v>
      </c>
      <c r="Z1155" s="91">
        <v>40</v>
      </c>
      <c r="AA1155" s="91">
        <v>60</v>
      </c>
      <c r="AB1155" s="91">
        <v>120</v>
      </c>
      <c r="AC1155" s="91">
        <v>40</v>
      </c>
      <c r="AD1155" s="91">
        <v>60</v>
      </c>
      <c r="AE1155" s="91">
        <v>120</v>
      </c>
      <c r="AF1155" s="91">
        <v>177</v>
      </c>
      <c r="AG1155" s="91">
        <v>254</v>
      </c>
      <c r="AH1155" s="91">
        <v>1661449</v>
      </c>
      <c r="AI1155" s="91">
        <v>1</v>
      </c>
      <c r="AJ1155" s="91" t="s">
        <v>9673</v>
      </c>
      <c r="AK1155" s="91">
        <v>0</v>
      </c>
      <c r="AL1155" s="91">
        <v>1</v>
      </c>
      <c r="AM1155" s="91">
        <v>40101931045000</v>
      </c>
      <c r="AN1155" s="91" t="s">
        <v>3568</v>
      </c>
      <c r="AO1155" s="91">
        <v>1</v>
      </c>
      <c r="AP1155" s="91">
        <v>2</v>
      </c>
      <c r="AQ1155" s="91">
        <v>1564242</v>
      </c>
      <c r="AR1155" s="91" t="s">
        <v>87</v>
      </c>
      <c r="AU1155" s="93">
        <v>42060</v>
      </c>
      <c r="AW1155" s="91">
        <v>1</v>
      </c>
      <c r="AX1155" s="91">
        <v>0</v>
      </c>
      <c r="AZ1155" s="92">
        <v>36680</v>
      </c>
      <c r="BA1155" s="91" t="s">
        <v>183</v>
      </c>
      <c r="BB1155" s="92">
        <v>42977.061296296299</v>
      </c>
      <c r="BC1155" s="91" t="s">
        <v>233</v>
      </c>
    </row>
    <row r="1156" spans="1:55">
      <c r="A1156" s="91">
        <f t="shared" si="18"/>
        <v>1155</v>
      </c>
      <c r="B1156" s="91">
        <v>2981001</v>
      </c>
      <c r="C1156" s="91">
        <v>30</v>
      </c>
      <c r="D1156" s="91">
        <v>11</v>
      </c>
      <c r="E1156" s="91">
        <v>29810</v>
      </c>
      <c r="F1156" s="91">
        <v>1</v>
      </c>
      <c r="G1156" s="91" t="s">
        <v>9674</v>
      </c>
      <c r="I1156" s="91" t="s">
        <v>9675</v>
      </c>
      <c r="J1156" s="91" t="s">
        <v>9676</v>
      </c>
      <c r="K1156" s="91" t="s">
        <v>2000</v>
      </c>
      <c r="L1156" s="91" t="s">
        <v>2001</v>
      </c>
      <c r="O1156" s="91" t="s">
        <v>9677</v>
      </c>
      <c r="P1156" s="91" t="s">
        <v>9678</v>
      </c>
      <c r="U1156" s="91">
        <v>0</v>
      </c>
      <c r="V1156" s="91">
        <v>500000</v>
      </c>
      <c r="W1156" s="91">
        <v>0</v>
      </c>
      <c r="X1156" s="91">
        <v>100</v>
      </c>
      <c r="Y1156" s="91">
        <v>120</v>
      </c>
      <c r="Z1156" s="91">
        <v>40</v>
      </c>
      <c r="AA1156" s="91">
        <v>60</v>
      </c>
      <c r="AB1156" s="91">
        <v>120</v>
      </c>
      <c r="AC1156" s="91">
        <v>40</v>
      </c>
      <c r="AD1156" s="91">
        <v>60</v>
      </c>
      <c r="AE1156" s="91">
        <v>120</v>
      </c>
      <c r="AF1156" s="91">
        <v>1</v>
      </c>
      <c r="AG1156" s="91">
        <v>502</v>
      </c>
      <c r="AH1156" s="91">
        <v>128196</v>
      </c>
      <c r="AI1156" s="91">
        <v>2</v>
      </c>
      <c r="AJ1156" s="91" t="s">
        <v>9679</v>
      </c>
      <c r="AK1156" s="91">
        <v>0</v>
      </c>
      <c r="AL1156" s="91">
        <v>0</v>
      </c>
      <c r="AM1156" s="91" t="s">
        <v>87</v>
      </c>
      <c r="AO1156" s="91">
        <v>0</v>
      </c>
      <c r="AP1156" s="91">
        <v>2</v>
      </c>
      <c r="AQ1156" s="91" t="s">
        <v>87</v>
      </c>
      <c r="AR1156" s="91" t="s">
        <v>87</v>
      </c>
      <c r="AW1156" s="91">
        <v>1</v>
      </c>
      <c r="AX1156" s="91">
        <v>0</v>
      </c>
      <c r="AZ1156" s="92">
        <v>36680</v>
      </c>
      <c r="BA1156" s="91" t="s">
        <v>183</v>
      </c>
      <c r="BB1156" s="92">
        <v>42261</v>
      </c>
      <c r="BC1156" s="91" t="s">
        <v>87</v>
      </c>
    </row>
    <row r="1157" spans="1:55">
      <c r="A1157" s="91">
        <f t="shared" si="18"/>
        <v>1156</v>
      </c>
      <c r="B1157" s="91">
        <v>5456002</v>
      </c>
      <c r="C1157" s="91">
        <v>80</v>
      </c>
      <c r="D1157" s="91">
        <v>11</v>
      </c>
      <c r="E1157" s="91">
        <v>54560</v>
      </c>
      <c r="F1157" s="91">
        <v>2</v>
      </c>
      <c r="G1157" s="91" t="s">
        <v>9680</v>
      </c>
      <c r="I1157" s="91" t="s">
        <v>9681</v>
      </c>
      <c r="J1157" s="91" t="s">
        <v>9682</v>
      </c>
      <c r="K1157" s="91" t="s">
        <v>2951</v>
      </c>
      <c r="L1157" s="91" t="s">
        <v>9683</v>
      </c>
      <c r="O1157" s="91" t="s">
        <v>9684</v>
      </c>
      <c r="P1157" s="91" t="s">
        <v>9685</v>
      </c>
      <c r="R1157" s="91" t="s">
        <v>9686</v>
      </c>
      <c r="S1157" s="91" t="s">
        <v>9687</v>
      </c>
      <c r="T1157" s="91" t="s">
        <v>269</v>
      </c>
      <c r="U1157" s="91">
        <v>1</v>
      </c>
      <c r="V1157" s="91">
        <v>500000</v>
      </c>
      <c r="W1157" s="91">
        <v>0</v>
      </c>
      <c r="X1157" s="91">
        <v>100</v>
      </c>
      <c r="Y1157" s="91">
        <v>120</v>
      </c>
      <c r="Z1157" s="91">
        <v>40</v>
      </c>
      <c r="AA1157" s="91">
        <v>60</v>
      </c>
      <c r="AB1157" s="91">
        <v>120</v>
      </c>
      <c r="AC1157" s="91">
        <v>40</v>
      </c>
      <c r="AD1157" s="91">
        <v>60</v>
      </c>
      <c r="AE1157" s="91">
        <v>120</v>
      </c>
      <c r="AF1157" s="91">
        <v>190</v>
      </c>
      <c r="AG1157" s="91">
        <v>211</v>
      </c>
      <c r="AH1157" s="91">
        <v>14749</v>
      </c>
      <c r="AI1157" s="91">
        <v>2</v>
      </c>
      <c r="AJ1157" s="91" t="s">
        <v>9688</v>
      </c>
      <c r="AK1157" s="91">
        <v>0</v>
      </c>
      <c r="AL1157" s="91">
        <v>1</v>
      </c>
      <c r="AM1157" s="91">
        <v>40315956080089</v>
      </c>
      <c r="AN1157" s="91" t="s">
        <v>9689</v>
      </c>
      <c r="AO1157" s="91">
        <v>1</v>
      </c>
      <c r="AP1157" s="91">
        <v>2</v>
      </c>
      <c r="AQ1157" s="91">
        <v>1352034</v>
      </c>
      <c r="AR1157" s="91" t="s">
        <v>87</v>
      </c>
      <c r="AU1157" s="93">
        <v>42060</v>
      </c>
      <c r="AW1157" s="91">
        <v>1</v>
      </c>
      <c r="AX1157" s="91">
        <v>0</v>
      </c>
      <c r="AZ1157" s="92">
        <v>36680</v>
      </c>
      <c r="BA1157" s="91" t="s">
        <v>183</v>
      </c>
      <c r="BB1157" s="92">
        <v>42057</v>
      </c>
      <c r="BC1157" s="91" t="s">
        <v>87</v>
      </c>
    </row>
    <row r="1158" spans="1:55">
      <c r="A1158" s="91">
        <f t="shared" si="18"/>
        <v>1157</v>
      </c>
      <c r="B1158" s="91">
        <v>5480001</v>
      </c>
      <c r="C1158" s="91">
        <v>10</v>
      </c>
      <c r="D1158" s="91">
        <v>11</v>
      </c>
      <c r="E1158" s="91">
        <v>54800</v>
      </c>
      <c r="F1158" s="91">
        <v>1</v>
      </c>
      <c r="G1158" s="91" t="s">
        <v>2815</v>
      </c>
      <c r="I1158" s="91" t="s">
        <v>9690</v>
      </c>
      <c r="J1158" s="91" t="s">
        <v>2815</v>
      </c>
      <c r="K1158" s="91" t="s">
        <v>4183</v>
      </c>
      <c r="L1158" s="91" t="s">
        <v>4184</v>
      </c>
      <c r="O1158" s="91" t="s">
        <v>9691</v>
      </c>
      <c r="P1158" s="91" t="s">
        <v>9692</v>
      </c>
      <c r="U1158" s="91">
        <v>1</v>
      </c>
      <c r="V1158" s="91">
        <v>500000</v>
      </c>
      <c r="W1158" s="91">
        <v>0</v>
      </c>
      <c r="X1158" s="91">
        <v>100</v>
      </c>
      <c r="Y1158" s="91">
        <v>120</v>
      </c>
      <c r="Z1158" s="91">
        <v>40</v>
      </c>
      <c r="AA1158" s="91">
        <v>60</v>
      </c>
      <c r="AB1158" s="91">
        <v>120</v>
      </c>
      <c r="AC1158" s="91">
        <v>40</v>
      </c>
      <c r="AD1158" s="91">
        <v>60</v>
      </c>
      <c r="AE1158" s="91">
        <v>120</v>
      </c>
      <c r="AF1158" s="91">
        <v>5</v>
      </c>
      <c r="AG1158" s="91">
        <v>10</v>
      </c>
      <c r="AH1158" s="91">
        <v>9001389</v>
      </c>
      <c r="AI1158" s="91">
        <v>2</v>
      </c>
      <c r="AJ1158" s="91" t="s">
        <v>2823</v>
      </c>
      <c r="AK1158" s="91">
        <v>0</v>
      </c>
      <c r="AL1158" s="91">
        <v>0</v>
      </c>
      <c r="AM1158" s="91" t="s">
        <v>87</v>
      </c>
      <c r="AO1158" s="91">
        <v>0</v>
      </c>
      <c r="AP1158" s="91">
        <v>2</v>
      </c>
      <c r="AQ1158" s="91">
        <v>1171268</v>
      </c>
      <c r="AR1158" s="91" t="s">
        <v>87</v>
      </c>
      <c r="AU1158" s="93">
        <v>42060</v>
      </c>
      <c r="AW1158" s="91">
        <v>1</v>
      </c>
      <c r="AX1158" s="91">
        <v>0</v>
      </c>
      <c r="AZ1158" s="92">
        <v>36680</v>
      </c>
      <c r="BA1158" s="91" t="s">
        <v>183</v>
      </c>
      <c r="BB1158" s="92">
        <v>42057</v>
      </c>
      <c r="BC1158" s="91" t="s">
        <v>87</v>
      </c>
    </row>
    <row r="1159" spans="1:55">
      <c r="A1159" s="91">
        <f t="shared" si="18"/>
        <v>1158</v>
      </c>
      <c r="B1159" s="91">
        <v>5480006</v>
      </c>
      <c r="C1159" s="91">
        <v>30</v>
      </c>
      <c r="D1159" s="91">
        <v>11</v>
      </c>
      <c r="E1159" s="91" t="s">
        <v>87</v>
      </c>
      <c r="F1159" s="91" t="s">
        <v>87</v>
      </c>
      <c r="G1159" s="91" t="s">
        <v>2815</v>
      </c>
      <c r="I1159" s="91" t="s">
        <v>9693</v>
      </c>
      <c r="K1159" s="91" t="s">
        <v>9694</v>
      </c>
      <c r="L1159" s="91" t="s">
        <v>9695</v>
      </c>
      <c r="O1159" s="91" t="s">
        <v>9696</v>
      </c>
      <c r="P1159" s="91" t="s">
        <v>9697</v>
      </c>
      <c r="R1159" s="91" t="s">
        <v>9698</v>
      </c>
      <c r="S1159" s="91" t="s">
        <v>9699</v>
      </c>
      <c r="T1159" s="91" t="s">
        <v>269</v>
      </c>
      <c r="U1159" s="91">
        <v>1</v>
      </c>
      <c r="V1159" s="91">
        <v>500000</v>
      </c>
      <c r="W1159" s="91">
        <v>0</v>
      </c>
      <c r="X1159" s="91">
        <v>100</v>
      </c>
      <c r="Y1159" s="91">
        <v>120</v>
      </c>
      <c r="Z1159" s="91">
        <v>0</v>
      </c>
      <c r="AA1159" s="91">
        <v>100</v>
      </c>
      <c r="AB1159" s="91">
        <v>120</v>
      </c>
      <c r="AC1159" s="91">
        <v>0</v>
      </c>
      <c r="AD1159" s="91">
        <v>100</v>
      </c>
      <c r="AE1159" s="91">
        <v>120</v>
      </c>
      <c r="AF1159" s="91">
        <v>5</v>
      </c>
      <c r="AG1159" s="91">
        <v>10</v>
      </c>
      <c r="AH1159" s="91">
        <v>9001389</v>
      </c>
      <c r="AI1159" s="91">
        <v>2</v>
      </c>
      <c r="AJ1159" s="91" t="s">
        <v>9693</v>
      </c>
      <c r="AK1159" s="91">
        <v>0</v>
      </c>
      <c r="AL1159" s="91">
        <v>0</v>
      </c>
      <c r="AM1159" s="91" t="s">
        <v>87</v>
      </c>
      <c r="AO1159" s="91">
        <v>1</v>
      </c>
      <c r="AP1159" s="91">
        <v>2</v>
      </c>
      <c r="AQ1159" s="91">
        <v>1171268</v>
      </c>
      <c r="AR1159" s="91" t="s">
        <v>87</v>
      </c>
      <c r="AU1159" s="93">
        <v>42060</v>
      </c>
      <c r="AW1159" s="91">
        <v>1</v>
      </c>
      <c r="AX1159" s="91">
        <v>0</v>
      </c>
      <c r="AZ1159" s="92">
        <v>38323</v>
      </c>
      <c r="BA1159" s="91" t="s">
        <v>183</v>
      </c>
      <c r="BB1159" s="92">
        <v>42163</v>
      </c>
      <c r="BC1159" s="91" t="s">
        <v>87</v>
      </c>
    </row>
    <row r="1160" spans="1:55">
      <c r="A1160" s="91">
        <f t="shared" si="18"/>
        <v>1159</v>
      </c>
      <c r="B1160" s="91">
        <v>6481001</v>
      </c>
      <c r="C1160" s="91">
        <v>80</v>
      </c>
      <c r="D1160" s="91">
        <v>11</v>
      </c>
      <c r="E1160" s="91">
        <v>64810</v>
      </c>
      <c r="F1160" s="91">
        <v>1</v>
      </c>
      <c r="G1160" s="91" t="s">
        <v>9700</v>
      </c>
      <c r="H1160" s="91" t="s">
        <v>114</v>
      </c>
      <c r="I1160" s="91" t="s">
        <v>9701</v>
      </c>
      <c r="J1160" s="91" t="s">
        <v>9702</v>
      </c>
      <c r="K1160" s="91" t="s">
        <v>9703</v>
      </c>
      <c r="L1160" s="91" t="s">
        <v>9704</v>
      </c>
      <c r="O1160" s="91" t="s">
        <v>9705</v>
      </c>
      <c r="P1160" s="91" t="s">
        <v>9706</v>
      </c>
      <c r="R1160" s="91" t="s">
        <v>9707</v>
      </c>
      <c r="S1160" s="91" t="s">
        <v>9708</v>
      </c>
      <c r="T1160" s="91" t="s">
        <v>269</v>
      </c>
      <c r="U1160" s="91">
        <v>1</v>
      </c>
      <c r="V1160" s="91">
        <v>500000</v>
      </c>
      <c r="W1160" s="91">
        <v>0</v>
      </c>
      <c r="X1160" s="91">
        <v>100</v>
      </c>
      <c r="Y1160" s="91">
        <v>120</v>
      </c>
      <c r="Z1160" s="91">
        <v>40</v>
      </c>
      <c r="AA1160" s="91">
        <v>60</v>
      </c>
      <c r="AB1160" s="91">
        <v>120</v>
      </c>
      <c r="AC1160" s="91">
        <v>40</v>
      </c>
      <c r="AD1160" s="91">
        <v>60</v>
      </c>
      <c r="AE1160" s="91">
        <v>120</v>
      </c>
      <c r="AF1160" s="91">
        <v>570</v>
      </c>
      <c r="AG1160" s="91">
        <v>54</v>
      </c>
      <c r="AH1160" s="91">
        <v>24978</v>
      </c>
      <c r="AI1160" s="91">
        <v>1</v>
      </c>
      <c r="AJ1160" s="91" t="s">
        <v>9709</v>
      </c>
      <c r="AK1160" s="91">
        <v>0</v>
      </c>
      <c r="AL1160" s="91">
        <v>1</v>
      </c>
      <c r="AM1160" s="91" t="s">
        <v>9710</v>
      </c>
      <c r="AN1160" s="91" t="s">
        <v>7520</v>
      </c>
      <c r="AO1160" s="91">
        <v>1</v>
      </c>
      <c r="AP1160" s="91">
        <v>2</v>
      </c>
      <c r="AQ1160" s="91">
        <v>1607307</v>
      </c>
      <c r="AR1160" s="91" t="s">
        <v>87</v>
      </c>
      <c r="AU1160" s="93">
        <v>42088</v>
      </c>
      <c r="AW1160" s="91">
        <v>1</v>
      </c>
      <c r="AX1160" s="91">
        <v>0</v>
      </c>
      <c r="AZ1160" s="92">
        <v>36680</v>
      </c>
      <c r="BA1160" s="91" t="s">
        <v>183</v>
      </c>
      <c r="BB1160" s="92">
        <v>39920</v>
      </c>
      <c r="BC1160" s="91" t="s">
        <v>87</v>
      </c>
    </row>
    <row r="1161" spans="1:55">
      <c r="A1161" s="91">
        <f t="shared" si="18"/>
        <v>1160</v>
      </c>
      <c r="B1161" s="91">
        <v>1005701</v>
      </c>
      <c r="C1161" s="91">
        <v>80</v>
      </c>
      <c r="D1161" s="91">
        <v>11</v>
      </c>
      <c r="E1161" s="91" t="s">
        <v>87</v>
      </c>
      <c r="F1161" s="91" t="s">
        <v>87</v>
      </c>
      <c r="G1161" s="91" t="s">
        <v>9711</v>
      </c>
      <c r="I1161" s="91" t="s">
        <v>9712</v>
      </c>
      <c r="J1161" s="91" t="s">
        <v>9713</v>
      </c>
      <c r="K1161" s="91" t="s">
        <v>9714</v>
      </c>
      <c r="L1161" s="91" t="s">
        <v>9715</v>
      </c>
      <c r="O1161" s="91" t="s">
        <v>9716</v>
      </c>
      <c r="P1161" s="91" t="s">
        <v>9717</v>
      </c>
      <c r="R1161" s="91" t="s">
        <v>9718</v>
      </c>
      <c r="S1161" s="91" t="s">
        <v>9719</v>
      </c>
      <c r="T1161" s="91" t="s">
        <v>269</v>
      </c>
      <c r="U1161" s="91">
        <v>0</v>
      </c>
      <c r="V1161" s="91">
        <v>500000</v>
      </c>
      <c r="W1161" s="91">
        <v>0</v>
      </c>
      <c r="X1161" s="91">
        <v>100</v>
      </c>
      <c r="Y1161" s="91">
        <v>120</v>
      </c>
      <c r="Z1161" s="91">
        <v>40</v>
      </c>
      <c r="AA1161" s="91">
        <v>60</v>
      </c>
      <c r="AB1161" s="91">
        <v>120</v>
      </c>
      <c r="AC1161" s="91">
        <v>0</v>
      </c>
      <c r="AD1161" s="91">
        <v>100</v>
      </c>
      <c r="AE1161" s="91">
        <v>120</v>
      </c>
      <c r="AF1161" s="91">
        <v>183</v>
      </c>
      <c r="AG1161" s="91">
        <v>5</v>
      </c>
      <c r="AH1161" s="91">
        <v>475139</v>
      </c>
      <c r="AI1161" s="91">
        <v>1</v>
      </c>
      <c r="AJ1161" s="91" t="s">
        <v>9720</v>
      </c>
      <c r="AK1161" s="91">
        <v>2</v>
      </c>
      <c r="AL1161" s="91">
        <v>0</v>
      </c>
      <c r="AM1161" s="91" t="s">
        <v>87</v>
      </c>
      <c r="AO1161" s="91">
        <v>1</v>
      </c>
      <c r="AP1161" s="91">
        <v>2</v>
      </c>
      <c r="AQ1161" s="91" t="s">
        <v>87</v>
      </c>
      <c r="AR1161" s="91" t="s">
        <v>87</v>
      </c>
      <c r="AW1161" s="91">
        <v>1</v>
      </c>
      <c r="AX1161" s="91">
        <v>0</v>
      </c>
      <c r="AZ1161" s="92">
        <v>36936</v>
      </c>
      <c r="BA1161" s="91" t="s">
        <v>183</v>
      </c>
      <c r="BB1161" s="92">
        <v>42040</v>
      </c>
      <c r="BC1161" s="91" t="s">
        <v>87</v>
      </c>
    </row>
    <row r="1162" spans="1:55">
      <c r="A1162" s="91">
        <f t="shared" si="18"/>
        <v>1161</v>
      </c>
      <c r="B1162" s="91">
        <v>1017201</v>
      </c>
      <c r="C1162" s="91">
        <v>20</v>
      </c>
      <c r="D1162" s="91">
        <v>11</v>
      </c>
      <c r="E1162" s="91" t="s">
        <v>87</v>
      </c>
      <c r="F1162" s="91" t="s">
        <v>87</v>
      </c>
      <c r="G1162" s="91" t="s">
        <v>9721</v>
      </c>
      <c r="I1162" s="91" t="s">
        <v>9722</v>
      </c>
      <c r="J1162" s="91" t="s">
        <v>9723</v>
      </c>
      <c r="K1162" s="91" t="s">
        <v>9724</v>
      </c>
      <c r="L1162" s="91" t="s">
        <v>9725</v>
      </c>
      <c r="O1162" s="91" t="s">
        <v>9726</v>
      </c>
      <c r="P1162" s="91" t="s">
        <v>9727</v>
      </c>
      <c r="U1162" s="91">
        <v>1</v>
      </c>
      <c r="V1162" s="91">
        <v>500000</v>
      </c>
      <c r="W1162" s="91">
        <v>0</v>
      </c>
      <c r="X1162" s="91">
        <v>100</v>
      </c>
      <c r="Y1162" s="91">
        <v>120</v>
      </c>
      <c r="Z1162" s="91">
        <v>40</v>
      </c>
      <c r="AA1162" s="91">
        <v>60</v>
      </c>
      <c r="AB1162" s="91">
        <v>120</v>
      </c>
      <c r="AC1162" s="91">
        <v>40</v>
      </c>
      <c r="AD1162" s="91">
        <v>60</v>
      </c>
      <c r="AE1162" s="91">
        <v>120</v>
      </c>
      <c r="AF1162" s="91">
        <v>130</v>
      </c>
      <c r="AG1162" s="91">
        <v>78</v>
      </c>
      <c r="AH1162" s="91">
        <v>6146657</v>
      </c>
      <c r="AI1162" s="91">
        <v>1</v>
      </c>
      <c r="AJ1162" s="91" t="s">
        <v>9728</v>
      </c>
      <c r="AK1162" s="91">
        <v>2</v>
      </c>
      <c r="AL1162" s="91">
        <v>0</v>
      </c>
      <c r="AM1162" s="91" t="s">
        <v>87</v>
      </c>
      <c r="AO1162" s="91">
        <v>1</v>
      </c>
      <c r="AP1162" s="91">
        <v>2</v>
      </c>
      <c r="AQ1162" s="91">
        <v>1577954</v>
      </c>
      <c r="AR1162" s="91" t="s">
        <v>87</v>
      </c>
      <c r="AU1162" s="93">
        <v>42060</v>
      </c>
      <c r="AW1162" s="91">
        <v>1</v>
      </c>
      <c r="AX1162" s="91">
        <v>0</v>
      </c>
      <c r="AZ1162" s="92">
        <v>37305</v>
      </c>
      <c r="BA1162" s="91" t="s">
        <v>183</v>
      </c>
      <c r="BB1162" s="92">
        <v>42057</v>
      </c>
      <c r="BC1162" s="91" t="s">
        <v>87</v>
      </c>
    </row>
    <row r="1163" spans="1:55">
      <c r="A1163" s="91">
        <f t="shared" si="18"/>
        <v>1162</v>
      </c>
      <c r="B1163" s="91">
        <v>1035601</v>
      </c>
      <c r="C1163" s="91">
        <v>80</v>
      </c>
      <c r="D1163" s="91">
        <v>11</v>
      </c>
      <c r="E1163" s="91" t="s">
        <v>87</v>
      </c>
      <c r="F1163" s="91" t="s">
        <v>87</v>
      </c>
      <c r="G1163" s="91" t="s">
        <v>9729</v>
      </c>
      <c r="I1163" s="91" t="s">
        <v>9730</v>
      </c>
      <c r="J1163" s="91" t="s">
        <v>9731</v>
      </c>
      <c r="K1163" s="91" t="s">
        <v>9732</v>
      </c>
      <c r="L1163" s="91" t="s">
        <v>9733</v>
      </c>
      <c r="O1163" s="91" t="s">
        <v>9734</v>
      </c>
      <c r="P1163" s="91" t="s">
        <v>9735</v>
      </c>
      <c r="R1163" s="91" t="s">
        <v>9736</v>
      </c>
      <c r="S1163" s="91" t="s">
        <v>9737</v>
      </c>
      <c r="T1163" s="91" t="s">
        <v>269</v>
      </c>
      <c r="U1163" s="91">
        <v>0</v>
      </c>
      <c r="V1163" s="91">
        <v>500000</v>
      </c>
      <c r="W1163" s="91">
        <v>0</v>
      </c>
      <c r="X1163" s="91">
        <v>100</v>
      </c>
      <c r="Y1163" s="91">
        <v>120</v>
      </c>
      <c r="Z1163" s="91">
        <v>40</v>
      </c>
      <c r="AA1163" s="91">
        <v>60</v>
      </c>
      <c r="AB1163" s="91">
        <v>120</v>
      </c>
      <c r="AC1163" s="91">
        <v>0</v>
      </c>
      <c r="AD1163" s="91">
        <v>100</v>
      </c>
      <c r="AE1163" s="91">
        <v>120</v>
      </c>
      <c r="AF1163" s="91">
        <v>177</v>
      </c>
      <c r="AG1163" s="91">
        <v>431</v>
      </c>
      <c r="AH1163" s="91">
        <v>1170778</v>
      </c>
      <c r="AI1163" s="91">
        <v>1</v>
      </c>
      <c r="AJ1163" s="91" t="s">
        <v>9730</v>
      </c>
      <c r="AK1163" s="91">
        <v>2</v>
      </c>
      <c r="AL1163" s="91">
        <v>0</v>
      </c>
      <c r="AM1163" s="91" t="s">
        <v>87</v>
      </c>
      <c r="AO1163" s="91">
        <v>1</v>
      </c>
      <c r="AP1163" s="91">
        <v>2</v>
      </c>
      <c r="AQ1163" s="91" t="s">
        <v>87</v>
      </c>
      <c r="AR1163" s="91" t="s">
        <v>87</v>
      </c>
      <c r="AW1163" s="91">
        <v>1</v>
      </c>
      <c r="AX1163" s="91">
        <v>0</v>
      </c>
      <c r="AZ1163" s="92">
        <v>37181</v>
      </c>
      <c r="BA1163" s="91" t="s">
        <v>183</v>
      </c>
      <c r="BB1163" s="92">
        <v>41817</v>
      </c>
      <c r="BC1163" s="91" t="s">
        <v>87</v>
      </c>
    </row>
    <row r="1164" spans="1:55">
      <c r="A1164" s="91">
        <f t="shared" si="18"/>
        <v>1163</v>
      </c>
      <c r="B1164" s="91">
        <v>1054001</v>
      </c>
      <c r="C1164" s="91">
        <v>40</v>
      </c>
      <c r="D1164" s="91">
        <v>11</v>
      </c>
      <c r="E1164" s="91">
        <v>10540</v>
      </c>
      <c r="F1164" s="91">
        <v>1</v>
      </c>
      <c r="G1164" s="91" t="s">
        <v>9738</v>
      </c>
      <c r="I1164" s="91" t="s">
        <v>9739</v>
      </c>
      <c r="J1164" s="91" t="s">
        <v>9740</v>
      </c>
      <c r="K1164" s="91" t="s">
        <v>9741</v>
      </c>
      <c r="L1164" s="91" t="s">
        <v>9742</v>
      </c>
      <c r="O1164" s="91" t="s">
        <v>9743</v>
      </c>
      <c r="P1164" s="91" t="s">
        <v>87</v>
      </c>
      <c r="U1164" s="91">
        <v>1</v>
      </c>
      <c r="V1164" s="91">
        <v>500000</v>
      </c>
      <c r="W1164" s="91">
        <v>0</v>
      </c>
      <c r="X1164" s="91">
        <v>100</v>
      </c>
      <c r="Y1164" s="91">
        <v>120</v>
      </c>
      <c r="Z1164" s="91">
        <v>40</v>
      </c>
      <c r="AA1164" s="91">
        <v>60</v>
      </c>
      <c r="AB1164" s="91">
        <v>120</v>
      </c>
      <c r="AC1164" s="91">
        <v>0</v>
      </c>
      <c r="AD1164" s="91">
        <v>0</v>
      </c>
      <c r="AE1164" s="91">
        <v>0</v>
      </c>
      <c r="AF1164" s="91">
        <v>149</v>
      </c>
      <c r="AG1164" s="91">
        <v>265</v>
      </c>
      <c r="AH1164" s="91">
        <v>4977</v>
      </c>
      <c r="AI1164" s="91">
        <v>2</v>
      </c>
      <c r="AJ1164" s="91" t="s">
        <v>9744</v>
      </c>
      <c r="AK1164" s="91">
        <v>2</v>
      </c>
      <c r="AL1164" s="91">
        <v>0</v>
      </c>
      <c r="AM1164" s="91" t="s">
        <v>87</v>
      </c>
      <c r="AO1164" s="91">
        <v>1</v>
      </c>
      <c r="AP1164" s="91">
        <v>2</v>
      </c>
      <c r="AQ1164" s="91">
        <v>1575402</v>
      </c>
      <c r="AR1164" s="91" t="s">
        <v>87</v>
      </c>
      <c r="AU1164" s="93">
        <v>42060</v>
      </c>
      <c r="AW1164" s="91">
        <v>1</v>
      </c>
      <c r="AX1164" s="91">
        <v>0</v>
      </c>
      <c r="AZ1164" s="92">
        <v>36680</v>
      </c>
      <c r="BA1164" s="91" t="s">
        <v>183</v>
      </c>
      <c r="BB1164" s="92">
        <v>42057</v>
      </c>
      <c r="BC1164" s="91" t="s">
        <v>87</v>
      </c>
    </row>
    <row r="1165" spans="1:55">
      <c r="A1165" s="91">
        <f t="shared" si="18"/>
        <v>1164</v>
      </c>
      <c r="B1165" s="91">
        <v>1116101</v>
      </c>
      <c r="C1165" s="91">
        <v>62</v>
      </c>
      <c r="D1165" s="91">
        <v>11</v>
      </c>
      <c r="E1165" s="91">
        <v>11161</v>
      </c>
      <c r="F1165" s="91">
        <v>1</v>
      </c>
      <c r="G1165" s="91" t="s">
        <v>9745</v>
      </c>
      <c r="I1165" s="91" t="s">
        <v>9746</v>
      </c>
      <c r="J1165" s="91" t="s">
        <v>9747</v>
      </c>
      <c r="K1165" s="91" t="s">
        <v>8701</v>
      </c>
      <c r="L1165" s="91" t="s">
        <v>9748</v>
      </c>
      <c r="O1165" s="91" t="s">
        <v>9749</v>
      </c>
      <c r="P1165" s="91" t="s">
        <v>9750</v>
      </c>
      <c r="U1165" s="91">
        <v>1</v>
      </c>
      <c r="V1165" s="91">
        <v>500000</v>
      </c>
      <c r="W1165" s="91">
        <v>100</v>
      </c>
      <c r="X1165" s="91">
        <v>0</v>
      </c>
      <c r="Y1165" s="91">
        <v>0</v>
      </c>
      <c r="Z1165" s="91">
        <v>40</v>
      </c>
      <c r="AA1165" s="91">
        <v>60</v>
      </c>
      <c r="AB1165" s="91">
        <v>120</v>
      </c>
      <c r="AC1165" s="91">
        <v>100</v>
      </c>
      <c r="AD1165" s="91">
        <v>0</v>
      </c>
      <c r="AE1165" s="91">
        <v>0</v>
      </c>
      <c r="AF1165" s="91">
        <v>155</v>
      </c>
      <c r="AG1165" s="91">
        <v>508</v>
      </c>
      <c r="AH1165" s="91">
        <v>17937</v>
      </c>
      <c r="AI1165" s="91">
        <v>1</v>
      </c>
      <c r="AJ1165" s="91" t="s">
        <v>9751</v>
      </c>
      <c r="AK1165" s="91">
        <v>2</v>
      </c>
      <c r="AL1165" s="91">
        <v>0</v>
      </c>
      <c r="AM1165" s="91" t="s">
        <v>87</v>
      </c>
      <c r="AO1165" s="91">
        <v>0</v>
      </c>
      <c r="AP1165" s="91">
        <v>2</v>
      </c>
      <c r="AQ1165" s="91">
        <v>2194400</v>
      </c>
      <c r="AR1165" s="91" t="s">
        <v>87</v>
      </c>
      <c r="AU1165" s="93">
        <v>43156</v>
      </c>
      <c r="AW1165" s="91">
        <v>1</v>
      </c>
      <c r="AX1165" s="91">
        <v>0</v>
      </c>
      <c r="AZ1165" s="92">
        <v>37383</v>
      </c>
      <c r="BA1165" s="91" t="s">
        <v>183</v>
      </c>
      <c r="BB1165" s="92">
        <v>43159.078738425924</v>
      </c>
      <c r="BC1165" s="91" t="s">
        <v>233</v>
      </c>
    </row>
    <row r="1166" spans="1:55">
      <c r="A1166" s="91">
        <f t="shared" si="18"/>
        <v>1165</v>
      </c>
      <c r="B1166" s="91">
        <v>1340001</v>
      </c>
      <c r="C1166" s="91">
        <v>30</v>
      </c>
      <c r="D1166" s="91">
        <v>11</v>
      </c>
      <c r="E1166" s="91">
        <v>13400</v>
      </c>
      <c r="F1166" s="91">
        <v>1</v>
      </c>
      <c r="G1166" s="91" t="s">
        <v>9752</v>
      </c>
      <c r="I1166" s="91" t="s">
        <v>9753</v>
      </c>
      <c r="J1166" s="91" t="s">
        <v>9754</v>
      </c>
      <c r="K1166" s="91" t="s">
        <v>9755</v>
      </c>
      <c r="L1166" s="91" t="s">
        <v>9756</v>
      </c>
      <c r="O1166" s="91" t="s">
        <v>9757</v>
      </c>
      <c r="P1166" s="91" t="s">
        <v>9757</v>
      </c>
      <c r="R1166" s="91" t="s">
        <v>9758</v>
      </c>
      <c r="T1166" s="91" t="s">
        <v>269</v>
      </c>
      <c r="U1166" s="91">
        <v>1</v>
      </c>
      <c r="V1166" s="91">
        <v>500000</v>
      </c>
      <c r="W1166" s="91">
        <v>40</v>
      </c>
      <c r="X1166" s="91">
        <v>60</v>
      </c>
      <c r="Y1166" s="91">
        <v>120</v>
      </c>
      <c r="Z1166" s="91">
        <v>40</v>
      </c>
      <c r="AA1166" s="91">
        <v>60</v>
      </c>
      <c r="AB1166" s="91">
        <v>120</v>
      </c>
      <c r="AC1166" s="91">
        <v>40</v>
      </c>
      <c r="AD1166" s="91">
        <v>60</v>
      </c>
      <c r="AE1166" s="91">
        <v>120</v>
      </c>
      <c r="AF1166" s="91">
        <v>597</v>
      </c>
      <c r="AG1166" s="91">
        <v>843</v>
      </c>
      <c r="AH1166" s="91">
        <v>2227</v>
      </c>
      <c r="AI1166" s="91">
        <v>1</v>
      </c>
      <c r="AJ1166" s="91" t="s">
        <v>9759</v>
      </c>
      <c r="AK1166" s="91">
        <v>2</v>
      </c>
      <c r="AL1166" s="91">
        <v>0</v>
      </c>
      <c r="AM1166" s="91" t="s">
        <v>87</v>
      </c>
      <c r="AO1166" s="91">
        <v>1</v>
      </c>
      <c r="AP1166" s="91">
        <v>2</v>
      </c>
      <c r="AQ1166" s="91">
        <v>1585111</v>
      </c>
      <c r="AR1166" s="91" t="s">
        <v>87</v>
      </c>
      <c r="AU1166" s="93">
        <v>42060</v>
      </c>
      <c r="AW1166" s="91">
        <v>1</v>
      </c>
      <c r="AX1166" s="91">
        <v>0</v>
      </c>
      <c r="AZ1166" s="92">
        <v>36680</v>
      </c>
      <c r="BA1166" s="91" t="s">
        <v>183</v>
      </c>
      <c r="BB1166" s="92">
        <v>42976.059942129628</v>
      </c>
      <c r="BC1166" s="91" t="s">
        <v>233</v>
      </c>
    </row>
    <row r="1167" spans="1:55">
      <c r="A1167" s="91">
        <f t="shared" si="18"/>
        <v>1166</v>
      </c>
      <c r="B1167" s="91">
        <v>1402101</v>
      </c>
      <c r="C1167" s="91">
        <v>10</v>
      </c>
      <c r="D1167" s="91">
        <v>11</v>
      </c>
      <c r="E1167" s="91" t="s">
        <v>87</v>
      </c>
      <c r="F1167" s="91" t="s">
        <v>87</v>
      </c>
      <c r="G1167" s="91" t="s">
        <v>9760</v>
      </c>
      <c r="I1167" s="91" t="s">
        <v>9761</v>
      </c>
      <c r="K1167" s="91" t="s">
        <v>9762</v>
      </c>
      <c r="L1167" s="91" t="s">
        <v>9763</v>
      </c>
      <c r="O1167" s="91" t="s">
        <v>9764</v>
      </c>
      <c r="P1167" s="91" t="s">
        <v>87</v>
      </c>
      <c r="U1167" s="91">
        <v>0</v>
      </c>
      <c r="V1167" s="91">
        <v>500000</v>
      </c>
      <c r="W1167" s="91">
        <v>0</v>
      </c>
      <c r="X1167" s="91">
        <v>0</v>
      </c>
      <c r="Y1167" s="91">
        <v>0</v>
      </c>
      <c r="Z1167" s="91">
        <v>100</v>
      </c>
      <c r="AA1167" s="91">
        <v>0</v>
      </c>
      <c r="AB1167" s="91">
        <v>0</v>
      </c>
      <c r="AC1167" s="91">
        <v>0</v>
      </c>
      <c r="AD1167" s="91">
        <v>0</v>
      </c>
      <c r="AE1167" s="91">
        <v>0</v>
      </c>
      <c r="AF1167" s="91">
        <v>501</v>
      </c>
      <c r="AG1167" s="91">
        <v>41</v>
      </c>
      <c r="AH1167" s="91">
        <v>394389</v>
      </c>
      <c r="AI1167" s="91">
        <v>1</v>
      </c>
      <c r="AJ1167" s="91" t="s">
        <v>9765</v>
      </c>
      <c r="AK1167" s="91">
        <v>2</v>
      </c>
      <c r="AL1167" s="91">
        <v>0</v>
      </c>
      <c r="AM1167" s="91" t="s">
        <v>87</v>
      </c>
      <c r="AO1167" s="91">
        <v>0</v>
      </c>
      <c r="AP1167" s="91">
        <v>0</v>
      </c>
      <c r="AQ1167" s="91" t="s">
        <v>87</v>
      </c>
      <c r="AR1167" s="91" t="s">
        <v>87</v>
      </c>
      <c r="AW1167" s="91">
        <v>1</v>
      </c>
      <c r="AX1167" s="91">
        <v>0</v>
      </c>
      <c r="AZ1167" s="92">
        <v>37392</v>
      </c>
      <c r="BA1167" s="91" t="s">
        <v>183</v>
      </c>
      <c r="BB1167" s="92">
        <v>40360</v>
      </c>
      <c r="BC1167" s="91" t="s">
        <v>87</v>
      </c>
    </row>
    <row r="1168" spans="1:55">
      <c r="A1168" s="91">
        <f t="shared" si="18"/>
        <v>1167</v>
      </c>
      <c r="B1168" s="91">
        <v>1407701</v>
      </c>
      <c r="C1168" s="91">
        <v>50</v>
      </c>
      <c r="D1168" s="91">
        <v>11</v>
      </c>
      <c r="E1168" s="91" t="s">
        <v>87</v>
      </c>
      <c r="F1168" s="91" t="s">
        <v>87</v>
      </c>
      <c r="G1168" s="91" t="s">
        <v>9766</v>
      </c>
      <c r="I1168" s="91" t="s">
        <v>9767</v>
      </c>
      <c r="J1168" s="91" t="s">
        <v>9768</v>
      </c>
      <c r="K1168" s="91" t="s">
        <v>9769</v>
      </c>
      <c r="L1168" s="91" t="s">
        <v>9770</v>
      </c>
      <c r="O1168" s="91" t="s">
        <v>9771</v>
      </c>
      <c r="P1168" s="91" t="s">
        <v>9772</v>
      </c>
      <c r="U1168" s="91">
        <v>1</v>
      </c>
      <c r="V1168" s="91">
        <v>500000</v>
      </c>
      <c r="W1168" s="91">
        <v>0</v>
      </c>
      <c r="X1168" s="91">
        <v>100</v>
      </c>
      <c r="Y1168" s="91">
        <v>120</v>
      </c>
      <c r="Z1168" s="91">
        <v>40</v>
      </c>
      <c r="AA1168" s="91">
        <v>60</v>
      </c>
      <c r="AB1168" s="91">
        <v>120</v>
      </c>
      <c r="AC1168" s="91">
        <v>40</v>
      </c>
      <c r="AD1168" s="91">
        <v>60</v>
      </c>
      <c r="AE1168" s="91">
        <v>120</v>
      </c>
      <c r="AF1168" s="91">
        <v>1552</v>
      </c>
      <c r="AG1168" s="91">
        <v>32</v>
      </c>
      <c r="AH1168" s="91">
        <v>268030</v>
      </c>
      <c r="AI1168" s="91">
        <v>2</v>
      </c>
      <c r="AJ1168" s="91" t="s">
        <v>9773</v>
      </c>
      <c r="AK1168" s="91">
        <v>2</v>
      </c>
      <c r="AL1168" s="91">
        <v>0</v>
      </c>
      <c r="AM1168" s="91" t="s">
        <v>87</v>
      </c>
      <c r="AO1168" s="91">
        <v>1</v>
      </c>
      <c r="AP1168" s="91">
        <v>2</v>
      </c>
      <c r="AQ1168" s="91">
        <v>1575536</v>
      </c>
      <c r="AR1168" s="91" t="s">
        <v>87</v>
      </c>
      <c r="AU1168" s="93">
        <v>42060</v>
      </c>
      <c r="AW1168" s="91">
        <v>1</v>
      </c>
      <c r="AX1168" s="91">
        <v>0</v>
      </c>
      <c r="AZ1168" s="92">
        <v>37417</v>
      </c>
      <c r="BA1168" s="91" t="s">
        <v>183</v>
      </c>
      <c r="BB1168" s="92">
        <v>42057</v>
      </c>
      <c r="BC1168" s="91" t="s">
        <v>87</v>
      </c>
    </row>
    <row r="1169" spans="1:55">
      <c r="A1169" s="91">
        <f t="shared" si="18"/>
        <v>1168</v>
      </c>
      <c r="B1169" s="91">
        <v>1412301</v>
      </c>
      <c r="C1169" s="91">
        <v>80</v>
      </c>
      <c r="D1169" s="91">
        <v>11</v>
      </c>
      <c r="E1169" s="91" t="s">
        <v>87</v>
      </c>
      <c r="F1169" s="91" t="s">
        <v>87</v>
      </c>
      <c r="G1169" s="91" t="s">
        <v>9774</v>
      </c>
      <c r="I1169" s="91" t="s">
        <v>9775</v>
      </c>
      <c r="J1169" s="91" t="s">
        <v>9776</v>
      </c>
      <c r="K1169" s="91" t="s">
        <v>9777</v>
      </c>
      <c r="L1169" s="91" t="s">
        <v>9778</v>
      </c>
      <c r="O1169" s="91" t="s">
        <v>9779</v>
      </c>
      <c r="P1169" s="91" t="s">
        <v>9780</v>
      </c>
      <c r="R1169" s="91" t="s">
        <v>9781</v>
      </c>
      <c r="S1169" s="91" t="s">
        <v>9782</v>
      </c>
      <c r="T1169" s="91" t="s">
        <v>269</v>
      </c>
      <c r="U1169" s="91">
        <v>1</v>
      </c>
      <c r="V1169" s="91">
        <v>500000</v>
      </c>
      <c r="W1169" s="91">
        <v>0</v>
      </c>
      <c r="X1169" s="91">
        <v>100</v>
      </c>
      <c r="Y1169" s="91">
        <v>120</v>
      </c>
      <c r="Z1169" s="91">
        <v>40</v>
      </c>
      <c r="AA1169" s="91">
        <v>60</v>
      </c>
      <c r="AB1169" s="91">
        <v>120</v>
      </c>
      <c r="AC1169" s="91">
        <v>40</v>
      </c>
      <c r="AD1169" s="91">
        <v>60</v>
      </c>
      <c r="AE1169" s="91">
        <v>120</v>
      </c>
      <c r="AF1169" s="91">
        <v>183</v>
      </c>
      <c r="AG1169" s="91">
        <v>3</v>
      </c>
      <c r="AH1169" s="91">
        <v>249077</v>
      </c>
      <c r="AI1169" s="91">
        <v>1</v>
      </c>
      <c r="AJ1169" s="91" t="s">
        <v>9783</v>
      </c>
      <c r="AK1169" s="91">
        <v>2</v>
      </c>
      <c r="AL1169" s="91">
        <v>0</v>
      </c>
      <c r="AM1169" s="91" t="s">
        <v>87</v>
      </c>
      <c r="AO1169" s="91">
        <v>1</v>
      </c>
      <c r="AP1169" s="91">
        <v>2</v>
      </c>
      <c r="AQ1169" s="91">
        <v>1587067</v>
      </c>
      <c r="AR1169" s="91" t="s">
        <v>87</v>
      </c>
      <c r="AU1169" s="93">
        <v>42060</v>
      </c>
      <c r="AW1169" s="91">
        <v>1</v>
      </c>
      <c r="AX1169" s="91">
        <v>0</v>
      </c>
      <c r="AZ1169" s="92">
        <v>37449</v>
      </c>
      <c r="BA1169" s="91" t="s">
        <v>183</v>
      </c>
      <c r="BB1169" s="92">
        <v>43055.059930555559</v>
      </c>
      <c r="BC1169" s="91" t="s">
        <v>233</v>
      </c>
    </row>
    <row r="1170" spans="1:55">
      <c r="A1170" s="91">
        <f t="shared" si="18"/>
        <v>1169</v>
      </c>
      <c r="B1170" s="91">
        <v>1446801</v>
      </c>
      <c r="C1170" s="91">
        <v>43</v>
      </c>
      <c r="D1170" s="91">
        <v>11</v>
      </c>
      <c r="E1170" s="91" t="s">
        <v>87</v>
      </c>
      <c r="F1170" s="91" t="s">
        <v>87</v>
      </c>
      <c r="G1170" s="91" t="s">
        <v>9784</v>
      </c>
      <c r="I1170" s="91" t="s">
        <v>9785</v>
      </c>
      <c r="J1170" s="91" t="s">
        <v>9784</v>
      </c>
      <c r="K1170" s="91" t="s">
        <v>9786</v>
      </c>
      <c r="L1170" s="91" t="s">
        <v>9787</v>
      </c>
      <c r="O1170" s="91" t="s">
        <v>9788</v>
      </c>
      <c r="P1170" s="91" t="s">
        <v>9788</v>
      </c>
      <c r="R1170" s="91" t="s">
        <v>9789</v>
      </c>
      <c r="S1170" s="91" t="s">
        <v>9790</v>
      </c>
      <c r="U1170" s="91">
        <v>0</v>
      </c>
      <c r="V1170" s="91">
        <v>0</v>
      </c>
      <c r="W1170" s="91">
        <v>0</v>
      </c>
      <c r="X1170" s="91">
        <v>0</v>
      </c>
      <c r="Y1170" s="91">
        <v>0</v>
      </c>
      <c r="Z1170" s="91">
        <v>100</v>
      </c>
      <c r="AA1170" s="91">
        <v>0</v>
      </c>
      <c r="AB1170" s="91">
        <v>0</v>
      </c>
      <c r="AC1170" s="91">
        <v>0</v>
      </c>
      <c r="AD1170" s="91">
        <v>0</v>
      </c>
      <c r="AE1170" s="91">
        <v>0</v>
      </c>
      <c r="AF1170" s="91">
        <v>1503</v>
      </c>
      <c r="AG1170" s="91">
        <v>38</v>
      </c>
      <c r="AH1170" s="91">
        <v>149081</v>
      </c>
      <c r="AI1170" s="91">
        <v>1</v>
      </c>
      <c r="AJ1170" s="91" t="s">
        <v>9790</v>
      </c>
      <c r="AK1170" s="91">
        <v>2</v>
      </c>
      <c r="AL1170" s="91">
        <v>1</v>
      </c>
      <c r="AM1170" s="91" t="s">
        <v>9791</v>
      </c>
      <c r="AN1170" s="91" t="s">
        <v>9792</v>
      </c>
      <c r="AO1170" s="91">
        <v>0</v>
      </c>
      <c r="AP1170" s="91">
        <v>2</v>
      </c>
      <c r="AQ1170" s="91" t="s">
        <v>87</v>
      </c>
      <c r="AR1170" s="91" t="s">
        <v>87</v>
      </c>
      <c r="AW1170" s="91">
        <v>1</v>
      </c>
      <c r="AX1170" s="91">
        <v>0</v>
      </c>
      <c r="AZ1170" s="92">
        <v>43132</v>
      </c>
      <c r="BA1170" s="91" t="s">
        <v>3642</v>
      </c>
      <c r="BB1170" s="92">
        <v>43132</v>
      </c>
      <c r="BC1170" s="91" t="s">
        <v>3642</v>
      </c>
    </row>
    <row r="1171" spans="1:55">
      <c r="A1171" s="91">
        <f t="shared" si="18"/>
        <v>1170</v>
      </c>
      <c r="B1171" s="91">
        <v>1447801</v>
      </c>
      <c r="C1171" s="91">
        <v>80</v>
      </c>
      <c r="D1171" s="91">
        <v>11</v>
      </c>
      <c r="E1171" s="91" t="s">
        <v>87</v>
      </c>
      <c r="F1171" s="91" t="s">
        <v>87</v>
      </c>
      <c r="G1171" s="91" t="s">
        <v>6115</v>
      </c>
      <c r="I1171" s="91" t="s">
        <v>6114</v>
      </c>
      <c r="J1171" s="91" t="s">
        <v>6115</v>
      </c>
      <c r="K1171" s="91" t="s">
        <v>9793</v>
      </c>
      <c r="L1171" s="91" t="s">
        <v>9794</v>
      </c>
      <c r="O1171" s="91" t="s">
        <v>9795</v>
      </c>
      <c r="P1171" s="91" t="s">
        <v>9796</v>
      </c>
      <c r="R1171" s="91" t="s">
        <v>9797</v>
      </c>
      <c r="S1171" s="91" t="s">
        <v>9798</v>
      </c>
      <c r="U1171" s="91">
        <v>0</v>
      </c>
      <c r="V1171" s="91">
        <v>500000</v>
      </c>
      <c r="W1171" s="91">
        <v>40</v>
      </c>
      <c r="X1171" s="91">
        <v>60</v>
      </c>
      <c r="Y1171" s="91">
        <v>120</v>
      </c>
      <c r="Z1171" s="91">
        <v>100</v>
      </c>
      <c r="AA1171" s="91">
        <v>0</v>
      </c>
      <c r="AB1171" s="91">
        <v>0</v>
      </c>
      <c r="AC1171" s="91">
        <v>100</v>
      </c>
      <c r="AD1171" s="91">
        <v>0</v>
      </c>
      <c r="AE1171" s="91">
        <v>0</v>
      </c>
      <c r="AF1171" s="91">
        <v>190</v>
      </c>
      <c r="AG1171" s="91">
        <v>238</v>
      </c>
      <c r="AH1171" s="91">
        <v>648944</v>
      </c>
      <c r="AI1171" s="91">
        <v>1</v>
      </c>
      <c r="AJ1171" s="91" t="s">
        <v>9798</v>
      </c>
      <c r="AK1171" s="91">
        <v>2</v>
      </c>
      <c r="AL1171" s="91">
        <v>0</v>
      </c>
      <c r="AM1171" s="91" t="s">
        <v>87</v>
      </c>
      <c r="AO1171" s="91">
        <v>1</v>
      </c>
      <c r="AP1171" s="91">
        <v>2</v>
      </c>
      <c r="AQ1171" s="91" t="s">
        <v>87</v>
      </c>
      <c r="AR1171" s="91" t="s">
        <v>87</v>
      </c>
      <c r="AW1171" s="91">
        <v>1</v>
      </c>
      <c r="AX1171" s="91">
        <v>0</v>
      </c>
      <c r="AZ1171" s="92">
        <v>37628</v>
      </c>
      <c r="BA1171" s="91" t="s">
        <v>183</v>
      </c>
      <c r="BB1171" s="92">
        <v>40350</v>
      </c>
      <c r="BC1171" s="91" t="s">
        <v>87</v>
      </c>
    </row>
    <row r="1172" spans="1:55">
      <c r="A1172" s="91">
        <f t="shared" si="18"/>
        <v>1171</v>
      </c>
      <c r="B1172" s="91">
        <v>1578701</v>
      </c>
      <c r="C1172" s="91">
        <v>43</v>
      </c>
      <c r="D1172" s="91">
        <v>11</v>
      </c>
      <c r="E1172" s="91" t="s">
        <v>87</v>
      </c>
      <c r="F1172" s="91" t="s">
        <v>87</v>
      </c>
      <c r="G1172" s="91" t="s">
        <v>9799</v>
      </c>
      <c r="I1172" s="91" t="s">
        <v>9800</v>
      </c>
      <c r="J1172" s="91" t="s">
        <v>9799</v>
      </c>
      <c r="K1172" s="91" t="s">
        <v>9801</v>
      </c>
      <c r="L1172" s="91" t="s">
        <v>9802</v>
      </c>
      <c r="O1172" s="91" t="s">
        <v>9803</v>
      </c>
      <c r="P1172" s="91" t="s">
        <v>9803</v>
      </c>
      <c r="R1172" s="91" t="s">
        <v>9804</v>
      </c>
      <c r="S1172" s="91" t="s">
        <v>9805</v>
      </c>
      <c r="U1172" s="91">
        <v>0</v>
      </c>
      <c r="V1172" s="91">
        <v>0</v>
      </c>
      <c r="W1172" s="91">
        <v>0</v>
      </c>
      <c r="X1172" s="91">
        <v>0</v>
      </c>
      <c r="Y1172" s="91">
        <v>0</v>
      </c>
      <c r="Z1172" s="91">
        <v>100</v>
      </c>
      <c r="AA1172" s="91">
        <v>0</v>
      </c>
      <c r="AB1172" s="91">
        <v>0</v>
      </c>
      <c r="AC1172" s="91">
        <v>0</v>
      </c>
      <c r="AD1172" s="91">
        <v>0</v>
      </c>
      <c r="AE1172" s="91">
        <v>0</v>
      </c>
      <c r="AF1172" s="91">
        <v>1517</v>
      </c>
      <c r="AG1172" s="91">
        <v>12</v>
      </c>
      <c r="AH1172" s="91">
        <v>87277</v>
      </c>
      <c r="AI1172" s="91">
        <v>1</v>
      </c>
      <c r="AJ1172" s="91" t="s">
        <v>9805</v>
      </c>
      <c r="AK1172" s="91">
        <v>2</v>
      </c>
      <c r="AL1172" s="91">
        <v>0</v>
      </c>
      <c r="AM1172" s="91" t="s">
        <v>87</v>
      </c>
      <c r="AO1172" s="91">
        <v>0</v>
      </c>
      <c r="AP1172" s="91">
        <v>2</v>
      </c>
      <c r="AQ1172" s="91" t="s">
        <v>87</v>
      </c>
      <c r="AR1172" s="91" t="s">
        <v>87</v>
      </c>
      <c r="AW1172" s="91">
        <v>1</v>
      </c>
      <c r="AX1172" s="91">
        <v>0</v>
      </c>
      <c r="AZ1172" s="92">
        <v>43132</v>
      </c>
      <c r="BA1172" s="91" t="s">
        <v>3642</v>
      </c>
      <c r="BB1172" s="92">
        <v>43132</v>
      </c>
      <c r="BC1172" s="91" t="s">
        <v>3642</v>
      </c>
    </row>
    <row r="1173" spans="1:55">
      <c r="A1173" s="91">
        <f t="shared" si="18"/>
        <v>1172</v>
      </c>
      <c r="B1173" s="91">
        <v>1582901</v>
      </c>
      <c r="C1173" s="91">
        <v>50</v>
      </c>
      <c r="D1173" s="91">
        <v>11</v>
      </c>
      <c r="E1173" s="91" t="s">
        <v>87</v>
      </c>
      <c r="F1173" s="91" t="s">
        <v>87</v>
      </c>
      <c r="G1173" s="91" t="s">
        <v>9806</v>
      </c>
      <c r="I1173" s="91" t="s">
        <v>9807</v>
      </c>
      <c r="J1173" s="91" t="s">
        <v>9808</v>
      </c>
      <c r="K1173" s="91" t="s">
        <v>9809</v>
      </c>
      <c r="L1173" s="91" t="s">
        <v>9810</v>
      </c>
      <c r="O1173" s="91" t="s">
        <v>9811</v>
      </c>
      <c r="P1173" s="91" t="s">
        <v>87</v>
      </c>
      <c r="U1173" s="91">
        <v>1</v>
      </c>
      <c r="V1173" s="91">
        <v>500000</v>
      </c>
      <c r="W1173" s="91">
        <v>0</v>
      </c>
      <c r="X1173" s="91">
        <v>100</v>
      </c>
      <c r="Y1173" s="91">
        <v>120</v>
      </c>
      <c r="Z1173" s="91">
        <v>40</v>
      </c>
      <c r="AA1173" s="91">
        <v>60</v>
      </c>
      <c r="AB1173" s="91">
        <v>120</v>
      </c>
      <c r="AC1173" s="91">
        <v>40</v>
      </c>
      <c r="AD1173" s="91">
        <v>60</v>
      </c>
      <c r="AE1173" s="91">
        <v>120</v>
      </c>
      <c r="AF1173" s="91">
        <v>543</v>
      </c>
      <c r="AG1173" s="91">
        <v>107</v>
      </c>
      <c r="AH1173" s="91">
        <v>1408</v>
      </c>
      <c r="AI1173" s="91">
        <v>2</v>
      </c>
      <c r="AJ1173" s="91" t="s">
        <v>9807</v>
      </c>
      <c r="AK1173" s="91">
        <v>2</v>
      </c>
      <c r="AL1173" s="91">
        <v>0</v>
      </c>
      <c r="AM1173" s="91" t="s">
        <v>87</v>
      </c>
      <c r="AO1173" s="91">
        <v>1</v>
      </c>
      <c r="AP1173" s="91">
        <v>2</v>
      </c>
      <c r="AQ1173" s="91">
        <v>1584705</v>
      </c>
      <c r="AR1173" s="91" t="s">
        <v>87</v>
      </c>
      <c r="AU1173" s="93">
        <v>42060</v>
      </c>
      <c r="AW1173" s="91">
        <v>1</v>
      </c>
      <c r="AX1173" s="91">
        <v>0</v>
      </c>
      <c r="AZ1173" s="92">
        <v>38343</v>
      </c>
      <c r="BA1173" s="91" t="s">
        <v>183</v>
      </c>
      <c r="BB1173" s="92">
        <v>42057</v>
      </c>
      <c r="BC1173" s="91" t="s">
        <v>87</v>
      </c>
    </row>
    <row r="1174" spans="1:55">
      <c r="A1174" s="91">
        <f t="shared" si="18"/>
        <v>1173</v>
      </c>
      <c r="B1174" s="91">
        <v>1587501</v>
      </c>
      <c r="C1174" s="91">
        <v>30</v>
      </c>
      <c r="D1174" s="91">
        <v>11</v>
      </c>
      <c r="E1174" s="91" t="s">
        <v>87</v>
      </c>
      <c r="F1174" s="91" t="s">
        <v>87</v>
      </c>
      <c r="G1174" s="91" t="s">
        <v>9812</v>
      </c>
      <c r="I1174" s="91" t="s">
        <v>9813</v>
      </c>
      <c r="J1174" s="91" t="s">
        <v>9814</v>
      </c>
      <c r="K1174" s="91" t="s">
        <v>9815</v>
      </c>
      <c r="L1174" s="91" t="s">
        <v>9816</v>
      </c>
      <c r="O1174" s="91" t="s">
        <v>9817</v>
      </c>
      <c r="P1174" s="91" t="s">
        <v>9818</v>
      </c>
      <c r="R1174" s="91" t="s">
        <v>9819</v>
      </c>
      <c r="S1174" s="91" t="s">
        <v>9820</v>
      </c>
      <c r="T1174" s="91" t="s">
        <v>269</v>
      </c>
      <c r="U1174" s="91">
        <v>0</v>
      </c>
      <c r="V1174" s="91">
        <v>0</v>
      </c>
      <c r="W1174" s="91">
        <v>100</v>
      </c>
      <c r="X1174" s="91">
        <v>0</v>
      </c>
      <c r="Y1174" s="91">
        <v>0</v>
      </c>
      <c r="Z1174" s="91">
        <v>100</v>
      </c>
      <c r="AA1174" s="91">
        <v>0</v>
      </c>
      <c r="AB1174" s="91">
        <v>0</v>
      </c>
      <c r="AC1174" s="91">
        <v>100</v>
      </c>
      <c r="AD1174" s="91">
        <v>0</v>
      </c>
      <c r="AE1174" s="91">
        <v>0</v>
      </c>
      <c r="AF1174" s="91">
        <v>522</v>
      </c>
      <c r="AG1174" s="91">
        <v>445</v>
      </c>
      <c r="AH1174" s="91">
        <v>2930832</v>
      </c>
      <c r="AI1174" s="91">
        <v>2</v>
      </c>
      <c r="AJ1174" s="91" t="s">
        <v>9821</v>
      </c>
      <c r="AK1174" s="91">
        <v>2</v>
      </c>
      <c r="AL1174" s="91">
        <v>0</v>
      </c>
      <c r="AM1174" s="91" t="s">
        <v>87</v>
      </c>
      <c r="AO1174" s="91">
        <v>1</v>
      </c>
      <c r="AP1174" s="91">
        <v>2</v>
      </c>
      <c r="AQ1174" s="91" t="s">
        <v>87</v>
      </c>
      <c r="AR1174" s="91" t="s">
        <v>87</v>
      </c>
      <c r="AW1174" s="91">
        <v>1</v>
      </c>
      <c r="AX1174" s="91">
        <v>0</v>
      </c>
      <c r="AZ1174" s="92">
        <v>38371</v>
      </c>
      <c r="BA1174" s="91" t="s">
        <v>183</v>
      </c>
      <c r="BB1174" s="92">
        <v>40414</v>
      </c>
      <c r="BC1174" s="91" t="s">
        <v>87</v>
      </c>
    </row>
    <row r="1175" spans="1:55">
      <c r="A1175" s="91">
        <f t="shared" si="18"/>
        <v>1174</v>
      </c>
      <c r="B1175" s="91">
        <v>1645801</v>
      </c>
      <c r="C1175" s="91">
        <v>57</v>
      </c>
      <c r="D1175" s="91">
        <v>11</v>
      </c>
      <c r="E1175" s="91" t="s">
        <v>87</v>
      </c>
      <c r="F1175" s="91" t="s">
        <v>87</v>
      </c>
      <c r="G1175" s="91" t="s">
        <v>9822</v>
      </c>
      <c r="I1175" s="91" t="s">
        <v>9823</v>
      </c>
      <c r="J1175" s="91" t="s">
        <v>9824</v>
      </c>
      <c r="K1175" s="91" t="s">
        <v>9825</v>
      </c>
      <c r="L1175" s="91" t="s">
        <v>9826</v>
      </c>
      <c r="O1175" s="91" t="s">
        <v>9827</v>
      </c>
      <c r="P1175" s="91" t="s">
        <v>87</v>
      </c>
      <c r="U1175" s="91">
        <v>0</v>
      </c>
      <c r="V1175" s="91">
        <v>500000</v>
      </c>
      <c r="W1175" s="91">
        <v>0</v>
      </c>
      <c r="X1175" s="91">
        <v>100</v>
      </c>
      <c r="Y1175" s="91">
        <v>120</v>
      </c>
      <c r="Z1175" s="91">
        <v>40</v>
      </c>
      <c r="AA1175" s="91">
        <v>60</v>
      </c>
      <c r="AB1175" s="91">
        <v>120</v>
      </c>
      <c r="AC1175" s="91">
        <v>40</v>
      </c>
      <c r="AD1175" s="91">
        <v>60</v>
      </c>
      <c r="AE1175" s="91">
        <v>120</v>
      </c>
      <c r="AF1175" s="91">
        <v>153</v>
      </c>
      <c r="AG1175" s="91">
        <v>108</v>
      </c>
      <c r="AH1175" s="91">
        <v>1129094</v>
      </c>
      <c r="AI1175" s="91">
        <v>1</v>
      </c>
      <c r="AJ1175" s="91" t="s">
        <v>9828</v>
      </c>
      <c r="AK1175" s="91">
        <v>2</v>
      </c>
      <c r="AL1175" s="91">
        <v>0</v>
      </c>
      <c r="AM1175" s="91" t="s">
        <v>87</v>
      </c>
      <c r="AO1175" s="91">
        <v>0</v>
      </c>
      <c r="AP1175" s="91">
        <v>0</v>
      </c>
      <c r="AQ1175" s="91" t="s">
        <v>87</v>
      </c>
      <c r="AR1175" s="91" t="s">
        <v>87</v>
      </c>
      <c r="AW1175" s="91">
        <v>1</v>
      </c>
      <c r="AX1175" s="91">
        <v>0</v>
      </c>
      <c r="AZ1175" s="92">
        <v>43132</v>
      </c>
      <c r="BA1175" s="91" t="s">
        <v>728</v>
      </c>
      <c r="BB1175" s="92">
        <v>43132</v>
      </c>
      <c r="BC1175" s="91" t="s">
        <v>728</v>
      </c>
    </row>
    <row r="1176" spans="1:55">
      <c r="A1176" s="91">
        <f t="shared" si="18"/>
        <v>1175</v>
      </c>
      <c r="B1176" s="91">
        <v>1655601</v>
      </c>
      <c r="C1176" s="91">
        <v>50</v>
      </c>
      <c r="D1176" s="91">
        <v>11</v>
      </c>
      <c r="E1176" s="91" t="s">
        <v>87</v>
      </c>
      <c r="F1176" s="91" t="s">
        <v>87</v>
      </c>
      <c r="G1176" s="91" t="s">
        <v>9829</v>
      </c>
      <c r="I1176" s="91" t="s">
        <v>9830</v>
      </c>
      <c r="J1176" s="91" t="s">
        <v>9831</v>
      </c>
      <c r="K1176" s="91" t="s">
        <v>9832</v>
      </c>
      <c r="L1176" s="91" t="s">
        <v>9833</v>
      </c>
      <c r="O1176" s="91" t="s">
        <v>9834</v>
      </c>
      <c r="P1176" s="91" t="s">
        <v>9834</v>
      </c>
      <c r="U1176" s="91">
        <v>1</v>
      </c>
      <c r="V1176" s="91">
        <v>0</v>
      </c>
      <c r="W1176" s="91">
        <v>0</v>
      </c>
      <c r="X1176" s="91">
        <v>100</v>
      </c>
      <c r="Y1176" s="91">
        <v>120</v>
      </c>
      <c r="Z1176" s="91">
        <v>40</v>
      </c>
      <c r="AA1176" s="91">
        <v>60</v>
      </c>
      <c r="AB1176" s="91">
        <v>120</v>
      </c>
      <c r="AC1176" s="91">
        <v>40</v>
      </c>
      <c r="AD1176" s="91">
        <v>60</v>
      </c>
      <c r="AE1176" s="91">
        <v>120</v>
      </c>
      <c r="AF1176" s="91">
        <v>1552</v>
      </c>
      <c r="AG1176" s="91">
        <v>84</v>
      </c>
      <c r="AH1176" s="91">
        <v>3168019</v>
      </c>
      <c r="AI1176" s="91">
        <v>1</v>
      </c>
      <c r="AJ1176" s="91" t="s">
        <v>9835</v>
      </c>
      <c r="AK1176" s="91">
        <v>2</v>
      </c>
      <c r="AL1176" s="91">
        <v>1</v>
      </c>
      <c r="AM1176" s="91" t="s">
        <v>9836</v>
      </c>
      <c r="AN1176" s="91" t="s">
        <v>9837</v>
      </c>
      <c r="AO1176" s="91">
        <v>1</v>
      </c>
      <c r="AP1176" s="91">
        <v>2</v>
      </c>
      <c r="AQ1176" s="91">
        <v>1574490</v>
      </c>
      <c r="AR1176" s="91" t="s">
        <v>87</v>
      </c>
      <c r="AU1176" s="93">
        <v>42060</v>
      </c>
      <c r="AW1176" s="91">
        <v>1</v>
      </c>
      <c r="AX1176" s="91">
        <v>0</v>
      </c>
      <c r="AZ1176" s="92">
        <v>38705</v>
      </c>
      <c r="BA1176" s="91" t="s">
        <v>183</v>
      </c>
      <c r="BB1176" s="92">
        <v>42057</v>
      </c>
      <c r="BC1176" s="91" t="s">
        <v>87</v>
      </c>
    </row>
    <row r="1177" spans="1:55">
      <c r="A1177" s="91">
        <f t="shared" si="18"/>
        <v>1176</v>
      </c>
      <c r="B1177" s="91">
        <v>1671401</v>
      </c>
      <c r="C1177" s="91">
        <v>80</v>
      </c>
      <c r="D1177" s="91">
        <v>11</v>
      </c>
      <c r="E1177" s="91" t="s">
        <v>87</v>
      </c>
      <c r="F1177" s="91" t="s">
        <v>87</v>
      </c>
      <c r="G1177" s="91" t="s">
        <v>9838</v>
      </c>
      <c r="I1177" s="91" t="s">
        <v>9839</v>
      </c>
      <c r="J1177" s="91" t="s">
        <v>9840</v>
      </c>
      <c r="K1177" s="91" t="s">
        <v>9841</v>
      </c>
      <c r="L1177" s="91" t="s">
        <v>9842</v>
      </c>
      <c r="O1177" s="91" t="s">
        <v>9843</v>
      </c>
      <c r="P1177" s="91" t="s">
        <v>9844</v>
      </c>
      <c r="R1177" s="91" t="s">
        <v>9845</v>
      </c>
      <c r="S1177" s="91" t="s">
        <v>9846</v>
      </c>
      <c r="T1177" s="91" t="s">
        <v>269</v>
      </c>
      <c r="U1177" s="91">
        <v>0</v>
      </c>
      <c r="V1177" s="91">
        <v>500000</v>
      </c>
      <c r="W1177" s="91">
        <v>0</v>
      </c>
      <c r="X1177" s="91">
        <v>100</v>
      </c>
      <c r="Y1177" s="91">
        <v>120</v>
      </c>
      <c r="Z1177" s="91">
        <v>40</v>
      </c>
      <c r="AA1177" s="91">
        <v>60</v>
      </c>
      <c r="AB1177" s="91">
        <v>120</v>
      </c>
      <c r="AC1177" s="91">
        <v>40</v>
      </c>
      <c r="AD1177" s="91">
        <v>60</v>
      </c>
      <c r="AE1177" s="91">
        <v>120</v>
      </c>
      <c r="AF1177" s="91">
        <v>180</v>
      </c>
      <c r="AG1177" s="91">
        <v>504</v>
      </c>
      <c r="AH1177" s="91">
        <v>17232</v>
      </c>
      <c r="AI1177" s="91">
        <v>1</v>
      </c>
      <c r="AJ1177" s="91" t="s">
        <v>9847</v>
      </c>
      <c r="AK1177" s="91">
        <v>2</v>
      </c>
      <c r="AL1177" s="91">
        <v>1</v>
      </c>
      <c r="AM1177" s="91" t="s">
        <v>9848</v>
      </c>
      <c r="AN1177" s="91" t="s">
        <v>9849</v>
      </c>
      <c r="AO1177" s="91">
        <v>0</v>
      </c>
      <c r="AP1177" s="91">
        <v>2</v>
      </c>
      <c r="AQ1177" s="91" t="s">
        <v>87</v>
      </c>
      <c r="AR1177" s="91" t="s">
        <v>87</v>
      </c>
      <c r="AW1177" s="91">
        <v>1</v>
      </c>
      <c r="AX1177" s="91">
        <v>0</v>
      </c>
      <c r="AZ1177" s="92">
        <v>38799</v>
      </c>
      <c r="BA1177" s="91" t="s">
        <v>183</v>
      </c>
      <c r="BB1177" s="92">
        <v>40350</v>
      </c>
      <c r="BC1177" s="91" t="s">
        <v>87</v>
      </c>
    </row>
    <row r="1178" spans="1:55">
      <c r="A1178" s="91">
        <f t="shared" si="18"/>
        <v>1177</v>
      </c>
      <c r="B1178" s="91">
        <v>1692501</v>
      </c>
      <c r="C1178" s="91">
        <v>70</v>
      </c>
      <c r="D1178" s="91">
        <v>11</v>
      </c>
      <c r="E1178" s="91" t="s">
        <v>87</v>
      </c>
      <c r="F1178" s="91" t="s">
        <v>87</v>
      </c>
      <c r="G1178" s="91" t="s">
        <v>9850</v>
      </c>
      <c r="I1178" s="91" t="s">
        <v>9851</v>
      </c>
      <c r="K1178" s="91" t="s">
        <v>9852</v>
      </c>
      <c r="L1178" s="91" t="s">
        <v>9853</v>
      </c>
      <c r="O1178" s="91" t="s">
        <v>9854</v>
      </c>
      <c r="P1178" s="91" t="s">
        <v>9855</v>
      </c>
      <c r="R1178" s="91" t="s">
        <v>9856</v>
      </c>
      <c r="S1178" s="91" t="s">
        <v>9857</v>
      </c>
      <c r="U1178" s="91">
        <v>0</v>
      </c>
      <c r="V1178" s="91">
        <v>500000</v>
      </c>
      <c r="W1178" s="91">
        <v>0</v>
      </c>
      <c r="X1178" s="91">
        <v>100</v>
      </c>
      <c r="Y1178" s="91">
        <v>120</v>
      </c>
      <c r="Z1178" s="91">
        <v>40</v>
      </c>
      <c r="AA1178" s="91">
        <v>60</v>
      </c>
      <c r="AB1178" s="91">
        <v>120</v>
      </c>
      <c r="AC1178" s="91">
        <v>0</v>
      </c>
      <c r="AD1178" s="91">
        <v>100</v>
      </c>
      <c r="AE1178" s="91">
        <v>120</v>
      </c>
      <c r="AF1178" s="91">
        <v>163</v>
      </c>
      <c r="AG1178" s="91">
        <v>624</v>
      </c>
      <c r="AH1178" s="91">
        <v>1278387</v>
      </c>
      <c r="AI1178" s="91">
        <v>1</v>
      </c>
      <c r="AJ1178" s="91" t="s">
        <v>9858</v>
      </c>
      <c r="AK1178" s="91">
        <v>2</v>
      </c>
      <c r="AL1178" s="91">
        <v>0</v>
      </c>
      <c r="AM1178" s="91" t="s">
        <v>87</v>
      </c>
      <c r="AO1178" s="91">
        <v>0</v>
      </c>
      <c r="AP1178" s="91">
        <v>2</v>
      </c>
      <c r="AQ1178" s="91" t="s">
        <v>87</v>
      </c>
      <c r="AR1178" s="91" t="s">
        <v>87</v>
      </c>
      <c r="AW1178" s="91">
        <v>1</v>
      </c>
      <c r="AX1178" s="91">
        <v>0</v>
      </c>
      <c r="AZ1178" s="92">
        <v>38882</v>
      </c>
      <c r="BA1178" s="91" t="s">
        <v>183</v>
      </c>
      <c r="BB1178" s="92">
        <v>41984</v>
      </c>
      <c r="BC1178" s="91" t="s">
        <v>87</v>
      </c>
    </row>
    <row r="1179" spans="1:55">
      <c r="A1179" s="91">
        <f t="shared" si="18"/>
        <v>1178</v>
      </c>
      <c r="B1179" s="91">
        <v>1727201</v>
      </c>
      <c r="C1179" s="91">
        <v>80</v>
      </c>
      <c r="D1179" s="91">
        <v>11</v>
      </c>
      <c r="E1179" s="91" t="s">
        <v>87</v>
      </c>
      <c r="F1179" s="91" t="s">
        <v>87</v>
      </c>
      <c r="G1179" s="91" t="s">
        <v>9859</v>
      </c>
      <c r="I1179" s="91" t="s">
        <v>9860</v>
      </c>
      <c r="J1179" s="91" t="s">
        <v>9860</v>
      </c>
      <c r="K1179" s="91" t="s">
        <v>9861</v>
      </c>
      <c r="L1179" s="91" t="s">
        <v>9862</v>
      </c>
      <c r="O1179" s="91" t="s">
        <v>9863</v>
      </c>
      <c r="P1179" s="91" t="s">
        <v>9864</v>
      </c>
      <c r="R1179" s="91" t="s">
        <v>9865</v>
      </c>
      <c r="S1179" s="91" t="s">
        <v>9866</v>
      </c>
      <c r="T1179" s="91" t="s">
        <v>269</v>
      </c>
      <c r="U1179" s="91">
        <v>1</v>
      </c>
      <c r="V1179" s="91">
        <v>500000</v>
      </c>
      <c r="W1179" s="91">
        <v>0</v>
      </c>
      <c r="X1179" s="91">
        <v>100</v>
      </c>
      <c r="Y1179" s="91">
        <v>120</v>
      </c>
      <c r="Z1179" s="91">
        <v>40</v>
      </c>
      <c r="AA1179" s="91">
        <v>60</v>
      </c>
      <c r="AB1179" s="91">
        <v>120</v>
      </c>
      <c r="AC1179" s="91">
        <v>40</v>
      </c>
      <c r="AD1179" s="91">
        <v>60</v>
      </c>
      <c r="AE1179" s="91">
        <v>120</v>
      </c>
      <c r="AF1179" s="91">
        <v>185</v>
      </c>
      <c r="AG1179" s="91">
        <v>550</v>
      </c>
      <c r="AH1179" s="91">
        <v>436893</v>
      </c>
      <c r="AI1179" s="91">
        <v>1</v>
      </c>
      <c r="AJ1179" s="91" t="s">
        <v>9867</v>
      </c>
      <c r="AK1179" s="91">
        <v>2</v>
      </c>
      <c r="AL1179" s="91">
        <v>0</v>
      </c>
      <c r="AM1179" s="91" t="s">
        <v>87</v>
      </c>
      <c r="AO1179" s="91">
        <v>1</v>
      </c>
      <c r="AP1179" s="91">
        <v>2</v>
      </c>
      <c r="AQ1179" s="91">
        <v>1558560</v>
      </c>
      <c r="AR1179" s="91" t="s">
        <v>87</v>
      </c>
      <c r="AU1179" s="93">
        <v>42060</v>
      </c>
      <c r="AW1179" s="91">
        <v>1</v>
      </c>
      <c r="AX1179" s="91">
        <v>0</v>
      </c>
      <c r="AZ1179" s="92">
        <v>39030</v>
      </c>
      <c r="BA1179" s="91" t="s">
        <v>183</v>
      </c>
      <c r="BB1179" s="92">
        <v>42057</v>
      </c>
      <c r="BC1179" s="91" t="s">
        <v>87</v>
      </c>
    </row>
    <row r="1180" spans="1:55">
      <c r="A1180" s="91">
        <f t="shared" si="18"/>
        <v>1179</v>
      </c>
      <c r="B1180" s="91">
        <v>1736901</v>
      </c>
      <c r="C1180" s="91">
        <v>57</v>
      </c>
      <c r="D1180" s="91">
        <v>11</v>
      </c>
      <c r="E1180" s="91" t="s">
        <v>87</v>
      </c>
      <c r="F1180" s="91" t="s">
        <v>87</v>
      </c>
      <c r="G1180" s="91" t="s">
        <v>9868</v>
      </c>
      <c r="I1180" s="91" t="s">
        <v>9869</v>
      </c>
      <c r="J1180" s="91" t="s">
        <v>9870</v>
      </c>
      <c r="K1180" s="91" t="s">
        <v>9871</v>
      </c>
      <c r="L1180" s="91" t="s">
        <v>9872</v>
      </c>
      <c r="O1180" s="91" t="s">
        <v>9873</v>
      </c>
      <c r="P1180" s="91" t="s">
        <v>9873</v>
      </c>
      <c r="U1180" s="91">
        <v>0</v>
      </c>
      <c r="V1180" s="91">
        <v>500000</v>
      </c>
      <c r="W1180" s="91">
        <v>0</v>
      </c>
      <c r="X1180" s="91">
        <v>100</v>
      </c>
      <c r="Y1180" s="91">
        <v>120</v>
      </c>
      <c r="Z1180" s="91">
        <v>40</v>
      </c>
      <c r="AA1180" s="91">
        <v>60</v>
      </c>
      <c r="AB1180" s="91">
        <v>120</v>
      </c>
      <c r="AC1180" s="91">
        <v>40</v>
      </c>
      <c r="AD1180" s="91">
        <v>60</v>
      </c>
      <c r="AE1180" s="91">
        <v>120</v>
      </c>
      <c r="AF1180" s="91">
        <v>1533</v>
      </c>
      <c r="AG1180" s="91">
        <v>14</v>
      </c>
      <c r="AH1180" s="91">
        <v>215941</v>
      </c>
      <c r="AI1180" s="91">
        <v>1</v>
      </c>
      <c r="AJ1180" s="91" t="s">
        <v>9874</v>
      </c>
      <c r="AK1180" s="91">
        <v>2</v>
      </c>
      <c r="AL1180" s="91">
        <v>0</v>
      </c>
      <c r="AM1180" s="91" t="s">
        <v>87</v>
      </c>
      <c r="AO1180" s="91">
        <v>0</v>
      </c>
      <c r="AP1180" s="91">
        <v>0</v>
      </c>
      <c r="AQ1180" s="91" t="s">
        <v>87</v>
      </c>
      <c r="AR1180" s="91" t="s">
        <v>87</v>
      </c>
      <c r="AW1180" s="91">
        <v>1</v>
      </c>
      <c r="AX1180" s="91">
        <v>0</v>
      </c>
      <c r="AZ1180" s="92">
        <v>43132</v>
      </c>
      <c r="BA1180" s="91" t="s">
        <v>728</v>
      </c>
      <c r="BB1180" s="92">
        <v>43132</v>
      </c>
      <c r="BC1180" s="91" t="s">
        <v>728</v>
      </c>
    </row>
    <row r="1181" spans="1:55">
      <c r="A1181" s="91">
        <f t="shared" si="18"/>
        <v>1180</v>
      </c>
      <c r="B1181" s="91">
        <v>1737801</v>
      </c>
      <c r="C1181" s="91">
        <v>70</v>
      </c>
      <c r="D1181" s="91">
        <v>11</v>
      </c>
      <c r="E1181" s="91" t="s">
        <v>87</v>
      </c>
      <c r="F1181" s="91" t="s">
        <v>87</v>
      </c>
      <c r="G1181" s="91" t="s">
        <v>9875</v>
      </c>
      <c r="I1181" s="91" t="s">
        <v>9876</v>
      </c>
      <c r="J1181" s="91" t="s">
        <v>9877</v>
      </c>
      <c r="K1181" s="91" t="s">
        <v>9878</v>
      </c>
      <c r="L1181" s="91" t="s">
        <v>9879</v>
      </c>
      <c r="O1181" s="91" t="s">
        <v>9880</v>
      </c>
      <c r="P1181" s="91" t="s">
        <v>9881</v>
      </c>
      <c r="R1181" s="91" t="s">
        <v>9882</v>
      </c>
      <c r="S1181" s="91" t="s">
        <v>9883</v>
      </c>
      <c r="T1181" s="91" t="s">
        <v>269</v>
      </c>
      <c r="U1181" s="91">
        <v>0</v>
      </c>
      <c r="V1181" s="91">
        <v>500000</v>
      </c>
      <c r="W1181" s="91">
        <v>100</v>
      </c>
      <c r="X1181" s="91">
        <v>0</v>
      </c>
      <c r="Y1181" s="91">
        <v>120</v>
      </c>
      <c r="Z1181" s="91">
        <v>100</v>
      </c>
      <c r="AA1181" s="91">
        <v>0</v>
      </c>
      <c r="AB1181" s="91">
        <v>120</v>
      </c>
      <c r="AC1181" s="91">
        <v>100</v>
      </c>
      <c r="AD1181" s="91">
        <v>0</v>
      </c>
      <c r="AE1181" s="91">
        <v>120</v>
      </c>
      <c r="AF1181" s="91">
        <v>5</v>
      </c>
      <c r="AG1181" s="91">
        <v>17</v>
      </c>
      <c r="AH1181" s="91">
        <v>166802</v>
      </c>
      <c r="AI1181" s="91">
        <v>1</v>
      </c>
      <c r="AJ1181" s="91" t="s">
        <v>9884</v>
      </c>
      <c r="AK1181" s="91">
        <v>2</v>
      </c>
      <c r="AL1181" s="91">
        <v>0</v>
      </c>
      <c r="AM1181" s="91" t="s">
        <v>87</v>
      </c>
      <c r="AO1181" s="91">
        <v>1</v>
      </c>
      <c r="AP1181" s="91">
        <v>2</v>
      </c>
      <c r="AQ1181" s="91" t="s">
        <v>87</v>
      </c>
      <c r="AR1181" s="91" t="s">
        <v>87</v>
      </c>
      <c r="AW1181" s="91">
        <v>1</v>
      </c>
      <c r="AX1181" s="91">
        <v>0</v>
      </c>
      <c r="AZ1181" s="92">
        <v>39087</v>
      </c>
      <c r="BA1181" s="91" t="s">
        <v>183</v>
      </c>
      <c r="BB1181" s="92">
        <v>41984</v>
      </c>
      <c r="BC1181" s="91" t="s">
        <v>87</v>
      </c>
    </row>
    <row r="1182" spans="1:55">
      <c r="A1182" s="91">
        <f t="shared" si="18"/>
        <v>1181</v>
      </c>
      <c r="B1182" s="91">
        <v>1764301</v>
      </c>
      <c r="C1182" s="91">
        <v>43</v>
      </c>
      <c r="D1182" s="91">
        <v>11</v>
      </c>
      <c r="E1182" s="91" t="s">
        <v>87</v>
      </c>
      <c r="F1182" s="91" t="s">
        <v>87</v>
      </c>
      <c r="G1182" s="91" t="s">
        <v>9885</v>
      </c>
      <c r="I1182" s="91" t="s">
        <v>9886</v>
      </c>
      <c r="K1182" s="91" t="s">
        <v>9887</v>
      </c>
      <c r="L1182" s="91" t="s">
        <v>9888</v>
      </c>
      <c r="O1182" s="91" t="s">
        <v>9889</v>
      </c>
      <c r="P1182" s="91" t="s">
        <v>9889</v>
      </c>
      <c r="U1182" s="91">
        <v>0</v>
      </c>
      <c r="V1182" s="91">
        <v>0</v>
      </c>
      <c r="W1182" s="91">
        <v>0</v>
      </c>
      <c r="X1182" s="91">
        <v>0</v>
      </c>
      <c r="Y1182" s="91">
        <v>0</v>
      </c>
      <c r="Z1182" s="91">
        <v>100</v>
      </c>
      <c r="AA1182" s="91">
        <v>0</v>
      </c>
      <c r="AB1182" s="91">
        <v>0</v>
      </c>
      <c r="AC1182" s="91">
        <v>0</v>
      </c>
      <c r="AD1182" s="91">
        <v>0</v>
      </c>
      <c r="AE1182" s="91">
        <v>0</v>
      </c>
      <c r="AF1182" s="91">
        <v>149</v>
      </c>
      <c r="AG1182" s="91">
        <v>317</v>
      </c>
      <c r="AH1182" s="91">
        <v>189044</v>
      </c>
      <c r="AI1182" s="91">
        <v>1</v>
      </c>
      <c r="AJ1182" s="91" t="s">
        <v>9890</v>
      </c>
      <c r="AK1182" s="91">
        <v>2</v>
      </c>
      <c r="AL1182" s="91">
        <v>0</v>
      </c>
      <c r="AM1182" s="91" t="s">
        <v>87</v>
      </c>
      <c r="AO1182" s="91">
        <v>0</v>
      </c>
      <c r="AP1182" s="91">
        <v>2</v>
      </c>
      <c r="AQ1182" s="91" t="s">
        <v>87</v>
      </c>
      <c r="AR1182" s="91" t="s">
        <v>87</v>
      </c>
      <c r="AW1182" s="91">
        <v>1</v>
      </c>
      <c r="AX1182" s="91">
        <v>0</v>
      </c>
      <c r="AZ1182" s="92">
        <v>43132</v>
      </c>
      <c r="BA1182" s="91" t="s">
        <v>3642</v>
      </c>
      <c r="BB1182" s="92">
        <v>43132</v>
      </c>
      <c r="BC1182" s="91" t="s">
        <v>3642</v>
      </c>
    </row>
    <row r="1183" spans="1:55">
      <c r="A1183" s="91">
        <f t="shared" si="18"/>
        <v>1182</v>
      </c>
      <c r="B1183" s="91">
        <v>1782801</v>
      </c>
      <c r="C1183" s="91">
        <v>70</v>
      </c>
      <c r="D1183" s="91">
        <v>11</v>
      </c>
      <c r="E1183" s="91" t="s">
        <v>87</v>
      </c>
      <c r="F1183" s="91" t="s">
        <v>87</v>
      </c>
      <c r="G1183" s="91" t="s">
        <v>9891</v>
      </c>
      <c r="I1183" s="91" t="s">
        <v>9892</v>
      </c>
      <c r="J1183" s="91" t="s">
        <v>9893</v>
      </c>
      <c r="K1183" s="91" t="s">
        <v>9894</v>
      </c>
      <c r="L1183" s="91" t="s">
        <v>9895</v>
      </c>
      <c r="O1183" s="91" t="s">
        <v>9896</v>
      </c>
      <c r="P1183" s="91" t="s">
        <v>9897</v>
      </c>
      <c r="R1183" s="91" t="s">
        <v>9898</v>
      </c>
      <c r="S1183" s="91" t="s">
        <v>9899</v>
      </c>
      <c r="T1183" s="91" t="s">
        <v>269</v>
      </c>
      <c r="U1183" s="91">
        <v>1</v>
      </c>
      <c r="V1183" s="91">
        <v>500000</v>
      </c>
      <c r="W1183" s="91">
        <v>0</v>
      </c>
      <c r="X1183" s="91">
        <v>100</v>
      </c>
      <c r="Y1183" s="91">
        <v>120</v>
      </c>
      <c r="Z1183" s="91">
        <v>40</v>
      </c>
      <c r="AA1183" s="91">
        <v>60</v>
      </c>
      <c r="AB1183" s="91">
        <v>120</v>
      </c>
      <c r="AC1183" s="91">
        <v>0</v>
      </c>
      <c r="AD1183" s="91">
        <v>100</v>
      </c>
      <c r="AE1183" s="91">
        <v>120</v>
      </c>
      <c r="AF1183" s="91">
        <v>9</v>
      </c>
      <c r="AG1183" s="91">
        <v>138</v>
      </c>
      <c r="AH1183" s="91">
        <v>227969</v>
      </c>
      <c r="AI1183" s="91">
        <v>2</v>
      </c>
      <c r="AJ1183" s="91" t="s">
        <v>9900</v>
      </c>
      <c r="AK1183" s="91">
        <v>2</v>
      </c>
      <c r="AL1183" s="91">
        <v>1</v>
      </c>
      <c r="AM1183" s="91">
        <v>27104902185750</v>
      </c>
      <c r="AN1183" s="91" t="s">
        <v>9901</v>
      </c>
      <c r="AO1183" s="91">
        <v>0</v>
      </c>
      <c r="AP1183" s="91">
        <v>2</v>
      </c>
      <c r="AQ1183" s="91">
        <v>1585672</v>
      </c>
      <c r="AR1183" s="91" t="s">
        <v>87</v>
      </c>
      <c r="AU1183" s="93">
        <v>42060</v>
      </c>
      <c r="AW1183" s="91">
        <v>1</v>
      </c>
      <c r="AX1183" s="91">
        <v>0</v>
      </c>
      <c r="AZ1183" s="92">
        <v>39280</v>
      </c>
      <c r="BA1183" s="91" t="s">
        <v>183</v>
      </c>
      <c r="BB1183" s="92">
        <v>42057</v>
      </c>
      <c r="BC1183" s="91" t="s">
        <v>87</v>
      </c>
    </row>
    <row r="1184" spans="1:55">
      <c r="A1184" s="91">
        <f t="shared" si="18"/>
        <v>1183</v>
      </c>
      <c r="B1184" s="91">
        <v>1783601</v>
      </c>
      <c r="C1184" s="91">
        <v>40</v>
      </c>
      <c r="D1184" s="91">
        <v>11</v>
      </c>
      <c r="E1184" s="91" t="s">
        <v>87</v>
      </c>
      <c r="F1184" s="91" t="s">
        <v>87</v>
      </c>
      <c r="G1184" s="91" t="s">
        <v>9902</v>
      </c>
      <c r="I1184" s="91" t="s">
        <v>9903</v>
      </c>
      <c r="K1184" s="91" t="s">
        <v>9904</v>
      </c>
      <c r="L1184" s="91" t="s">
        <v>9905</v>
      </c>
      <c r="O1184" s="91" t="s">
        <v>9906</v>
      </c>
      <c r="P1184" s="91" t="s">
        <v>9907</v>
      </c>
      <c r="R1184" s="91" t="s">
        <v>9908</v>
      </c>
      <c r="S1184" s="91" t="s">
        <v>9909</v>
      </c>
      <c r="T1184" s="91" t="s">
        <v>9910</v>
      </c>
      <c r="U1184" s="91">
        <v>0</v>
      </c>
      <c r="V1184" s="91">
        <v>500000</v>
      </c>
      <c r="W1184" s="91">
        <v>0</v>
      </c>
      <c r="X1184" s="91">
        <v>100</v>
      </c>
      <c r="Y1184" s="91">
        <v>120</v>
      </c>
      <c r="Z1184" s="91">
        <v>40</v>
      </c>
      <c r="AA1184" s="91">
        <v>60</v>
      </c>
      <c r="AB1184" s="91">
        <v>120</v>
      </c>
      <c r="AC1184" s="91">
        <v>0</v>
      </c>
      <c r="AD1184" s="91">
        <v>100</v>
      </c>
      <c r="AE1184" s="91">
        <v>120</v>
      </c>
      <c r="AF1184" s="91">
        <v>597</v>
      </c>
      <c r="AG1184" s="91">
        <v>812</v>
      </c>
      <c r="AH1184" s="91">
        <v>922556</v>
      </c>
      <c r="AI1184" s="91">
        <v>1</v>
      </c>
      <c r="AJ1184" s="91" t="s">
        <v>9911</v>
      </c>
      <c r="AK1184" s="91">
        <v>2</v>
      </c>
      <c r="AL1184" s="91">
        <v>1</v>
      </c>
      <c r="AM1184" s="91" t="s">
        <v>9912</v>
      </c>
      <c r="AN1184" s="91" t="s">
        <v>431</v>
      </c>
      <c r="AO1184" s="91">
        <v>1</v>
      </c>
      <c r="AP1184" s="91">
        <v>2</v>
      </c>
      <c r="AQ1184" s="91" t="s">
        <v>87</v>
      </c>
      <c r="AR1184" s="91" t="s">
        <v>87</v>
      </c>
      <c r="AW1184" s="91">
        <v>1</v>
      </c>
      <c r="AX1184" s="91">
        <v>0</v>
      </c>
      <c r="AZ1184" s="92">
        <v>39310</v>
      </c>
      <c r="BA1184" s="91" t="s">
        <v>183</v>
      </c>
      <c r="BB1184" s="92">
        <v>42991.420740740738</v>
      </c>
      <c r="BC1184" s="91" t="s">
        <v>233</v>
      </c>
    </row>
    <row r="1185" spans="1:55">
      <c r="A1185" s="91">
        <f t="shared" si="18"/>
        <v>1184</v>
      </c>
      <c r="B1185" s="91">
        <v>1785001</v>
      </c>
      <c r="C1185" s="91">
        <v>80</v>
      </c>
      <c r="D1185" s="91">
        <v>11</v>
      </c>
      <c r="E1185" s="91">
        <v>17850</v>
      </c>
      <c r="F1185" s="91">
        <v>1</v>
      </c>
      <c r="G1185" s="91" t="s">
        <v>9913</v>
      </c>
      <c r="I1185" s="91" t="s">
        <v>9914</v>
      </c>
      <c r="J1185" s="91" t="s">
        <v>9915</v>
      </c>
      <c r="K1185" s="91" t="s">
        <v>9916</v>
      </c>
      <c r="L1185" s="91" t="s">
        <v>9917</v>
      </c>
      <c r="O1185" s="91" t="s">
        <v>9918</v>
      </c>
      <c r="P1185" s="91" t="s">
        <v>9919</v>
      </c>
      <c r="R1185" s="91" t="s">
        <v>9920</v>
      </c>
      <c r="S1185" s="91" t="s">
        <v>9921</v>
      </c>
      <c r="T1185" s="91" t="s">
        <v>269</v>
      </c>
      <c r="U1185" s="91">
        <v>1</v>
      </c>
      <c r="V1185" s="91">
        <v>500000</v>
      </c>
      <c r="W1185" s="91">
        <v>0</v>
      </c>
      <c r="X1185" s="91">
        <v>100</v>
      </c>
      <c r="Y1185" s="91">
        <v>120</v>
      </c>
      <c r="Z1185" s="91">
        <v>40</v>
      </c>
      <c r="AA1185" s="91">
        <v>60</v>
      </c>
      <c r="AB1185" s="91">
        <v>120</v>
      </c>
      <c r="AC1185" s="91">
        <v>40</v>
      </c>
      <c r="AD1185" s="91">
        <v>60</v>
      </c>
      <c r="AE1185" s="91">
        <v>120</v>
      </c>
      <c r="AF1185" s="91">
        <v>182</v>
      </c>
      <c r="AG1185" s="91">
        <v>215</v>
      </c>
      <c r="AH1185" s="91">
        <v>1347361</v>
      </c>
      <c r="AI1185" s="91">
        <v>1</v>
      </c>
      <c r="AJ1185" s="91" t="s">
        <v>9922</v>
      </c>
      <c r="AK1185" s="91">
        <v>2</v>
      </c>
      <c r="AL1185" s="91">
        <v>1</v>
      </c>
      <c r="AM1185" s="91">
        <v>43106933246007</v>
      </c>
      <c r="AN1185" s="91" t="s">
        <v>9923</v>
      </c>
      <c r="AO1185" s="91">
        <v>1</v>
      </c>
      <c r="AP1185" s="91">
        <v>2</v>
      </c>
      <c r="AQ1185" s="91">
        <v>1584974</v>
      </c>
      <c r="AR1185" s="91" t="s">
        <v>87</v>
      </c>
      <c r="AU1185" s="93">
        <v>42060</v>
      </c>
      <c r="AW1185" s="91">
        <v>1</v>
      </c>
      <c r="AX1185" s="91">
        <v>0</v>
      </c>
      <c r="AZ1185" s="92">
        <v>36680</v>
      </c>
      <c r="BA1185" s="91" t="s">
        <v>183</v>
      </c>
      <c r="BB1185" s="92">
        <v>42057</v>
      </c>
      <c r="BC1185" s="91" t="s">
        <v>87</v>
      </c>
    </row>
    <row r="1186" spans="1:55">
      <c r="A1186" s="91">
        <f t="shared" si="18"/>
        <v>1185</v>
      </c>
      <c r="B1186" s="91">
        <v>1800301</v>
      </c>
      <c r="C1186" s="91">
        <v>70</v>
      </c>
      <c r="D1186" s="91">
        <v>11</v>
      </c>
      <c r="E1186" s="91" t="s">
        <v>87</v>
      </c>
      <c r="F1186" s="91" t="s">
        <v>87</v>
      </c>
      <c r="G1186" s="91" t="s">
        <v>9924</v>
      </c>
      <c r="I1186" s="91" t="s">
        <v>9925</v>
      </c>
      <c r="J1186" s="91" t="s">
        <v>9926</v>
      </c>
      <c r="K1186" s="91" t="s">
        <v>9927</v>
      </c>
      <c r="L1186" s="91" t="s">
        <v>9928</v>
      </c>
      <c r="O1186" s="91" t="s">
        <v>9929</v>
      </c>
      <c r="P1186" s="91" t="s">
        <v>9930</v>
      </c>
      <c r="R1186" s="91" t="s">
        <v>9931</v>
      </c>
      <c r="S1186" s="91" t="s">
        <v>9932</v>
      </c>
      <c r="T1186" s="91" t="s">
        <v>269</v>
      </c>
      <c r="U1186" s="91">
        <v>0</v>
      </c>
      <c r="V1186" s="91">
        <v>500000</v>
      </c>
      <c r="W1186" s="91">
        <v>100</v>
      </c>
      <c r="X1186" s="91">
        <v>0</v>
      </c>
      <c r="Y1186" s="91">
        <v>120</v>
      </c>
      <c r="Z1186" s="91">
        <v>100</v>
      </c>
      <c r="AA1186" s="91">
        <v>0</v>
      </c>
      <c r="AB1186" s="91">
        <v>120</v>
      </c>
      <c r="AC1186" s="91">
        <v>100</v>
      </c>
      <c r="AD1186" s="91">
        <v>0</v>
      </c>
      <c r="AE1186" s="91">
        <v>120</v>
      </c>
      <c r="AF1186" s="91">
        <v>5</v>
      </c>
      <c r="AG1186" s="91">
        <v>477</v>
      </c>
      <c r="AH1186" s="91">
        <v>752802</v>
      </c>
      <c r="AI1186" s="91">
        <v>2</v>
      </c>
      <c r="AJ1186" s="91" t="s">
        <v>9933</v>
      </c>
      <c r="AK1186" s="91">
        <v>2</v>
      </c>
      <c r="AL1186" s="91">
        <v>0</v>
      </c>
      <c r="AM1186" s="91" t="s">
        <v>87</v>
      </c>
      <c r="AO1186" s="91">
        <v>0</v>
      </c>
      <c r="AP1186" s="91">
        <v>2</v>
      </c>
      <c r="AQ1186" s="91" t="s">
        <v>87</v>
      </c>
      <c r="AR1186" s="91" t="s">
        <v>87</v>
      </c>
      <c r="AW1186" s="91">
        <v>1</v>
      </c>
      <c r="AX1186" s="91">
        <v>0</v>
      </c>
      <c r="AZ1186" s="92">
        <v>39372</v>
      </c>
      <c r="BA1186" s="91" t="s">
        <v>183</v>
      </c>
      <c r="BB1186" s="92">
        <v>41984</v>
      </c>
      <c r="BC1186" s="91" t="s">
        <v>87</v>
      </c>
    </row>
    <row r="1187" spans="1:55">
      <c r="A1187" s="91">
        <f t="shared" si="18"/>
        <v>1186</v>
      </c>
      <c r="B1187" s="91">
        <v>1814701</v>
      </c>
      <c r="C1187" s="91">
        <v>30</v>
      </c>
      <c r="D1187" s="91">
        <v>11</v>
      </c>
      <c r="E1187" s="91" t="s">
        <v>87</v>
      </c>
      <c r="F1187" s="91" t="s">
        <v>87</v>
      </c>
      <c r="G1187" s="91" t="s">
        <v>9934</v>
      </c>
      <c r="I1187" s="91" t="s">
        <v>9935</v>
      </c>
      <c r="K1187" s="91" t="s">
        <v>9936</v>
      </c>
      <c r="L1187" s="91" t="s">
        <v>9937</v>
      </c>
      <c r="O1187" s="91" t="s">
        <v>9938</v>
      </c>
      <c r="P1187" s="91" t="s">
        <v>9939</v>
      </c>
      <c r="R1187" s="91" t="s">
        <v>9940</v>
      </c>
      <c r="S1187" s="91" t="s">
        <v>9941</v>
      </c>
      <c r="T1187" s="91" t="s">
        <v>269</v>
      </c>
      <c r="U1187" s="91">
        <v>0</v>
      </c>
      <c r="V1187" s="91">
        <v>0</v>
      </c>
      <c r="W1187" s="91">
        <v>100</v>
      </c>
      <c r="X1187" s="91">
        <v>0</v>
      </c>
      <c r="Y1187" s="91">
        <v>0</v>
      </c>
      <c r="Z1187" s="91">
        <v>100</v>
      </c>
      <c r="AA1187" s="91">
        <v>0</v>
      </c>
      <c r="AB1187" s="91">
        <v>0</v>
      </c>
      <c r="AC1187" s="91">
        <v>100</v>
      </c>
      <c r="AD1187" s="91">
        <v>0</v>
      </c>
      <c r="AE1187" s="91">
        <v>0</v>
      </c>
      <c r="AF1187" s="91">
        <v>5</v>
      </c>
      <c r="AG1187" s="91">
        <v>81</v>
      </c>
      <c r="AH1187" s="91">
        <v>4286612</v>
      </c>
      <c r="AI1187" s="91">
        <v>1</v>
      </c>
      <c r="AJ1187" s="91" t="s">
        <v>9942</v>
      </c>
      <c r="AK1187" s="91">
        <v>2</v>
      </c>
      <c r="AL1187" s="91">
        <v>1</v>
      </c>
      <c r="AM1187" s="91">
        <v>13112962895146</v>
      </c>
      <c r="AN1187" s="91" t="s">
        <v>9943</v>
      </c>
      <c r="AO1187" s="91">
        <v>1</v>
      </c>
      <c r="AP1187" s="91">
        <v>2</v>
      </c>
      <c r="AQ1187" s="91" t="s">
        <v>87</v>
      </c>
      <c r="AR1187" s="91" t="s">
        <v>87</v>
      </c>
      <c r="AW1187" s="91">
        <v>1</v>
      </c>
      <c r="AX1187" s="91">
        <v>0</v>
      </c>
      <c r="AZ1187" s="92">
        <v>39430</v>
      </c>
      <c r="BA1187" s="91" t="s">
        <v>183</v>
      </c>
      <c r="BB1187" s="92">
        <v>40357</v>
      </c>
      <c r="BC1187" s="91" t="s">
        <v>87</v>
      </c>
    </row>
    <row r="1188" spans="1:55">
      <c r="A1188" s="91">
        <f t="shared" si="18"/>
        <v>1187</v>
      </c>
      <c r="B1188" s="91">
        <v>1890201</v>
      </c>
      <c r="C1188" s="91">
        <v>38</v>
      </c>
      <c r="D1188" s="91">
        <v>11</v>
      </c>
      <c r="E1188" s="91" t="s">
        <v>87</v>
      </c>
      <c r="F1188" s="91" t="s">
        <v>87</v>
      </c>
      <c r="G1188" s="91" t="s">
        <v>9944</v>
      </c>
      <c r="I1188" s="91" t="s">
        <v>9945</v>
      </c>
      <c r="K1188" s="91" t="s">
        <v>9946</v>
      </c>
      <c r="L1188" s="91" t="s">
        <v>9947</v>
      </c>
      <c r="O1188" s="91" t="s">
        <v>9948</v>
      </c>
      <c r="P1188" s="91" t="s">
        <v>9949</v>
      </c>
      <c r="R1188" s="91" t="s">
        <v>9950</v>
      </c>
      <c r="S1188" s="91" t="s">
        <v>9951</v>
      </c>
      <c r="T1188" s="91" t="s">
        <v>346</v>
      </c>
      <c r="U1188" s="91">
        <v>0</v>
      </c>
      <c r="V1188" s="91">
        <v>500000</v>
      </c>
      <c r="W1188" s="91">
        <v>0</v>
      </c>
      <c r="X1188" s="91">
        <v>100</v>
      </c>
      <c r="Y1188" s="91">
        <v>120</v>
      </c>
      <c r="Z1188" s="91">
        <v>40</v>
      </c>
      <c r="AA1188" s="91">
        <v>60</v>
      </c>
      <c r="AB1188" s="91">
        <v>120</v>
      </c>
      <c r="AC1188" s="91">
        <v>0</v>
      </c>
      <c r="AD1188" s="91">
        <v>100</v>
      </c>
      <c r="AE1188" s="91">
        <v>120</v>
      </c>
      <c r="AF1188" s="91">
        <v>140</v>
      </c>
      <c r="AG1188" s="91">
        <v>262</v>
      </c>
      <c r="AH1188" s="91">
        <v>1280094</v>
      </c>
      <c r="AI1188" s="91">
        <v>1</v>
      </c>
      <c r="AJ1188" s="91" t="s">
        <v>9952</v>
      </c>
      <c r="AK1188" s="91">
        <v>2</v>
      </c>
      <c r="AL1188" s="91">
        <v>1</v>
      </c>
      <c r="AM1188" s="91" t="s">
        <v>9953</v>
      </c>
      <c r="AN1188" s="91" t="s">
        <v>431</v>
      </c>
      <c r="AO1188" s="91">
        <v>1</v>
      </c>
      <c r="AP1188" s="91">
        <v>2</v>
      </c>
      <c r="AQ1188" s="91" t="s">
        <v>87</v>
      </c>
      <c r="AR1188" s="91" t="s">
        <v>87</v>
      </c>
      <c r="AW1188" s="91">
        <v>1</v>
      </c>
      <c r="AX1188" s="91">
        <v>0</v>
      </c>
      <c r="AZ1188" s="92">
        <v>39821</v>
      </c>
      <c r="BA1188" s="91" t="s">
        <v>183</v>
      </c>
      <c r="BB1188" s="92">
        <v>42762</v>
      </c>
      <c r="BC1188" s="91" t="s">
        <v>87</v>
      </c>
    </row>
    <row r="1189" spans="1:55">
      <c r="A1189" s="91">
        <f t="shared" si="18"/>
        <v>1188</v>
      </c>
      <c r="B1189" s="91">
        <v>1918801</v>
      </c>
      <c r="C1189" s="91">
        <v>29</v>
      </c>
      <c r="D1189" s="91">
        <v>11</v>
      </c>
      <c r="E1189" s="91" t="s">
        <v>87</v>
      </c>
      <c r="F1189" s="91" t="s">
        <v>87</v>
      </c>
      <c r="G1189" s="91" t="s">
        <v>9954</v>
      </c>
      <c r="I1189" s="91" t="s">
        <v>9955</v>
      </c>
      <c r="J1189" s="91" t="s">
        <v>9956</v>
      </c>
      <c r="K1189" s="91" t="s">
        <v>9957</v>
      </c>
      <c r="L1189" s="91" t="s">
        <v>9958</v>
      </c>
      <c r="O1189" s="91" t="s">
        <v>9959</v>
      </c>
      <c r="P1189" s="91" t="s">
        <v>9960</v>
      </c>
      <c r="R1189" s="91" t="s">
        <v>9961</v>
      </c>
      <c r="S1189" s="91" t="s">
        <v>9962</v>
      </c>
      <c r="T1189" s="91" t="s">
        <v>201</v>
      </c>
      <c r="U1189" s="91">
        <v>1</v>
      </c>
      <c r="V1189" s="91">
        <v>500000</v>
      </c>
      <c r="W1189" s="91">
        <v>0</v>
      </c>
      <c r="X1189" s="91">
        <v>0</v>
      </c>
      <c r="Y1189" s="91">
        <v>0</v>
      </c>
      <c r="Z1189" s="91">
        <v>40</v>
      </c>
      <c r="AA1189" s="91">
        <v>60</v>
      </c>
      <c r="AB1189" s="91">
        <v>120</v>
      </c>
      <c r="AC1189" s="91">
        <v>0</v>
      </c>
      <c r="AD1189" s="91">
        <v>0</v>
      </c>
      <c r="AE1189" s="91">
        <v>0</v>
      </c>
      <c r="AF1189" s="91">
        <v>133</v>
      </c>
      <c r="AG1189" s="91">
        <v>17</v>
      </c>
      <c r="AH1189" s="91">
        <v>1035991</v>
      </c>
      <c r="AI1189" s="91">
        <v>1</v>
      </c>
      <c r="AJ1189" s="91" t="s">
        <v>9955</v>
      </c>
      <c r="AK1189" s="91">
        <v>2</v>
      </c>
      <c r="AL1189" s="91">
        <v>1</v>
      </c>
      <c r="AM1189" s="91">
        <v>13101931818</v>
      </c>
      <c r="AN1189" s="91" t="s">
        <v>9963</v>
      </c>
      <c r="AO1189" s="91">
        <v>1</v>
      </c>
      <c r="AP1189" s="91">
        <v>2</v>
      </c>
      <c r="AQ1189" s="91">
        <v>1584794</v>
      </c>
      <c r="AR1189" s="91" t="s">
        <v>87</v>
      </c>
      <c r="AU1189" s="93">
        <v>42060</v>
      </c>
      <c r="AW1189" s="91">
        <v>1</v>
      </c>
      <c r="AX1189" s="91">
        <v>0</v>
      </c>
      <c r="AZ1189" s="92">
        <v>39968</v>
      </c>
      <c r="BA1189" s="91" t="s">
        <v>183</v>
      </c>
      <c r="BB1189" s="92">
        <v>42057</v>
      </c>
      <c r="BC1189" s="91" t="s">
        <v>87</v>
      </c>
    </row>
    <row r="1190" spans="1:55">
      <c r="A1190" s="91">
        <f t="shared" si="18"/>
        <v>1189</v>
      </c>
      <c r="B1190" s="91">
        <v>1946101</v>
      </c>
      <c r="C1190" s="91">
        <v>40</v>
      </c>
      <c r="D1190" s="91">
        <v>11</v>
      </c>
      <c r="E1190" s="91" t="s">
        <v>87</v>
      </c>
      <c r="F1190" s="91" t="s">
        <v>87</v>
      </c>
      <c r="G1190" s="91" t="s">
        <v>9964</v>
      </c>
      <c r="I1190" s="91" t="s">
        <v>9965</v>
      </c>
      <c r="K1190" s="91" t="s">
        <v>9966</v>
      </c>
      <c r="L1190" s="91" t="s">
        <v>9967</v>
      </c>
      <c r="O1190" s="91" t="s">
        <v>9968</v>
      </c>
      <c r="P1190" s="91" t="s">
        <v>9968</v>
      </c>
      <c r="U1190" s="91">
        <v>1</v>
      </c>
      <c r="V1190" s="91">
        <v>500000</v>
      </c>
      <c r="W1190" s="91">
        <v>0</v>
      </c>
      <c r="X1190" s="91">
        <v>100</v>
      </c>
      <c r="Y1190" s="91">
        <v>120</v>
      </c>
      <c r="Z1190" s="91">
        <v>40</v>
      </c>
      <c r="AA1190" s="91">
        <v>60</v>
      </c>
      <c r="AB1190" s="91">
        <v>120</v>
      </c>
      <c r="AC1190" s="91">
        <v>0</v>
      </c>
      <c r="AD1190" s="91">
        <v>100</v>
      </c>
      <c r="AE1190" s="91">
        <v>120</v>
      </c>
      <c r="AF1190" s="91">
        <v>138</v>
      </c>
      <c r="AG1190" s="91">
        <v>311</v>
      </c>
      <c r="AH1190" s="91">
        <v>6102257</v>
      </c>
      <c r="AI1190" s="91">
        <v>1</v>
      </c>
      <c r="AJ1190" s="91" t="s">
        <v>9969</v>
      </c>
      <c r="AK1190" s="91">
        <v>2</v>
      </c>
      <c r="AL1190" s="91">
        <v>1</v>
      </c>
      <c r="AM1190" s="91">
        <v>13112962898</v>
      </c>
      <c r="AN1190" s="91" t="s">
        <v>9970</v>
      </c>
      <c r="AO1190" s="91">
        <v>1</v>
      </c>
      <c r="AP1190" s="91">
        <v>2</v>
      </c>
      <c r="AQ1190" s="91">
        <v>1607442</v>
      </c>
      <c r="AR1190" s="91" t="s">
        <v>87</v>
      </c>
      <c r="AU1190" s="93">
        <v>42088</v>
      </c>
      <c r="AW1190" s="91">
        <v>1</v>
      </c>
      <c r="AX1190" s="91">
        <v>0</v>
      </c>
      <c r="AZ1190" s="92">
        <v>40112</v>
      </c>
      <c r="BA1190" s="91" t="s">
        <v>183</v>
      </c>
      <c r="BB1190" s="92">
        <v>41809</v>
      </c>
      <c r="BC1190" s="91" t="s">
        <v>87</v>
      </c>
    </row>
    <row r="1191" spans="1:55">
      <c r="A1191" s="91">
        <f t="shared" si="18"/>
        <v>1190</v>
      </c>
      <c r="B1191" s="91">
        <v>1982101</v>
      </c>
      <c r="C1191" s="91">
        <v>77</v>
      </c>
      <c r="D1191" s="91">
        <v>11</v>
      </c>
      <c r="E1191" s="91" t="s">
        <v>87</v>
      </c>
      <c r="F1191" s="91" t="s">
        <v>87</v>
      </c>
      <c r="G1191" s="91" t="s">
        <v>9971</v>
      </c>
      <c r="I1191" s="91" t="s">
        <v>9972</v>
      </c>
      <c r="J1191" s="91" t="s">
        <v>9973</v>
      </c>
      <c r="K1191" s="91" t="s">
        <v>9974</v>
      </c>
      <c r="L1191" s="91" t="s">
        <v>9975</v>
      </c>
      <c r="O1191" s="91" t="s">
        <v>9976</v>
      </c>
      <c r="P1191" s="91" t="s">
        <v>9977</v>
      </c>
      <c r="R1191" s="91" t="s">
        <v>9978</v>
      </c>
      <c r="U1191" s="91">
        <v>1</v>
      </c>
      <c r="V1191" s="91">
        <v>500000</v>
      </c>
      <c r="W1191" s="91">
        <v>0</v>
      </c>
      <c r="X1191" s="91">
        <v>100</v>
      </c>
      <c r="Y1191" s="91">
        <v>120</v>
      </c>
      <c r="Z1191" s="91">
        <v>40</v>
      </c>
      <c r="AA1191" s="91">
        <v>60</v>
      </c>
      <c r="AB1191" s="91">
        <v>120</v>
      </c>
      <c r="AC1191" s="91">
        <v>40</v>
      </c>
      <c r="AD1191" s="91">
        <v>60</v>
      </c>
      <c r="AE1191" s="91">
        <v>120</v>
      </c>
      <c r="AF1191" s="91">
        <v>167</v>
      </c>
      <c r="AG1191" s="91">
        <v>57</v>
      </c>
      <c r="AH1191" s="91">
        <v>2054679</v>
      </c>
      <c r="AI1191" s="91">
        <v>1</v>
      </c>
      <c r="AJ1191" s="91" t="s">
        <v>9979</v>
      </c>
      <c r="AK1191" s="91">
        <v>2</v>
      </c>
      <c r="AL1191" s="91">
        <v>0</v>
      </c>
      <c r="AM1191" s="91" t="s">
        <v>87</v>
      </c>
      <c r="AO1191" s="91">
        <v>1</v>
      </c>
      <c r="AP1191" s="91">
        <v>2</v>
      </c>
      <c r="AQ1191" s="91">
        <v>1584840</v>
      </c>
      <c r="AR1191" s="91" t="s">
        <v>87</v>
      </c>
      <c r="AU1191" s="93">
        <v>42060</v>
      </c>
      <c r="AW1191" s="91">
        <v>1</v>
      </c>
      <c r="AX1191" s="91">
        <v>0</v>
      </c>
      <c r="AZ1191" s="92">
        <v>40288</v>
      </c>
      <c r="BA1191" s="91" t="s">
        <v>183</v>
      </c>
      <c r="BB1191" s="92">
        <v>42057</v>
      </c>
      <c r="BC1191" s="91" t="s">
        <v>87</v>
      </c>
    </row>
    <row r="1192" spans="1:55">
      <c r="A1192" s="91">
        <f t="shared" si="18"/>
        <v>1191</v>
      </c>
      <c r="B1192" s="91">
        <v>2091501</v>
      </c>
      <c r="C1192" s="91">
        <v>43</v>
      </c>
      <c r="D1192" s="91">
        <v>11</v>
      </c>
      <c r="E1192" s="91" t="s">
        <v>87</v>
      </c>
      <c r="F1192" s="91" t="s">
        <v>87</v>
      </c>
      <c r="G1192" s="91" t="s">
        <v>9980</v>
      </c>
      <c r="I1192" s="91" t="s">
        <v>9981</v>
      </c>
      <c r="J1192" s="91" t="s">
        <v>9980</v>
      </c>
      <c r="K1192" s="91" t="s">
        <v>9982</v>
      </c>
      <c r="L1192" s="91" t="s">
        <v>9983</v>
      </c>
      <c r="O1192" s="91" t="s">
        <v>9984</v>
      </c>
      <c r="P1192" s="91" t="s">
        <v>9985</v>
      </c>
      <c r="R1192" s="91" t="s">
        <v>9986</v>
      </c>
      <c r="S1192" s="91" t="s">
        <v>9987</v>
      </c>
      <c r="T1192" s="91" t="s">
        <v>2015</v>
      </c>
      <c r="U1192" s="91">
        <v>0</v>
      </c>
      <c r="V1192" s="91">
        <v>0</v>
      </c>
      <c r="W1192" s="91">
        <v>0</v>
      </c>
      <c r="X1192" s="91">
        <v>0</v>
      </c>
      <c r="Y1192" s="91">
        <v>0</v>
      </c>
      <c r="Z1192" s="91">
        <v>100</v>
      </c>
      <c r="AA1192" s="91">
        <v>0</v>
      </c>
      <c r="AB1192" s="91">
        <v>0</v>
      </c>
      <c r="AC1192" s="91">
        <v>0</v>
      </c>
      <c r="AD1192" s="91">
        <v>0</v>
      </c>
      <c r="AE1192" s="91">
        <v>0</v>
      </c>
      <c r="AF1192" s="91">
        <v>149</v>
      </c>
      <c r="AG1192" s="91">
        <v>251</v>
      </c>
      <c r="AH1192" s="91">
        <v>467054</v>
      </c>
      <c r="AI1192" s="91">
        <v>1</v>
      </c>
      <c r="AJ1192" s="91" t="s">
        <v>9987</v>
      </c>
      <c r="AK1192" s="91">
        <v>2</v>
      </c>
      <c r="AL1192" s="91">
        <v>1</v>
      </c>
      <c r="AM1192" s="91" t="s">
        <v>9988</v>
      </c>
      <c r="AN1192" s="91" t="s">
        <v>9989</v>
      </c>
      <c r="AO1192" s="91">
        <v>0</v>
      </c>
      <c r="AP1192" s="91">
        <v>2</v>
      </c>
      <c r="AQ1192" s="91" t="s">
        <v>87</v>
      </c>
      <c r="AR1192" s="91" t="s">
        <v>87</v>
      </c>
      <c r="AW1192" s="91">
        <v>1</v>
      </c>
      <c r="AX1192" s="91">
        <v>0</v>
      </c>
      <c r="AZ1192" s="92">
        <v>43132</v>
      </c>
      <c r="BA1192" s="91" t="s">
        <v>3642</v>
      </c>
      <c r="BB1192" s="92">
        <v>43132</v>
      </c>
      <c r="BC1192" s="91" t="s">
        <v>3642</v>
      </c>
    </row>
    <row r="1193" spans="1:55">
      <c r="A1193" s="91">
        <f t="shared" si="18"/>
        <v>1192</v>
      </c>
      <c r="B1193" s="91">
        <v>2130001</v>
      </c>
      <c r="C1193" s="91">
        <v>50</v>
      </c>
      <c r="D1193" s="91">
        <v>11</v>
      </c>
      <c r="E1193" s="91">
        <v>21300</v>
      </c>
      <c r="F1193" s="91">
        <v>1</v>
      </c>
      <c r="G1193" s="91" t="s">
        <v>9990</v>
      </c>
      <c r="I1193" s="91" t="s">
        <v>9991</v>
      </c>
      <c r="J1193" s="91" t="s">
        <v>9992</v>
      </c>
      <c r="K1193" s="91" t="s">
        <v>9993</v>
      </c>
      <c r="L1193" s="91" t="s">
        <v>9994</v>
      </c>
      <c r="O1193" s="91" t="s">
        <v>9995</v>
      </c>
      <c r="P1193" s="91" t="s">
        <v>9996</v>
      </c>
      <c r="R1193" s="91" t="s">
        <v>9997</v>
      </c>
      <c r="S1193" s="91" t="s">
        <v>9998</v>
      </c>
      <c r="T1193" s="91" t="s">
        <v>269</v>
      </c>
      <c r="U1193" s="91">
        <v>0</v>
      </c>
      <c r="V1193" s="91">
        <v>500000</v>
      </c>
      <c r="W1193" s="91">
        <v>0</v>
      </c>
      <c r="X1193" s="91">
        <v>100</v>
      </c>
      <c r="Y1193" s="91">
        <v>120</v>
      </c>
      <c r="Z1193" s="91">
        <v>40</v>
      </c>
      <c r="AA1193" s="91">
        <v>60</v>
      </c>
      <c r="AB1193" s="91">
        <v>120</v>
      </c>
      <c r="AC1193" s="91">
        <v>40</v>
      </c>
      <c r="AD1193" s="91">
        <v>60</v>
      </c>
      <c r="AE1193" s="91">
        <v>120</v>
      </c>
      <c r="AF1193" s="91">
        <v>152</v>
      </c>
      <c r="AG1193" s="91">
        <v>97</v>
      </c>
      <c r="AH1193" s="91">
        <v>52789</v>
      </c>
      <c r="AI1193" s="91">
        <v>1</v>
      </c>
      <c r="AJ1193" s="91" t="s">
        <v>9999</v>
      </c>
      <c r="AK1193" s="91">
        <v>2</v>
      </c>
      <c r="AL1193" s="91">
        <v>0</v>
      </c>
      <c r="AM1193" s="91" t="s">
        <v>87</v>
      </c>
      <c r="AO1193" s="91">
        <v>0</v>
      </c>
      <c r="AP1193" s="91">
        <v>2</v>
      </c>
      <c r="AQ1193" s="91" t="s">
        <v>87</v>
      </c>
      <c r="AR1193" s="91" t="s">
        <v>87</v>
      </c>
      <c r="AW1193" s="91">
        <v>1</v>
      </c>
      <c r="AX1193" s="91">
        <v>0</v>
      </c>
      <c r="AZ1193" s="92">
        <v>36760</v>
      </c>
      <c r="BA1193" s="91" t="s">
        <v>183</v>
      </c>
      <c r="BB1193" s="92">
        <v>40367</v>
      </c>
      <c r="BC1193" s="91" t="s">
        <v>87</v>
      </c>
    </row>
    <row r="1194" spans="1:55">
      <c r="A1194" s="91">
        <f t="shared" si="18"/>
        <v>1193</v>
      </c>
      <c r="B1194" s="91">
        <v>2154101</v>
      </c>
      <c r="C1194" s="91">
        <v>80</v>
      </c>
      <c r="D1194" s="91">
        <v>11</v>
      </c>
      <c r="E1194" s="91" t="s">
        <v>87</v>
      </c>
      <c r="F1194" s="91" t="s">
        <v>87</v>
      </c>
      <c r="G1194" s="91" t="s">
        <v>10000</v>
      </c>
      <c r="I1194" s="91" t="s">
        <v>10001</v>
      </c>
      <c r="J1194" s="91" t="s">
        <v>10002</v>
      </c>
      <c r="K1194" s="91" t="s">
        <v>10003</v>
      </c>
      <c r="L1194" s="91" t="s">
        <v>10004</v>
      </c>
      <c r="O1194" s="91" t="s">
        <v>10005</v>
      </c>
      <c r="P1194" s="91" t="s">
        <v>10006</v>
      </c>
      <c r="R1194" s="91" t="s">
        <v>10007</v>
      </c>
      <c r="S1194" s="91" t="s">
        <v>10008</v>
      </c>
      <c r="T1194" s="91" t="s">
        <v>269</v>
      </c>
      <c r="U1194" s="91">
        <v>1</v>
      </c>
      <c r="V1194" s="91">
        <v>500000</v>
      </c>
      <c r="W1194" s="91">
        <v>100</v>
      </c>
      <c r="X1194" s="91">
        <v>0</v>
      </c>
      <c r="Y1194" s="91">
        <v>0</v>
      </c>
      <c r="Z1194" s="91">
        <v>100</v>
      </c>
      <c r="AA1194" s="91">
        <v>0</v>
      </c>
      <c r="AB1194" s="91">
        <v>0</v>
      </c>
      <c r="AC1194" s="91">
        <v>100</v>
      </c>
      <c r="AD1194" s="91">
        <v>0</v>
      </c>
      <c r="AE1194" s="91">
        <v>0</v>
      </c>
      <c r="AF1194" s="91">
        <v>190</v>
      </c>
      <c r="AG1194" s="91">
        <v>32</v>
      </c>
      <c r="AH1194" s="91">
        <v>1557644</v>
      </c>
      <c r="AI1194" s="91">
        <v>1</v>
      </c>
      <c r="AJ1194" s="91" t="s">
        <v>10009</v>
      </c>
      <c r="AK1194" s="91">
        <v>2</v>
      </c>
      <c r="AL1194" s="91">
        <v>1</v>
      </c>
      <c r="AM1194" s="91">
        <v>40306943382011</v>
      </c>
      <c r="AN1194" s="91" t="s">
        <v>10010</v>
      </c>
      <c r="AO1194" s="91">
        <v>1</v>
      </c>
      <c r="AP1194" s="91">
        <v>2</v>
      </c>
      <c r="AQ1194" s="91">
        <v>1586156</v>
      </c>
      <c r="AR1194" s="91" t="s">
        <v>87</v>
      </c>
      <c r="AU1194" s="93">
        <v>42060</v>
      </c>
      <c r="AW1194" s="91">
        <v>1</v>
      </c>
      <c r="AX1194" s="91">
        <v>0</v>
      </c>
      <c r="AZ1194" s="92">
        <v>40801</v>
      </c>
      <c r="BA1194" s="91" t="s">
        <v>183</v>
      </c>
      <c r="BB1194" s="92">
        <v>42440</v>
      </c>
      <c r="BC1194" s="91" t="s">
        <v>87</v>
      </c>
    </row>
    <row r="1195" spans="1:55">
      <c r="A1195" s="91">
        <f t="shared" si="18"/>
        <v>1194</v>
      </c>
      <c r="B1195" s="91">
        <v>2179201</v>
      </c>
      <c r="C1195" s="91">
        <v>57</v>
      </c>
      <c r="D1195" s="91">
        <v>11</v>
      </c>
      <c r="E1195" s="91" t="s">
        <v>87</v>
      </c>
      <c r="F1195" s="91" t="s">
        <v>87</v>
      </c>
      <c r="G1195" s="91" t="s">
        <v>10011</v>
      </c>
      <c r="I1195" s="91" t="s">
        <v>10012</v>
      </c>
      <c r="K1195" s="91" t="s">
        <v>10013</v>
      </c>
      <c r="L1195" s="91" t="s">
        <v>10014</v>
      </c>
      <c r="O1195" s="91" t="s">
        <v>10015</v>
      </c>
      <c r="P1195" s="91" t="s">
        <v>10016</v>
      </c>
      <c r="R1195" s="91" t="s">
        <v>10017</v>
      </c>
      <c r="S1195" s="91" t="s">
        <v>10018</v>
      </c>
      <c r="T1195" s="91" t="s">
        <v>269</v>
      </c>
      <c r="U1195" s="91">
        <v>0</v>
      </c>
      <c r="V1195" s="91">
        <v>500000</v>
      </c>
      <c r="W1195" s="91">
        <v>0</v>
      </c>
      <c r="X1195" s="91">
        <v>100</v>
      </c>
      <c r="Y1195" s="91">
        <v>120</v>
      </c>
      <c r="Z1195" s="91">
        <v>40</v>
      </c>
      <c r="AA1195" s="91">
        <v>60</v>
      </c>
      <c r="AB1195" s="91">
        <v>120</v>
      </c>
      <c r="AC1195" s="91">
        <v>40</v>
      </c>
      <c r="AD1195" s="91">
        <v>60</v>
      </c>
      <c r="AE1195" s="91">
        <v>120</v>
      </c>
      <c r="AF1195" s="91">
        <v>1533</v>
      </c>
      <c r="AG1195" s="91">
        <v>51</v>
      </c>
      <c r="AH1195" s="91">
        <v>298387</v>
      </c>
      <c r="AI1195" s="91">
        <v>1</v>
      </c>
      <c r="AJ1195" s="91" t="s">
        <v>10019</v>
      </c>
      <c r="AK1195" s="91">
        <v>2</v>
      </c>
      <c r="AL1195" s="91">
        <v>1</v>
      </c>
      <c r="AM1195" s="91">
        <v>21105945045134</v>
      </c>
      <c r="AN1195" s="91" t="s">
        <v>10020</v>
      </c>
      <c r="AO1195" s="91">
        <v>1</v>
      </c>
      <c r="AP1195" s="91">
        <v>0</v>
      </c>
      <c r="AQ1195" s="91" t="s">
        <v>87</v>
      </c>
      <c r="AR1195" s="91" t="s">
        <v>87</v>
      </c>
      <c r="AW1195" s="91">
        <v>1</v>
      </c>
      <c r="AX1195" s="91">
        <v>0</v>
      </c>
      <c r="AZ1195" s="92">
        <v>43132</v>
      </c>
      <c r="BA1195" s="91" t="s">
        <v>728</v>
      </c>
      <c r="BB1195" s="92">
        <v>43132</v>
      </c>
      <c r="BC1195" s="91" t="s">
        <v>728</v>
      </c>
    </row>
    <row r="1196" spans="1:55">
      <c r="A1196" s="91">
        <f t="shared" si="18"/>
        <v>1195</v>
      </c>
      <c r="B1196" s="91">
        <v>2263501</v>
      </c>
      <c r="C1196" s="91">
        <v>70</v>
      </c>
      <c r="D1196" s="91">
        <v>11</v>
      </c>
      <c r="E1196" s="91" t="s">
        <v>87</v>
      </c>
      <c r="F1196" s="91" t="s">
        <v>87</v>
      </c>
      <c r="G1196" s="91" t="s">
        <v>10021</v>
      </c>
      <c r="I1196" s="91" t="s">
        <v>10022</v>
      </c>
      <c r="J1196" s="91" t="s">
        <v>10021</v>
      </c>
      <c r="K1196" s="91" t="s">
        <v>10023</v>
      </c>
      <c r="L1196" s="91" t="s">
        <v>10024</v>
      </c>
      <c r="O1196" s="91" t="s">
        <v>10025</v>
      </c>
      <c r="P1196" s="91" t="s">
        <v>10026</v>
      </c>
      <c r="R1196" s="91" t="s">
        <v>10027</v>
      </c>
      <c r="S1196" s="91" t="s">
        <v>10028</v>
      </c>
      <c r="T1196" s="91" t="s">
        <v>269</v>
      </c>
      <c r="U1196" s="91">
        <v>1</v>
      </c>
      <c r="V1196" s="91">
        <v>500000</v>
      </c>
      <c r="W1196" s="91">
        <v>0</v>
      </c>
      <c r="X1196" s="91">
        <v>100</v>
      </c>
      <c r="Y1196" s="91">
        <v>120</v>
      </c>
      <c r="Z1196" s="91">
        <v>40</v>
      </c>
      <c r="AA1196" s="91">
        <v>60</v>
      </c>
      <c r="AB1196" s="91">
        <v>120</v>
      </c>
      <c r="AC1196" s="91">
        <v>0</v>
      </c>
      <c r="AD1196" s="91">
        <v>100</v>
      </c>
      <c r="AE1196" s="91">
        <v>120</v>
      </c>
      <c r="AF1196" s="91">
        <v>157</v>
      </c>
      <c r="AG1196" s="91">
        <v>897</v>
      </c>
      <c r="AH1196" s="91">
        <v>153345</v>
      </c>
      <c r="AI1196" s="91">
        <v>1</v>
      </c>
      <c r="AJ1196" s="91" t="s">
        <v>10029</v>
      </c>
      <c r="AK1196" s="91">
        <v>2</v>
      </c>
      <c r="AL1196" s="91">
        <v>1</v>
      </c>
      <c r="AM1196" s="91">
        <v>25102935185103</v>
      </c>
      <c r="AN1196" s="91" t="s">
        <v>10030</v>
      </c>
      <c r="AO1196" s="91">
        <v>1</v>
      </c>
      <c r="AP1196" s="91">
        <v>2</v>
      </c>
      <c r="AQ1196" s="91">
        <v>1804058</v>
      </c>
      <c r="AR1196" s="91" t="s">
        <v>87</v>
      </c>
      <c r="AU1196" s="93">
        <v>42394</v>
      </c>
      <c r="AW1196" s="91">
        <v>1</v>
      </c>
      <c r="AX1196" s="91">
        <v>0</v>
      </c>
      <c r="AZ1196" s="92">
        <v>41226</v>
      </c>
      <c r="BA1196" s="91" t="s">
        <v>183</v>
      </c>
      <c r="BB1196" s="92">
        <v>41226</v>
      </c>
      <c r="BC1196" s="91" t="s">
        <v>87</v>
      </c>
    </row>
    <row r="1197" spans="1:55">
      <c r="A1197" s="91">
        <f t="shared" si="18"/>
        <v>1196</v>
      </c>
      <c r="B1197" s="91">
        <v>2290201</v>
      </c>
      <c r="C1197" s="91">
        <v>80</v>
      </c>
      <c r="D1197" s="91">
        <v>11</v>
      </c>
      <c r="E1197" s="91" t="s">
        <v>87</v>
      </c>
      <c r="F1197" s="91" t="s">
        <v>87</v>
      </c>
      <c r="G1197" s="91" t="s">
        <v>10031</v>
      </c>
      <c r="I1197" s="91" t="s">
        <v>10032</v>
      </c>
      <c r="J1197" s="91" t="s">
        <v>10033</v>
      </c>
      <c r="K1197" s="91" t="s">
        <v>4762</v>
      </c>
      <c r="L1197" s="91" t="s">
        <v>10034</v>
      </c>
      <c r="O1197" s="91" t="s">
        <v>10035</v>
      </c>
      <c r="P1197" s="91" t="s">
        <v>10036</v>
      </c>
      <c r="R1197" s="91" t="s">
        <v>10037</v>
      </c>
      <c r="S1197" s="91" t="s">
        <v>10038</v>
      </c>
      <c r="T1197" s="91" t="s">
        <v>269</v>
      </c>
      <c r="U1197" s="91">
        <v>1</v>
      </c>
      <c r="V1197" s="91">
        <v>500000</v>
      </c>
      <c r="W1197" s="91">
        <v>0</v>
      </c>
      <c r="X1197" s="91">
        <v>100</v>
      </c>
      <c r="Y1197" s="91">
        <v>120</v>
      </c>
      <c r="Z1197" s="91">
        <v>40</v>
      </c>
      <c r="AA1197" s="91">
        <v>60</v>
      </c>
      <c r="AB1197" s="91">
        <v>120</v>
      </c>
      <c r="AC1197" s="91">
        <v>0</v>
      </c>
      <c r="AD1197" s="91">
        <v>100</v>
      </c>
      <c r="AE1197" s="91">
        <v>120</v>
      </c>
      <c r="AF1197" s="91">
        <v>177</v>
      </c>
      <c r="AG1197" s="91">
        <v>291</v>
      </c>
      <c r="AH1197" s="91">
        <v>6673</v>
      </c>
      <c r="AI1197" s="91">
        <v>2</v>
      </c>
      <c r="AJ1197" s="91" t="s">
        <v>10039</v>
      </c>
      <c r="AK1197" s="91">
        <v>2</v>
      </c>
      <c r="AL1197" s="91">
        <v>1</v>
      </c>
      <c r="AM1197" s="91">
        <v>40301930890234</v>
      </c>
      <c r="AN1197" s="91" t="s">
        <v>10040</v>
      </c>
      <c r="AO1197" s="91">
        <v>1</v>
      </c>
      <c r="AP1197" s="91">
        <v>2</v>
      </c>
      <c r="AQ1197" s="91">
        <v>1573590</v>
      </c>
      <c r="AR1197" s="91" t="s">
        <v>87</v>
      </c>
      <c r="AU1197" s="93">
        <v>42060</v>
      </c>
      <c r="AW1197" s="91">
        <v>1</v>
      </c>
      <c r="AX1197" s="91">
        <v>0</v>
      </c>
      <c r="AZ1197" s="92">
        <v>41354</v>
      </c>
      <c r="BA1197" s="91" t="s">
        <v>183</v>
      </c>
      <c r="BB1197" s="92">
        <v>42057</v>
      </c>
      <c r="BC1197" s="91" t="s">
        <v>87</v>
      </c>
    </row>
    <row r="1198" spans="1:55">
      <c r="A1198" s="91">
        <f t="shared" si="18"/>
        <v>1197</v>
      </c>
      <c r="B1198" s="91">
        <v>2310501</v>
      </c>
      <c r="C1198" s="91">
        <v>70</v>
      </c>
      <c r="D1198" s="91">
        <v>11</v>
      </c>
      <c r="E1198" s="91" t="s">
        <v>87</v>
      </c>
      <c r="F1198" s="91" t="s">
        <v>87</v>
      </c>
      <c r="G1198" s="91" t="s">
        <v>10041</v>
      </c>
      <c r="I1198" s="91" t="s">
        <v>10042</v>
      </c>
      <c r="J1198" s="91" t="s">
        <v>10043</v>
      </c>
      <c r="K1198" s="91" t="s">
        <v>10044</v>
      </c>
      <c r="L1198" s="91" t="s">
        <v>10045</v>
      </c>
      <c r="O1198" s="91" t="s">
        <v>10046</v>
      </c>
      <c r="P1198" s="91" t="s">
        <v>10047</v>
      </c>
      <c r="R1198" s="91" t="s">
        <v>10048</v>
      </c>
      <c r="S1198" s="91" t="s">
        <v>10049</v>
      </c>
      <c r="T1198" s="91" t="s">
        <v>269</v>
      </c>
      <c r="U1198" s="91">
        <v>0</v>
      </c>
      <c r="V1198" s="91">
        <v>0</v>
      </c>
      <c r="W1198" s="91">
        <v>0</v>
      </c>
      <c r="X1198" s="91">
        <v>100</v>
      </c>
      <c r="Y1198" s="91">
        <v>120</v>
      </c>
      <c r="Z1198" s="91">
        <v>40</v>
      </c>
      <c r="AA1198" s="91">
        <v>60</v>
      </c>
      <c r="AB1198" s="91">
        <v>120</v>
      </c>
      <c r="AC1198" s="91">
        <v>0</v>
      </c>
      <c r="AD1198" s="91">
        <v>100</v>
      </c>
      <c r="AE1198" s="91">
        <v>120</v>
      </c>
      <c r="AF1198" s="91">
        <v>1635</v>
      </c>
      <c r="AG1198" s="91">
        <v>14</v>
      </c>
      <c r="AH1198" s="91">
        <v>120961</v>
      </c>
      <c r="AI1198" s="91">
        <v>2</v>
      </c>
      <c r="AJ1198" s="91" t="s">
        <v>10050</v>
      </c>
      <c r="AK1198" s="91">
        <v>2</v>
      </c>
      <c r="AL1198" s="91">
        <v>0</v>
      </c>
      <c r="AM1198" s="91" t="s">
        <v>87</v>
      </c>
      <c r="AO1198" s="91">
        <v>1</v>
      </c>
      <c r="AP1198" s="91">
        <v>2</v>
      </c>
      <c r="AQ1198" s="91" t="s">
        <v>87</v>
      </c>
      <c r="AR1198" s="91" t="s">
        <v>87</v>
      </c>
      <c r="AW1198" s="91">
        <v>1</v>
      </c>
      <c r="AX1198" s="91">
        <v>0</v>
      </c>
      <c r="AZ1198" s="92">
        <v>41446</v>
      </c>
      <c r="BA1198" s="91" t="s">
        <v>183</v>
      </c>
      <c r="BB1198" s="92">
        <v>41984</v>
      </c>
      <c r="BC1198" s="91" t="s">
        <v>87</v>
      </c>
    </row>
    <row r="1199" spans="1:55">
      <c r="A1199" s="91">
        <f t="shared" si="18"/>
        <v>1198</v>
      </c>
      <c r="B1199" s="91">
        <v>2408701</v>
      </c>
      <c r="C1199" s="91">
        <v>30</v>
      </c>
      <c r="D1199" s="91">
        <v>11</v>
      </c>
      <c r="E1199" s="91" t="s">
        <v>87</v>
      </c>
      <c r="F1199" s="91" t="s">
        <v>87</v>
      </c>
      <c r="G1199" s="91" t="s">
        <v>10051</v>
      </c>
      <c r="I1199" s="91" t="s">
        <v>10052</v>
      </c>
      <c r="J1199" s="91" t="s">
        <v>10053</v>
      </c>
      <c r="K1199" s="91" t="s">
        <v>10054</v>
      </c>
      <c r="L1199" s="91" t="s">
        <v>10055</v>
      </c>
      <c r="O1199" s="91" t="s">
        <v>10056</v>
      </c>
      <c r="P1199" s="91" t="s">
        <v>10057</v>
      </c>
      <c r="R1199" s="91" t="s">
        <v>10058</v>
      </c>
      <c r="S1199" s="91" t="s">
        <v>10059</v>
      </c>
      <c r="T1199" s="91" t="s">
        <v>201</v>
      </c>
      <c r="U1199" s="91">
        <v>1</v>
      </c>
      <c r="V1199" s="91">
        <v>500000</v>
      </c>
      <c r="W1199" s="91">
        <v>0</v>
      </c>
      <c r="X1199" s="91">
        <v>100</v>
      </c>
      <c r="Y1199" s="91">
        <v>120</v>
      </c>
      <c r="Z1199" s="91">
        <v>60</v>
      </c>
      <c r="AA1199" s="91">
        <v>40</v>
      </c>
      <c r="AB1199" s="91">
        <v>120</v>
      </c>
      <c r="AC1199" s="91">
        <v>60</v>
      </c>
      <c r="AD1199" s="91">
        <v>40</v>
      </c>
      <c r="AE1199" s="91">
        <v>120</v>
      </c>
      <c r="AF1199" s="91">
        <v>9</v>
      </c>
      <c r="AG1199" s="91">
        <v>56</v>
      </c>
      <c r="AH1199" s="91">
        <v>6555288</v>
      </c>
      <c r="AI1199" s="91">
        <v>2</v>
      </c>
      <c r="AJ1199" s="91" t="s">
        <v>10060</v>
      </c>
      <c r="AK1199" s="91">
        <v>2</v>
      </c>
      <c r="AL1199" s="91">
        <v>0</v>
      </c>
      <c r="AM1199" s="91" t="s">
        <v>87</v>
      </c>
      <c r="AO1199" s="91">
        <v>1</v>
      </c>
      <c r="AP1199" s="91">
        <v>2</v>
      </c>
      <c r="AQ1199" s="91">
        <v>1521245</v>
      </c>
      <c r="AR1199" s="91" t="s">
        <v>87</v>
      </c>
      <c r="AU1199" s="93">
        <v>42180</v>
      </c>
      <c r="AW1199" s="91">
        <v>1</v>
      </c>
      <c r="AX1199" s="91">
        <v>0</v>
      </c>
      <c r="AZ1199" s="92">
        <v>41899</v>
      </c>
      <c r="BA1199" s="91" t="s">
        <v>183</v>
      </c>
      <c r="BB1199" s="92">
        <v>41899</v>
      </c>
      <c r="BC1199" s="91" t="s">
        <v>87</v>
      </c>
    </row>
    <row r="1200" spans="1:55">
      <c r="A1200" s="91">
        <f t="shared" si="18"/>
        <v>1199</v>
      </c>
      <c r="B1200" s="91">
        <v>2423401</v>
      </c>
      <c r="C1200" s="91">
        <v>70</v>
      </c>
      <c r="D1200" s="91">
        <v>11</v>
      </c>
      <c r="E1200" s="91" t="s">
        <v>87</v>
      </c>
      <c r="F1200" s="91" t="s">
        <v>87</v>
      </c>
      <c r="G1200" s="91" t="s">
        <v>10061</v>
      </c>
      <c r="I1200" s="91" t="s">
        <v>10062</v>
      </c>
      <c r="J1200" s="91" t="s">
        <v>10063</v>
      </c>
      <c r="K1200" s="91" t="s">
        <v>10064</v>
      </c>
      <c r="L1200" s="91" t="s">
        <v>10065</v>
      </c>
      <c r="O1200" s="91" t="s">
        <v>10066</v>
      </c>
      <c r="P1200" s="91" t="s">
        <v>10066</v>
      </c>
      <c r="R1200" s="91" t="s">
        <v>10067</v>
      </c>
      <c r="S1200" s="91" t="s">
        <v>10068</v>
      </c>
      <c r="T1200" s="91" t="s">
        <v>269</v>
      </c>
      <c r="U1200" s="91">
        <v>1</v>
      </c>
      <c r="V1200" s="91">
        <v>500000</v>
      </c>
      <c r="W1200" s="91">
        <v>0</v>
      </c>
      <c r="X1200" s="91">
        <v>100</v>
      </c>
      <c r="Y1200" s="91">
        <v>120</v>
      </c>
      <c r="Z1200" s="91">
        <v>40</v>
      </c>
      <c r="AA1200" s="91">
        <v>60</v>
      </c>
      <c r="AB1200" s="91">
        <v>120</v>
      </c>
      <c r="AC1200" s="91">
        <v>0</v>
      </c>
      <c r="AD1200" s="91">
        <v>100</v>
      </c>
      <c r="AE1200" s="91">
        <v>120</v>
      </c>
      <c r="AF1200" s="91">
        <v>1610</v>
      </c>
      <c r="AG1200" s="91">
        <v>55</v>
      </c>
      <c r="AH1200" s="91">
        <v>4851</v>
      </c>
      <c r="AI1200" s="91">
        <v>2</v>
      </c>
      <c r="AJ1200" s="91" t="s">
        <v>10062</v>
      </c>
      <c r="AK1200" s="91">
        <v>2</v>
      </c>
      <c r="AL1200" s="91">
        <v>1</v>
      </c>
      <c r="AM1200" s="91" t="s">
        <v>10069</v>
      </c>
      <c r="AN1200" s="91" t="s">
        <v>10070</v>
      </c>
      <c r="AO1200" s="91">
        <v>1</v>
      </c>
      <c r="AP1200" s="91">
        <v>2</v>
      </c>
      <c r="AQ1200" s="91">
        <v>1584851</v>
      </c>
      <c r="AR1200" s="91" t="s">
        <v>87</v>
      </c>
      <c r="AU1200" s="93">
        <v>42060</v>
      </c>
      <c r="AW1200" s="91">
        <v>1</v>
      </c>
      <c r="AX1200" s="91">
        <v>0</v>
      </c>
      <c r="AZ1200" s="92">
        <v>41969</v>
      </c>
      <c r="BA1200" s="91" t="s">
        <v>183</v>
      </c>
      <c r="BB1200" s="92">
        <v>42057</v>
      </c>
      <c r="BC1200" s="91" t="s">
        <v>87</v>
      </c>
    </row>
    <row r="1201" spans="1:55">
      <c r="A1201" s="91">
        <f t="shared" si="18"/>
        <v>1200</v>
      </c>
      <c r="B1201" s="91">
        <v>2436001</v>
      </c>
      <c r="C1201" s="91">
        <v>80</v>
      </c>
      <c r="D1201" s="91">
        <v>11</v>
      </c>
      <c r="E1201" s="91">
        <v>24360</v>
      </c>
      <c r="F1201" s="91">
        <v>1</v>
      </c>
      <c r="G1201" s="91" t="s">
        <v>10071</v>
      </c>
      <c r="I1201" s="91" t="s">
        <v>10072</v>
      </c>
      <c r="J1201" s="91" t="s">
        <v>10071</v>
      </c>
      <c r="K1201" s="91" t="s">
        <v>10073</v>
      </c>
      <c r="L1201" s="91" t="s">
        <v>10074</v>
      </c>
      <c r="O1201" s="91" t="s">
        <v>10075</v>
      </c>
      <c r="P1201" s="91" t="s">
        <v>10076</v>
      </c>
      <c r="U1201" s="91">
        <v>0</v>
      </c>
      <c r="V1201" s="91">
        <v>500000</v>
      </c>
      <c r="W1201" s="91">
        <v>0</v>
      </c>
      <c r="X1201" s="91">
        <v>100</v>
      </c>
      <c r="Y1201" s="91">
        <v>120</v>
      </c>
      <c r="Z1201" s="91">
        <v>40</v>
      </c>
      <c r="AA1201" s="91">
        <v>60</v>
      </c>
      <c r="AB1201" s="91">
        <v>120</v>
      </c>
      <c r="AC1201" s="91">
        <v>40</v>
      </c>
      <c r="AD1201" s="91">
        <v>60</v>
      </c>
      <c r="AE1201" s="91">
        <v>120</v>
      </c>
      <c r="AF1201" s="91">
        <v>183</v>
      </c>
      <c r="AG1201" s="91">
        <v>8</v>
      </c>
      <c r="AH1201" s="91">
        <v>425310</v>
      </c>
      <c r="AI1201" s="91">
        <v>2</v>
      </c>
      <c r="AJ1201" s="91" t="s">
        <v>10077</v>
      </c>
      <c r="AK1201" s="91">
        <v>2</v>
      </c>
      <c r="AL1201" s="91">
        <v>0</v>
      </c>
      <c r="AM1201" s="91" t="s">
        <v>87</v>
      </c>
      <c r="AO1201" s="91">
        <v>0</v>
      </c>
      <c r="AP1201" s="91">
        <v>2</v>
      </c>
      <c r="AQ1201" s="91" t="s">
        <v>87</v>
      </c>
      <c r="AR1201" s="91" t="s">
        <v>87</v>
      </c>
      <c r="AW1201" s="91">
        <v>1</v>
      </c>
      <c r="AX1201" s="91">
        <v>0</v>
      </c>
      <c r="AY1201" s="91">
        <v>0</v>
      </c>
      <c r="AZ1201" s="92">
        <v>36680</v>
      </c>
      <c r="BA1201" s="91" t="s">
        <v>183</v>
      </c>
      <c r="BB1201" s="92">
        <v>40351</v>
      </c>
      <c r="BC1201" s="91" t="s">
        <v>87</v>
      </c>
    </row>
    <row r="1202" spans="1:55">
      <c r="A1202" s="91">
        <f t="shared" si="18"/>
        <v>1201</v>
      </c>
      <c r="B1202" s="91">
        <v>2454501</v>
      </c>
      <c r="C1202" s="91">
        <v>70</v>
      </c>
      <c r="D1202" s="91">
        <v>11</v>
      </c>
      <c r="E1202" s="91" t="s">
        <v>87</v>
      </c>
      <c r="F1202" s="91" t="s">
        <v>87</v>
      </c>
      <c r="G1202" s="91" t="s">
        <v>10078</v>
      </c>
      <c r="J1202" s="91" t="s">
        <v>10079</v>
      </c>
      <c r="K1202" s="91" t="s">
        <v>10080</v>
      </c>
      <c r="L1202" s="91" t="s">
        <v>10081</v>
      </c>
      <c r="O1202" s="91" t="s">
        <v>10082</v>
      </c>
      <c r="P1202" s="91" t="s">
        <v>10083</v>
      </c>
      <c r="R1202" s="91" t="s">
        <v>10084</v>
      </c>
      <c r="S1202" s="91" t="s">
        <v>10085</v>
      </c>
      <c r="T1202" s="91" t="s">
        <v>201</v>
      </c>
      <c r="U1202" s="91">
        <v>1</v>
      </c>
      <c r="V1202" s="91">
        <v>500000</v>
      </c>
      <c r="W1202" s="91">
        <v>0</v>
      </c>
      <c r="X1202" s="91">
        <v>0</v>
      </c>
      <c r="Y1202" s="91">
        <v>0</v>
      </c>
      <c r="Z1202" s="91">
        <v>40</v>
      </c>
      <c r="AA1202" s="91">
        <v>60</v>
      </c>
      <c r="AB1202" s="91">
        <v>120</v>
      </c>
      <c r="AC1202" s="91">
        <v>0</v>
      </c>
      <c r="AD1202" s="91">
        <v>0</v>
      </c>
      <c r="AE1202" s="91">
        <v>0</v>
      </c>
      <c r="AF1202" s="91">
        <v>1635</v>
      </c>
      <c r="AG1202" s="91">
        <v>108</v>
      </c>
      <c r="AH1202" s="91">
        <v>100620</v>
      </c>
      <c r="AI1202" s="91">
        <v>2</v>
      </c>
      <c r="AJ1202" s="91" t="s">
        <v>10086</v>
      </c>
      <c r="AK1202" s="91">
        <v>2</v>
      </c>
      <c r="AL1202" s="91">
        <v>0</v>
      </c>
      <c r="AM1202" s="91" t="s">
        <v>87</v>
      </c>
      <c r="AO1202" s="91">
        <v>1</v>
      </c>
      <c r="AP1202" s="91">
        <v>2</v>
      </c>
      <c r="AQ1202" s="91">
        <v>1707757</v>
      </c>
      <c r="AR1202" s="91" t="s">
        <v>87</v>
      </c>
      <c r="AU1202" s="93">
        <v>42210</v>
      </c>
      <c r="AW1202" s="91">
        <v>1</v>
      </c>
      <c r="AX1202" s="91">
        <v>0</v>
      </c>
      <c r="AZ1202" s="92">
        <v>42143</v>
      </c>
      <c r="BA1202" s="91" t="s">
        <v>183</v>
      </c>
      <c r="BB1202" s="92">
        <v>42867</v>
      </c>
      <c r="BC1202" s="91" t="s">
        <v>87</v>
      </c>
    </row>
    <row r="1203" spans="1:55">
      <c r="A1203" s="91">
        <f t="shared" si="18"/>
        <v>1202</v>
      </c>
      <c r="B1203" s="91">
        <v>2461201</v>
      </c>
      <c r="C1203" s="91">
        <v>70</v>
      </c>
      <c r="D1203" s="91">
        <v>11</v>
      </c>
      <c r="E1203" s="91" t="s">
        <v>87</v>
      </c>
      <c r="F1203" s="91" t="s">
        <v>87</v>
      </c>
      <c r="G1203" s="91" t="s">
        <v>10087</v>
      </c>
      <c r="I1203" s="91" t="s">
        <v>10088</v>
      </c>
      <c r="K1203" s="91" t="s">
        <v>10089</v>
      </c>
      <c r="L1203" s="91" t="s">
        <v>10090</v>
      </c>
      <c r="O1203" s="91" t="s">
        <v>10091</v>
      </c>
      <c r="P1203" s="91" t="s">
        <v>10092</v>
      </c>
      <c r="R1203" s="91" t="s">
        <v>10093</v>
      </c>
      <c r="S1203" s="91" t="s">
        <v>10094</v>
      </c>
      <c r="T1203" s="91" t="s">
        <v>2015</v>
      </c>
      <c r="U1203" s="91">
        <v>1</v>
      </c>
      <c r="V1203" s="91">
        <v>500000</v>
      </c>
      <c r="W1203" s="91">
        <v>0</v>
      </c>
      <c r="X1203" s="91">
        <v>0</v>
      </c>
      <c r="Y1203" s="91">
        <v>0</v>
      </c>
      <c r="Z1203" s="91">
        <v>40</v>
      </c>
      <c r="AA1203" s="91">
        <v>60</v>
      </c>
      <c r="AB1203" s="91">
        <v>120</v>
      </c>
      <c r="AC1203" s="91">
        <v>0</v>
      </c>
      <c r="AD1203" s="91">
        <v>0</v>
      </c>
      <c r="AE1203" s="91">
        <v>0</v>
      </c>
      <c r="AF1203" s="91">
        <v>1688</v>
      </c>
      <c r="AG1203" s="91">
        <v>17</v>
      </c>
      <c r="AH1203" s="91">
        <v>28825</v>
      </c>
      <c r="AI1203" s="91">
        <v>2</v>
      </c>
      <c r="AJ1203" s="91" t="s">
        <v>10095</v>
      </c>
      <c r="AK1203" s="91">
        <v>2</v>
      </c>
      <c r="AL1203" s="91">
        <v>1</v>
      </c>
      <c r="AM1203" s="91" t="s">
        <v>10096</v>
      </c>
      <c r="AN1203" s="91" t="s">
        <v>10097</v>
      </c>
      <c r="AO1203" s="91">
        <v>1</v>
      </c>
      <c r="AP1203" s="91">
        <v>2</v>
      </c>
      <c r="AQ1203" s="91">
        <v>1731394</v>
      </c>
      <c r="AR1203" s="91" t="s">
        <v>87</v>
      </c>
      <c r="AU1203" s="93">
        <v>42272</v>
      </c>
      <c r="AW1203" s="91">
        <v>1</v>
      </c>
      <c r="AX1203" s="91">
        <v>0</v>
      </c>
      <c r="AZ1203" s="92">
        <v>42177</v>
      </c>
      <c r="BA1203" s="91" t="s">
        <v>183</v>
      </c>
      <c r="BB1203" s="92">
        <v>42544</v>
      </c>
      <c r="BC1203" s="91" t="s">
        <v>87</v>
      </c>
    </row>
    <row r="1204" spans="1:55">
      <c r="A1204" s="91">
        <f t="shared" si="18"/>
        <v>1203</v>
      </c>
      <c r="B1204" s="91">
        <v>2478501</v>
      </c>
      <c r="C1204" s="91">
        <v>77</v>
      </c>
      <c r="D1204" s="91">
        <v>11</v>
      </c>
      <c r="E1204" s="91" t="s">
        <v>87</v>
      </c>
      <c r="F1204" s="91" t="s">
        <v>87</v>
      </c>
      <c r="G1204" s="91" t="s">
        <v>10098</v>
      </c>
      <c r="I1204" s="91" t="s">
        <v>10099</v>
      </c>
      <c r="K1204" s="91" t="s">
        <v>10100</v>
      </c>
      <c r="L1204" s="91" t="s">
        <v>10101</v>
      </c>
      <c r="O1204" s="91" t="s">
        <v>10102</v>
      </c>
      <c r="P1204" s="91" t="s">
        <v>10103</v>
      </c>
      <c r="R1204" s="91" t="s">
        <v>10104</v>
      </c>
      <c r="S1204" s="91" t="s">
        <v>10105</v>
      </c>
      <c r="T1204" s="91" t="s">
        <v>269</v>
      </c>
      <c r="U1204" s="91">
        <v>0</v>
      </c>
      <c r="V1204" s="91">
        <v>0</v>
      </c>
      <c r="W1204" s="91">
        <v>100</v>
      </c>
      <c r="X1204" s="91">
        <v>0</v>
      </c>
      <c r="Y1204" s="91">
        <v>0</v>
      </c>
      <c r="Z1204" s="91">
        <v>100</v>
      </c>
      <c r="AA1204" s="91">
        <v>0</v>
      </c>
      <c r="AB1204" s="91">
        <v>0</v>
      </c>
      <c r="AC1204" s="91">
        <v>100</v>
      </c>
      <c r="AD1204" s="91">
        <v>0</v>
      </c>
      <c r="AE1204" s="91">
        <v>0</v>
      </c>
      <c r="AF1204" s="91">
        <v>174</v>
      </c>
      <c r="AG1204" s="91">
        <v>204</v>
      </c>
      <c r="AH1204" s="91">
        <v>2014866</v>
      </c>
      <c r="AI1204" s="91">
        <v>2</v>
      </c>
      <c r="AJ1204" s="91" t="s">
        <v>10106</v>
      </c>
      <c r="AK1204" s="91">
        <v>2</v>
      </c>
      <c r="AL1204" s="91">
        <v>0</v>
      </c>
      <c r="AM1204" s="91">
        <v>383103932276018</v>
      </c>
      <c r="AO1204" s="91">
        <v>1</v>
      </c>
      <c r="AP1204" s="91">
        <v>2</v>
      </c>
      <c r="AQ1204" s="91" t="s">
        <v>87</v>
      </c>
      <c r="AR1204" s="91" t="s">
        <v>87</v>
      </c>
      <c r="AW1204" s="91">
        <v>1</v>
      </c>
      <c r="AX1204" s="91">
        <v>0</v>
      </c>
      <c r="AZ1204" s="92">
        <v>43132</v>
      </c>
      <c r="BA1204" s="91" t="s">
        <v>1852</v>
      </c>
      <c r="BB1204" s="92">
        <v>43132</v>
      </c>
      <c r="BC1204" s="91" t="s">
        <v>1852</v>
      </c>
    </row>
    <row r="1205" spans="1:55">
      <c r="A1205" s="91">
        <f t="shared" si="18"/>
        <v>1204</v>
      </c>
      <c r="B1205" s="91">
        <v>2517401</v>
      </c>
      <c r="C1205" s="91">
        <v>77</v>
      </c>
      <c r="D1205" s="91">
        <v>11</v>
      </c>
      <c r="E1205" s="91" t="s">
        <v>87</v>
      </c>
      <c r="F1205" s="91" t="s">
        <v>87</v>
      </c>
      <c r="G1205" s="91" t="s">
        <v>10107</v>
      </c>
      <c r="I1205" s="91" t="s">
        <v>10108</v>
      </c>
      <c r="J1205" s="91" t="s">
        <v>10109</v>
      </c>
      <c r="K1205" s="91" t="s">
        <v>10110</v>
      </c>
      <c r="L1205" s="91" t="s">
        <v>10111</v>
      </c>
      <c r="O1205" s="91" t="s">
        <v>10112</v>
      </c>
      <c r="P1205" s="91" t="s">
        <v>10113</v>
      </c>
      <c r="R1205" s="91" t="s">
        <v>10114</v>
      </c>
      <c r="S1205" s="91" t="s">
        <v>10115</v>
      </c>
      <c r="T1205" s="91" t="s">
        <v>6110</v>
      </c>
      <c r="U1205" s="91">
        <v>0</v>
      </c>
      <c r="V1205" s="91">
        <v>0</v>
      </c>
      <c r="W1205" s="91">
        <v>100</v>
      </c>
      <c r="X1205" s="91">
        <v>0</v>
      </c>
      <c r="Y1205" s="91">
        <v>0</v>
      </c>
      <c r="Z1205" s="91">
        <v>100</v>
      </c>
      <c r="AA1205" s="91">
        <v>0</v>
      </c>
      <c r="AB1205" s="91">
        <v>0</v>
      </c>
      <c r="AC1205" s="91">
        <v>100</v>
      </c>
      <c r="AD1205" s="91">
        <v>0</v>
      </c>
      <c r="AE1205" s="91">
        <v>0</v>
      </c>
      <c r="AF1205" s="91">
        <v>572</v>
      </c>
      <c r="AG1205" s="91">
        <v>67</v>
      </c>
      <c r="AH1205" s="91">
        <v>1132393</v>
      </c>
      <c r="AI1205" s="91">
        <v>1</v>
      </c>
      <c r="AJ1205" s="91" t="s">
        <v>10115</v>
      </c>
      <c r="AK1205" s="91">
        <v>2</v>
      </c>
      <c r="AL1205" s="91">
        <v>1</v>
      </c>
      <c r="AM1205" s="91">
        <v>0</v>
      </c>
      <c r="AN1205" s="91" t="s">
        <v>10116</v>
      </c>
      <c r="AO1205" s="91">
        <v>1</v>
      </c>
      <c r="AP1205" s="91">
        <v>2</v>
      </c>
      <c r="AQ1205" s="91" t="s">
        <v>87</v>
      </c>
      <c r="AR1205" s="91" t="s">
        <v>87</v>
      </c>
      <c r="AW1205" s="91">
        <v>1</v>
      </c>
      <c r="AX1205" s="91">
        <v>0</v>
      </c>
      <c r="AZ1205" s="92">
        <v>43132</v>
      </c>
      <c r="BA1205" s="91" t="s">
        <v>1852</v>
      </c>
      <c r="BB1205" s="92">
        <v>43132</v>
      </c>
      <c r="BC1205" s="91" t="s">
        <v>1852</v>
      </c>
    </row>
    <row r="1206" spans="1:55">
      <c r="A1206" s="91">
        <f t="shared" si="18"/>
        <v>1205</v>
      </c>
      <c r="B1206" s="91">
        <v>2531701</v>
      </c>
      <c r="C1206" s="91">
        <v>77</v>
      </c>
      <c r="D1206" s="91">
        <v>11</v>
      </c>
      <c r="E1206" s="91" t="s">
        <v>87</v>
      </c>
      <c r="F1206" s="91" t="s">
        <v>87</v>
      </c>
      <c r="G1206" s="91" t="s">
        <v>10117</v>
      </c>
      <c r="H1206" s="91" t="s">
        <v>10118</v>
      </c>
      <c r="I1206" s="91" t="s">
        <v>10119</v>
      </c>
      <c r="J1206" s="91" t="s">
        <v>10120</v>
      </c>
      <c r="K1206" s="91" t="s">
        <v>10121</v>
      </c>
      <c r="L1206" s="91" t="s">
        <v>10122</v>
      </c>
      <c r="O1206" s="91" t="s">
        <v>10123</v>
      </c>
      <c r="P1206" s="91" t="s">
        <v>10124</v>
      </c>
      <c r="R1206" s="91" t="s">
        <v>10125</v>
      </c>
      <c r="S1206" s="91" t="s">
        <v>10126</v>
      </c>
      <c r="T1206" s="91" t="s">
        <v>269</v>
      </c>
      <c r="U1206" s="91">
        <v>0</v>
      </c>
      <c r="V1206" s="91">
        <v>0</v>
      </c>
      <c r="W1206" s="91">
        <v>100</v>
      </c>
      <c r="X1206" s="91">
        <v>0</v>
      </c>
      <c r="Y1206" s="91">
        <v>0</v>
      </c>
      <c r="Z1206" s="91">
        <v>100</v>
      </c>
      <c r="AA1206" s="91">
        <v>0</v>
      </c>
      <c r="AB1206" s="91">
        <v>0</v>
      </c>
      <c r="AC1206" s="91">
        <v>100</v>
      </c>
      <c r="AD1206" s="91">
        <v>0</v>
      </c>
      <c r="AE1206" s="91">
        <v>0</v>
      </c>
      <c r="AF1206" s="91">
        <v>173</v>
      </c>
      <c r="AG1206" s="91">
        <v>262</v>
      </c>
      <c r="AH1206" s="91">
        <v>115732</v>
      </c>
      <c r="AI1206" s="91">
        <v>1</v>
      </c>
      <c r="AJ1206" s="91" t="s">
        <v>10127</v>
      </c>
      <c r="AK1206" s="91">
        <v>2</v>
      </c>
      <c r="AL1206" s="91">
        <v>1</v>
      </c>
      <c r="AM1206" s="91">
        <v>3.7103934105012998E+17</v>
      </c>
      <c r="AN1206" s="91" t="s">
        <v>10128</v>
      </c>
      <c r="AO1206" s="91">
        <v>1</v>
      </c>
      <c r="AP1206" s="91">
        <v>2</v>
      </c>
      <c r="AQ1206" s="91" t="s">
        <v>87</v>
      </c>
      <c r="AR1206" s="91" t="s">
        <v>87</v>
      </c>
      <c r="AW1206" s="91">
        <v>1</v>
      </c>
      <c r="AX1206" s="91">
        <v>0</v>
      </c>
      <c r="AZ1206" s="92">
        <v>43132</v>
      </c>
      <c r="BA1206" s="91" t="s">
        <v>1852</v>
      </c>
      <c r="BB1206" s="92">
        <v>43132</v>
      </c>
      <c r="BC1206" s="91" t="s">
        <v>1852</v>
      </c>
    </row>
    <row r="1207" spans="1:55">
      <c r="A1207" s="91">
        <f t="shared" si="18"/>
        <v>1206</v>
      </c>
      <c r="B1207" s="91">
        <v>2534601</v>
      </c>
      <c r="C1207" s="91">
        <v>30</v>
      </c>
      <c r="D1207" s="91">
        <v>11</v>
      </c>
      <c r="E1207" s="91" t="s">
        <v>87</v>
      </c>
      <c r="F1207" s="91" t="s">
        <v>87</v>
      </c>
      <c r="G1207" s="91" t="s">
        <v>10129</v>
      </c>
      <c r="I1207" s="91" t="s">
        <v>10130</v>
      </c>
      <c r="J1207" s="91" t="s">
        <v>10131</v>
      </c>
      <c r="K1207" s="91" t="s">
        <v>10132</v>
      </c>
      <c r="L1207" s="91" t="s">
        <v>10133</v>
      </c>
      <c r="O1207" s="91" t="s">
        <v>10134</v>
      </c>
      <c r="P1207" s="91" t="s">
        <v>10135</v>
      </c>
      <c r="R1207" s="91" t="s">
        <v>10136</v>
      </c>
      <c r="S1207" s="91" t="s">
        <v>10137</v>
      </c>
      <c r="T1207" s="91" t="s">
        <v>269</v>
      </c>
      <c r="U1207" s="91">
        <v>1</v>
      </c>
      <c r="V1207" s="91">
        <v>500000</v>
      </c>
      <c r="W1207" s="91">
        <v>0</v>
      </c>
      <c r="X1207" s="91">
        <v>100</v>
      </c>
      <c r="Y1207" s="91">
        <v>120</v>
      </c>
      <c r="Z1207" s="91">
        <v>40</v>
      </c>
      <c r="AA1207" s="91">
        <v>60</v>
      </c>
      <c r="AB1207" s="91">
        <v>120</v>
      </c>
      <c r="AC1207" s="91">
        <v>40</v>
      </c>
      <c r="AD1207" s="91">
        <v>60</v>
      </c>
      <c r="AE1207" s="91">
        <v>120</v>
      </c>
      <c r="AF1207" s="91">
        <v>188</v>
      </c>
      <c r="AG1207" s="91">
        <v>203</v>
      </c>
      <c r="AH1207" s="91">
        <v>1349651</v>
      </c>
      <c r="AI1207" s="91">
        <v>1</v>
      </c>
      <c r="AJ1207" s="91" t="s">
        <v>10138</v>
      </c>
      <c r="AK1207" s="91">
        <v>2</v>
      </c>
      <c r="AL1207" s="91">
        <v>0</v>
      </c>
      <c r="AM1207" s="91" t="s">
        <v>87</v>
      </c>
      <c r="AO1207" s="91">
        <v>1</v>
      </c>
      <c r="AP1207" s="91">
        <v>2</v>
      </c>
      <c r="AQ1207" s="91">
        <v>2029058</v>
      </c>
      <c r="AR1207" s="91" t="s">
        <v>87</v>
      </c>
      <c r="AU1207" s="93">
        <v>42638</v>
      </c>
      <c r="AW1207" s="91">
        <v>1</v>
      </c>
      <c r="AX1207" s="91">
        <v>0</v>
      </c>
      <c r="AZ1207" s="92">
        <v>42545</v>
      </c>
      <c r="BA1207" s="91" t="s">
        <v>183</v>
      </c>
      <c r="BB1207" s="92">
        <v>42545</v>
      </c>
      <c r="BC1207" s="91" t="s">
        <v>87</v>
      </c>
    </row>
    <row r="1208" spans="1:55">
      <c r="A1208" s="91">
        <f t="shared" si="18"/>
        <v>1207</v>
      </c>
      <c r="B1208" s="91">
        <v>2592801</v>
      </c>
      <c r="C1208" s="91">
        <v>57</v>
      </c>
      <c r="D1208" s="91">
        <v>11</v>
      </c>
      <c r="E1208" s="91" t="s">
        <v>87</v>
      </c>
      <c r="F1208" s="91" t="s">
        <v>87</v>
      </c>
      <c r="G1208" s="91" t="s">
        <v>10139</v>
      </c>
      <c r="I1208" s="91" t="s">
        <v>10140</v>
      </c>
      <c r="K1208" s="91" t="s">
        <v>5361</v>
      </c>
      <c r="L1208" s="91" t="s">
        <v>10141</v>
      </c>
      <c r="O1208" s="91" t="s">
        <v>10142</v>
      </c>
      <c r="P1208" s="91" t="s">
        <v>10143</v>
      </c>
      <c r="R1208" s="91" t="s">
        <v>10144</v>
      </c>
      <c r="S1208" s="91" t="s">
        <v>10145</v>
      </c>
      <c r="T1208" s="91" t="s">
        <v>269</v>
      </c>
      <c r="U1208" s="91">
        <v>0</v>
      </c>
      <c r="V1208" s="91">
        <v>500000</v>
      </c>
      <c r="W1208" s="91">
        <v>0</v>
      </c>
      <c r="X1208" s="91">
        <v>100</v>
      </c>
      <c r="Y1208" s="91">
        <v>120</v>
      </c>
      <c r="Z1208" s="91">
        <v>40</v>
      </c>
      <c r="AA1208" s="91">
        <v>60</v>
      </c>
      <c r="AB1208" s="91">
        <v>120</v>
      </c>
      <c r="AC1208" s="91">
        <v>40</v>
      </c>
      <c r="AD1208" s="91">
        <v>60</v>
      </c>
      <c r="AE1208" s="91">
        <v>120</v>
      </c>
      <c r="AF1208" s="91">
        <v>154</v>
      </c>
      <c r="AG1208" s="91">
        <v>438</v>
      </c>
      <c r="AH1208" s="91">
        <v>13150</v>
      </c>
      <c r="AI1208" s="91">
        <v>2</v>
      </c>
      <c r="AJ1208" s="91" t="s">
        <v>10146</v>
      </c>
      <c r="AK1208" s="91">
        <v>2</v>
      </c>
      <c r="AL1208" s="91">
        <v>1</v>
      </c>
      <c r="AM1208" s="91" t="s">
        <v>10147</v>
      </c>
      <c r="AN1208" s="91" t="s">
        <v>10148</v>
      </c>
      <c r="AO1208" s="91">
        <v>1</v>
      </c>
      <c r="AP1208" s="91">
        <v>2</v>
      </c>
      <c r="AQ1208" s="91" t="s">
        <v>87</v>
      </c>
      <c r="AR1208" s="91" t="s">
        <v>87</v>
      </c>
      <c r="AW1208" s="91">
        <v>1</v>
      </c>
      <c r="AX1208" s="91">
        <v>0</v>
      </c>
      <c r="AZ1208" s="92">
        <v>43132</v>
      </c>
      <c r="BA1208" s="91" t="s">
        <v>728</v>
      </c>
      <c r="BB1208" s="92">
        <v>43132</v>
      </c>
      <c r="BC1208" s="91" t="s">
        <v>728</v>
      </c>
    </row>
    <row r="1209" spans="1:55">
      <c r="A1209" s="91">
        <f t="shared" si="18"/>
        <v>1208</v>
      </c>
      <c r="B1209" s="91">
        <v>2597101</v>
      </c>
      <c r="C1209" s="91">
        <v>77</v>
      </c>
      <c r="D1209" s="91">
        <v>11</v>
      </c>
      <c r="E1209" s="91">
        <v>25971</v>
      </c>
      <c r="F1209" s="91">
        <v>1</v>
      </c>
      <c r="G1209" s="91" t="s">
        <v>10149</v>
      </c>
      <c r="I1209" s="91" t="s">
        <v>10150</v>
      </c>
      <c r="K1209" s="91" t="s">
        <v>10151</v>
      </c>
      <c r="L1209" s="91" t="s">
        <v>10152</v>
      </c>
      <c r="O1209" s="91" t="s">
        <v>10153</v>
      </c>
      <c r="P1209" s="91" t="s">
        <v>10154</v>
      </c>
      <c r="U1209" s="91">
        <v>0</v>
      </c>
      <c r="V1209" s="91">
        <v>0</v>
      </c>
      <c r="W1209" s="91">
        <v>100</v>
      </c>
      <c r="X1209" s="91">
        <v>0</v>
      </c>
      <c r="Y1209" s="91">
        <v>0</v>
      </c>
      <c r="Z1209" s="91">
        <v>100</v>
      </c>
      <c r="AA1209" s="91">
        <v>0</v>
      </c>
      <c r="AB1209" s="91">
        <v>0</v>
      </c>
      <c r="AC1209" s="91">
        <v>100</v>
      </c>
      <c r="AD1209" s="91">
        <v>0</v>
      </c>
      <c r="AE1209" s="91">
        <v>0</v>
      </c>
      <c r="AF1209" s="91">
        <v>175</v>
      </c>
      <c r="AG1209" s="91">
        <v>405</v>
      </c>
      <c r="AH1209" s="91">
        <v>147</v>
      </c>
      <c r="AI1209" s="91">
        <v>2</v>
      </c>
      <c r="AJ1209" s="91" t="s">
        <v>10155</v>
      </c>
      <c r="AK1209" s="91">
        <v>2</v>
      </c>
      <c r="AL1209" s="91">
        <v>1</v>
      </c>
      <c r="AM1209" s="91">
        <v>37102933045009</v>
      </c>
      <c r="AN1209" s="91" t="s">
        <v>10156</v>
      </c>
      <c r="AO1209" s="91">
        <v>1</v>
      </c>
      <c r="AP1209" s="91">
        <v>2</v>
      </c>
      <c r="AQ1209" s="91" t="s">
        <v>87</v>
      </c>
      <c r="AR1209" s="91" t="s">
        <v>87</v>
      </c>
      <c r="AW1209" s="91">
        <v>1</v>
      </c>
      <c r="AX1209" s="91">
        <v>0</v>
      </c>
      <c r="AZ1209" s="92">
        <v>43132</v>
      </c>
      <c r="BA1209" s="91" t="s">
        <v>1852</v>
      </c>
      <c r="BB1209" s="92">
        <v>43132</v>
      </c>
      <c r="BC1209" s="91" t="s">
        <v>1852</v>
      </c>
    </row>
    <row r="1210" spans="1:55">
      <c r="A1210" s="91">
        <f t="shared" si="18"/>
        <v>1209</v>
      </c>
      <c r="B1210" s="91">
        <v>2598501</v>
      </c>
      <c r="C1210" s="91">
        <v>77</v>
      </c>
      <c r="D1210" s="91">
        <v>11</v>
      </c>
      <c r="E1210" s="91">
        <v>25985</v>
      </c>
      <c r="F1210" s="91">
        <v>1</v>
      </c>
      <c r="G1210" s="91" t="s">
        <v>10157</v>
      </c>
      <c r="I1210" s="91" t="s">
        <v>10158</v>
      </c>
      <c r="K1210" s="91" t="s">
        <v>10159</v>
      </c>
      <c r="L1210" s="91" t="s">
        <v>10160</v>
      </c>
      <c r="O1210" s="91" t="s">
        <v>10161</v>
      </c>
      <c r="P1210" s="91" t="s">
        <v>10162</v>
      </c>
      <c r="U1210" s="91">
        <v>0</v>
      </c>
      <c r="V1210" s="91">
        <v>0</v>
      </c>
      <c r="W1210" s="91">
        <v>100</v>
      </c>
      <c r="X1210" s="91">
        <v>0</v>
      </c>
      <c r="Y1210" s="91">
        <v>0</v>
      </c>
      <c r="Z1210" s="91">
        <v>100</v>
      </c>
      <c r="AA1210" s="91">
        <v>0</v>
      </c>
      <c r="AB1210" s="91">
        <v>0</v>
      </c>
      <c r="AC1210" s="91">
        <v>100</v>
      </c>
      <c r="AD1210" s="91">
        <v>0</v>
      </c>
      <c r="AE1210" s="91">
        <v>0</v>
      </c>
      <c r="AF1210" s="91">
        <v>174</v>
      </c>
      <c r="AG1210" s="91">
        <v>114</v>
      </c>
      <c r="AH1210" s="91">
        <v>1501252</v>
      </c>
      <c r="AI1210" s="91">
        <v>1</v>
      </c>
      <c r="AJ1210" s="91" t="s">
        <v>10163</v>
      </c>
      <c r="AK1210" s="91">
        <v>2</v>
      </c>
      <c r="AL1210" s="91">
        <v>1</v>
      </c>
      <c r="AM1210" s="91">
        <v>38101930515031</v>
      </c>
      <c r="AN1210" s="91" t="s">
        <v>10164</v>
      </c>
      <c r="AO1210" s="91">
        <v>1</v>
      </c>
      <c r="AP1210" s="91">
        <v>2</v>
      </c>
      <c r="AQ1210" s="91" t="s">
        <v>87</v>
      </c>
      <c r="AR1210" s="91" t="s">
        <v>87</v>
      </c>
      <c r="AW1210" s="91">
        <v>1</v>
      </c>
      <c r="AX1210" s="91">
        <v>0</v>
      </c>
      <c r="AZ1210" s="92">
        <v>43132</v>
      </c>
      <c r="BA1210" s="91" t="s">
        <v>1852</v>
      </c>
      <c r="BB1210" s="92">
        <v>43132</v>
      </c>
      <c r="BC1210" s="91" t="s">
        <v>1852</v>
      </c>
    </row>
    <row r="1211" spans="1:55">
      <c r="A1211" s="91">
        <f t="shared" si="18"/>
        <v>1210</v>
      </c>
      <c r="B1211" s="91">
        <v>2599301</v>
      </c>
      <c r="C1211" s="91">
        <v>30</v>
      </c>
      <c r="D1211" s="91">
        <v>11</v>
      </c>
      <c r="E1211" s="91">
        <v>25993</v>
      </c>
      <c r="F1211" s="91">
        <v>1</v>
      </c>
      <c r="G1211" s="91" t="s">
        <v>10165</v>
      </c>
      <c r="H1211" s="91" t="s">
        <v>10166</v>
      </c>
      <c r="I1211" s="91" t="s">
        <v>10167</v>
      </c>
      <c r="K1211" s="91" t="s">
        <v>10168</v>
      </c>
      <c r="L1211" s="91" t="s">
        <v>10169</v>
      </c>
      <c r="O1211" s="91" t="s">
        <v>10170</v>
      </c>
      <c r="P1211" s="91" t="s">
        <v>10171</v>
      </c>
      <c r="R1211" s="91" t="s">
        <v>10172</v>
      </c>
      <c r="S1211" s="91" t="s">
        <v>10173</v>
      </c>
      <c r="T1211" s="91" t="s">
        <v>269</v>
      </c>
      <c r="U1211" s="91">
        <v>1</v>
      </c>
      <c r="V1211" s="91">
        <v>500000</v>
      </c>
      <c r="W1211" s="91">
        <v>0</v>
      </c>
      <c r="X1211" s="91">
        <v>100</v>
      </c>
      <c r="Y1211" s="91">
        <v>120</v>
      </c>
      <c r="Z1211" s="91">
        <v>40</v>
      </c>
      <c r="AA1211" s="91">
        <v>60</v>
      </c>
      <c r="AB1211" s="91">
        <v>120</v>
      </c>
      <c r="AC1211" s="91">
        <v>40</v>
      </c>
      <c r="AD1211" s="91">
        <v>60</v>
      </c>
      <c r="AE1211" s="91">
        <v>120</v>
      </c>
      <c r="AF1211" s="91">
        <v>190</v>
      </c>
      <c r="AG1211" s="91">
        <v>713</v>
      </c>
      <c r="AH1211" s="91">
        <v>418739</v>
      </c>
      <c r="AI1211" s="91">
        <v>1</v>
      </c>
      <c r="AJ1211" s="91" t="s">
        <v>10174</v>
      </c>
      <c r="AK1211" s="91">
        <v>2</v>
      </c>
      <c r="AL1211" s="91">
        <v>0</v>
      </c>
      <c r="AM1211" s="91" t="s">
        <v>87</v>
      </c>
      <c r="AO1211" s="91">
        <v>1</v>
      </c>
      <c r="AP1211" s="91">
        <v>2</v>
      </c>
      <c r="AQ1211" s="91">
        <v>2053853</v>
      </c>
      <c r="AR1211" s="91" t="s">
        <v>87</v>
      </c>
      <c r="AU1211" s="93">
        <v>43003</v>
      </c>
      <c r="AW1211" s="91">
        <v>1</v>
      </c>
      <c r="AX1211" s="91">
        <v>0</v>
      </c>
      <c r="AZ1211" s="92">
        <v>42936.062256944446</v>
      </c>
      <c r="BA1211" s="91" t="s">
        <v>233</v>
      </c>
      <c r="BB1211" s="92">
        <v>43000.063310185185</v>
      </c>
      <c r="BC1211" s="91" t="s">
        <v>233</v>
      </c>
    </row>
    <row r="1212" spans="1:55">
      <c r="A1212" s="91">
        <f t="shared" si="18"/>
        <v>1211</v>
      </c>
      <c r="B1212" s="91">
        <v>3001501</v>
      </c>
      <c r="C1212" s="91">
        <v>10</v>
      </c>
      <c r="D1212" s="91">
        <v>11</v>
      </c>
      <c r="E1212" s="91">
        <v>30015</v>
      </c>
      <c r="F1212" s="91">
        <v>1</v>
      </c>
      <c r="G1212" s="91" t="s">
        <v>10175</v>
      </c>
      <c r="I1212" s="91" t="s">
        <v>10176</v>
      </c>
      <c r="K1212" s="91" t="s">
        <v>10177</v>
      </c>
      <c r="L1212" s="91" t="s">
        <v>10178</v>
      </c>
      <c r="O1212" s="91" t="s">
        <v>10179</v>
      </c>
      <c r="P1212" s="91" t="s">
        <v>10179</v>
      </c>
      <c r="U1212" s="91">
        <v>1</v>
      </c>
      <c r="V1212" s="91">
        <v>500000</v>
      </c>
      <c r="W1212" s="91">
        <v>0</v>
      </c>
      <c r="X1212" s="91">
        <v>0</v>
      </c>
      <c r="Y1212" s="91">
        <v>0</v>
      </c>
      <c r="Z1212" s="91">
        <v>40</v>
      </c>
      <c r="AA1212" s="91">
        <v>60</v>
      </c>
      <c r="AB1212" s="91">
        <v>120</v>
      </c>
      <c r="AC1212" s="91">
        <v>0</v>
      </c>
      <c r="AD1212" s="91">
        <v>0</v>
      </c>
      <c r="AE1212" s="91">
        <v>0</v>
      </c>
      <c r="AF1212" s="91">
        <v>501</v>
      </c>
      <c r="AG1212" s="91">
        <v>41</v>
      </c>
      <c r="AH1212" s="91">
        <v>606204</v>
      </c>
      <c r="AI1212" s="91">
        <v>1</v>
      </c>
      <c r="AJ1212" s="91" t="s">
        <v>10180</v>
      </c>
      <c r="AK1212" s="91">
        <v>2</v>
      </c>
      <c r="AL1212" s="91">
        <v>0</v>
      </c>
      <c r="AM1212" s="91" t="s">
        <v>87</v>
      </c>
      <c r="AO1212" s="91">
        <v>0</v>
      </c>
      <c r="AP1212" s="91">
        <v>2</v>
      </c>
      <c r="AQ1212" s="91">
        <v>1582332</v>
      </c>
      <c r="AR1212" s="91" t="s">
        <v>87</v>
      </c>
      <c r="AU1212" s="93">
        <v>42060</v>
      </c>
      <c r="AW1212" s="91">
        <v>1</v>
      </c>
      <c r="AX1212" s="91">
        <v>0</v>
      </c>
      <c r="AY1212" s="91">
        <v>0</v>
      </c>
      <c r="AZ1212" s="92">
        <v>36680</v>
      </c>
      <c r="BA1212" s="91" t="s">
        <v>183</v>
      </c>
      <c r="BB1212" s="92">
        <v>42057</v>
      </c>
      <c r="BC1212" s="91" t="s">
        <v>87</v>
      </c>
    </row>
    <row r="1213" spans="1:55">
      <c r="A1213" s="91">
        <f t="shared" si="18"/>
        <v>1212</v>
      </c>
      <c r="B1213" s="91">
        <v>3028001</v>
      </c>
      <c r="C1213" s="91">
        <v>50</v>
      </c>
      <c r="D1213" s="91">
        <v>11</v>
      </c>
      <c r="E1213" s="91">
        <v>30280</v>
      </c>
      <c r="F1213" s="91">
        <v>1</v>
      </c>
      <c r="G1213" s="91" t="s">
        <v>10181</v>
      </c>
      <c r="I1213" s="91" t="s">
        <v>10182</v>
      </c>
      <c r="J1213" s="91" t="s">
        <v>10183</v>
      </c>
      <c r="K1213" s="91" t="s">
        <v>10184</v>
      </c>
      <c r="L1213" s="91" t="s">
        <v>10185</v>
      </c>
      <c r="O1213" s="91" t="s">
        <v>10186</v>
      </c>
      <c r="P1213" s="91" t="s">
        <v>10187</v>
      </c>
      <c r="U1213" s="91">
        <v>1</v>
      </c>
      <c r="V1213" s="91">
        <v>500000</v>
      </c>
      <c r="W1213" s="91">
        <v>40</v>
      </c>
      <c r="X1213" s="91">
        <v>60</v>
      </c>
      <c r="Y1213" s="91">
        <v>120</v>
      </c>
      <c r="Z1213" s="91">
        <v>40</v>
      </c>
      <c r="AA1213" s="91">
        <v>60</v>
      </c>
      <c r="AB1213" s="91">
        <v>120</v>
      </c>
      <c r="AC1213" s="91">
        <v>40</v>
      </c>
      <c r="AD1213" s="91">
        <v>60</v>
      </c>
      <c r="AE1213" s="91">
        <v>120</v>
      </c>
      <c r="AF1213" s="91">
        <v>5</v>
      </c>
      <c r="AG1213" s="91">
        <v>830</v>
      </c>
      <c r="AH1213" s="91">
        <v>462176</v>
      </c>
      <c r="AI1213" s="91">
        <v>1</v>
      </c>
      <c r="AJ1213" s="91" t="s">
        <v>10188</v>
      </c>
      <c r="AK1213" s="91">
        <v>2</v>
      </c>
      <c r="AL1213" s="91">
        <v>1</v>
      </c>
      <c r="AM1213" s="91">
        <v>23313950090093</v>
      </c>
      <c r="AN1213" s="91" t="s">
        <v>10189</v>
      </c>
      <c r="AO1213" s="91">
        <v>1</v>
      </c>
      <c r="AP1213" s="91">
        <v>2</v>
      </c>
      <c r="AQ1213" s="91">
        <v>1578562</v>
      </c>
      <c r="AR1213" s="91" t="s">
        <v>87</v>
      </c>
      <c r="AU1213" s="93">
        <v>42060</v>
      </c>
      <c r="AW1213" s="91">
        <v>1</v>
      </c>
      <c r="AX1213" s="91">
        <v>0</v>
      </c>
      <c r="AZ1213" s="92">
        <v>36680</v>
      </c>
      <c r="BA1213" s="91" t="s">
        <v>183</v>
      </c>
      <c r="BB1213" s="92">
        <v>42057</v>
      </c>
      <c r="BC1213" s="91" t="s">
        <v>87</v>
      </c>
    </row>
    <row r="1214" spans="1:55">
      <c r="A1214" s="91">
        <f t="shared" si="18"/>
        <v>1213</v>
      </c>
      <c r="B1214" s="91">
        <v>3057001</v>
      </c>
      <c r="C1214" s="91">
        <v>20</v>
      </c>
      <c r="D1214" s="91">
        <v>11</v>
      </c>
      <c r="E1214" s="91">
        <v>30570</v>
      </c>
      <c r="F1214" s="91">
        <v>1</v>
      </c>
      <c r="G1214" s="91" t="s">
        <v>10190</v>
      </c>
      <c r="I1214" s="91" t="s">
        <v>10191</v>
      </c>
      <c r="J1214" s="91" t="s">
        <v>10190</v>
      </c>
      <c r="K1214" s="91" t="s">
        <v>10192</v>
      </c>
      <c r="L1214" s="91" t="s">
        <v>10193</v>
      </c>
      <c r="O1214" s="91" t="s">
        <v>10194</v>
      </c>
      <c r="P1214" s="91" t="s">
        <v>10195</v>
      </c>
      <c r="U1214" s="91">
        <v>0</v>
      </c>
      <c r="V1214" s="91">
        <v>0</v>
      </c>
      <c r="W1214" s="91">
        <v>100</v>
      </c>
      <c r="X1214" s="91">
        <v>0</v>
      </c>
      <c r="Y1214" s="91">
        <v>0</v>
      </c>
      <c r="Z1214" s="91">
        <v>100</v>
      </c>
      <c r="AA1214" s="91">
        <v>0</v>
      </c>
      <c r="AB1214" s="91">
        <v>0</v>
      </c>
      <c r="AC1214" s="91">
        <v>100</v>
      </c>
      <c r="AD1214" s="91">
        <v>0</v>
      </c>
      <c r="AE1214" s="91">
        <v>0</v>
      </c>
      <c r="AF1214" s="91">
        <v>130</v>
      </c>
      <c r="AG1214" s="91">
        <v>186</v>
      </c>
      <c r="AH1214" s="91">
        <v>1053473</v>
      </c>
      <c r="AI1214" s="91">
        <v>1</v>
      </c>
      <c r="AJ1214" s="91" t="s">
        <v>10196</v>
      </c>
      <c r="AK1214" s="91">
        <v>2</v>
      </c>
      <c r="AL1214" s="91">
        <v>0</v>
      </c>
      <c r="AM1214" s="91" t="s">
        <v>87</v>
      </c>
      <c r="AO1214" s="91">
        <v>1</v>
      </c>
      <c r="AP1214" s="91">
        <v>2</v>
      </c>
      <c r="AQ1214" s="91" t="s">
        <v>87</v>
      </c>
      <c r="AR1214" s="91" t="s">
        <v>87</v>
      </c>
      <c r="AW1214" s="91">
        <v>1</v>
      </c>
      <c r="AX1214" s="91">
        <v>0</v>
      </c>
      <c r="AZ1214" s="92">
        <v>36680</v>
      </c>
      <c r="BA1214" s="91" t="s">
        <v>183</v>
      </c>
      <c r="BB1214" s="92">
        <v>42590</v>
      </c>
      <c r="BC1214" s="91" t="s">
        <v>87</v>
      </c>
    </row>
    <row r="1215" spans="1:55">
      <c r="A1215" s="91">
        <f t="shared" si="18"/>
        <v>1214</v>
      </c>
      <c r="B1215" s="91">
        <v>3061001</v>
      </c>
      <c r="C1215" s="91">
        <v>40</v>
      </c>
      <c r="D1215" s="91">
        <v>11</v>
      </c>
      <c r="E1215" s="91">
        <v>30610</v>
      </c>
      <c r="F1215" s="91">
        <v>1</v>
      </c>
      <c r="G1215" s="91" t="s">
        <v>10197</v>
      </c>
      <c r="I1215" s="91" t="s">
        <v>10198</v>
      </c>
      <c r="J1215" s="91" t="s">
        <v>10199</v>
      </c>
      <c r="K1215" s="91" t="s">
        <v>10200</v>
      </c>
      <c r="L1215" s="91" t="s">
        <v>10201</v>
      </c>
      <c r="O1215" s="91" t="s">
        <v>10202</v>
      </c>
      <c r="P1215" s="91" t="s">
        <v>10203</v>
      </c>
      <c r="U1215" s="91">
        <v>1</v>
      </c>
      <c r="V1215" s="91">
        <v>500000</v>
      </c>
      <c r="W1215" s="91">
        <v>0</v>
      </c>
      <c r="X1215" s="91">
        <v>0</v>
      </c>
      <c r="Y1215" s="91">
        <v>0</v>
      </c>
      <c r="Z1215" s="91">
        <v>40</v>
      </c>
      <c r="AA1215" s="91">
        <v>60</v>
      </c>
      <c r="AB1215" s="91">
        <v>120</v>
      </c>
      <c r="AC1215" s="91">
        <v>0</v>
      </c>
      <c r="AD1215" s="91">
        <v>0</v>
      </c>
      <c r="AE1215" s="91">
        <v>0</v>
      </c>
      <c r="AF1215" s="91">
        <v>1</v>
      </c>
      <c r="AG1215" s="91">
        <v>365</v>
      </c>
      <c r="AH1215" s="91">
        <v>1943115</v>
      </c>
      <c r="AI1215" s="91">
        <v>1</v>
      </c>
      <c r="AJ1215" s="91" t="s">
        <v>10204</v>
      </c>
      <c r="AK1215" s="91">
        <v>2</v>
      </c>
      <c r="AL1215" s="91">
        <v>1</v>
      </c>
      <c r="AM1215" s="91" t="s">
        <v>10205</v>
      </c>
      <c r="AN1215" s="91" t="s">
        <v>431</v>
      </c>
      <c r="AO1215" s="91">
        <v>1</v>
      </c>
      <c r="AP1215" s="91">
        <v>2</v>
      </c>
      <c r="AQ1215" s="91">
        <v>1573905</v>
      </c>
      <c r="AR1215" s="91" t="s">
        <v>87</v>
      </c>
      <c r="AU1215" s="93">
        <v>42060</v>
      </c>
      <c r="AW1215" s="91">
        <v>1</v>
      </c>
      <c r="AX1215" s="91">
        <v>0</v>
      </c>
      <c r="AZ1215" s="92">
        <v>36680</v>
      </c>
      <c r="BA1215" s="91" t="s">
        <v>183</v>
      </c>
      <c r="BB1215" s="92">
        <v>42057</v>
      </c>
      <c r="BC1215" s="91" t="s">
        <v>87</v>
      </c>
    </row>
    <row r="1216" spans="1:55">
      <c r="A1216" s="91">
        <f t="shared" si="18"/>
        <v>1215</v>
      </c>
      <c r="B1216" s="91">
        <v>3473004</v>
      </c>
      <c r="C1216" s="91">
        <v>30</v>
      </c>
      <c r="D1216" s="91">
        <v>11</v>
      </c>
      <c r="E1216" s="91" t="s">
        <v>87</v>
      </c>
      <c r="F1216" s="91" t="s">
        <v>87</v>
      </c>
      <c r="G1216" s="91" t="s">
        <v>10206</v>
      </c>
      <c r="I1216" s="91" t="s">
        <v>10207</v>
      </c>
      <c r="J1216" s="91" t="s">
        <v>10208</v>
      </c>
      <c r="K1216" s="91" t="s">
        <v>10209</v>
      </c>
      <c r="L1216" s="91" t="s">
        <v>10210</v>
      </c>
      <c r="O1216" s="91" t="s">
        <v>10211</v>
      </c>
      <c r="P1216" s="91" t="s">
        <v>10212</v>
      </c>
      <c r="R1216" s="91" t="s">
        <v>10213</v>
      </c>
      <c r="S1216" s="91" t="s">
        <v>10214</v>
      </c>
      <c r="T1216" s="91" t="s">
        <v>269</v>
      </c>
      <c r="U1216" s="91">
        <v>1</v>
      </c>
      <c r="V1216" s="91">
        <v>500000</v>
      </c>
      <c r="W1216" s="91">
        <v>40</v>
      </c>
      <c r="X1216" s="91">
        <v>60</v>
      </c>
      <c r="Y1216" s="91">
        <v>120</v>
      </c>
      <c r="Z1216" s="91">
        <v>40</v>
      </c>
      <c r="AA1216" s="91">
        <v>60</v>
      </c>
      <c r="AB1216" s="91">
        <v>120</v>
      </c>
      <c r="AC1216" s="91">
        <v>40</v>
      </c>
      <c r="AD1216" s="91">
        <v>60</v>
      </c>
      <c r="AE1216" s="91">
        <v>120</v>
      </c>
      <c r="AF1216" s="91">
        <v>5</v>
      </c>
      <c r="AG1216" s="91">
        <v>86</v>
      </c>
      <c r="AH1216" s="91">
        <v>821992</v>
      </c>
      <c r="AI1216" s="91">
        <v>1</v>
      </c>
      <c r="AJ1216" s="91" t="s">
        <v>10215</v>
      </c>
      <c r="AK1216" s="91">
        <v>2</v>
      </c>
      <c r="AL1216" s="91">
        <v>0</v>
      </c>
      <c r="AM1216" s="91" t="s">
        <v>87</v>
      </c>
      <c r="AO1216" s="91">
        <v>1</v>
      </c>
      <c r="AP1216" s="91">
        <v>2</v>
      </c>
      <c r="AQ1216" s="91">
        <v>1517150</v>
      </c>
      <c r="AR1216" s="91" t="s">
        <v>87</v>
      </c>
      <c r="AU1216" s="93">
        <v>42060</v>
      </c>
      <c r="AW1216" s="91">
        <v>1</v>
      </c>
      <c r="AX1216" s="91">
        <v>0</v>
      </c>
      <c r="AZ1216" s="92">
        <v>38103</v>
      </c>
      <c r="BA1216" s="91" t="s">
        <v>183</v>
      </c>
      <c r="BB1216" s="92">
        <v>42057</v>
      </c>
      <c r="BC1216" s="91" t="s">
        <v>87</v>
      </c>
    </row>
    <row r="1217" spans="1:55">
      <c r="A1217" s="91">
        <f t="shared" si="18"/>
        <v>1216</v>
      </c>
      <c r="B1217" s="91">
        <v>3705001</v>
      </c>
      <c r="C1217" s="91">
        <v>80</v>
      </c>
      <c r="D1217" s="91">
        <v>11</v>
      </c>
      <c r="E1217" s="91" t="s">
        <v>87</v>
      </c>
      <c r="F1217" s="91" t="s">
        <v>87</v>
      </c>
      <c r="G1217" s="91" t="s">
        <v>10216</v>
      </c>
      <c r="I1217" s="91" t="s">
        <v>10217</v>
      </c>
      <c r="K1217" s="91" t="s">
        <v>10218</v>
      </c>
      <c r="L1217" s="91" t="s">
        <v>10219</v>
      </c>
      <c r="O1217" s="91" t="s">
        <v>10220</v>
      </c>
      <c r="P1217" s="91" t="s">
        <v>10221</v>
      </c>
      <c r="R1217" s="91" t="s">
        <v>10222</v>
      </c>
      <c r="S1217" s="91" t="s">
        <v>10223</v>
      </c>
      <c r="T1217" s="91" t="s">
        <v>269</v>
      </c>
      <c r="U1217" s="91">
        <v>1</v>
      </c>
      <c r="V1217" s="91">
        <v>500000</v>
      </c>
      <c r="W1217" s="91">
        <v>0</v>
      </c>
      <c r="X1217" s="91">
        <v>100</v>
      </c>
      <c r="Y1217" s="91">
        <v>120</v>
      </c>
      <c r="Z1217" s="91">
        <v>40</v>
      </c>
      <c r="AA1217" s="91">
        <v>60</v>
      </c>
      <c r="AB1217" s="91">
        <v>120</v>
      </c>
      <c r="AC1217" s="91">
        <v>40</v>
      </c>
      <c r="AD1217" s="91">
        <v>60</v>
      </c>
      <c r="AE1217" s="91">
        <v>120</v>
      </c>
      <c r="AF1217" s="91">
        <v>190</v>
      </c>
      <c r="AG1217" s="91">
        <v>455</v>
      </c>
      <c r="AH1217" s="91">
        <v>1569594</v>
      </c>
      <c r="AI1217" s="91">
        <v>1</v>
      </c>
      <c r="AJ1217" s="91" t="s">
        <v>10224</v>
      </c>
      <c r="AK1217" s="91">
        <v>2</v>
      </c>
      <c r="AL1217" s="91">
        <v>1</v>
      </c>
      <c r="AM1217" s="91">
        <v>40113049588000</v>
      </c>
      <c r="AN1217" s="91" t="s">
        <v>10225</v>
      </c>
      <c r="AO1217" s="91">
        <v>1</v>
      </c>
      <c r="AP1217" s="91">
        <v>2</v>
      </c>
      <c r="AQ1217" s="91">
        <v>1585526</v>
      </c>
      <c r="AR1217" s="91" t="s">
        <v>87</v>
      </c>
      <c r="AU1217" s="93">
        <v>42060</v>
      </c>
      <c r="AW1217" s="91">
        <v>1</v>
      </c>
      <c r="AX1217" s="91">
        <v>0</v>
      </c>
      <c r="AZ1217" s="92">
        <v>36861</v>
      </c>
      <c r="BA1217" s="91" t="s">
        <v>183</v>
      </c>
      <c r="BB1217" s="92">
        <v>42057</v>
      </c>
      <c r="BC1217" s="91" t="s">
        <v>87</v>
      </c>
    </row>
    <row r="1218" spans="1:55">
      <c r="A1218" s="91">
        <f t="shared" si="18"/>
        <v>1217</v>
      </c>
      <c r="B1218" s="91">
        <v>3922001</v>
      </c>
      <c r="C1218" s="91">
        <v>80</v>
      </c>
      <c r="D1218" s="91">
        <v>11</v>
      </c>
      <c r="E1218" s="91">
        <v>39220</v>
      </c>
      <c r="F1218" s="91">
        <v>1</v>
      </c>
      <c r="G1218" s="91" t="s">
        <v>10226</v>
      </c>
      <c r="I1218" s="91" t="s">
        <v>10227</v>
      </c>
      <c r="J1218" s="91" t="s">
        <v>10228</v>
      </c>
      <c r="K1218" s="91" t="s">
        <v>10229</v>
      </c>
      <c r="L1218" s="91" t="s">
        <v>10230</v>
      </c>
      <c r="O1218" s="91" t="s">
        <v>10231</v>
      </c>
      <c r="P1218" s="91" t="s">
        <v>10231</v>
      </c>
      <c r="R1218" s="91" t="s">
        <v>10232</v>
      </c>
      <c r="S1218" s="91" t="s">
        <v>10233</v>
      </c>
      <c r="T1218" s="91" t="s">
        <v>269</v>
      </c>
      <c r="U1218" s="91">
        <v>1</v>
      </c>
      <c r="V1218" s="91">
        <v>500000</v>
      </c>
      <c r="W1218" s="91">
        <v>0</v>
      </c>
      <c r="X1218" s="91">
        <v>100</v>
      </c>
      <c r="Y1218" s="91">
        <v>120</v>
      </c>
      <c r="Z1218" s="91">
        <v>40</v>
      </c>
      <c r="AA1218" s="91">
        <v>60</v>
      </c>
      <c r="AB1218" s="91">
        <v>120</v>
      </c>
      <c r="AC1218" s="91">
        <v>40</v>
      </c>
      <c r="AD1218" s="91">
        <v>60</v>
      </c>
      <c r="AE1218" s="91">
        <v>120</v>
      </c>
      <c r="AF1218" s="91">
        <v>183</v>
      </c>
      <c r="AG1218" s="91">
        <v>4</v>
      </c>
      <c r="AH1218" s="91">
        <v>825741</v>
      </c>
      <c r="AI1218" s="91">
        <v>1</v>
      </c>
      <c r="AJ1218" s="91" t="s">
        <v>10234</v>
      </c>
      <c r="AK1218" s="91">
        <v>2</v>
      </c>
      <c r="AL1218" s="91">
        <v>1</v>
      </c>
      <c r="AM1218" s="91">
        <v>44101930425096</v>
      </c>
      <c r="AN1218" s="91" t="s">
        <v>7199</v>
      </c>
      <c r="AO1218" s="91">
        <v>1</v>
      </c>
      <c r="AP1218" s="91">
        <v>2</v>
      </c>
      <c r="AQ1218" s="91">
        <v>1575165</v>
      </c>
      <c r="AR1218" s="91" t="s">
        <v>87</v>
      </c>
      <c r="AU1218" s="93">
        <v>42060</v>
      </c>
      <c r="AW1218" s="91">
        <v>1</v>
      </c>
      <c r="AX1218" s="91">
        <v>0</v>
      </c>
      <c r="AZ1218" s="92">
        <v>36680</v>
      </c>
      <c r="BA1218" s="91" t="s">
        <v>183</v>
      </c>
      <c r="BB1218" s="92">
        <v>42057</v>
      </c>
      <c r="BC1218" s="91" t="s">
        <v>87</v>
      </c>
    </row>
    <row r="1219" spans="1:55">
      <c r="A1219" s="91">
        <f t="shared" ref="A1219:A1282" si="19">A1218+1</f>
        <v>1218</v>
      </c>
      <c r="B1219" s="91">
        <v>4582002</v>
      </c>
      <c r="C1219" s="91">
        <v>40</v>
      </c>
      <c r="D1219" s="91">
        <v>11</v>
      </c>
      <c r="E1219" s="91" t="s">
        <v>87</v>
      </c>
      <c r="F1219" s="91" t="s">
        <v>87</v>
      </c>
      <c r="G1219" s="91" t="s">
        <v>10235</v>
      </c>
      <c r="I1219" s="91" t="s">
        <v>10236</v>
      </c>
      <c r="J1219" s="91" t="s">
        <v>10237</v>
      </c>
      <c r="K1219" s="91" t="s">
        <v>10238</v>
      </c>
      <c r="L1219" s="91" t="s">
        <v>10239</v>
      </c>
      <c r="O1219" s="91" t="s">
        <v>10240</v>
      </c>
      <c r="P1219" s="91" t="s">
        <v>10241</v>
      </c>
      <c r="U1219" s="91">
        <v>1</v>
      </c>
      <c r="V1219" s="91">
        <v>500000</v>
      </c>
      <c r="W1219" s="91">
        <v>0</v>
      </c>
      <c r="X1219" s="91">
        <v>0</v>
      </c>
      <c r="Y1219" s="91">
        <v>0</v>
      </c>
      <c r="Z1219" s="91">
        <v>40</v>
      </c>
      <c r="AA1219" s="91">
        <v>60</v>
      </c>
      <c r="AB1219" s="91">
        <v>120</v>
      </c>
      <c r="AC1219" s="91">
        <v>0</v>
      </c>
      <c r="AD1219" s="91">
        <v>0</v>
      </c>
      <c r="AE1219" s="91">
        <v>0</v>
      </c>
      <c r="AF1219" s="91">
        <v>525</v>
      </c>
      <c r="AG1219" s="91">
        <v>141</v>
      </c>
      <c r="AH1219" s="91">
        <v>141030</v>
      </c>
      <c r="AI1219" s="91">
        <v>1</v>
      </c>
      <c r="AJ1219" s="91" t="s">
        <v>10242</v>
      </c>
      <c r="AK1219" s="91">
        <v>2</v>
      </c>
      <c r="AL1219" s="91">
        <v>1</v>
      </c>
      <c r="AM1219" s="91">
        <v>13105942675971</v>
      </c>
      <c r="AN1219" s="91" t="s">
        <v>431</v>
      </c>
      <c r="AO1219" s="91">
        <v>1</v>
      </c>
      <c r="AP1219" s="91">
        <v>2</v>
      </c>
      <c r="AQ1219" s="91">
        <v>1583344</v>
      </c>
      <c r="AR1219" s="91" t="s">
        <v>87</v>
      </c>
      <c r="AU1219" s="93">
        <v>42060</v>
      </c>
      <c r="AW1219" s="91">
        <v>1</v>
      </c>
      <c r="AX1219" s="91">
        <v>0</v>
      </c>
      <c r="AZ1219" s="92">
        <v>36854</v>
      </c>
      <c r="BA1219" s="91" t="s">
        <v>183</v>
      </c>
      <c r="BB1219" s="92">
        <v>42057</v>
      </c>
      <c r="BC1219" s="91" t="s">
        <v>87</v>
      </c>
    </row>
    <row r="1220" spans="1:55">
      <c r="A1220" s="91">
        <f t="shared" si="19"/>
        <v>1219</v>
      </c>
      <c r="B1220" s="91">
        <v>4808001</v>
      </c>
      <c r="C1220" s="91">
        <v>10</v>
      </c>
      <c r="D1220" s="91">
        <v>11</v>
      </c>
      <c r="E1220" s="91">
        <v>48080</v>
      </c>
      <c r="F1220" s="91">
        <v>1</v>
      </c>
      <c r="G1220" s="91" t="s">
        <v>10243</v>
      </c>
      <c r="I1220" s="91" t="s">
        <v>10244</v>
      </c>
      <c r="J1220" s="91" t="s">
        <v>10245</v>
      </c>
      <c r="K1220" s="91" t="s">
        <v>10246</v>
      </c>
      <c r="L1220" s="91" t="s">
        <v>10247</v>
      </c>
      <c r="O1220" s="91" t="s">
        <v>10248</v>
      </c>
      <c r="P1220" s="91" t="s">
        <v>87</v>
      </c>
      <c r="U1220" s="91">
        <v>0</v>
      </c>
      <c r="V1220" s="91">
        <v>500000</v>
      </c>
      <c r="W1220" s="91">
        <v>0</v>
      </c>
      <c r="X1220" s="91">
        <v>0</v>
      </c>
      <c r="Y1220" s="91">
        <v>0</v>
      </c>
      <c r="Z1220" s="91">
        <v>40</v>
      </c>
      <c r="AA1220" s="91">
        <v>60</v>
      </c>
      <c r="AB1220" s="91">
        <v>120</v>
      </c>
      <c r="AC1220" s="91">
        <v>0</v>
      </c>
      <c r="AD1220" s="91">
        <v>0</v>
      </c>
      <c r="AE1220" s="91">
        <v>0</v>
      </c>
      <c r="AF1220" s="91">
        <v>501</v>
      </c>
      <c r="AG1220" s="91">
        <v>137</v>
      </c>
      <c r="AH1220" s="91">
        <v>211141</v>
      </c>
      <c r="AI1220" s="91">
        <v>1</v>
      </c>
      <c r="AJ1220" s="91" t="s">
        <v>10249</v>
      </c>
      <c r="AK1220" s="91">
        <v>2</v>
      </c>
      <c r="AL1220" s="91">
        <v>0</v>
      </c>
      <c r="AM1220" s="91" t="s">
        <v>87</v>
      </c>
      <c r="AO1220" s="91">
        <v>0</v>
      </c>
      <c r="AP1220" s="91">
        <v>2</v>
      </c>
      <c r="AQ1220" s="91" t="s">
        <v>87</v>
      </c>
      <c r="AR1220" s="91" t="s">
        <v>87</v>
      </c>
      <c r="AW1220" s="91">
        <v>1</v>
      </c>
      <c r="AX1220" s="91">
        <v>0</v>
      </c>
      <c r="AZ1220" s="92">
        <v>36680</v>
      </c>
      <c r="BA1220" s="91" t="s">
        <v>183</v>
      </c>
      <c r="BB1220" s="92">
        <v>40360</v>
      </c>
      <c r="BC1220" s="91" t="s">
        <v>87</v>
      </c>
    </row>
    <row r="1221" spans="1:55">
      <c r="A1221" s="91">
        <f t="shared" si="19"/>
        <v>1220</v>
      </c>
      <c r="B1221" s="91">
        <v>5094001</v>
      </c>
      <c r="C1221" s="91">
        <v>80</v>
      </c>
      <c r="D1221" s="91">
        <v>11</v>
      </c>
      <c r="E1221" s="91">
        <v>50940</v>
      </c>
      <c r="F1221" s="91">
        <v>1</v>
      </c>
      <c r="G1221" s="91" t="s">
        <v>10250</v>
      </c>
      <c r="I1221" s="91" t="s">
        <v>10251</v>
      </c>
      <c r="J1221" s="91" t="s">
        <v>10250</v>
      </c>
      <c r="K1221" s="91" t="s">
        <v>10252</v>
      </c>
      <c r="L1221" s="91" t="s">
        <v>10253</v>
      </c>
      <c r="O1221" s="91" t="s">
        <v>10254</v>
      </c>
      <c r="P1221" s="91" t="s">
        <v>10255</v>
      </c>
      <c r="R1221" s="91" t="s">
        <v>10256</v>
      </c>
      <c r="S1221" s="91" t="s">
        <v>10257</v>
      </c>
      <c r="T1221" s="91" t="s">
        <v>269</v>
      </c>
      <c r="U1221" s="91">
        <v>1</v>
      </c>
      <c r="V1221" s="91">
        <v>500000</v>
      </c>
      <c r="W1221" s="91">
        <v>0</v>
      </c>
      <c r="X1221" s="91">
        <v>100</v>
      </c>
      <c r="Y1221" s="91">
        <v>120</v>
      </c>
      <c r="Z1221" s="91">
        <v>40</v>
      </c>
      <c r="AA1221" s="91">
        <v>60</v>
      </c>
      <c r="AB1221" s="91">
        <v>120</v>
      </c>
      <c r="AC1221" s="91">
        <v>40</v>
      </c>
      <c r="AD1221" s="91">
        <v>60</v>
      </c>
      <c r="AE1221" s="91">
        <v>120</v>
      </c>
      <c r="AF1221" s="91">
        <v>1952</v>
      </c>
      <c r="AG1221" s="91">
        <v>14</v>
      </c>
      <c r="AH1221" s="91">
        <v>67154</v>
      </c>
      <c r="AI1221" s="91">
        <v>1</v>
      </c>
      <c r="AJ1221" s="91" t="s">
        <v>10258</v>
      </c>
      <c r="AK1221" s="91">
        <v>2</v>
      </c>
      <c r="AL1221" s="91">
        <v>1</v>
      </c>
      <c r="AM1221" s="91">
        <v>43301930950644</v>
      </c>
      <c r="AN1221" s="91" t="s">
        <v>7520</v>
      </c>
      <c r="AO1221" s="91">
        <v>1</v>
      </c>
      <c r="AP1221" s="91">
        <v>2</v>
      </c>
      <c r="AQ1221" s="91">
        <v>1586347</v>
      </c>
      <c r="AR1221" s="91" t="s">
        <v>87</v>
      </c>
      <c r="AU1221" s="93">
        <v>42060</v>
      </c>
      <c r="AW1221" s="91">
        <v>1</v>
      </c>
      <c r="AX1221" s="91">
        <v>0</v>
      </c>
      <c r="AZ1221" s="92">
        <v>36680</v>
      </c>
      <c r="BA1221" s="91" t="s">
        <v>183</v>
      </c>
      <c r="BB1221" s="92">
        <v>42057</v>
      </c>
      <c r="BC1221" s="91" t="s">
        <v>87</v>
      </c>
    </row>
    <row r="1222" spans="1:55">
      <c r="A1222" s="91">
        <f t="shared" si="19"/>
        <v>1221</v>
      </c>
      <c r="B1222" s="91">
        <v>5144001</v>
      </c>
      <c r="C1222" s="91">
        <v>50</v>
      </c>
      <c r="D1222" s="91">
        <v>11</v>
      </c>
      <c r="E1222" s="91">
        <v>51440</v>
      </c>
      <c r="F1222" s="91">
        <v>1</v>
      </c>
      <c r="G1222" s="91" t="s">
        <v>10259</v>
      </c>
      <c r="I1222" s="91" t="s">
        <v>10260</v>
      </c>
      <c r="J1222" s="91" t="s">
        <v>10259</v>
      </c>
      <c r="K1222" s="91" t="s">
        <v>5581</v>
      </c>
      <c r="L1222" s="91" t="s">
        <v>10261</v>
      </c>
      <c r="M1222" s="91" t="s">
        <v>10262</v>
      </c>
      <c r="O1222" s="91" t="s">
        <v>10263</v>
      </c>
      <c r="P1222" s="91" t="s">
        <v>10264</v>
      </c>
      <c r="U1222" s="91">
        <v>0</v>
      </c>
      <c r="V1222" s="91">
        <v>500000</v>
      </c>
      <c r="W1222" s="91">
        <v>0</v>
      </c>
      <c r="X1222" s="91">
        <v>100</v>
      </c>
      <c r="Y1222" s="91">
        <v>120</v>
      </c>
      <c r="Z1222" s="91">
        <v>40</v>
      </c>
      <c r="AA1222" s="91">
        <v>60</v>
      </c>
      <c r="AB1222" s="91">
        <v>120</v>
      </c>
      <c r="AC1222" s="91">
        <v>0</v>
      </c>
      <c r="AD1222" s="91">
        <v>100</v>
      </c>
      <c r="AE1222" s="91">
        <v>120</v>
      </c>
      <c r="AF1222" s="91">
        <v>9</v>
      </c>
      <c r="AG1222" s="91">
        <v>216</v>
      </c>
      <c r="AH1222" s="91">
        <v>2196994</v>
      </c>
      <c r="AI1222" s="91">
        <v>1</v>
      </c>
      <c r="AJ1222" s="91" t="s">
        <v>10265</v>
      </c>
      <c r="AK1222" s="91">
        <v>2</v>
      </c>
      <c r="AL1222" s="91">
        <v>0</v>
      </c>
      <c r="AM1222" s="91" t="s">
        <v>87</v>
      </c>
      <c r="AO1222" s="91">
        <v>1</v>
      </c>
      <c r="AP1222" s="91">
        <v>2</v>
      </c>
      <c r="AQ1222" s="91" t="s">
        <v>87</v>
      </c>
      <c r="AR1222" s="91" t="s">
        <v>87</v>
      </c>
      <c r="AW1222" s="91">
        <v>1</v>
      </c>
      <c r="AX1222" s="91">
        <v>0</v>
      </c>
      <c r="AZ1222" s="92">
        <v>36680</v>
      </c>
      <c r="BA1222" s="91" t="s">
        <v>183</v>
      </c>
      <c r="BB1222" s="92">
        <v>42828</v>
      </c>
      <c r="BC1222" s="91" t="s">
        <v>87</v>
      </c>
    </row>
    <row r="1223" spans="1:55">
      <c r="A1223" s="91">
        <f t="shared" si="19"/>
        <v>1222</v>
      </c>
      <c r="B1223" s="91">
        <v>5769001</v>
      </c>
      <c r="C1223" s="91">
        <v>80</v>
      </c>
      <c r="D1223" s="91">
        <v>11</v>
      </c>
      <c r="E1223" s="91">
        <v>57690</v>
      </c>
      <c r="F1223" s="91">
        <v>1</v>
      </c>
      <c r="G1223" s="91" t="s">
        <v>10266</v>
      </c>
      <c r="I1223" s="91" t="s">
        <v>10267</v>
      </c>
      <c r="J1223" s="91" t="s">
        <v>10268</v>
      </c>
      <c r="K1223" s="91" t="s">
        <v>6069</v>
      </c>
      <c r="L1223" s="91" t="s">
        <v>10269</v>
      </c>
      <c r="O1223" s="91" t="s">
        <v>10270</v>
      </c>
      <c r="P1223" s="91" t="s">
        <v>10271</v>
      </c>
      <c r="R1223" s="91" t="s">
        <v>10272</v>
      </c>
      <c r="S1223" s="91" t="s">
        <v>10273</v>
      </c>
      <c r="U1223" s="91">
        <v>1</v>
      </c>
      <c r="V1223" s="91">
        <v>500000</v>
      </c>
      <c r="W1223" s="91">
        <v>0</v>
      </c>
      <c r="X1223" s="91">
        <v>100</v>
      </c>
      <c r="Y1223" s="91">
        <v>120</v>
      </c>
      <c r="Z1223" s="91">
        <v>40</v>
      </c>
      <c r="AA1223" s="91">
        <v>60</v>
      </c>
      <c r="AB1223" s="91">
        <v>120</v>
      </c>
      <c r="AC1223" s="91">
        <v>0</v>
      </c>
      <c r="AD1223" s="91">
        <v>100</v>
      </c>
      <c r="AE1223" s="91">
        <v>120</v>
      </c>
      <c r="AF1223" s="91">
        <v>190</v>
      </c>
      <c r="AG1223" s="91">
        <v>220</v>
      </c>
      <c r="AH1223" s="91">
        <v>3958</v>
      </c>
      <c r="AI1223" s="91">
        <v>2</v>
      </c>
      <c r="AJ1223" s="91" t="s">
        <v>10274</v>
      </c>
      <c r="AK1223" s="91">
        <v>2</v>
      </c>
      <c r="AL1223" s="91">
        <v>1</v>
      </c>
      <c r="AM1223" s="91">
        <v>40113952275026</v>
      </c>
      <c r="AN1223" s="91" t="s">
        <v>10275</v>
      </c>
      <c r="AO1223" s="91">
        <v>1</v>
      </c>
      <c r="AP1223" s="91">
        <v>2</v>
      </c>
      <c r="AQ1223" s="91">
        <v>1640315</v>
      </c>
      <c r="AR1223" s="91" t="s">
        <v>87</v>
      </c>
      <c r="AU1223" s="93">
        <v>42119</v>
      </c>
      <c r="AW1223" s="91">
        <v>1</v>
      </c>
      <c r="AX1223" s="91">
        <v>0</v>
      </c>
      <c r="AZ1223" s="92">
        <v>36680</v>
      </c>
      <c r="BA1223" s="91" t="s">
        <v>183</v>
      </c>
      <c r="BB1223" s="92">
        <v>42058</v>
      </c>
      <c r="BC1223" s="91" t="s">
        <v>87</v>
      </c>
    </row>
    <row r="1224" spans="1:55">
      <c r="A1224" s="91">
        <f t="shared" si="19"/>
        <v>1223</v>
      </c>
      <c r="B1224" s="91">
        <v>6094001</v>
      </c>
      <c r="C1224" s="91">
        <v>30</v>
      </c>
      <c r="D1224" s="91">
        <v>11</v>
      </c>
      <c r="E1224" s="91">
        <v>60940</v>
      </c>
      <c r="F1224" s="91">
        <v>1</v>
      </c>
      <c r="G1224" s="91" t="s">
        <v>10276</v>
      </c>
      <c r="I1224" s="91" t="s">
        <v>10277</v>
      </c>
      <c r="J1224" s="91" t="s">
        <v>10278</v>
      </c>
      <c r="K1224" s="91" t="s">
        <v>4339</v>
      </c>
      <c r="L1224" s="91" t="s">
        <v>10279</v>
      </c>
      <c r="O1224" s="91" t="s">
        <v>10280</v>
      </c>
      <c r="P1224" s="91" t="s">
        <v>10281</v>
      </c>
      <c r="R1224" s="91" t="s">
        <v>10282</v>
      </c>
      <c r="S1224" s="91" t="s">
        <v>10283</v>
      </c>
      <c r="T1224" s="91" t="s">
        <v>269</v>
      </c>
      <c r="U1224" s="91">
        <v>1</v>
      </c>
      <c r="V1224" s="91">
        <v>500000</v>
      </c>
      <c r="W1224" s="91">
        <v>40</v>
      </c>
      <c r="X1224" s="91">
        <v>60</v>
      </c>
      <c r="Y1224" s="91">
        <v>120</v>
      </c>
      <c r="Z1224" s="91">
        <v>40</v>
      </c>
      <c r="AA1224" s="91">
        <v>60</v>
      </c>
      <c r="AB1224" s="91">
        <v>120</v>
      </c>
      <c r="AC1224" s="91">
        <v>40</v>
      </c>
      <c r="AD1224" s="91">
        <v>60</v>
      </c>
      <c r="AE1224" s="91">
        <v>120</v>
      </c>
      <c r="AF1224" s="91">
        <v>9</v>
      </c>
      <c r="AG1224" s="91">
        <v>643</v>
      </c>
      <c r="AH1224" s="91">
        <v>202056</v>
      </c>
      <c r="AI1224" s="91">
        <v>2</v>
      </c>
      <c r="AJ1224" s="91" t="s">
        <v>10284</v>
      </c>
      <c r="AK1224" s="91">
        <v>2</v>
      </c>
      <c r="AL1224" s="91">
        <v>1</v>
      </c>
      <c r="AM1224" s="91">
        <v>13313966560076</v>
      </c>
      <c r="AN1224" s="91" t="s">
        <v>10285</v>
      </c>
      <c r="AO1224" s="91">
        <v>1</v>
      </c>
      <c r="AP1224" s="91">
        <v>2</v>
      </c>
      <c r="AQ1224" s="91">
        <v>1586257</v>
      </c>
      <c r="AR1224" s="91" t="s">
        <v>87</v>
      </c>
      <c r="AU1224" s="93">
        <v>42060</v>
      </c>
      <c r="AW1224" s="91">
        <v>1</v>
      </c>
      <c r="AX1224" s="91">
        <v>0</v>
      </c>
      <c r="AZ1224" s="92">
        <v>36680</v>
      </c>
      <c r="BA1224" s="91" t="s">
        <v>183</v>
      </c>
      <c r="BB1224" s="92">
        <v>42057</v>
      </c>
      <c r="BC1224" s="91" t="s">
        <v>87</v>
      </c>
    </row>
    <row r="1225" spans="1:55">
      <c r="A1225" s="91">
        <f t="shared" si="19"/>
        <v>1224</v>
      </c>
      <c r="B1225" s="91">
        <v>6526001</v>
      </c>
      <c r="C1225" s="91">
        <v>80</v>
      </c>
      <c r="D1225" s="91">
        <v>11</v>
      </c>
      <c r="E1225" s="91">
        <v>65260</v>
      </c>
      <c r="F1225" s="91">
        <v>1</v>
      </c>
      <c r="G1225" s="91" t="s">
        <v>10286</v>
      </c>
      <c r="I1225" s="91" t="s">
        <v>10287</v>
      </c>
      <c r="J1225" s="91" t="s">
        <v>10288</v>
      </c>
      <c r="K1225" s="91" t="s">
        <v>10289</v>
      </c>
      <c r="L1225" s="91" t="s">
        <v>10290</v>
      </c>
      <c r="O1225" s="91" t="s">
        <v>10291</v>
      </c>
      <c r="P1225" s="91" t="s">
        <v>10292</v>
      </c>
      <c r="U1225" s="91">
        <v>0</v>
      </c>
      <c r="V1225" s="91">
        <v>500000</v>
      </c>
      <c r="W1225" s="91">
        <v>100</v>
      </c>
      <c r="X1225" s="91">
        <v>0</v>
      </c>
      <c r="Y1225" s="91">
        <v>0</v>
      </c>
      <c r="Z1225" s="91">
        <v>100</v>
      </c>
      <c r="AA1225" s="91">
        <v>0</v>
      </c>
      <c r="AB1225" s="91">
        <v>0</v>
      </c>
      <c r="AC1225" s="91">
        <v>100</v>
      </c>
      <c r="AD1225" s="91">
        <v>0</v>
      </c>
      <c r="AE1225" s="91">
        <v>0</v>
      </c>
      <c r="AF1225" s="91">
        <v>190</v>
      </c>
      <c r="AG1225" s="91">
        <v>226</v>
      </c>
      <c r="AH1225" s="91">
        <v>1277185</v>
      </c>
      <c r="AI1225" s="91">
        <v>1</v>
      </c>
      <c r="AJ1225" s="91" t="s">
        <v>10293</v>
      </c>
      <c r="AK1225" s="91">
        <v>2</v>
      </c>
      <c r="AL1225" s="91">
        <v>2</v>
      </c>
      <c r="AM1225" s="91" t="s">
        <v>87</v>
      </c>
      <c r="AO1225" s="91">
        <v>0</v>
      </c>
      <c r="AP1225" s="91">
        <v>2</v>
      </c>
      <c r="AQ1225" s="91" t="s">
        <v>87</v>
      </c>
      <c r="AR1225" s="91" t="s">
        <v>87</v>
      </c>
      <c r="AW1225" s="91">
        <v>1</v>
      </c>
      <c r="AX1225" s="91">
        <v>0</v>
      </c>
      <c r="AZ1225" s="92">
        <v>36680</v>
      </c>
      <c r="BA1225" s="91" t="s">
        <v>183</v>
      </c>
      <c r="BB1225" s="92">
        <v>42605</v>
      </c>
      <c r="BC1225" s="91" t="s">
        <v>87</v>
      </c>
    </row>
    <row r="1226" spans="1:55">
      <c r="A1226" s="91">
        <f t="shared" si="19"/>
        <v>1225</v>
      </c>
      <c r="B1226" s="91">
        <v>6959001</v>
      </c>
      <c r="C1226" s="91">
        <v>77</v>
      </c>
      <c r="D1226" s="91">
        <v>11</v>
      </c>
      <c r="E1226" s="91">
        <v>69590</v>
      </c>
      <c r="F1226" s="91">
        <v>1</v>
      </c>
      <c r="G1226" s="91" t="s">
        <v>10294</v>
      </c>
      <c r="I1226" s="91" t="s">
        <v>10295</v>
      </c>
      <c r="J1226" s="91" t="s">
        <v>10296</v>
      </c>
      <c r="K1226" s="91" t="s">
        <v>10297</v>
      </c>
      <c r="L1226" s="91" t="s">
        <v>10298</v>
      </c>
      <c r="O1226" s="91" t="s">
        <v>10299</v>
      </c>
      <c r="P1226" s="91" t="s">
        <v>10300</v>
      </c>
      <c r="R1226" s="91" t="s">
        <v>10301</v>
      </c>
      <c r="S1226" s="91" t="s">
        <v>10302</v>
      </c>
      <c r="T1226" s="91" t="s">
        <v>269</v>
      </c>
      <c r="U1226" s="91">
        <v>1</v>
      </c>
      <c r="V1226" s="91">
        <v>500000</v>
      </c>
      <c r="W1226" s="91">
        <v>0</v>
      </c>
      <c r="X1226" s="91">
        <v>100</v>
      </c>
      <c r="Y1226" s="91">
        <v>120</v>
      </c>
      <c r="Z1226" s="91">
        <v>40</v>
      </c>
      <c r="AA1226" s="91">
        <v>60</v>
      </c>
      <c r="AB1226" s="91">
        <v>120</v>
      </c>
      <c r="AC1226" s="91">
        <v>0</v>
      </c>
      <c r="AD1226" s="91">
        <v>100</v>
      </c>
      <c r="AE1226" s="91">
        <v>120</v>
      </c>
      <c r="AF1226" s="91">
        <v>569</v>
      </c>
      <c r="AG1226" s="91">
        <v>53</v>
      </c>
      <c r="AH1226" s="91">
        <v>500755</v>
      </c>
      <c r="AI1226" s="91">
        <v>2</v>
      </c>
      <c r="AJ1226" s="91" t="s">
        <v>10303</v>
      </c>
      <c r="AK1226" s="91">
        <v>2</v>
      </c>
      <c r="AL1226" s="91">
        <v>0</v>
      </c>
      <c r="AM1226" s="91" t="s">
        <v>87</v>
      </c>
      <c r="AO1226" s="91">
        <v>1</v>
      </c>
      <c r="AP1226" s="91">
        <v>2</v>
      </c>
      <c r="AQ1226" s="91">
        <v>1575109</v>
      </c>
      <c r="AR1226" s="91" t="s">
        <v>87</v>
      </c>
      <c r="AU1226" s="93">
        <v>42060</v>
      </c>
      <c r="AW1226" s="91">
        <v>1</v>
      </c>
      <c r="AX1226" s="91">
        <v>0</v>
      </c>
      <c r="AZ1226" s="92">
        <v>36680</v>
      </c>
      <c r="BA1226" s="91" t="s">
        <v>183</v>
      </c>
      <c r="BB1226" s="92">
        <v>42057</v>
      </c>
      <c r="BC1226" s="91" t="s">
        <v>87</v>
      </c>
    </row>
    <row r="1227" spans="1:55">
      <c r="A1227" s="91">
        <f t="shared" si="19"/>
        <v>1226</v>
      </c>
      <c r="B1227" s="91">
        <v>1289001</v>
      </c>
      <c r="C1227" s="91">
        <v>50</v>
      </c>
      <c r="D1227" s="91">
        <v>12</v>
      </c>
      <c r="E1227" s="91">
        <v>12890</v>
      </c>
      <c r="F1227" s="91">
        <v>1</v>
      </c>
      <c r="G1227" s="91" t="s">
        <v>10304</v>
      </c>
      <c r="I1227" s="91" t="s">
        <v>10305</v>
      </c>
      <c r="J1227" s="91" t="s">
        <v>10304</v>
      </c>
      <c r="K1227" s="91" t="s">
        <v>2203</v>
      </c>
      <c r="L1227" s="91" t="s">
        <v>10306</v>
      </c>
      <c r="O1227" s="91" t="s">
        <v>10307</v>
      </c>
      <c r="P1227" s="91" t="s">
        <v>10308</v>
      </c>
      <c r="U1227" s="91">
        <v>1</v>
      </c>
      <c r="V1227" s="91">
        <v>500000</v>
      </c>
      <c r="W1227" s="91">
        <v>0</v>
      </c>
      <c r="X1227" s="91">
        <v>100</v>
      </c>
      <c r="Y1227" s="91">
        <v>120</v>
      </c>
      <c r="Z1227" s="91">
        <v>0</v>
      </c>
      <c r="AA1227" s="91">
        <v>100</v>
      </c>
      <c r="AB1227" s="91">
        <v>120</v>
      </c>
      <c r="AC1227" s="91">
        <v>0</v>
      </c>
      <c r="AD1227" s="91">
        <v>100</v>
      </c>
      <c r="AE1227" s="91">
        <v>120</v>
      </c>
      <c r="AF1227" s="91">
        <v>5</v>
      </c>
      <c r="AG1227" s="91">
        <v>313</v>
      </c>
      <c r="AH1227" s="91">
        <v>8622081</v>
      </c>
      <c r="AI1227" s="91">
        <v>2</v>
      </c>
      <c r="AJ1227" s="91" t="s">
        <v>10309</v>
      </c>
      <c r="AK1227" s="91">
        <v>0</v>
      </c>
      <c r="AL1227" s="91">
        <v>0</v>
      </c>
      <c r="AM1227" s="91" t="s">
        <v>87</v>
      </c>
      <c r="AO1227" s="91">
        <v>0</v>
      </c>
      <c r="AP1227" s="91">
        <v>2</v>
      </c>
      <c r="AQ1227" s="91">
        <v>1382341</v>
      </c>
      <c r="AR1227" s="91" t="s">
        <v>87</v>
      </c>
      <c r="AU1227" s="93">
        <v>42060</v>
      </c>
      <c r="AW1227" s="91">
        <v>1</v>
      </c>
      <c r="AX1227" s="91">
        <v>0</v>
      </c>
      <c r="AZ1227" s="92">
        <v>36680</v>
      </c>
      <c r="BA1227" s="91" t="s">
        <v>183</v>
      </c>
      <c r="BB1227" s="92">
        <v>42057</v>
      </c>
      <c r="BC1227" s="91" t="s">
        <v>87</v>
      </c>
    </row>
    <row r="1228" spans="1:55">
      <c r="A1228" s="91">
        <f t="shared" si="19"/>
        <v>1227</v>
      </c>
      <c r="B1228" s="91">
        <v>1435301</v>
      </c>
      <c r="C1228" s="91">
        <v>80</v>
      </c>
      <c r="D1228" s="91">
        <v>12</v>
      </c>
      <c r="E1228" s="91" t="s">
        <v>87</v>
      </c>
      <c r="F1228" s="91" t="s">
        <v>87</v>
      </c>
      <c r="G1228" s="91" t="s">
        <v>10310</v>
      </c>
      <c r="H1228" s="91" t="s">
        <v>10311</v>
      </c>
      <c r="I1228" s="91" t="s">
        <v>10312</v>
      </c>
      <c r="J1228" s="91" t="s">
        <v>10313</v>
      </c>
      <c r="K1228" s="91" t="s">
        <v>10314</v>
      </c>
      <c r="L1228" s="91" t="s">
        <v>10315</v>
      </c>
      <c r="O1228" s="91" t="s">
        <v>10316</v>
      </c>
      <c r="P1228" s="91" t="s">
        <v>10317</v>
      </c>
      <c r="R1228" s="91" t="s">
        <v>10318</v>
      </c>
      <c r="S1228" s="91" t="s">
        <v>10319</v>
      </c>
      <c r="T1228" s="91" t="s">
        <v>269</v>
      </c>
      <c r="U1228" s="91">
        <v>0</v>
      </c>
      <c r="V1228" s="91">
        <v>500000</v>
      </c>
      <c r="W1228" s="91">
        <v>0</v>
      </c>
      <c r="X1228" s="91">
        <v>100</v>
      </c>
      <c r="Y1228" s="91">
        <v>120</v>
      </c>
      <c r="Z1228" s="91">
        <v>40</v>
      </c>
      <c r="AA1228" s="91">
        <v>60</v>
      </c>
      <c r="AB1228" s="91">
        <v>120</v>
      </c>
      <c r="AC1228" s="91">
        <v>40</v>
      </c>
      <c r="AD1228" s="91">
        <v>60</v>
      </c>
      <c r="AE1228" s="91">
        <v>120</v>
      </c>
      <c r="AF1228" s="91">
        <v>177</v>
      </c>
      <c r="AG1228" s="91">
        <v>294</v>
      </c>
      <c r="AH1228" s="91">
        <v>2280039</v>
      </c>
      <c r="AI1228" s="91">
        <v>1</v>
      </c>
      <c r="AJ1228" s="91" t="s">
        <v>10320</v>
      </c>
      <c r="AK1228" s="91">
        <v>0</v>
      </c>
      <c r="AL1228" s="91">
        <v>0</v>
      </c>
      <c r="AM1228" s="91" t="s">
        <v>87</v>
      </c>
      <c r="AO1228" s="91">
        <v>1</v>
      </c>
      <c r="AP1228" s="91">
        <v>2</v>
      </c>
      <c r="AQ1228" s="91" t="s">
        <v>87</v>
      </c>
      <c r="AR1228" s="91" t="s">
        <v>87</v>
      </c>
      <c r="AW1228" s="91">
        <v>1</v>
      </c>
      <c r="AX1228" s="91">
        <v>0</v>
      </c>
      <c r="AZ1228" s="92">
        <v>37552</v>
      </c>
      <c r="BA1228" s="91" t="s">
        <v>183</v>
      </c>
      <c r="BB1228" s="92">
        <v>42307</v>
      </c>
      <c r="BC1228" s="91" t="s">
        <v>87</v>
      </c>
    </row>
    <row r="1229" spans="1:55">
      <c r="A1229" s="91">
        <f t="shared" si="19"/>
        <v>1228</v>
      </c>
      <c r="B1229" s="91">
        <v>1489901</v>
      </c>
      <c r="C1229" s="91">
        <v>38</v>
      </c>
      <c r="D1229" s="91">
        <v>12</v>
      </c>
      <c r="E1229" s="91" t="s">
        <v>87</v>
      </c>
      <c r="F1229" s="91" t="s">
        <v>87</v>
      </c>
      <c r="G1229" s="91" t="s">
        <v>10321</v>
      </c>
      <c r="I1229" s="91" t="s">
        <v>10322</v>
      </c>
      <c r="K1229" s="91" t="s">
        <v>10323</v>
      </c>
      <c r="L1229" s="91" t="s">
        <v>10324</v>
      </c>
      <c r="O1229" s="91" t="s">
        <v>10325</v>
      </c>
      <c r="P1229" s="91" t="s">
        <v>10326</v>
      </c>
      <c r="U1229" s="91">
        <v>0</v>
      </c>
      <c r="V1229" s="91">
        <v>500000</v>
      </c>
      <c r="W1229" s="91">
        <v>0</v>
      </c>
      <c r="X1229" s="91">
        <v>0</v>
      </c>
      <c r="Y1229" s="91">
        <v>0</v>
      </c>
      <c r="Z1229" s="91">
        <v>40</v>
      </c>
      <c r="AA1229" s="91">
        <v>60</v>
      </c>
      <c r="AB1229" s="91">
        <v>120</v>
      </c>
      <c r="AC1229" s="91">
        <v>0</v>
      </c>
      <c r="AD1229" s="91">
        <v>0</v>
      </c>
      <c r="AE1229" s="91">
        <v>0</v>
      </c>
      <c r="AF1229" s="91">
        <v>9</v>
      </c>
      <c r="AG1229" s="91">
        <v>628</v>
      </c>
      <c r="AH1229" s="91">
        <v>6376048</v>
      </c>
      <c r="AI1229" s="91">
        <v>1</v>
      </c>
      <c r="AJ1229" s="91" t="s">
        <v>10327</v>
      </c>
      <c r="AK1229" s="91">
        <v>0</v>
      </c>
      <c r="AL1229" s="91">
        <v>0</v>
      </c>
      <c r="AM1229" s="91" t="s">
        <v>87</v>
      </c>
      <c r="AO1229" s="91">
        <v>0</v>
      </c>
      <c r="AP1229" s="91">
        <v>0</v>
      </c>
      <c r="AQ1229" s="91" t="s">
        <v>87</v>
      </c>
      <c r="AR1229" s="91" t="s">
        <v>87</v>
      </c>
      <c r="AW1229" s="91">
        <v>1</v>
      </c>
      <c r="AX1229" s="91">
        <v>0</v>
      </c>
      <c r="AZ1229" s="92">
        <v>37825</v>
      </c>
      <c r="BA1229" s="91" t="s">
        <v>183</v>
      </c>
      <c r="BB1229" s="92">
        <v>42726</v>
      </c>
      <c r="BC1229" s="91" t="s">
        <v>87</v>
      </c>
    </row>
    <row r="1230" spans="1:55">
      <c r="A1230" s="91">
        <f t="shared" si="19"/>
        <v>1229</v>
      </c>
      <c r="B1230" s="91">
        <v>1630401</v>
      </c>
      <c r="C1230" s="91">
        <v>80</v>
      </c>
      <c r="D1230" s="91">
        <v>12</v>
      </c>
      <c r="E1230" s="91" t="s">
        <v>87</v>
      </c>
      <c r="F1230" s="91" t="s">
        <v>87</v>
      </c>
      <c r="G1230" s="91" t="s">
        <v>10328</v>
      </c>
      <c r="I1230" s="91" t="s">
        <v>10329</v>
      </c>
      <c r="J1230" s="91" t="s">
        <v>10330</v>
      </c>
      <c r="K1230" s="91" t="s">
        <v>10331</v>
      </c>
      <c r="L1230" s="91" t="s">
        <v>10332</v>
      </c>
      <c r="O1230" s="91" t="s">
        <v>10333</v>
      </c>
      <c r="P1230" s="91" t="s">
        <v>10334</v>
      </c>
      <c r="R1230" s="91" t="s">
        <v>10335</v>
      </c>
      <c r="S1230" s="91" t="s">
        <v>10336</v>
      </c>
      <c r="T1230" s="91" t="s">
        <v>269</v>
      </c>
      <c r="U1230" s="91">
        <v>1</v>
      </c>
      <c r="V1230" s="91">
        <v>500000</v>
      </c>
      <c r="W1230" s="91">
        <v>0</v>
      </c>
      <c r="X1230" s="91">
        <v>100</v>
      </c>
      <c r="Y1230" s="91">
        <v>120</v>
      </c>
      <c r="Z1230" s="91">
        <v>40</v>
      </c>
      <c r="AA1230" s="91">
        <v>60</v>
      </c>
      <c r="AB1230" s="91">
        <v>120</v>
      </c>
      <c r="AC1230" s="91">
        <v>40</v>
      </c>
      <c r="AD1230" s="91">
        <v>60</v>
      </c>
      <c r="AE1230" s="91">
        <v>120</v>
      </c>
      <c r="AF1230" s="91">
        <v>182</v>
      </c>
      <c r="AG1230" s="91">
        <v>257</v>
      </c>
      <c r="AH1230" s="91">
        <v>269204</v>
      </c>
      <c r="AI1230" s="91">
        <v>1</v>
      </c>
      <c r="AJ1230" s="91" t="s">
        <v>10337</v>
      </c>
      <c r="AK1230" s="91">
        <v>0</v>
      </c>
      <c r="AL1230" s="91">
        <v>0</v>
      </c>
      <c r="AM1230" s="91" t="s">
        <v>87</v>
      </c>
      <c r="AO1230" s="91">
        <v>1</v>
      </c>
      <c r="AP1230" s="91">
        <v>2</v>
      </c>
      <c r="AQ1230" s="91">
        <v>1558548</v>
      </c>
      <c r="AR1230" s="91" t="s">
        <v>87</v>
      </c>
      <c r="AU1230" s="93">
        <v>42060</v>
      </c>
      <c r="AW1230" s="91">
        <v>1</v>
      </c>
      <c r="AX1230" s="91">
        <v>0</v>
      </c>
      <c r="AZ1230" s="92">
        <v>38580</v>
      </c>
      <c r="BA1230" s="91" t="s">
        <v>183</v>
      </c>
      <c r="BB1230" s="92">
        <v>42057</v>
      </c>
      <c r="BC1230" s="91" t="s">
        <v>87</v>
      </c>
    </row>
    <row r="1231" spans="1:55">
      <c r="A1231" s="91">
        <f t="shared" si="19"/>
        <v>1230</v>
      </c>
      <c r="B1231" s="91">
        <v>1652401</v>
      </c>
      <c r="C1231" s="91">
        <v>10</v>
      </c>
      <c r="D1231" s="91">
        <v>12</v>
      </c>
      <c r="E1231" s="91">
        <v>16524</v>
      </c>
      <c r="F1231" s="91">
        <v>1</v>
      </c>
      <c r="G1231" s="91" t="s">
        <v>10338</v>
      </c>
      <c r="K1231" s="91" t="s">
        <v>275</v>
      </c>
      <c r="L1231" s="91" t="s">
        <v>10339</v>
      </c>
      <c r="O1231" s="91" t="s">
        <v>10340</v>
      </c>
      <c r="P1231" s="91" t="s">
        <v>10341</v>
      </c>
      <c r="R1231" s="91" t="s">
        <v>10342</v>
      </c>
      <c r="S1231" s="91" t="s">
        <v>10343</v>
      </c>
      <c r="T1231" s="91" t="s">
        <v>269</v>
      </c>
      <c r="U1231" s="91">
        <v>0</v>
      </c>
      <c r="V1231" s="91">
        <v>500000</v>
      </c>
      <c r="W1231" s="91">
        <v>100</v>
      </c>
      <c r="X1231" s="91">
        <v>0</v>
      </c>
      <c r="Y1231" s="91">
        <v>0</v>
      </c>
      <c r="Z1231" s="91">
        <v>40</v>
      </c>
      <c r="AA1231" s="91">
        <v>60</v>
      </c>
      <c r="AB1231" s="91">
        <v>120</v>
      </c>
      <c r="AC1231" s="91">
        <v>100</v>
      </c>
      <c r="AD1231" s="91">
        <v>0</v>
      </c>
      <c r="AE1231" s="91">
        <v>0</v>
      </c>
      <c r="AF1231" s="91">
        <v>501</v>
      </c>
      <c r="AG1231" s="91">
        <v>28</v>
      </c>
      <c r="AH1231" s="91">
        <v>223367</v>
      </c>
      <c r="AI1231" s="91">
        <v>1</v>
      </c>
      <c r="AJ1231" s="91" t="s">
        <v>10344</v>
      </c>
      <c r="AK1231" s="91">
        <v>0</v>
      </c>
      <c r="AL1231" s="91">
        <v>0</v>
      </c>
      <c r="AM1231" s="91" t="s">
        <v>87</v>
      </c>
      <c r="AO1231" s="91">
        <v>1</v>
      </c>
      <c r="AP1231" s="91">
        <v>0</v>
      </c>
      <c r="AQ1231" s="91" t="s">
        <v>87</v>
      </c>
      <c r="AR1231" s="91" t="s">
        <v>87</v>
      </c>
      <c r="AW1231" s="91">
        <v>1</v>
      </c>
      <c r="AX1231" s="91">
        <v>0</v>
      </c>
      <c r="AZ1231" s="92">
        <v>43035.06658564815</v>
      </c>
      <c r="BA1231" s="91" t="s">
        <v>233</v>
      </c>
      <c r="BB1231" s="92">
        <v>43035.06658564815</v>
      </c>
      <c r="BC1231" s="91" t="s">
        <v>233</v>
      </c>
    </row>
    <row r="1232" spans="1:55">
      <c r="A1232" s="91">
        <f t="shared" si="19"/>
        <v>1231</v>
      </c>
      <c r="B1232" s="91">
        <v>1689401</v>
      </c>
      <c r="C1232" s="91">
        <v>80</v>
      </c>
      <c r="D1232" s="91">
        <v>12</v>
      </c>
      <c r="E1232" s="91" t="s">
        <v>87</v>
      </c>
      <c r="F1232" s="91" t="s">
        <v>87</v>
      </c>
      <c r="G1232" s="91" t="s">
        <v>10345</v>
      </c>
      <c r="H1232" s="91" t="s">
        <v>112</v>
      </c>
      <c r="I1232" s="91" t="s">
        <v>10346</v>
      </c>
      <c r="J1232" s="91" t="s">
        <v>10346</v>
      </c>
      <c r="K1232" s="91" t="s">
        <v>2771</v>
      </c>
      <c r="L1232" s="91" t="s">
        <v>10347</v>
      </c>
      <c r="O1232" s="91" t="s">
        <v>10348</v>
      </c>
      <c r="P1232" s="91" t="s">
        <v>10349</v>
      </c>
      <c r="R1232" s="91" t="s">
        <v>10350</v>
      </c>
      <c r="S1232" s="91" t="s">
        <v>10351</v>
      </c>
      <c r="T1232" s="91" t="s">
        <v>10352</v>
      </c>
      <c r="U1232" s="91">
        <v>1</v>
      </c>
      <c r="V1232" s="91">
        <v>500000</v>
      </c>
      <c r="W1232" s="91">
        <v>0</v>
      </c>
      <c r="X1232" s="91">
        <v>100</v>
      </c>
      <c r="Y1232" s="91">
        <v>120</v>
      </c>
      <c r="Z1232" s="91">
        <v>40</v>
      </c>
      <c r="AA1232" s="91">
        <v>60</v>
      </c>
      <c r="AB1232" s="91">
        <v>120</v>
      </c>
      <c r="AC1232" s="91">
        <v>40</v>
      </c>
      <c r="AD1232" s="91">
        <v>60</v>
      </c>
      <c r="AE1232" s="91">
        <v>120</v>
      </c>
      <c r="AF1232" s="91">
        <v>177</v>
      </c>
      <c r="AG1232" s="91">
        <v>280</v>
      </c>
      <c r="AH1232" s="91">
        <v>946215</v>
      </c>
      <c r="AI1232" s="91">
        <v>1</v>
      </c>
      <c r="AJ1232" s="91" t="s">
        <v>10353</v>
      </c>
      <c r="AK1232" s="91">
        <v>0</v>
      </c>
      <c r="AL1232" s="91">
        <v>0</v>
      </c>
      <c r="AM1232" s="91" t="s">
        <v>87</v>
      </c>
      <c r="AO1232" s="91">
        <v>1</v>
      </c>
      <c r="AP1232" s="91">
        <v>2</v>
      </c>
      <c r="AQ1232" s="91">
        <v>1588349</v>
      </c>
      <c r="AR1232" s="91" t="s">
        <v>87</v>
      </c>
      <c r="AU1232" s="93">
        <v>42060</v>
      </c>
      <c r="AW1232" s="91">
        <v>1</v>
      </c>
      <c r="AX1232" s="91">
        <v>0</v>
      </c>
      <c r="AZ1232" s="92">
        <v>38866</v>
      </c>
      <c r="BA1232" s="91" t="s">
        <v>183</v>
      </c>
      <c r="BB1232" s="92">
        <v>42057</v>
      </c>
      <c r="BC1232" s="91" t="s">
        <v>87</v>
      </c>
    </row>
    <row r="1233" spans="1:55">
      <c r="A1233" s="91">
        <f t="shared" si="19"/>
        <v>1232</v>
      </c>
      <c r="B1233" s="91">
        <v>1692401</v>
      </c>
      <c r="C1233" s="91">
        <v>80</v>
      </c>
      <c r="D1233" s="91">
        <v>12</v>
      </c>
      <c r="E1233" s="91" t="s">
        <v>87</v>
      </c>
      <c r="F1233" s="91" t="s">
        <v>87</v>
      </c>
      <c r="G1233" s="91" t="s">
        <v>10354</v>
      </c>
      <c r="I1233" s="91" t="s">
        <v>10355</v>
      </c>
      <c r="J1233" s="91" t="s">
        <v>10354</v>
      </c>
      <c r="K1233" s="91" t="s">
        <v>10356</v>
      </c>
      <c r="L1233" s="91" t="s">
        <v>10357</v>
      </c>
      <c r="O1233" s="91" t="s">
        <v>10358</v>
      </c>
      <c r="P1233" s="91" t="s">
        <v>10358</v>
      </c>
      <c r="R1233" s="91" t="s">
        <v>10359</v>
      </c>
      <c r="S1233" s="91" t="s">
        <v>10360</v>
      </c>
      <c r="U1233" s="91">
        <v>1</v>
      </c>
      <c r="V1233" s="91">
        <v>500000</v>
      </c>
      <c r="W1233" s="91">
        <v>0</v>
      </c>
      <c r="X1233" s="91">
        <v>100</v>
      </c>
      <c r="Y1233" s="91">
        <v>120</v>
      </c>
      <c r="Z1233" s="91">
        <v>40</v>
      </c>
      <c r="AA1233" s="91">
        <v>60</v>
      </c>
      <c r="AB1233" s="91">
        <v>120</v>
      </c>
      <c r="AC1233" s="91">
        <v>40</v>
      </c>
      <c r="AD1233" s="91">
        <v>60</v>
      </c>
      <c r="AE1233" s="91">
        <v>120</v>
      </c>
      <c r="AF1233" s="91">
        <v>190</v>
      </c>
      <c r="AG1233" s="91">
        <v>3</v>
      </c>
      <c r="AH1233" s="91">
        <v>1460178</v>
      </c>
      <c r="AI1233" s="91">
        <v>1</v>
      </c>
      <c r="AJ1233" s="91" t="s">
        <v>10361</v>
      </c>
      <c r="AK1233" s="91">
        <v>0</v>
      </c>
      <c r="AL1233" s="91">
        <v>0</v>
      </c>
      <c r="AM1233" s="91" t="s">
        <v>87</v>
      </c>
      <c r="AO1233" s="91">
        <v>1</v>
      </c>
      <c r="AP1233" s="91">
        <v>2</v>
      </c>
      <c r="AQ1233" s="91">
        <v>1573455</v>
      </c>
      <c r="AR1233" s="91" t="s">
        <v>87</v>
      </c>
      <c r="AU1233" s="93">
        <v>42060</v>
      </c>
      <c r="AW1233" s="91">
        <v>1</v>
      </c>
      <c r="AX1233" s="91">
        <v>0</v>
      </c>
      <c r="AZ1233" s="92">
        <v>38881</v>
      </c>
      <c r="BA1233" s="91" t="s">
        <v>183</v>
      </c>
      <c r="BB1233" s="92">
        <v>42057</v>
      </c>
      <c r="BC1233" s="91" t="s">
        <v>87</v>
      </c>
    </row>
    <row r="1234" spans="1:55">
      <c r="A1234" s="91">
        <f t="shared" si="19"/>
        <v>1233</v>
      </c>
      <c r="B1234" s="91">
        <v>1697501</v>
      </c>
      <c r="C1234" s="91">
        <v>70</v>
      </c>
      <c r="D1234" s="91">
        <v>12</v>
      </c>
      <c r="E1234" s="91" t="s">
        <v>87</v>
      </c>
      <c r="F1234" s="91" t="s">
        <v>87</v>
      </c>
      <c r="G1234" s="91" t="s">
        <v>10362</v>
      </c>
      <c r="I1234" s="91" t="s">
        <v>10363</v>
      </c>
      <c r="K1234" s="91" t="s">
        <v>10364</v>
      </c>
      <c r="L1234" s="91" t="s">
        <v>10365</v>
      </c>
      <c r="O1234" s="91" t="s">
        <v>10366</v>
      </c>
      <c r="P1234" s="91" t="s">
        <v>10367</v>
      </c>
      <c r="U1234" s="91">
        <v>0</v>
      </c>
      <c r="V1234" s="91">
        <v>0</v>
      </c>
      <c r="W1234" s="91">
        <v>0</v>
      </c>
      <c r="X1234" s="91">
        <v>0</v>
      </c>
      <c r="Y1234" s="91">
        <v>0</v>
      </c>
      <c r="Z1234" s="91">
        <v>100</v>
      </c>
      <c r="AA1234" s="91">
        <v>0</v>
      </c>
      <c r="AB1234" s="91">
        <v>0</v>
      </c>
      <c r="AC1234" s="91">
        <v>0</v>
      </c>
      <c r="AD1234" s="91">
        <v>0</v>
      </c>
      <c r="AE1234" s="91">
        <v>0</v>
      </c>
      <c r="AF1234" s="91">
        <v>157</v>
      </c>
      <c r="AG1234" s="91">
        <v>524</v>
      </c>
      <c r="AH1234" s="91">
        <v>108157</v>
      </c>
      <c r="AI1234" s="91">
        <v>1</v>
      </c>
      <c r="AJ1234" s="91" t="s">
        <v>10363</v>
      </c>
      <c r="AK1234" s="91">
        <v>0</v>
      </c>
      <c r="AL1234" s="91">
        <v>0</v>
      </c>
      <c r="AM1234" s="91" t="s">
        <v>87</v>
      </c>
      <c r="AO1234" s="91">
        <v>0</v>
      </c>
      <c r="AP1234" s="91">
        <v>0</v>
      </c>
      <c r="AQ1234" s="91" t="s">
        <v>87</v>
      </c>
      <c r="AR1234" s="91" t="s">
        <v>87</v>
      </c>
      <c r="AW1234" s="91">
        <v>1</v>
      </c>
      <c r="AX1234" s="91">
        <v>0</v>
      </c>
      <c r="AZ1234" s="92">
        <v>43132</v>
      </c>
      <c r="BA1234" s="91" t="s">
        <v>442</v>
      </c>
      <c r="BB1234" s="92">
        <v>43132</v>
      </c>
      <c r="BC1234" s="91" t="s">
        <v>442</v>
      </c>
    </row>
    <row r="1235" spans="1:55">
      <c r="A1235" s="91">
        <f t="shared" si="19"/>
        <v>1234</v>
      </c>
      <c r="B1235" s="91">
        <v>1833801</v>
      </c>
      <c r="C1235" s="91">
        <v>70</v>
      </c>
      <c r="D1235" s="91">
        <v>12</v>
      </c>
      <c r="E1235" s="91" t="s">
        <v>87</v>
      </c>
      <c r="F1235" s="91" t="s">
        <v>87</v>
      </c>
      <c r="G1235" s="91" t="s">
        <v>10368</v>
      </c>
      <c r="H1235" s="91" t="s">
        <v>10369</v>
      </c>
      <c r="I1235" s="91" t="s">
        <v>10370</v>
      </c>
      <c r="J1235" s="91" t="s">
        <v>10371</v>
      </c>
      <c r="K1235" s="91" t="s">
        <v>10372</v>
      </c>
      <c r="L1235" s="91" t="s">
        <v>10373</v>
      </c>
      <c r="O1235" s="91" t="s">
        <v>10374</v>
      </c>
      <c r="P1235" s="91" t="s">
        <v>10375</v>
      </c>
      <c r="R1235" s="91" t="s">
        <v>10376</v>
      </c>
      <c r="S1235" s="91" t="s">
        <v>10377</v>
      </c>
      <c r="T1235" s="91" t="s">
        <v>860</v>
      </c>
      <c r="U1235" s="91">
        <v>1</v>
      </c>
      <c r="V1235" s="91">
        <v>500000</v>
      </c>
      <c r="W1235" s="91">
        <v>0</v>
      </c>
      <c r="X1235" s="91">
        <v>100</v>
      </c>
      <c r="Y1235" s="91">
        <v>120</v>
      </c>
      <c r="Z1235" s="91">
        <v>40</v>
      </c>
      <c r="AA1235" s="91">
        <v>60</v>
      </c>
      <c r="AB1235" s="91">
        <v>120</v>
      </c>
      <c r="AC1235" s="91">
        <v>0</v>
      </c>
      <c r="AD1235" s="91">
        <v>100</v>
      </c>
      <c r="AE1235" s="91">
        <v>120</v>
      </c>
      <c r="AF1235" s="91">
        <v>9</v>
      </c>
      <c r="AG1235" s="91">
        <v>760</v>
      </c>
      <c r="AH1235" s="91">
        <v>1019021</v>
      </c>
      <c r="AI1235" s="91">
        <v>2</v>
      </c>
      <c r="AJ1235" s="91" t="s">
        <v>10378</v>
      </c>
      <c r="AK1235" s="91">
        <v>0</v>
      </c>
      <c r="AL1235" s="91">
        <v>0</v>
      </c>
      <c r="AM1235" s="91" t="s">
        <v>87</v>
      </c>
      <c r="AO1235" s="91">
        <v>0</v>
      </c>
      <c r="AP1235" s="91">
        <v>2</v>
      </c>
      <c r="AQ1235" s="91">
        <v>1574311</v>
      </c>
      <c r="AR1235" s="91" t="s">
        <v>87</v>
      </c>
      <c r="AU1235" s="93">
        <v>42060</v>
      </c>
      <c r="AW1235" s="91">
        <v>1</v>
      </c>
      <c r="AX1235" s="91">
        <v>0</v>
      </c>
      <c r="AZ1235" s="92">
        <v>39531</v>
      </c>
      <c r="BA1235" s="91" t="s">
        <v>183</v>
      </c>
      <c r="BB1235" s="92">
        <v>42057</v>
      </c>
      <c r="BC1235" s="91" t="s">
        <v>87</v>
      </c>
    </row>
    <row r="1236" spans="1:55">
      <c r="A1236" s="91">
        <f t="shared" si="19"/>
        <v>1235</v>
      </c>
      <c r="B1236" s="91">
        <v>1934201</v>
      </c>
      <c r="C1236" s="91">
        <v>30</v>
      </c>
      <c r="D1236" s="91">
        <v>12</v>
      </c>
      <c r="E1236" s="91" t="s">
        <v>87</v>
      </c>
      <c r="F1236" s="91" t="s">
        <v>87</v>
      </c>
      <c r="G1236" s="91" t="s">
        <v>10379</v>
      </c>
      <c r="I1236" s="91" t="s">
        <v>10380</v>
      </c>
      <c r="J1236" s="91" t="s">
        <v>10381</v>
      </c>
      <c r="K1236" s="91" t="s">
        <v>10382</v>
      </c>
      <c r="L1236" s="91" t="s">
        <v>10383</v>
      </c>
      <c r="O1236" s="91" t="s">
        <v>10384</v>
      </c>
      <c r="P1236" s="91" t="s">
        <v>87</v>
      </c>
      <c r="U1236" s="91">
        <v>0</v>
      </c>
      <c r="V1236" s="91">
        <v>0</v>
      </c>
      <c r="W1236" s="91">
        <v>0</v>
      </c>
      <c r="X1236" s="91">
        <v>0</v>
      </c>
      <c r="Y1236" s="91">
        <v>0</v>
      </c>
      <c r="Z1236" s="91">
        <v>100</v>
      </c>
      <c r="AA1236" s="91">
        <v>0</v>
      </c>
      <c r="AB1236" s="91">
        <v>0</v>
      </c>
      <c r="AC1236" s="91">
        <v>0</v>
      </c>
      <c r="AD1236" s="91">
        <v>0</v>
      </c>
      <c r="AE1236" s="91">
        <v>0</v>
      </c>
      <c r="AF1236" s="91">
        <v>17</v>
      </c>
      <c r="AG1236" s="91">
        <v>349</v>
      </c>
      <c r="AH1236" s="91">
        <v>77947</v>
      </c>
      <c r="AI1236" s="91">
        <v>1</v>
      </c>
      <c r="AJ1236" s="91" t="s">
        <v>10385</v>
      </c>
      <c r="AK1236" s="91">
        <v>0</v>
      </c>
      <c r="AL1236" s="91">
        <v>0</v>
      </c>
      <c r="AM1236" s="91" t="s">
        <v>87</v>
      </c>
      <c r="AO1236" s="91">
        <v>0</v>
      </c>
      <c r="AP1236" s="91">
        <v>2</v>
      </c>
      <c r="AQ1236" s="91" t="s">
        <v>87</v>
      </c>
      <c r="AR1236" s="91" t="s">
        <v>87</v>
      </c>
      <c r="AW1236" s="91">
        <v>1</v>
      </c>
      <c r="AX1236" s="91">
        <v>0</v>
      </c>
      <c r="AZ1236" s="92">
        <v>40080</v>
      </c>
      <c r="BA1236" s="91" t="s">
        <v>183</v>
      </c>
      <c r="BB1236" s="92">
        <v>40080</v>
      </c>
      <c r="BC1236" s="91" t="s">
        <v>87</v>
      </c>
    </row>
    <row r="1237" spans="1:55">
      <c r="A1237" s="91">
        <f t="shared" si="19"/>
        <v>1236</v>
      </c>
      <c r="B1237" s="91">
        <v>1959401</v>
      </c>
      <c r="C1237" s="91">
        <v>29</v>
      </c>
      <c r="D1237" s="91">
        <v>12</v>
      </c>
      <c r="E1237" s="91" t="s">
        <v>87</v>
      </c>
      <c r="F1237" s="91" t="s">
        <v>87</v>
      </c>
      <c r="G1237" s="91" t="s">
        <v>10386</v>
      </c>
      <c r="I1237" s="91" t="s">
        <v>10387</v>
      </c>
      <c r="J1237" s="91" t="s">
        <v>10388</v>
      </c>
      <c r="K1237" s="91" t="s">
        <v>10389</v>
      </c>
      <c r="L1237" s="91" t="s">
        <v>10390</v>
      </c>
      <c r="O1237" s="91" t="s">
        <v>10391</v>
      </c>
      <c r="P1237" s="91" t="s">
        <v>10392</v>
      </c>
      <c r="R1237" s="91" t="s">
        <v>10393</v>
      </c>
      <c r="S1237" s="91" t="s">
        <v>10394</v>
      </c>
      <c r="T1237" s="91" t="s">
        <v>269</v>
      </c>
      <c r="U1237" s="91">
        <v>1</v>
      </c>
      <c r="V1237" s="91">
        <v>500000</v>
      </c>
      <c r="W1237" s="91">
        <v>0</v>
      </c>
      <c r="X1237" s="91">
        <v>0</v>
      </c>
      <c r="Y1237" s="91">
        <v>0</v>
      </c>
      <c r="Z1237" s="91">
        <v>40</v>
      </c>
      <c r="AA1237" s="91">
        <v>60</v>
      </c>
      <c r="AB1237" s="91">
        <v>120</v>
      </c>
      <c r="AC1237" s="91">
        <v>0</v>
      </c>
      <c r="AD1237" s="91">
        <v>0</v>
      </c>
      <c r="AE1237" s="91">
        <v>0</v>
      </c>
      <c r="AF1237" s="91">
        <v>597</v>
      </c>
      <c r="AG1237" s="91">
        <v>808</v>
      </c>
      <c r="AH1237" s="91">
        <v>327817</v>
      </c>
      <c r="AI1237" s="91">
        <v>1</v>
      </c>
      <c r="AJ1237" s="91" t="s">
        <v>10395</v>
      </c>
      <c r="AK1237" s="91">
        <v>0</v>
      </c>
      <c r="AL1237" s="91">
        <v>1</v>
      </c>
      <c r="AM1237" s="91">
        <v>13118976225047</v>
      </c>
      <c r="AN1237" s="91" t="s">
        <v>10396</v>
      </c>
      <c r="AO1237" s="91">
        <v>1</v>
      </c>
      <c r="AP1237" s="91">
        <v>2</v>
      </c>
      <c r="AQ1237" s="91">
        <v>1745670</v>
      </c>
      <c r="AR1237" s="91" t="s">
        <v>87</v>
      </c>
      <c r="AU1237" s="93">
        <v>42272</v>
      </c>
      <c r="AW1237" s="91">
        <v>1</v>
      </c>
      <c r="AX1237" s="91">
        <v>0</v>
      </c>
      <c r="AZ1237" s="92">
        <v>40200</v>
      </c>
      <c r="BA1237" s="91" t="s">
        <v>183</v>
      </c>
      <c r="BB1237" s="92">
        <v>43118.065682870372</v>
      </c>
      <c r="BC1237" s="91" t="s">
        <v>233</v>
      </c>
    </row>
    <row r="1238" spans="1:55">
      <c r="A1238" s="91">
        <f t="shared" si="19"/>
        <v>1237</v>
      </c>
      <c r="B1238" s="91">
        <v>1996401</v>
      </c>
      <c r="C1238" s="91">
        <v>70</v>
      </c>
      <c r="D1238" s="91">
        <v>12</v>
      </c>
      <c r="E1238" s="91" t="s">
        <v>87</v>
      </c>
      <c r="F1238" s="91" t="s">
        <v>87</v>
      </c>
      <c r="G1238" s="91" t="s">
        <v>10397</v>
      </c>
      <c r="I1238" s="91" t="s">
        <v>10398</v>
      </c>
      <c r="K1238" s="91" t="s">
        <v>10399</v>
      </c>
      <c r="L1238" s="91" t="s">
        <v>10400</v>
      </c>
      <c r="O1238" s="91" t="s">
        <v>10401</v>
      </c>
      <c r="P1238" s="91" t="s">
        <v>10402</v>
      </c>
      <c r="R1238" s="91" t="s">
        <v>10403</v>
      </c>
      <c r="S1238" s="91" t="s">
        <v>10404</v>
      </c>
      <c r="T1238" s="91" t="s">
        <v>269</v>
      </c>
      <c r="U1238" s="91">
        <v>0</v>
      </c>
      <c r="V1238" s="91">
        <v>0</v>
      </c>
      <c r="W1238" s="91">
        <v>0</v>
      </c>
      <c r="X1238" s="91">
        <v>0</v>
      </c>
      <c r="Y1238" s="91">
        <v>0</v>
      </c>
      <c r="Z1238" s="91">
        <v>100</v>
      </c>
      <c r="AA1238" s="91">
        <v>0</v>
      </c>
      <c r="AB1238" s="91">
        <v>0</v>
      </c>
      <c r="AC1238" s="91">
        <v>0</v>
      </c>
      <c r="AD1238" s="91">
        <v>0</v>
      </c>
      <c r="AE1238" s="91">
        <v>0</v>
      </c>
      <c r="AF1238" s="91">
        <v>1645</v>
      </c>
      <c r="AG1238" s="91">
        <v>54</v>
      </c>
      <c r="AH1238" s="91">
        <v>437752</v>
      </c>
      <c r="AI1238" s="91">
        <v>1</v>
      </c>
      <c r="AJ1238" s="91" t="s">
        <v>10405</v>
      </c>
      <c r="AK1238" s="91">
        <v>0</v>
      </c>
      <c r="AL1238" s="91">
        <v>0</v>
      </c>
      <c r="AM1238" s="91" t="s">
        <v>87</v>
      </c>
      <c r="AO1238" s="91">
        <v>0</v>
      </c>
      <c r="AP1238" s="91">
        <v>0</v>
      </c>
      <c r="AQ1238" s="91" t="s">
        <v>87</v>
      </c>
      <c r="AR1238" s="91" t="s">
        <v>87</v>
      </c>
      <c r="AW1238" s="91">
        <v>1</v>
      </c>
      <c r="AX1238" s="91">
        <v>0</v>
      </c>
      <c r="AZ1238" s="92">
        <v>43132</v>
      </c>
      <c r="BA1238" s="91" t="s">
        <v>442</v>
      </c>
      <c r="BB1238" s="92">
        <v>43132</v>
      </c>
      <c r="BC1238" s="91" t="s">
        <v>442</v>
      </c>
    </row>
    <row r="1239" spans="1:55">
      <c r="A1239" s="91">
        <f t="shared" si="19"/>
        <v>1238</v>
      </c>
      <c r="B1239" s="91">
        <v>2077901</v>
      </c>
      <c r="C1239" s="91">
        <v>10</v>
      </c>
      <c r="D1239" s="91">
        <v>12</v>
      </c>
      <c r="E1239" s="91" t="s">
        <v>87</v>
      </c>
      <c r="F1239" s="91" t="s">
        <v>87</v>
      </c>
      <c r="G1239" s="91" t="s">
        <v>10406</v>
      </c>
      <c r="I1239" s="91" t="s">
        <v>10407</v>
      </c>
      <c r="K1239" s="91" t="s">
        <v>10408</v>
      </c>
      <c r="L1239" s="91" t="s">
        <v>10409</v>
      </c>
      <c r="O1239" s="91" t="s">
        <v>10410</v>
      </c>
      <c r="P1239" s="91" t="s">
        <v>10410</v>
      </c>
      <c r="Q1239" s="91" t="s">
        <v>10411</v>
      </c>
      <c r="R1239" s="91" t="s">
        <v>10412</v>
      </c>
      <c r="S1239" s="91" t="s">
        <v>10413</v>
      </c>
      <c r="T1239" s="91" t="s">
        <v>269</v>
      </c>
      <c r="U1239" s="91">
        <v>0</v>
      </c>
      <c r="V1239" s="91">
        <v>500000</v>
      </c>
      <c r="W1239" s="91">
        <v>0</v>
      </c>
      <c r="X1239" s="91">
        <v>0</v>
      </c>
      <c r="Y1239" s="91">
        <v>0</v>
      </c>
      <c r="Z1239" s="91">
        <v>40</v>
      </c>
      <c r="AA1239" s="91">
        <v>60</v>
      </c>
      <c r="AB1239" s="91">
        <v>120</v>
      </c>
      <c r="AC1239" s="91">
        <v>0</v>
      </c>
      <c r="AD1239" s="91">
        <v>0</v>
      </c>
      <c r="AE1239" s="91">
        <v>0</v>
      </c>
      <c r="AF1239" s="91">
        <v>1016</v>
      </c>
      <c r="AG1239" s="91">
        <v>19</v>
      </c>
      <c r="AH1239" s="91">
        <v>583273</v>
      </c>
      <c r="AI1239" s="91">
        <v>1</v>
      </c>
      <c r="AJ1239" s="91" t="s">
        <v>10414</v>
      </c>
      <c r="AK1239" s="91">
        <v>0</v>
      </c>
      <c r="AL1239" s="91">
        <v>0</v>
      </c>
      <c r="AM1239" s="91" t="s">
        <v>87</v>
      </c>
      <c r="AO1239" s="91">
        <v>1</v>
      </c>
      <c r="AP1239" s="91">
        <v>0</v>
      </c>
      <c r="AQ1239" s="91" t="s">
        <v>87</v>
      </c>
      <c r="AR1239" s="91" t="s">
        <v>87</v>
      </c>
      <c r="AW1239" s="91">
        <v>1</v>
      </c>
      <c r="AX1239" s="91">
        <v>0</v>
      </c>
      <c r="AZ1239" s="92">
        <v>40528</v>
      </c>
      <c r="BA1239" s="91" t="s">
        <v>183</v>
      </c>
      <c r="BB1239" s="92">
        <v>41617</v>
      </c>
      <c r="BC1239" s="91" t="s">
        <v>87</v>
      </c>
    </row>
    <row r="1240" spans="1:55">
      <c r="A1240" s="91">
        <f t="shared" si="19"/>
        <v>1239</v>
      </c>
      <c r="B1240" s="91">
        <v>2109001</v>
      </c>
      <c r="C1240" s="91">
        <v>30</v>
      </c>
      <c r="D1240" s="91">
        <v>12</v>
      </c>
      <c r="E1240" s="91">
        <v>21090</v>
      </c>
      <c r="F1240" s="91">
        <v>1</v>
      </c>
      <c r="G1240" s="91" t="s">
        <v>10415</v>
      </c>
      <c r="I1240" s="91" t="s">
        <v>10416</v>
      </c>
      <c r="J1240" s="91" t="s">
        <v>10417</v>
      </c>
      <c r="K1240" s="91" t="s">
        <v>10418</v>
      </c>
      <c r="L1240" s="91" t="s">
        <v>10419</v>
      </c>
      <c r="O1240" s="91" t="s">
        <v>10420</v>
      </c>
      <c r="P1240" s="91" t="s">
        <v>10421</v>
      </c>
      <c r="R1240" s="91" t="s">
        <v>10422</v>
      </c>
      <c r="S1240" s="91" t="s">
        <v>10423</v>
      </c>
      <c r="T1240" s="91" t="s">
        <v>201</v>
      </c>
      <c r="U1240" s="91">
        <v>1</v>
      </c>
      <c r="V1240" s="91">
        <v>500000</v>
      </c>
      <c r="W1240" s="91">
        <v>0</v>
      </c>
      <c r="X1240" s="91">
        <v>0</v>
      </c>
      <c r="Y1240" s="91">
        <v>0</v>
      </c>
      <c r="Z1240" s="91">
        <v>40</v>
      </c>
      <c r="AA1240" s="91">
        <v>60</v>
      </c>
      <c r="AB1240" s="91">
        <v>120</v>
      </c>
      <c r="AC1240" s="91">
        <v>0</v>
      </c>
      <c r="AD1240" s="91">
        <v>0</v>
      </c>
      <c r="AE1240" s="91">
        <v>0</v>
      </c>
      <c r="AF1240" s="91">
        <v>1</v>
      </c>
      <c r="AG1240" s="91">
        <v>120</v>
      </c>
      <c r="AH1240" s="91">
        <v>101258</v>
      </c>
      <c r="AI1240" s="91">
        <v>2</v>
      </c>
      <c r="AJ1240" s="91" t="s">
        <v>10424</v>
      </c>
      <c r="AK1240" s="91">
        <v>0</v>
      </c>
      <c r="AL1240" s="91">
        <v>0</v>
      </c>
      <c r="AM1240" s="91" t="s">
        <v>87</v>
      </c>
      <c r="AO1240" s="91">
        <v>1</v>
      </c>
      <c r="AP1240" s="91">
        <v>2</v>
      </c>
      <c r="AQ1240" s="91">
        <v>1035526</v>
      </c>
      <c r="AR1240" s="91" t="s">
        <v>87</v>
      </c>
      <c r="AU1240" s="93">
        <v>42060</v>
      </c>
      <c r="AW1240" s="91">
        <v>1</v>
      </c>
      <c r="AX1240" s="91">
        <v>0</v>
      </c>
      <c r="AZ1240" s="92">
        <v>36680</v>
      </c>
      <c r="BA1240" s="91" t="s">
        <v>183</v>
      </c>
      <c r="BB1240" s="92">
        <v>42057</v>
      </c>
      <c r="BC1240" s="91" t="s">
        <v>87</v>
      </c>
    </row>
    <row r="1241" spans="1:55">
      <c r="A1241" s="91">
        <f t="shared" si="19"/>
        <v>1240</v>
      </c>
      <c r="B1241" s="91">
        <v>2185801</v>
      </c>
      <c r="C1241" s="91">
        <v>70</v>
      </c>
      <c r="D1241" s="91">
        <v>12</v>
      </c>
      <c r="E1241" s="91" t="s">
        <v>87</v>
      </c>
      <c r="F1241" s="91" t="s">
        <v>87</v>
      </c>
      <c r="G1241" s="91" t="s">
        <v>10425</v>
      </c>
      <c r="H1241" s="91" t="s">
        <v>10426</v>
      </c>
      <c r="I1241" s="91" t="s">
        <v>10427</v>
      </c>
      <c r="K1241" s="91" t="s">
        <v>10428</v>
      </c>
      <c r="L1241" s="91" t="s">
        <v>10429</v>
      </c>
      <c r="M1241" s="91" t="s">
        <v>10430</v>
      </c>
      <c r="O1241" s="91" t="s">
        <v>10431</v>
      </c>
      <c r="P1241" s="91" t="s">
        <v>10432</v>
      </c>
      <c r="R1241" s="91" t="s">
        <v>10433</v>
      </c>
      <c r="S1241" s="91" t="s">
        <v>10434</v>
      </c>
      <c r="T1241" s="91" t="s">
        <v>385</v>
      </c>
      <c r="U1241" s="91">
        <v>0</v>
      </c>
      <c r="V1241" s="91">
        <v>500000</v>
      </c>
      <c r="W1241" s="91">
        <v>0</v>
      </c>
      <c r="X1241" s="91">
        <v>100</v>
      </c>
      <c r="Y1241" s="91">
        <v>120</v>
      </c>
      <c r="Z1241" s="91">
        <v>40</v>
      </c>
      <c r="AA1241" s="91">
        <v>60</v>
      </c>
      <c r="AB1241" s="91">
        <v>120</v>
      </c>
      <c r="AC1241" s="91">
        <v>0</v>
      </c>
      <c r="AD1241" s="91">
        <v>100</v>
      </c>
      <c r="AE1241" s="91">
        <v>120</v>
      </c>
      <c r="AF1241" s="91">
        <v>1</v>
      </c>
      <c r="AG1241" s="91">
        <v>460</v>
      </c>
      <c r="AH1241" s="91">
        <v>121550</v>
      </c>
      <c r="AI1241" s="91">
        <v>2</v>
      </c>
      <c r="AJ1241" s="91" t="s">
        <v>10435</v>
      </c>
      <c r="AK1241" s="91">
        <v>0</v>
      </c>
      <c r="AL1241" s="91">
        <v>0</v>
      </c>
      <c r="AM1241" s="91" t="s">
        <v>87</v>
      </c>
      <c r="AO1241" s="91">
        <v>1</v>
      </c>
      <c r="AP1241" s="91">
        <v>2</v>
      </c>
      <c r="AQ1241" s="91" t="s">
        <v>87</v>
      </c>
      <c r="AR1241" s="91" t="s">
        <v>87</v>
      </c>
      <c r="AW1241" s="91">
        <v>1</v>
      </c>
      <c r="AX1241" s="91">
        <v>0</v>
      </c>
      <c r="AZ1241" s="92">
        <v>40935</v>
      </c>
      <c r="BA1241" s="91" t="s">
        <v>183</v>
      </c>
      <c r="BB1241" s="92">
        <v>41071</v>
      </c>
      <c r="BC1241" s="91" t="s">
        <v>87</v>
      </c>
    </row>
    <row r="1242" spans="1:55">
      <c r="A1242" s="91">
        <f t="shared" si="19"/>
        <v>1241</v>
      </c>
      <c r="B1242" s="91">
        <v>2265301</v>
      </c>
      <c r="C1242" s="91">
        <v>10</v>
      </c>
      <c r="D1242" s="91">
        <v>12</v>
      </c>
      <c r="E1242" s="91" t="s">
        <v>87</v>
      </c>
      <c r="F1242" s="91" t="s">
        <v>87</v>
      </c>
      <c r="G1242" s="91" t="s">
        <v>10436</v>
      </c>
      <c r="I1242" s="91" t="s">
        <v>10437</v>
      </c>
      <c r="K1242" s="91" t="s">
        <v>10438</v>
      </c>
      <c r="L1242" s="91" t="s">
        <v>10439</v>
      </c>
      <c r="O1242" s="91" t="s">
        <v>10440</v>
      </c>
      <c r="P1242" s="91" t="s">
        <v>10441</v>
      </c>
      <c r="R1242" s="91" t="s">
        <v>10442</v>
      </c>
      <c r="S1242" s="91" t="s">
        <v>10443</v>
      </c>
      <c r="T1242" s="91" t="s">
        <v>269</v>
      </c>
      <c r="U1242" s="91">
        <v>1</v>
      </c>
      <c r="V1242" s="91">
        <v>500000</v>
      </c>
      <c r="W1242" s="91">
        <v>0</v>
      </c>
      <c r="X1242" s="91">
        <v>0</v>
      </c>
      <c r="Y1242" s="91">
        <v>0</v>
      </c>
      <c r="Z1242" s="91">
        <v>40</v>
      </c>
      <c r="AA1242" s="91">
        <v>60</v>
      </c>
      <c r="AB1242" s="91">
        <v>120</v>
      </c>
      <c r="AC1242" s="91">
        <v>0</v>
      </c>
      <c r="AD1242" s="91">
        <v>0</v>
      </c>
      <c r="AE1242" s="91">
        <v>0</v>
      </c>
      <c r="AF1242" s="91">
        <v>501</v>
      </c>
      <c r="AG1242" s="91">
        <v>489</v>
      </c>
      <c r="AH1242" s="91">
        <v>2011670</v>
      </c>
      <c r="AI1242" s="91">
        <v>2</v>
      </c>
      <c r="AJ1242" s="91" t="s">
        <v>10437</v>
      </c>
      <c r="AK1242" s="91">
        <v>0</v>
      </c>
      <c r="AL1242" s="91">
        <v>0</v>
      </c>
      <c r="AM1242" s="91" t="s">
        <v>87</v>
      </c>
      <c r="AO1242" s="91">
        <v>0</v>
      </c>
      <c r="AP1242" s="91">
        <v>0</v>
      </c>
      <c r="AQ1242" s="91">
        <v>1574715</v>
      </c>
      <c r="AR1242" s="91" t="s">
        <v>87</v>
      </c>
      <c r="AU1242" s="93">
        <v>42060</v>
      </c>
      <c r="AW1242" s="91">
        <v>1</v>
      </c>
      <c r="AX1242" s="91">
        <v>0</v>
      </c>
      <c r="AZ1242" s="92">
        <v>41234</v>
      </c>
      <c r="BA1242" s="91" t="s">
        <v>183</v>
      </c>
      <c r="BB1242" s="92">
        <v>42057</v>
      </c>
      <c r="BC1242" s="91" t="s">
        <v>87</v>
      </c>
    </row>
    <row r="1243" spans="1:55">
      <c r="A1243" s="91">
        <f t="shared" si="19"/>
        <v>1242</v>
      </c>
      <c r="B1243" s="91">
        <v>2285601</v>
      </c>
      <c r="C1243" s="91">
        <v>10</v>
      </c>
      <c r="D1243" s="91">
        <v>12</v>
      </c>
      <c r="E1243" s="91" t="s">
        <v>87</v>
      </c>
      <c r="F1243" s="91" t="s">
        <v>87</v>
      </c>
      <c r="G1243" s="91" t="s">
        <v>10444</v>
      </c>
      <c r="I1243" s="91" t="s">
        <v>10445</v>
      </c>
      <c r="J1243" s="91" t="s">
        <v>10444</v>
      </c>
      <c r="K1243" s="91" t="s">
        <v>10323</v>
      </c>
      <c r="L1243" s="91" t="s">
        <v>10446</v>
      </c>
      <c r="O1243" s="91" t="s">
        <v>10447</v>
      </c>
      <c r="P1243" s="91" t="s">
        <v>10447</v>
      </c>
      <c r="R1243" s="91" t="s">
        <v>10448</v>
      </c>
      <c r="S1243" s="91" t="s">
        <v>10449</v>
      </c>
      <c r="T1243" s="91" t="s">
        <v>269</v>
      </c>
      <c r="U1243" s="91">
        <v>0</v>
      </c>
      <c r="V1243" s="91">
        <v>0</v>
      </c>
      <c r="W1243" s="91">
        <v>0</v>
      </c>
      <c r="X1243" s="91">
        <v>0</v>
      </c>
      <c r="Y1243" s="91">
        <v>0</v>
      </c>
      <c r="Z1243" s="91">
        <v>40</v>
      </c>
      <c r="AA1243" s="91">
        <v>60</v>
      </c>
      <c r="AB1243" s="91">
        <v>120</v>
      </c>
      <c r="AC1243" s="91">
        <v>0</v>
      </c>
      <c r="AD1243" s="91">
        <v>0</v>
      </c>
      <c r="AE1243" s="91">
        <v>0</v>
      </c>
      <c r="AF1243" s="91">
        <v>501</v>
      </c>
      <c r="AG1243" s="91">
        <v>120</v>
      </c>
      <c r="AH1243" s="91">
        <v>3181964</v>
      </c>
      <c r="AI1243" s="91">
        <v>1</v>
      </c>
      <c r="AJ1243" s="91" t="s">
        <v>10450</v>
      </c>
      <c r="AK1243" s="91">
        <v>0</v>
      </c>
      <c r="AL1243" s="91">
        <v>0</v>
      </c>
      <c r="AM1243" s="91" t="s">
        <v>87</v>
      </c>
      <c r="AO1243" s="91">
        <v>0</v>
      </c>
      <c r="AP1243" s="91">
        <v>0</v>
      </c>
      <c r="AQ1243" s="91" t="s">
        <v>87</v>
      </c>
      <c r="AR1243" s="91" t="s">
        <v>87</v>
      </c>
      <c r="AW1243" s="91">
        <v>1</v>
      </c>
      <c r="AX1243" s="91">
        <v>0</v>
      </c>
      <c r="AZ1243" s="92">
        <v>41339</v>
      </c>
      <c r="BA1243" s="91" t="s">
        <v>183</v>
      </c>
      <c r="BB1243" s="92">
        <v>43095.071770833332</v>
      </c>
      <c r="BC1243" s="91" t="s">
        <v>233</v>
      </c>
    </row>
    <row r="1244" spans="1:55">
      <c r="A1244" s="91">
        <f t="shared" si="19"/>
        <v>1243</v>
      </c>
      <c r="B1244" s="91">
        <v>2348901</v>
      </c>
      <c r="C1244" s="91">
        <v>10</v>
      </c>
      <c r="D1244" s="91">
        <v>12</v>
      </c>
      <c r="E1244" s="91" t="s">
        <v>87</v>
      </c>
      <c r="F1244" s="91" t="s">
        <v>87</v>
      </c>
      <c r="G1244" s="91" t="s">
        <v>10451</v>
      </c>
      <c r="I1244" s="91" t="s">
        <v>10452</v>
      </c>
      <c r="J1244" s="91" t="s">
        <v>10453</v>
      </c>
      <c r="K1244" s="91" t="s">
        <v>10454</v>
      </c>
      <c r="L1244" s="91" t="s">
        <v>10455</v>
      </c>
      <c r="O1244" s="91" t="s">
        <v>10456</v>
      </c>
      <c r="P1244" s="91" t="s">
        <v>10457</v>
      </c>
      <c r="R1244" s="91" t="s">
        <v>10458</v>
      </c>
      <c r="S1244" s="91" t="s">
        <v>10459</v>
      </c>
      <c r="T1244" s="91" t="s">
        <v>269</v>
      </c>
      <c r="U1244" s="91">
        <v>0</v>
      </c>
      <c r="V1244" s="91">
        <v>500000</v>
      </c>
      <c r="W1244" s="91">
        <v>0</v>
      </c>
      <c r="X1244" s="91">
        <v>0</v>
      </c>
      <c r="Y1244" s="91">
        <v>0</v>
      </c>
      <c r="Z1244" s="91">
        <v>40</v>
      </c>
      <c r="AA1244" s="91">
        <v>60</v>
      </c>
      <c r="AB1244" s="91">
        <v>120</v>
      </c>
      <c r="AC1244" s="91">
        <v>0</v>
      </c>
      <c r="AD1244" s="91">
        <v>0</v>
      </c>
      <c r="AE1244" s="91">
        <v>0</v>
      </c>
      <c r="AF1244" s="91">
        <v>1001</v>
      </c>
      <c r="AG1244" s="91">
        <v>25</v>
      </c>
      <c r="AH1244" s="91">
        <v>4275208</v>
      </c>
      <c r="AI1244" s="91">
        <v>1</v>
      </c>
      <c r="AJ1244" s="91" t="s">
        <v>10460</v>
      </c>
      <c r="AK1244" s="91">
        <v>0</v>
      </c>
      <c r="AL1244" s="91">
        <v>0</v>
      </c>
      <c r="AM1244" s="91" t="s">
        <v>87</v>
      </c>
      <c r="AO1244" s="91">
        <v>0</v>
      </c>
      <c r="AP1244" s="91">
        <v>0</v>
      </c>
      <c r="AQ1244" s="91" t="s">
        <v>87</v>
      </c>
      <c r="AR1244" s="91" t="s">
        <v>87</v>
      </c>
      <c r="AW1244" s="91">
        <v>1</v>
      </c>
      <c r="AX1244" s="91">
        <v>0</v>
      </c>
      <c r="AZ1244" s="92">
        <v>41634</v>
      </c>
      <c r="BA1244" s="91" t="s">
        <v>183</v>
      </c>
      <c r="BB1244" s="92">
        <v>41634</v>
      </c>
      <c r="BC1244" s="91" t="s">
        <v>87</v>
      </c>
    </row>
    <row r="1245" spans="1:55">
      <c r="A1245" s="91">
        <f t="shared" si="19"/>
        <v>1244</v>
      </c>
      <c r="B1245" s="91">
        <v>2351601</v>
      </c>
      <c r="C1245" s="91">
        <v>50</v>
      </c>
      <c r="D1245" s="91">
        <v>12</v>
      </c>
      <c r="E1245" s="91" t="s">
        <v>87</v>
      </c>
      <c r="F1245" s="91" t="s">
        <v>87</v>
      </c>
      <c r="G1245" s="91" t="s">
        <v>10461</v>
      </c>
      <c r="I1245" s="91" t="s">
        <v>10462</v>
      </c>
      <c r="K1245" s="91" t="s">
        <v>9569</v>
      </c>
      <c r="L1245" s="91" t="s">
        <v>10463</v>
      </c>
      <c r="O1245" s="91" t="s">
        <v>10464</v>
      </c>
      <c r="P1245" s="91" t="s">
        <v>10465</v>
      </c>
      <c r="R1245" s="91" t="s">
        <v>10466</v>
      </c>
      <c r="S1245" s="91" t="s">
        <v>10467</v>
      </c>
      <c r="T1245" s="91" t="s">
        <v>269</v>
      </c>
      <c r="U1245" s="91">
        <v>0</v>
      </c>
      <c r="V1245" s="91">
        <v>500000</v>
      </c>
      <c r="W1245" s="91">
        <v>0</v>
      </c>
      <c r="X1245" s="91">
        <v>100</v>
      </c>
      <c r="Y1245" s="91">
        <v>120</v>
      </c>
      <c r="Z1245" s="91">
        <v>40</v>
      </c>
      <c r="AA1245" s="91">
        <v>60</v>
      </c>
      <c r="AB1245" s="91">
        <v>120</v>
      </c>
      <c r="AC1245" s="91">
        <v>0</v>
      </c>
      <c r="AD1245" s="91">
        <v>100</v>
      </c>
      <c r="AE1245" s="91">
        <v>120</v>
      </c>
      <c r="AF1245" s="91">
        <v>543</v>
      </c>
      <c r="AG1245" s="91">
        <v>142</v>
      </c>
      <c r="AH1245" s="91">
        <v>3044353</v>
      </c>
      <c r="AI1245" s="91">
        <v>2</v>
      </c>
      <c r="AJ1245" s="91" t="s">
        <v>10462</v>
      </c>
      <c r="AK1245" s="91">
        <v>0</v>
      </c>
      <c r="AL1245" s="91">
        <v>0</v>
      </c>
      <c r="AM1245" s="91" t="s">
        <v>87</v>
      </c>
      <c r="AO1245" s="91">
        <v>1</v>
      </c>
      <c r="AP1245" s="91">
        <v>0</v>
      </c>
      <c r="AQ1245" s="91" t="s">
        <v>87</v>
      </c>
      <c r="AR1245" s="91" t="s">
        <v>87</v>
      </c>
      <c r="AW1245" s="91">
        <v>1</v>
      </c>
      <c r="AX1245" s="91">
        <v>0</v>
      </c>
      <c r="AZ1245" s="92">
        <v>41661</v>
      </c>
      <c r="BA1245" s="91" t="s">
        <v>183</v>
      </c>
      <c r="BB1245" s="92">
        <v>41667</v>
      </c>
      <c r="BC1245" s="91" t="s">
        <v>87</v>
      </c>
    </row>
    <row r="1246" spans="1:55">
      <c r="A1246" s="91">
        <f t="shared" si="19"/>
        <v>1245</v>
      </c>
      <c r="B1246" s="91">
        <v>2352401</v>
      </c>
      <c r="C1246" s="91">
        <v>77</v>
      </c>
      <c r="D1246" s="91">
        <v>12</v>
      </c>
      <c r="E1246" s="91" t="s">
        <v>87</v>
      </c>
      <c r="F1246" s="91" t="s">
        <v>87</v>
      </c>
      <c r="G1246" s="91" t="s">
        <v>10468</v>
      </c>
      <c r="I1246" s="91" t="s">
        <v>10469</v>
      </c>
      <c r="K1246" s="91" t="s">
        <v>10470</v>
      </c>
      <c r="L1246" s="91" t="s">
        <v>10471</v>
      </c>
      <c r="O1246" s="91" t="s">
        <v>10472</v>
      </c>
      <c r="P1246" s="91" t="s">
        <v>10473</v>
      </c>
      <c r="R1246" s="91" t="s">
        <v>10474</v>
      </c>
      <c r="S1246" s="91" t="s">
        <v>10475</v>
      </c>
      <c r="T1246" s="91" t="s">
        <v>269</v>
      </c>
      <c r="U1246" s="91">
        <v>0</v>
      </c>
      <c r="V1246" s="91">
        <v>0</v>
      </c>
      <c r="W1246" s="91">
        <v>0</v>
      </c>
      <c r="X1246" s="91">
        <v>100</v>
      </c>
      <c r="Y1246" s="91">
        <v>120</v>
      </c>
      <c r="Z1246" s="91">
        <v>40</v>
      </c>
      <c r="AA1246" s="91">
        <v>60</v>
      </c>
      <c r="AB1246" s="91">
        <v>120</v>
      </c>
      <c r="AC1246" s="91">
        <v>40</v>
      </c>
      <c r="AD1246" s="91">
        <v>60</v>
      </c>
      <c r="AE1246" s="91">
        <v>120</v>
      </c>
      <c r="AF1246" s="91">
        <v>170</v>
      </c>
      <c r="AG1246" s="91">
        <v>86</v>
      </c>
      <c r="AH1246" s="91">
        <v>40160</v>
      </c>
      <c r="AI1246" s="91">
        <v>2</v>
      </c>
      <c r="AJ1246" s="91" t="s">
        <v>10469</v>
      </c>
      <c r="AK1246" s="91">
        <v>0</v>
      </c>
      <c r="AL1246" s="91">
        <v>0</v>
      </c>
      <c r="AM1246" s="91" t="s">
        <v>87</v>
      </c>
      <c r="AO1246" s="91">
        <v>1</v>
      </c>
      <c r="AP1246" s="91">
        <v>2</v>
      </c>
      <c r="AQ1246" s="91" t="s">
        <v>87</v>
      </c>
      <c r="AR1246" s="91" t="s">
        <v>87</v>
      </c>
      <c r="AW1246" s="91">
        <v>1</v>
      </c>
      <c r="AX1246" s="91">
        <v>0</v>
      </c>
      <c r="AZ1246" s="92">
        <v>41662</v>
      </c>
      <c r="BA1246" s="91" t="s">
        <v>183</v>
      </c>
      <c r="BB1246" s="92">
        <v>41662</v>
      </c>
      <c r="BC1246" s="91" t="s">
        <v>87</v>
      </c>
    </row>
    <row r="1247" spans="1:55">
      <c r="A1247" s="91">
        <f t="shared" si="19"/>
        <v>1246</v>
      </c>
      <c r="B1247" s="91">
        <v>2367401</v>
      </c>
      <c r="C1247" s="91">
        <v>50</v>
      </c>
      <c r="D1247" s="91">
        <v>12</v>
      </c>
      <c r="E1247" s="91" t="s">
        <v>87</v>
      </c>
      <c r="F1247" s="91" t="s">
        <v>87</v>
      </c>
      <c r="G1247" s="91" t="s">
        <v>10476</v>
      </c>
      <c r="I1247" s="91" t="s">
        <v>10477</v>
      </c>
      <c r="J1247" s="91" t="s">
        <v>10478</v>
      </c>
      <c r="K1247" s="91" t="s">
        <v>10479</v>
      </c>
      <c r="L1247" s="91" t="s">
        <v>10480</v>
      </c>
      <c r="O1247" s="91" t="s">
        <v>10481</v>
      </c>
      <c r="P1247" s="91" t="s">
        <v>10482</v>
      </c>
      <c r="R1247" s="91" t="s">
        <v>10483</v>
      </c>
      <c r="S1247" s="91" t="s">
        <v>10484</v>
      </c>
      <c r="T1247" s="91" t="s">
        <v>269</v>
      </c>
      <c r="U1247" s="91">
        <v>0</v>
      </c>
      <c r="V1247" s="91">
        <v>0</v>
      </c>
      <c r="W1247" s="91">
        <v>100</v>
      </c>
      <c r="X1247" s="91">
        <v>0</v>
      </c>
      <c r="Y1247" s="91">
        <v>0</v>
      </c>
      <c r="Z1247" s="91">
        <v>100</v>
      </c>
      <c r="AA1247" s="91">
        <v>0</v>
      </c>
      <c r="AB1247" s="91">
        <v>0</v>
      </c>
      <c r="AC1247" s="91">
        <v>100</v>
      </c>
      <c r="AD1247" s="91">
        <v>0</v>
      </c>
      <c r="AE1247" s="91">
        <v>0</v>
      </c>
      <c r="AF1247" s="91">
        <v>543</v>
      </c>
      <c r="AG1247" s="91">
        <v>236</v>
      </c>
      <c r="AH1247" s="91">
        <v>3137227</v>
      </c>
      <c r="AI1247" s="91">
        <v>1</v>
      </c>
      <c r="AJ1247" s="91" t="s">
        <v>10485</v>
      </c>
      <c r="AK1247" s="91">
        <v>0</v>
      </c>
      <c r="AL1247" s="91">
        <v>0</v>
      </c>
      <c r="AM1247" s="91" t="s">
        <v>87</v>
      </c>
      <c r="AO1247" s="91">
        <v>1</v>
      </c>
      <c r="AP1247" s="91">
        <v>1</v>
      </c>
      <c r="AQ1247" s="91" t="s">
        <v>87</v>
      </c>
      <c r="AR1247" s="91" t="s">
        <v>87</v>
      </c>
      <c r="AW1247" s="91">
        <v>1</v>
      </c>
      <c r="AX1247" s="91">
        <v>0</v>
      </c>
      <c r="AZ1247" s="92">
        <v>41725</v>
      </c>
      <c r="BA1247" s="91" t="s">
        <v>183</v>
      </c>
      <c r="BB1247" s="92">
        <v>41772</v>
      </c>
      <c r="BC1247" s="91" t="s">
        <v>87</v>
      </c>
    </row>
    <row r="1248" spans="1:55">
      <c r="A1248" s="91">
        <f t="shared" si="19"/>
        <v>1247</v>
      </c>
      <c r="B1248" s="91">
        <v>2399601</v>
      </c>
      <c r="C1248" s="91">
        <v>77</v>
      </c>
      <c r="D1248" s="91">
        <v>12</v>
      </c>
      <c r="E1248" s="91" t="s">
        <v>87</v>
      </c>
      <c r="F1248" s="91" t="s">
        <v>87</v>
      </c>
      <c r="G1248" s="91" t="s">
        <v>10486</v>
      </c>
      <c r="I1248" s="91" t="s">
        <v>10487</v>
      </c>
      <c r="J1248" s="91" t="s">
        <v>10488</v>
      </c>
      <c r="K1248" s="91" t="s">
        <v>10489</v>
      </c>
      <c r="L1248" s="91" t="s">
        <v>10490</v>
      </c>
      <c r="O1248" s="91" t="s">
        <v>10491</v>
      </c>
      <c r="P1248" s="91" t="s">
        <v>10492</v>
      </c>
      <c r="R1248" s="91" t="s">
        <v>10493</v>
      </c>
      <c r="S1248" s="91" t="s">
        <v>10494</v>
      </c>
      <c r="T1248" s="91" t="s">
        <v>269</v>
      </c>
      <c r="U1248" s="91">
        <v>0</v>
      </c>
      <c r="V1248" s="91">
        <v>500000</v>
      </c>
      <c r="W1248" s="91">
        <v>0</v>
      </c>
      <c r="X1248" s="91">
        <v>100</v>
      </c>
      <c r="Y1248" s="91">
        <v>120</v>
      </c>
      <c r="Z1248" s="91">
        <v>40</v>
      </c>
      <c r="AA1248" s="91">
        <v>60</v>
      </c>
      <c r="AB1248" s="91">
        <v>120</v>
      </c>
      <c r="AC1248" s="91">
        <v>0</v>
      </c>
      <c r="AD1248" s="91">
        <v>100</v>
      </c>
      <c r="AE1248" s="91">
        <v>120</v>
      </c>
      <c r="AF1248" s="91">
        <v>1</v>
      </c>
      <c r="AG1248" s="91">
        <v>490</v>
      </c>
      <c r="AH1248" s="91">
        <v>1543453</v>
      </c>
      <c r="AI1248" s="91">
        <v>1</v>
      </c>
      <c r="AJ1248" s="91" t="s">
        <v>10487</v>
      </c>
      <c r="AK1248" s="91">
        <v>0</v>
      </c>
      <c r="AL1248" s="91">
        <v>1</v>
      </c>
      <c r="AM1248" s="91">
        <v>28101930745050</v>
      </c>
      <c r="AN1248" s="91" t="s">
        <v>10495</v>
      </c>
      <c r="AO1248" s="91">
        <v>1</v>
      </c>
      <c r="AP1248" s="91">
        <v>2</v>
      </c>
      <c r="AQ1248" s="91" t="s">
        <v>87</v>
      </c>
      <c r="AR1248" s="91" t="s">
        <v>87</v>
      </c>
      <c r="AW1248" s="91">
        <v>1</v>
      </c>
      <c r="AX1248" s="91">
        <v>0</v>
      </c>
      <c r="AZ1248" s="92">
        <v>41852</v>
      </c>
      <c r="BA1248" s="91" t="s">
        <v>183</v>
      </c>
      <c r="BB1248" s="92">
        <v>41852</v>
      </c>
      <c r="BC1248" s="91" t="s">
        <v>87</v>
      </c>
    </row>
    <row r="1249" spans="1:55">
      <c r="A1249" s="91">
        <f t="shared" si="19"/>
        <v>1248</v>
      </c>
      <c r="B1249" s="91">
        <v>2402601</v>
      </c>
      <c r="C1249" s="91">
        <v>50</v>
      </c>
      <c r="D1249" s="91">
        <v>12</v>
      </c>
      <c r="E1249" s="91" t="s">
        <v>87</v>
      </c>
      <c r="F1249" s="91" t="s">
        <v>87</v>
      </c>
      <c r="G1249" s="91" t="s">
        <v>10496</v>
      </c>
      <c r="I1249" s="91" t="s">
        <v>10497</v>
      </c>
      <c r="K1249" s="91" t="s">
        <v>10498</v>
      </c>
      <c r="L1249" s="91" t="s">
        <v>10499</v>
      </c>
      <c r="O1249" s="91" t="s">
        <v>10500</v>
      </c>
      <c r="P1249" s="91" t="s">
        <v>10500</v>
      </c>
      <c r="R1249" s="91" t="s">
        <v>10501</v>
      </c>
      <c r="S1249" s="91" t="s">
        <v>10502</v>
      </c>
      <c r="U1249" s="91">
        <v>1</v>
      </c>
      <c r="V1249" s="91">
        <v>0</v>
      </c>
      <c r="W1249" s="91">
        <v>0</v>
      </c>
      <c r="X1249" s="91">
        <v>100</v>
      </c>
      <c r="Y1249" s="91">
        <v>120</v>
      </c>
      <c r="Z1249" s="91">
        <v>40</v>
      </c>
      <c r="AA1249" s="91">
        <v>60</v>
      </c>
      <c r="AB1249" s="91">
        <v>120</v>
      </c>
      <c r="AC1249" s="91">
        <v>40</v>
      </c>
      <c r="AD1249" s="91">
        <v>60</v>
      </c>
      <c r="AE1249" s="91">
        <v>120</v>
      </c>
      <c r="AF1249" s="91">
        <v>1551</v>
      </c>
      <c r="AG1249" s="91">
        <v>17</v>
      </c>
      <c r="AH1249" s="91">
        <v>1141135</v>
      </c>
      <c r="AI1249" s="91">
        <v>1</v>
      </c>
      <c r="AJ1249" s="91" t="s">
        <v>10503</v>
      </c>
      <c r="AK1249" s="91">
        <v>0</v>
      </c>
      <c r="AL1249" s="91">
        <v>1</v>
      </c>
      <c r="AM1249" s="91">
        <v>23114414011000</v>
      </c>
      <c r="AN1249" s="91" t="s">
        <v>7245</v>
      </c>
      <c r="AO1249" s="91">
        <v>1</v>
      </c>
      <c r="AP1249" s="91">
        <v>2</v>
      </c>
      <c r="AQ1249" s="91">
        <v>2156330</v>
      </c>
      <c r="AR1249" s="91" t="s">
        <v>87</v>
      </c>
      <c r="AU1249" s="93">
        <v>43003</v>
      </c>
      <c r="AW1249" s="91">
        <v>1</v>
      </c>
      <c r="AX1249" s="91">
        <v>0</v>
      </c>
      <c r="AZ1249" s="92">
        <v>41872</v>
      </c>
      <c r="BA1249" s="91" t="s">
        <v>183</v>
      </c>
      <c r="BB1249" s="92">
        <v>43000.063310185185</v>
      </c>
      <c r="BC1249" s="91" t="s">
        <v>233</v>
      </c>
    </row>
    <row r="1250" spans="1:55">
      <c r="A1250" s="91">
        <f t="shared" si="19"/>
        <v>1249</v>
      </c>
      <c r="B1250" s="91">
        <v>2423005</v>
      </c>
      <c r="C1250" s="91">
        <v>70</v>
      </c>
      <c r="D1250" s="91">
        <v>12</v>
      </c>
      <c r="E1250" s="91">
        <v>24230</v>
      </c>
      <c r="F1250" s="91">
        <v>5</v>
      </c>
      <c r="G1250" s="91" t="s">
        <v>10504</v>
      </c>
      <c r="I1250" s="91" t="s">
        <v>10505</v>
      </c>
      <c r="J1250" s="91" t="s">
        <v>10504</v>
      </c>
      <c r="K1250" s="91" t="s">
        <v>10506</v>
      </c>
      <c r="L1250" s="91" t="s">
        <v>10507</v>
      </c>
      <c r="O1250" s="91" t="s">
        <v>10508</v>
      </c>
      <c r="P1250" s="91" t="s">
        <v>10509</v>
      </c>
      <c r="U1250" s="91">
        <v>1</v>
      </c>
      <c r="V1250" s="91">
        <v>500000</v>
      </c>
      <c r="W1250" s="91">
        <v>0</v>
      </c>
      <c r="X1250" s="91">
        <v>100</v>
      </c>
      <c r="Y1250" s="91">
        <v>120</v>
      </c>
      <c r="Z1250" s="91">
        <v>40</v>
      </c>
      <c r="AA1250" s="91">
        <v>60</v>
      </c>
      <c r="AB1250" s="91">
        <v>120</v>
      </c>
      <c r="AC1250" s="91">
        <v>0</v>
      </c>
      <c r="AD1250" s="91">
        <v>100</v>
      </c>
      <c r="AE1250" s="91">
        <v>120</v>
      </c>
      <c r="AF1250" s="91">
        <v>5</v>
      </c>
      <c r="AG1250" s="91">
        <v>545</v>
      </c>
      <c r="AH1250" s="91">
        <v>305208</v>
      </c>
      <c r="AI1250" s="91">
        <v>1</v>
      </c>
      <c r="AJ1250" s="91" t="s">
        <v>10510</v>
      </c>
      <c r="AK1250" s="91">
        <v>0</v>
      </c>
      <c r="AL1250" s="91">
        <v>0</v>
      </c>
      <c r="AM1250" s="91" t="s">
        <v>87</v>
      </c>
      <c r="AO1250" s="91">
        <v>0</v>
      </c>
      <c r="AP1250" s="91">
        <v>2</v>
      </c>
      <c r="AQ1250" s="91">
        <v>1586369</v>
      </c>
      <c r="AR1250" s="91" t="s">
        <v>87</v>
      </c>
      <c r="AU1250" s="93">
        <v>42060</v>
      </c>
      <c r="AW1250" s="91">
        <v>1</v>
      </c>
      <c r="AX1250" s="91">
        <v>0</v>
      </c>
      <c r="AZ1250" s="92">
        <v>36680</v>
      </c>
      <c r="BA1250" s="91" t="s">
        <v>183</v>
      </c>
      <c r="BB1250" s="92">
        <v>42057</v>
      </c>
      <c r="BC1250" s="91" t="s">
        <v>87</v>
      </c>
    </row>
    <row r="1251" spans="1:55">
      <c r="A1251" s="91">
        <f t="shared" si="19"/>
        <v>1250</v>
      </c>
      <c r="B1251" s="91">
        <v>2436301</v>
      </c>
      <c r="C1251" s="91">
        <v>77</v>
      </c>
      <c r="D1251" s="91">
        <v>12</v>
      </c>
      <c r="E1251" s="91" t="s">
        <v>87</v>
      </c>
      <c r="F1251" s="91" t="s">
        <v>87</v>
      </c>
      <c r="G1251" s="91" t="s">
        <v>10511</v>
      </c>
      <c r="I1251" s="91" t="s">
        <v>10512</v>
      </c>
      <c r="J1251" s="91" t="s">
        <v>10513</v>
      </c>
      <c r="K1251" s="91" t="s">
        <v>10514</v>
      </c>
      <c r="L1251" s="91" t="s">
        <v>10515</v>
      </c>
      <c r="O1251" s="91" t="s">
        <v>10516</v>
      </c>
      <c r="P1251" s="91" t="s">
        <v>10517</v>
      </c>
      <c r="R1251" s="91" t="s">
        <v>10518</v>
      </c>
      <c r="S1251" s="91" t="s">
        <v>10519</v>
      </c>
      <c r="T1251" s="91" t="s">
        <v>269</v>
      </c>
      <c r="U1251" s="91">
        <v>0</v>
      </c>
      <c r="V1251" s="91">
        <v>500000</v>
      </c>
      <c r="W1251" s="91">
        <v>0</v>
      </c>
      <c r="X1251" s="91">
        <v>100</v>
      </c>
      <c r="Y1251" s="91">
        <v>120</v>
      </c>
      <c r="Z1251" s="91">
        <v>40</v>
      </c>
      <c r="AA1251" s="91">
        <v>60</v>
      </c>
      <c r="AB1251" s="91">
        <v>120</v>
      </c>
      <c r="AC1251" s="91">
        <v>40</v>
      </c>
      <c r="AD1251" s="91">
        <v>60</v>
      </c>
      <c r="AE1251" s="91">
        <v>120</v>
      </c>
      <c r="AF1251" s="91">
        <v>569</v>
      </c>
      <c r="AG1251" s="91">
        <v>16</v>
      </c>
      <c r="AH1251" s="91">
        <v>1618611</v>
      </c>
      <c r="AI1251" s="91">
        <v>1</v>
      </c>
      <c r="AJ1251" s="91" t="s">
        <v>10520</v>
      </c>
      <c r="AK1251" s="91">
        <v>0</v>
      </c>
      <c r="AL1251" s="91">
        <v>1</v>
      </c>
      <c r="AM1251" s="91">
        <v>34101931275022</v>
      </c>
      <c r="AN1251" s="91" t="s">
        <v>10521</v>
      </c>
      <c r="AO1251" s="91">
        <v>1</v>
      </c>
      <c r="AP1251" s="91">
        <v>2</v>
      </c>
      <c r="AQ1251" s="91" t="s">
        <v>87</v>
      </c>
      <c r="AR1251" s="91" t="s">
        <v>87</v>
      </c>
      <c r="AW1251" s="91">
        <v>1</v>
      </c>
      <c r="AX1251" s="91">
        <v>0</v>
      </c>
      <c r="AZ1251" s="92">
        <v>42044</v>
      </c>
      <c r="BA1251" s="91" t="s">
        <v>183</v>
      </c>
      <c r="BB1251" s="92">
        <v>42044</v>
      </c>
      <c r="BC1251" s="91" t="s">
        <v>87</v>
      </c>
    </row>
    <row r="1252" spans="1:55">
      <c r="A1252" s="91">
        <f t="shared" si="19"/>
        <v>1251</v>
      </c>
      <c r="B1252" s="91">
        <v>2446101</v>
      </c>
      <c r="C1252" s="91">
        <v>70</v>
      </c>
      <c r="D1252" s="91">
        <v>12</v>
      </c>
      <c r="E1252" s="91" t="s">
        <v>87</v>
      </c>
      <c r="F1252" s="91" t="s">
        <v>87</v>
      </c>
      <c r="G1252" s="91" t="s">
        <v>10522</v>
      </c>
      <c r="H1252" s="91" t="s">
        <v>10523</v>
      </c>
      <c r="I1252" s="91" t="s">
        <v>10524</v>
      </c>
      <c r="K1252" s="91" t="s">
        <v>10525</v>
      </c>
      <c r="L1252" s="91" t="s">
        <v>10526</v>
      </c>
      <c r="O1252" s="91" t="s">
        <v>10527</v>
      </c>
      <c r="P1252" s="91" t="s">
        <v>10528</v>
      </c>
      <c r="R1252" s="91" t="s">
        <v>10529</v>
      </c>
      <c r="S1252" s="91" t="s">
        <v>10530</v>
      </c>
      <c r="T1252" s="91" t="s">
        <v>269</v>
      </c>
      <c r="U1252" s="91">
        <v>0</v>
      </c>
      <c r="V1252" s="91">
        <v>500000</v>
      </c>
      <c r="W1252" s="91">
        <v>0</v>
      </c>
      <c r="X1252" s="91">
        <v>100</v>
      </c>
      <c r="Y1252" s="91">
        <v>120</v>
      </c>
      <c r="Z1252" s="91">
        <v>40</v>
      </c>
      <c r="AA1252" s="91">
        <v>60</v>
      </c>
      <c r="AB1252" s="91">
        <v>120</v>
      </c>
      <c r="AC1252" s="91">
        <v>0</v>
      </c>
      <c r="AD1252" s="91">
        <v>100</v>
      </c>
      <c r="AE1252" s="91">
        <v>120</v>
      </c>
      <c r="AF1252" s="91">
        <v>9</v>
      </c>
      <c r="AG1252" s="91">
        <v>320</v>
      </c>
      <c r="AH1252" s="91">
        <v>214271</v>
      </c>
      <c r="AI1252" s="91">
        <v>2</v>
      </c>
      <c r="AJ1252" s="91" t="s">
        <v>10531</v>
      </c>
      <c r="AK1252" s="91">
        <v>0</v>
      </c>
      <c r="AL1252" s="91">
        <v>0</v>
      </c>
      <c r="AM1252" s="91" t="s">
        <v>87</v>
      </c>
      <c r="AO1252" s="91">
        <v>1</v>
      </c>
      <c r="AP1252" s="91">
        <v>2</v>
      </c>
      <c r="AQ1252" s="91" t="s">
        <v>87</v>
      </c>
      <c r="AR1252" s="91" t="s">
        <v>87</v>
      </c>
      <c r="AW1252" s="91">
        <v>1</v>
      </c>
      <c r="AX1252" s="91">
        <v>0</v>
      </c>
      <c r="AZ1252" s="92">
        <v>42090</v>
      </c>
      <c r="BA1252" s="91" t="s">
        <v>183</v>
      </c>
      <c r="BB1252" s="92">
        <v>42508</v>
      </c>
      <c r="BC1252" s="91" t="s">
        <v>87</v>
      </c>
    </row>
    <row r="1253" spans="1:55">
      <c r="A1253" s="91">
        <f t="shared" si="19"/>
        <v>1252</v>
      </c>
      <c r="B1253" s="91">
        <v>2450201</v>
      </c>
      <c r="C1253" s="91">
        <v>77</v>
      </c>
      <c r="D1253" s="91">
        <v>12</v>
      </c>
      <c r="E1253" s="91" t="s">
        <v>87</v>
      </c>
      <c r="F1253" s="91" t="s">
        <v>87</v>
      </c>
      <c r="G1253" s="91" t="s">
        <v>10532</v>
      </c>
      <c r="I1253" s="91" t="s">
        <v>10533</v>
      </c>
      <c r="J1253" s="91" t="s">
        <v>10534</v>
      </c>
      <c r="K1253" s="91" t="s">
        <v>10535</v>
      </c>
      <c r="L1253" s="91" t="s">
        <v>10536</v>
      </c>
      <c r="O1253" s="91" t="s">
        <v>10537</v>
      </c>
      <c r="P1253" s="91" t="s">
        <v>10538</v>
      </c>
      <c r="R1253" s="91" t="s">
        <v>10539</v>
      </c>
      <c r="S1253" s="91" t="s">
        <v>10540</v>
      </c>
      <c r="T1253" s="91" t="s">
        <v>269</v>
      </c>
      <c r="U1253" s="91">
        <v>1</v>
      </c>
      <c r="V1253" s="91">
        <v>500000</v>
      </c>
      <c r="W1253" s="91">
        <v>0</v>
      </c>
      <c r="X1253" s="91">
        <v>100</v>
      </c>
      <c r="Y1253" s="91">
        <v>120</v>
      </c>
      <c r="Z1253" s="91">
        <v>40</v>
      </c>
      <c r="AA1253" s="91">
        <v>60</v>
      </c>
      <c r="AB1253" s="91">
        <v>120</v>
      </c>
      <c r="AC1253" s="91">
        <v>40</v>
      </c>
      <c r="AD1253" s="91">
        <v>60</v>
      </c>
      <c r="AE1253" s="91">
        <v>120</v>
      </c>
      <c r="AF1253" s="91">
        <v>166</v>
      </c>
      <c r="AG1253" s="91">
        <v>284</v>
      </c>
      <c r="AH1253" s="91">
        <v>1193074</v>
      </c>
      <c r="AI1253" s="91">
        <v>1</v>
      </c>
      <c r="AJ1253" s="91" t="s">
        <v>10533</v>
      </c>
      <c r="AK1253" s="91">
        <v>0</v>
      </c>
      <c r="AL1253" s="91">
        <v>0</v>
      </c>
      <c r="AM1253" s="91" t="s">
        <v>87</v>
      </c>
      <c r="AO1253" s="91">
        <v>1</v>
      </c>
      <c r="AP1253" s="91">
        <v>2</v>
      </c>
      <c r="AQ1253" s="91">
        <v>2070313</v>
      </c>
      <c r="AR1253" s="91" t="s">
        <v>87</v>
      </c>
      <c r="AU1253" s="93">
        <v>42729</v>
      </c>
      <c r="AW1253" s="91">
        <v>1</v>
      </c>
      <c r="AX1253" s="91">
        <v>0</v>
      </c>
      <c r="AY1253" s="91">
        <v>0</v>
      </c>
      <c r="AZ1253" s="92">
        <v>42657</v>
      </c>
      <c r="BA1253" s="91" t="s">
        <v>183</v>
      </c>
      <c r="BB1253" s="92">
        <v>42657</v>
      </c>
      <c r="BC1253" s="91" t="s">
        <v>87</v>
      </c>
    </row>
    <row r="1254" spans="1:55">
      <c r="A1254" s="91">
        <f t="shared" si="19"/>
        <v>1253</v>
      </c>
      <c r="B1254" s="91">
        <v>2464901</v>
      </c>
      <c r="C1254" s="91">
        <v>80</v>
      </c>
      <c r="D1254" s="91">
        <v>12</v>
      </c>
      <c r="E1254" s="91" t="s">
        <v>87</v>
      </c>
      <c r="F1254" s="91" t="s">
        <v>87</v>
      </c>
      <c r="G1254" s="91" t="s">
        <v>10541</v>
      </c>
      <c r="I1254" s="91" t="s">
        <v>10542</v>
      </c>
      <c r="J1254" s="91" t="s">
        <v>10543</v>
      </c>
      <c r="K1254" s="91" t="s">
        <v>10544</v>
      </c>
      <c r="L1254" s="91" t="s">
        <v>10545</v>
      </c>
      <c r="O1254" s="91" t="s">
        <v>10546</v>
      </c>
      <c r="P1254" s="91" t="s">
        <v>10547</v>
      </c>
      <c r="R1254" s="91" t="s">
        <v>10548</v>
      </c>
      <c r="S1254" s="91" t="s">
        <v>10549</v>
      </c>
      <c r="T1254" s="91" t="s">
        <v>269</v>
      </c>
      <c r="U1254" s="91">
        <v>1</v>
      </c>
      <c r="V1254" s="91">
        <v>500000</v>
      </c>
      <c r="W1254" s="91">
        <v>0</v>
      </c>
      <c r="X1254" s="91">
        <v>100</v>
      </c>
      <c r="Y1254" s="91">
        <v>120</v>
      </c>
      <c r="Z1254" s="91">
        <v>40</v>
      </c>
      <c r="AA1254" s="91">
        <v>60</v>
      </c>
      <c r="AB1254" s="91">
        <v>120</v>
      </c>
      <c r="AC1254" s="91">
        <v>0</v>
      </c>
      <c r="AD1254" s="91">
        <v>100</v>
      </c>
      <c r="AE1254" s="91">
        <v>120</v>
      </c>
      <c r="AF1254" s="91">
        <v>1903</v>
      </c>
      <c r="AG1254" s="91">
        <v>94</v>
      </c>
      <c r="AH1254" s="91">
        <v>1094303</v>
      </c>
      <c r="AI1254" s="91">
        <v>1</v>
      </c>
      <c r="AJ1254" s="91" t="s">
        <v>10550</v>
      </c>
      <c r="AK1254" s="91">
        <v>0</v>
      </c>
      <c r="AL1254" s="91">
        <v>1</v>
      </c>
      <c r="AM1254" s="91" t="s">
        <v>10551</v>
      </c>
      <c r="AN1254" s="91" t="s">
        <v>7959</v>
      </c>
      <c r="AO1254" s="91">
        <v>1</v>
      </c>
      <c r="AP1254" s="91">
        <v>2</v>
      </c>
      <c r="AQ1254" s="91">
        <v>1729391</v>
      </c>
      <c r="AR1254" s="91" t="s">
        <v>87</v>
      </c>
      <c r="AU1254" s="93">
        <v>42272</v>
      </c>
      <c r="AW1254" s="91">
        <v>1</v>
      </c>
      <c r="AX1254" s="91">
        <v>0</v>
      </c>
      <c r="AZ1254" s="92">
        <v>42198</v>
      </c>
      <c r="BA1254" s="91" t="s">
        <v>183</v>
      </c>
      <c r="BB1254" s="92">
        <v>42388</v>
      </c>
      <c r="BC1254" s="91" t="s">
        <v>87</v>
      </c>
    </row>
    <row r="1255" spans="1:55">
      <c r="A1255" s="91">
        <f t="shared" si="19"/>
        <v>1254</v>
      </c>
      <c r="B1255" s="91">
        <v>2469501</v>
      </c>
      <c r="C1255" s="91">
        <v>10</v>
      </c>
      <c r="D1255" s="91">
        <v>12</v>
      </c>
      <c r="E1255" s="91" t="s">
        <v>87</v>
      </c>
      <c r="F1255" s="91" t="s">
        <v>87</v>
      </c>
      <c r="G1255" s="91" t="s">
        <v>10552</v>
      </c>
      <c r="I1255" s="91" t="s">
        <v>10553</v>
      </c>
      <c r="J1255" s="91" t="s">
        <v>10554</v>
      </c>
      <c r="K1255" s="91" t="s">
        <v>10555</v>
      </c>
      <c r="L1255" s="91" t="s">
        <v>10556</v>
      </c>
      <c r="O1255" s="91" t="s">
        <v>10557</v>
      </c>
      <c r="P1255" s="91" t="s">
        <v>10557</v>
      </c>
      <c r="R1255" s="91" t="s">
        <v>10558</v>
      </c>
      <c r="S1255" s="91" t="s">
        <v>10559</v>
      </c>
      <c r="T1255" s="91" t="s">
        <v>269</v>
      </c>
      <c r="U1255" s="91">
        <v>0</v>
      </c>
      <c r="V1255" s="91">
        <v>0</v>
      </c>
      <c r="W1255" s="91">
        <v>100</v>
      </c>
      <c r="X1255" s="91">
        <v>0</v>
      </c>
      <c r="Y1255" s="91">
        <v>0</v>
      </c>
      <c r="Z1255" s="91">
        <v>0</v>
      </c>
      <c r="AA1255" s="91">
        <v>0</v>
      </c>
      <c r="AB1255" s="91">
        <v>0</v>
      </c>
      <c r="AC1255" s="91">
        <v>0</v>
      </c>
      <c r="AD1255" s="91">
        <v>0</v>
      </c>
      <c r="AE1255" s="91">
        <v>0</v>
      </c>
      <c r="AF1255" s="91">
        <v>501</v>
      </c>
      <c r="AG1255" s="91">
        <v>491</v>
      </c>
      <c r="AH1255" s="91">
        <v>3118626</v>
      </c>
      <c r="AI1255" s="91">
        <v>1</v>
      </c>
      <c r="AJ1255" s="91" t="s">
        <v>10560</v>
      </c>
      <c r="AK1255" s="91">
        <v>0</v>
      </c>
      <c r="AL1255" s="91">
        <v>0</v>
      </c>
      <c r="AM1255" s="91" t="s">
        <v>87</v>
      </c>
      <c r="AO1255" s="91">
        <v>0</v>
      </c>
      <c r="AP1255" s="91">
        <v>1</v>
      </c>
      <c r="AQ1255" s="91" t="s">
        <v>87</v>
      </c>
      <c r="AR1255" s="91" t="s">
        <v>87</v>
      </c>
      <c r="AW1255" s="91">
        <v>1</v>
      </c>
      <c r="AX1255" s="91">
        <v>0</v>
      </c>
      <c r="AZ1255" s="92">
        <v>42219</v>
      </c>
      <c r="BA1255" s="91" t="s">
        <v>183</v>
      </c>
      <c r="BB1255" s="92">
        <v>42219</v>
      </c>
      <c r="BC1255" s="91" t="s">
        <v>87</v>
      </c>
    </row>
    <row r="1256" spans="1:55">
      <c r="A1256" s="91">
        <f t="shared" si="19"/>
        <v>1255</v>
      </c>
      <c r="B1256" s="91">
        <v>2474601</v>
      </c>
      <c r="C1256" s="91">
        <v>50</v>
      </c>
      <c r="D1256" s="91">
        <v>12</v>
      </c>
      <c r="E1256" s="91" t="s">
        <v>87</v>
      </c>
      <c r="F1256" s="91" t="s">
        <v>87</v>
      </c>
      <c r="G1256" s="91" t="s">
        <v>10561</v>
      </c>
      <c r="I1256" s="91" t="s">
        <v>10562</v>
      </c>
      <c r="J1256" s="91" t="s">
        <v>10563</v>
      </c>
      <c r="K1256" s="91" t="s">
        <v>10564</v>
      </c>
      <c r="L1256" s="91" t="s">
        <v>10565</v>
      </c>
      <c r="O1256" s="91" t="s">
        <v>10566</v>
      </c>
      <c r="P1256" s="91" t="s">
        <v>10567</v>
      </c>
      <c r="R1256" s="91" t="s">
        <v>10568</v>
      </c>
      <c r="S1256" s="91" t="s">
        <v>10569</v>
      </c>
      <c r="T1256" s="91" t="s">
        <v>269</v>
      </c>
      <c r="U1256" s="91">
        <v>1</v>
      </c>
      <c r="V1256" s="91">
        <v>0</v>
      </c>
      <c r="W1256" s="91">
        <v>0</v>
      </c>
      <c r="X1256" s="91">
        <v>100</v>
      </c>
      <c r="Y1256" s="91">
        <v>120</v>
      </c>
      <c r="Z1256" s="91">
        <v>40</v>
      </c>
      <c r="AA1256" s="91">
        <v>60</v>
      </c>
      <c r="AB1256" s="91">
        <v>120</v>
      </c>
      <c r="AC1256" s="91">
        <v>40</v>
      </c>
      <c r="AD1256" s="91">
        <v>60</v>
      </c>
      <c r="AE1256" s="91">
        <v>120</v>
      </c>
      <c r="AF1256" s="91">
        <v>5</v>
      </c>
      <c r="AG1256" s="91">
        <v>663</v>
      </c>
      <c r="AH1256" s="91">
        <v>730023</v>
      </c>
      <c r="AI1256" s="91">
        <v>2</v>
      </c>
      <c r="AJ1256" s="91" t="s">
        <v>10570</v>
      </c>
      <c r="AK1256" s="91">
        <v>0</v>
      </c>
      <c r="AL1256" s="91">
        <v>0</v>
      </c>
      <c r="AM1256" s="91" t="s">
        <v>87</v>
      </c>
      <c r="AO1256" s="91">
        <v>1</v>
      </c>
      <c r="AP1256" s="91">
        <v>2</v>
      </c>
      <c r="AQ1256" s="91">
        <v>1163898</v>
      </c>
      <c r="AR1256" s="91" t="s">
        <v>87</v>
      </c>
      <c r="AU1256" s="93">
        <v>42425</v>
      </c>
      <c r="AW1256" s="91">
        <v>1</v>
      </c>
      <c r="AX1256" s="91">
        <v>0</v>
      </c>
      <c r="AZ1256" s="92">
        <v>42243</v>
      </c>
      <c r="BA1256" s="91" t="s">
        <v>183</v>
      </c>
      <c r="BB1256" s="92">
        <v>42243</v>
      </c>
      <c r="BC1256" s="91" t="s">
        <v>87</v>
      </c>
    </row>
    <row r="1257" spans="1:55">
      <c r="A1257" s="91">
        <f t="shared" si="19"/>
        <v>1256</v>
      </c>
      <c r="B1257" s="91">
        <v>2504201</v>
      </c>
      <c r="C1257" s="91">
        <v>50</v>
      </c>
      <c r="D1257" s="91">
        <v>12</v>
      </c>
      <c r="E1257" s="91" t="s">
        <v>87</v>
      </c>
      <c r="F1257" s="91" t="s">
        <v>87</v>
      </c>
      <c r="G1257" s="91" t="s">
        <v>10571</v>
      </c>
      <c r="I1257" s="91" t="s">
        <v>10572</v>
      </c>
      <c r="J1257" s="91" t="s">
        <v>10573</v>
      </c>
      <c r="K1257" s="91" t="s">
        <v>10574</v>
      </c>
      <c r="L1257" s="91" t="s">
        <v>10575</v>
      </c>
      <c r="O1257" s="91" t="s">
        <v>10576</v>
      </c>
      <c r="P1257" s="91" t="s">
        <v>10577</v>
      </c>
      <c r="R1257" s="91" t="s">
        <v>10578</v>
      </c>
      <c r="S1257" s="91" t="s">
        <v>10579</v>
      </c>
      <c r="T1257" s="91" t="s">
        <v>346</v>
      </c>
      <c r="U1257" s="91">
        <v>0</v>
      </c>
      <c r="V1257" s="91">
        <v>500000</v>
      </c>
      <c r="W1257" s="91">
        <v>0</v>
      </c>
      <c r="X1257" s="91">
        <v>100</v>
      </c>
      <c r="Y1257" s="91">
        <v>120</v>
      </c>
      <c r="Z1257" s="91">
        <v>40</v>
      </c>
      <c r="AA1257" s="91">
        <v>60</v>
      </c>
      <c r="AB1257" s="91">
        <v>120</v>
      </c>
      <c r="AC1257" s="91">
        <v>40</v>
      </c>
      <c r="AD1257" s="91">
        <v>60</v>
      </c>
      <c r="AE1257" s="91">
        <v>120</v>
      </c>
      <c r="AF1257" s="91">
        <v>542</v>
      </c>
      <c r="AG1257" s="91">
        <v>224</v>
      </c>
      <c r="AH1257" s="91">
        <v>620870</v>
      </c>
      <c r="AI1257" s="91">
        <v>1</v>
      </c>
      <c r="AJ1257" s="91" t="s">
        <v>10580</v>
      </c>
      <c r="AK1257" s="91">
        <v>0</v>
      </c>
      <c r="AL1257" s="91">
        <v>1</v>
      </c>
      <c r="AM1257" s="91">
        <v>23319935092460</v>
      </c>
      <c r="AN1257" s="91" t="s">
        <v>10581</v>
      </c>
      <c r="AO1257" s="91">
        <v>1</v>
      </c>
      <c r="AP1257" s="91">
        <v>2</v>
      </c>
      <c r="AQ1257" s="91" t="s">
        <v>87</v>
      </c>
      <c r="AR1257" s="91" t="s">
        <v>87</v>
      </c>
      <c r="AW1257" s="91">
        <v>1</v>
      </c>
      <c r="AX1257" s="91">
        <v>0</v>
      </c>
      <c r="AZ1257" s="92">
        <v>42397</v>
      </c>
      <c r="BA1257" s="91" t="s">
        <v>183</v>
      </c>
      <c r="BB1257" s="92">
        <v>42397</v>
      </c>
      <c r="BC1257" s="91" t="s">
        <v>87</v>
      </c>
    </row>
    <row r="1258" spans="1:55">
      <c r="A1258" s="91">
        <f t="shared" si="19"/>
        <v>1257</v>
      </c>
      <c r="B1258" s="91">
        <v>2506401</v>
      </c>
      <c r="C1258" s="91">
        <v>38</v>
      </c>
      <c r="D1258" s="91">
        <v>12</v>
      </c>
      <c r="E1258" s="91" t="s">
        <v>87</v>
      </c>
      <c r="F1258" s="91" t="s">
        <v>87</v>
      </c>
      <c r="G1258" s="91" t="s">
        <v>10582</v>
      </c>
      <c r="H1258" s="91" t="s">
        <v>10583</v>
      </c>
      <c r="I1258" s="91" t="s">
        <v>10584</v>
      </c>
      <c r="K1258" s="91" t="s">
        <v>3447</v>
      </c>
      <c r="L1258" s="91" t="s">
        <v>10585</v>
      </c>
      <c r="O1258" s="91" t="s">
        <v>10586</v>
      </c>
      <c r="P1258" s="91" t="s">
        <v>10587</v>
      </c>
      <c r="R1258" s="91" t="s">
        <v>10588</v>
      </c>
      <c r="S1258" s="91" t="s">
        <v>10589</v>
      </c>
      <c r="T1258" s="91" t="s">
        <v>860</v>
      </c>
      <c r="U1258" s="91">
        <v>1</v>
      </c>
      <c r="V1258" s="91">
        <v>500000</v>
      </c>
      <c r="W1258" s="91">
        <v>0</v>
      </c>
      <c r="X1258" s="91">
        <v>100</v>
      </c>
      <c r="Y1258" s="91">
        <v>120</v>
      </c>
      <c r="Z1258" s="91">
        <v>40</v>
      </c>
      <c r="AA1258" s="91">
        <v>60</v>
      </c>
      <c r="AB1258" s="91">
        <v>120</v>
      </c>
      <c r="AC1258" s="91">
        <v>0</v>
      </c>
      <c r="AD1258" s="91">
        <v>100</v>
      </c>
      <c r="AE1258" s="91">
        <v>120</v>
      </c>
      <c r="AF1258" s="91">
        <v>135</v>
      </c>
      <c r="AG1258" s="91">
        <v>431</v>
      </c>
      <c r="AH1258" s="91">
        <v>1526411</v>
      </c>
      <c r="AI1258" s="91">
        <v>2</v>
      </c>
      <c r="AJ1258" s="91" t="s">
        <v>10590</v>
      </c>
      <c r="AK1258" s="91">
        <v>0</v>
      </c>
      <c r="AL1258" s="91">
        <v>0</v>
      </c>
      <c r="AM1258" s="91" t="s">
        <v>87</v>
      </c>
      <c r="AO1258" s="91">
        <v>1</v>
      </c>
      <c r="AP1258" s="91">
        <v>2</v>
      </c>
      <c r="AQ1258" s="91">
        <v>1197581</v>
      </c>
      <c r="AR1258" s="91" t="s">
        <v>87</v>
      </c>
      <c r="AU1258" s="93">
        <v>42454</v>
      </c>
      <c r="AW1258" s="91">
        <v>1</v>
      </c>
      <c r="AX1258" s="91">
        <v>0</v>
      </c>
      <c r="AZ1258" s="92">
        <v>42408</v>
      </c>
      <c r="BA1258" s="91" t="s">
        <v>183</v>
      </c>
      <c r="BB1258" s="92">
        <v>42408</v>
      </c>
      <c r="BC1258" s="91" t="s">
        <v>87</v>
      </c>
    </row>
    <row r="1259" spans="1:55">
      <c r="A1259" s="91">
        <f t="shared" si="19"/>
        <v>1258</v>
      </c>
      <c r="B1259" s="91">
        <v>2508601</v>
      </c>
      <c r="C1259" s="91">
        <v>70</v>
      </c>
      <c r="D1259" s="91">
        <v>12</v>
      </c>
      <c r="E1259" s="91" t="s">
        <v>87</v>
      </c>
      <c r="F1259" s="91" t="s">
        <v>87</v>
      </c>
      <c r="G1259" s="91" t="s">
        <v>10591</v>
      </c>
      <c r="I1259" s="91" t="s">
        <v>10592</v>
      </c>
      <c r="J1259" s="91" t="s">
        <v>10593</v>
      </c>
      <c r="K1259" s="91" t="s">
        <v>10594</v>
      </c>
      <c r="L1259" s="91" t="s">
        <v>10595</v>
      </c>
      <c r="O1259" s="91" t="s">
        <v>10596</v>
      </c>
      <c r="P1259" s="91" t="s">
        <v>10597</v>
      </c>
      <c r="R1259" s="91" t="s">
        <v>10598</v>
      </c>
      <c r="S1259" s="91" t="s">
        <v>10599</v>
      </c>
      <c r="T1259" s="91" t="s">
        <v>269</v>
      </c>
      <c r="U1259" s="91">
        <v>0</v>
      </c>
      <c r="V1259" s="91">
        <v>0</v>
      </c>
      <c r="W1259" s="91">
        <v>0</v>
      </c>
      <c r="X1259" s="91">
        <v>0</v>
      </c>
      <c r="Y1259" s="91">
        <v>0</v>
      </c>
      <c r="Z1259" s="91">
        <v>100</v>
      </c>
      <c r="AA1259" s="91">
        <v>0</v>
      </c>
      <c r="AB1259" s="91">
        <v>0</v>
      </c>
      <c r="AC1259" s="91">
        <v>0</v>
      </c>
      <c r="AD1259" s="91">
        <v>0</v>
      </c>
      <c r="AE1259" s="91">
        <v>0</v>
      </c>
      <c r="AF1259" s="91">
        <v>554</v>
      </c>
      <c r="AG1259" s="91">
        <v>39</v>
      </c>
      <c r="AH1259" s="91">
        <v>648160</v>
      </c>
      <c r="AI1259" s="91">
        <v>1</v>
      </c>
      <c r="AJ1259" s="91" t="s">
        <v>10592</v>
      </c>
      <c r="AK1259" s="91">
        <v>0</v>
      </c>
      <c r="AL1259" s="91">
        <v>0</v>
      </c>
      <c r="AM1259" s="91" t="s">
        <v>87</v>
      </c>
      <c r="AO1259" s="91">
        <v>0</v>
      </c>
      <c r="AP1259" s="91">
        <v>0</v>
      </c>
      <c r="AQ1259" s="91" t="s">
        <v>87</v>
      </c>
      <c r="AR1259" s="91" t="s">
        <v>87</v>
      </c>
      <c r="AW1259" s="91">
        <v>1</v>
      </c>
      <c r="AX1259" s="91">
        <v>0</v>
      </c>
      <c r="AZ1259" s="92">
        <v>43132</v>
      </c>
      <c r="BA1259" s="91" t="s">
        <v>442</v>
      </c>
      <c r="BB1259" s="92">
        <v>43132</v>
      </c>
      <c r="BC1259" s="91" t="s">
        <v>442</v>
      </c>
    </row>
    <row r="1260" spans="1:55">
      <c r="A1260" s="91">
        <f t="shared" si="19"/>
        <v>1259</v>
      </c>
      <c r="B1260" s="91">
        <v>2526601</v>
      </c>
      <c r="C1260" s="91">
        <v>10</v>
      </c>
      <c r="D1260" s="91">
        <v>12</v>
      </c>
      <c r="E1260" s="91" t="s">
        <v>87</v>
      </c>
      <c r="F1260" s="91" t="s">
        <v>87</v>
      </c>
      <c r="G1260" s="91" t="s">
        <v>10600</v>
      </c>
      <c r="I1260" s="91" t="s">
        <v>10601</v>
      </c>
      <c r="J1260" s="91" t="s">
        <v>10602</v>
      </c>
      <c r="K1260" s="91" t="s">
        <v>10603</v>
      </c>
      <c r="L1260" s="91" t="s">
        <v>10604</v>
      </c>
      <c r="O1260" s="91" t="s">
        <v>10605</v>
      </c>
      <c r="P1260" s="91" t="s">
        <v>10606</v>
      </c>
      <c r="R1260" s="91" t="s">
        <v>10607</v>
      </c>
      <c r="S1260" s="91" t="s">
        <v>10608</v>
      </c>
      <c r="T1260" s="91" t="s">
        <v>269</v>
      </c>
      <c r="U1260" s="91">
        <v>0</v>
      </c>
      <c r="V1260" s="91">
        <v>500000</v>
      </c>
      <c r="W1260" s="91">
        <v>0</v>
      </c>
      <c r="X1260" s="91">
        <v>0</v>
      </c>
      <c r="Y1260" s="91">
        <v>0</v>
      </c>
      <c r="Z1260" s="91">
        <v>40</v>
      </c>
      <c r="AA1260" s="91">
        <v>60</v>
      </c>
      <c r="AB1260" s="91">
        <v>120</v>
      </c>
      <c r="AC1260" s="91">
        <v>0</v>
      </c>
      <c r="AD1260" s="91">
        <v>0</v>
      </c>
      <c r="AE1260" s="91">
        <v>0</v>
      </c>
      <c r="AF1260" s="91">
        <v>501</v>
      </c>
      <c r="AG1260" s="91">
        <v>488</v>
      </c>
      <c r="AH1260" s="91">
        <v>3751466</v>
      </c>
      <c r="AI1260" s="91">
        <v>1</v>
      </c>
      <c r="AJ1260" s="91" t="s">
        <v>10609</v>
      </c>
      <c r="AK1260" s="91">
        <v>0</v>
      </c>
      <c r="AL1260" s="91">
        <v>1</v>
      </c>
      <c r="AM1260" s="91" t="s">
        <v>10610</v>
      </c>
      <c r="AN1260" s="91" t="s">
        <v>10611</v>
      </c>
      <c r="AO1260" s="91">
        <v>0</v>
      </c>
      <c r="AP1260" s="91">
        <v>1</v>
      </c>
      <c r="AQ1260" s="91" t="s">
        <v>87</v>
      </c>
      <c r="AR1260" s="91" t="s">
        <v>87</v>
      </c>
      <c r="AW1260" s="91">
        <v>1</v>
      </c>
      <c r="AX1260" s="91">
        <v>0</v>
      </c>
      <c r="AZ1260" s="92">
        <v>42507</v>
      </c>
      <c r="BA1260" s="91" t="s">
        <v>183</v>
      </c>
      <c r="BB1260" s="92">
        <v>42507</v>
      </c>
      <c r="BC1260" s="91" t="s">
        <v>87</v>
      </c>
    </row>
    <row r="1261" spans="1:55">
      <c r="A1261" s="91">
        <f t="shared" si="19"/>
        <v>1260</v>
      </c>
      <c r="B1261" s="91">
        <v>2539301</v>
      </c>
      <c r="C1261" s="91">
        <v>10</v>
      </c>
      <c r="D1261" s="91">
        <v>12</v>
      </c>
      <c r="E1261" s="91" t="s">
        <v>87</v>
      </c>
      <c r="F1261" s="91" t="s">
        <v>87</v>
      </c>
      <c r="G1261" s="91" t="s">
        <v>10612</v>
      </c>
      <c r="I1261" s="91" t="s">
        <v>10613</v>
      </c>
      <c r="J1261" s="91" t="s">
        <v>10614</v>
      </c>
      <c r="K1261" s="91" t="s">
        <v>10615</v>
      </c>
      <c r="L1261" s="91" t="s">
        <v>10616</v>
      </c>
      <c r="O1261" s="91" t="s">
        <v>10617</v>
      </c>
      <c r="P1261" s="91" t="s">
        <v>10617</v>
      </c>
      <c r="R1261" s="91" t="s">
        <v>10618</v>
      </c>
      <c r="S1261" s="91" t="s">
        <v>10619</v>
      </c>
      <c r="T1261" s="91" t="s">
        <v>269</v>
      </c>
      <c r="U1261" s="91">
        <v>0</v>
      </c>
      <c r="V1261" s="91">
        <v>500000</v>
      </c>
      <c r="W1261" s="91">
        <v>0</v>
      </c>
      <c r="X1261" s="91">
        <v>0</v>
      </c>
      <c r="Y1261" s="91">
        <v>0</v>
      </c>
      <c r="Z1261" s="91">
        <v>40</v>
      </c>
      <c r="AA1261" s="91">
        <v>60</v>
      </c>
      <c r="AB1261" s="91">
        <v>120</v>
      </c>
      <c r="AC1261" s="91">
        <v>0</v>
      </c>
      <c r="AD1261" s="91">
        <v>0</v>
      </c>
      <c r="AE1261" s="91">
        <v>0</v>
      </c>
      <c r="AF1261" s="91">
        <v>501</v>
      </c>
      <c r="AG1261" s="91">
        <v>120</v>
      </c>
      <c r="AH1261" s="91">
        <v>3159424</v>
      </c>
      <c r="AI1261" s="91">
        <v>1</v>
      </c>
      <c r="AJ1261" s="91" t="s">
        <v>10620</v>
      </c>
      <c r="AK1261" s="91">
        <v>0</v>
      </c>
      <c r="AL1261" s="91">
        <v>0</v>
      </c>
      <c r="AM1261" s="91" t="s">
        <v>87</v>
      </c>
      <c r="AO1261" s="91">
        <v>1</v>
      </c>
      <c r="AP1261" s="91">
        <v>0</v>
      </c>
      <c r="AQ1261" s="91" t="s">
        <v>87</v>
      </c>
      <c r="AR1261" s="91" t="s">
        <v>87</v>
      </c>
      <c r="AW1261" s="91">
        <v>1</v>
      </c>
      <c r="AX1261" s="91">
        <v>0</v>
      </c>
      <c r="AZ1261" s="92">
        <v>42570</v>
      </c>
      <c r="BA1261" s="91" t="s">
        <v>183</v>
      </c>
      <c r="BB1261" s="92">
        <v>42570</v>
      </c>
      <c r="BC1261" s="91" t="s">
        <v>87</v>
      </c>
    </row>
    <row r="1262" spans="1:55">
      <c r="A1262" s="91">
        <f t="shared" si="19"/>
        <v>1261</v>
      </c>
      <c r="B1262" s="91">
        <v>2540101</v>
      </c>
      <c r="C1262" s="91">
        <v>50</v>
      </c>
      <c r="D1262" s="91">
        <v>12</v>
      </c>
      <c r="E1262" s="91" t="s">
        <v>87</v>
      </c>
      <c r="F1262" s="91" t="s">
        <v>87</v>
      </c>
      <c r="G1262" s="91" t="s">
        <v>10621</v>
      </c>
      <c r="I1262" s="91" t="s">
        <v>10622</v>
      </c>
      <c r="J1262" s="91" t="s">
        <v>10623</v>
      </c>
      <c r="K1262" s="91" t="s">
        <v>10624</v>
      </c>
      <c r="L1262" s="91" t="s">
        <v>10625</v>
      </c>
      <c r="O1262" s="91" t="s">
        <v>10626</v>
      </c>
      <c r="P1262" s="91" t="s">
        <v>10626</v>
      </c>
      <c r="R1262" s="91" t="s">
        <v>10627</v>
      </c>
      <c r="S1262" s="91" t="s">
        <v>10628</v>
      </c>
      <c r="T1262" s="91" t="s">
        <v>269</v>
      </c>
      <c r="U1262" s="91">
        <v>1</v>
      </c>
      <c r="V1262" s="91">
        <v>500000</v>
      </c>
      <c r="W1262" s="91">
        <v>0</v>
      </c>
      <c r="X1262" s="91">
        <v>100</v>
      </c>
      <c r="Y1262" s="91">
        <v>120</v>
      </c>
      <c r="Z1262" s="91">
        <v>40</v>
      </c>
      <c r="AA1262" s="91">
        <v>60</v>
      </c>
      <c r="AB1262" s="91">
        <v>120</v>
      </c>
      <c r="AC1262" s="91">
        <v>40</v>
      </c>
      <c r="AD1262" s="91">
        <v>60</v>
      </c>
      <c r="AE1262" s="91">
        <v>120</v>
      </c>
      <c r="AF1262" s="91">
        <v>1552</v>
      </c>
      <c r="AG1262" s="91">
        <v>57</v>
      </c>
      <c r="AH1262" s="91">
        <v>9018974</v>
      </c>
      <c r="AI1262" s="91">
        <v>1</v>
      </c>
      <c r="AJ1262" s="91" t="s">
        <v>10629</v>
      </c>
      <c r="AK1262" s="91">
        <v>0</v>
      </c>
      <c r="AL1262" s="91">
        <v>0</v>
      </c>
      <c r="AM1262" s="91" t="s">
        <v>87</v>
      </c>
      <c r="AO1262" s="91">
        <v>1</v>
      </c>
      <c r="AP1262" s="91">
        <v>2</v>
      </c>
      <c r="AQ1262" s="91">
        <v>2125842</v>
      </c>
      <c r="AR1262" s="91" t="s">
        <v>87</v>
      </c>
      <c r="AU1262" s="93">
        <v>42880</v>
      </c>
      <c r="AW1262" s="91">
        <v>1</v>
      </c>
      <c r="AX1262" s="91">
        <v>0</v>
      </c>
      <c r="AZ1262" s="92">
        <v>42572</v>
      </c>
      <c r="BA1262" s="91" t="s">
        <v>183</v>
      </c>
      <c r="BB1262" s="92">
        <v>42572</v>
      </c>
      <c r="BC1262" s="91" t="s">
        <v>87</v>
      </c>
    </row>
    <row r="1263" spans="1:55">
      <c r="A1263" s="91">
        <f t="shared" si="19"/>
        <v>1262</v>
      </c>
      <c r="B1263" s="91">
        <v>2555701</v>
      </c>
      <c r="C1263" s="91">
        <v>77</v>
      </c>
      <c r="D1263" s="91">
        <v>12</v>
      </c>
      <c r="E1263" s="91" t="s">
        <v>87</v>
      </c>
      <c r="F1263" s="91" t="s">
        <v>87</v>
      </c>
      <c r="G1263" s="91" t="s">
        <v>10630</v>
      </c>
      <c r="I1263" s="91" t="s">
        <v>10631</v>
      </c>
      <c r="J1263" s="91" t="s">
        <v>10632</v>
      </c>
      <c r="K1263" s="91" t="s">
        <v>10633</v>
      </c>
      <c r="L1263" s="91" t="s">
        <v>10634</v>
      </c>
      <c r="O1263" s="91" t="s">
        <v>10635</v>
      </c>
      <c r="P1263" s="91" t="s">
        <v>10636</v>
      </c>
      <c r="R1263" s="91" t="s">
        <v>10637</v>
      </c>
      <c r="S1263" s="91" t="s">
        <v>10638</v>
      </c>
      <c r="T1263" s="91" t="s">
        <v>269</v>
      </c>
      <c r="U1263" s="91">
        <v>1</v>
      </c>
      <c r="V1263" s="91">
        <v>500000</v>
      </c>
      <c r="W1263" s="91">
        <v>0</v>
      </c>
      <c r="X1263" s="91">
        <v>100</v>
      </c>
      <c r="Y1263" s="91">
        <v>120</v>
      </c>
      <c r="Z1263" s="91">
        <v>40</v>
      </c>
      <c r="AA1263" s="91">
        <v>60</v>
      </c>
      <c r="AB1263" s="91">
        <v>120</v>
      </c>
      <c r="AC1263" s="91">
        <v>40</v>
      </c>
      <c r="AD1263" s="91">
        <v>60</v>
      </c>
      <c r="AE1263" s="91">
        <v>120</v>
      </c>
      <c r="AF1263" s="91">
        <v>167</v>
      </c>
      <c r="AG1263" s="91">
        <v>27</v>
      </c>
      <c r="AH1263" s="91">
        <v>2269840</v>
      </c>
      <c r="AI1263" s="91">
        <v>1</v>
      </c>
      <c r="AJ1263" s="91" t="s">
        <v>10639</v>
      </c>
      <c r="AK1263" s="91">
        <v>0</v>
      </c>
      <c r="AL1263" s="91">
        <v>0</v>
      </c>
      <c r="AM1263" s="91" t="s">
        <v>87</v>
      </c>
      <c r="AO1263" s="91">
        <v>1</v>
      </c>
      <c r="AP1263" s="91">
        <v>2</v>
      </c>
      <c r="AQ1263" s="91">
        <v>2080796</v>
      </c>
      <c r="AR1263" s="91" t="s">
        <v>87</v>
      </c>
      <c r="AU1263" s="93">
        <v>42729</v>
      </c>
      <c r="AW1263" s="91">
        <v>1</v>
      </c>
      <c r="AX1263" s="91">
        <v>0</v>
      </c>
      <c r="AZ1263" s="92">
        <v>42662</v>
      </c>
      <c r="BA1263" s="91" t="s">
        <v>183</v>
      </c>
      <c r="BB1263" s="92">
        <v>42662</v>
      </c>
      <c r="BC1263" s="91" t="s">
        <v>87</v>
      </c>
    </row>
    <row r="1264" spans="1:55">
      <c r="A1264" s="91">
        <f t="shared" si="19"/>
        <v>1263</v>
      </c>
      <c r="B1264" s="91">
        <v>2569401</v>
      </c>
      <c r="C1264" s="91">
        <v>38</v>
      </c>
      <c r="D1264" s="91">
        <v>12</v>
      </c>
      <c r="E1264" s="91" t="s">
        <v>87</v>
      </c>
      <c r="F1264" s="91" t="s">
        <v>87</v>
      </c>
      <c r="G1264" s="91" t="s">
        <v>10640</v>
      </c>
      <c r="I1264" s="91" t="s">
        <v>10641</v>
      </c>
      <c r="K1264" s="91" t="s">
        <v>10642</v>
      </c>
      <c r="L1264" s="91" t="s">
        <v>10643</v>
      </c>
      <c r="O1264" s="91" t="s">
        <v>10644</v>
      </c>
      <c r="P1264" s="91" t="s">
        <v>10645</v>
      </c>
      <c r="R1264" s="91" t="s">
        <v>10646</v>
      </c>
      <c r="S1264" s="91" t="s">
        <v>10647</v>
      </c>
      <c r="T1264" s="91" t="s">
        <v>269</v>
      </c>
      <c r="U1264" s="91">
        <v>0</v>
      </c>
      <c r="V1264" s="91">
        <v>500000</v>
      </c>
      <c r="W1264" s="91">
        <v>100</v>
      </c>
      <c r="X1264" s="91">
        <v>0</v>
      </c>
      <c r="Y1264" s="91">
        <v>0</v>
      </c>
      <c r="Z1264" s="91">
        <v>100</v>
      </c>
      <c r="AA1264" s="91">
        <v>0</v>
      </c>
      <c r="AB1264" s="91">
        <v>0</v>
      </c>
      <c r="AC1264" s="91">
        <v>100</v>
      </c>
      <c r="AD1264" s="91">
        <v>0</v>
      </c>
      <c r="AE1264" s="91">
        <v>0</v>
      </c>
      <c r="AF1264" s="91">
        <v>5</v>
      </c>
      <c r="AG1264" s="91">
        <v>351</v>
      </c>
      <c r="AH1264" s="91">
        <v>13492</v>
      </c>
      <c r="AI1264" s="91">
        <v>1</v>
      </c>
      <c r="AJ1264" s="91" t="s">
        <v>10648</v>
      </c>
      <c r="AK1264" s="91">
        <v>0</v>
      </c>
      <c r="AL1264" s="91">
        <v>0</v>
      </c>
      <c r="AM1264" s="91" t="s">
        <v>87</v>
      </c>
      <c r="AO1264" s="91">
        <v>1</v>
      </c>
      <c r="AP1264" s="91">
        <v>2</v>
      </c>
      <c r="AQ1264" s="91" t="s">
        <v>87</v>
      </c>
      <c r="AR1264" s="91" t="s">
        <v>87</v>
      </c>
      <c r="AW1264" s="91">
        <v>1</v>
      </c>
      <c r="AX1264" s="91">
        <v>0</v>
      </c>
      <c r="AZ1264" s="92">
        <v>42748</v>
      </c>
      <c r="BA1264" s="91" t="s">
        <v>183</v>
      </c>
      <c r="BB1264" s="92">
        <v>42748</v>
      </c>
      <c r="BC1264" s="91" t="s">
        <v>87</v>
      </c>
    </row>
    <row r="1265" spans="1:55">
      <c r="A1265" s="91">
        <f t="shared" si="19"/>
        <v>1264</v>
      </c>
      <c r="B1265" s="91">
        <v>2571201</v>
      </c>
      <c r="C1265" s="91">
        <v>20</v>
      </c>
      <c r="D1265" s="91">
        <v>12</v>
      </c>
      <c r="E1265" s="91" t="s">
        <v>87</v>
      </c>
      <c r="F1265" s="91" t="s">
        <v>87</v>
      </c>
      <c r="G1265" s="91" t="s">
        <v>10649</v>
      </c>
      <c r="I1265" s="91" t="s">
        <v>10650</v>
      </c>
      <c r="J1265" s="91" t="s">
        <v>10651</v>
      </c>
      <c r="K1265" s="91" t="s">
        <v>10652</v>
      </c>
      <c r="L1265" s="91" t="s">
        <v>10653</v>
      </c>
      <c r="M1265" s="91" t="s">
        <v>10654</v>
      </c>
      <c r="O1265" s="91" t="s">
        <v>10655</v>
      </c>
      <c r="P1265" s="91" t="s">
        <v>10656</v>
      </c>
      <c r="U1265" s="91">
        <v>1</v>
      </c>
      <c r="V1265" s="91">
        <v>500000</v>
      </c>
      <c r="W1265" s="91">
        <v>0</v>
      </c>
      <c r="X1265" s="91">
        <v>100</v>
      </c>
      <c r="Y1265" s="91">
        <v>120</v>
      </c>
      <c r="Z1265" s="91">
        <v>40</v>
      </c>
      <c r="AA1265" s="91">
        <v>60</v>
      </c>
      <c r="AB1265" s="91">
        <v>120</v>
      </c>
      <c r="AC1265" s="91">
        <v>40</v>
      </c>
      <c r="AD1265" s="91">
        <v>60</v>
      </c>
      <c r="AE1265" s="91">
        <v>120</v>
      </c>
      <c r="AF1265" s="91">
        <v>5</v>
      </c>
      <c r="AG1265" s="91">
        <v>3</v>
      </c>
      <c r="AH1265" s="91">
        <v>9594</v>
      </c>
      <c r="AI1265" s="91">
        <v>2</v>
      </c>
      <c r="AJ1265" s="91" t="s">
        <v>10657</v>
      </c>
      <c r="AK1265" s="91">
        <v>0</v>
      </c>
      <c r="AL1265" s="91">
        <v>0</v>
      </c>
      <c r="AM1265" s="91" t="s">
        <v>87</v>
      </c>
      <c r="AO1265" s="91">
        <v>1</v>
      </c>
      <c r="AP1265" s="91">
        <v>2</v>
      </c>
      <c r="AQ1265" s="91">
        <v>1017391</v>
      </c>
      <c r="AR1265" s="91" t="s">
        <v>87</v>
      </c>
      <c r="AU1265" s="93">
        <v>42791</v>
      </c>
      <c r="AW1265" s="91">
        <v>1</v>
      </c>
      <c r="AX1265" s="91">
        <v>0</v>
      </c>
      <c r="AZ1265" s="92">
        <v>42759</v>
      </c>
      <c r="BA1265" s="91" t="s">
        <v>183</v>
      </c>
      <c r="BB1265" s="92">
        <v>42759</v>
      </c>
      <c r="BC1265" s="91" t="s">
        <v>87</v>
      </c>
    </row>
    <row r="1266" spans="1:55">
      <c r="A1266" s="91">
        <f t="shared" si="19"/>
        <v>1265</v>
      </c>
      <c r="B1266" s="91">
        <v>2574601</v>
      </c>
      <c r="C1266" s="91">
        <v>50</v>
      </c>
      <c r="D1266" s="91">
        <v>12</v>
      </c>
      <c r="E1266" s="91" t="s">
        <v>87</v>
      </c>
      <c r="F1266" s="91" t="s">
        <v>87</v>
      </c>
      <c r="G1266" s="91" t="s">
        <v>10658</v>
      </c>
      <c r="I1266" s="91" t="s">
        <v>10659</v>
      </c>
      <c r="J1266" s="91" t="s">
        <v>10660</v>
      </c>
      <c r="K1266" s="91" t="s">
        <v>10661</v>
      </c>
      <c r="L1266" s="91" t="s">
        <v>10662</v>
      </c>
      <c r="O1266" s="91" t="s">
        <v>10663</v>
      </c>
      <c r="P1266" s="91" t="s">
        <v>10664</v>
      </c>
      <c r="R1266" s="91" t="s">
        <v>10665</v>
      </c>
      <c r="S1266" s="91" t="s">
        <v>10666</v>
      </c>
      <c r="T1266" s="91" t="s">
        <v>269</v>
      </c>
      <c r="U1266" s="91">
        <v>0</v>
      </c>
      <c r="V1266" s="91">
        <v>500000</v>
      </c>
      <c r="W1266" s="91">
        <v>0</v>
      </c>
      <c r="X1266" s="91">
        <v>100</v>
      </c>
      <c r="Y1266" s="91">
        <v>120</v>
      </c>
      <c r="Z1266" s="91">
        <v>40</v>
      </c>
      <c r="AA1266" s="91">
        <v>60</v>
      </c>
      <c r="AB1266" s="91">
        <v>120</v>
      </c>
      <c r="AC1266" s="91">
        <v>40</v>
      </c>
      <c r="AD1266" s="91">
        <v>60</v>
      </c>
      <c r="AE1266" s="91">
        <v>120</v>
      </c>
      <c r="AF1266" s="91">
        <v>1565</v>
      </c>
      <c r="AG1266" s="91">
        <v>19</v>
      </c>
      <c r="AH1266" s="91">
        <v>195156</v>
      </c>
      <c r="AI1266" s="91">
        <v>1</v>
      </c>
      <c r="AJ1266" s="91" t="s">
        <v>10667</v>
      </c>
      <c r="AK1266" s="91">
        <v>0</v>
      </c>
      <c r="AL1266" s="91">
        <v>0</v>
      </c>
      <c r="AM1266" s="91" t="s">
        <v>87</v>
      </c>
      <c r="AO1266" s="91">
        <v>1</v>
      </c>
      <c r="AP1266" s="91">
        <v>2</v>
      </c>
      <c r="AQ1266" s="91" t="s">
        <v>87</v>
      </c>
      <c r="AR1266" s="91" t="s">
        <v>87</v>
      </c>
      <c r="AW1266" s="91">
        <v>1</v>
      </c>
      <c r="AX1266" s="91">
        <v>0</v>
      </c>
      <c r="AZ1266" s="92">
        <v>42779</v>
      </c>
      <c r="BA1266" s="91" t="s">
        <v>183</v>
      </c>
      <c r="BB1266" s="92">
        <v>42779</v>
      </c>
      <c r="BC1266" s="91" t="s">
        <v>87</v>
      </c>
    </row>
    <row r="1267" spans="1:55">
      <c r="A1267" s="91">
        <f t="shared" si="19"/>
        <v>1266</v>
      </c>
      <c r="B1267" s="91">
        <v>3794001</v>
      </c>
      <c r="C1267" s="91">
        <v>50</v>
      </c>
      <c r="D1267" s="91">
        <v>12</v>
      </c>
      <c r="E1267" s="91">
        <v>37940</v>
      </c>
      <c r="F1267" s="91">
        <v>1</v>
      </c>
      <c r="G1267" s="91" t="s">
        <v>10668</v>
      </c>
      <c r="I1267" s="91" t="s">
        <v>10669</v>
      </c>
      <c r="J1267" s="91" t="s">
        <v>10670</v>
      </c>
      <c r="K1267" s="91" t="s">
        <v>10671</v>
      </c>
      <c r="L1267" s="91" t="s">
        <v>10672</v>
      </c>
      <c r="O1267" s="91" t="s">
        <v>10673</v>
      </c>
      <c r="P1267" s="91" t="s">
        <v>87</v>
      </c>
      <c r="U1267" s="91">
        <v>0</v>
      </c>
      <c r="V1267" s="91">
        <v>500000</v>
      </c>
      <c r="W1267" s="91">
        <v>40</v>
      </c>
      <c r="X1267" s="91">
        <v>60</v>
      </c>
      <c r="Y1267" s="91">
        <v>120</v>
      </c>
      <c r="Z1267" s="91">
        <v>40</v>
      </c>
      <c r="AA1267" s="91">
        <v>60</v>
      </c>
      <c r="AB1267" s="91">
        <v>120</v>
      </c>
      <c r="AC1267" s="91">
        <v>40</v>
      </c>
      <c r="AD1267" s="91">
        <v>60</v>
      </c>
      <c r="AE1267" s="91">
        <v>120</v>
      </c>
      <c r="AF1267" s="91">
        <v>1</v>
      </c>
      <c r="AG1267" s="91">
        <v>431</v>
      </c>
      <c r="AH1267" s="91">
        <v>166400</v>
      </c>
      <c r="AI1267" s="91">
        <v>2</v>
      </c>
      <c r="AJ1267" s="91" t="s">
        <v>10674</v>
      </c>
      <c r="AK1267" s="91">
        <v>0</v>
      </c>
      <c r="AL1267" s="91">
        <v>0</v>
      </c>
      <c r="AM1267" s="91" t="s">
        <v>87</v>
      </c>
      <c r="AO1267" s="91">
        <v>1</v>
      </c>
      <c r="AP1267" s="91">
        <v>2</v>
      </c>
      <c r="AQ1267" s="91" t="s">
        <v>87</v>
      </c>
      <c r="AR1267" s="91" t="s">
        <v>87</v>
      </c>
      <c r="AW1267" s="91">
        <v>1</v>
      </c>
      <c r="AX1267" s="91">
        <v>0</v>
      </c>
      <c r="AZ1267" s="92">
        <v>36680</v>
      </c>
      <c r="BA1267" s="91" t="s">
        <v>183</v>
      </c>
      <c r="BB1267" s="92">
        <v>42515</v>
      </c>
      <c r="BC1267" s="91" t="s">
        <v>87</v>
      </c>
    </row>
    <row r="1268" spans="1:55">
      <c r="A1268" s="91">
        <f t="shared" si="19"/>
        <v>1267</v>
      </c>
      <c r="B1268" s="91">
        <v>5028001</v>
      </c>
      <c r="C1268" s="91">
        <v>50</v>
      </c>
      <c r="D1268" s="91">
        <v>12</v>
      </c>
      <c r="E1268" s="91">
        <v>50280</v>
      </c>
      <c r="F1268" s="91">
        <v>1</v>
      </c>
      <c r="G1268" s="91" t="s">
        <v>10675</v>
      </c>
      <c r="I1268" s="91" t="s">
        <v>10676</v>
      </c>
      <c r="J1268" s="91" t="s">
        <v>10677</v>
      </c>
      <c r="K1268" s="91" t="s">
        <v>10678</v>
      </c>
      <c r="L1268" s="91" t="s">
        <v>10679</v>
      </c>
      <c r="O1268" s="91" t="s">
        <v>10680</v>
      </c>
      <c r="P1268" s="91" t="s">
        <v>10681</v>
      </c>
      <c r="Q1268" s="91" t="s">
        <v>10682</v>
      </c>
      <c r="U1268" s="91">
        <v>1</v>
      </c>
      <c r="V1268" s="91">
        <v>500000</v>
      </c>
      <c r="W1268" s="91">
        <v>40</v>
      </c>
      <c r="X1268" s="91">
        <v>60</v>
      </c>
      <c r="Y1268" s="91">
        <v>120</v>
      </c>
      <c r="Z1268" s="91">
        <v>40</v>
      </c>
      <c r="AA1268" s="91">
        <v>60</v>
      </c>
      <c r="AB1268" s="91">
        <v>120</v>
      </c>
      <c r="AC1268" s="91">
        <v>40</v>
      </c>
      <c r="AD1268" s="91">
        <v>60</v>
      </c>
      <c r="AE1268" s="91">
        <v>120</v>
      </c>
      <c r="AF1268" s="91">
        <v>542</v>
      </c>
      <c r="AG1268" s="91">
        <v>205</v>
      </c>
      <c r="AH1268" s="91">
        <v>7602</v>
      </c>
      <c r="AI1268" s="91">
        <v>2</v>
      </c>
      <c r="AJ1268" s="91" t="s">
        <v>10683</v>
      </c>
      <c r="AK1268" s="91">
        <v>0</v>
      </c>
      <c r="AL1268" s="91">
        <v>0</v>
      </c>
      <c r="AM1268" s="91" t="s">
        <v>87</v>
      </c>
      <c r="AO1268" s="91">
        <v>1</v>
      </c>
      <c r="AP1268" s="91">
        <v>2</v>
      </c>
      <c r="AQ1268" s="91">
        <v>1583096</v>
      </c>
      <c r="AR1268" s="91" t="s">
        <v>87</v>
      </c>
      <c r="AU1268" s="93">
        <v>42060</v>
      </c>
      <c r="AW1268" s="91">
        <v>1</v>
      </c>
      <c r="AX1268" s="91">
        <v>0</v>
      </c>
      <c r="AZ1268" s="92">
        <v>36680</v>
      </c>
      <c r="BA1268" s="91" t="s">
        <v>183</v>
      </c>
      <c r="BB1268" s="92">
        <v>42057</v>
      </c>
      <c r="BC1268" s="91" t="s">
        <v>87</v>
      </c>
    </row>
    <row r="1269" spans="1:55">
      <c r="A1269" s="91">
        <f t="shared" si="19"/>
        <v>1268</v>
      </c>
      <c r="B1269" s="91">
        <v>5164504</v>
      </c>
      <c r="C1269" s="91">
        <v>29</v>
      </c>
      <c r="D1269" s="91">
        <v>12</v>
      </c>
      <c r="E1269" s="91" t="s">
        <v>87</v>
      </c>
      <c r="F1269" s="91" t="s">
        <v>87</v>
      </c>
      <c r="G1269" s="91" t="s">
        <v>3526</v>
      </c>
      <c r="I1269" s="91" t="s">
        <v>3535</v>
      </c>
      <c r="J1269" s="91" t="s">
        <v>3526</v>
      </c>
      <c r="K1269" s="91" t="s">
        <v>10684</v>
      </c>
      <c r="L1269" s="91" t="s">
        <v>10685</v>
      </c>
      <c r="O1269" s="91" t="s">
        <v>10686</v>
      </c>
      <c r="P1269" s="91" t="s">
        <v>10687</v>
      </c>
      <c r="R1269" s="91" t="s">
        <v>10688</v>
      </c>
      <c r="S1269" s="91" t="s">
        <v>10689</v>
      </c>
      <c r="T1269" s="91" t="s">
        <v>201</v>
      </c>
      <c r="U1269" s="91">
        <v>1</v>
      </c>
      <c r="V1269" s="91">
        <v>500000</v>
      </c>
      <c r="W1269" s="91">
        <v>0</v>
      </c>
      <c r="X1269" s="91">
        <v>100</v>
      </c>
      <c r="Y1269" s="91">
        <v>120</v>
      </c>
      <c r="Z1269" s="91">
        <v>40</v>
      </c>
      <c r="AA1269" s="91">
        <v>60</v>
      </c>
      <c r="AB1269" s="91">
        <v>120</v>
      </c>
      <c r="AC1269" s="91">
        <v>0</v>
      </c>
      <c r="AD1269" s="91">
        <v>0</v>
      </c>
      <c r="AE1269" s="91">
        <v>0</v>
      </c>
      <c r="AF1269" s="91">
        <v>5</v>
      </c>
      <c r="AG1269" s="91">
        <v>65</v>
      </c>
      <c r="AH1269" s="91">
        <v>9017016</v>
      </c>
      <c r="AI1269" s="91">
        <v>2</v>
      </c>
      <c r="AJ1269" s="91" t="s">
        <v>3535</v>
      </c>
      <c r="AK1269" s="91">
        <v>0</v>
      </c>
      <c r="AL1269" s="91">
        <v>0</v>
      </c>
      <c r="AM1269" s="91" t="s">
        <v>87</v>
      </c>
      <c r="AO1269" s="91">
        <v>1</v>
      </c>
      <c r="AP1269" s="91">
        <v>2</v>
      </c>
      <c r="AQ1269" s="91">
        <v>1274745</v>
      </c>
      <c r="AR1269" s="91" t="s">
        <v>87</v>
      </c>
      <c r="AU1269" s="93">
        <v>42180</v>
      </c>
      <c r="AW1269" s="91">
        <v>1</v>
      </c>
      <c r="AX1269" s="91">
        <v>0</v>
      </c>
      <c r="AZ1269" s="92">
        <v>41543</v>
      </c>
      <c r="BA1269" s="91" t="s">
        <v>183</v>
      </c>
      <c r="BB1269" s="92">
        <v>41543</v>
      </c>
      <c r="BC1269" s="91" t="s">
        <v>87</v>
      </c>
    </row>
    <row r="1270" spans="1:55">
      <c r="A1270" s="91">
        <f t="shared" si="19"/>
        <v>1269</v>
      </c>
      <c r="B1270" s="91">
        <v>6245101</v>
      </c>
      <c r="C1270" s="91">
        <v>50</v>
      </c>
      <c r="D1270" s="91">
        <v>12</v>
      </c>
      <c r="E1270" s="91" t="s">
        <v>87</v>
      </c>
      <c r="F1270" s="91" t="s">
        <v>87</v>
      </c>
      <c r="G1270" s="91" t="s">
        <v>10690</v>
      </c>
      <c r="I1270" s="91" t="s">
        <v>10691</v>
      </c>
      <c r="J1270" s="91" t="s">
        <v>10692</v>
      </c>
      <c r="K1270" s="91" t="s">
        <v>10693</v>
      </c>
      <c r="L1270" s="91" t="s">
        <v>10694</v>
      </c>
      <c r="O1270" s="91" t="s">
        <v>10695</v>
      </c>
      <c r="P1270" s="91" t="s">
        <v>10696</v>
      </c>
      <c r="R1270" s="91" t="s">
        <v>10697</v>
      </c>
      <c r="S1270" s="91" t="s">
        <v>10698</v>
      </c>
      <c r="T1270" s="91" t="s">
        <v>269</v>
      </c>
      <c r="U1270" s="91">
        <v>0</v>
      </c>
      <c r="V1270" s="91">
        <v>0</v>
      </c>
      <c r="W1270" s="91">
        <v>0</v>
      </c>
      <c r="X1270" s="91">
        <v>100</v>
      </c>
      <c r="Y1270" s="91">
        <v>120</v>
      </c>
      <c r="Z1270" s="91">
        <v>40</v>
      </c>
      <c r="AA1270" s="91">
        <v>60</v>
      </c>
      <c r="AB1270" s="91">
        <v>120</v>
      </c>
      <c r="AC1270" s="91">
        <v>40</v>
      </c>
      <c r="AD1270" s="91">
        <v>60</v>
      </c>
      <c r="AE1270" s="91">
        <v>120</v>
      </c>
      <c r="AF1270" s="91">
        <v>152</v>
      </c>
      <c r="AG1270" s="91">
        <v>37</v>
      </c>
      <c r="AH1270" s="91">
        <v>845953</v>
      </c>
      <c r="AI1270" s="91">
        <v>1</v>
      </c>
      <c r="AJ1270" s="91" t="s">
        <v>10699</v>
      </c>
      <c r="AK1270" s="91">
        <v>0</v>
      </c>
      <c r="AL1270" s="91">
        <v>0</v>
      </c>
      <c r="AM1270" s="91" t="s">
        <v>87</v>
      </c>
      <c r="AO1270" s="91">
        <v>1</v>
      </c>
      <c r="AP1270" s="91">
        <v>2</v>
      </c>
      <c r="AQ1270" s="91" t="s">
        <v>87</v>
      </c>
      <c r="AR1270" s="91" t="s">
        <v>87</v>
      </c>
      <c r="AW1270" s="91">
        <v>1</v>
      </c>
      <c r="AX1270" s="91">
        <v>0</v>
      </c>
      <c r="AZ1270" s="92">
        <v>41908</v>
      </c>
      <c r="BA1270" s="91" t="s">
        <v>183</v>
      </c>
      <c r="BB1270" s="92">
        <v>41908</v>
      </c>
      <c r="BC1270" s="91" t="s">
        <v>87</v>
      </c>
    </row>
    <row r="1271" spans="1:55">
      <c r="A1271" s="91">
        <f t="shared" si="19"/>
        <v>1270</v>
      </c>
      <c r="B1271" s="91">
        <v>2101501</v>
      </c>
      <c r="C1271" s="91">
        <v>70</v>
      </c>
      <c r="D1271" s="91">
        <v>12</v>
      </c>
      <c r="E1271" s="91" t="s">
        <v>87</v>
      </c>
      <c r="F1271" s="91" t="s">
        <v>87</v>
      </c>
      <c r="G1271" s="91" t="s">
        <v>10700</v>
      </c>
      <c r="I1271" s="91" t="s">
        <v>10701</v>
      </c>
      <c r="J1271" s="91" t="s">
        <v>10702</v>
      </c>
      <c r="K1271" s="91" t="s">
        <v>10703</v>
      </c>
      <c r="L1271" s="91" t="s">
        <v>10704</v>
      </c>
      <c r="O1271" s="91" t="s">
        <v>10705</v>
      </c>
      <c r="P1271" s="91" t="s">
        <v>10706</v>
      </c>
      <c r="R1271" s="91" t="s">
        <v>10707</v>
      </c>
      <c r="S1271" s="91" t="s">
        <v>10708</v>
      </c>
      <c r="T1271" s="91" t="s">
        <v>269</v>
      </c>
      <c r="U1271" s="91">
        <v>0</v>
      </c>
      <c r="V1271" s="91">
        <v>500000</v>
      </c>
      <c r="W1271" s="91">
        <v>0</v>
      </c>
      <c r="X1271" s="91">
        <v>100</v>
      </c>
      <c r="Y1271" s="91">
        <v>120</v>
      </c>
      <c r="Z1271" s="91">
        <v>40</v>
      </c>
      <c r="AA1271" s="91">
        <v>60</v>
      </c>
      <c r="AB1271" s="91">
        <v>120</v>
      </c>
      <c r="AC1271" s="91">
        <v>0</v>
      </c>
      <c r="AD1271" s="91">
        <v>100</v>
      </c>
      <c r="AE1271" s="91">
        <v>120</v>
      </c>
      <c r="AF1271" s="91">
        <v>9</v>
      </c>
      <c r="AG1271" s="91">
        <v>193</v>
      </c>
      <c r="AH1271" s="91">
        <v>242427</v>
      </c>
      <c r="AI1271" s="91">
        <v>2</v>
      </c>
      <c r="AJ1271" s="91" t="s">
        <v>10709</v>
      </c>
      <c r="AK1271" s="91">
        <v>1</v>
      </c>
      <c r="AL1271" s="91">
        <v>1</v>
      </c>
      <c r="AM1271" s="91" t="s">
        <v>10710</v>
      </c>
      <c r="AN1271" s="91" t="s">
        <v>10711</v>
      </c>
      <c r="AO1271" s="91">
        <v>1</v>
      </c>
      <c r="AP1271" s="91">
        <v>2</v>
      </c>
      <c r="AQ1271" s="91" t="s">
        <v>87</v>
      </c>
      <c r="AR1271" s="91" t="s">
        <v>87</v>
      </c>
      <c r="AW1271" s="91">
        <v>1</v>
      </c>
      <c r="AX1271" s="91">
        <v>0</v>
      </c>
      <c r="AZ1271" s="92">
        <v>40624</v>
      </c>
      <c r="BA1271" s="91" t="s">
        <v>183</v>
      </c>
      <c r="BB1271" s="92">
        <v>40624</v>
      </c>
      <c r="BC1271" s="91" t="s">
        <v>87</v>
      </c>
    </row>
    <row r="1272" spans="1:55">
      <c r="A1272" s="91">
        <f t="shared" si="19"/>
        <v>1271</v>
      </c>
      <c r="B1272" s="91">
        <v>1031201</v>
      </c>
      <c r="C1272" s="91">
        <v>70</v>
      </c>
      <c r="D1272" s="91">
        <v>12</v>
      </c>
      <c r="E1272" s="91" t="s">
        <v>87</v>
      </c>
      <c r="F1272" s="91" t="s">
        <v>87</v>
      </c>
      <c r="G1272" s="91" t="s">
        <v>10712</v>
      </c>
      <c r="I1272" s="91" t="s">
        <v>10713</v>
      </c>
      <c r="J1272" s="91" t="s">
        <v>10714</v>
      </c>
      <c r="K1272" s="91" t="s">
        <v>10715</v>
      </c>
      <c r="L1272" s="91" t="s">
        <v>10716</v>
      </c>
      <c r="O1272" s="91" t="s">
        <v>10717</v>
      </c>
      <c r="P1272" s="91" t="s">
        <v>10718</v>
      </c>
      <c r="U1272" s="91">
        <v>1</v>
      </c>
      <c r="V1272" s="91">
        <v>500000</v>
      </c>
      <c r="W1272" s="91">
        <v>0</v>
      </c>
      <c r="X1272" s="91">
        <v>100</v>
      </c>
      <c r="Y1272" s="91">
        <v>120</v>
      </c>
      <c r="Z1272" s="91">
        <v>40</v>
      </c>
      <c r="AA1272" s="91">
        <v>60</v>
      </c>
      <c r="AB1272" s="91">
        <v>120</v>
      </c>
      <c r="AC1272" s="91">
        <v>0</v>
      </c>
      <c r="AD1272" s="91">
        <v>100</v>
      </c>
      <c r="AE1272" s="91">
        <v>120</v>
      </c>
      <c r="AF1272" s="91">
        <v>1635</v>
      </c>
      <c r="AG1272" s="91">
        <v>163</v>
      </c>
      <c r="AH1272" s="91">
        <v>7677</v>
      </c>
      <c r="AI1272" s="91">
        <v>2</v>
      </c>
      <c r="AJ1272" s="91" t="s">
        <v>10719</v>
      </c>
      <c r="AK1272" s="91">
        <v>2</v>
      </c>
      <c r="AL1272" s="91">
        <v>0</v>
      </c>
      <c r="AM1272" s="91" t="s">
        <v>87</v>
      </c>
      <c r="AO1272" s="91">
        <v>0</v>
      </c>
      <c r="AP1272" s="91">
        <v>2</v>
      </c>
      <c r="AQ1272" s="91">
        <v>1566727</v>
      </c>
      <c r="AR1272" s="91" t="s">
        <v>87</v>
      </c>
      <c r="AU1272" s="93">
        <v>42060</v>
      </c>
      <c r="AW1272" s="91">
        <v>1</v>
      </c>
      <c r="AX1272" s="91">
        <v>0</v>
      </c>
      <c r="AZ1272" s="92">
        <v>37147</v>
      </c>
      <c r="BA1272" s="91" t="s">
        <v>183</v>
      </c>
      <c r="BB1272" s="92">
        <v>42057</v>
      </c>
      <c r="BC1272" s="91" t="s">
        <v>87</v>
      </c>
    </row>
    <row r="1273" spans="1:55">
      <c r="A1273" s="91">
        <f t="shared" si="19"/>
        <v>1272</v>
      </c>
      <c r="B1273" s="91">
        <v>1076001</v>
      </c>
      <c r="C1273" s="91">
        <v>80</v>
      </c>
      <c r="D1273" s="91">
        <v>12</v>
      </c>
      <c r="E1273" s="91">
        <v>10760</v>
      </c>
      <c r="F1273" s="91">
        <v>1</v>
      </c>
      <c r="G1273" s="91" t="s">
        <v>10720</v>
      </c>
      <c r="I1273" s="91" t="s">
        <v>10721</v>
      </c>
      <c r="J1273" s="91" t="s">
        <v>10720</v>
      </c>
      <c r="K1273" s="91" t="s">
        <v>10722</v>
      </c>
      <c r="L1273" s="91" t="s">
        <v>10723</v>
      </c>
      <c r="O1273" s="91" t="s">
        <v>10724</v>
      </c>
      <c r="P1273" s="91" t="s">
        <v>10725</v>
      </c>
      <c r="U1273" s="91">
        <v>0</v>
      </c>
      <c r="V1273" s="91">
        <v>500000</v>
      </c>
      <c r="W1273" s="91">
        <v>0</v>
      </c>
      <c r="X1273" s="91">
        <v>100</v>
      </c>
      <c r="Y1273" s="91">
        <v>120</v>
      </c>
      <c r="Z1273" s="91">
        <v>40</v>
      </c>
      <c r="AA1273" s="91">
        <v>60</v>
      </c>
      <c r="AB1273" s="91">
        <v>120</v>
      </c>
      <c r="AC1273" s="91">
        <v>40</v>
      </c>
      <c r="AD1273" s="91">
        <v>60</v>
      </c>
      <c r="AE1273" s="91">
        <v>120</v>
      </c>
      <c r="AF1273" s="91">
        <v>1991</v>
      </c>
      <c r="AG1273" s="91">
        <v>26</v>
      </c>
      <c r="AH1273" s="91">
        <v>129286</v>
      </c>
      <c r="AI1273" s="91">
        <v>1</v>
      </c>
      <c r="AJ1273" s="91" t="s">
        <v>10726</v>
      </c>
      <c r="AK1273" s="91">
        <v>2</v>
      </c>
      <c r="AL1273" s="91">
        <v>0</v>
      </c>
      <c r="AM1273" s="91" t="s">
        <v>87</v>
      </c>
      <c r="AO1273" s="91">
        <v>0</v>
      </c>
      <c r="AP1273" s="91">
        <v>2</v>
      </c>
      <c r="AQ1273" s="91" t="s">
        <v>87</v>
      </c>
      <c r="AR1273" s="91" t="s">
        <v>87</v>
      </c>
      <c r="AW1273" s="91">
        <v>1</v>
      </c>
      <c r="AX1273" s="91">
        <v>0</v>
      </c>
      <c r="AZ1273" s="92">
        <v>36680</v>
      </c>
      <c r="BA1273" s="91" t="s">
        <v>183</v>
      </c>
      <c r="BB1273" s="92">
        <v>40350</v>
      </c>
      <c r="BC1273" s="91" t="s">
        <v>87</v>
      </c>
    </row>
    <row r="1274" spans="1:55">
      <c r="A1274" s="91">
        <f t="shared" si="19"/>
        <v>1273</v>
      </c>
      <c r="B1274" s="91">
        <v>1110501</v>
      </c>
      <c r="C1274" s="91">
        <v>62</v>
      </c>
      <c r="D1274" s="91">
        <v>12</v>
      </c>
      <c r="E1274" s="91">
        <v>11105</v>
      </c>
      <c r="F1274" s="91">
        <v>1</v>
      </c>
      <c r="G1274" s="91" t="s">
        <v>10727</v>
      </c>
      <c r="I1274" s="91" t="s">
        <v>10728</v>
      </c>
      <c r="J1274" s="91" t="s">
        <v>10727</v>
      </c>
      <c r="K1274" s="91" t="s">
        <v>10729</v>
      </c>
      <c r="L1274" s="91" t="s">
        <v>10730</v>
      </c>
      <c r="O1274" s="91" t="s">
        <v>10731</v>
      </c>
      <c r="P1274" s="91" t="s">
        <v>10732</v>
      </c>
      <c r="U1274" s="91">
        <v>0</v>
      </c>
      <c r="V1274" s="91">
        <v>0</v>
      </c>
      <c r="W1274" s="91">
        <v>0</v>
      </c>
      <c r="X1274" s="91">
        <v>0</v>
      </c>
      <c r="Y1274" s="91">
        <v>0</v>
      </c>
      <c r="Z1274" s="91">
        <v>40</v>
      </c>
      <c r="AA1274" s="91">
        <v>60</v>
      </c>
      <c r="AB1274" s="91">
        <v>120</v>
      </c>
      <c r="AC1274" s="91">
        <v>0</v>
      </c>
      <c r="AD1274" s="91">
        <v>0</v>
      </c>
      <c r="AE1274" s="91">
        <v>0</v>
      </c>
      <c r="AF1274" s="91">
        <v>155</v>
      </c>
      <c r="AG1274" s="91">
        <v>508</v>
      </c>
      <c r="AH1274" s="91">
        <v>284329</v>
      </c>
      <c r="AI1274" s="91">
        <v>1</v>
      </c>
      <c r="AJ1274" s="91" t="s">
        <v>10733</v>
      </c>
      <c r="AK1274" s="91">
        <v>2</v>
      </c>
      <c r="AL1274" s="91">
        <v>0</v>
      </c>
      <c r="AM1274" s="91" t="s">
        <v>87</v>
      </c>
      <c r="AO1274" s="91">
        <v>0</v>
      </c>
      <c r="AP1274" s="91">
        <v>2</v>
      </c>
      <c r="AQ1274" s="91" t="s">
        <v>87</v>
      </c>
      <c r="AR1274" s="91" t="s">
        <v>87</v>
      </c>
      <c r="AW1274" s="91">
        <v>1</v>
      </c>
      <c r="AX1274" s="91">
        <v>0</v>
      </c>
      <c r="AZ1274" s="92">
        <v>37383</v>
      </c>
      <c r="BA1274" s="91" t="s">
        <v>183</v>
      </c>
      <c r="BB1274" s="92">
        <v>42471</v>
      </c>
      <c r="BC1274" s="91" t="s">
        <v>87</v>
      </c>
    </row>
    <row r="1275" spans="1:55">
      <c r="A1275" s="91">
        <f t="shared" si="19"/>
        <v>1274</v>
      </c>
      <c r="B1275" s="91">
        <v>1126801</v>
      </c>
      <c r="C1275" s="91">
        <v>50</v>
      </c>
      <c r="D1275" s="91">
        <v>12</v>
      </c>
      <c r="E1275" s="91" t="s">
        <v>87</v>
      </c>
      <c r="F1275" s="91" t="s">
        <v>87</v>
      </c>
      <c r="G1275" s="91" t="s">
        <v>10734</v>
      </c>
      <c r="I1275" s="91" t="s">
        <v>10735</v>
      </c>
      <c r="J1275" s="91" t="s">
        <v>10736</v>
      </c>
      <c r="K1275" s="91" t="s">
        <v>10737</v>
      </c>
      <c r="L1275" s="91" t="s">
        <v>10738</v>
      </c>
      <c r="O1275" s="91" t="s">
        <v>10739</v>
      </c>
      <c r="P1275" s="91" t="s">
        <v>10740</v>
      </c>
      <c r="R1275" s="91" t="s">
        <v>10741</v>
      </c>
      <c r="T1275" s="91" t="s">
        <v>269</v>
      </c>
      <c r="U1275" s="91">
        <v>1</v>
      </c>
      <c r="V1275" s="91">
        <v>0</v>
      </c>
      <c r="W1275" s="91">
        <v>0</v>
      </c>
      <c r="X1275" s="91">
        <v>100</v>
      </c>
      <c r="Y1275" s="91">
        <v>120</v>
      </c>
      <c r="Z1275" s="91">
        <v>40</v>
      </c>
      <c r="AA1275" s="91">
        <v>60</v>
      </c>
      <c r="AB1275" s="91">
        <v>120</v>
      </c>
      <c r="AC1275" s="91">
        <v>40</v>
      </c>
      <c r="AD1275" s="91">
        <v>60</v>
      </c>
      <c r="AE1275" s="91">
        <v>120</v>
      </c>
      <c r="AF1275" s="91">
        <v>155</v>
      </c>
      <c r="AG1275" s="91">
        <v>205</v>
      </c>
      <c r="AH1275" s="91">
        <v>272366</v>
      </c>
      <c r="AI1275" s="91">
        <v>1</v>
      </c>
      <c r="AJ1275" s="91" t="s">
        <v>10742</v>
      </c>
      <c r="AK1275" s="91">
        <v>2</v>
      </c>
      <c r="AL1275" s="91">
        <v>0</v>
      </c>
      <c r="AM1275" s="91" t="s">
        <v>87</v>
      </c>
      <c r="AO1275" s="91">
        <v>1</v>
      </c>
      <c r="AP1275" s="91">
        <v>2</v>
      </c>
      <c r="AQ1275" s="91">
        <v>1557727</v>
      </c>
      <c r="AR1275" s="91" t="s">
        <v>87</v>
      </c>
      <c r="AU1275" s="93">
        <v>42060</v>
      </c>
      <c r="AW1275" s="91">
        <v>1</v>
      </c>
      <c r="AX1275" s="91">
        <v>0</v>
      </c>
      <c r="AY1275" s="91">
        <v>0</v>
      </c>
      <c r="AZ1275" s="92">
        <v>41011</v>
      </c>
      <c r="BA1275" s="91" t="s">
        <v>183</v>
      </c>
      <c r="BB1275" s="92">
        <v>42057</v>
      </c>
      <c r="BC1275" s="91" t="s">
        <v>87</v>
      </c>
    </row>
    <row r="1276" spans="1:55">
      <c r="A1276" s="91">
        <f t="shared" si="19"/>
        <v>1275</v>
      </c>
      <c r="B1276" s="91">
        <v>1302701</v>
      </c>
      <c r="C1276" s="91">
        <v>57</v>
      </c>
      <c r="D1276" s="91">
        <v>12</v>
      </c>
      <c r="E1276" s="91">
        <v>13027</v>
      </c>
      <c r="F1276" s="91">
        <v>1</v>
      </c>
      <c r="G1276" s="91" t="s">
        <v>10743</v>
      </c>
      <c r="I1276" s="91" t="s">
        <v>10744</v>
      </c>
      <c r="K1276" s="91" t="s">
        <v>10745</v>
      </c>
      <c r="L1276" s="91" t="s">
        <v>10746</v>
      </c>
      <c r="O1276" s="91" t="s">
        <v>10747</v>
      </c>
      <c r="P1276" s="91" t="s">
        <v>10748</v>
      </c>
      <c r="R1276" s="91" t="s">
        <v>10749</v>
      </c>
      <c r="S1276" s="91" t="s">
        <v>10750</v>
      </c>
      <c r="T1276" s="91" t="s">
        <v>269</v>
      </c>
      <c r="U1276" s="91">
        <v>0</v>
      </c>
      <c r="V1276" s="91">
        <v>500000</v>
      </c>
      <c r="W1276" s="91">
        <v>0</v>
      </c>
      <c r="X1276" s="91">
        <v>100</v>
      </c>
      <c r="Y1276" s="91">
        <v>120</v>
      </c>
      <c r="Z1276" s="91">
        <v>40</v>
      </c>
      <c r="AA1276" s="91">
        <v>60</v>
      </c>
      <c r="AB1276" s="91">
        <v>120</v>
      </c>
      <c r="AC1276" s="91">
        <v>40</v>
      </c>
      <c r="AD1276" s="91">
        <v>60</v>
      </c>
      <c r="AE1276" s="91">
        <v>120</v>
      </c>
      <c r="AF1276" s="91">
        <v>1530</v>
      </c>
      <c r="AG1276" s="91">
        <v>17</v>
      </c>
      <c r="AH1276" s="91">
        <v>1044553</v>
      </c>
      <c r="AI1276" s="91">
        <v>1</v>
      </c>
      <c r="AJ1276" s="91" t="s">
        <v>10751</v>
      </c>
      <c r="AK1276" s="91">
        <v>2</v>
      </c>
      <c r="AL1276" s="91">
        <v>0</v>
      </c>
      <c r="AM1276" s="91" t="s">
        <v>87</v>
      </c>
      <c r="AO1276" s="91">
        <v>1</v>
      </c>
      <c r="AP1276" s="91">
        <v>2</v>
      </c>
      <c r="AQ1276" s="91" t="s">
        <v>87</v>
      </c>
      <c r="AR1276" s="91" t="s">
        <v>87</v>
      </c>
      <c r="AW1276" s="91">
        <v>1</v>
      </c>
      <c r="AX1276" s="91">
        <v>0</v>
      </c>
      <c r="AZ1276" s="92">
        <v>43132</v>
      </c>
      <c r="BA1276" s="91" t="s">
        <v>728</v>
      </c>
      <c r="BB1276" s="92">
        <v>43132</v>
      </c>
      <c r="BC1276" s="91" t="s">
        <v>728</v>
      </c>
    </row>
    <row r="1277" spans="1:55">
      <c r="A1277" s="91">
        <f t="shared" si="19"/>
        <v>1276</v>
      </c>
      <c r="B1277" s="91">
        <v>1303301</v>
      </c>
      <c r="C1277" s="91">
        <v>57</v>
      </c>
      <c r="D1277" s="91">
        <v>12</v>
      </c>
      <c r="E1277" s="91">
        <v>13033</v>
      </c>
      <c r="F1277" s="91">
        <v>1</v>
      </c>
      <c r="G1277" s="91" t="s">
        <v>10752</v>
      </c>
      <c r="I1277" s="91" t="s">
        <v>10753</v>
      </c>
      <c r="J1277" s="91" t="s">
        <v>10754</v>
      </c>
      <c r="K1277" s="91" t="s">
        <v>10755</v>
      </c>
      <c r="L1277" s="91" t="s">
        <v>10756</v>
      </c>
      <c r="O1277" s="91" t="s">
        <v>10757</v>
      </c>
      <c r="P1277" s="91" t="s">
        <v>87</v>
      </c>
      <c r="U1277" s="91">
        <v>0</v>
      </c>
      <c r="V1277" s="91">
        <v>500000</v>
      </c>
      <c r="W1277" s="91">
        <v>0</v>
      </c>
      <c r="X1277" s="91">
        <v>100</v>
      </c>
      <c r="Y1277" s="91">
        <v>120</v>
      </c>
      <c r="Z1277" s="91">
        <v>40</v>
      </c>
      <c r="AA1277" s="91">
        <v>60</v>
      </c>
      <c r="AB1277" s="91">
        <v>120</v>
      </c>
      <c r="AC1277" s="91">
        <v>40</v>
      </c>
      <c r="AD1277" s="91">
        <v>60</v>
      </c>
      <c r="AE1277" s="91">
        <v>120</v>
      </c>
      <c r="AF1277" s="91">
        <v>2470</v>
      </c>
      <c r="AG1277" s="91">
        <v>18</v>
      </c>
      <c r="AH1277" s="91">
        <v>2640873</v>
      </c>
      <c r="AI1277" s="91">
        <v>1</v>
      </c>
      <c r="AJ1277" s="91" t="s">
        <v>10758</v>
      </c>
      <c r="AK1277" s="91">
        <v>2</v>
      </c>
      <c r="AL1277" s="91">
        <v>0</v>
      </c>
      <c r="AM1277" s="91" t="s">
        <v>87</v>
      </c>
      <c r="AO1277" s="91">
        <v>0</v>
      </c>
      <c r="AP1277" s="91">
        <v>2</v>
      </c>
      <c r="AQ1277" s="91" t="s">
        <v>87</v>
      </c>
      <c r="AR1277" s="91" t="s">
        <v>87</v>
      </c>
      <c r="AW1277" s="91">
        <v>1</v>
      </c>
      <c r="AX1277" s="91">
        <v>0</v>
      </c>
      <c r="AZ1277" s="92">
        <v>43132</v>
      </c>
      <c r="BA1277" s="91" t="s">
        <v>728</v>
      </c>
      <c r="BB1277" s="92">
        <v>43132</v>
      </c>
      <c r="BC1277" s="91" t="s">
        <v>728</v>
      </c>
    </row>
    <row r="1278" spans="1:55">
      <c r="A1278" s="91">
        <f t="shared" si="19"/>
        <v>1277</v>
      </c>
      <c r="B1278" s="91">
        <v>1362601</v>
      </c>
      <c r="C1278" s="91">
        <v>50</v>
      </c>
      <c r="D1278" s="91">
        <v>12</v>
      </c>
      <c r="E1278" s="91" t="s">
        <v>87</v>
      </c>
      <c r="F1278" s="91" t="s">
        <v>87</v>
      </c>
      <c r="G1278" s="91" t="s">
        <v>10759</v>
      </c>
      <c r="I1278" s="91" t="s">
        <v>10760</v>
      </c>
      <c r="J1278" s="91" t="s">
        <v>10761</v>
      </c>
      <c r="K1278" s="91" t="s">
        <v>3646</v>
      </c>
      <c r="L1278" s="91" t="s">
        <v>10762</v>
      </c>
      <c r="O1278" s="91" t="s">
        <v>10763</v>
      </c>
      <c r="P1278" s="91" t="s">
        <v>10764</v>
      </c>
      <c r="U1278" s="91">
        <v>1</v>
      </c>
      <c r="V1278" s="91">
        <v>500000</v>
      </c>
      <c r="W1278" s="91">
        <v>0</v>
      </c>
      <c r="X1278" s="91">
        <v>100</v>
      </c>
      <c r="Y1278" s="91">
        <v>120</v>
      </c>
      <c r="Z1278" s="91">
        <v>40</v>
      </c>
      <c r="AA1278" s="91">
        <v>60</v>
      </c>
      <c r="AB1278" s="91">
        <v>120</v>
      </c>
      <c r="AC1278" s="91">
        <v>40</v>
      </c>
      <c r="AD1278" s="91">
        <v>60</v>
      </c>
      <c r="AE1278" s="91">
        <v>120</v>
      </c>
      <c r="AF1278" s="91">
        <v>542</v>
      </c>
      <c r="AG1278" s="91">
        <v>228</v>
      </c>
      <c r="AH1278" s="91">
        <v>470960</v>
      </c>
      <c r="AI1278" s="91">
        <v>1</v>
      </c>
      <c r="AJ1278" s="91" t="s">
        <v>10765</v>
      </c>
      <c r="AK1278" s="91">
        <v>2</v>
      </c>
      <c r="AL1278" s="91">
        <v>0</v>
      </c>
      <c r="AM1278" s="91" t="s">
        <v>87</v>
      </c>
      <c r="AO1278" s="91">
        <v>1</v>
      </c>
      <c r="AP1278" s="91">
        <v>2</v>
      </c>
      <c r="AQ1278" s="91">
        <v>1573130</v>
      </c>
      <c r="AR1278" s="91" t="s">
        <v>87</v>
      </c>
      <c r="AU1278" s="93">
        <v>42060</v>
      </c>
      <c r="AW1278" s="91">
        <v>1</v>
      </c>
      <c r="AX1278" s="91">
        <v>0</v>
      </c>
      <c r="AZ1278" s="92">
        <v>39468</v>
      </c>
      <c r="BA1278" s="91" t="s">
        <v>183</v>
      </c>
      <c r="BB1278" s="92">
        <v>42810</v>
      </c>
      <c r="BC1278" s="91" t="s">
        <v>87</v>
      </c>
    </row>
    <row r="1279" spans="1:55">
      <c r="A1279" s="91">
        <f t="shared" si="19"/>
        <v>1278</v>
      </c>
      <c r="B1279" s="91">
        <v>1421001</v>
      </c>
      <c r="C1279" s="91">
        <v>43</v>
      </c>
      <c r="D1279" s="91">
        <v>12</v>
      </c>
      <c r="E1279" s="91" t="s">
        <v>87</v>
      </c>
      <c r="F1279" s="91" t="s">
        <v>87</v>
      </c>
      <c r="G1279" s="91" t="s">
        <v>10766</v>
      </c>
      <c r="I1279" s="91" t="s">
        <v>10767</v>
      </c>
      <c r="J1279" s="91" t="s">
        <v>10768</v>
      </c>
      <c r="K1279" s="91" t="s">
        <v>10769</v>
      </c>
      <c r="L1279" s="91" t="s">
        <v>10770</v>
      </c>
      <c r="O1279" s="91" t="s">
        <v>10771</v>
      </c>
      <c r="P1279" s="91" t="s">
        <v>10772</v>
      </c>
      <c r="R1279" s="91" t="s">
        <v>10773</v>
      </c>
      <c r="S1279" s="91" t="s">
        <v>10774</v>
      </c>
      <c r="T1279" s="91" t="s">
        <v>269</v>
      </c>
      <c r="U1279" s="91">
        <v>0</v>
      </c>
      <c r="V1279" s="91">
        <v>500000</v>
      </c>
      <c r="W1279" s="91">
        <v>0</v>
      </c>
      <c r="X1279" s="91">
        <v>100</v>
      </c>
      <c r="Y1279" s="91">
        <v>120</v>
      </c>
      <c r="Z1279" s="91">
        <v>100</v>
      </c>
      <c r="AA1279" s="91">
        <v>0</v>
      </c>
      <c r="AB1279" s="91">
        <v>0</v>
      </c>
      <c r="AC1279" s="91">
        <v>0</v>
      </c>
      <c r="AD1279" s="91">
        <v>0</v>
      </c>
      <c r="AE1279" s="91">
        <v>0</v>
      </c>
      <c r="AF1279" s="91">
        <v>1503</v>
      </c>
      <c r="AG1279" s="91">
        <v>56</v>
      </c>
      <c r="AH1279" s="91">
        <v>109612</v>
      </c>
      <c r="AI1279" s="91">
        <v>1</v>
      </c>
      <c r="AJ1279" s="91" t="s">
        <v>10775</v>
      </c>
      <c r="AK1279" s="91">
        <v>2</v>
      </c>
      <c r="AL1279" s="91">
        <v>0</v>
      </c>
      <c r="AM1279" s="91" t="s">
        <v>87</v>
      </c>
      <c r="AO1279" s="91">
        <v>0</v>
      </c>
      <c r="AP1279" s="91">
        <v>2</v>
      </c>
      <c r="AQ1279" s="91" t="s">
        <v>87</v>
      </c>
      <c r="AR1279" s="91" t="s">
        <v>87</v>
      </c>
      <c r="AW1279" s="91">
        <v>1</v>
      </c>
      <c r="AX1279" s="91">
        <v>0</v>
      </c>
      <c r="AZ1279" s="92">
        <v>43132</v>
      </c>
      <c r="BA1279" s="91" t="s">
        <v>3642</v>
      </c>
      <c r="BB1279" s="92">
        <v>43132</v>
      </c>
      <c r="BC1279" s="91" t="s">
        <v>3642</v>
      </c>
    </row>
    <row r="1280" spans="1:55">
      <c r="A1280" s="91">
        <f t="shared" si="19"/>
        <v>1279</v>
      </c>
      <c r="B1280" s="91">
        <v>1436401</v>
      </c>
      <c r="C1280" s="91">
        <v>29</v>
      </c>
      <c r="D1280" s="91">
        <v>12</v>
      </c>
      <c r="E1280" s="91" t="s">
        <v>87</v>
      </c>
      <c r="F1280" s="91" t="s">
        <v>87</v>
      </c>
      <c r="G1280" s="91" t="s">
        <v>10776</v>
      </c>
      <c r="I1280" s="91" t="s">
        <v>10777</v>
      </c>
      <c r="J1280" s="91" t="s">
        <v>10778</v>
      </c>
      <c r="K1280" s="91" t="s">
        <v>10779</v>
      </c>
      <c r="L1280" s="91" t="s">
        <v>10780</v>
      </c>
      <c r="O1280" s="91" t="s">
        <v>10781</v>
      </c>
      <c r="P1280" s="91" t="s">
        <v>10782</v>
      </c>
      <c r="R1280" s="91" t="s">
        <v>10783</v>
      </c>
      <c r="S1280" s="91" t="s">
        <v>10784</v>
      </c>
      <c r="T1280" s="91" t="s">
        <v>269</v>
      </c>
      <c r="U1280" s="91">
        <v>0</v>
      </c>
      <c r="V1280" s="91">
        <v>500000</v>
      </c>
      <c r="W1280" s="91">
        <v>0</v>
      </c>
      <c r="X1280" s="91">
        <v>0</v>
      </c>
      <c r="Y1280" s="91">
        <v>0</v>
      </c>
      <c r="Z1280" s="91">
        <v>40</v>
      </c>
      <c r="AA1280" s="91">
        <v>60</v>
      </c>
      <c r="AB1280" s="91">
        <v>120</v>
      </c>
      <c r="AC1280" s="91">
        <v>0</v>
      </c>
      <c r="AD1280" s="91">
        <v>0</v>
      </c>
      <c r="AE1280" s="91">
        <v>0</v>
      </c>
      <c r="AF1280" s="91">
        <v>142</v>
      </c>
      <c r="AG1280" s="91">
        <v>272</v>
      </c>
      <c r="AH1280" s="91">
        <v>210762</v>
      </c>
      <c r="AI1280" s="91">
        <v>1</v>
      </c>
      <c r="AJ1280" s="91" t="s">
        <v>10785</v>
      </c>
      <c r="AK1280" s="91">
        <v>2</v>
      </c>
      <c r="AL1280" s="91">
        <v>1</v>
      </c>
      <c r="AM1280" s="91" t="s">
        <v>10786</v>
      </c>
      <c r="AN1280" s="91" t="s">
        <v>10787</v>
      </c>
      <c r="AO1280" s="91">
        <v>1</v>
      </c>
      <c r="AP1280" s="91">
        <v>2</v>
      </c>
      <c r="AQ1280" s="91" t="s">
        <v>87</v>
      </c>
      <c r="AR1280" s="91" t="s">
        <v>87</v>
      </c>
      <c r="AW1280" s="91">
        <v>1</v>
      </c>
      <c r="AX1280" s="91">
        <v>0</v>
      </c>
      <c r="AZ1280" s="92">
        <v>37557</v>
      </c>
      <c r="BA1280" s="91" t="s">
        <v>183</v>
      </c>
      <c r="BB1280" s="92">
        <v>40848</v>
      </c>
      <c r="BC1280" s="91" t="s">
        <v>87</v>
      </c>
    </row>
    <row r="1281" spans="1:55">
      <c r="A1281" s="91">
        <f t="shared" si="19"/>
        <v>1280</v>
      </c>
      <c r="B1281" s="91">
        <v>1449101</v>
      </c>
      <c r="C1281" s="91">
        <v>20</v>
      </c>
      <c r="D1281" s="91">
        <v>12</v>
      </c>
      <c r="E1281" s="91" t="s">
        <v>87</v>
      </c>
      <c r="F1281" s="91" t="s">
        <v>87</v>
      </c>
      <c r="G1281" s="91" t="s">
        <v>10788</v>
      </c>
      <c r="I1281" s="91" t="s">
        <v>10789</v>
      </c>
      <c r="J1281" s="91" t="s">
        <v>10790</v>
      </c>
      <c r="K1281" s="91" t="s">
        <v>10791</v>
      </c>
      <c r="L1281" s="91" t="s">
        <v>10792</v>
      </c>
      <c r="O1281" s="91" t="s">
        <v>10793</v>
      </c>
      <c r="P1281" s="91" t="s">
        <v>10794</v>
      </c>
      <c r="U1281" s="91">
        <v>1</v>
      </c>
      <c r="V1281" s="91">
        <v>500000</v>
      </c>
      <c r="W1281" s="91">
        <v>0</v>
      </c>
      <c r="X1281" s="91">
        <v>100</v>
      </c>
      <c r="Y1281" s="91">
        <v>120</v>
      </c>
      <c r="Z1281" s="91">
        <v>40</v>
      </c>
      <c r="AA1281" s="91">
        <v>60</v>
      </c>
      <c r="AB1281" s="91">
        <v>120</v>
      </c>
      <c r="AC1281" s="91">
        <v>40</v>
      </c>
      <c r="AD1281" s="91">
        <v>60</v>
      </c>
      <c r="AE1281" s="91">
        <v>120</v>
      </c>
      <c r="AF1281" s="91">
        <v>1240</v>
      </c>
      <c r="AG1281" s="91">
        <v>38</v>
      </c>
      <c r="AH1281" s="91">
        <v>208777</v>
      </c>
      <c r="AI1281" s="91">
        <v>1</v>
      </c>
      <c r="AJ1281" s="91" t="s">
        <v>10795</v>
      </c>
      <c r="AK1281" s="91">
        <v>2</v>
      </c>
      <c r="AL1281" s="91">
        <v>1</v>
      </c>
      <c r="AM1281" s="91">
        <v>8304936032035</v>
      </c>
      <c r="AN1281" s="91" t="s">
        <v>10796</v>
      </c>
      <c r="AO1281" s="91">
        <v>1</v>
      </c>
      <c r="AP1281" s="91">
        <v>2</v>
      </c>
      <c r="AQ1281" s="91">
        <v>1589586</v>
      </c>
      <c r="AR1281" s="91" t="s">
        <v>87</v>
      </c>
      <c r="AU1281" s="93">
        <v>42060</v>
      </c>
      <c r="AW1281" s="91">
        <v>1</v>
      </c>
      <c r="AX1281" s="91">
        <v>0</v>
      </c>
      <c r="AZ1281" s="92">
        <v>37636</v>
      </c>
      <c r="BA1281" s="91" t="s">
        <v>183</v>
      </c>
      <c r="BB1281" s="92">
        <v>42057</v>
      </c>
      <c r="BC1281" s="91" t="s">
        <v>87</v>
      </c>
    </row>
    <row r="1282" spans="1:55">
      <c r="A1282" s="91">
        <f t="shared" si="19"/>
        <v>1281</v>
      </c>
      <c r="B1282" s="91">
        <v>1452401</v>
      </c>
      <c r="C1282" s="91">
        <v>80</v>
      </c>
      <c r="D1282" s="91">
        <v>12</v>
      </c>
      <c r="E1282" s="91" t="s">
        <v>87</v>
      </c>
      <c r="F1282" s="91" t="s">
        <v>87</v>
      </c>
      <c r="G1282" s="91" t="s">
        <v>10797</v>
      </c>
      <c r="I1282" s="91" t="s">
        <v>10798</v>
      </c>
      <c r="J1282" s="91" t="s">
        <v>10799</v>
      </c>
      <c r="K1282" s="91" t="s">
        <v>10800</v>
      </c>
      <c r="L1282" s="91" t="s">
        <v>10801</v>
      </c>
      <c r="O1282" s="91" t="s">
        <v>10802</v>
      </c>
      <c r="P1282" s="91" t="s">
        <v>10803</v>
      </c>
      <c r="U1282" s="91">
        <v>1</v>
      </c>
      <c r="V1282" s="91">
        <v>500000</v>
      </c>
      <c r="W1282" s="91">
        <v>0</v>
      </c>
      <c r="X1282" s="91">
        <v>100</v>
      </c>
      <c r="Y1282" s="91">
        <v>120</v>
      </c>
      <c r="Z1282" s="91">
        <v>40</v>
      </c>
      <c r="AA1282" s="91">
        <v>60</v>
      </c>
      <c r="AB1282" s="91">
        <v>120</v>
      </c>
      <c r="AC1282" s="91">
        <v>40</v>
      </c>
      <c r="AD1282" s="91">
        <v>60</v>
      </c>
      <c r="AE1282" s="91">
        <v>120</v>
      </c>
      <c r="AF1282" s="91">
        <v>1917</v>
      </c>
      <c r="AG1282" s="91">
        <v>9</v>
      </c>
      <c r="AH1282" s="91">
        <v>7694</v>
      </c>
      <c r="AI1282" s="91">
        <v>1</v>
      </c>
      <c r="AJ1282" s="91" t="s">
        <v>10798</v>
      </c>
      <c r="AK1282" s="91">
        <v>2</v>
      </c>
      <c r="AL1282" s="91">
        <v>0</v>
      </c>
      <c r="AM1282" s="91" t="s">
        <v>87</v>
      </c>
      <c r="AO1282" s="91">
        <v>1</v>
      </c>
      <c r="AP1282" s="91">
        <v>2</v>
      </c>
      <c r="AQ1282" s="91">
        <v>1566749</v>
      </c>
      <c r="AR1282" s="91" t="s">
        <v>87</v>
      </c>
      <c r="AU1282" s="93">
        <v>42060</v>
      </c>
      <c r="AW1282" s="91">
        <v>1</v>
      </c>
      <c r="AX1282" s="91">
        <v>0</v>
      </c>
      <c r="AZ1282" s="92">
        <v>37662</v>
      </c>
      <c r="BA1282" s="91" t="s">
        <v>183</v>
      </c>
      <c r="BB1282" s="92">
        <v>42057</v>
      </c>
      <c r="BC1282" s="91" t="s">
        <v>87</v>
      </c>
    </row>
    <row r="1283" spans="1:55">
      <c r="A1283" s="91">
        <f t="shared" ref="A1283:A1346" si="20">A1282+1</f>
        <v>1282</v>
      </c>
      <c r="B1283" s="91">
        <v>1470001</v>
      </c>
      <c r="C1283" s="91">
        <v>50</v>
      </c>
      <c r="D1283" s="91">
        <v>12</v>
      </c>
      <c r="E1283" s="91">
        <v>14700</v>
      </c>
      <c r="F1283" s="91">
        <v>1</v>
      </c>
      <c r="G1283" s="91" t="s">
        <v>10804</v>
      </c>
      <c r="I1283" s="91" t="s">
        <v>10805</v>
      </c>
      <c r="J1283" s="91" t="s">
        <v>10806</v>
      </c>
      <c r="K1283" s="91" t="s">
        <v>10807</v>
      </c>
      <c r="L1283" s="91" t="s">
        <v>10808</v>
      </c>
      <c r="O1283" s="91" t="s">
        <v>10809</v>
      </c>
      <c r="P1283" s="91" t="s">
        <v>10810</v>
      </c>
      <c r="R1283" s="91" t="s">
        <v>10811</v>
      </c>
      <c r="S1283" s="91" t="s">
        <v>10812</v>
      </c>
      <c r="T1283" s="91" t="s">
        <v>269</v>
      </c>
      <c r="U1283" s="91">
        <v>1</v>
      </c>
      <c r="V1283" s="91">
        <v>500000</v>
      </c>
      <c r="W1283" s="91">
        <v>0</v>
      </c>
      <c r="X1283" s="91">
        <v>100</v>
      </c>
      <c r="Y1283" s="91">
        <v>120</v>
      </c>
      <c r="Z1283" s="91">
        <v>40</v>
      </c>
      <c r="AA1283" s="91">
        <v>60</v>
      </c>
      <c r="AB1283" s="91">
        <v>120</v>
      </c>
      <c r="AC1283" s="91">
        <v>40</v>
      </c>
      <c r="AD1283" s="91">
        <v>60</v>
      </c>
      <c r="AE1283" s="91">
        <v>120</v>
      </c>
      <c r="AF1283" s="91">
        <v>1530</v>
      </c>
      <c r="AG1283" s="91">
        <v>49</v>
      </c>
      <c r="AH1283" s="91">
        <v>889551</v>
      </c>
      <c r="AI1283" s="91">
        <v>1</v>
      </c>
      <c r="AJ1283" s="91" t="s">
        <v>10813</v>
      </c>
      <c r="AK1283" s="91">
        <v>2</v>
      </c>
      <c r="AL1283" s="91">
        <v>1</v>
      </c>
      <c r="AM1283" s="91">
        <v>23101401018000</v>
      </c>
      <c r="AN1283" s="91" t="s">
        <v>1931</v>
      </c>
      <c r="AO1283" s="91">
        <v>1</v>
      </c>
      <c r="AP1283" s="91">
        <v>2</v>
      </c>
      <c r="AQ1283" s="91">
        <v>1584929</v>
      </c>
      <c r="AR1283" s="91" t="s">
        <v>87</v>
      </c>
      <c r="AU1283" s="93">
        <v>42060</v>
      </c>
      <c r="AW1283" s="91">
        <v>1</v>
      </c>
      <c r="AX1283" s="91">
        <v>0</v>
      </c>
      <c r="AZ1283" s="92">
        <v>36680</v>
      </c>
      <c r="BA1283" s="91" t="s">
        <v>183</v>
      </c>
      <c r="BB1283" s="92">
        <v>42057</v>
      </c>
      <c r="BC1283" s="91" t="s">
        <v>87</v>
      </c>
    </row>
    <row r="1284" spans="1:55">
      <c r="A1284" s="91">
        <f t="shared" si="20"/>
        <v>1283</v>
      </c>
      <c r="B1284" s="91">
        <v>1490501</v>
      </c>
      <c r="C1284" s="91">
        <v>43</v>
      </c>
      <c r="D1284" s="91">
        <v>12</v>
      </c>
      <c r="E1284" s="91" t="s">
        <v>87</v>
      </c>
      <c r="F1284" s="91" t="s">
        <v>87</v>
      </c>
      <c r="G1284" s="91" t="s">
        <v>10814</v>
      </c>
      <c r="I1284" s="91" t="s">
        <v>10815</v>
      </c>
      <c r="J1284" s="91" t="s">
        <v>10816</v>
      </c>
      <c r="K1284" s="91" t="s">
        <v>10817</v>
      </c>
      <c r="L1284" s="91" t="s">
        <v>10818</v>
      </c>
      <c r="O1284" s="91" t="s">
        <v>10819</v>
      </c>
      <c r="P1284" s="91" t="s">
        <v>10820</v>
      </c>
      <c r="R1284" s="91" t="s">
        <v>10821</v>
      </c>
      <c r="S1284" s="91" t="s">
        <v>10822</v>
      </c>
      <c r="T1284" s="91" t="s">
        <v>269</v>
      </c>
      <c r="U1284" s="91">
        <v>0</v>
      </c>
      <c r="V1284" s="91">
        <v>0</v>
      </c>
      <c r="W1284" s="91">
        <v>0</v>
      </c>
      <c r="X1284" s="91">
        <v>0</v>
      </c>
      <c r="Y1284" s="91">
        <v>0</v>
      </c>
      <c r="Z1284" s="91">
        <v>100</v>
      </c>
      <c r="AA1284" s="91">
        <v>0</v>
      </c>
      <c r="AB1284" s="91">
        <v>0</v>
      </c>
      <c r="AC1284" s="91">
        <v>30</v>
      </c>
      <c r="AD1284" s="91">
        <v>0</v>
      </c>
      <c r="AE1284" s="91">
        <v>0</v>
      </c>
      <c r="AF1284" s="91">
        <v>149</v>
      </c>
      <c r="AG1284" s="91">
        <v>139</v>
      </c>
      <c r="AH1284" s="91">
        <v>467</v>
      </c>
      <c r="AI1284" s="91">
        <v>2</v>
      </c>
      <c r="AJ1284" s="91" t="s">
        <v>10823</v>
      </c>
      <c r="AK1284" s="91">
        <v>2</v>
      </c>
      <c r="AL1284" s="91">
        <v>1</v>
      </c>
      <c r="AM1284" s="91">
        <v>22102930545016</v>
      </c>
      <c r="AN1284" s="91" t="s">
        <v>10824</v>
      </c>
      <c r="AO1284" s="91">
        <v>0</v>
      </c>
      <c r="AP1284" s="91">
        <v>2</v>
      </c>
      <c r="AQ1284" s="91" t="s">
        <v>87</v>
      </c>
      <c r="AR1284" s="91" t="s">
        <v>87</v>
      </c>
      <c r="AW1284" s="91">
        <v>1</v>
      </c>
      <c r="AX1284" s="91">
        <v>0</v>
      </c>
      <c r="AZ1284" s="92">
        <v>43132</v>
      </c>
      <c r="BA1284" s="91" t="s">
        <v>3642</v>
      </c>
      <c r="BB1284" s="92">
        <v>43132</v>
      </c>
      <c r="BC1284" s="91" t="s">
        <v>3642</v>
      </c>
    </row>
    <row r="1285" spans="1:55">
      <c r="A1285" s="91">
        <f t="shared" si="20"/>
        <v>1284</v>
      </c>
      <c r="B1285" s="91">
        <v>1574101</v>
      </c>
      <c r="C1285" s="91">
        <v>80</v>
      </c>
      <c r="D1285" s="91">
        <v>12</v>
      </c>
      <c r="E1285" s="91" t="s">
        <v>87</v>
      </c>
      <c r="F1285" s="91" t="s">
        <v>87</v>
      </c>
      <c r="G1285" s="91" t="s">
        <v>10825</v>
      </c>
      <c r="I1285" s="91" t="s">
        <v>10826</v>
      </c>
      <c r="J1285" s="91" t="s">
        <v>10827</v>
      </c>
      <c r="K1285" s="91" t="s">
        <v>10828</v>
      </c>
      <c r="L1285" s="91" t="s">
        <v>10829</v>
      </c>
      <c r="O1285" s="91" t="s">
        <v>10830</v>
      </c>
      <c r="P1285" s="91" t="s">
        <v>10831</v>
      </c>
      <c r="R1285" s="91" t="s">
        <v>10832</v>
      </c>
      <c r="S1285" s="91" t="s">
        <v>10833</v>
      </c>
      <c r="T1285" s="91" t="s">
        <v>269</v>
      </c>
      <c r="U1285" s="91">
        <v>1</v>
      </c>
      <c r="V1285" s="91">
        <v>500000</v>
      </c>
      <c r="W1285" s="91">
        <v>0</v>
      </c>
      <c r="X1285" s="91">
        <v>100</v>
      </c>
      <c r="Y1285" s="91">
        <v>120</v>
      </c>
      <c r="Z1285" s="91">
        <v>40</v>
      </c>
      <c r="AA1285" s="91">
        <v>60</v>
      </c>
      <c r="AB1285" s="91">
        <v>120</v>
      </c>
      <c r="AC1285" s="91">
        <v>40</v>
      </c>
      <c r="AD1285" s="91">
        <v>60</v>
      </c>
      <c r="AE1285" s="91">
        <v>120</v>
      </c>
      <c r="AF1285" s="91">
        <v>177</v>
      </c>
      <c r="AG1285" s="91">
        <v>411</v>
      </c>
      <c r="AH1285" s="91">
        <v>1535420</v>
      </c>
      <c r="AI1285" s="91">
        <v>1</v>
      </c>
      <c r="AJ1285" s="91" t="s">
        <v>10834</v>
      </c>
      <c r="AK1285" s="91">
        <v>2</v>
      </c>
      <c r="AL1285" s="91">
        <v>1</v>
      </c>
      <c r="AM1285" s="91" t="s">
        <v>10835</v>
      </c>
      <c r="AN1285" s="91" t="s">
        <v>9603</v>
      </c>
      <c r="AO1285" s="91">
        <v>1</v>
      </c>
      <c r="AP1285" s="91">
        <v>2</v>
      </c>
      <c r="AQ1285" s="91">
        <v>1584941</v>
      </c>
      <c r="AR1285" s="91" t="s">
        <v>87</v>
      </c>
      <c r="AU1285" s="93">
        <v>42060</v>
      </c>
      <c r="AW1285" s="91">
        <v>1</v>
      </c>
      <c r="AX1285" s="91">
        <v>0</v>
      </c>
      <c r="AZ1285" s="92">
        <v>38303</v>
      </c>
      <c r="BA1285" s="91" t="s">
        <v>183</v>
      </c>
      <c r="BB1285" s="92">
        <v>42057</v>
      </c>
      <c r="BC1285" s="91" t="s">
        <v>87</v>
      </c>
    </row>
    <row r="1286" spans="1:55">
      <c r="A1286" s="91">
        <f t="shared" si="20"/>
        <v>1285</v>
      </c>
      <c r="B1286" s="91">
        <v>1578001</v>
      </c>
      <c r="C1286" s="91">
        <v>40</v>
      </c>
      <c r="D1286" s="91">
        <v>12</v>
      </c>
      <c r="E1286" s="91">
        <v>15780</v>
      </c>
      <c r="F1286" s="91">
        <v>1</v>
      </c>
      <c r="G1286" s="91" t="s">
        <v>10836</v>
      </c>
      <c r="I1286" s="91" t="s">
        <v>10837</v>
      </c>
      <c r="J1286" s="91" t="s">
        <v>10838</v>
      </c>
      <c r="K1286" s="91" t="s">
        <v>10839</v>
      </c>
      <c r="L1286" s="91" t="s">
        <v>10840</v>
      </c>
      <c r="O1286" s="91" t="s">
        <v>10841</v>
      </c>
      <c r="P1286" s="91" t="s">
        <v>10842</v>
      </c>
      <c r="U1286" s="91">
        <v>1</v>
      </c>
      <c r="V1286" s="91">
        <v>500000</v>
      </c>
      <c r="W1286" s="91">
        <v>0</v>
      </c>
      <c r="X1286" s="91">
        <v>0</v>
      </c>
      <c r="Y1286" s="91">
        <v>0</v>
      </c>
      <c r="Z1286" s="91">
        <v>40</v>
      </c>
      <c r="AA1286" s="91">
        <v>60</v>
      </c>
      <c r="AB1286" s="91">
        <v>120</v>
      </c>
      <c r="AC1286" s="91">
        <v>0</v>
      </c>
      <c r="AD1286" s="91">
        <v>0</v>
      </c>
      <c r="AE1286" s="91">
        <v>0</v>
      </c>
      <c r="AF1286" s="91">
        <v>138</v>
      </c>
      <c r="AG1286" s="91">
        <v>542</v>
      </c>
      <c r="AH1286" s="91">
        <v>1336729</v>
      </c>
      <c r="AI1286" s="91">
        <v>1</v>
      </c>
      <c r="AJ1286" s="91" t="s">
        <v>10843</v>
      </c>
      <c r="AK1286" s="91">
        <v>2</v>
      </c>
      <c r="AL1286" s="91">
        <v>1</v>
      </c>
      <c r="AM1286" s="91">
        <v>14301931782016</v>
      </c>
      <c r="AN1286" s="91" t="s">
        <v>431</v>
      </c>
      <c r="AO1286" s="91">
        <v>1</v>
      </c>
      <c r="AP1286" s="91">
        <v>2</v>
      </c>
      <c r="AQ1286" s="91">
        <v>1566761</v>
      </c>
      <c r="AR1286" s="91" t="s">
        <v>87</v>
      </c>
      <c r="AU1286" s="93">
        <v>42060</v>
      </c>
      <c r="AW1286" s="91">
        <v>1</v>
      </c>
      <c r="AX1286" s="91">
        <v>0</v>
      </c>
      <c r="AZ1286" s="92">
        <v>36680</v>
      </c>
      <c r="BA1286" s="91" t="s">
        <v>183</v>
      </c>
      <c r="BB1286" s="92">
        <v>42057</v>
      </c>
      <c r="BC1286" s="91" t="s">
        <v>87</v>
      </c>
    </row>
    <row r="1287" spans="1:55">
      <c r="A1287" s="91">
        <f t="shared" si="20"/>
        <v>1286</v>
      </c>
      <c r="B1287" s="91">
        <v>1579701</v>
      </c>
      <c r="C1287" s="91">
        <v>62</v>
      </c>
      <c r="D1287" s="91">
        <v>12</v>
      </c>
      <c r="E1287" s="91" t="s">
        <v>87</v>
      </c>
      <c r="F1287" s="91" t="s">
        <v>87</v>
      </c>
      <c r="G1287" s="91" t="s">
        <v>10844</v>
      </c>
      <c r="I1287" s="91" t="s">
        <v>10845</v>
      </c>
      <c r="J1287" s="91" t="s">
        <v>10846</v>
      </c>
      <c r="K1287" s="91" t="s">
        <v>10847</v>
      </c>
      <c r="L1287" s="91" t="s">
        <v>10848</v>
      </c>
      <c r="O1287" s="91" t="s">
        <v>10849</v>
      </c>
      <c r="P1287" s="91" t="s">
        <v>10850</v>
      </c>
      <c r="U1287" s="91">
        <v>0</v>
      </c>
      <c r="V1287" s="91">
        <v>0</v>
      </c>
      <c r="W1287" s="91">
        <v>100</v>
      </c>
      <c r="X1287" s="91">
        <v>0</v>
      </c>
      <c r="Y1287" s="91">
        <v>0</v>
      </c>
      <c r="Z1287" s="91">
        <v>100</v>
      </c>
      <c r="AA1287" s="91">
        <v>0</v>
      </c>
      <c r="AB1287" s="91">
        <v>0</v>
      </c>
      <c r="AC1287" s="91">
        <v>100</v>
      </c>
      <c r="AD1287" s="91">
        <v>0</v>
      </c>
      <c r="AE1287" s="91">
        <v>0</v>
      </c>
      <c r="AF1287" s="91">
        <v>154</v>
      </c>
      <c r="AG1287" s="91">
        <v>215</v>
      </c>
      <c r="AH1287" s="91">
        <v>1208948</v>
      </c>
      <c r="AI1287" s="91">
        <v>1</v>
      </c>
      <c r="AJ1287" s="91" t="s">
        <v>10845</v>
      </c>
      <c r="AK1287" s="91">
        <v>2</v>
      </c>
      <c r="AL1287" s="91">
        <v>0</v>
      </c>
      <c r="AM1287" s="91" t="s">
        <v>87</v>
      </c>
      <c r="AO1287" s="91">
        <v>0</v>
      </c>
      <c r="AP1287" s="91">
        <v>2</v>
      </c>
      <c r="AQ1287" s="91">
        <v>1983731</v>
      </c>
      <c r="AR1287" s="91" t="s">
        <v>87</v>
      </c>
      <c r="AU1287" s="93">
        <v>42546</v>
      </c>
      <c r="AW1287" s="91">
        <v>1</v>
      </c>
      <c r="AX1287" s="91">
        <v>0</v>
      </c>
      <c r="AZ1287" s="92">
        <v>38328</v>
      </c>
      <c r="BA1287" s="91" t="s">
        <v>183</v>
      </c>
      <c r="BB1287" s="92">
        <v>42915.076111111113</v>
      </c>
      <c r="BC1287" s="91" t="s">
        <v>233</v>
      </c>
    </row>
    <row r="1288" spans="1:55">
      <c r="A1288" s="91">
        <f t="shared" si="20"/>
        <v>1287</v>
      </c>
      <c r="B1288" s="91">
        <v>1580001</v>
      </c>
      <c r="C1288" s="91">
        <v>80</v>
      </c>
      <c r="D1288" s="91">
        <v>12</v>
      </c>
      <c r="E1288" s="91">
        <v>15800</v>
      </c>
      <c r="F1288" s="91">
        <v>1</v>
      </c>
      <c r="G1288" s="91" t="s">
        <v>10851</v>
      </c>
      <c r="I1288" s="91" t="s">
        <v>10852</v>
      </c>
      <c r="J1288" s="91" t="s">
        <v>10853</v>
      </c>
      <c r="K1288" s="91" t="s">
        <v>10854</v>
      </c>
      <c r="L1288" s="91" t="s">
        <v>10855</v>
      </c>
      <c r="O1288" s="91" t="s">
        <v>10856</v>
      </c>
      <c r="P1288" s="91" t="s">
        <v>10857</v>
      </c>
      <c r="U1288" s="91">
        <v>1</v>
      </c>
      <c r="V1288" s="91">
        <v>500000</v>
      </c>
      <c r="W1288" s="91">
        <v>0</v>
      </c>
      <c r="X1288" s="91">
        <v>100</v>
      </c>
      <c r="Y1288" s="91">
        <v>120</v>
      </c>
      <c r="Z1288" s="91">
        <v>40</v>
      </c>
      <c r="AA1288" s="91">
        <v>60</v>
      </c>
      <c r="AB1288" s="91">
        <v>120</v>
      </c>
      <c r="AC1288" s="91">
        <v>40</v>
      </c>
      <c r="AD1288" s="91">
        <v>60</v>
      </c>
      <c r="AE1288" s="91">
        <v>120</v>
      </c>
      <c r="AF1288" s="91">
        <v>177</v>
      </c>
      <c r="AG1288" s="91">
        <v>713</v>
      </c>
      <c r="AH1288" s="91">
        <v>251463</v>
      </c>
      <c r="AI1288" s="91">
        <v>1</v>
      </c>
      <c r="AJ1288" s="91" t="s">
        <v>10858</v>
      </c>
      <c r="AK1288" s="91">
        <v>2</v>
      </c>
      <c r="AL1288" s="91">
        <v>0</v>
      </c>
      <c r="AM1288" s="91" t="s">
        <v>87</v>
      </c>
      <c r="AO1288" s="91">
        <v>0</v>
      </c>
      <c r="AP1288" s="91">
        <v>2</v>
      </c>
      <c r="AQ1288" s="91">
        <v>1573859</v>
      </c>
      <c r="AR1288" s="91" t="s">
        <v>87</v>
      </c>
      <c r="AU1288" s="93">
        <v>42060</v>
      </c>
      <c r="AW1288" s="91">
        <v>1</v>
      </c>
      <c r="AX1288" s="91">
        <v>0</v>
      </c>
      <c r="AZ1288" s="92">
        <v>36680</v>
      </c>
      <c r="BA1288" s="91" t="s">
        <v>183</v>
      </c>
      <c r="BB1288" s="92">
        <v>42057</v>
      </c>
      <c r="BC1288" s="91" t="s">
        <v>87</v>
      </c>
    </row>
    <row r="1289" spans="1:55">
      <c r="A1289" s="91">
        <f t="shared" si="20"/>
        <v>1288</v>
      </c>
      <c r="B1289" s="91">
        <v>1598401</v>
      </c>
      <c r="C1289" s="91">
        <v>62</v>
      </c>
      <c r="D1289" s="91">
        <v>12</v>
      </c>
      <c r="E1289" s="91" t="s">
        <v>87</v>
      </c>
      <c r="F1289" s="91" t="s">
        <v>87</v>
      </c>
      <c r="G1289" s="91" t="s">
        <v>10859</v>
      </c>
      <c r="I1289" s="91" t="s">
        <v>10860</v>
      </c>
      <c r="J1289" s="91" t="s">
        <v>10861</v>
      </c>
      <c r="K1289" s="91" t="s">
        <v>3646</v>
      </c>
      <c r="L1289" s="91" t="s">
        <v>10862</v>
      </c>
      <c r="O1289" s="91" t="s">
        <v>10863</v>
      </c>
      <c r="P1289" s="91" t="s">
        <v>10864</v>
      </c>
      <c r="U1289" s="91">
        <v>0</v>
      </c>
      <c r="V1289" s="91">
        <v>500000</v>
      </c>
      <c r="W1289" s="91">
        <v>0</v>
      </c>
      <c r="X1289" s="91">
        <v>100</v>
      </c>
      <c r="Y1289" s="91">
        <v>120</v>
      </c>
      <c r="Z1289" s="91">
        <v>40</v>
      </c>
      <c r="AA1289" s="91">
        <v>60</v>
      </c>
      <c r="AB1289" s="91">
        <v>120</v>
      </c>
      <c r="AC1289" s="91">
        <v>100</v>
      </c>
      <c r="AD1289" s="91">
        <v>0</v>
      </c>
      <c r="AE1289" s="91">
        <v>0</v>
      </c>
      <c r="AF1289" s="91">
        <v>5</v>
      </c>
      <c r="AG1289" s="91">
        <v>311</v>
      </c>
      <c r="AH1289" s="91">
        <v>420053</v>
      </c>
      <c r="AI1289" s="91">
        <v>2</v>
      </c>
      <c r="AJ1289" s="91" t="s">
        <v>10865</v>
      </c>
      <c r="AK1289" s="91">
        <v>2</v>
      </c>
      <c r="AL1289" s="91">
        <v>0</v>
      </c>
      <c r="AM1289" s="91" t="s">
        <v>87</v>
      </c>
      <c r="AO1289" s="91">
        <v>1</v>
      </c>
      <c r="AP1289" s="91">
        <v>2</v>
      </c>
      <c r="AQ1289" s="91" t="s">
        <v>87</v>
      </c>
      <c r="AR1289" s="91" t="s">
        <v>87</v>
      </c>
      <c r="AW1289" s="91">
        <v>1</v>
      </c>
      <c r="AX1289" s="91">
        <v>0</v>
      </c>
      <c r="AZ1289" s="92">
        <v>38420</v>
      </c>
      <c r="BA1289" s="91" t="s">
        <v>183</v>
      </c>
      <c r="BB1289" s="92">
        <v>43091.070833333331</v>
      </c>
      <c r="BC1289" s="91" t="s">
        <v>233</v>
      </c>
    </row>
    <row r="1290" spans="1:55">
      <c r="A1290" s="91">
        <f t="shared" si="20"/>
        <v>1289</v>
      </c>
      <c r="B1290" s="91">
        <v>1600601</v>
      </c>
      <c r="C1290" s="91">
        <v>43</v>
      </c>
      <c r="D1290" s="91">
        <v>12</v>
      </c>
      <c r="E1290" s="91" t="s">
        <v>87</v>
      </c>
      <c r="F1290" s="91" t="s">
        <v>87</v>
      </c>
      <c r="G1290" s="91" t="s">
        <v>10866</v>
      </c>
      <c r="I1290" s="91" t="s">
        <v>10867</v>
      </c>
      <c r="J1290" s="91" t="s">
        <v>10868</v>
      </c>
      <c r="K1290" s="91" t="s">
        <v>10869</v>
      </c>
      <c r="L1290" s="91" t="s">
        <v>10870</v>
      </c>
      <c r="O1290" s="91" t="s">
        <v>10871</v>
      </c>
      <c r="P1290" s="91" t="s">
        <v>10872</v>
      </c>
      <c r="R1290" s="91" t="s">
        <v>10873</v>
      </c>
      <c r="S1290" s="91" t="s">
        <v>10874</v>
      </c>
      <c r="T1290" s="91" t="s">
        <v>269</v>
      </c>
      <c r="U1290" s="91">
        <v>0</v>
      </c>
      <c r="V1290" s="91">
        <v>0</v>
      </c>
      <c r="W1290" s="91">
        <v>0</v>
      </c>
      <c r="X1290" s="91">
        <v>0</v>
      </c>
      <c r="Y1290" s="91">
        <v>0</v>
      </c>
      <c r="Z1290" s="91">
        <v>100</v>
      </c>
      <c r="AA1290" s="91">
        <v>0</v>
      </c>
      <c r="AB1290" s="91">
        <v>0</v>
      </c>
      <c r="AC1290" s="91">
        <v>0</v>
      </c>
      <c r="AD1290" s="91">
        <v>0</v>
      </c>
      <c r="AE1290" s="91">
        <v>0</v>
      </c>
      <c r="AF1290" s="91">
        <v>149</v>
      </c>
      <c r="AG1290" s="91">
        <v>134</v>
      </c>
      <c r="AH1290" s="91">
        <v>317711</v>
      </c>
      <c r="AI1290" s="91">
        <v>1</v>
      </c>
      <c r="AJ1290" s="91" t="s">
        <v>10875</v>
      </c>
      <c r="AK1290" s="91">
        <v>2</v>
      </c>
      <c r="AL1290" s="91">
        <v>1</v>
      </c>
      <c r="AM1290" s="91" t="s">
        <v>10876</v>
      </c>
      <c r="AN1290" s="91" t="s">
        <v>10877</v>
      </c>
      <c r="AO1290" s="91">
        <v>0</v>
      </c>
      <c r="AP1290" s="91">
        <v>2</v>
      </c>
      <c r="AQ1290" s="91" t="s">
        <v>87</v>
      </c>
      <c r="AR1290" s="91" t="s">
        <v>87</v>
      </c>
      <c r="AW1290" s="91">
        <v>1</v>
      </c>
      <c r="AX1290" s="91">
        <v>0</v>
      </c>
      <c r="AZ1290" s="92">
        <v>43132</v>
      </c>
      <c r="BA1290" s="91" t="s">
        <v>3642</v>
      </c>
      <c r="BB1290" s="92">
        <v>43132</v>
      </c>
      <c r="BC1290" s="91" t="s">
        <v>3642</v>
      </c>
    </row>
    <row r="1291" spans="1:55">
      <c r="A1291" s="91">
        <f t="shared" si="20"/>
        <v>1290</v>
      </c>
      <c r="B1291" s="91">
        <v>1606701</v>
      </c>
      <c r="C1291" s="91">
        <v>50</v>
      </c>
      <c r="D1291" s="91">
        <v>12</v>
      </c>
      <c r="E1291" s="91" t="s">
        <v>87</v>
      </c>
      <c r="F1291" s="91" t="s">
        <v>87</v>
      </c>
      <c r="G1291" s="91" t="s">
        <v>10878</v>
      </c>
      <c r="I1291" s="91" t="s">
        <v>10879</v>
      </c>
      <c r="K1291" s="91" t="s">
        <v>10880</v>
      </c>
      <c r="L1291" s="91" t="s">
        <v>10881</v>
      </c>
      <c r="O1291" s="91" t="s">
        <v>10882</v>
      </c>
      <c r="P1291" s="91" t="s">
        <v>10883</v>
      </c>
      <c r="U1291" s="91">
        <v>0</v>
      </c>
      <c r="V1291" s="91">
        <v>500000</v>
      </c>
      <c r="W1291" s="91">
        <v>40</v>
      </c>
      <c r="X1291" s="91">
        <v>60</v>
      </c>
      <c r="Y1291" s="91">
        <v>120</v>
      </c>
      <c r="Z1291" s="91">
        <v>40</v>
      </c>
      <c r="AA1291" s="91">
        <v>60</v>
      </c>
      <c r="AB1291" s="91">
        <v>120</v>
      </c>
      <c r="AC1291" s="91">
        <v>40</v>
      </c>
      <c r="AD1291" s="91">
        <v>60</v>
      </c>
      <c r="AE1291" s="91">
        <v>120</v>
      </c>
      <c r="AF1291" s="91">
        <v>1557</v>
      </c>
      <c r="AG1291" s="91">
        <v>16</v>
      </c>
      <c r="AH1291" s="91">
        <v>209109</v>
      </c>
      <c r="AI1291" s="91">
        <v>2</v>
      </c>
      <c r="AJ1291" s="91" t="s">
        <v>10884</v>
      </c>
      <c r="AK1291" s="91">
        <v>2</v>
      </c>
      <c r="AL1291" s="91">
        <v>1</v>
      </c>
      <c r="AM1291" s="91">
        <v>23104601012000</v>
      </c>
      <c r="AN1291" s="91" t="s">
        <v>271</v>
      </c>
      <c r="AO1291" s="91">
        <v>1</v>
      </c>
      <c r="AP1291" s="91">
        <v>2</v>
      </c>
      <c r="AQ1291" s="91" t="s">
        <v>87</v>
      </c>
      <c r="AR1291" s="91" t="s">
        <v>87</v>
      </c>
      <c r="AW1291" s="91">
        <v>1</v>
      </c>
      <c r="AX1291" s="91">
        <v>0</v>
      </c>
      <c r="AZ1291" s="92">
        <v>38457</v>
      </c>
      <c r="BA1291" s="91" t="s">
        <v>183</v>
      </c>
      <c r="BB1291" s="92">
        <v>40367</v>
      </c>
      <c r="BC1291" s="91" t="s">
        <v>87</v>
      </c>
    </row>
    <row r="1292" spans="1:55">
      <c r="A1292" s="91">
        <f t="shared" si="20"/>
        <v>1291</v>
      </c>
      <c r="B1292" s="91">
        <v>1620501</v>
      </c>
      <c r="C1292" s="91">
        <v>80</v>
      </c>
      <c r="D1292" s="91">
        <v>12</v>
      </c>
      <c r="E1292" s="91" t="s">
        <v>87</v>
      </c>
      <c r="F1292" s="91" t="s">
        <v>87</v>
      </c>
      <c r="G1292" s="91" t="s">
        <v>10885</v>
      </c>
      <c r="I1292" s="91" t="s">
        <v>10886</v>
      </c>
      <c r="J1292" s="91" t="s">
        <v>10887</v>
      </c>
      <c r="K1292" s="91" t="s">
        <v>10888</v>
      </c>
      <c r="L1292" s="91" t="s">
        <v>10889</v>
      </c>
      <c r="O1292" s="91" t="s">
        <v>10890</v>
      </c>
      <c r="P1292" s="91" t="s">
        <v>10891</v>
      </c>
      <c r="R1292" s="91" t="s">
        <v>10892</v>
      </c>
      <c r="S1292" s="91" t="s">
        <v>10893</v>
      </c>
      <c r="T1292" s="91" t="s">
        <v>269</v>
      </c>
      <c r="U1292" s="91">
        <v>1</v>
      </c>
      <c r="V1292" s="91">
        <v>500000</v>
      </c>
      <c r="W1292" s="91">
        <v>0</v>
      </c>
      <c r="X1292" s="91">
        <v>100</v>
      </c>
      <c r="Y1292" s="91">
        <v>120</v>
      </c>
      <c r="Z1292" s="91">
        <v>40</v>
      </c>
      <c r="AA1292" s="91">
        <v>60</v>
      </c>
      <c r="AB1292" s="91">
        <v>120</v>
      </c>
      <c r="AC1292" s="91">
        <v>40</v>
      </c>
      <c r="AD1292" s="91">
        <v>60</v>
      </c>
      <c r="AE1292" s="91">
        <v>120</v>
      </c>
      <c r="AF1292" s="91">
        <v>190</v>
      </c>
      <c r="AG1292" s="91">
        <v>719</v>
      </c>
      <c r="AH1292" s="91">
        <v>281406</v>
      </c>
      <c r="AI1292" s="91">
        <v>1</v>
      </c>
      <c r="AJ1292" s="91" t="s">
        <v>10894</v>
      </c>
      <c r="AK1292" s="91">
        <v>2</v>
      </c>
      <c r="AL1292" s="91">
        <v>1</v>
      </c>
      <c r="AM1292" s="91">
        <v>40113952105044</v>
      </c>
      <c r="AN1292" s="91" t="s">
        <v>10895</v>
      </c>
      <c r="AO1292" s="91">
        <v>1</v>
      </c>
      <c r="AP1292" s="91">
        <v>2</v>
      </c>
      <c r="AQ1292" s="91">
        <v>1558537</v>
      </c>
      <c r="AR1292" s="91" t="s">
        <v>87</v>
      </c>
      <c r="AU1292" s="93">
        <v>42060</v>
      </c>
      <c r="AW1292" s="91">
        <v>1</v>
      </c>
      <c r="AX1292" s="91">
        <v>0</v>
      </c>
      <c r="AZ1292" s="92">
        <v>38530</v>
      </c>
      <c r="BA1292" s="91" t="s">
        <v>183</v>
      </c>
      <c r="BB1292" s="92">
        <v>42057</v>
      </c>
      <c r="BC1292" s="91" t="s">
        <v>87</v>
      </c>
    </row>
    <row r="1293" spans="1:55">
      <c r="A1293" s="91">
        <f t="shared" si="20"/>
        <v>1292</v>
      </c>
      <c r="B1293" s="91">
        <v>1645901</v>
      </c>
      <c r="C1293" s="91">
        <v>57</v>
      </c>
      <c r="D1293" s="91">
        <v>12</v>
      </c>
      <c r="E1293" s="91" t="s">
        <v>87</v>
      </c>
      <c r="F1293" s="91" t="s">
        <v>87</v>
      </c>
      <c r="G1293" s="91" t="s">
        <v>10896</v>
      </c>
      <c r="I1293" s="91" t="s">
        <v>10897</v>
      </c>
      <c r="J1293" s="91" t="s">
        <v>10898</v>
      </c>
      <c r="K1293" s="91" t="s">
        <v>10899</v>
      </c>
      <c r="L1293" s="91" t="s">
        <v>10900</v>
      </c>
      <c r="O1293" s="91" t="s">
        <v>10901</v>
      </c>
      <c r="P1293" s="91" t="s">
        <v>87</v>
      </c>
      <c r="U1293" s="91">
        <v>0</v>
      </c>
      <c r="V1293" s="91">
        <v>500000</v>
      </c>
      <c r="W1293" s="91">
        <v>0</v>
      </c>
      <c r="X1293" s="91">
        <v>100</v>
      </c>
      <c r="Y1293" s="91">
        <v>120</v>
      </c>
      <c r="Z1293" s="91">
        <v>40</v>
      </c>
      <c r="AA1293" s="91">
        <v>60</v>
      </c>
      <c r="AB1293" s="91">
        <v>120</v>
      </c>
      <c r="AC1293" s="91">
        <v>40</v>
      </c>
      <c r="AD1293" s="91">
        <v>60</v>
      </c>
      <c r="AE1293" s="91">
        <v>120</v>
      </c>
      <c r="AF1293" s="91">
        <v>152</v>
      </c>
      <c r="AG1293" s="91">
        <v>33</v>
      </c>
      <c r="AH1293" s="91">
        <v>937312</v>
      </c>
      <c r="AI1293" s="91">
        <v>1</v>
      </c>
      <c r="AJ1293" s="91" t="s">
        <v>10902</v>
      </c>
      <c r="AK1293" s="91">
        <v>2</v>
      </c>
      <c r="AL1293" s="91">
        <v>0</v>
      </c>
      <c r="AM1293" s="91" t="s">
        <v>87</v>
      </c>
      <c r="AO1293" s="91">
        <v>0</v>
      </c>
      <c r="AP1293" s="91">
        <v>0</v>
      </c>
      <c r="AQ1293" s="91" t="s">
        <v>87</v>
      </c>
      <c r="AR1293" s="91" t="s">
        <v>87</v>
      </c>
      <c r="AW1293" s="91">
        <v>1</v>
      </c>
      <c r="AX1293" s="91">
        <v>0</v>
      </c>
      <c r="AZ1293" s="92">
        <v>43132</v>
      </c>
      <c r="BA1293" s="91" t="s">
        <v>728</v>
      </c>
      <c r="BB1293" s="92">
        <v>43132</v>
      </c>
      <c r="BC1293" s="91" t="s">
        <v>728</v>
      </c>
    </row>
    <row r="1294" spans="1:55">
      <c r="A1294" s="91">
        <f t="shared" si="20"/>
        <v>1293</v>
      </c>
      <c r="B1294" s="91">
        <v>1668301</v>
      </c>
      <c r="C1294" s="91">
        <v>40</v>
      </c>
      <c r="D1294" s="91">
        <v>12</v>
      </c>
      <c r="E1294" s="91" t="s">
        <v>87</v>
      </c>
      <c r="F1294" s="91" t="s">
        <v>87</v>
      </c>
      <c r="G1294" s="91" t="s">
        <v>10903</v>
      </c>
      <c r="I1294" s="91" t="s">
        <v>10904</v>
      </c>
      <c r="K1294" s="91" t="s">
        <v>10905</v>
      </c>
      <c r="L1294" s="91" t="s">
        <v>10906</v>
      </c>
      <c r="O1294" s="91" t="s">
        <v>10907</v>
      </c>
      <c r="P1294" s="91" t="s">
        <v>10908</v>
      </c>
      <c r="U1294" s="91">
        <v>1</v>
      </c>
      <c r="V1294" s="91">
        <v>500000</v>
      </c>
      <c r="W1294" s="91">
        <v>0</v>
      </c>
      <c r="X1294" s="91">
        <v>0</v>
      </c>
      <c r="Y1294" s="91">
        <v>0</v>
      </c>
      <c r="Z1294" s="91">
        <v>40</v>
      </c>
      <c r="AA1294" s="91">
        <v>60</v>
      </c>
      <c r="AB1294" s="91">
        <v>120</v>
      </c>
      <c r="AC1294" s="91">
        <v>0</v>
      </c>
      <c r="AD1294" s="91">
        <v>0</v>
      </c>
      <c r="AE1294" s="91">
        <v>0</v>
      </c>
      <c r="AF1294" s="91">
        <v>138</v>
      </c>
      <c r="AG1294" s="91">
        <v>931</v>
      </c>
      <c r="AH1294" s="91">
        <v>5507</v>
      </c>
      <c r="AI1294" s="91">
        <v>2</v>
      </c>
      <c r="AJ1294" s="91" t="s">
        <v>10909</v>
      </c>
      <c r="AK1294" s="91">
        <v>2</v>
      </c>
      <c r="AL1294" s="91">
        <v>1</v>
      </c>
      <c r="AM1294" s="91" t="s">
        <v>10910</v>
      </c>
      <c r="AN1294" s="91" t="s">
        <v>431</v>
      </c>
      <c r="AO1294" s="91">
        <v>1</v>
      </c>
      <c r="AP1294" s="91">
        <v>2</v>
      </c>
      <c r="AQ1294" s="91">
        <v>1729380</v>
      </c>
      <c r="AR1294" s="91" t="s">
        <v>87</v>
      </c>
      <c r="AU1294" s="93">
        <v>42272</v>
      </c>
      <c r="AW1294" s="91">
        <v>1</v>
      </c>
      <c r="AX1294" s="91">
        <v>0</v>
      </c>
      <c r="AZ1294" s="92">
        <v>38785</v>
      </c>
      <c r="BA1294" s="91" t="s">
        <v>183</v>
      </c>
      <c r="BB1294" s="92">
        <v>40701</v>
      </c>
      <c r="BC1294" s="91" t="s">
        <v>87</v>
      </c>
    </row>
    <row r="1295" spans="1:55">
      <c r="A1295" s="91">
        <f t="shared" si="20"/>
        <v>1294</v>
      </c>
      <c r="B1295" s="91">
        <v>1684001</v>
      </c>
      <c r="C1295" s="91">
        <v>20</v>
      </c>
      <c r="D1295" s="91">
        <v>12</v>
      </c>
      <c r="E1295" s="91">
        <v>16840</v>
      </c>
      <c r="F1295" s="91">
        <v>1</v>
      </c>
      <c r="G1295" s="91" t="s">
        <v>10911</v>
      </c>
      <c r="I1295" s="91" t="s">
        <v>10912</v>
      </c>
      <c r="J1295" s="91" t="s">
        <v>10913</v>
      </c>
      <c r="K1295" s="91" t="s">
        <v>10914</v>
      </c>
      <c r="L1295" s="91" t="s">
        <v>10915</v>
      </c>
      <c r="O1295" s="91" t="s">
        <v>10916</v>
      </c>
      <c r="P1295" s="91" t="s">
        <v>10917</v>
      </c>
      <c r="U1295" s="91">
        <v>1</v>
      </c>
      <c r="V1295" s="91">
        <v>500000</v>
      </c>
      <c r="W1295" s="91">
        <v>0</v>
      </c>
      <c r="X1295" s="91">
        <v>100</v>
      </c>
      <c r="Y1295" s="91">
        <v>120</v>
      </c>
      <c r="Z1295" s="91">
        <v>40</v>
      </c>
      <c r="AA1295" s="91">
        <v>60</v>
      </c>
      <c r="AB1295" s="91">
        <v>120</v>
      </c>
      <c r="AC1295" s="91">
        <v>0</v>
      </c>
      <c r="AD1295" s="91">
        <v>0</v>
      </c>
      <c r="AE1295" s="91">
        <v>0</v>
      </c>
      <c r="AF1295" s="91">
        <v>5</v>
      </c>
      <c r="AG1295" s="91">
        <v>175</v>
      </c>
      <c r="AH1295" s="91">
        <v>9004464</v>
      </c>
      <c r="AI1295" s="91">
        <v>2</v>
      </c>
      <c r="AJ1295" s="91" t="s">
        <v>10918</v>
      </c>
      <c r="AK1295" s="91">
        <v>2</v>
      </c>
      <c r="AL1295" s="91">
        <v>0</v>
      </c>
      <c r="AM1295" s="91" t="s">
        <v>87</v>
      </c>
      <c r="AO1295" s="91">
        <v>1</v>
      </c>
      <c r="AP1295" s="91">
        <v>2</v>
      </c>
      <c r="AQ1295" s="91">
        <v>1580273</v>
      </c>
      <c r="AR1295" s="91" t="s">
        <v>87</v>
      </c>
      <c r="AU1295" s="93">
        <v>42060</v>
      </c>
      <c r="AW1295" s="91">
        <v>1</v>
      </c>
      <c r="AX1295" s="91">
        <v>0</v>
      </c>
      <c r="AY1295" s="91">
        <v>0</v>
      </c>
      <c r="AZ1295" s="92">
        <v>36680</v>
      </c>
      <c r="BA1295" s="91" t="s">
        <v>183</v>
      </c>
      <c r="BB1295" s="92">
        <v>42057</v>
      </c>
      <c r="BC1295" s="91" t="s">
        <v>87</v>
      </c>
    </row>
    <row r="1296" spans="1:55">
      <c r="A1296" s="91">
        <f t="shared" si="20"/>
        <v>1295</v>
      </c>
      <c r="B1296" s="91">
        <v>1697901</v>
      </c>
      <c r="C1296" s="91">
        <v>50</v>
      </c>
      <c r="D1296" s="91">
        <v>12</v>
      </c>
      <c r="E1296" s="91" t="s">
        <v>87</v>
      </c>
      <c r="F1296" s="91" t="s">
        <v>87</v>
      </c>
      <c r="G1296" s="91" t="s">
        <v>10919</v>
      </c>
      <c r="I1296" s="91" t="s">
        <v>10920</v>
      </c>
      <c r="J1296" s="91" t="s">
        <v>10921</v>
      </c>
      <c r="K1296" s="91" t="s">
        <v>10922</v>
      </c>
      <c r="L1296" s="91" t="s">
        <v>10923</v>
      </c>
      <c r="O1296" s="91" t="s">
        <v>10924</v>
      </c>
      <c r="P1296" s="91" t="s">
        <v>10925</v>
      </c>
      <c r="R1296" s="91" t="s">
        <v>10926</v>
      </c>
      <c r="S1296" s="91" t="s">
        <v>10927</v>
      </c>
      <c r="T1296" s="91" t="s">
        <v>269</v>
      </c>
      <c r="U1296" s="91">
        <v>1</v>
      </c>
      <c r="V1296" s="91">
        <v>500000</v>
      </c>
      <c r="W1296" s="91">
        <v>0</v>
      </c>
      <c r="X1296" s="91">
        <v>100</v>
      </c>
      <c r="Y1296" s="91">
        <v>120</v>
      </c>
      <c r="Z1296" s="91">
        <v>40</v>
      </c>
      <c r="AA1296" s="91">
        <v>60</v>
      </c>
      <c r="AB1296" s="91">
        <v>120</v>
      </c>
      <c r="AC1296" s="91">
        <v>40</v>
      </c>
      <c r="AD1296" s="91">
        <v>60</v>
      </c>
      <c r="AE1296" s="91">
        <v>120</v>
      </c>
      <c r="AF1296" s="91">
        <v>543</v>
      </c>
      <c r="AG1296" s="91">
        <v>151</v>
      </c>
      <c r="AH1296" s="91">
        <v>3177123</v>
      </c>
      <c r="AI1296" s="91">
        <v>1</v>
      </c>
      <c r="AJ1296" s="91" t="s">
        <v>10928</v>
      </c>
      <c r="AK1296" s="91">
        <v>2</v>
      </c>
      <c r="AL1296" s="91">
        <v>1</v>
      </c>
      <c r="AM1296" s="91">
        <v>23101955015197</v>
      </c>
      <c r="AN1296" s="91" t="s">
        <v>10929</v>
      </c>
      <c r="AO1296" s="91">
        <v>0</v>
      </c>
      <c r="AP1296" s="91">
        <v>2</v>
      </c>
      <c r="AQ1296" s="91">
        <v>1575390</v>
      </c>
      <c r="AR1296" s="91" t="s">
        <v>87</v>
      </c>
      <c r="AU1296" s="93">
        <v>42060</v>
      </c>
      <c r="AW1296" s="91">
        <v>1</v>
      </c>
      <c r="AX1296" s="91">
        <v>0</v>
      </c>
      <c r="AZ1296" s="92">
        <v>38902</v>
      </c>
      <c r="BA1296" s="91" t="s">
        <v>183</v>
      </c>
      <c r="BB1296" s="92">
        <v>42057</v>
      </c>
      <c r="BC1296" s="91" t="s">
        <v>87</v>
      </c>
    </row>
    <row r="1297" spans="1:55">
      <c r="A1297" s="91">
        <f t="shared" si="20"/>
        <v>1296</v>
      </c>
      <c r="B1297" s="91">
        <v>1711301</v>
      </c>
      <c r="C1297" s="91">
        <v>80</v>
      </c>
      <c r="D1297" s="91">
        <v>12</v>
      </c>
      <c r="E1297" s="91" t="s">
        <v>87</v>
      </c>
      <c r="F1297" s="91" t="s">
        <v>87</v>
      </c>
      <c r="G1297" s="91" t="s">
        <v>10930</v>
      </c>
      <c r="I1297" s="91" t="s">
        <v>10931</v>
      </c>
      <c r="J1297" s="91" t="s">
        <v>10932</v>
      </c>
      <c r="K1297" s="91" t="s">
        <v>10933</v>
      </c>
      <c r="L1297" s="91" t="s">
        <v>10934</v>
      </c>
      <c r="O1297" s="91" t="s">
        <v>10935</v>
      </c>
      <c r="P1297" s="91" t="s">
        <v>10936</v>
      </c>
      <c r="Q1297" s="91" t="s">
        <v>10937</v>
      </c>
      <c r="R1297" s="91" t="s">
        <v>10938</v>
      </c>
      <c r="S1297" s="91" t="s">
        <v>10939</v>
      </c>
      <c r="T1297" s="91" t="s">
        <v>269</v>
      </c>
      <c r="U1297" s="91">
        <v>0</v>
      </c>
      <c r="V1297" s="91">
        <v>500000</v>
      </c>
      <c r="W1297" s="91">
        <v>0</v>
      </c>
      <c r="X1297" s="91">
        <v>100</v>
      </c>
      <c r="Y1297" s="91">
        <v>120</v>
      </c>
      <c r="Z1297" s="91">
        <v>40</v>
      </c>
      <c r="AA1297" s="91">
        <v>60</v>
      </c>
      <c r="AB1297" s="91">
        <v>120</v>
      </c>
      <c r="AC1297" s="91">
        <v>0</v>
      </c>
      <c r="AD1297" s="91">
        <v>100</v>
      </c>
      <c r="AE1297" s="91">
        <v>120</v>
      </c>
      <c r="AF1297" s="91">
        <v>183</v>
      </c>
      <c r="AG1297" s="91">
        <v>69</v>
      </c>
      <c r="AH1297" s="91">
        <v>7550365</v>
      </c>
      <c r="AI1297" s="91">
        <v>1</v>
      </c>
      <c r="AJ1297" s="91" t="s">
        <v>10940</v>
      </c>
      <c r="AK1297" s="91">
        <v>2</v>
      </c>
      <c r="AL1297" s="91">
        <v>0</v>
      </c>
      <c r="AM1297" s="91" t="s">
        <v>87</v>
      </c>
      <c r="AO1297" s="91">
        <v>1</v>
      </c>
      <c r="AP1297" s="91">
        <v>2</v>
      </c>
      <c r="AQ1297" s="91" t="s">
        <v>87</v>
      </c>
      <c r="AR1297" s="91" t="s">
        <v>87</v>
      </c>
      <c r="AW1297" s="91">
        <v>1</v>
      </c>
      <c r="AX1297" s="91">
        <v>0</v>
      </c>
      <c r="AZ1297" s="92">
        <v>38957</v>
      </c>
      <c r="BA1297" s="91" t="s">
        <v>183</v>
      </c>
      <c r="BB1297" s="92">
        <v>41899</v>
      </c>
      <c r="BC1297" s="91" t="s">
        <v>87</v>
      </c>
    </row>
    <row r="1298" spans="1:55">
      <c r="A1298" s="91">
        <f t="shared" si="20"/>
        <v>1297</v>
      </c>
      <c r="B1298" s="91">
        <v>1728301</v>
      </c>
      <c r="C1298" s="91">
        <v>57</v>
      </c>
      <c r="D1298" s="91">
        <v>12</v>
      </c>
      <c r="E1298" s="91" t="s">
        <v>87</v>
      </c>
      <c r="F1298" s="91" t="s">
        <v>87</v>
      </c>
      <c r="G1298" s="91" t="s">
        <v>10941</v>
      </c>
      <c r="I1298" s="91" t="s">
        <v>10942</v>
      </c>
      <c r="J1298" s="91" t="s">
        <v>10943</v>
      </c>
      <c r="K1298" s="91" t="s">
        <v>10944</v>
      </c>
      <c r="L1298" s="91" t="s">
        <v>10945</v>
      </c>
      <c r="O1298" s="91" t="s">
        <v>10946</v>
      </c>
      <c r="P1298" s="91" t="s">
        <v>10947</v>
      </c>
      <c r="U1298" s="91">
        <v>0</v>
      </c>
      <c r="V1298" s="91">
        <v>500000</v>
      </c>
      <c r="W1298" s="91">
        <v>100</v>
      </c>
      <c r="X1298" s="91">
        <v>0</v>
      </c>
      <c r="Y1298" s="91">
        <v>0</v>
      </c>
      <c r="Z1298" s="91">
        <v>100</v>
      </c>
      <c r="AA1298" s="91">
        <v>0</v>
      </c>
      <c r="AB1298" s="91">
        <v>0</v>
      </c>
      <c r="AC1298" s="91">
        <v>100</v>
      </c>
      <c r="AD1298" s="91">
        <v>0</v>
      </c>
      <c r="AE1298" s="91">
        <v>0</v>
      </c>
      <c r="AF1298" s="91">
        <v>1531</v>
      </c>
      <c r="AG1298" s="91">
        <v>10</v>
      </c>
      <c r="AH1298" s="91">
        <v>7577</v>
      </c>
      <c r="AI1298" s="91">
        <v>2</v>
      </c>
      <c r="AJ1298" s="91" t="s">
        <v>10948</v>
      </c>
      <c r="AK1298" s="91">
        <v>2</v>
      </c>
      <c r="AL1298" s="91">
        <v>0</v>
      </c>
      <c r="AM1298" s="91" t="s">
        <v>87</v>
      </c>
      <c r="AO1298" s="91">
        <v>0</v>
      </c>
      <c r="AP1298" s="91">
        <v>0</v>
      </c>
      <c r="AQ1298" s="91" t="s">
        <v>87</v>
      </c>
      <c r="AR1298" s="91" t="s">
        <v>87</v>
      </c>
      <c r="AW1298" s="91">
        <v>1</v>
      </c>
      <c r="AX1298" s="91">
        <v>0</v>
      </c>
      <c r="AZ1298" s="92">
        <v>43132</v>
      </c>
      <c r="BA1298" s="91" t="s">
        <v>728</v>
      </c>
      <c r="BB1298" s="92">
        <v>43132</v>
      </c>
      <c r="BC1298" s="91" t="s">
        <v>728</v>
      </c>
    </row>
    <row r="1299" spans="1:55">
      <c r="A1299" s="91">
        <f t="shared" si="20"/>
        <v>1298</v>
      </c>
      <c r="B1299" s="91">
        <v>1740201</v>
      </c>
      <c r="C1299" s="91">
        <v>57</v>
      </c>
      <c r="D1299" s="91">
        <v>12</v>
      </c>
      <c r="E1299" s="91" t="s">
        <v>87</v>
      </c>
      <c r="F1299" s="91" t="s">
        <v>87</v>
      </c>
      <c r="G1299" s="91" t="s">
        <v>10949</v>
      </c>
      <c r="I1299" s="91" t="s">
        <v>10950</v>
      </c>
      <c r="J1299" s="91" t="s">
        <v>10949</v>
      </c>
      <c r="K1299" s="91" t="s">
        <v>10951</v>
      </c>
      <c r="L1299" s="91" t="s">
        <v>10952</v>
      </c>
      <c r="O1299" s="91" t="s">
        <v>10953</v>
      </c>
      <c r="P1299" s="91" t="s">
        <v>10953</v>
      </c>
      <c r="U1299" s="91">
        <v>0</v>
      </c>
      <c r="V1299" s="91">
        <v>500000</v>
      </c>
      <c r="W1299" s="91">
        <v>0</v>
      </c>
      <c r="X1299" s="91">
        <v>100</v>
      </c>
      <c r="Y1299" s="91">
        <v>120</v>
      </c>
      <c r="Z1299" s="91">
        <v>40</v>
      </c>
      <c r="AA1299" s="91">
        <v>60</v>
      </c>
      <c r="AB1299" s="91">
        <v>120</v>
      </c>
      <c r="AC1299" s="91">
        <v>40</v>
      </c>
      <c r="AD1299" s="91">
        <v>60</v>
      </c>
      <c r="AE1299" s="91">
        <v>120</v>
      </c>
      <c r="AF1299" s="91">
        <v>1563</v>
      </c>
      <c r="AG1299" s="91">
        <v>9</v>
      </c>
      <c r="AH1299" s="91">
        <v>1057788</v>
      </c>
      <c r="AI1299" s="91">
        <v>1</v>
      </c>
      <c r="AJ1299" s="91" t="s">
        <v>10954</v>
      </c>
      <c r="AK1299" s="91">
        <v>2</v>
      </c>
      <c r="AL1299" s="91">
        <v>0</v>
      </c>
      <c r="AM1299" s="91" t="s">
        <v>87</v>
      </c>
      <c r="AO1299" s="91">
        <v>0</v>
      </c>
      <c r="AP1299" s="91">
        <v>0</v>
      </c>
      <c r="AQ1299" s="91" t="s">
        <v>87</v>
      </c>
      <c r="AR1299" s="91" t="s">
        <v>87</v>
      </c>
      <c r="AW1299" s="91">
        <v>1</v>
      </c>
      <c r="AX1299" s="91">
        <v>0</v>
      </c>
      <c r="AZ1299" s="92">
        <v>43132</v>
      </c>
      <c r="BA1299" s="91" t="s">
        <v>728</v>
      </c>
      <c r="BB1299" s="92">
        <v>43132</v>
      </c>
      <c r="BC1299" s="91" t="s">
        <v>728</v>
      </c>
    </row>
    <row r="1300" spans="1:55">
      <c r="A1300" s="91">
        <f t="shared" si="20"/>
        <v>1299</v>
      </c>
      <c r="B1300" s="91">
        <v>1798901</v>
      </c>
      <c r="C1300" s="91">
        <v>40</v>
      </c>
      <c r="D1300" s="91">
        <v>12</v>
      </c>
      <c r="E1300" s="91" t="s">
        <v>87</v>
      </c>
      <c r="F1300" s="91" t="s">
        <v>87</v>
      </c>
      <c r="G1300" s="91" t="s">
        <v>10955</v>
      </c>
      <c r="I1300" s="91" t="s">
        <v>10956</v>
      </c>
      <c r="K1300" s="91" t="s">
        <v>10957</v>
      </c>
      <c r="L1300" s="91" t="s">
        <v>10958</v>
      </c>
      <c r="O1300" s="91" t="s">
        <v>10959</v>
      </c>
      <c r="P1300" s="91" t="s">
        <v>10960</v>
      </c>
      <c r="U1300" s="91">
        <v>1</v>
      </c>
      <c r="V1300" s="91">
        <v>500000</v>
      </c>
      <c r="W1300" s="91">
        <v>0</v>
      </c>
      <c r="X1300" s="91">
        <v>100</v>
      </c>
      <c r="Y1300" s="91">
        <v>120</v>
      </c>
      <c r="Z1300" s="91">
        <v>40</v>
      </c>
      <c r="AA1300" s="91">
        <v>60</v>
      </c>
      <c r="AB1300" s="91">
        <v>120</v>
      </c>
      <c r="AC1300" s="91">
        <v>0</v>
      </c>
      <c r="AD1300" s="91">
        <v>100</v>
      </c>
      <c r="AE1300" s="91">
        <v>120</v>
      </c>
      <c r="AF1300" s="91">
        <v>1</v>
      </c>
      <c r="AG1300" s="91">
        <v>197</v>
      </c>
      <c r="AH1300" s="91">
        <v>101895</v>
      </c>
      <c r="AI1300" s="91">
        <v>2</v>
      </c>
      <c r="AJ1300" s="91" t="s">
        <v>10961</v>
      </c>
      <c r="AK1300" s="91">
        <v>2</v>
      </c>
      <c r="AL1300" s="91">
        <v>1</v>
      </c>
      <c r="AM1300" s="91">
        <v>13108951415133</v>
      </c>
      <c r="AN1300" s="91" t="s">
        <v>431</v>
      </c>
      <c r="AO1300" s="91">
        <v>1</v>
      </c>
      <c r="AP1300" s="91">
        <v>2</v>
      </c>
      <c r="AQ1300" s="91">
        <v>1915578</v>
      </c>
      <c r="AR1300" s="91" t="s">
        <v>87</v>
      </c>
      <c r="AU1300" s="93">
        <v>42454</v>
      </c>
      <c r="AW1300" s="91">
        <v>1</v>
      </c>
      <c r="AX1300" s="91">
        <v>0</v>
      </c>
      <c r="AZ1300" s="92">
        <v>39367</v>
      </c>
      <c r="BA1300" s="91" t="s">
        <v>183</v>
      </c>
      <c r="BB1300" s="92">
        <v>40354</v>
      </c>
      <c r="BC1300" s="91" t="s">
        <v>87</v>
      </c>
    </row>
    <row r="1301" spans="1:55">
      <c r="A1301" s="91">
        <f t="shared" si="20"/>
        <v>1300</v>
      </c>
      <c r="B1301" s="91">
        <v>1808601</v>
      </c>
      <c r="C1301" s="91">
        <v>80</v>
      </c>
      <c r="D1301" s="91">
        <v>12</v>
      </c>
      <c r="E1301" s="91" t="s">
        <v>87</v>
      </c>
      <c r="F1301" s="91" t="s">
        <v>87</v>
      </c>
      <c r="G1301" s="91" t="s">
        <v>10962</v>
      </c>
      <c r="I1301" s="91" t="s">
        <v>10963</v>
      </c>
      <c r="J1301" s="91" t="s">
        <v>10964</v>
      </c>
      <c r="K1301" s="91" t="s">
        <v>10965</v>
      </c>
      <c r="L1301" s="91" t="s">
        <v>10966</v>
      </c>
      <c r="O1301" s="91" t="s">
        <v>10967</v>
      </c>
      <c r="P1301" s="91" t="s">
        <v>10968</v>
      </c>
      <c r="R1301" s="91" t="s">
        <v>10969</v>
      </c>
      <c r="S1301" s="91" t="s">
        <v>10970</v>
      </c>
      <c r="T1301" s="91" t="s">
        <v>269</v>
      </c>
      <c r="U1301" s="91">
        <v>1</v>
      </c>
      <c r="V1301" s="91">
        <v>500000</v>
      </c>
      <c r="W1301" s="91">
        <v>0</v>
      </c>
      <c r="X1301" s="91">
        <v>100</v>
      </c>
      <c r="Y1301" s="91">
        <v>120</v>
      </c>
      <c r="Z1301" s="91">
        <v>40</v>
      </c>
      <c r="AA1301" s="91">
        <v>60</v>
      </c>
      <c r="AB1301" s="91">
        <v>120</v>
      </c>
      <c r="AC1301" s="91">
        <v>40</v>
      </c>
      <c r="AD1301" s="91">
        <v>60</v>
      </c>
      <c r="AE1301" s="91">
        <v>120</v>
      </c>
      <c r="AF1301" s="91">
        <v>1991</v>
      </c>
      <c r="AG1301" s="91">
        <v>77</v>
      </c>
      <c r="AH1301" s="91">
        <v>61299</v>
      </c>
      <c r="AI1301" s="91">
        <v>1</v>
      </c>
      <c r="AJ1301" s="91" t="s">
        <v>10971</v>
      </c>
      <c r="AK1301" s="91">
        <v>2</v>
      </c>
      <c r="AL1301" s="91">
        <v>1</v>
      </c>
      <c r="AM1301" s="91">
        <v>46101930295258</v>
      </c>
      <c r="AN1301" s="91" t="s">
        <v>10972</v>
      </c>
      <c r="AO1301" s="91">
        <v>0</v>
      </c>
      <c r="AP1301" s="91">
        <v>2</v>
      </c>
      <c r="AQ1301" s="91">
        <v>1579709</v>
      </c>
      <c r="AR1301" s="91" t="s">
        <v>87</v>
      </c>
      <c r="AU1301" s="93">
        <v>42060</v>
      </c>
      <c r="AW1301" s="91">
        <v>1</v>
      </c>
      <c r="AX1301" s="91">
        <v>0</v>
      </c>
      <c r="AZ1301" s="92">
        <v>39402</v>
      </c>
      <c r="BA1301" s="91" t="s">
        <v>183</v>
      </c>
      <c r="BB1301" s="92">
        <v>42057</v>
      </c>
      <c r="BC1301" s="91" t="s">
        <v>87</v>
      </c>
    </row>
    <row r="1302" spans="1:55">
      <c r="A1302" s="91">
        <f t="shared" si="20"/>
        <v>1301</v>
      </c>
      <c r="B1302" s="91">
        <v>1809201</v>
      </c>
      <c r="C1302" s="91">
        <v>80</v>
      </c>
      <c r="D1302" s="91">
        <v>12</v>
      </c>
      <c r="E1302" s="91" t="s">
        <v>87</v>
      </c>
      <c r="F1302" s="91" t="s">
        <v>87</v>
      </c>
      <c r="G1302" s="91" t="s">
        <v>10973</v>
      </c>
      <c r="I1302" s="91" t="s">
        <v>10974</v>
      </c>
      <c r="J1302" s="91" t="s">
        <v>10973</v>
      </c>
      <c r="K1302" s="91" t="s">
        <v>10975</v>
      </c>
      <c r="L1302" s="91" t="s">
        <v>10976</v>
      </c>
      <c r="O1302" s="91" t="s">
        <v>10977</v>
      </c>
      <c r="P1302" s="91" t="s">
        <v>10978</v>
      </c>
      <c r="R1302" s="91" t="s">
        <v>10979</v>
      </c>
      <c r="S1302" s="91" t="s">
        <v>10980</v>
      </c>
      <c r="T1302" s="91" t="s">
        <v>6110</v>
      </c>
      <c r="U1302" s="91">
        <v>0</v>
      </c>
      <c r="V1302" s="91">
        <v>500000</v>
      </c>
      <c r="W1302" s="91">
        <v>0</v>
      </c>
      <c r="X1302" s="91">
        <v>100</v>
      </c>
      <c r="Y1302" s="91">
        <v>120</v>
      </c>
      <c r="Z1302" s="91">
        <v>40</v>
      </c>
      <c r="AA1302" s="91">
        <v>60</v>
      </c>
      <c r="AB1302" s="91">
        <v>120</v>
      </c>
      <c r="AC1302" s="91">
        <v>40</v>
      </c>
      <c r="AD1302" s="91">
        <v>60</v>
      </c>
      <c r="AE1302" s="91">
        <v>120</v>
      </c>
      <c r="AF1302" s="91">
        <v>191</v>
      </c>
      <c r="AG1302" s="91">
        <v>118</v>
      </c>
      <c r="AH1302" s="91">
        <v>631710</v>
      </c>
      <c r="AI1302" s="91">
        <v>1</v>
      </c>
      <c r="AJ1302" s="91" t="s">
        <v>10981</v>
      </c>
      <c r="AK1302" s="91">
        <v>2</v>
      </c>
      <c r="AL1302" s="91">
        <v>0</v>
      </c>
      <c r="AM1302" s="91" t="s">
        <v>87</v>
      </c>
      <c r="AO1302" s="91">
        <v>1</v>
      </c>
      <c r="AP1302" s="91">
        <v>2</v>
      </c>
      <c r="AQ1302" s="91" t="s">
        <v>87</v>
      </c>
      <c r="AR1302" s="91" t="s">
        <v>87</v>
      </c>
      <c r="AW1302" s="91">
        <v>1</v>
      </c>
      <c r="AX1302" s="91">
        <v>0</v>
      </c>
      <c r="AZ1302" s="92">
        <v>39407</v>
      </c>
      <c r="BA1302" s="91" t="s">
        <v>183</v>
      </c>
      <c r="BB1302" s="92">
        <v>40847</v>
      </c>
      <c r="BC1302" s="91" t="s">
        <v>87</v>
      </c>
    </row>
    <row r="1303" spans="1:55">
      <c r="A1303" s="91">
        <f t="shared" si="20"/>
        <v>1302</v>
      </c>
      <c r="B1303" s="91">
        <v>1814901</v>
      </c>
      <c r="C1303" s="91">
        <v>80</v>
      </c>
      <c r="D1303" s="91">
        <v>12</v>
      </c>
      <c r="E1303" s="91" t="s">
        <v>87</v>
      </c>
      <c r="F1303" s="91" t="s">
        <v>87</v>
      </c>
      <c r="G1303" s="91" t="s">
        <v>10982</v>
      </c>
      <c r="I1303" s="91" t="s">
        <v>10983</v>
      </c>
      <c r="J1303" s="91" t="s">
        <v>10984</v>
      </c>
      <c r="K1303" s="91" t="s">
        <v>10985</v>
      </c>
      <c r="L1303" s="91" t="s">
        <v>10986</v>
      </c>
      <c r="O1303" s="91" t="s">
        <v>10987</v>
      </c>
      <c r="P1303" s="91" t="s">
        <v>10988</v>
      </c>
      <c r="Q1303" s="91" t="s">
        <v>10989</v>
      </c>
      <c r="R1303" s="91" t="s">
        <v>10990</v>
      </c>
      <c r="S1303" s="91" t="s">
        <v>10991</v>
      </c>
      <c r="T1303" s="91" t="s">
        <v>10992</v>
      </c>
      <c r="U1303" s="91">
        <v>1</v>
      </c>
      <c r="V1303" s="91">
        <v>500000</v>
      </c>
      <c r="W1303" s="91">
        <v>0</v>
      </c>
      <c r="X1303" s="91">
        <v>100</v>
      </c>
      <c r="Y1303" s="91">
        <v>120</v>
      </c>
      <c r="Z1303" s="91">
        <v>40</v>
      </c>
      <c r="AA1303" s="91">
        <v>60</v>
      </c>
      <c r="AB1303" s="91">
        <v>120</v>
      </c>
      <c r="AC1303" s="91">
        <v>40</v>
      </c>
      <c r="AD1303" s="91">
        <v>60</v>
      </c>
      <c r="AE1303" s="91">
        <v>120</v>
      </c>
      <c r="AF1303" s="91">
        <v>180</v>
      </c>
      <c r="AG1303" s="91">
        <v>512</v>
      </c>
      <c r="AH1303" s="91">
        <v>105391</v>
      </c>
      <c r="AI1303" s="91">
        <v>1</v>
      </c>
      <c r="AJ1303" s="91" t="s">
        <v>10993</v>
      </c>
      <c r="AK1303" s="91">
        <v>2</v>
      </c>
      <c r="AL1303" s="91">
        <v>1</v>
      </c>
      <c r="AM1303" s="91">
        <v>42101930755218</v>
      </c>
      <c r="AN1303" s="91" t="s">
        <v>10994</v>
      </c>
      <c r="AO1303" s="91">
        <v>1</v>
      </c>
      <c r="AP1303" s="91">
        <v>2</v>
      </c>
      <c r="AQ1303" s="91">
        <v>1804126</v>
      </c>
      <c r="AR1303" s="91" t="s">
        <v>87</v>
      </c>
      <c r="AU1303" s="93">
        <v>42394</v>
      </c>
      <c r="AW1303" s="91">
        <v>1</v>
      </c>
      <c r="AX1303" s="91">
        <v>0</v>
      </c>
      <c r="AZ1303" s="92">
        <v>39433</v>
      </c>
      <c r="BA1303" s="91" t="s">
        <v>183</v>
      </c>
      <c r="BB1303" s="92">
        <v>40350</v>
      </c>
      <c r="BC1303" s="91" t="s">
        <v>87</v>
      </c>
    </row>
    <row r="1304" spans="1:55">
      <c r="A1304" s="91">
        <f t="shared" si="20"/>
        <v>1303</v>
      </c>
      <c r="B1304" s="91">
        <v>1816101</v>
      </c>
      <c r="C1304" s="91">
        <v>10</v>
      </c>
      <c r="D1304" s="91">
        <v>12</v>
      </c>
      <c r="E1304" s="91" t="s">
        <v>87</v>
      </c>
      <c r="F1304" s="91" t="s">
        <v>87</v>
      </c>
      <c r="G1304" s="91" t="s">
        <v>10995</v>
      </c>
      <c r="I1304" s="91" t="s">
        <v>10996</v>
      </c>
      <c r="K1304" s="91" t="s">
        <v>10997</v>
      </c>
      <c r="L1304" s="91" t="s">
        <v>10998</v>
      </c>
      <c r="O1304" s="91" t="s">
        <v>10999</v>
      </c>
      <c r="P1304" s="91" t="s">
        <v>11000</v>
      </c>
      <c r="U1304" s="91">
        <v>1</v>
      </c>
      <c r="V1304" s="91">
        <v>500000</v>
      </c>
      <c r="W1304" s="91">
        <v>0</v>
      </c>
      <c r="X1304" s="91">
        <v>0</v>
      </c>
      <c r="Y1304" s="91">
        <v>0</v>
      </c>
      <c r="Z1304" s="91">
        <v>40</v>
      </c>
      <c r="AA1304" s="91">
        <v>60</v>
      </c>
      <c r="AB1304" s="91">
        <v>120</v>
      </c>
      <c r="AC1304" s="91">
        <v>0</v>
      </c>
      <c r="AD1304" s="91">
        <v>0</v>
      </c>
      <c r="AE1304" s="91">
        <v>0</v>
      </c>
      <c r="AF1304" s="91">
        <v>116</v>
      </c>
      <c r="AG1304" s="91">
        <v>151</v>
      </c>
      <c r="AH1304" s="91">
        <v>520300</v>
      </c>
      <c r="AI1304" s="91">
        <v>1</v>
      </c>
      <c r="AJ1304" s="91" t="s">
        <v>11001</v>
      </c>
      <c r="AK1304" s="91">
        <v>2</v>
      </c>
      <c r="AL1304" s="91">
        <v>0</v>
      </c>
      <c r="AM1304" s="91" t="s">
        <v>87</v>
      </c>
      <c r="AO1304" s="91">
        <v>1</v>
      </c>
      <c r="AP1304" s="91">
        <v>2</v>
      </c>
      <c r="AQ1304" s="91">
        <v>1574401</v>
      </c>
      <c r="AR1304" s="91" t="s">
        <v>87</v>
      </c>
      <c r="AU1304" s="93">
        <v>42060</v>
      </c>
      <c r="AW1304" s="91">
        <v>1</v>
      </c>
      <c r="AX1304" s="91">
        <v>0</v>
      </c>
      <c r="AZ1304" s="92">
        <v>39437</v>
      </c>
      <c r="BA1304" s="91" t="s">
        <v>183</v>
      </c>
      <c r="BB1304" s="92">
        <v>42921.774270833332</v>
      </c>
      <c r="BC1304" s="91" t="s">
        <v>233</v>
      </c>
    </row>
    <row r="1305" spans="1:55">
      <c r="A1305" s="91">
        <f t="shared" si="20"/>
        <v>1304</v>
      </c>
      <c r="B1305" s="91">
        <v>1835001</v>
      </c>
      <c r="C1305" s="91">
        <v>50</v>
      </c>
      <c r="D1305" s="91">
        <v>12</v>
      </c>
      <c r="E1305" s="91">
        <v>18350</v>
      </c>
      <c r="F1305" s="91">
        <v>1</v>
      </c>
      <c r="G1305" s="91" t="s">
        <v>11002</v>
      </c>
      <c r="I1305" s="91" t="s">
        <v>11003</v>
      </c>
      <c r="J1305" s="91" t="s">
        <v>11002</v>
      </c>
      <c r="K1305" s="91" t="s">
        <v>11004</v>
      </c>
      <c r="L1305" s="91" t="s">
        <v>11005</v>
      </c>
      <c r="O1305" s="91" t="s">
        <v>11006</v>
      </c>
      <c r="P1305" s="91" t="s">
        <v>11007</v>
      </c>
      <c r="R1305" s="91" t="s">
        <v>11008</v>
      </c>
      <c r="S1305" s="91" t="s">
        <v>11009</v>
      </c>
      <c r="T1305" s="91" t="s">
        <v>269</v>
      </c>
      <c r="U1305" s="91">
        <v>1</v>
      </c>
      <c r="V1305" s="91">
        <v>500000</v>
      </c>
      <c r="W1305" s="91">
        <v>60</v>
      </c>
      <c r="X1305" s="91">
        <v>40</v>
      </c>
      <c r="Y1305" s="91">
        <v>120</v>
      </c>
      <c r="Z1305" s="91">
        <v>100</v>
      </c>
      <c r="AA1305" s="91">
        <v>0</v>
      </c>
      <c r="AB1305" s="91">
        <v>120</v>
      </c>
      <c r="AC1305" s="91">
        <v>60</v>
      </c>
      <c r="AD1305" s="91">
        <v>40</v>
      </c>
      <c r="AE1305" s="91">
        <v>120</v>
      </c>
      <c r="AF1305" s="91">
        <v>542</v>
      </c>
      <c r="AG1305" s="91">
        <v>402</v>
      </c>
      <c r="AH1305" s="91">
        <v>708036</v>
      </c>
      <c r="AI1305" s="91">
        <v>1</v>
      </c>
      <c r="AJ1305" s="91" t="s">
        <v>11010</v>
      </c>
      <c r="AK1305" s="91">
        <v>2</v>
      </c>
      <c r="AL1305" s="91">
        <v>1</v>
      </c>
      <c r="AM1305" s="91">
        <v>23106603226</v>
      </c>
      <c r="AN1305" s="91" t="s">
        <v>11011</v>
      </c>
      <c r="AO1305" s="91">
        <v>1</v>
      </c>
      <c r="AP1305" s="91">
        <v>2</v>
      </c>
      <c r="AQ1305" s="91">
        <v>1687518</v>
      </c>
      <c r="AR1305" s="91" t="s">
        <v>87</v>
      </c>
      <c r="AU1305" s="93">
        <v>42210</v>
      </c>
      <c r="AW1305" s="91">
        <v>1</v>
      </c>
      <c r="AX1305" s="91">
        <v>0</v>
      </c>
      <c r="AZ1305" s="92">
        <v>36680</v>
      </c>
      <c r="BA1305" s="91" t="s">
        <v>183</v>
      </c>
      <c r="BB1305" s="92">
        <v>40410</v>
      </c>
      <c r="BC1305" s="91" t="s">
        <v>87</v>
      </c>
    </row>
    <row r="1306" spans="1:55">
      <c r="A1306" s="91">
        <f t="shared" si="20"/>
        <v>1305</v>
      </c>
      <c r="B1306" s="91">
        <v>1880801</v>
      </c>
      <c r="C1306" s="91">
        <v>43</v>
      </c>
      <c r="D1306" s="91">
        <v>12</v>
      </c>
      <c r="E1306" s="91" t="s">
        <v>87</v>
      </c>
      <c r="F1306" s="91" t="s">
        <v>87</v>
      </c>
      <c r="G1306" s="91" t="s">
        <v>11012</v>
      </c>
      <c r="I1306" s="91" t="s">
        <v>11013</v>
      </c>
      <c r="J1306" s="91" t="s">
        <v>11014</v>
      </c>
      <c r="K1306" s="91" t="s">
        <v>11015</v>
      </c>
      <c r="L1306" s="91" t="s">
        <v>11016</v>
      </c>
      <c r="O1306" s="91" t="s">
        <v>11017</v>
      </c>
      <c r="P1306" s="91" t="s">
        <v>11018</v>
      </c>
      <c r="Q1306" s="91" t="s">
        <v>11019</v>
      </c>
      <c r="R1306" s="91" t="s">
        <v>11020</v>
      </c>
      <c r="S1306" s="91" t="s">
        <v>11021</v>
      </c>
      <c r="T1306" s="91" t="s">
        <v>201</v>
      </c>
      <c r="U1306" s="91">
        <v>0</v>
      </c>
      <c r="V1306" s="91">
        <v>0</v>
      </c>
      <c r="W1306" s="91">
        <v>0</v>
      </c>
      <c r="X1306" s="91">
        <v>0</v>
      </c>
      <c r="Y1306" s="91">
        <v>0</v>
      </c>
      <c r="Z1306" s="91">
        <v>100</v>
      </c>
      <c r="AA1306" s="91">
        <v>0</v>
      </c>
      <c r="AB1306" s="91">
        <v>0</v>
      </c>
      <c r="AC1306" s="91">
        <v>0</v>
      </c>
      <c r="AD1306" s="91">
        <v>0</v>
      </c>
      <c r="AE1306" s="91">
        <v>0</v>
      </c>
      <c r="AF1306" s="91">
        <v>1503</v>
      </c>
      <c r="AG1306" s="91">
        <v>29</v>
      </c>
      <c r="AH1306" s="91">
        <v>2025162</v>
      </c>
      <c r="AI1306" s="91">
        <v>1</v>
      </c>
      <c r="AJ1306" s="91" t="s">
        <v>11022</v>
      </c>
      <c r="AK1306" s="91">
        <v>2</v>
      </c>
      <c r="AL1306" s="91">
        <v>1</v>
      </c>
      <c r="AM1306" s="91" t="s">
        <v>11023</v>
      </c>
      <c r="AN1306" s="91" t="s">
        <v>11024</v>
      </c>
      <c r="AO1306" s="91">
        <v>0</v>
      </c>
      <c r="AP1306" s="91">
        <v>2</v>
      </c>
      <c r="AQ1306" s="91" t="s">
        <v>87</v>
      </c>
      <c r="AR1306" s="91" t="s">
        <v>87</v>
      </c>
      <c r="AW1306" s="91">
        <v>1</v>
      </c>
      <c r="AX1306" s="91">
        <v>0</v>
      </c>
      <c r="AZ1306" s="92">
        <v>43132</v>
      </c>
      <c r="BA1306" s="91" t="s">
        <v>3642</v>
      </c>
      <c r="BB1306" s="92">
        <v>43132</v>
      </c>
      <c r="BC1306" s="91" t="s">
        <v>3642</v>
      </c>
    </row>
    <row r="1307" spans="1:55">
      <c r="A1307" s="91">
        <f t="shared" si="20"/>
        <v>1306</v>
      </c>
      <c r="B1307" s="91">
        <v>1939901</v>
      </c>
      <c r="C1307" s="91">
        <v>10</v>
      </c>
      <c r="D1307" s="91">
        <v>12</v>
      </c>
      <c r="E1307" s="91" t="s">
        <v>87</v>
      </c>
      <c r="F1307" s="91" t="s">
        <v>87</v>
      </c>
      <c r="G1307" s="91" t="s">
        <v>11025</v>
      </c>
      <c r="I1307" s="91" t="s">
        <v>11026</v>
      </c>
      <c r="K1307" s="91" t="s">
        <v>11027</v>
      </c>
      <c r="L1307" s="91" t="s">
        <v>11028</v>
      </c>
      <c r="O1307" s="91" t="s">
        <v>11029</v>
      </c>
      <c r="P1307" s="91" t="s">
        <v>11030</v>
      </c>
      <c r="U1307" s="91">
        <v>1</v>
      </c>
      <c r="V1307" s="91">
        <v>500000</v>
      </c>
      <c r="W1307" s="91">
        <v>0</v>
      </c>
      <c r="X1307" s="91">
        <v>0</v>
      </c>
      <c r="Y1307" s="91">
        <v>0</v>
      </c>
      <c r="Z1307" s="91">
        <v>40</v>
      </c>
      <c r="AA1307" s="91">
        <v>60</v>
      </c>
      <c r="AB1307" s="91">
        <v>120</v>
      </c>
      <c r="AC1307" s="91">
        <v>0</v>
      </c>
      <c r="AD1307" s="91">
        <v>0</v>
      </c>
      <c r="AE1307" s="91">
        <v>0</v>
      </c>
      <c r="AF1307" s="91">
        <v>1006</v>
      </c>
      <c r="AG1307" s="91">
        <v>41</v>
      </c>
      <c r="AH1307" s="91">
        <v>2084</v>
      </c>
      <c r="AI1307" s="91">
        <v>2</v>
      </c>
      <c r="AJ1307" s="91" t="s">
        <v>11031</v>
      </c>
      <c r="AK1307" s="91">
        <v>2</v>
      </c>
      <c r="AL1307" s="91">
        <v>0</v>
      </c>
      <c r="AM1307" s="91" t="s">
        <v>87</v>
      </c>
      <c r="AO1307" s="91">
        <v>0</v>
      </c>
      <c r="AP1307" s="91">
        <v>0</v>
      </c>
      <c r="AQ1307" s="91">
        <v>1586910</v>
      </c>
      <c r="AR1307" s="91" t="s">
        <v>87</v>
      </c>
      <c r="AU1307" s="93">
        <v>42060</v>
      </c>
      <c r="AW1307" s="91">
        <v>1</v>
      </c>
      <c r="AX1307" s="91">
        <v>0</v>
      </c>
      <c r="AY1307" s="91">
        <v>0</v>
      </c>
      <c r="AZ1307" s="92">
        <v>40066</v>
      </c>
      <c r="BA1307" s="91" t="s">
        <v>183</v>
      </c>
      <c r="BB1307" s="92">
        <v>42681</v>
      </c>
      <c r="BC1307" s="91" t="s">
        <v>87</v>
      </c>
    </row>
    <row r="1308" spans="1:55">
      <c r="A1308" s="91">
        <f t="shared" si="20"/>
        <v>1307</v>
      </c>
      <c r="B1308" s="91">
        <v>1950201</v>
      </c>
      <c r="C1308" s="91">
        <v>50</v>
      </c>
      <c r="D1308" s="91">
        <v>12</v>
      </c>
      <c r="E1308" s="91" t="s">
        <v>87</v>
      </c>
      <c r="F1308" s="91" t="s">
        <v>87</v>
      </c>
      <c r="G1308" s="91" t="s">
        <v>11032</v>
      </c>
      <c r="I1308" s="91" t="s">
        <v>11033</v>
      </c>
      <c r="J1308" s="91" t="s">
        <v>11034</v>
      </c>
      <c r="K1308" s="91" t="s">
        <v>11035</v>
      </c>
      <c r="L1308" s="91" t="s">
        <v>11036</v>
      </c>
      <c r="O1308" s="91" t="s">
        <v>11037</v>
      </c>
      <c r="P1308" s="91" t="s">
        <v>11038</v>
      </c>
      <c r="U1308" s="91">
        <v>1</v>
      </c>
      <c r="V1308" s="91">
        <v>500000</v>
      </c>
      <c r="W1308" s="91">
        <v>0</v>
      </c>
      <c r="X1308" s="91">
        <v>100</v>
      </c>
      <c r="Y1308" s="91">
        <v>120</v>
      </c>
      <c r="Z1308" s="91">
        <v>40</v>
      </c>
      <c r="AA1308" s="91">
        <v>60</v>
      </c>
      <c r="AB1308" s="91">
        <v>120</v>
      </c>
      <c r="AC1308" s="91">
        <v>40</v>
      </c>
      <c r="AD1308" s="91">
        <v>60</v>
      </c>
      <c r="AE1308" s="91">
        <v>120</v>
      </c>
      <c r="AF1308" s="91">
        <v>542</v>
      </c>
      <c r="AG1308" s="91">
        <v>214</v>
      </c>
      <c r="AH1308" s="91">
        <v>881593</v>
      </c>
      <c r="AI1308" s="91">
        <v>1</v>
      </c>
      <c r="AJ1308" s="91" t="s">
        <v>11033</v>
      </c>
      <c r="AK1308" s="91">
        <v>2</v>
      </c>
      <c r="AL1308" s="91">
        <v>1</v>
      </c>
      <c r="AM1308" s="91">
        <v>23301930510</v>
      </c>
      <c r="AN1308" s="91" t="s">
        <v>10156</v>
      </c>
      <c r="AO1308" s="91">
        <v>1</v>
      </c>
      <c r="AP1308" s="91">
        <v>2</v>
      </c>
      <c r="AQ1308" s="91">
        <v>1591983</v>
      </c>
      <c r="AR1308" s="91" t="s">
        <v>87</v>
      </c>
      <c r="AU1308" s="93">
        <v>42060</v>
      </c>
      <c r="AW1308" s="91">
        <v>1</v>
      </c>
      <c r="AX1308" s="91">
        <v>0</v>
      </c>
      <c r="AZ1308" s="92">
        <v>40136</v>
      </c>
      <c r="BA1308" s="91" t="s">
        <v>183</v>
      </c>
      <c r="BB1308" s="92">
        <v>42057</v>
      </c>
      <c r="BC1308" s="91" t="s">
        <v>87</v>
      </c>
    </row>
    <row r="1309" spans="1:55">
      <c r="A1309" s="91">
        <f t="shared" si="20"/>
        <v>1308</v>
      </c>
      <c r="B1309" s="91">
        <v>1969501</v>
      </c>
      <c r="C1309" s="91">
        <v>29</v>
      </c>
      <c r="D1309" s="91">
        <v>12</v>
      </c>
      <c r="E1309" s="91" t="s">
        <v>87</v>
      </c>
      <c r="F1309" s="91" t="s">
        <v>87</v>
      </c>
      <c r="G1309" s="91" t="s">
        <v>11039</v>
      </c>
      <c r="I1309" s="91" t="s">
        <v>11040</v>
      </c>
      <c r="J1309" s="91" t="s">
        <v>11039</v>
      </c>
      <c r="K1309" s="91" t="s">
        <v>11041</v>
      </c>
      <c r="L1309" s="91" t="s">
        <v>11042</v>
      </c>
      <c r="O1309" s="91" t="s">
        <v>11043</v>
      </c>
      <c r="P1309" s="91" t="s">
        <v>11043</v>
      </c>
      <c r="R1309" s="91" t="s">
        <v>11044</v>
      </c>
      <c r="S1309" s="91" t="s">
        <v>11045</v>
      </c>
      <c r="T1309" s="91" t="s">
        <v>2015</v>
      </c>
      <c r="U1309" s="91">
        <v>1</v>
      </c>
      <c r="V1309" s="91">
        <v>500000</v>
      </c>
      <c r="W1309" s="91">
        <v>0</v>
      </c>
      <c r="X1309" s="91">
        <v>0</v>
      </c>
      <c r="Y1309" s="91">
        <v>0</v>
      </c>
      <c r="Z1309" s="91">
        <v>40</v>
      </c>
      <c r="AA1309" s="91">
        <v>60</v>
      </c>
      <c r="AB1309" s="91">
        <v>120</v>
      </c>
      <c r="AC1309" s="91">
        <v>0</v>
      </c>
      <c r="AD1309" s="91">
        <v>0</v>
      </c>
      <c r="AE1309" s="91">
        <v>0</v>
      </c>
      <c r="AF1309" s="91">
        <v>142</v>
      </c>
      <c r="AG1309" s="91">
        <v>310</v>
      </c>
      <c r="AH1309" s="91">
        <v>103724</v>
      </c>
      <c r="AI1309" s="91">
        <v>1</v>
      </c>
      <c r="AJ1309" s="91" t="s">
        <v>11045</v>
      </c>
      <c r="AK1309" s="91">
        <v>2</v>
      </c>
      <c r="AL1309" s="91">
        <v>1</v>
      </c>
      <c r="AM1309" s="91">
        <v>19101930795097</v>
      </c>
      <c r="AN1309" s="91" t="s">
        <v>11046</v>
      </c>
      <c r="AO1309" s="91">
        <v>1</v>
      </c>
      <c r="AP1309" s="91">
        <v>1</v>
      </c>
      <c r="AQ1309" s="91">
        <v>1592254</v>
      </c>
      <c r="AR1309" s="91" t="s">
        <v>87</v>
      </c>
      <c r="AU1309" s="93">
        <v>42060</v>
      </c>
      <c r="AW1309" s="91">
        <v>1</v>
      </c>
      <c r="AX1309" s="91">
        <v>0</v>
      </c>
      <c r="AZ1309" s="92">
        <v>40237</v>
      </c>
      <c r="BA1309" s="91" t="s">
        <v>183</v>
      </c>
      <c r="BB1309" s="92">
        <v>42057</v>
      </c>
      <c r="BC1309" s="91" t="s">
        <v>87</v>
      </c>
    </row>
    <row r="1310" spans="1:55">
      <c r="A1310" s="91">
        <f t="shared" si="20"/>
        <v>1309</v>
      </c>
      <c r="B1310" s="91">
        <v>1978501</v>
      </c>
      <c r="C1310" s="91">
        <v>70</v>
      </c>
      <c r="D1310" s="91">
        <v>12</v>
      </c>
      <c r="E1310" s="91" t="s">
        <v>87</v>
      </c>
      <c r="F1310" s="91" t="s">
        <v>87</v>
      </c>
      <c r="G1310" s="91" t="s">
        <v>11047</v>
      </c>
      <c r="I1310" s="91" t="s">
        <v>11048</v>
      </c>
      <c r="J1310" s="91" t="s">
        <v>11049</v>
      </c>
      <c r="K1310" s="91" t="s">
        <v>11050</v>
      </c>
      <c r="L1310" s="91" t="s">
        <v>11051</v>
      </c>
      <c r="O1310" s="91" t="s">
        <v>11052</v>
      </c>
      <c r="P1310" s="91" t="s">
        <v>11053</v>
      </c>
      <c r="R1310" s="91" t="s">
        <v>11054</v>
      </c>
      <c r="S1310" s="91" t="s">
        <v>11055</v>
      </c>
      <c r="T1310" s="91" t="s">
        <v>269</v>
      </c>
      <c r="U1310" s="91">
        <v>1</v>
      </c>
      <c r="V1310" s="91">
        <v>500000</v>
      </c>
      <c r="W1310" s="91">
        <v>0</v>
      </c>
      <c r="X1310" s="91">
        <v>100</v>
      </c>
      <c r="Y1310" s="91">
        <v>120</v>
      </c>
      <c r="Z1310" s="91">
        <v>60</v>
      </c>
      <c r="AA1310" s="91">
        <v>40</v>
      </c>
      <c r="AB1310" s="91">
        <v>120</v>
      </c>
      <c r="AC1310" s="91">
        <v>0</v>
      </c>
      <c r="AD1310" s="91">
        <v>100</v>
      </c>
      <c r="AE1310" s="91">
        <v>120</v>
      </c>
      <c r="AF1310" s="91">
        <v>9</v>
      </c>
      <c r="AG1310" s="91">
        <v>140</v>
      </c>
      <c r="AH1310" s="91">
        <v>238425</v>
      </c>
      <c r="AI1310" s="91">
        <v>2</v>
      </c>
      <c r="AJ1310" s="91" t="s">
        <v>11048</v>
      </c>
      <c r="AK1310" s="91">
        <v>2</v>
      </c>
      <c r="AL1310" s="91">
        <v>1</v>
      </c>
      <c r="AM1310" s="91">
        <v>27101931206188</v>
      </c>
      <c r="AN1310" s="91" t="s">
        <v>11056</v>
      </c>
      <c r="AO1310" s="91">
        <v>1</v>
      </c>
      <c r="AP1310" s="91">
        <v>2</v>
      </c>
      <c r="AQ1310" s="91">
        <v>1574489</v>
      </c>
      <c r="AR1310" s="91" t="s">
        <v>87</v>
      </c>
      <c r="AU1310" s="93">
        <v>42060</v>
      </c>
      <c r="AW1310" s="91">
        <v>1</v>
      </c>
      <c r="AX1310" s="91">
        <v>0</v>
      </c>
      <c r="AZ1310" s="92">
        <v>40270</v>
      </c>
      <c r="BA1310" s="91" t="s">
        <v>183</v>
      </c>
      <c r="BB1310" s="92">
        <v>42057</v>
      </c>
      <c r="BC1310" s="91" t="s">
        <v>87</v>
      </c>
    </row>
    <row r="1311" spans="1:55">
      <c r="A1311" s="91">
        <f t="shared" si="20"/>
        <v>1310</v>
      </c>
      <c r="B1311" s="91">
        <v>2072401</v>
      </c>
      <c r="C1311" s="91">
        <v>30</v>
      </c>
      <c r="D1311" s="91">
        <v>12</v>
      </c>
      <c r="E1311" s="91" t="s">
        <v>87</v>
      </c>
      <c r="F1311" s="91" t="s">
        <v>87</v>
      </c>
      <c r="G1311" s="91" t="s">
        <v>11057</v>
      </c>
      <c r="I1311" s="91" t="s">
        <v>11058</v>
      </c>
      <c r="J1311" s="91" t="s">
        <v>11059</v>
      </c>
      <c r="K1311" s="91" t="s">
        <v>11060</v>
      </c>
      <c r="L1311" s="91" t="s">
        <v>11061</v>
      </c>
      <c r="O1311" s="91" t="s">
        <v>11062</v>
      </c>
      <c r="P1311" s="91" t="s">
        <v>11063</v>
      </c>
      <c r="R1311" s="91" t="s">
        <v>11064</v>
      </c>
      <c r="S1311" s="91" t="s">
        <v>11065</v>
      </c>
      <c r="T1311" s="91" t="s">
        <v>269</v>
      </c>
      <c r="U1311" s="91">
        <v>0</v>
      </c>
      <c r="V1311" s="91">
        <v>0</v>
      </c>
      <c r="W1311" s="91">
        <v>0</v>
      </c>
      <c r="X1311" s="91">
        <v>0</v>
      </c>
      <c r="Y1311" s="91">
        <v>0</v>
      </c>
      <c r="Z1311" s="91">
        <v>100</v>
      </c>
      <c r="AA1311" s="91">
        <v>0</v>
      </c>
      <c r="AB1311" s="91">
        <v>0</v>
      </c>
      <c r="AC1311" s="91">
        <v>0</v>
      </c>
      <c r="AD1311" s="91">
        <v>0</v>
      </c>
      <c r="AE1311" s="91">
        <v>0</v>
      </c>
      <c r="AF1311" s="91">
        <v>17</v>
      </c>
      <c r="AG1311" s="91">
        <v>366</v>
      </c>
      <c r="AH1311" s="91">
        <v>3866543</v>
      </c>
      <c r="AI1311" s="91">
        <v>1</v>
      </c>
      <c r="AJ1311" s="91" t="s">
        <v>11066</v>
      </c>
      <c r="AK1311" s="91">
        <v>2</v>
      </c>
      <c r="AL1311" s="91">
        <v>0</v>
      </c>
      <c r="AM1311" s="91" t="s">
        <v>87</v>
      </c>
      <c r="AO1311" s="91">
        <v>1</v>
      </c>
      <c r="AP1311" s="91">
        <v>2</v>
      </c>
      <c r="AQ1311" s="91" t="s">
        <v>87</v>
      </c>
      <c r="AR1311" s="91" t="s">
        <v>87</v>
      </c>
      <c r="AW1311" s="91">
        <v>1</v>
      </c>
      <c r="AX1311" s="91">
        <v>0</v>
      </c>
      <c r="AZ1311" s="92">
        <v>40512</v>
      </c>
      <c r="BA1311" s="91" t="s">
        <v>183</v>
      </c>
      <c r="BB1311" s="92">
        <v>42032</v>
      </c>
      <c r="BC1311" s="91" t="s">
        <v>87</v>
      </c>
    </row>
    <row r="1312" spans="1:55">
      <c r="A1312" s="91">
        <f t="shared" si="20"/>
        <v>1311</v>
      </c>
      <c r="B1312" s="91">
        <v>2088901</v>
      </c>
      <c r="C1312" s="91">
        <v>43</v>
      </c>
      <c r="D1312" s="91">
        <v>12</v>
      </c>
      <c r="E1312" s="91" t="s">
        <v>87</v>
      </c>
      <c r="F1312" s="91" t="s">
        <v>87</v>
      </c>
      <c r="G1312" s="91" t="s">
        <v>11067</v>
      </c>
      <c r="I1312" s="91" t="s">
        <v>11068</v>
      </c>
      <c r="J1312" s="91" t="s">
        <v>11069</v>
      </c>
      <c r="K1312" s="91" t="s">
        <v>11070</v>
      </c>
      <c r="L1312" s="91" t="s">
        <v>11071</v>
      </c>
      <c r="O1312" s="91" t="s">
        <v>11072</v>
      </c>
      <c r="P1312" s="91" t="s">
        <v>11073</v>
      </c>
      <c r="R1312" s="91" t="s">
        <v>11074</v>
      </c>
      <c r="S1312" s="91" t="s">
        <v>11075</v>
      </c>
      <c r="T1312" s="91" t="s">
        <v>201</v>
      </c>
      <c r="U1312" s="91">
        <v>0</v>
      </c>
      <c r="V1312" s="91">
        <v>0</v>
      </c>
      <c r="W1312" s="91">
        <v>0</v>
      </c>
      <c r="X1312" s="91">
        <v>0</v>
      </c>
      <c r="Y1312" s="91">
        <v>0</v>
      </c>
      <c r="Z1312" s="91">
        <v>100</v>
      </c>
      <c r="AA1312" s="91">
        <v>0</v>
      </c>
      <c r="AB1312" s="91">
        <v>0</v>
      </c>
      <c r="AC1312" s="91">
        <v>0</v>
      </c>
      <c r="AD1312" s="91">
        <v>0</v>
      </c>
      <c r="AE1312" s="91">
        <v>0</v>
      </c>
      <c r="AF1312" s="91">
        <v>1505</v>
      </c>
      <c r="AG1312" s="91">
        <v>15</v>
      </c>
      <c r="AH1312" s="91">
        <v>1055</v>
      </c>
      <c r="AI1312" s="91">
        <v>2</v>
      </c>
      <c r="AJ1312" s="91" t="s">
        <v>11076</v>
      </c>
      <c r="AK1312" s="91">
        <v>2</v>
      </c>
      <c r="AL1312" s="91">
        <v>1</v>
      </c>
      <c r="AM1312" s="91">
        <v>22102930445331</v>
      </c>
      <c r="AN1312" s="91" t="s">
        <v>11077</v>
      </c>
      <c r="AO1312" s="91">
        <v>0</v>
      </c>
      <c r="AP1312" s="91">
        <v>2</v>
      </c>
      <c r="AQ1312" s="91" t="s">
        <v>87</v>
      </c>
      <c r="AR1312" s="91" t="s">
        <v>87</v>
      </c>
      <c r="AW1312" s="91">
        <v>1</v>
      </c>
      <c r="AX1312" s="91">
        <v>0</v>
      </c>
      <c r="AZ1312" s="92">
        <v>43132</v>
      </c>
      <c r="BA1312" s="91" t="s">
        <v>3642</v>
      </c>
      <c r="BB1312" s="92">
        <v>43132</v>
      </c>
      <c r="BC1312" s="91" t="s">
        <v>3642</v>
      </c>
    </row>
    <row r="1313" spans="1:55">
      <c r="A1313" s="91">
        <f t="shared" si="20"/>
        <v>1312</v>
      </c>
      <c r="B1313" s="91">
        <v>2104801</v>
      </c>
      <c r="C1313" s="91">
        <v>62</v>
      </c>
      <c r="D1313" s="91">
        <v>12</v>
      </c>
      <c r="E1313" s="91">
        <v>21048</v>
      </c>
      <c r="F1313" s="91">
        <v>1</v>
      </c>
      <c r="G1313" s="91" t="s">
        <v>11078</v>
      </c>
      <c r="I1313" s="91" t="s">
        <v>11079</v>
      </c>
      <c r="J1313" s="91" t="s">
        <v>11080</v>
      </c>
      <c r="K1313" s="91" t="s">
        <v>11081</v>
      </c>
      <c r="L1313" s="91" t="s">
        <v>11082</v>
      </c>
      <c r="O1313" s="91" t="s">
        <v>11083</v>
      </c>
      <c r="P1313" s="91" t="s">
        <v>11084</v>
      </c>
      <c r="U1313" s="91">
        <v>0</v>
      </c>
      <c r="V1313" s="91">
        <v>0</v>
      </c>
      <c r="W1313" s="91">
        <v>100</v>
      </c>
      <c r="X1313" s="91">
        <v>0</v>
      </c>
      <c r="Y1313" s="91">
        <v>0</v>
      </c>
      <c r="Z1313" s="91">
        <v>100</v>
      </c>
      <c r="AA1313" s="91">
        <v>0</v>
      </c>
      <c r="AB1313" s="91">
        <v>0</v>
      </c>
      <c r="AC1313" s="91">
        <v>100</v>
      </c>
      <c r="AD1313" s="91">
        <v>0</v>
      </c>
      <c r="AE1313" s="91">
        <v>0</v>
      </c>
      <c r="AF1313" s="91">
        <v>154</v>
      </c>
      <c r="AG1313" s="91">
        <v>214</v>
      </c>
      <c r="AH1313" s="91">
        <v>1263276</v>
      </c>
      <c r="AI1313" s="91">
        <v>1</v>
      </c>
      <c r="AJ1313" s="91" t="s">
        <v>11085</v>
      </c>
      <c r="AK1313" s="91">
        <v>2</v>
      </c>
      <c r="AL1313" s="91">
        <v>1</v>
      </c>
      <c r="AM1313" s="91">
        <v>24103941015137</v>
      </c>
      <c r="AN1313" s="91" t="s">
        <v>11086</v>
      </c>
      <c r="AO1313" s="91">
        <v>1</v>
      </c>
      <c r="AP1313" s="91">
        <v>1</v>
      </c>
      <c r="AQ1313" s="91" t="s">
        <v>87</v>
      </c>
      <c r="AR1313" s="91" t="s">
        <v>87</v>
      </c>
      <c r="AW1313" s="91">
        <v>1</v>
      </c>
      <c r="AX1313" s="91">
        <v>0</v>
      </c>
      <c r="AZ1313" s="92">
        <v>42916.075960648152</v>
      </c>
      <c r="BA1313" s="91" t="s">
        <v>233</v>
      </c>
      <c r="BB1313" s="92">
        <v>42916.843055555553</v>
      </c>
      <c r="BC1313" s="91" t="s">
        <v>233</v>
      </c>
    </row>
    <row r="1314" spans="1:55">
      <c r="A1314" s="91">
        <f t="shared" si="20"/>
        <v>1313</v>
      </c>
      <c r="B1314" s="91">
        <v>2135301</v>
      </c>
      <c r="C1314" s="91">
        <v>80</v>
      </c>
      <c r="D1314" s="91">
        <v>12</v>
      </c>
      <c r="E1314" s="91" t="s">
        <v>87</v>
      </c>
      <c r="F1314" s="91" t="s">
        <v>87</v>
      </c>
      <c r="G1314" s="91" t="s">
        <v>11087</v>
      </c>
      <c r="I1314" s="91" t="s">
        <v>11088</v>
      </c>
      <c r="J1314" s="91" t="s">
        <v>11089</v>
      </c>
      <c r="K1314" s="91" t="s">
        <v>11090</v>
      </c>
      <c r="L1314" s="91" t="s">
        <v>11091</v>
      </c>
      <c r="O1314" s="91" t="s">
        <v>11092</v>
      </c>
      <c r="P1314" s="91" t="s">
        <v>11093</v>
      </c>
      <c r="R1314" s="91" t="s">
        <v>11094</v>
      </c>
      <c r="S1314" s="91" t="s">
        <v>11095</v>
      </c>
      <c r="T1314" s="91" t="s">
        <v>269</v>
      </c>
      <c r="U1314" s="91">
        <v>1</v>
      </c>
      <c r="V1314" s="91">
        <v>500000</v>
      </c>
      <c r="W1314" s="91">
        <v>0</v>
      </c>
      <c r="X1314" s="91">
        <v>100</v>
      </c>
      <c r="Y1314" s="91">
        <v>120</v>
      </c>
      <c r="Z1314" s="91">
        <v>40</v>
      </c>
      <c r="AA1314" s="91">
        <v>60</v>
      </c>
      <c r="AB1314" s="91">
        <v>120</v>
      </c>
      <c r="AC1314" s="91">
        <v>40</v>
      </c>
      <c r="AD1314" s="91">
        <v>60</v>
      </c>
      <c r="AE1314" s="91">
        <v>120</v>
      </c>
      <c r="AF1314" s="91">
        <v>185</v>
      </c>
      <c r="AG1314" s="91">
        <v>190</v>
      </c>
      <c r="AH1314" s="91">
        <v>285476</v>
      </c>
      <c r="AI1314" s="91">
        <v>1</v>
      </c>
      <c r="AJ1314" s="91" t="s">
        <v>11096</v>
      </c>
      <c r="AK1314" s="91">
        <v>2</v>
      </c>
      <c r="AL1314" s="91">
        <v>0</v>
      </c>
      <c r="AM1314" s="91" t="s">
        <v>87</v>
      </c>
      <c r="AO1314" s="91">
        <v>1</v>
      </c>
      <c r="AP1314" s="91">
        <v>2</v>
      </c>
      <c r="AQ1314" s="91">
        <v>1593974</v>
      </c>
      <c r="AR1314" s="91" t="s">
        <v>87</v>
      </c>
      <c r="AU1314" s="93">
        <v>42060</v>
      </c>
      <c r="AW1314" s="91">
        <v>1</v>
      </c>
      <c r="AX1314" s="91">
        <v>0</v>
      </c>
      <c r="AZ1314" s="92">
        <v>40724</v>
      </c>
      <c r="BA1314" s="91" t="s">
        <v>183</v>
      </c>
      <c r="BB1314" s="92">
        <v>42057</v>
      </c>
      <c r="BC1314" s="91" t="s">
        <v>87</v>
      </c>
    </row>
    <row r="1315" spans="1:55">
      <c r="A1315" s="91">
        <f t="shared" si="20"/>
        <v>1314</v>
      </c>
      <c r="B1315" s="91">
        <v>2147801</v>
      </c>
      <c r="C1315" s="91">
        <v>20</v>
      </c>
      <c r="D1315" s="91">
        <v>12</v>
      </c>
      <c r="E1315" s="91" t="s">
        <v>87</v>
      </c>
      <c r="F1315" s="91" t="s">
        <v>87</v>
      </c>
      <c r="G1315" s="91" t="s">
        <v>11097</v>
      </c>
      <c r="I1315" s="91" t="s">
        <v>11098</v>
      </c>
      <c r="J1315" s="91" t="s">
        <v>11099</v>
      </c>
      <c r="K1315" s="91" t="s">
        <v>11100</v>
      </c>
      <c r="L1315" s="91" t="s">
        <v>11101</v>
      </c>
      <c r="O1315" s="91" t="s">
        <v>11102</v>
      </c>
      <c r="P1315" s="91" t="s">
        <v>11102</v>
      </c>
      <c r="R1315" s="91" t="s">
        <v>11103</v>
      </c>
      <c r="S1315" s="91" t="s">
        <v>11104</v>
      </c>
      <c r="T1315" s="91" t="s">
        <v>269</v>
      </c>
      <c r="U1315" s="91">
        <v>0</v>
      </c>
      <c r="V1315" s="91">
        <v>0</v>
      </c>
      <c r="W1315" s="91">
        <v>0</v>
      </c>
      <c r="X1315" s="91">
        <v>0</v>
      </c>
      <c r="Y1315" s="91">
        <v>0</v>
      </c>
      <c r="Z1315" s="91">
        <v>40</v>
      </c>
      <c r="AA1315" s="91">
        <v>60</v>
      </c>
      <c r="AB1315" s="91">
        <v>120</v>
      </c>
      <c r="AC1315" s="91">
        <v>40</v>
      </c>
      <c r="AD1315" s="91">
        <v>60</v>
      </c>
      <c r="AE1315" s="91">
        <v>120</v>
      </c>
      <c r="AF1315" s="91">
        <v>130</v>
      </c>
      <c r="AG1315" s="91">
        <v>125</v>
      </c>
      <c r="AH1315" s="91">
        <v>6195402</v>
      </c>
      <c r="AI1315" s="91">
        <v>1</v>
      </c>
      <c r="AJ1315" s="91" t="s">
        <v>11105</v>
      </c>
      <c r="AK1315" s="91">
        <v>2</v>
      </c>
      <c r="AL1315" s="91">
        <v>1</v>
      </c>
      <c r="AM1315" s="91" t="s">
        <v>11106</v>
      </c>
      <c r="AN1315" s="91" t="s">
        <v>11107</v>
      </c>
      <c r="AO1315" s="91">
        <v>1</v>
      </c>
      <c r="AP1315" s="91">
        <v>2</v>
      </c>
      <c r="AQ1315" s="91" t="s">
        <v>87</v>
      </c>
      <c r="AR1315" s="91" t="s">
        <v>87</v>
      </c>
      <c r="AW1315" s="91">
        <v>1</v>
      </c>
      <c r="AX1315" s="91">
        <v>0</v>
      </c>
      <c r="AZ1315" s="92">
        <v>40774</v>
      </c>
      <c r="BA1315" s="91" t="s">
        <v>183</v>
      </c>
      <c r="BB1315" s="92">
        <v>41893</v>
      </c>
      <c r="BC1315" s="91" t="s">
        <v>87</v>
      </c>
    </row>
    <row r="1316" spans="1:55">
      <c r="A1316" s="91">
        <f t="shared" si="20"/>
        <v>1315</v>
      </c>
      <c r="B1316" s="91">
        <v>2189201</v>
      </c>
      <c r="C1316" s="91">
        <v>38</v>
      </c>
      <c r="D1316" s="91">
        <v>12</v>
      </c>
      <c r="E1316" s="91" t="s">
        <v>87</v>
      </c>
      <c r="F1316" s="91" t="s">
        <v>87</v>
      </c>
      <c r="G1316" s="91" t="s">
        <v>11108</v>
      </c>
      <c r="I1316" s="91" t="s">
        <v>11109</v>
      </c>
      <c r="K1316" s="91" t="s">
        <v>11110</v>
      </c>
      <c r="L1316" s="91" t="s">
        <v>11111</v>
      </c>
      <c r="O1316" s="91" t="s">
        <v>11112</v>
      </c>
      <c r="P1316" s="91" t="s">
        <v>11113</v>
      </c>
      <c r="R1316" s="91" t="s">
        <v>11114</v>
      </c>
      <c r="S1316" s="91" t="s">
        <v>11115</v>
      </c>
      <c r="T1316" s="91" t="s">
        <v>269</v>
      </c>
      <c r="U1316" s="91">
        <v>0</v>
      </c>
      <c r="V1316" s="91">
        <v>500000</v>
      </c>
      <c r="W1316" s="91">
        <v>0</v>
      </c>
      <c r="X1316" s="91">
        <v>100</v>
      </c>
      <c r="Y1316" s="91">
        <v>120</v>
      </c>
      <c r="Z1316" s="91">
        <v>40</v>
      </c>
      <c r="AA1316" s="91">
        <v>60</v>
      </c>
      <c r="AB1316" s="91">
        <v>120</v>
      </c>
      <c r="AC1316" s="91">
        <v>0</v>
      </c>
      <c r="AD1316" s="91">
        <v>100</v>
      </c>
      <c r="AE1316" s="91">
        <v>120</v>
      </c>
      <c r="AF1316" s="91">
        <v>532</v>
      </c>
      <c r="AG1316" s="91">
        <v>57</v>
      </c>
      <c r="AH1316" s="91">
        <v>1196569</v>
      </c>
      <c r="AI1316" s="91">
        <v>2</v>
      </c>
      <c r="AJ1316" s="91" t="s">
        <v>11116</v>
      </c>
      <c r="AK1316" s="91">
        <v>2</v>
      </c>
      <c r="AL1316" s="91">
        <v>1</v>
      </c>
      <c r="AM1316" s="91" t="s">
        <v>11117</v>
      </c>
      <c r="AN1316" s="91" t="s">
        <v>11118</v>
      </c>
      <c r="AO1316" s="91">
        <v>0</v>
      </c>
      <c r="AP1316" s="91">
        <v>2</v>
      </c>
      <c r="AQ1316" s="91" t="s">
        <v>87</v>
      </c>
      <c r="AR1316" s="91" t="s">
        <v>87</v>
      </c>
      <c r="AW1316" s="91">
        <v>1</v>
      </c>
      <c r="AX1316" s="91">
        <v>0</v>
      </c>
      <c r="AZ1316" s="92">
        <v>40953</v>
      </c>
      <c r="BA1316" s="91" t="s">
        <v>183</v>
      </c>
      <c r="BB1316" s="92">
        <v>40953</v>
      </c>
      <c r="BC1316" s="91" t="s">
        <v>87</v>
      </c>
    </row>
    <row r="1317" spans="1:55">
      <c r="A1317" s="91">
        <f t="shared" si="20"/>
        <v>1316</v>
      </c>
      <c r="B1317" s="91">
        <v>2190101</v>
      </c>
      <c r="C1317" s="91">
        <v>43</v>
      </c>
      <c r="D1317" s="91">
        <v>12</v>
      </c>
      <c r="E1317" s="91" t="s">
        <v>87</v>
      </c>
      <c r="F1317" s="91" t="s">
        <v>87</v>
      </c>
      <c r="G1317" s="91" t="s">
        <v>11119</v>
      </c>
      <c r="I1317" s="91" t="s">
        <v>11120</v>
      </c>
      <c r="J1317" s="91" t="s">
        <v>11119</v>
      </c>
      <c r="K1317" s="91" t="s">
        <v>11121</v>
      </c>
      <c r="L1317" s="91" t="s">
        <v>11122</v>
      </c>
      <c r="O1317" s="91" t="s">
        <v>11123</v>
      </c>
      <c r="P1317" s="91" t="s">
        <v>11123</v>
      </c>
      <c r="R1317" s="91" t="s">
        <v>11124</v>
      </c>
      <c r="S1317" s="91" t="s">
        <v>11125</v>
      </c>
      <c r="U1317" s="91">
        <v>0</v>
      </c>
      <c r="V1317" s="91">
        <v>0</v>
      </c>
      <c r="W1317" s="91">
        <v>0</v>
      </c>
      <c r="X1317" s="91">
        <v>0</v>
      </c>
      <c r="Y1317" s="91">
        <v>0</v>
      </c>
      <c r="Z1317" s="91">
        <v>100</v>
      </c>
      <c r="AA1317" s="91">
        <v>0</v>
      </c>
      <c r="AB1317" s="91">
        <v>0</v>
      </c>
      <c r="AC1317" s="91">
        <v>0</v>
      </c>
      <c r="AD1317" s="91">
        <v>0</v>
      </c>
      <c r="AE1317" s="91">
        <v>0</v>
      </c>
      <c r="AF1317" s="91">
        <v>149</v>
      </c>
      <c r="AG1317" s="91">
        <v>249</v>
      </c>
      <c r="AH1317" s="91">
        <v>75266</v>
      </c>
      <c r="AI1317" s="91">
        <v>1</v>
      </c>
      <c r="AJ1317" s="91" t="s">
        <v>11125</v>
      </c>
      <c r="AK1317" s="91">
        <v>2</v>
      </c>
      <c r="AL1317" s="91">
        <v>0</v>
      </c>
      <c r="AM1317" s="91" t="s">
        <v>87</v>
      </c>
      <c r="AO1317" s="91">
        <v>0</v>
      </c>
      <c r="AP1317" s="91">
        <v>2</v>
      </c>
      <c r="AQ1317" s="91" t="s">
        <v>87</v>
      </c>
      <c r="AR1317" s="91" t="s">
        <v>87</v>
      </c>
      <c r="AW1317" s="91">
        <v>1</v>
      </c>
      <c r="AX1317" s="91">
        <v>0</v>
      </c>
      <c r="AZ1317" s="92">
        <v>43132</v>
      </c>
      <c r="BA1317" s="91" t="s">
        <v>3642</v>
      </c>
      <c r="BB1317" s="92">
        <v>43132</v>
      </c>
      <c r="BC1317" s="91" t="s">
        <v>3642</v>
      </c>
    </row>
    <row r="1318" spans="1:55">
      <c r="A1318" s="91">
        <f t="shared" si="20"/>
        <v>1317</v>
      </c>
      <c r="B1318" s="91">
        <v>2199701</v>
      </c>
      <c r="C1318" s="91">
        <v>70</v>
      </c>
      <c r="D1318" s="91">
        <v>12</v>
      </c>
      <c r="E1318" s="91" t="s">
        <v>87</v>
      </c>
      <c r="F1318" s="91" t="s">
        <v>87</v>
      </c>
      <c r="G1318" s="91" t="s">
        <v>11126</v>
      </c>
      <c r="I1318" s="91" t="s">
        <v>11127</v>
      </c>
      <c r="J1318" s="91" t="s">
        <v>11128</v>
      </c>
      <c r="K1318" s="91" t="s">
        <v>11129</v>
      </c>
      <c r="L1318" s="91" t="s">
        <v>11130</v>
      </c>
      <c r="O1318" s="91" t="s">
        <v>11131</v>
      </c>
      <c r="P1318" s="91" t="s">
        <v>11132</v>
      </c>
      <c r="R1318" s="91" t="s">
        <v>11133</v>
      </c>
      <c r="S1318" s="91" t="s">
        <v>11134</v>
      </c>
      <c r="T1318" s="91" t="s">
        <v>269</v>
      </c>
      <c r="U1318" s="91">
        <v>1</v>
      </c>
      <c r="V1318" s="91">
        <v>500000</v>
      </c>
      <c r="W1318" s="91">
        <v>0</v>
      </c>
      <c r="X1318" s="91">
        <v>100</v>
      </c>
      <c r="Y1318" s="91">
        <v>120</v>
      </c>
      <c r="Z1318" s="91">
        <v>40</v>
      </c>
      <c r="AA1318" s="91">
        <v>60</v>
      </c>
      <c r="AB1318" s="91">
        <v>120</v>
      </c>
      <c r="AC1318" s="91">
        <v>0</v>
      </c>
      <c r="AD1318" s="91">
        <v>100</v>
      </c>
      <c r="AE1318" s="91">
        <v>120</v>
      </c>
      <c r="AF1318" s="91">
        <v>1635</v>
      </c>
      <c r="AG1318" s="91">
        <v>163</v>
      </c>
      <c r="AH1318" s="91">
        <v>500765</v>
      </c>
      <c r="AI1318" s="91">
        <v>1</v>
      </c>
      <c r="AJ1318" s="91" t="s">
        <v>11135</v>
      </c>
      <c r="AK1318" s="91">
        <v>2</v>
      </c>
      <c r="AL1318" s="91">
        <v>1</v>
      </c>
      <c r="AM1318" s="91" t="s">
        <v>11136</v>
      </c>
      <c r="AN1318" s="91" t="s">
        <v>7256</v>
      </c>
      <c r="AO1318" s="91">
        <v>1</v>
      </c>
      <c r="AP1318" s="91">
        <v>2</v>
      </c>
      <c r="AQ1318" s="91">
        <v>1601299</v>
      </c>
      <c r="AR1318" s="91" t="s">
        <v>87</v>
      </c>
      <c r="AU1318" s="93">
        <v>42088</v>
      </c>
      <c r="AW1318" s="91">
        <v>1</v>
      </c>
      <c r="AX1318" s="91">
        <v>0</v>
      </c>
      <c r="AZ1318" s="92">
        <v>40989</v>
      </c>
      <c r="BA1318" s="91" t="s">
        <v>183</v>
      </c>
      <c r="BB1318" s="92">
        <v>42047</v>
      </c>
      <c r="BC1318" s="91" t="s">
        <v>87</v>
      </c>
    </row>
    <row r="1319" spans="1:55">
      <c r="A1319" s="91">
        <f t="shared" si="20"/>
        <v>1318</v>
      </c>
      <c r="B1319" s="91">
        <v>2214501</v>
      </c>
      <c r="C1319" s="91">
        <v>30</v>
      </c>
      <c r="D1319" s="91">
        <v>12</v>
      </c>
      <c r="E1319" s="91" t="s">
        <v>87</v>
      </c>
      <c r="F1319" s="91" t="s">
        <v>87</v>
      </c>
      <c r="G1319" s="91" t="s">
        <v>11137</v>
      </c>
      <c r="I1319" s="91" t="s">
        <v>11138</v>
      </c>
      <c r="J1319" s="91" t="s">
        <v>11137</v>
      </c>
      <c r="K1319" s="91" t="s">
        <v>11139</v>
      </c>
      <c r="L1319" s="91" t="s">
        <v>11140</v>
      </c>
      <c r="O1319" s="91" t="s">
        <v>11141</v>
      </c>
      <c r="P1319" s="91" t="s">
        <v>11141</v>
      </c>
      <c r="R1319" s="91" t="s">
        <v>11142</v>
      </c>
      <c r="S1319" s="91" t="s">
        <v>11143</v>
      </c>
      <c r="U1319" s="91">
        <v>1</v>
      </c>
      <c r="V1319" s="91">
        <v>500000</v>
      </c>
      <c r="W1319" s="91">
        <v>0</v>
      </c>
      <c r="X1319" s="91">
        <v>100</v>
      </c>
      <c r="Y1319" s="91">
        <v>120</v>
      </c>
      <c r="Z1319" s="91">
        <v>40</v>
      </c>
      <c r="AA1319" s="91">
        <v>60</v>
      </c>
      <c r="AB1319" s="91">
        <v>120</v>
      </c>
      <c r="AC1319" s="91">
        <v>40</v>
      </c>
      <c r="AD1319" s="91">
        <v>60</v>
      </c>
      <c r="AE1319" s="91">
        <v>120</v>
      </c>
      <c r="AF1319" s="91">
        <v>1352</v>
      </c>
      <c r="AG1319" s="91">
        <v>9</v>
      </c>
      <c r="AH1319" s="91">
        <v>8504485</v>
      </c>
      <c r="AI1319" s="91">
        <v>1</v>
      </c>
      <c r="AJ1319" s="91" t="s">
        <v>11144</v>
      </c>
      <c r="AK1319" s="91">
        <v>2</v>
      </c>
      <c r="AL1319" s="91">
        <v>0</v>
      </c>
      <c r="AM1319" s="91" t="s">
        <v>87</v>
      </c>
      <c r="AO1319" s="91">
        <v>1</v>
      </c>
      <c r="AP1319" s="91">
        <v>2</v>
      </c>
      <c r="AQ1319" s="91">
        <v>1574636</v>
      </c>
      <c r="AR1319" s="91" t="s">
        <v>87</v>
      </c>
      <c r="AU1319" s="93">
        <v>42060</v>
      </c>
      <c r="AW1319" s="91">
        <v>1</v>
      </c>
      <c r="AX1319" s="91">
        <v>0</v>
      </c>
      <c r="AZ1319" s="92">
        <v>41040</v>
      </c>
      <c r="BA1319" s="91" t="s">
        <v>183</v>
      </c>
      <c r="BB1319" s="92">
        <v>42146</v>
      </c>
      <c r="BC1319" s="91" t="s">
        <v>87</v>
      </c>
    </row>
    <row r="1320" spans="1:55">
      <c r="A1320" s="91">
        <f t="shared" si="20"/>
        <v>1319</v>
      </c>
      <c r="B1320" s="91">
        <v>2217601</v>
      </c>
      <c r="C1320" s="91">
        <v>30</v>
      </c>
      <c r="D1320" s="91">
        <v>12</v>
      </c>
      <c r="E1320" s="91" t="s">
        <v>87</v>
      </c>
      <c r="F1320" s="91" t="s">
        <v>87</v>
      </c>
      <c r="G1320" s="91" t="s">
        <v>11145</v>
      </c>
      <c r="I1320" s="91" t="s">
        <v>11146</v>
      </c>
      <c r="J1320" s="91" t="s">
        <v>11146</v>
      </c>
      <c r="K1320" s="91" t="s">
        <v>11147</v>
      </c>
      <c r="L1320" s="91" t="s">
        <v>11148</v>
      </c>
      <c r="O1320" s="91" t="s">
        <v>11149</v>
      </c>
      <c r="P1320" s="91" t="s">
        <v>11150</v>
      </c>
      <c r="R1320" s="91" t="s">
        <v>11151</v>
      </c>
      <c r="S1320" s="91" t="s">
        <v>11152</v>
      </c>
      <c r="T1320" s="91" t="s">
        <v>269</v>
      </c>
      <c r="U1320" s="91">
        <v>0</v>
      </c>
      <c r="V1320" s="91">
        <v>500000</v>
      </c>
      <c r="W1320" s="91">
        <v>0</v>
      </c>
      <c r="X1320" s="91">
        <v>100</v>
      </c>
      <c r="Y1320" s="91">
        <v>120</v>
      </c>
      <c r="Z1320" s="91">
        <v>40</v>
      </c>
      <c r="AA1320" s="91">
        <v>60</v>
      </c>
      <c r="AB1320" s="91">
        <v>120</v>
      </c>
      <c r="AC1320" s="91">
        <v>40</v>
      </c>
      <c r="AD1320" s="91">
        <v>60</v>
      </c>
      <c r="AE1320" s="91">
        <v>120</v>
      </c>
      <c r="AF1320" s="91">
        <v>10</v>
      </c>
      <c r="AG1320" s="91">
        <v>670</v>
      </c>
      <c r="AH1320" s="91">
        <v>42393</v>
      </c>
      <c r="AI1320" s="91">
        <v>2</v>
      </c>
      <c r="AJ1320" s="91" t="s">
        <v>11153</v>
      </c>
      <c r="AK1320" s="91">
        <v>2</v>
      </c>
      <c r="AL1320" s="91">
        <v>0</v>
      </c>
      <c r="AM1320" s="91" t="s">
        <v>87</v>
      </c>
      <c r="AO1320" s="91">
        <v>1</v>
      </c>
      <c r="AP1320" s="91">
        <v>2</v>
      </c>
      <c r="AQ1320" s="91" t="s">
        <v>87</v>
      </c>
      <c r="AR1320" s="91" t="s">
        <v>87</v>
      </c>
      <c r="AW1320" s="91">
        <v>1</v>
      </c>
      <c r="AX1320" s="91">
        <v>0</v>
      </c>
      <c r="AZ1320" s="92">
        <v>41052</v>
      </c>
      <c r="BA1320" s="91" t="s">
        <v>183</v>
      </c>
      <c r="BB1320" s="92">
        <v>41052</v>
      </c>
      <c r="BC1320" s="91" t="s">
        <v>87</v>
      </c>
    </row>
    <row r="1321" spans="1:55">
      <c r="A1321" s="91">
        <f t="shared" si="20"/>
        <v>1320</v>
      </c>
      <c r="B1321" s="91">
        <v>2225401</v>
      </c>
      <c r="C1321" s="91">
        <v>80</v>
      </c>
      <c r="D1321" s="91">
        <v>12</v>
      </c>
      <c r="E1321" s="91" t="s">
        <v>87</v>
      </c>
      <c r="F1321" s="91" t="s">
        <v>87</v>
      </c>
      <c r="G1321" s="91" t="s">
        <v>11154</v>
      </c>
      <c r="I1321" s="91" t="s">
        <v>11155</v>
      </c>
      <c r="J1321" s="91" t="s">
        <v>11156</v>
      </c>
      <c r="K1321" s="91" t="s">
        <v>11157</v>
      </c>
      <c r="L1321" s="91" t="s">
        <v>11158</v>
      </c>
      <c r="O1321" s="91" t="s">
        <v>11159</v>
      </c>
      <c r="P1321" s="91" t="s">
        <v>11159</v>
      </c>
      <c r="R1321" s="91" t="s">
        <v>11160</v>
      </c>
      <c r="S1321" s="91" t="s">
        <v>11161</v>
      </c>
      <c r="T1321" s="91" t="s">
        <v>269</v>
      </c>
      <c r="U1321" s="91">
        <v>0</v>
      </c>
      <c r="V1321" s="91">
        <v>500000</v>
      </c>
      <c r="W1321" s="91">
        <v>0</v>
      </c>
      <c r="X1321" s="91">
        <v>100</v>
      </c>
      <c r="Y1321" s="91">
        <v>120</v>
      </c>
      <c r="Z1321" s="91">
        <v>40</v>
      </c>
      <c r="AA1321" s="91">
        <v>60</v>
      </c>
      <c r="AB1321" s="91">
        <v>120</v>
      </c>
      <c r="AC1321" s="91">
        <v>0</v>
      </c>
      <c r="AD1321" s="91">
        <v>100</v>
      </c>
      <c r="AE1321" s="91">
        <v>120</v>
      </c>
      <c r="AF1321" s="91">
        <v>170</v>
      </c>
      <c r="AG1321" s="91">
        <v>183</v>
      </c>
      <c r="AH1321" s="91">
        <v>5011685</v>
      </c>
      <c r="AI1321" s="91">
        <v>1</v>
      </c>
      <c r="AJ1321" s="91" t="s">
        <v>11155</v>
      </c>
      <c r="AK1321" s="91">
        <v>2</v>
      </c>
      <c r="AL1321" s="91">
        <v>1</v>
      </c>
      <c r="AM1321" s="91" t="s">
        <v>11162</v>
      </c>
      <c r="AN1321" s="91" t="s">
        <v>11163</v>
      </c>
      <c r="AO1321" s="91">
        <v>1</v>
      </c>
      <c r="AP1321" s="91">
        <v>2</v>
      </c>
      <c r="AQ1321" s="91" t="s">
        <v>87</v>
      </c>
      <c r="AR1321" s="91" t="s">
        <v>87</v>
      </c>
      <c r="AW1321" s="91">
        <v>1</v>
      </c>
      <c r="AX1321" s="91">
        <v>0</v>
      </c>
      <c r="AZ1321" s="92">
        <v>41075</v>
      </c>
      <c r="BA1321" s="91" t="s">
        <v>183</v>
      </c>
      <c r="BB1321" s="92">
        <v>41215</v>
      </c>
      <c r="BC1321" s="91" t="s">
        <v>87</v>
      </c>
    </row>
    <row r="1322" spans="1:55">
      <c r="A1322" s="91">
        <f t="shared" si="20"/>
        <v>1321</v>
      </c>
      <c r="B1322" s="91">
        <v>2225901</v>
      </c>
      <c r="C1322" s="91">
        <v>57</v>
      </c>
      <c r="D1322" s="91">
        <v>12</v>
      </c>
      <c r="E1322" s="91" t="s">
        <v>87</v>
      </c>
      <c r="F1322" s="91" t="s">
        <v>87</v>
      </c>
      <c r="G1322" s="91" t="s">
        <v>11164</v>
      </c>
      <c r="I1322" s="91" t="s">
        <v>11165</v>
      </c>
      <c r="K1322" s="91" t="s">
        <v>11166</v>
      </c>
      <c r="L1322" s="91" t="s">
        <v>11167</v>
      </c>
      <c r="O1322" s="91" t="s">
        <v>11168</v>
      </c>
      <c r="P1322" s="91" t="s">
        <v>11169</v>
      </c>
      <c r="R1322" s="91" t="s">
        <v>11170</v>
      </c>
      <c r="S1322" s="91" t="s">
        <v>11171</v>
      </c>
      <c r="T1322" s="91" t="s">
        <v>269</v>
      </c>
      <c r="U1322" s="91">
        <v>0</v>
      </c>
      <c r="V1322" s="91">
        <v>500000</v>
      </c>
      <c r="W1322" s="91">
        <v>0</v>
      </c>
      <c r="X1322" s="91">
        <v>100</v>
      </c>
      <c r="Y1322" s="91">
        <v>120</v>
      </c>
      <c r="Z1322" s="91">
        <v>40</v>
      </c>
      <c r="AA1322" s="91">
        <v>60</v>
      </c>
      <c r="AB1322" s="91">
        <v>120</v>
      </c>
      <c r="AC1322" s="91">
        <v>40</v>
      </c>
      <c r="AD1322" s="91">
        <v>60</v>
      </c>
      <c r="AE1322" s="91">
        <v>120</v>
      </c>
      <c r="AF1322" s="91">
        <v>152</v>
      </c>
      <c r="AG1322" s="91">
        <v>14</v>
      </c>
      <c r="AH1322" s="91">
        <v>11270</v>
      </c>
      <c r="AI1322" s="91">
        <v>2</v>
      </c>
      <c r="AJ1322" s="91" t="s">
        <v>11172</v>
      </c>
      <c r="AK1322" s="91">
        <v>2</v>
      </c>
      <c r="AL1322" s="91">
        <v>0</v>
      </c>
      <c r="AM1322" s="91" t="s">
        <v>87</v>
      </c>
      <c r="AO1322" s="91">
        <v>0</v>
      </c>
      <c r="AP1322" s="91">
        <v>0</v>
      </c>
      <c r="AQ1322" s="91" t="s">
        <v>87</v>
      </c>
      <c r="AR1322" s="91" t="s">
        <v>87</v>
      </c>
      <c r="AW1322" s="91">
        <v>1</v>
      </c>
      <c r="AX1322" s="91">
        <v>0</v>
      </c>
      <c r="AZ1322" s="92">
        <v>43132</v>
      </c>
      <c r="BA1322" s="91" t="s">
        <v>728</v>
      </c>
      <c r="BB1322" s="92">
        <v>43132</v>
      </c>
      <c r="BC1322" s="91" t="s">
        <v>728</v>
      </c>
    </row>
    <row r="1323" spans="1:55">
      <c r="A1323" s="91">
        <f t="shared" si="20"/>
        <v>1322</v>
      </c>
      <c r="B1323" s="91">
        <v>2241101</v>
      </c>
      <c r="C1323" s="91">
        <v>80</v>
      </c>
      <c r="D1323" s="91">
        <v>12</v>
      </c>
      <c r="E1323" s="91" t="s">
        <v>87</v>
      </c>
      <c r="F1323" s="91" t="s">
        <v>87</v>
      </c>
      <c r="G1323" s="91" t="s">
        <v>11173</v>
      </c>
      <c r="I1323" s="91" t="s">
        <v>11174</v>
      </c>
      <c r="J1323" s="91" t="s">
        <v>11175</v>
      </c>
      <c r="K1323" s="91" t="s">
        <v>11176</v>
      </c>
      <c r="L1323" s="91" t="s">
        <v>11177</v>
      </c>
      <c r="O1323" s="91" t="s">
        <v>11178</v>
      </c>
      <c r="P1323" s="91" t="s">
        <v>11178</v>
      </c>
      <c r="R1323" s="91" t="s">
        <v>11179</v>
      </c>
      <c r="S1323" s="91" t="s">
        <v>11180</v>
      </c>
      <c r="T1323" s="91" t="s">
        <v>269</v>
      </c>
      <c r="U1323" s="91">
        <v>0</v>
      </c>
      <c r="V1323" s="91">
        <v>500000</v>
      </c>
      <c r="W1323" s="91">
        <v>0</v>
      </c>
      <c r="X1323" s="91">
        <v>100</v>
      </c>
      <c r="Y1323" s="91">
        <v>120</v>
      </c>
      <c r="Z1323" s="91">
        <v>40</v>
      </c>
      <c r="AA1323" s="91">
        <v>60</v>
      </c>
      <c r="AB1323" s="91">
        <v>120</v>
      </c>
      <c r="AC1323" s="91">
        <v>0</v>
      </c>
      <c r="AD1323" s="91">
        <v>100</v>
      </c>
      <c r="AE1323" s="91">
        <v>120</v>
      </c>
      <c r="AF1323" s="91">
        <v>1903</v>
      </c>
      <c r="AG1323" s="91">
        <v>46</v>
      </c>
      <c r="AH1323" s="91">
        <v>216757</v>
      </c>
      <c r="AI1323" s="91">
        <v>1</v>
      </c>
      <c r="AJ1323" s="91" t="s">
        <v>11181</v>
      </c>
      <c r="AK1323" s="91">
        <v>2</v>
      </c>
      <c r="AL1323" s="91">
        <v>1</v>
      </c>
      <c r="AM1323" s="91" t="s">
        <v>11182</v>
      </c>
      <c r="AN1323" s="91" t="s">
        <v>6917</v>
      </c>
      <c r="AO1323" s="91">
        <v>1</v>
      </c>
      <c r="AP1323" s="91">
        <v>2</v>
      </c>
      <c r="AQ1323" s="91" t="s">
        <v>87</v>
      </c>
      <c r="AR1323" s="91" t="s">
        <v>87</v>
      </c>
      <c r="AW1323" s="91">
        <v>1</v>
      </c>
      <c r="AX1323" s="91">
        <v>0</v>
      </c>
      <c r="AZ1323" s="92">
        <v>41141</v>
      </c>
      <c r="BA1323" s="91" t="s">
        <v>183</v>
      </c>
      <c r="BB1323" s="92">
        <v>42355</v>
      </c>
      <c r="BC1323" s="91" t="s">
        <v>87</v>
      </c>
    </row>
    <row r="1324" spans="1:55">
      <c r="A1324" s="91">
        <f t="shared" si="20"/>
        <v>1323</v>
      </c>
      <c r="B1324" s="91">
        <v>2243701</v>
      </c>
      <c r="C1324" s="91">
        <v>43</v>
      </c>
      <c r="D1324" s="91">
        <v>12</v>
      </c>
      <c r="E1324" s="91" t="s">
        <v>87</v>
      </c>
      <c r="F1324" s="91" t="s">
        <v>87</v>
      </c>
      <c r="G1324" s="91" t="s">
        <v>11183</v>
      </c>
      <c r="I1324" s="91" t="s">
        <v>11184</v>
      </c>
      <c r="J1324" s="91" t="s">
        <v>11185</v>
      </c>
      <c r="K1324" s="91" t="s">
        <v>11186</v>
      </c>
      <c r="L1324" s="91" t="s">
        <v>11187</v>
      </c>
      <c r="O1324" s="91" t="s">
        <v>11188</v>
      </c>
      <c r="P1324" s="91" t="s">
        <v>11189</v>
      </c>
      <c r="Q1324" s="91" t="s">
        <v>11190</v>
      </c>
      <c r="R1324" s="91" t="s">
        <v>11191</v>
      </c>
      <c r="S1324" s="91" t="s">
        <v>11192</v>
      </c>
      <c r="T1324" s="91" t="s">
        <v>201</v>
      </c>
      <c r="U1324" s="91">
        <v>0</v>
      </c>
      <c r="V1324" s="91">
        <v>0</v>
      </c>
      <c r="W1324" s="91">
        <v>0</v>
      </c>
      <c r="X1324" s="91">
        <v>0</v>
      </c>
      <c r="Y1324" s="91">
        <v>0</v>
      </c>
      <c r="Z1324" s="91">
        <v>100</v>
      </c>
      <c r="AA1324" s="91">
        <v>0</v>
      </c>
      <c r="AB1324" s="91">
        <v>0</v>
      </c>
      <c r="AC1324" s="91">
        <v>0</v>
      </c>
      <c r="AD1324" s="91">
        <v>0</v>
      </c>
      <c r="AE1324" s="91">
        <v>0</v>
      </c>
      <c r="AF1324" s="91">
        <v>1501</v>
      </c>
      <c r="AG1324" s="91">
        <v>21</v>
      </c>
      <c r="AH1324" s="91">
        <v>115660</v>
      </c>
      <c r="AI1324" s="91">
        <v>1</v>
      </c>
      <c r="AJ1324" s="91" t="s">
        <v>11193</v>
      </c>
      <c r="AK1324" s="91">
        <v>2</v>
      </c>
      <c r="AL1324" s="91">
        <v>1</v>
      </c>
      <c r="AM1324" s="91" t="s">
        <v>11194</v>
      </c>
      <c r="AN1324" s="91" t="s">
        <v>11195</v>
      </c>
      <c r="AO1324" s="91">
        <v>0</v>
      </c>
      <c r="AP1324" s="91">
        <v>2</v>
      </c>
      <c r="AQ1324" s="91" t="s">
        <v>87</v>
      </c>
      <c r="AR1324" s="91" t="s">
        <v>87</v>
      </c>
      <c r="AW1324" s="91">
        <v>1</v>
      </c>
      <c r="AX1324" s="91">
        <v>0</v>
      </c>
      <c r="AZ1324" s="92">
        <v>43132</v>
      </c>
      <c r="BA1324" s="91" t="s">
        <v>3642</v>
      </c>
      <c r="BB1324" s="92">
        <v>43132</v>
      </c>
      <c r="BC1324" s="91" t="s">
        <v>3642</v>
      </c>
    </row>
    <row r="1325" spans="1:55">
      <c r="A1325" s="91">
        <f t="shared" si="20"/>
        <v>1324</v>
      </c>
      <c r="B1325" s="91">
        <v>2247201</v>
      </c>
      <c r="C1325" s="91">
        <v>70</v>
      </c>
      <c r="D1325" s="91">
        <v>12</v>
      </c>
      <c r="E1325" s="91" t="s">
        <v>87</v>
      </c>
      <c r="F1325" s="91" t="s">
        <v>87</v>
      </c>
      <c r="G1325" s="91" t="s">
        <v>11196</v>
      </c>
      <c r="I1325" s="91" t="s">
        <v>11197</v>
      </c>
      <c r="J1325" s="91" t="s">
        <v>11198</v>
      </c>
      <c r="K1325" s="91" t="s">
        <v>11199</v>
      </c>
      <c r="L1325" s="91" t="s">
        <v>11200</v>
      </c>
      <c r="O1325" s="91" t="s">
        <v>11201</v>
      </c>
      <c r="P1325" s="91" t="s">
        <v>11202</v>
      </c>
      <c r="R1325" s="91" t="s">
        <v>11203</v>
      </c>
      <c r="S1325" s="91" t="s">
        <v>11204</v>
      </c>
      <c r="T1325" s="91" t="s">
        <v>269</v>
      </c>
      <c r="U1325" s="91">
        <v>1</v>
      </c>
      <c r="V1325" s="91">
        <v>500000</v>
      </c>
      <c r="W1325" s="91">
        <v>0</v>
      </c>
      <c r="X1325" s="91">
        <v>100</v>
      </c>
      <c r="Y1325" s="91">
        <v>120</v>
      </c>
      <c r="Z1325" s="91">
        <v>40</v>
      </c>
      <c r="AA1325" s="91">
        <v>60</v>
      </c>
      <c r="AB1325" s="91">
        <v>120</v>
      </c>
      <c r="AC1325" s="91">
        <v>0</v>
      </c>
      <c r="AD1325" s="91">
        <v>100</v>
      </c>
      <c r="AE1325" s="91">
        <v>120</v>
      </c>
      <c r="AF1325" s="91">
        <v>1635</v>
      </c>
      <c r="AG1325" s="91">
        <v>143</v>
      </c>
      <c r="AH1325" s="91">
        <v>435425</v>
      </c>
      <c r="AI1325" s="91">
        <v>1</v>
      </c>
      <c r="AJ1325" s="91" t="s">
        <v>11205</v>
      </c>
      <c r="AK1325" s="91">
        <v>2</v>
      </c>
      <c r="AL1325" s="91">
        <v>1</v>
      </c>
      <c r="AM1325" s="91">
        <v>27101900245183</v>
      </c>
      <c r="AN1325" s="91" t="s">
        <v>11206</v>
      </c>
      <c r="AO1325" s="91">
        <v>1</v>
      </c>
      <c r="AP1325" s="91">
        <v>2</v>
      </c>
      <c r="AQ1325" s="91">
        <v>1577628</v>
      </c>
      <c r="AR1325" s="91" t="s">
        <v>87</v>
      </c>
      <c r="AU1325" s="93">
        <v>42060</v>
      </c>
      <c r="AW1325" s="91">
        <v>1</v>
      </c>
      <c r="AX1325" s="91">
        <v>0</v>
      </c>
      <c r="AZ1325" s="92">
        <v>41158</v>
      </c>
      <c r="BA1325" s="91" t="s">
        <v>183</v>
      </c>
      <c r="BB1325" s="92">
        <v>42057</v>
      </c>
      <c r="BC1325" s="91" t="s">
        <v>87</v>
      </c>
    </row>
    <row r="1326" spans="1:55">
      <c r="A1326" s="91">
        <f t="shared" si="20"/>
        <v>1325</v>
      </c>
      <c r="B1326" s="91">
        <v>2251201</v>
      </c>
      <c r="C1326" s="91">
        <v>50</v>
      </c>
      <c r="D1326" s="91">
        <v>12</v>
      </c>
      <c r="E1326" s="91" t="s">
        <v>87</v>
      </c>
      <c r="F1326" s="91" t="s">
        <v>87</v>
      </c>
      <c r="G1326" s="91" t="s">
        <v>11207</v>
      </c>
      <c r="I1326" s="91" t="s">
        <v>11208</v>
      </c>
      <c r="J1326" s="91" t="s">
        <v>11209</v>
      </c>
      <c r="K1326" s="91" t="s">
        <v>7627</v>
      </c>
      <c r="L1326" s="91" t="s">
        <v>11210</v>
      </c>
      <c r="O1326" s="91" t="s">
        <v>11211</v>
      </c>
      <c r="P1326" s="91" t="s">
        <v>11212</v>
      </c>
      <c r="R1326" s="91" t="s">
        <v>11213</v>
      </c>
      <c r="S1326" s="91" t="s">
        <v>11214</v>
      </c>
      <c r="T1326" s="91" t="s">
        <v>269</v>
      </c>
      <c r="U1326" s="91">
        <v>0</v>
      </c>
      <c r="V1326" s="91">
        <v>0</v>
      </c>
      <c r="W1326" s="91">
        <v>0</v>
      </c>
      <c r="X1326" s="91">
        <v>100</v>
      </c>
      <c r="Y1326" s="91">
        <v>120</v>
      </c>
      <c r="Z1326" s="91">
        <v>40</v>
      </c>
      <c r="AA1326" s="91">
        <v>60</v>
      </c>
      <c r="AB1326" s="91">
        <v>120</v>
      </c>
      <c r="AC1326" s="91">
        <v>40</v>
      </c>
      <c r="AD1326" s="91">
        <v>60</v>
      </c>
      <c r="AE1326" s="91">
        <v>120</v>
      </c>
      <c r="AF1326" s="91">
        <v>546</v>
      </c>
      <c r="AG1326" s="91">
        <v>250</v>
      </c>
      <c r="AH1326" s="91">
        <v>173377</v>
      </c>
      <c r="AI1326" s="91">
        <v>1</v>
      </c>
      <c r="AJ1326" s="91" t="s">
        <v>11215</v>
      </c>
      <c r="AK1326" s="91">
        <v>2</v>
      </c>
      <c r="AL1326" s="91">
        <v>0</v>
      </c>
      <c r="AM1326" s="91" t="s">
        <v>87</v>
      </c>
      <c r="AO1326" s="91">
        <v>1</v>
      </c>
      <c r="AP1326" s="91">
        <v>2</v>
      </c>
      <c r="AQ1326" s="91" t="s">
        <v>87</v>
      </c>
      <c r="AR1326" s="91" t="s">
        <v>87</v>
      </c>
      <c r="AW1326" s="91">
        <v>1</v>
      </c>
      <c r="AX1326" s="91">
        <v>0</v>
      </c>
      <c r="AZ1326" s="92">
        <v>41176</v>
      </c>
      <c r="BA1326" s="91" t="s">
        <v>183</v>
      </c>
      <c r="BB1326" s="92">
        <v>41176</v>
      </c>
      <c r="BC1326" s="91" t="s">
        <v>87</v>
      </c>
    </row>
    <row r="1327" spans="1:55">
      <c r="A1327" s="91">
        <f t="shared" si="20"/>
        <v>1326</v>
      </c>
      <c r="B1327" s="91">
        <v>2255701</v>
      </c>
      <c r="C1327" s="91">
        <v>62</v>
      </c>
      <c r="D1327" s="91">
        <v>12</v>
      </c>
      <c r="E1327" s="91" t="s">
        <v>87</v>
      </c>
      <c r="F1327" s="91" t="s">
        <v>87</v>
      </c>
      <c r="G1327" s="91" t="s">
        <v>11216</v>
      </c>
      <c r="I1327" s="91" t="s">
        <v>11217</v>
      </c>
      <c r="J1327" s="91" t="s">
        <v>11218</v>
      </c>
      <c r="K1327" s="91" t="s">
        <v>11219</v>
      </c>
      <c r="L1327" s="91" t="s">
        <v>11220</v>
      </c>
      <c r="O1327" s="91" t="s">
        <v>11221</v>
      </c>
      <c r="P1327" s="91" t="s">
        <v>11222</v>
      </c>
      <c r="U1327" s="91">
        <v>1</v>
      </c>
      <c r="V1327" s="91">
        <v>0</v>
      </c>
      <c r="W1327" s="91">
        <v>0</v>
      </c>
      <c r="X1327" s="91">
        <v>0</v>
      </c>
      <c r="Y1327" s="91">
        <v>0</v>
      </c>
      <c r="Z1327" s="91">
        <v>40</v>
      </c>
      <c r="AA1327" s="91">
        <v>60</v>
      </c>
      <c r="AB1327" s="91">
        <v>120</v>
      </c>
      <c r="AC1327" s="91">
        <v>0</v>
      </c>
      <c r="AD1327" s="91">
        <v>0</v>
      </c>
      <c r="AE1327" s="91">
        <v>0</v>
      </c>
      <c r="AF1327" s="91">
        <v>154</v>
      </c>
      <c r="AG1327" s="91">
        <v>112</v>
      </c>
      <c r="AH1327" s="91">
        <v>741246</v>
      </c>
      <c r="AI1327" s="91">
        <v>1</v>
      </c>
      <c r="AJ1327" s="91" t="s">
        <v>11223</v>
      </c>
      <c r="AK1327" s="91">
        <v>2</v>
      </c>
      <c r="AL1327" s="91">
        <v>0</v>
      </c>
      <c r="AM1327" s="91" t="s">
        <v>87</v>
      </c>
      <c r="AO1327" s="91">
        <v>0</v>
      </c>
      <c r="AP1327" s="91">
        <v>2</v>
      </c>
      <c r="AQ1327" s="91">
        <v>1773693</v>
      </c>
      <c r="AR1327" s="91" t="s">
        <v>87</v>
      </c>
      <c r="AU1327" s="93">
        <v>42760</v>
      </c>
      <c r="AW1327" s="91">
        <v>1</v>
      </c>
      <c r="AX1327" s="91">
        <v>0</v>
      </c>
      <c r="AZ1327" s="92">
        <v>41197</v>
      </c>
      <c r="BA1327" s="91" t="s">
        <v>183</v>
      </c>
      <c r="BB1327" s="92">
        <v>42471</v>
      </c>
      <c r="BC1327" s="91" t="s">
        <v>87</v>
      </c>
    </row>
    <row r="1328" spans="1:55">
      <c r="A1328" s="91">
        <f t="shared" si="20"/>
        <v>1327</v>
      </c>
      <c r="B1328" s="91">
        <v>2258501</v>
      </c>
      <c r="C1328" s="91">
        <v>70</v>
      </c>
      <c r="D1328" s="91">
        <v>12</v>
      </c>
      <c r="E1328" s="91" t="s">
        <v>87</v>
      </c>
      <c r="F1328" s="91" t="s">
        <v>87</v>
      </c>
      <c r="G1328" s="91" t="s">
        <v>11224</v>
      </c>
      <c r="I1328" s="91" t="s">
        <v>11225</v>
      </c>
      <c r="J1328" s="91" t="s">
        <v>11226</v>
      </c>
      <c r="K1328" s="91" t="s">
        <v>11227</v>
      </c>
      <c r="L1328" s="91" t="s">
        <v>11228</v>
      </c>
      <c r="O1328" s="91" t="s">
        <v>11229</v>
      </c>
      <c r="P1328" s="91" t="s">
        <v>11229</v>
      </c>
      <c r="R1328" s="91" t="s">
        <v>11230</v>
      </c>
      <c r="S1328" s="91" t="s">
        <v>11231</v>
      </c>
      <c r="T1328" s="91" t="s">
        <v>269</v>
      </c>
      <c r="U1328" s="91">
        <v>1</v>
      </c>
      <c r="V1328" s="91">
        <v>500000</v>
      </c>
      <c r="W1328" s="91">
        <v>0</v>
      </c>
      <c r="X1328" s="91">
        <v>100</v>
      </c>
      <c r="Y1328" s="91">
        <v>120</v>
      </c>
      <c r="Z1328" s="91">
        <v>40</v>
      </c>
      <c r="AA1328" s="91">
        <v>60</v>
      </c>
      <c r="AB1328" s="91">
        <v>120</v>
      </c>
      <c r="AC1328" s="91">
        <v>0</v>
      </c>
      <c r="AD1328" s="91">
        <v>100</v>
      </c>
      <c r="AE1328" s="91">
        <v>120</v>
      </c>
      <c r="AF1328" s="91">
        <v>10</v>
      </c>
      <c r="AG1328" s="91">
        <v>112</v>
      </c>
      <c r="AH1328" s="91">
        <v>146020</v>
      </c>
      <c r="AI1328" s="91">
        <v>1</v>
      </c>
      <c r="AJ1328" s="91" t="s">
        <v>11232</v>
      </c>
      <c r="AK1328" s="91">
        <v>2</v>
      </c>
      <c r="AL1328" s="91">
        <v>1</v>
      </c>
      <c r="AM1328" s="91">
        <v>27104937015109</v>
      </c>
      <c r="AN1328" s="91" t="s">
        <v>11233</v>
      </c>
      <c r="AO1328" s="91">
        <v>1</v>
      </c>
      <c r="AP1328" s="91">
        <v>2</v>
      </c>
      <c r="AQ1328" s="91">
        <v>1557772</v>
      </c>
      <c r="AR1328" s="91" t="s">
        <v>87</v>
      </c>
      <c r="AU1328" s="93">
        <v>42060</v>
      </c>
      <c r="AW1328" s="91">
        <v>1</v>
      </c>
      <c r="AX1328" s="91">
        <v>0</v>
      </c>
      <c r="AZ1328" s="92">
        <v>41207</v>
      </c>
      <c r="BA1328" s="91" t="s">
        <v>183</v>
      </c>
      <c r="BB1328" s="92">
        <v>42057</v>
      </c>
      <c r="BC1328" s="91" t="s">
        <v>87</v>
      </c>
    </row>
    <row r="1329" spans="1:55">
      <c r="A1329" s="91">
        <f t="shared" si="20"/>
        <v>1328</v>
      </c>
      <c r="B1329" s="91">
        <v>2261401</v>
      </c>
      <c r="C1329" s="91">
        <v>77</v>
      </c>
      <c r="D1329" s="91">
        <v>12</v>
      </c>
      <c r="E1329" s="91" t="s">
        <v>87</v>
      </c>
      <c r="F1329" s="91" t="s">
        <v>87</v>
      </c>
      <c r="G1329" s="91" t="s">
        <v>11234</v>
      </c>
      <c r="I1329" s="91" t="s">
        <v>11235</v>
      </c>
      <c r="K1329" s="91" t="s">
        <v>11236</v>
      </c>
      <c r="L1329" s="91" t="s">
        <v>11237</v>
      </c>
      <c r="O1329" s="91" t="s">
        <v>11238</v>
      </c>
      <c r="P1329" s="91" t="s">
        <v>11239</v>
      </c>
      <c r="R1329" s="91" t="s">
        <v>11240</v>
      </c>
      <c r="S1329" s="91" t="s">
        <v>11241</v>
      </c>
      <c r="T1329" s="91" t="s">
        <v>6110</v>
      </c>
      <c r="U1329" s="91">
        <v>0</v>
      </c>
      <c r="V1329" s="91">
        <v>500000</v>
      </c>
      <c r="W1329" s="91">
        <v>0</v>
      </c>
      <c r="X1329" s="91">
        <v>100</v>
      </c>
      <c r="Y1329" s="91">
        <v>120</v>
      </c>
      <c r="Z1329" s="91">
        <v>40</v>
      </c>
      <c r="AA1329" s="91">
        <v>60</v>
      </c>
      <c r="AB1329" s="91">
        <v>120</v>
      </c>
      <c r="AC1329" s="91">
        <v>0</v>
      </c>
      <c r="AD1329" s="91">
        <v>100</v>
      </c>
      <c r="AE1329" s="91">
        <v>120</v>
      </c>
      <c r="AF1329" s="91">
        <v>167</v>
      </c>
      <c r="AG1329" s="91">
        <v>101</v>
      </c>
      <c r="AH1329" s="91">
        <v>3659450</v>
      </c>
      <c r="AI1329" s="91">
        <v>1</v>
      </c>
      <c r="AJ1329" s="91" t="s">
        <v>11242</v>
      </c>
      <c r="AK1329" s="91">
        <v>2</v>
      </c>
      <c r="AL1329" s="91">
        <v>1</v>
      </c>
      <c r="AM1329" s="91">
        <v>31102932478456</v>
      </c>
      <c r="AN1329" s="91" t="s">
        <v>11243</v>
      </c>
      <c r="AO1329" s="91">
        <v>1</v>
      </c>
      <c r="AP1329" s="91">
        <v>2</v>
      </c>
      <c r="AQ1329" s="91" t="s">
        <v>87</v>
      </c>
      <c r="AR1329" s="91" t="s">
        <v>87</v>
      </c>
      <c r="AW1329" s="91">
        <v>1</v>
      </c>
      <c r="AX1329" s="91">
        <v>0</v>
      </c>
      <c r="AZ1329" s="92">
        <v>41219</v>
      </c>
      <c r="BA1329" s="91" t="s">
        <v>183</v>
      </c>
      <c r="BB1329" s="92">
        <v>42080</v>
      </c>
      <c r="BC1329" s="91" t="s">
        <v>87</v>
      </c>
    </row>
    <row r="1330" spans="1:55">
      <c r="A1330" s="91">
        <f t="shared" si="20"/>
        <v>1329</v>
      </c>
      <c r="B1330" s="91">
        <v>2269601</v>
      </c>
      <c r="C1330" s="91">
        <v>77</v>
      </c>
      <c r="D1330" s="91">
        <v>12</v>
      </c>
      <c r="E1330" s="91" t="s">
        <v>87</v>
      </c>
      <c r="F1330" s="91" t="s">
        <v>87</v>
      </c>
      <c r="G1330" s="91" t="s">
        <v>11244</v>
      </c>
      <c r="I1330" s="91" t="s">
        <v>11245</v>
      </c>
      <c r="K1330" s="91" t="s">
        <v>11246</v>
      </c>
      <c r="L1330" s="91" t="s">
        <v>11247</v>
      </c>
      <c r="O1330" s="91" t="s">
        <v>11248</v>
      </c>
      <c r="P1330" s="91" t="s">
        <v>11248</v>
      </c>
      <c r="R1330" s="91" t="s">
        <v>11249</v>
      </c>
      <c r="S1330" s="91" t="s">
        <v>11250</v>
      </c>
      <c r="T1330" s="91" t="s">
        <v>2015</v>
      </c>
      <c r="U1330" s="91">
        <v>0</v>
      </c>
      <c r="V1330" s="91">
        <v>500000</v>
      </c>
      <c r="W1330" s="91">
        <v>0</v>
      </c>
      <c r="X1330" s="91">
        <v>100</v>
      </c>
      <c r="Y1330" s="91">
        <v>120</v>
      </c>
      <c r="Z1330" s="91">
        <v>100</v>
      </c>
      <c r="AA1330" s="91">
        <v>0</v>
      </c>
      <c r="AB1330" s="91">
        <v>0</v>
      </c>
      <c r="AC1330" s="91">
        <v>0</v>
      </c>
      <c r="AD1330" s="91">
        <v>100</v>
      </c>
      <c r="AE1330" s="91">
        <v>120</v>
      </c>
      <c r="AF1330" s="91">
        <v>168</v>
      </c>
      <c r="AG1330" s="91">
        <v>159</v>
      </c>
      <c r="AH1330" s="91">
        <v>1140491</v>
      </c>
      <c r="AI1330" s="91">
        <v>1</v>
      </c>
      <c r="AJ1330" s="91" t="s">
        <v>11251</v>
      </c>
      <c r="AK1330" s="91">
        <v>2</v>
      </c>
      <c r="AL1330" s="91">
        <v>1</v>
      </c>
      <c r="AM1330" s="91" t="s">
        <v>11252</v>
      </c>
      <c r="AN1330" s="91" t="s">
        <v>11253</v>
      </c>
      <c r="AO1330" s="91">
        <v>1</v>
      </c>
      <c r="AP1330" s="91">
        <v>2</v>
      </c>
      <c r="AQ1330" s="91" t="s">
        <v>87</v>
      </c>
      <c r="AR1330" s="91" t="s">
        <v>87</v>
      </c>
      <c r="AW1330" s="91">
        <v>1</v>
      </c>
      <c r="AX1330" s="91">
        <v>0</v>
      </c>
      <c r="AZ1330" s="92">
        <v>41256</v>
      </c>
      <c r="BA1330" s="91" t="s">
        <v>183</v>
      </c>
      <c r="BB1330" s="92">
        <v>42662</v>
      </c>
      <c r="BC1330" s="91" t="s">
        <v>87</v>
      </c>
    </row>
    <row r="1331" spans="1:55">
      <c r="A1331" s="91">
        <f t="shared" si="20"/>
        <v>1330</v>
      </c>
      <c r="B1331" s="91">
        <v>2284401</v>
      </c>
      <c r="C1331" s="91">
        <v>38</v>
      </c>
      <c r="D1331" s="91">
        <v>12</v>
      </c>
      <c r="E1331" s="91" t="s">
        <v>87</v>
      </c>
      <c r="F1331" s="91" t="s">
        <v>87</v>
      </c>
      <c r="G1331" s="91" t="s">
        <v>11254</v>
      </c>
      <c r="I1331" s="91" t="s">
        <v>11255</v>
      </c>
      <c r="J1331" s="91" t="s">
        <v>11254</v>
      </c>
      <c r="K1331" s="91" t="s">
        <v>11256</v>
      </c>
      <c r="L1331" s="91" t="s">
        <v>11257</v>
      </c>
      <c r="O1331" s="91" t="s">
        <v>11258</v>
      </c>
      <c r="P1331" s="91" t="s">
        <v>11258</v>
      </c>
      <c r="R1331" s="91" t="s">
        <v>11259</v>
      </c>
      <c r="S1331" s="91" t="s">
        <v>11260</v>
      </c>
      <c r="U1331" s="91">
        <v>1</v>
      </c>
      <c r="V1331" s="91">
        <v>500000</v>
      </c>
      <c r="W1331" s="91">
        <v>0</v>
      </c>
      <c r="X1331" s="91">
        <v>100</v>
      </c>
      <c r="Y1331" s="91">
        <v>120</v>
      </c>
      <c r="Z1331" s="91">
        <v>40</v>
      </c>
      <c r="AA1331" s="91">
        <v>60</v>
      </c>
      <c r="AB1331" s="91">
        <v>120</v>
      </c>
      <c r="AC1331" s="91">
        <v>40</v>
      </c>
      <c r="AD1331" s="91">
        <v>60</v>
      </c>
      <c r="AE1331" s="91">
        <v>120</v>
      </c>
      <c r="AF1331" s="91">
        <v>1351</v>
      </c>
      <c r="AG1331" s="91">
        <v>201</v>
      </c>
      <c r="AH1331" s="91">
        <v>1194864</v>
      </c>
      <c r="AI1331" s="91">
        <v>1</v>
      </c>
      <c r="AJ1331" s="91" t="s">
        <v>11261</v>
      </c>
      <c r="AK1331" s="91">
        <v>2</v>
      </c>
      <c r="AL1331" s="91">
        <v>0</v>
      </c>
      <c r="AM1331" s="91" t="s">
        <v>87</v>
      </c>
      <c r="AO1331" s="91">
        <v>1</v>
      </c>
      <c r="AP1331" s="91">
        <v>2</v>
      </c>
      <c r="AQ1331" s="91">
        <v>1587078</v>
      </c>
      <c r="AR1331" s="91" t="s">
        <v>87</v>
      </c>
      <c r="AU1331" s="93">
        <v>42060</v>
      </c>
      <c r="AW1331" s="91">
        <v>1</v>
      </c>
      <c r="AX1331" s="91">
        <v>0</v>
      </c>
      <c r="AZ1331" s="92">
        <v>41333</v>
      </c>
      <c r="BA1331" s="91" t="s">
        <v>183</v>
      </c>
      <c r="BB1331" s="92">
        <v>42057</v>
      </c>
      <c r="BC1331" s="91" t="s">
        <v>87</v>
      </c>
    </row>
    <row r="1332" spans="1:55">
      <c r="A1332" s="91">
        <f t="shared" si="20"/>
        <v>1331</v>
      </c>
      <c r="B1332" s="91">
        <v>2293201</v>
      </c>
      <c r="C1332" s="91">
        <v>77</v>
      </c>
      <c r="D1332" s="91">
        <v>12</v>
      </c>
      <c r="E1332" s="91" t="s">
        <v>87</v>
      </c>
      <c r="F1332" s="91" t="s">
        <v>87</v>
      </c>
      <c r="G1332" s="91" t="s">
        <v>11262</v>
      </c>
      <c r="I1332" s="91" t="s">
        <v>11263</v>
      </c>
      <c r="J1332" s="91" t="s">
        <v>11264</v>
      </c>
      <c r="K1332" s="91" t="s">
        <v>11265</v>
      </c>
      <c r="L1332" s="91" t="s">
        <v>11266</v>
      </c>
      <c r="O1332" s="91" t="s">
        <v>11267</v>
      </c>
      <c r="P1332" s="91" t="s">
        <v>11268</v>
      </c>
      <c r="R1332" s="91" t="s">
        <v>11269</v>
      </c>
      <c r="S1332" s="91" t="s">
        <v>11270</v>
      </c>
      <c r="T1332" s="91" t="s">
        <v>269</v>
      </c>
      <c r="U1332" s="91">
        <v>0</v>
      </c>
      <c r="V1332" s="91">
        <v>500000</v>
      </c>
      <c r="W1332" s="91">
        <v>0</v>
      </c>
      <c r="X1332" s="91">
        <v>100</v>
      </c>
      <c r="Y1332" s="91">
        <v>120</v>
      </c>
      <c r="Z1332" s="91">
        <v>40</v>
      </c>
      <c r="AA1332" s="91">
        <v>60</v>
      </c>
      <c r="AB1332" s="91">
        <v>120</v>
      </c>
      <c r="AC1332" s="91">
        <v>40</v>
      </c>
      <c r="AD1332" s="91">
        <v>60</v>
      </c>
      <c r="AE1332" s="91">
        <v>120</v>
      </c>
      <c r="AF1332" s="91">
        <v>170</v>
      </c>
      <c r="AG1332" s="91">
        <v>86</v>
      </c>
      <c r="AH1332" s="91">
        <v>5055704</v>
      </c>
      <c r="AI1332" s="91">
        <v>1</v>
      </c>
      <c r="AJ1332" s="91" t="s">
        <v>11263</v>
      </c>
      <c r="AK1332" s="91">
        <v>2</v>
      </c>
      <c r="AL1332" s="91">
        <v>1</v>
      </c>
      <c r="AM1332" s="91">
        <v>351059443781043</v>
      </c>
      <c r="AN1332" s="91" t="s">
        <v>11271</v>
      </c>
      <c r="AO1332" s="91">
        <v>1</v>
      </c>
      <c r="AP1332" s="91">
        <v>2</v>
      </c>
      <c r="AQ1332" s="91" t="s">
        <v>87</v>
      </c>
      <c r="AR1332" s="91" t="s">
        <v>87</v>
      </c>
      <c r="AW1332" s="91">
        <v>1</v>
      </c>
      <c r="AX1332" s="91">
        <v>0</v>
      </c>
      <c r="AZ1332" s="92">
        <v>41361</v>
      </c>
      <c r="BA1332" s="91" t="s">
        <v>183</v>
      </c>
      <c r="BB1332" s="92">
        <v>42255</v>
      </c>
      <c r="BC1332" s="91" t="s">
        <v>87</v>
      </c>
    </row>
    <row r="1333" spans="1:55">
      <c r="A1333" s="91">
        <f t="shared" si="20"/>
        <v>1332</v>
      </c>
      <c r="B1333" s="91">
        <v>2294101</v>
      </c>
      <c r="C1333" s="91">
        <v>43</v>
      </c>
      <c r="D1333" s="91">
        <v>12</v>
      </c>
      <c r="E1333" s="91" t="s">
        <v>87</v>
      </c>
      <c r="F1333" s="91" t="s">
        <v>87</v>
      </c>
      <c r="G1333" s="91" t="s">
        <v>11272</v>
      </c>
      <c r="I1333" s="91" t="s">
        <v>11273</v>
      </c>
      <c r="J1333" s="91" t="s">
        <v>11274</v>
      </c>
      <c r="K1333" s="91" t="s">
        <v>11275</v>
      </c>
      <c r="L1333" s="91" t="s">
        <v>11276</v>
      </c>
      <c r="O1333" s="91" t="s">
        <v>11277</v>
      </c>
      <c r="P1333" s="91" t="s">
        <v>11278</v>
      </c>
      <c r="R1333" s="91" t="s">
        <v>11279</v>
      </c>
      <c r="S1333" s="91" t="s">
        <v>11280</v>
      </c>
      <c r="T1333" s="91" t="s">
        <v>346</v>
      </c>
      <c r="U1333" s="91">
        <v>0</v>
      </c>
      <c r="V1333" s="91">
        <v>0</v>
      </c>
      <c r="W1333" s="91">
        <v>0</v>
      </c>
      <c r="X1333" s="91">
        <v>0</v>
      </c>
      <c r="Y1333" s="91">
        <v>0</v>
      </c>
      <c r="Z1333" s="91">
        <v>100</v>
      </c>
      <c r="AA1333" s="91">
        <v>0</v>
      </c>
      <c r="AB1333" s="91">
        <v>0</v>
      </c>
      <c r="AC1333" s="91">
        <v>0</v>
      </c>
      <c r="AD1333" s="91">
        <v>0</v>
      </c>
      <c r="AE1333" s="91">
        <v>0</v>
      </c>
      <c r="AF1333" s="91">
        <v>538</v>
      </c>
      <c r="AG1333" s="91">
        <v>11</v>
      </c>
      <c r="AH1333" s="91">
        <v>1114032</v>
      </c>
      <c r="AI1333" s="91">
        <v>2</v>
      </c>
      <c r="AJ1333" s="91" t="s">
        <v>11281</v>
      </c>
      <c r="AK1333" s="91">
        <v>2</v>
      </c>
      <c r="AL1333" s="91">
        <v>1</v>
      </c>
      <c r="AM1333" s="91">
        <v>22103935485422</v>
      </c>
      <c r="AN1333" s="91" t="s">
        <v>11282</v>
      </c>
      <c r="AO1333" s="91">
        <v>0</v>
      </c>
      <c r="AP1333" s="91">
        <v>2</v>
      </c>
      <c r="AQ1333" s="91" t="s">
        <v>87</v>
      </c>
      <c r="AR1333" s="91" t="s">
        <v>87</v>
      </c>
      <c r="AW1333" s="91">
        <v>1</v>
      </c>
      <c r="AX1333" s="91">
        <v>0</v>
      </c>
      <c r="AZ1333" s="92">
        <v>43132</v>
      </c>
      <c r="BA1333" s="91" t="s">
        <v>3642</v>
      </c>
      <c r="BB1333" s="92">
        <v>43132</v>
      </c>
      <c r="BC1333" s="91" t="s">
        <v>3642</v>
      </c>
    </row>
    <row r="1334" spans="1:55">
      <c r="A1334" s="91">
        <f t="shared" si="20"/>
        <v>1333</v>
      </c>
      <c r="B1334" s="91">
        <v>2306801</v>
      </c>
      <c r="C1334" s="91">
        <v>70</v>
      </c>
      <c r="D1334" s="91">
        <v>12</v>
      </c>
      <c r="E1334" s="91" t="s">
        <v>87</v>
      </c>
      <c r="F1334" s="91" t="s">
        <v>87</v>
      </c>
      <c r="G1334" s="91" t="s">
        <v>11283</v>
      </c>
      <c r="I1334" s="91" t="s">
        <v>11284</v>
      </c>
      <c r="J1334" s="91" t="s">
        <v>11285</v>
      </c>
      <c r="K1334" s="91" t="s">
        <v>11286</v>
      </c>
      <c r="L1334" s="91" t="s">
        <v>11287</v>
      </c>
      <c r="M1334" s="91" t="s">
        <v>11288</v>
      </c>
      <c r="O1334" s="91" t="s">
        <v>11289</v>
      </c>
      <c r="P1334" s="91" t="s">
        <v>11290</v>
      </c>
      <c r="R1334" s="91" t="s">
        <v>11291</v>
      </c>
      <c r="S1334" s="91" t="s">
        <v>11292</v>
      </c>
      <c r="T1334" s="91" t="s">
        <v>269</v>
      </c>
      <c r="U1334" s="91">
        <v>0</v>
      </c>
      <c r="V1334" s="91">
        <v>500000</v>
      </c>
      <c r="W1334" s="91">
        <v>0</v>
      </c>
      <c r="X1334" s="91">
        <v>100</v>
      </c>
      <c r="Y1334" s="91">
        <v>120</v>
      </c>
      <c r="Z1334" s="91">
        <v>40</v>
      </c>
      <c r="AA1334" s="91">
        <v>60</v>
      </c>
      <c r="AB1334" s="91">
        <v>120</v>
      </c>
      <c r="AC1334" s="91">
        <v>0</v>
      </c>
      <c r="AD1334" s="91">
        <v>100</v>
      </c>
      <c r="AE1334" s="91">
        <v>120</v>
      </c>
      <c r="AF1334" s="91">
        <v>554</v>
      </c>
      <c r="AG1334" s="91">
        <v>123</v>
      </c>
      <c r="AH1334" s="91">
        <v>15807</v>
      </c>
      <c r="AI1334" s="91">
        <v>2</v>
      </c>
      <c r="AJ1334" s="91" t="s">
        <v>11293</v>
      </c>
      <c r="AK1334" s="91">
        <v>2</v>
      </c>
      <c r="AL1334" s="91">
        <v>1</v>
      </c>
      <c r="AM1334" s="91">
        <v>2711425123700</v>
      </c>
      <c r="AN1334" s="91" t="s">
        <v>11294</v>
      </c>
      <c r="AO1334" s="91">
        <v>1</v>
      </c>
      <c r="AP1334" s="91">
        <v>0</v>
      </c>
      <c r="AQ1334" s="91" t="s">
        <v>87</v>
      </c>
      <c r="AR1334" s="91" t="s">
        <v>87</v>
      </c>
      <c r="AW1334" s="91">
        <v>1</v>
      </c>
      <c r="AX1334" s="91">
        <v>0</v>
      </c>
      <c r="AZ1334" s="92">
        <v>41425</v>
      </c>
      <c r="BA1334" s="91" t="s">
        <v>183</v>
      </c>
      <c r="BB1334" s="92">
        <v>41984</v>
      </c>
      <c r="BC1334" s="91" t="s">
        <v>87</v>
      </c>
    </row>
    <row r="1335" spans="1:55">
      <c r="A1335" s="91">
        <f t="shared" si="20"/>
        <v>1334</v>
      </c>
      <c r="B1335" s="91">
        <v>2306901</v>
      </c>
      <c r="C1335" s="91">
        <v>38</v>
      </c>
      <c r="D1335" s="91">
        <v>12</v>
      </c>
      <c r="E1335" s="91" t="s">
        <v>87</v>
      </c>
      <c r="F1335" s="91" t="s">
        <v>87</v>
      </c>
      <c r="G1335" s="91" t="s">
        <v>11295</v>
      </c>
      <c r="I1335" s="91" t="s">
        <v>11296</v>
      </c>
      <c r="K1335" s="91" t="s">
        <v>11297</v>
      </c>
      <c r="L1335" s="91" t="s">
        <v>11298</v>
      </c>
      <c r="O1335" s="91" t="s">
        <v>11299</v>
      </c>
      <c r="P1335" s="91" t="s">
        <v>11300</v>
      </c>
      <c r="R1335" s="91" t="s">
        <v>11301</v>
      </c>
      <c r="S1335" s="91" t="s">
        <v>11302</v>
      </c>
      <c r="T1335" s="91" t="s">
        <v>269</v>
      </c>
      <c r="U1335" s="91">
        <v>1</v>
      </c>
      <c r="V1335" s="91">
        <v>500000</v>
      </c>
      <c r="W1335" s="91">
        <v>0</v>
      </c>
      <c r="X1335" s="91">
        <v>100</v>
      </c>
      <c r="Y1335" s="91">
        <v>120</v>
      </c>
      <c r="Z1335" s="91">
        <v>40</v>
      </c>
      <c r="AA1335" s="91">
        <v>60</v>
      </c>
      <c r="AB1335" s="91">
        <v>120</v>
      </c>
      <c r="AC1335" s="91">
        <v>0</v>
      </c>
      <c r="AD1335" s="91">
        <v>100</v>
      </c>
      <c r="AE1335" s="91">
        <v>120</v>
      </c>
      <c r="AF1335" s="91">
        <v>1282</v>
      </c>
      <c r="AG1335" s="91">
        <v>54</v>
      </c>
      <c r="AH1335" s="91">
        <v>4003850</v>
      </c>
      <c r="AI1335" s="91">
        <v>2</v>
      </c>
      <c r="AJ1335" s="91" t="s">
        <v>11303</v>
      </c>
      <c r="AK1335" s="91">
        <v>2</v>
      </c>
      <c r="AL1335" s="91">
        <v>0</v>
      </c>
      <c r="AM1335" s="91" t="s">
        <v>87</v>
      </c>
      <c r="AO1335" s="91">
        <v>1</v>
      </c>
      <c r="AP1335" s="91">
        <v>2</v>
      </c>
      <c r="AQ1335" s="91">
        <v>1081695</v>
      </c>
      <c r="AR1335" s="91" t="s">
        <v>87</v>
      </c>
      <c r="AU1335" s="93">
        <v>42060</v>
      </c>
      <c r="AW1335" s="91">
        <v>1</v>
      </c>
      <c r="AX1335" s="91">
        <v>0</v>
      </c>
      <c r="AZ1335" s="92">
        <v>41428</v>
      </c>
      <c r="BA1335" s="91" t="s">
        <v>183</v>
      </c>
      <c r="BB1335" s="92">
        <v>42057</v>
      </c>
      <c r="BC1335" s="91" t="s">
        <v>87</v>
      </c>
    </row>
    <row r="1336" spans="1:55">
      <c r="A1336" s="91">
        <f t="shared" si="20"/>
        <v>1335</v>
      </c>
      <c r="B1336" s="91">
        <v>2307902</v>
      </c>
      <c r="C1336" s="91">
        <v>57</v>
      </c>
      <c r="D1336" s="91">
        <v>12</v>
      </c>
      <c r="E1336" s="91" t="s">
        <v>87</v>
      </c>
      <c r="F1336" s="91" t="s">
        <v>87</v>
      </c>
      <c r="G1336" s="91" t="s">
        <v>11304</v>
      </c>
      <c r="I1336" s="91" t="s">
        <v>11305</v>
      </c>
      <c r="K1336" s="91" t="s">
        <v>11306</v>
      </c>
      <c r="L1336" s="91" t="s">
        <v>11307</v>
      </c>
      <c r="O1336" s="91" t="s">
        <v>11308</v>
      </c>
      <c r="P1336" s="91" t="s">
        <v>11309</v>
      </c>
      <c r="R1336" s="91" t="s">
        <v>11310</v>
      </c>
      <c r="S1336" s="91" t="s">
        <v>11311</v>
      </c>
      <c r="T1336" s="91" t="s">
        <v>269</v>
      </c>
      <c r="U1336" s="91">
        <v>0</v>
      </c>
      <c r="V1336" s="91">
        <v>500000</v>
      </c>
      <c r="W1336" s="91">
        <v>0</v>
      </c>
      <c r="X1336" s="91">
        <v>100</v>
      </c>
      <c r="Y1336" s="91">
        <v>120</v>
      </c>
      <c r="Z1336" s="91">
        <v>40</v>
      </c>
      <c r="AA1336" s="91">
        <v>60</v>
      </c>
      <c r="AB1336" s="91">
        <v>120</v>
      </c>
      <c r="AC1336" s="91">
        <v>40</v>
      </c>
      <c r="AD1336" s="91">
        <v>60</v>
      </c>
      <c r="AE1336" s="91">
        <v>120</v>
      </c>
      <c r="AF1336" s="91">
        <v>143</v>
      </c>
      <c r="AG1336" s="91">
        <v>221</v>
      </c>
      <c r="AH1336" s="91">
        <v>2011611</v>
      </c>
      <c r="AI1336" s="91">
        <v>2</v>
      </c>
      <c r="AJ1336" s="91" t="s">
        <v>11312</v>
      </c>
      <c r="AK1336" s="91">
        <v>2</v>
      </c>
      <c r="AL1336" s="91">
        <v>0</v>
      </c>
      <c r="AM1336" s="91" t="s">
        <v>87</v>
      </c>
      <c r="AO1336" s="91">
        <v>1</v>
      </c>
      <c r="AP1336" s="91">
        <v>1</v>
      </c>
      <c r="AQ1336" s="91" t="s">
        <v>87</v>
      </c>
      <c r="AR1336" s="91" t="s">
        <v>87</v>
      </c>
      <c r="AW1336" s="91">
        <v>1</v>
      </c>
      <c r="AX1336" s="91">
        <v>0</v>
      </c>
      <c r="AZ1336" s="92">
        <v>43132</v>
      </c>
      <c r="BA1336" s="91" t="s">
        <v>728</v>
      </c>
      <c r="BB1336" s="92">
        <v>43132</v>
      </c>
      <c r="BC1336" s="91" t="s">
        <v>728</v>
      </c>
    </row>
    <row r="1337" spans="1:55">
      <c r="A1337" s="91">
        <f t="shared" si="20"/>
        <v>1336</v>
      </c>
      <c r="B1337" s="91">
        <v>2319801</v>
      </c>
      <c r="C1337" s="91">
        <v>70</v>
      </c>
      <c r="D1337" s="91">
        <v>12</v>
      </c>
      <c r="E1337" s="91" t="s">
        <v>87</v>
      </c>
      <c r="F1337" s="91" t="s">
        <v>87</v>
      </c>
      <c r="G1337" s="91" t="s">
        <v>11313</v>
      </c>
      <c r="K1337" s="91" t="s">
        <v>11314</v>
      </c>
      <c r="L1337" s="91" t="s">
        <v>11315</v>
      </c>
      <c r="O1337" s="91" t="s">
        <v>11316</v>
      </c>
      <c r="P1337" s="91" t="s">
        <v>11317</v>
      </c>
      <c r="R1337" s="91" t="s">
        <v>11318</v>
      </c>
      <c r="S1337" s="91" t="s">
        <v>11319</v>
      </c>
      <c r="T1337" s="91" t="s">
        <v>269</v>
      </c>
      <c r="U1337" s="91">
        <v>0</v>
      </c>
      <c r="V1337" s="91">
        <v>500000</v>
      </c>
      <c r="W1337" s="91">
        <v>0</v>
      </c>
      <c r="X1337" s="91">
        <v>100</v>
      </c>
      <c r="Y1337" s="91">
        <v>120</v>
      </c>
      <c r="Z1337" s="91">
        <v>40</v>
      </c>
      <c r="AA1337" s="91">
        <v>60</v>
      </c>
      <c r="AB1337" s="91">
        <v>120</v>
      </c>
      <c r="AC1337" s="91">
        <v>0</v>
      </c>
      <c r="AD1337" s="91">
        <v>100</v>
      </c>
      <c r="AE1337" s="91">
        <v>120</v>
      </c>
      <c r="AF1337" s="91">
        <v>1630</v>
      </c>
      <c r="AG1337" s="91">
        <v>48</v>
      </c>
      <c r="AH1337" s="91">
        <v>50255</v>
      </c>
      <c r="AI1337" s="91">
        <v>1</v>
      </c>
      <c r="AJ1337" s="91" t="s">
        <v>11320</v>
      </c>
      <c r="AK1337" s="91">
        <v>2</v>
      </c>
      <c r="AL1337" s="91">
        <v>1</v>
      </c>
      <c r="AM1337" s="91">
        <v>27107951275129</v>
      </c>
      <c r="AN1337" s="91" t="s">
        <v>1021</v>
      </c>
      <c r="AO1337" s="91">
        <v>1</v>
      </c>
      <c r="AP1337" s="91">
        <v>2</v>
      </c>
      <c r="AQ1337" s="91" t="s">
        <v>87</v>
      </c>
      <c r="AR1337" s="91" t="s">
        <v>87</v>
      </c>
      <c r="AW1337" s="91">
        <v>1</v>
      </c>
      <c r="AX1337" s="91">
        <v>0</v>
      </c>
      <c r="AZ1337" s="92">
        <v>41484</v>
      </c>
      <c r="BA1337" s="91" t="s">
        <v>183</v>
      </c>
      <c r="BB1337" s="92">
        <v>41484</v>
      </c>
      <c r="BC1337" s="91" t="s">
        <v>87</v>
      </c>
    </row>
    <row r="1338" spans="1:55">
      <c r="A1338" s="91">
        <f t="shared" si="20"/>
        <v>1337</v>
      </c>
      <c r="B1338" s="91">
        <v>2325401</v>
      </c>
      <c r="C1338" s="91">
        <v>70</v>
      </c>
      <c r="D1338" s="91">
        <v>12</v>
      </c>
      <c r="E1338" s="91" t="s">
        <v>87</v>
      </c>
      <c r="F1338" s="91" t="s">
        <v>87</v>
      </c>
      <c r="G1338" s="91" t="s">
        <v>11321</v>
      </c>
      <c r="I1338" s="91" t="s">
        <v>11322</v>
      </c>
      <c r="J1338" s="91" t="s">
        <v>11323</v>
      </c>
      <c r="K1338" s="91" t="s">
        <v>11324</v>
      </c>
      <c r="L1338" s="91" t="s">
        <v>11325</v>
      </c>
      <c r="O1338" s="91" t="s">
        <v>11326</v>
      </c>
      <c r="P1338" s="91" t="s">
        <v>11327</v>
      </c>
      <c r="R1338" s="91" t="s">
        <v>11328</v>
      </c>
      <c r="S1338" s="91" t="s">
        <v>11329</v>
      </c>
      <c r="T1338" s="91" t="s">
        <v>269</v>
      </c>
      <c r="U1338" s="91">
        <v>0</v>
      </c>
      <c r="V1338" s="91">
        <v>500000</v>
      </c>
      <c r="W1338" s="91">
        <v>0</v>
      </c>
      <c r="X1338" s="91">
        <v>100</v>
      </c>
      <c r="Y1338" s="91">
        <v>120</v>
      </c>
      <c r="Z1338" s="91">
        <v>40</v>
      </c>
      <c r="AA1338" s="91">
        <v>60</v>
      </c>
      <c r="AB1338" s="91">
        <v>120</v>
      </c>
      <c r="AC1338" s="91">
        <v>0</v>
      </c>
      <c r="AD1338" s="91">
        <v>100</v>
      </c>
      <c r="AE1338" s="91">
        <v>120</v>
      </c>
      <c r="AF1338" s="91">
        <v>9</v>
      </c>
      <c r="AG1338" s="91">
        <v>370</v>
      </c>
      <c r="AH1338" s="91">
        <v>1183574</v>
      </c>
      <c r="AI1338" s="91">
        <v>1</v>
      </c>
      <c r="AJ1338" s="91" t="s">
        <v>11322</v>
      </c>
      <c r="AK1338" s="91">
        <v>2</v>
      </c>
      <c r="AL1338" s="91">
        <v>1</v>
      </c>
      <c r="AM1338" s="91" t="s">
        <v>11330</v>
      </c>
      <c r="AN1338" s="91" t="s">
        <v>11331</v>
      </c>
      <c r="AO1338" s="91">
        <v>1</v>
      </c>
      <c r="AP1338" s="91">
        <v>2</v>
      </c>
      <c r="AQ1338" s="91" t="s">
        <v>87</v>
      </c>
      <c r="AR1338" s="91" t="s">
        <v>87</v>
      </c>
      <c r="AW1338" s="91">
        <v>1</v>
      </c>
      <c r="AX1338" s="91">
        <v>0</v>
      </c>
      <c r="AZ1338" s="92">
        <v>41509</v>
      </c>
      <c r="BA1338" s="91" t="s">
        <v>183</v>
      </c>
      <c r="BB1338" s="92">
        <v>41509</v>
      </c>
      <c r="BC1338" s="91" t="s">
        <v>87</v>
      </c>
    </row>
    <row r="1339" spans="1:55">
      <c r="A1339" s="91">
        <f t="shared" si="20"/>
        <v>1338</v>
      </c>
      <c r="B1339" s="91">
        <v>2337501</v>
      </c>
      <c r="C1339" s="91">
        <v>80</v>
      </c>
      <c r="D1339" s="91">
        <v>12</v>
      </c>
      <c r="E1339" s="91" t="s">
        <v>87</v>
      </c>
      <c r="F1339" s="91" t="s">
        <v>87</v>
      </c>
      <c r="G1339" s="91" t="s">
        <v>11332</v>
      </c>
      <c r="H1339" s="91" t="s">
        <v>11333</v>
      </c>
      <c r="I1339" s="91" t="s">
        <v>11334</v>
      </c>
      <c r="J1339" s="91" t="s">
        <v>11335</v>
      </c>
      <c r="K1339" s="91" t="s">
        <v>11336</v>
      </c>
      <c r="L1339" s="91" t="s">
        <v>11337</v>
      </c>
      <c r="O1339" s="91" t="s">
        <v>11338</v>
      </c>
      <c r="P1339" s="91" t="s">
        <v>11339</v>
      </c>
      <c r="R1339" s="91" t="s">
        <v>11340</v>
      </c>
      <c r="S1339" s="91" t="s">
        <v>11341</v>
      </c>
      <c r="T1339" s="91" t="s">
        <v>860</v>
      </c>
      <c r="U1339" s="91">
        <v>0</v>
      </c>
      <c r="V1339" s="91">
        <v>500000</v>
      </c>
      <c r="W1339" s="91">
        <v>0</v>
      </c>
      <c r="X1339" s="91">
        <v>100</v>
      </c>
      <c r="Y1339" s="91">
        <v>120</v>
      </c>
      <c r="Z1339" s="91">
        <v>40</v>
      </c>
      <c r="AA1339" s="91">
        <v>60</v>
      </c>
      <c r="AB1339" s="91">
        <v>120</v>
      </c>
      <c r="AC1339" s="91">
        <v>0</v>
      </c>
      <c r="AD1339" s="91">
        <v>100</v>
      </c>
      <c r="AE1339" s="91">
        <v>120</v>
      </c>
      <c r="AF1339" s="91">
        <v>1</v>
      </c>
      <c r="AG1339" s="91">
        <v>107</v>
      </c>
      <c r="AH1339" s="91">
        <v>131818</v>
      </c>
      <c r="AI1339" s="91">
        <v>2</v>
      </c>
      <c r="AJ1339" s="91" t="s">
        <v>11342</v>
      </c>
      <c r="AK1339" s="91">
        <v>2</v>
      </c>
      <c r="AL1339" s="91">
        <v>0</v>
      </c>
      <c r="AM1339" s="91" t="s">
        <v>87</v>
      </c>
      <c r="AO1339" s="91">
        <v>1</v>
      </c>
      <c r="AP1339" s="91">
        <v>2</v>
      </c>
      <c r="AQ1339" s="91" t="s">
        <v>87</v>
      </c>
      <c r="AR1339" s="91" t="s">
        <v>87</v>
      </c>
      <c r="AW1339" s="91">
        <v>1</v>
      </c>
      <c r="AX1339" s="91">
        <v>0</v>
      </c>
      <c r="AZ1339" s="92">
        <v>41572</v>
      </c>
      <c r="BA1339" s="91" t="s">
        <v>183</v>
      </c>
      <c r="BB1339" s="92">
        <v>41572</v>
      </c>
      <c r="BC1339" s="91" t="s">
        <v>87</v>
      </c>
    </row>
    <row r="1340" spans="1:55">
      <c r="A1340" s="91">
        <f t="shared" si="20"/>
        <v>1339</v>
      </c>
      <c r="B1340" s="91">
        <v>2339201</v>
      </c>
      <c r="C1340" s="91">
        <v>30</v>
      </c>
      <c r="D1340" s="91">
        <v>12</v>
      </c>
      <c r="E1340" s="91" t="s">
        <v>87</v>
      </c>
      <c r="F1340" s="91" t="s">
        <v>87</v>
      </c>
      <c r="G1340" s="91" t="s">
        <v>11343</v>
      </c>
      <c r="I1340" s="91" t="s">
        <v>11344</v>
      </c>
      <c r="J1340" s="91" t="s">
        <v>11345</v>
      </c>
      <c r="K1340" s="91" t="s">
        <v>11346</v>
      </c>
      <c r="L1340" s="91" t="s">
        <v>11347</v>
      </c>
      <c r="O1340" s="91" t="s">
        <v>11348</v>
      </c>
      <c r="P1340" s="91" t="s">
        <v>11349</v>
      </c>
      <c r="R1340" s="91" t="s">
        <v>11350</v>
      </c>
      <c r="S1340" s="91" t="s">
        <v>11351</v>
      </c>
      <c r="T1340" s="91" t="s">
        <v>269</v>
      </c>
      <c r="U1340" s="91">
        <v>1</v>
      </c>
      <c r="V1340" s="91">
        <v>500000</v>
      </c>
      <c r="W1340" s="91">
        <v>0</v>
      </c>
      <c r="X1340" s="91">
        <v>100</v>
      </c>
      <c r="Y1340" s="91">
        <v>120</v>
      </c>
      <c r="Z1340" s="91">
        <v>40</v>
      </c>
      <c r="AA1340" s="91">
        <v>60</v>
      </c>
      <c r="AB1340" s="91">
        <v>120</v>
      </c>
      <c r="AC1340" s="91">
        <v>40</v>
      </c>
      <c r="AD1340" s="91">
        <v>60</v>
      </c>
      <c r="AE1340" s="91">
        <v>120</v>
      </c>
      <c r="AF1340" s="91">
        <v>1</v>
      </c>
      <c r="AG1340" s="91">
        <v>362</v>
      </c>
      <c r="AH1340" s="91">
        <v>2239093</v>
      </c>
      <c r="AI1340" s="91">
        <v>1</v>
      </c>
      <c r="AJ1340" s="91" t="s">
        <v>11352</v>
      </c>
      <c r="AK1340" s="91">
        <v>2</v>
      </c>
      <c r="AL1340" s="91">
        <v>1</v>
      </c>
      <c r="AM1340" s="91" t="s">
        <v>11353</v>
      </c>
      <c r="AN1340" s="91" t="s">
        <v>11354</v>
      </c>
      <c r="AO1340" s="91">
        <v>1</v>
      </c>
      <c r="AP1340" s="91">
        <v>2</v>
      </c>
      <c r="AQ1340" s="91">
        <v>2043144</v>
      </c>
      <c r="AR1340" s="91" t="s">
        <v>87</v>
      </c>
      <c r="AU1340" s="93">
        <v>42668</v>
      </c>
      <c r="AW1340" s="91">
        <v>1</v>
      </c>
      <c r="AX1340" s="91">
        <v>0</v>
      </c>
      <c r="AZ1340" s="92">
        <v>41579</v>
      </c>
      <c r="BA1340" s="91" t="s">
        <v>183</v>
      </c>
      <c r="BB1340" s="92">
        <v>41579</v>
      </c>
      <c r="BC1340" s="91" t="s">
        <v>87</v>
      </c>
    </row>
    <row r="1341" spans="1:55">
      <c r="A1341" s="91">
        <f t="shared" si="20"/>
        <v>1340</v>
      </c>
      <c r="B1341" s="91">
        <v>2347801</v>
      </c>
      <c r="C1341" s="91">
        <v>29</v>
      </c>
      <c r="D1341" s="91">
        <v>12</v>
      </c>
      <c r="E1341" s="91" t="s">
        <v>87</v>
      </c>
      <c r="F1341" s="91" t="s">
        <v>87</v>
      </c>
      <c r="G1341" s="91" t="s">
        <v>11355</v>
      </c>
      <c r="I1341" s="91" t="s">
        <v>11356</v>
      </c>
      <c r="J1341" s="91" t="s">
        <v>11357</v>
      </c>
      <c r="K1341" s="91" t="s">
        <v>11358</v>
      </c>
      <c r="L1341" s="91" t="s">
        <v>11359</v>
      </c>
      <c r="O1341" s="91" t="s">
        <v>11360</v>
      </c>
      <c r="P1341" s="91" t="s">
        <v>11361</v>
      </c>
      <c r="R1341" s="91" t="s">
        <v>11362</v>
      </c>
      <c r="S1341" s="91" t="s">
        <v>11363</v>
      </c>
      <c r="U1341" s="91">
        <v>1</v>
      </c>
      <c r="V1341" s="91">
        <v>500000</v>
      </c>
      <c r="W1341" s="91">
        <v>0</v>
      </c>
      <c r="X1341" s="91">
        <v>100</v>
      </c>
      <c r="Y1341" s="91">
        <v>120</v>
      </c>
      <c r="Z1341" s="91">
        <v>40</v>
      </c>
      <c r="AA1341" s="91">
        <v>60</v>
      </c>
      <c r="AB1341" s="91">
        <v>120</v>
      </c>
      <c r="AC1341" s="91">
        <v>0</v>
      </c>
      <c r="AD1341" s="91">
        <v>0</v>
      </c>
      <c r="AE1341" s="91">
        <v>0</v>
      </c>
      <c r="AF1341" s="91">
        <v>1390</v>
      </c>
      <c r="AG1341" s="91">
        <v>43</v>
      </c>
      <c r="AH1341" s="91">
        <v>13318</v>
      </c>
      <c r="AI1341" s="91">
        <v>1</v>
      </c>
      <c r="AJ1341" s="91" t="s">
        <v>11356</v>
      </c>
      <c r="AK1341" s="91">
        <v>2</v>
      </c>
      <c r="AL1341" s="91">
        <v>1</v>
      </c>
      <c r="AM1341" s="91">
        <v>20307101621</v>
      </c>
      <c r="AN1341" s="91" t="s">
        <v>11364</v>
      </c>
      <c r="AO1341" s="91">
        <v>1</v>
      </c>
      <c r="AP1341" s="91">
        <v>2</v>
      </c>
      <c r="AQ1341" s="91">
        <v>2125820</v>
      </c>
      <c r="AR1341" s="91" t="s">
        <v>87</v>
      </c>
      <c r="AU1341" s="93">
        <v>42880</v>
      </c>
      <c r="AW1341" s="91">
        <v>1</v>
      </c>
      <c r="AX1341" s="91">
        <v>0</v>
      </c>
      <c r="AZ1341" s="92">
        <v>41633</v>
      </c>
      <c r="BA1341" s="91" t="s">
        <v>183</v>
      </c>
      <c r="BB1341" s="92">
        <v>41633</v>
      </c>
      <c r="BC1341" s="91" t="s">
        <v>87</v>
      </c>
    </row>
    <row r="1342" spans="1:55">
      <c r="A1342" s="91">
        <f t="shared" si="20"/>
        <v>1341</v>
      </c>
      <c r="B1342" s="91">
        <v>2367601</v>
      </c>
      <c r="C1342" s="91">
        <v>30</v>
      </c>
      <c r="D1342" s="91">
        <v>12</v>
      </c>
      <c r="E1342" s="91" t="s">
        <v>87</v>
      </c>
      <c r="F1342" s="91" t="s">
        <v>87</v>
      </c>
      <c r="G1342" s="91" t="s">
        <v>11365</v>
      </c>
      <c r="I1342" s="91" t="s">
        <v>11366</v>
      </c>
      <c r="J1342" s="91" t="s">
        <v>11367</v>
      </c>
      <c r="K1342" s="91" t="s">
        <v>11368</v>
      </c>
      <c r="L1342" s="91" t="s">
        <v>11369</v>
      </c>
      <c r="O1342" s="91" t="s">
        <v>11370</v>
      </c>
      <c r="P1342" s="91" t="s">
        <v>11371</v>
      </c>
      <c r="R1342" s="91" t="s">
        <v>11372</v>
      </c>
      <c r="S1342" s="91" t="s">
        <v>11373</v>
      </c>
      <c r="T1342" s="91" t="s">
        <v>269</v>
      </c>
      <c r="U1342" s="91">
        <v>1</v>
      </c>
      <c r="V1342" s="91">
        <v>500000</v>
      </c>
      <c r="W1342" s="91">
        <v>0</v>
      </c>
      <c r="X1342" s="91">
        <v>100</v>
      </c>
      <c r="Y1342" s="91">
        <v>120</v>
      </c>
      <c r="Z1342" s="91">
        <v>70</v>
      </c>
      <c r="AA1342" s="91">
        <v>30</v>
      </c>
      <c r="AB1342" s="91">
        <v>120</v>
      </c>
      <c r="AC1342" s="91">
        <v>70</v>
      </c>
      <c r="AD1342" s="91">
        <v>30</v>
      </c>
      <c r="AE1342" s="91">
        <v>120</v>
      </c>
      <c r="AF1342" s="91">
        <v>5</v>
      </c>
      <c r="AG1342" s="91">
        <v>370</v>
      </c>
      <c r="AH1342" s="91">
        <v>3884006</v>
      </c>
      <c r="AI1342" s="91">
        <v>1</v>
      </c>
      <c r="AJ1342" s="91" t="s">
        <v>11374</v>
      </c>
      <c r="AK1342" s="91">
        <v>2</v>
      </c>
      <c r="AL1342" s="91">
        <v>0</v>
      </c>
      <c r="AM1342" s="91" t="s">
        <v>87</v>
      </c>
      <c r="AO1342" s="91">
        <v>1</v>
      </c>
      <c r="AP1342" s="91">
        <v>2</v>
      </c>
      <c r="AQ1342" s="91">
        <v>1574300</v>
      </c>
      <c r="AR1342" s="91" t="s">
        <v>87</v>
      </c>
      <c r="AU1342" s="93">
        <v>42060</v>
      </c>
      <c r="AW1342" s="91">
        <v>1</v>
      </c>
      <c r="AX1342" s="91">
        <v>0</v>
      </c>
      <c r="AZ1342" s="92">
        <v>41725</v>
      </c>
      <c r="BA1342" s="91" t="s">
        <v>183</v>
      </c>
      <c r="BB1342" s="92">
        <v>42057</v>
      </c>
      <c r="BC1342" s="91" t="s">
        <v>87</v>
      </c>
    </row>
    <row r="1343" spans="1:55">
      <c r="A1343" s="91">
        <f t="shared" si="20"/>
        <v>1342</v>
      </c>
      <c r="B1343" s="91">
        <v>2382101</v>
      </c>
      <c r="C1343" s="91">
        <v>80</v>
      </c>
      <c r="D1343" s="91">
        <v>12</v>
      </c>
      <c r="E1343" s="91" t="s">
        <v>87</v>
      </c>
      <c r="F1343" s="91" t="s">
        <v>87</v>
      </c>
      <c r="G1343" s="91" t="s">
        <v>11375</v>
      </c>
      <c r="I1343" s="91" t="s">
        <v>11376</v>
      </c>
      <c r="J1343" s="91" t="s">
        <v>11376</v>
      </c>
      <c r="K1343" s="91" t="s">
        <v>11377</v>
      </c>
      <c r="L1343" s="91" t="s">
        <v>11378</v>
      </c>
      <c r="O1343" s="91" t="s">
        <v>11379</v>
      </c>
      <c r="P1343" s="91" t="s">
        <v>11380</v>
      </c>
      <c r="R1343" s="91" t="s">
        <v>11381</v>
      </c>
      <c r="S1343" s="91" t="s">
        <v>11382</v>
      </c>
      <c r="T1343" s="91" t="s">
        <v>269</v>
      </c>
      <c r="U1343" s="91">
        <v>0</v>
      </c>
      <c r="V1343" s="91">
        <v>500000</v>
      </c>
      <c r="W1343" s="91">
        <v>0</v>
      </c>
      <c r="X1343" s="91">
        <v>100</v>
      </c>
      <c r="Y1343" s="91">
        <v>120</v>
      </c>
      <c r="Z1343" s="91">
        <v>40</v>
      </c>
      <c r="AA1343" s="91">
        <v>60</v>
      </c>
      <c r="AB1343" s="91">
        <v>120</v>
      </c>
      <c r="AC1343" s="91">
        <v>0</v>
      </c>
      <c r="AD1343" s="91">
        <v>100</v>
      </c>
      <c r="AE1343" s="91">
        <v>120</v>
      </c>
      <c r="AF1343" s="91">
        <v>179</v>
      </c>
      <c r="AG1343" s="91">
        <v>612</v>
      </c>
      <c r="AH1343" s="91">
        <v>1175532</v>
      </c>
      <c r="AI1343" s="91">
        <v>1</v>
      </c>
      <c r="AJ1343" s="91" t="s">
        <v>11383</v>
      </c>
      <c r="AK1343" s="91">
        <v>2</v>
      </c>
      <c r="AL1343" s="91">
        <v>1</v>
      </c>
      <c r="AM1343" s="91">
        <v>41101620334000</v>
      </c>
      <c r="AN1343" s="91" t="s">
        <v>11384</v>
      </c>
      <c r="AO1343" s="91">
        <v>1</v>
      </c>
      <c r="AP1343" s="91">
        <v>2</v>
      </c>
      <c r="AQ1343" s="91" t="s">
        <v>87</v>
      </c>
      <c r="AR1343" s="91" t="s">
        <v>87</v>
      </c>
      <c r="AW1343" s="91">
        <v>1</v>
      </c>
      <c r="AX1343" s="91">
        <v>0</v>
      </c>
      <c r="AZ1343" s="92">
        <v>41781</v>
      </c>
      <c r="BA1343" s="91" t="s">
        <v>183</v>
      </c>
      <c r="BB1343" s="92">
        <v>41781</v>
      </c>
      <c r="BC1343" s="91" t="s">
        <v>87</v>
      </c>
    </row>
    <row r="1344" spans="1:55">
      <c r="A1344" s="91">
        <f t="shared" si="20"/>
        <v>1343</v>
      </c>
      <c r="B1344" s="91">
        <v>2394201</v>
      </c>
      <c r="C1344" s="91">
        <v>30</v>
      </c>
      <c r="D1344" s="91">
        <v>12</v>
      </c>
      <c r="E1344" s="91" t="s">
        <v>87</v>
      </c>
      <c r="F1344" s="91" t="s">
        <v>87</v>
      </c>
      <c r="G1344" s="91" t="s">
        <v>11385</v>
      </c>
      <c r="I1344" s="91" t="s">
        <v>11386</v>
      </c>
      <c r="J1344" s="91" t="s">
        <v>11387</v>
      </c>
      <c r="K1344" s="91" t="s">
        <v>11388</v>
      </c>
      <c r="L1344" s="91" t="s">
        <v>11389</v>
      </c>
      <c r="O1344" s="91" t="s">
        <v>11390</v>
      </c>
      <c r="P1344" s="91" t="s">
        <v>11391</v>
      </c>
      <c r="R1344" s="91" t="s">
        <v>11392</v>
      </c>
      <c r="S1344" s="91" t="s">
        <v>11393</v>
      </c>
      <c r="T1344" s="91" t="s">
        <v>269</v>
      </c>
      <c r="U1344" s="91">
        <v>0</v>
      </c>
      <c r="V1344" s="91">
        <v>500000</v>
      </c>
      <c r="W1344" s="91">
        <v>0</v>
      </c>
      <c r="X1344" s="91">
        <v>100</v>
      </c>
      <c r="Y1344" s="91">
        <v>120</v>
      </c>
      <c r="Z1344" s="91">
        <v>40</v>
      </c>
      <c r="AA1344" s="91">
        <v>60</v>
      </c>
      <c r="AB1344" s="91">
        <v>120</v>
      </c>
      <c r="AC1344" s="91">
        <v>40</v>
      </c>
      <c r="AD1344" s="91">
        <v>60</v>
      </c>
      <c r="AE1344" s="91">
        <v>120</v>
      </c>
      <c r="AF1344" s="91">
        <v>1</v>
      </c>
      <c r="AG1344" s="91">
        <v>247</v>
      </c>
      <c r="AH1344" s="91">
        <v>1515290</v>
      </c>
      <c r="AI1344" s="91">
        <v>1</v>
      </c>
      <c r="AJ1344" s="91" t="s">
        <v>11394</v>
      </c>
      <c r="AK1344" s="91">
        <v>2</v>
      </c>
      <c r="AL1344" s="91">
        <v>0</v>
      </c>
      <c r="AM1344" s="91" t="s">
        <v>87</v>
      </c>
      <c r="AO1344" s="91">
        <v>1</v>
      </c>
      <c r="AP1344" s="91">
        <v>2</v>
      </c>
      <c r="AQ1344" s="91" t="s">
        <v>87</v>
      </c>
      <c r="AR1344" s="91" t="s">
        <v>87</v>
      </c>
      <c r="AW1344" s="91">
        <v>1</v>
      </c>
      <c r="AX1344" s="91">
        <v>0</v>
      </c>
      <c r="AZ1344" s="92">
        <v>41828</v>
      </c>
      <c r="BA1344" s="91" t="s">
        <v>183</v>
      </c>
      <c r="BB1344" s="92">
        <v>41828</v>
      </c>
      <c r="BC1344" s="91" t="s">
        <v>87</v>
      </c>
    </row>
    <row r="1345" spans="1:55">
      <c r="A1345" s="91">
        <f t="shared" si="20"/>
        <v>1344</v>
      </c>
      <c r="B1345" s="91">
        <v>2397201</v>
      </c>
      <c r="C1345" s="91">
        <v>77</v>
      </c>
      <c r="D1345" s="91">
        <v>12</v>
      </c>
      <c r="E1345" s="91" t="s">
        <v>87</v>
      </c>
      <c r="F1345" s="91" t="s">
        <v>87</v>
      </c>
      <c r="G1345" s="91" t="s">
        <v>11395</v>
      </c>
      <c r="I1345" s="91" t="s">
        <v>11396</v>
      </c>
      <c r="J1345" s="91" t="s">
        <v>11397</v>
      </c>
      <c r="K1345" s="91" t="s">
        <v>11398</v>
      </c>
      <c r="L1345" s="91" t="s">
        <v>11399</v>
      </c>
      <c r="O1345" s="91" t="s">
        <v>11400</v>
      </c>
      <c r="P1345" s="91" t="s">
        <v>11401</v>
      </c>
      <c r="R1345" s="91" t="s">
        <v>11402</v>
      </c>
      <c r="S1345" s="91" t="s">
        <v>11403</v>
      </c>
      <c r="T1345" s="91" t="s">
        <v>269</v>
      </c>
      <c r="U1345" s="91">
        <v>0</v>
      </c>
      <c r="V1345" s="91">
        <v>500000</v>
      </c>
      <c r="W1345" s="91">
        <v>0</v>
      </c>
      <c r="X1345" s="91">
        <v>100</v>
      </c>
      <c r="Y1345" s="91">
        <v>120</v>
      </c>
      <c r="Z1345" s="91">
        <v>40</v>
      </c>
      <c r="AA1345" s="91">
        <v>60</v>
      </c>
      <c r="AB1345" s="91">
        <v>120</v>
      </c>
      <c r="AC1345" s="91">
        <v>0</v>
      </c>
      <c r="AD1345" s="91">
        <v>100</v>
      </c>
      <c r="AE1345" s="91">
        <v>120</v>
      </c>
      <c r="AF1345" s="91">
        <v>168</v>
      </c>
      <c r="AG1345" s="91">
        <v>106</v>
      </c>
      <c r="AH1345" s="91">
        <v>11871</v>
      </c>
      <c r="AI1345" s="91">
        <v>2</v>
      </c>
      <c r="AJ1345" s="91" t="s">
        <v>11404</v>
      </c>
      <c r="AK1345" s="91">
        <v>2</v>
      </c>
      <c r="AL1345" s="91">
        <v>0</v>
      </c>
      <c r="AM1345" s="91" t="s">
        <v>87</v>
      </c>
      <c r="AO1345" s="91">
        <v>1</v>
      </c>
      <c r="AP1345" s="91">
        <v>2</v>
      </c>
      <c r="AQ1345" s="91" t="s">
        <v>87</v>
      </c>
      <c r="AR1345" s="91" t="s">
        <v>87</v>
      </c>
      <c r="AW1345" s="91">
        <v>1</v>
      </c>
      <c r="AX1345" s="91">
        <v>0</v>
      </c>
      <c r="AZ1345" s="92">
        <v>41842</v>
      </c>
      <c r="BA1345" s="91" t="s">
        <v>183</v>
      </c>
      <c r="BB1345" s="92">
        <v>42108</v>
      </c>
      <c r="BC1345" s="91" t="s">
        <v>87</v>
      </c>
    </row>
    <row r="1346" spans="1:55">
      <c r="A1346" s="91">
        <f t="shared" si="20"/>
        <v>1345</v>
      </c>
      <c r="B1346" s="91">
        <v>2397501</v>
      </c>
      <c r="C1346" s="91">
        <v>80</v>
      </c>
      <c r="D1346" s="91">
        <v>12</v>
      </c>
      <c r="E1346" s="91" t="s">
        <v>87</v>
      </c>
      <c r="F1346" s="91" t="s">
        <v>87</v>
      </c>
      <c r="G1346" s="91" t="s">
        <v>11405</v>
      </c>
      <c r="I1346" s="91" t="s">
        <v>11406</v>
      </c>
      <c r="J1346" s="91" t="s">
        <v>11405</v>
      </c>
      <c r="K1346" s="91" t="s">
        <v>11407</v>
      </c>
      <c r="L1346" s="91" t="s">
        <v>11408</v>
      </c>
      <c r="O1346" s="91" t="s">
        <v>11409</v>
      </c>
      <c r="P1346" s="91" t="s">
        <v>11410</v>
      </c>
      <c r="R1346" s="91" t="s">
        <v>11411</v>
      </c>
      <c r="S1346" s="91" t="s">
        <v>11412</v>
      </c>
      <c r="T1346" s="91" t="s">
        <v>269</v>
      </c>
      <c r="U1346" s="91">
        <v>1</v>
      </c>
      <c r="V1346" s="91">
        <v>500000</v>
      </c>
      <c r="W1346" s="91">
        <v>0</v>
      </c>
      <c r="X1346" s="91">
        <v>100</v>
      </c>
      <c r="Y1346" s="91">
        <v>120</v>
      </c>
      <c r="Z1346" s="91">
        <v>40</v>
      </c>
      <c r="AA1346" s="91">
        <v>60</v>
      </c>
      <c r="AB1346" s="91">
        <v>120</v>
      </c>
      <c r="AC1346" s="91">
        <v>0</v>
      </c>
      <c r="AD1346" s="91">
        <v>100</v>
      </c>
      <c r="AE1346" s="91">
        <v>120</v>
      </c>
      <c r="AF1346" s="91">
        <v>169</v>
      </c>
      <c r="AG1346" s="91">
        <v>123</v>
      </c>
      <c r="AH1346" s="91">
        <v>125895</v>
      </c>
      <c r="AI1346" s="91">
        <v>2</v>
      </c>
      <c r="AJ1346" s="91" t="s">
        <v>11406</v>
      </c>
      <c r="AK1346" s="91">
        <v>2</v>
      </c>
      <c r="AL1346" s="91">
        <v>0</v>
      </c>
      <c r="AM1346" s="91" t="s">
        <v>87</v>
      </c>
      <c r="AO1346" s="91">
        <v>1</v>
      </c>
      <c r="AP1346" s="91">
        <v>2</v>
      </c>
      <c r="AQ1346" s="91">
        <v>1860690</v>
      </c>
      <c r="AR1346" s="91" t="s">
        <v>87</v>
      </c>
      <c r="AU1346" s="93">
        <v>43064</v>
      </c>
      <c r="AW1346" s="91">
        <v>1</v>
      </c>
      <c r="AX1346" s="91">
        <v>0</v>
      </c>
      <c r="AZ1346" s="92">
        <v>41844</v>
      </c>
      <c r="BA1346" s="91" t="s">
        <v>183</v>
      </c>
      <c r="BB1346" s="92">
        <v>43068.067499999997</v>
      </c>
      <c r="BC1346" s="91" t="s">
        <v>233</v>
      </c>
    </row>
    <row r="1347" spans="1:55">
      <c r="A1347" s="91">
        <f t="shared" ref="A1347:A1410" si="21">A1346+1</f>
        <v>1346</v>
      </c>
      <c r="B1347" s="91">
        <v>2408201</v>
      </c>
      <c r="C1347" s="91">
        <v>43</v>
      </c>
      <c r="D1347" s="91">
        <v>12</v>
      </c>
      <c r="E1347" s="91" t="s">
        <v>87</v>
      </c>
      <c r="F1347" s="91" t="s">
        <v>87</v>
      </c>
      <c r="G1347" s="91" t="s">
        <v>11413</v>
      </c>
      <c r="I1347" s="91" t="s">
        <v>11414</v>
      </c>
      <c r="J1347" s="91" t="s">
        <v>11415</v>
      </c>
      <c r="K1347" s="91" t="s">
        <v>11416</v>
      </c>
      <c r="L1347" s="91" t="s">
        <v>11417</v>
      </c>
      <c r="O1347" s="91" t="s">
        <v>11418</v>
      </c>
      <c r="P1347" s="91" t="s">
        <v>11418</v>
      </c>
      <c r="R1347" s="91" t="s">
        <v>11419</v>
      </c>
      <c r="S1347" s="91" t="s">
        <v>11420</v>
      </c>
      <c r="T1347" s="91" t="s">
        <v>269</v>
      </c>
      <c r="U1347" s="91">
        <v>0</v>
      </c>
      <c r="V1347" s="91">
        <v>0</v>
      </c>
      <c r="W1347" s="91">
        <v>0</v>
      </c>
      <c r="X1347" s="91">
        <v>0</v>
      </c>
      <c r="Y1347" s="91">
        <v>0</v>
      </c>
      <c r="Z1347" s="91">
        <v>100</v>
      </c>
      <c r="AA1347" s="91">
        <v>0</v>
      </c>
      <c r="AB1347" s="91">
        <v>0</v>
      </c>
      <c r="AC1347" s="91">
        <v>0</v>
      </c>
      <c r="AD1347" s="91">
        <v>0</v>
      </c>
      <c r="AE1347" s="91">
        <v>0</v>
      </c>
      <c r="AF1347" s="91">
        <v>149</v>
      </c>
      <c r="AG1347" s="91">
        <v>265</v>
      </c>
      <c r="AH1347" s="91">
        <v>389772</v>
      </c>
      <c r="AI1347" s="91">
        <v>1</v>
      </c>
      <c r="AJ1347" s="91" t="s">
        <v>11421</v>
      </c>
      <c r="AK1347" s="91">
        <v>2</v>
      </c>
      <c r="AL1347" s="91">
        <v>1</v>
      </c>
      <c r="AM1347" s="91">
        <v>22103935485479</v>
      </c>
      <c r="AN1347" s="91" t="s">
        <v>11422</v>
      </c>
      <c r="AO1347" s="91">
        <v>0</v>
      </c>
      <c r="AP1347" s="91">
        <v>2</v>
      </c>
      <c r="AQ1347" s="91" t="s">
        <v>87</v>
      </c>
      <c r="AR1347" s="91" t="s">
        <v>87</v>
      </c>
      <c r="AW1347" s="91">
        <v>1</v>
      </c>
      <c r="AX1347" s="91">
        <v>0</v>
      </c>
      <c r="AZ1347" s="92">
        <v>43132</v>
      </c>
      <c r="BA1347" s="91" t="s">
        <v>3642</v>
      </c>
      <c r="BB1347" s="92">
        <v>43132</v>
      </c>
      <c r="BC1347" s="91" t="s">
        <v>3642</v>
      </c>
    </row>
    <row r="1348" spans="1:55">
      <c r="A1348" s="91">
        <f t="shared" si="21"/>
        <v>1347</v>
      </c>
      <c r="B1348" s="91">
        <v>2412601</v>
      </c>
      <c r="C1348" s="91">
        <v>20</v>
      </c>
      <c r="D1348" s="91">
        <v>12</v>
      </c>
      <c r="E1348" s="91" t="s">
        <v>87</v>
      </c>
      <c r="F1348" s="91" t="s">
        <v>87</v>
      </c>
      <c r="G1348" s="91" t="s">
        <v>11423</v>
      </c>
      <c r="I1348" s="91" t="s">
        <v>11424</v>
      </c>
      <c r="J1348" s="91" t="s">
        <v>11425</v>
      </c>
      <c r="K1348" s="91" t="s">
        <v>11426</v>
      </c>
      <c r="L1348" s="91" t="s">
        <v>11427</v>
      </c>
      <c r="O1348" s="91" t="s">
        <v>11428</v>
      </c>
      <c r="P1348" s="91" t="s">
        <v>11429</v>
      </c>
      <c r="R1348" s="91" t="s">
        <v>11430</v>
      </c>
      <c r="S1348" s="91" t="s">
        <v>11431</v>
      </c>
      <c r="U1348" s="91">
        <v>1</v>
      </c>
      <c r="V1348" s="91">
        <v>500000</v>
      </c>
      <c r="W1348" s="91">
        <v>0</v>
      </c>
      <c r="X1348" s="91">
        <v>100</v>
      </c>
      <c r="Y1348" s="91">
        <v>120</v>
      </c>
      <c r="Z1348" s="91">
        <v>40</v>
      </c>
      <c r="AA1348" s="91">
        <v>60</v>
      </c>
      <c r="AB1348" s="91">
        <v>120</v>
      </c>
      <c r="AC1348" s="91">
        <v>40</v>
      </c>
      <c r="AD1348" s="91">
        <v>60</v>
      </c>
      <c r="AE1348" s="91">
        <v>120</v>
      </c>
      <c r="AF1348" s="91">
        <v>131</v>
      </c>
      <c r="AG1348" s="91">
        <v>32</v>
      </c>
      <c r="AH1348" s="91">
        <v>1057364</v>
      </c>
      <c r="AI1348" s="91">
        <v>1</v>
      </c>
      <c r="AJ1348" s="91" t="s">
        <v>11432</v>
      </c>
      <c r="AK1348" s="91">
        <v>2</v>
      </c>
      <c r="AL1348" s="91">
        <v>1</v>
      </c>
      <c r="AM1348" s="91" t="s">
        <v>11433</v>
      </c>
      <c r="AN1348" s="91" t="s">
        <v>11434</v>
      </c>
      <c r="AO1348" s="91">
        <v>1</v>
      </c>
      <c r="AP1348" s="91">
        <v>2</v>
      </c>
      <c r="AQ1348" s="91">
        <v>1592232</v>
      </c>
      <c r="AR1348" s="91" t="s">
        <v>87</v>
      </c>
      <c r="AU1348" s="93">
        <v>42060</v>
      </c>
      <c r="AW1348" s="91">
        <v>1</v>
      </c>
      <c r="AX1348" s="91">
        <v>0</v>
      </c>
      <c r="AZ1348" s="92">
        <v>41922</v>
      </c>
      <c r="BA1348" s="91" t="s">
        <v>183</v>
      </c>
      <c r="BB1348" s="92">
        <v>42057</v>
      </c>
      <c r="BC1348" s="91" t="s">
        <v>87</v>
      </c>
    </row>
    <row r="1349" spans="1:55">
      <c r="A1349" s="91">
        <f t="shared" si="21"/>
        <v>1348</v>
      </c>
      <c r="B1349" s="91">
        <v>2413201</v>
      </c>
      <c r="C1349" s="91">
        <v>70</v>
      </c>
      <c r="D1349" s="91">
        <v>12</v>
      </c>
      <c r="E1349" s="91" t="s">
        <v>87</v>
      </c>
      <c r="F1349" s="91" t="s">
        <v>87</v>
      </c>
      <c r="G1349" s="91" t="s">
        <v>11435</v>
      </c>
      <c r="I1349" s="91" t="s">
        <v>11436</v>
      </c>
      <c r="J1349" s="91" t="s">
        <v>11437</v>
      </c>
      <c r="K1349" s="91" t="s">
        <v>11438</v>
      </c>
      <c r="L1349" s="91" t="s">
        <v>11439</v>
      </c>
      <c r="O1349" s="91" t="s">
        <v>11440</v>
      </c>
      <c r="P1349" s="91" t="s">
        <v>11440</v>
      </c>
      <c r="R1349" s="91" t="s">
        <v>11441</v>
      </c>
      <c r="S1349" s="91" t="s">
        <v>11442</v>
      </c>
      <c r="T1349" s="91" t="s">
        <v>269</v>
      </c>
      <c r="U1349" s="91">
        <v>1</v>
      </c>
      <c r="V1349" s="91">
        <v>500000</v>
      </c>
      <c r="W1349" s="91">
        <v>0</v>
      </c>
      <c r="X1349" s="91">
        <v>100</v>
      </c>
      <c r="Y1349" s="91">
        <v>120</v>
      </c>
      <c r="Z1349" s="91">
        <v>40</v>
      </c>
      <c r="AA1349" s="91">
        <v>60</v>
      </c>
      <c r="AB1349" s="91">
        <v>120</v>
      </c>
      <c r="AC1349" s="91">
        <v>0</v>
      </c>
      <c r="AD1349" s="91">
        <v>100</v>
      </c>
      <c r="AE1349" s="91">
        <v>120</v>
      </c>
      <c r="AF1349" s="91">
        <v>546</v>
      </c>
      <c r="AG1349" s="91">
        <v>610</v>
      </c>
      <c r="AH1349" s="91">
        <v>695500</v>
      </c>
      <c r="AI1349" s="91">
        <v>1</v>
      </c>
      <c r="AJ1349" s="91" t="s">
        <v>11443</v>
      </c>
      <c r="AK1349" s="91">
        <v>2</v>
      </c>
      <c r="AL1349" s="91">
        <v>0</v>
      </c>
      <c r="AM1349" s="91" t="s">
        <v>87</v>
      </c>
      <c r="AO1349" s="91">
        <v>1</v>
      </c>
      <c r="AP1349" s="91">
        <v>2</v>
      </c>
      <c r="AQ1349" s="91">
        <v>1585313</v>
      </c>
      <c r="AR1349" s="91" t="s">
        <v>87</v>
      </c>
      <c r="AU1349" s="93">
        <v>42060</v>
      </c>
      <c r="AW1349" s="91">
        <v>1</v>
      </c>
      <c r="AX1349" s="91">
        <v>0</v>
      </c>
      <c r="AZ1349" s="92">
        <v>41926</v>
      </c>
      <c r="BA1349" s="91" t="s">
        <v>183</v>
      </c>
      <c r="BB1349" s="92">
        <v>42057</v>
      </c>
      <c r="BC1349" s="91" t="s">
        <v>87</v>
      </c>
    </row>
    <row r="1350" spans="1:55">
      <c r="A1350" s="91">
        <f t="shared" si="21"/>
        <v>1349</v>
      </c>
      <c r="B1350" s="91">
        <v>2414101</v>
      </c>
      <c r="C1350" s="91">
        <v>70</v>
      </c>
      <c r="D1350" s="91">
        <v>12</v>
      </c>
      <c r="E1350" s="91" t="s">
        <v>87</v>
      </c>
      <c r="F1350" s="91" t="s">
        <v>87</v>
      </c>
      <c r="G1350" s="91" t="s">
        <v>11444</v>
      </c>
      <c r="I1350" s="91" t="s">
        <v>11445</v>
      </c>
      <c r="K1350" s="91" t="s">
        <v>11446</v>
      </c>
      <c r="L1350" s="91" t="s">
        <v>11447</v>
      </c>
      <c r="O1350" s="91" t="s">
        <v>11448</v>
      </c>
      <c r="P1350" s="91" t="s">
        <v>11449</v>
      </c>
      <c r="R1350" s="91" t="s">
        <v>11450</v>
      </c>
      <c r="S1350" s="91" t="s">
        <v>11451</v>
      </c>
      <c r="T1350" s="91" t="s">
        <v>269</v>
      </c>
      <c r="U1350" s="91">
        <v>0</v>
      </c>
      <c r="V1350" s="91">
        <v>500000</v>
      </c>
      <c r="W1350" s="91">
        <v>0</v>
      </c>
      <c r="X1350" s="91">
        <v>100</v>
      </c>
      <c r="Y1350" s="91">
        <v>120</v>
      </c>
      <c r="Z1350" s="91">
        <v>40</v>
      </c>
      <c r="AA1350" s="91">
        <v>60</v>
      </c>
      <c r="AB1350" s="91">
        <v>120</v>
      </c>
      <c r="AC1350" s="91">
        <v>0</v>
      </c>
      <c r="AD1350" s="91">
        <v>100</v>
      </c>
      <c r="AE1350" s="91">
        <v>120</v>
      </c>
      <c r="AF1350" s="91">
        <v>158</v>
      </c>
      <c r="AG1350" s="91">
        <v>150</v>
      </c>
      <c r="AH1350" s="91">
        <v>236342</v>
      </c>
      <c r="AI1350" s="91">
        <v>1</v>
      </c>
      <c r="AJ1350" s="91" t="s">
        <v>11452</v>
      </c>
      <c r="AK1350" s="91">
        <v>2</v>
      </c>
      <c r="AL1350" s="91">
        <v>0</v>
      </c>
      <c r="AM1350" s="91" t="s">
        <v>87</v>
      </c>
      <c r="AO1350" s="91">
        <v>1</v>
      </c>
      <c r="AP1350" s="91">
        <v>2</v>
      </c>
      <c r="AQ1350" s="91" t="s">
        <v>87</v>
      </c>
      <c r="AR1350" s="91" t="s">
        <v>87</v>
      </c>
      <c r="AW1350" s="91">
        <v>1</v>
      </c>
      <c r="AX1350" s="91">
        <v>0</v>
      </c>
      <c r="AZ1350" s="92">
        <v>41927</v>
      </c>
      <c r="BA1350" s="91" t="s">
        <v>183</v>
      </c>
      <c r="BB1350" s="92">
        <v>41939</v>
      </c>
      <c r="BC1350" s="91" t="s">
        <v>87</v>
      </c>
    </row>
    <row r="1351" spans="1:55">
      <c r="A1351" s="91">
        <f t="shared" si="21"/>
        <v>1350</v>
      </c>
      <c r="B1351" s="91">
        <v>2416501</v>
      </c>
      <c r="C1351" s="91">
        <v>70</v>
      </c>
      <c r="D1351" s="91">
        <v>12</v>
      </c>
      <c r="E1351" s="91" t="s">
        <v>87</v>
      </c>
      <c r="F1351" s="91" t="s">
        <v>87</v>
      </c>
      <c r="G1351" s="91" t="s">
        <v>11453</v>
      </c>
      <c r="I1351" s="91" t="s">
        <v>11454</v>
      </c>
      <c r="J1351" s="91" t="s">
        <v>11453</v>
      </c>
      <c r="K1351" s="91" t="s">
        <v>11455</v>
      </c>
      <c r="L1351" s="91" t="s">
        <v>11456</v>
      </c>
      <c r="O1351" s="91" t="s">
        <v>11457</v>
      </c>
      <c r="P1351" s="91" t="s">
        <v>11458</v>
      </c>
      <c r="R1351" s="91" t="s">
        <v>11459</v>
      </c>
      <c r="S1351" s="91" t="s">
        <v>11460</v>
      </c>
      <c r="T1351" s="91" t="s">
        <v>269</v>
      </c>
      <c r="U1351" s="91">
        <v>1</v>
      </c>
      <c r="V1351" s="91">
        <v>500000</v>
      </c>
      <c r="W1351" s="91">
        <v>0</v>
      </c>
      <c r="X1351" s="91">
        <v>100</v>
      </c>
      <c r="Y1351" s="91">
        <v>120</v>
      </c>
      <c r="Z1351" s="91">
        <v>40</v>
      </c>
      <c r="AA1351" s="91">
        <v>60</v>
      </c>
      <c r="AB1351" s="91">
        <v>120</v>
      </c>
      <c r="AC1351" s="91">
        <v>0</v>
      </c>
      <c r="AD1351" s="91">
        <v>100</v>
      </c>
      <c r="AE1351" s="91">
        <v>120</v>
      </c>
      <c r="AF1351" s="91">
        <v>1602</v>
      </c>
      <c r="AG1351" s="91">
        <v>114</v>
      </c>
      <c r="AH1351" s="91">
        <v>12648</v>
      </c>
      <c r="AI1351" s="91">
        <v>1</v>
      </c>
      <c r="AJ1351" s="91" t="s">
        <v>11461</v>
      </c>
      <c r="AK1351" s="91">
        <v>2</v>
      </c>
      <c r="AL1351" s="91">
        <v>1</v>
      </c>
      <c r="AM1351" s="91">
        <v>25101930565261</v>
      </c>
      <c r="AN1351" s="91" t="s">
        <v>11462</v>
      </c>
      <c r="AO1351" s="91">
        <v>1</v>
      </c>
      <c r="AP1351" s="91">
        <v>2</v>
      </c>
      <c r="AQ1351" s="91">
        <v>1584525</v>
      </c>
      <c r="AR1351" s="91" t="s">
        <v>87</v>
      </c>
      <c r="AU1351" s="93">
        <v>42060</v>
      </c>
      <c r="AW1351" s="91">
        <v>1</v>
      </c>
      <c r="AX1351" s="91">
        <v>0</v>
      </c>
      <c r="AZ1351" s="92">
        <v>41935</v>
      </c>
      <c r="BA1351" s="91" t="s">
        <v>183</v>
      </c>
      <c r="BB1351" s="92">
        <v>42057</v>
      </c>
      <c r="BC1351" s="91" t="s">
        <v>87</v>
      </c>
    </row>
    <row r="1352" spans="1:55">
      <c r="A1352" s="91">
        <f t="shared" si="21"/>
        <v>1351</v>
      </c>
      <c r="B1352" s="91">
        <v>2417501</v>
      </c>
      <c r="C1352" s="91">
        <v>80</v>
      </c>
      <c r="D1352" s="91">
        <v>12</v>
      </c>
      <c r="E1352" s="91" t="s">
        <v>87</v>
      </c>
      <c r="F1352" s="91" t="s">
        <v>87</v>
      </c>
      <c r="G1352" s="91" t="s">
        <v>11463</v>
      </c>
      <c r="I1352" s="91" t="s">
        <v>11464</v>
      </c>
      <c r="J1352" s="91" t="s">
        <v>11465</v>
      </c>
      <c r="K1352" s="91" t="s">
        <v>11466</v>
      </c>
      <c r="L1352" s="91" t="s">
        <v>11467</v>
      </c>
      <c r="M1352" s="91" t="s">
        <v>11468</v>
      </c>
      <c r="O1352" s="91" t="s">
        <v>11469</v>
      </c>
      <c r="P1352" s="91" t="s">
        <v>11470</v>
      </c>
      <c r="Q1352" s="91" t="s">
        <v>11471</v>
      </c>
      <c r="R1352" s="91" t="s">
        <v>11472</v>
      </c>
      <c r="S1352" s="91" t="s">
        <v>11473</v>
      </c>
      <c r="T1352" s="91" t="s">
        <v>269</v>
      </c>
      <c r="U1352" s="91">
        <v>0</v>
      </c>
      <c r="V1352" s="91">
        <v>500000</v>
      </c>
      <c r="W1352" s="91">
        <v>0</v>
      </c>
      <c r="X1352" s="91">
        <v>100</v>
      </c>
      <c r="Y1352" s="91">
        <v>120</v>
      </c>
      <c r="Z1352" s="91">
        <v>40</v>
      </c>
      <c r="AA1352" s="91">
        <v>60</v>
      </c>
      <c r="AB1352" s="91">
        <v>120</v>
      </c>
      <c r="AC1352" s="91">
        <v>0</v>
      </c>
      <c r="AD1352" s="91">
        <v>100</v>
      </c>
      <c r="AE1352" s="91">
        <v>120</v>
      </c>
      <c r="AF1352" s="91">
        <v>181</v>
      </c>
      <c r="AG1352" s="91">
        <v>803</v>
      </c>
      <c r="AH1352" s="91">
        <v>1997261</v>
      </c>
      <c r="AI1352" s="91">
        <v>1</v>
      </c>
      <c r="AJ1352" s="91" t="s">
        <v>11474</v>
      </c>
      <c r="AK1352" s="91">
        <v>2</v>
      </c>
      <c r="AL1352" s="91">
        <v>1</v>
      </c>
      <c r="AM1352" s="91">
        <v>40101900225077</v>
      </c>
      <c r="AN1352" s="91" t="s">
        <v>11475</v>
      </c>
      <c r="AO1352" s="91">
        <v>1</v>
      </c>
      <c r="AP1352" s="91">
        <v>2</v>
      </c>
      <c r="AQ1352" s="91" t="s">
        <v>87</v>
      </c>
      <c r="AR1352" s="91" t="s">
        <v>87</v>
      </c>
      <c r="AW1352" s="91">
        <v>1</v>
      </c>
      <c r="AX1352" s="91">
        <v>0</v>
      </c>
      <c r="AZ1352" s="92">
        <v>41935</v>
      </c>
      <c r="BA1352" s="91" t="s">
        <v>183</v>
      </c>
      <c r="BB1352" s="92">
        <v>42998.059317129628</v>
      </c>
      <c r="BC1352" s="91" t="s">
        <v>233</v>
      </c>
    </row>
    <row r="1353" spans="1:55">
      <c r="A1353" s="91">
        <f t="shared" si="21"/>
        <v>1352</v>
      </c>
      <c r="B1353" s="91">
        <v>2423901</v>
      </c>
      <c r="C1353" s="91">
        <v>62</v>
      </c>
      <c r="D1353" s="91">
        <v>12</v>
      </c>
      <c r="E1353" s="91" t="s">
        <v>87</v>
      </c>
      <c r="F1353" s="91" t="s">
        <v>87</v>
      </c>
      <c r="G1353" s="91" t="s">
        <v>11476</v>
      </c>
      <c r="I1353" s="91" t="s">
        <v>11477</v>
      </c>
      <c r="J1353" s="91" t="s">
        <v>11477</v>
      </c>
      <c r="K1353" s="91" t="s">
        <v>11478</v>
      </c>
      <c r="L1353" s="91" t="s">
        <v>11479</v>
      </c>
      <c r="O1353" s="91" t="s">
        <v>11480</v>
      </c>
      <c r="P1353" s="91" t="s">
        <v>11481</v>
      </c>
      <c r="U1353" s="91">
        <v>0</v>
      </c>
      <c r="V1353" s="91">
        <v>200000</v>
      </c>
      <c r="W1353" s="91">
        <v>0</v>
      </c>
      <c r="X1353" s="91">
        <v>100</v>
      </c>
      <c r="Y1353" s="91">
        <v>120</v>
      </c>
      <c r="Z1353" s="91">
        <v>40</v>
      </c>
      <c r="AA1353" s="91">
        <v>60</v>
      </c>
      <c r="AB1353" s="91">
        <v>120</v>
      </c>
      <c r="AC1353" s="91">
        <v>100</v>
      </c>
      <c r="AD1353" s="91">
        <v>0</v>
      </c>
      <c r="AE1353" s="91">
        <v>0</v>
      </c>
      <c r="AF1353" s="91">
        <v>155</v>
      </c>
      <c r="AG1353" s="91">
        <v>205</v>
      </c>
      <c r="AH1353" s="91">
        <v>55408</v>
      </c>
      <c r="AI1353" s="91">
        <v>1</v>
      </c>
      <c r="AJ1353" s="91" t="s">
        <v>11477</v>
      </c>
      <c r="AK1353" s="91">
        <v>2</v>
      </c>
      <c r="AL1353" s="91">
        <v>0</v>
      </c>
      <c r="AM1353" s="91" t="s">
        <v>87</v>
      </c>
      <c r="AO1353" s="91">
        <v>0</v>
      </c>
      <c r="AP1353" s="91">
        <v>2</v>
      </c>
      <c r="AQ1353" s="91" t="s">
        <v>87</v>
      </c>
      <c r="AR1353" s="91" t="s">
        <v>87</v>
      </c>
      <c r="AW1353" s="91">
        <v>1</v>
      </c>
      <c r="AX1353" s="91">
        <v>0</v>
      </c>
      <c r="AZ1353" s="92">
        <v>41970</v>
      </c>
      <c r="BA1353" s="91" t="s">
        <v>183</v>
      </c>
      <c r="BB1353" s="92">
        <v>42850</v>
      </c>
      <c r="BC1353" s="91" t="s">
        <v>87</v>
      </c>
    </row>
    <row r="1354" spans="1:55">
      <c r="A1354" s="91">
        <f t="shared" si="21"/>
        <v>1353</v>
      </c>
      <c r="B1354" s="91">
        <v>2424601</v>
      </c>
      <c r="C1354" s="91">
        <v>30</v>
      </c>
      <c r="D1354" s="91">
        <v>12</v>
      </c>
      <c r="E1354" s="91" t="s">
        <v>87</v>
      </c>
      <c r="F1354" s="91" t="s">
        <v>87</v>
      </c>
      <c r="G1354" s="91" t="s">
        <v>11482</v>
      </c>
      <c r="I1354" s="91" t="s">
        <v>11483</v>
      </c>
      <c r="J1354" s="91" t="s">
        <v>11484</v>
      </c>
      <c r="K1354" s="91" t="s">
        <v>11485</v>
      </c>
      <c r="L1354" s="91" t="s">
        <v>11486</v>
      </c>
      <c r="O1354" s="91" t="s">
        <v>11487</v>
      </c>
      <c r="P1354" s="91" t="s">
        <v>11488</v>
      </c>
      <c r="R1354" s="91" t="s">
        <v>11489</v>
      </c>
      <c r="S1354" s="91" t="s">
        <v>11490</v>
      </c>
      <c r="T1354" s="91" t="s">
        <v>269</v>
      </c>
      <c r="U1354" s="91">
        <v>0</v>
      </c>
      <c r="V1354" s="91">
        <v>500000</v>
      </c>
      <c r="W1354" s="91">
        <v>100</v>
      </c>
      <c r="X1354" s="91">
        <v>0</v>
      </c>
      <c r="Y1354" s="91">
        <v>0</v>
      </c>
      <c r="Z1354" s="91">
        <v>100</v>
      </c>
      <c r="AA1354" s="91">
        <v>0</v>
      </c>
      <c r="AB1354" s="91">
        <v>0</v>
      </c>
      <c r="AC1354" s="91">
        <v>100</v>
      </c>
      <c r="AD1354" s="91">
        <v>0</v>
      </c>
      <c r="AE1354" s="91">
        <v>0</v>
      </c>
      <c r="AF1354" s="91">
        <v>9</v>
      </c>
      <c r="AG1354" s="91">
        <v>793</v>
      </c>
      <c r="AH1354" s="91">
        <v>3199804</v>
      </c>
      <c r="AI1354" s="91">
        <v>1</v>
      </c>
      <c r="AJ1354" s="91" t="s">
        <v>11491</v>
      </c>
      <c r="AK1354" s="91">
        <v>2</v>
      </c>
      <c r="AL1354" s="91">
        <v>0</v>
      </c>
      <c r="AM1354" s="91" t="s">
        <v>87</v>
      </c>
      <c r="AO1354" s="91">
        <v>1</v>
      </c>
      <c r="AP1354" s="91">
        <v>2</v>
      </c>
      <c r="AQ1354" s="91" t="s">
        <v>87</v>
      </c>
      <c r="AR1354" s="91" t="s">
        <v>87</v>
      </c>
      <c r="AW1354" s="91">
        <v>1</v>
      </c>
      <c r="AX1354" s="91">
        <v>0</v>
      </c>
      <c r="AZ1354" s="92">
        <v>41974</v>
      </c>
      <c r="BA1354" s="91" t="s">
        <v>183</v>
      </c>
      <c r="BB1354" s="92">
        <v>41974</v>
      </c>
      <c r="BC1354" s="91" t="s">
        <v>87</v>
      </c>
    </row>
    <row r="1355" spans="1:55">
      <c r="A1355" s="91">
        <f t="shared" si="21"/>
        <v>1354</v>
      </c>
      <c r="B1355" s="91">
        <v>2427001</v>
      </c>
      <c r="C1355" s="91">
        <v>50</v>
      </c>
      <c r="D1355" s="91">
        <v>12</v>
      </c>
      <c r="E1355" s="91">
        <v>24270</v>
      </c>
      <c r="F1355" s="91">
        <v>1</v>
      </c>
      <c r="G1355" s="91" t="s">
        <v>11492</v>
      </c>
      <c r="I1355" s="91" t="s">
        <v>11493</v>
      </c>
      <c r="J1355" s="91" t="s">
        <v>11494</v>
      </c>
      <c r="K1355" s="91" t="s">
        <v>2639</v>
      </c>
      <c r="L1355" s="91" t="s">
        <v>11495</v>
      </c>
      <c r="O1355" s="91" t="s">
        <v>11496</v>
      </c>
      <c r="P1355" s="91" t="s">
        <v>11497</v>
      </c>
      <c r="U1355" s="91">
        <v>1</v>
      </c>
      <c r="V1355" s="91">
        <v>500000</v>
      </c>
      <c r="W1355" s="91">
        <v>0</v>
      </c>
      <c r="X1355" s="91">
        <v>100</v>
      </c>
      <c r="Y1355" s="91">
        <v>120</v>
      </c>
      <c r="Z1355" s="91">
        <v>40</v>
      </c>
      <c r="AA1355" s="91">
        <v>60</v>
      </c>
      <c r="AB1355" s="91">
        <v>120</v>
      </c>
      <c r="AC1355" s="91">
        <v>40</v>
      </c>
      <c r="AD1355" s="91">
        <v>60</v>
      </c>
      <c r="AE1355" s="91">
        <v>120</v>
      </c>
      <c r="AF1355" s="91">
        <v>5</v>
      </c>
      <c r="AG1355" s="91">
        <v>281</v>
      </c>
      <c r="AH1355" s="91">
        <v>56184</v>
      </c>
      <c r="AI1355" s="91">
        <v>2</v>
      </c>
      <c r="AJ1355" s="91" t="s">
        <v>11498</v>
      </c>
      <c r="AK1355" s="91">
        <v>2</v>
      </c>
      <c r="AL1355" s="91">
        <v>0</v>
      </c>
      <c r="AM1355" s="91" t="s">
        <v>87</v>
      </c>
      <c r="AO1355" s="91">
        <v>1</v>
      </c>
      <c r="AP1355" s="91">
        <v>2</v>
      </c>
      <c r="AQ1355" s="91">
        <v>1573152</v>
      </c>
      <c r="AR1355" s="91" t="s">
        <v>87</v>
      </c>
      <c r="AU1355" s="93">
        <v>42060</v>
      </c>
      <c r="AW1355" s="91">
        <v>1</v>
      </c>
      <c r="AX1355" s="91">
        <v>0</v>
      </c>
      <c r="AZ1355" s="92">
        <v>36680</v>
      </c>
      <c r="BA1355" s="91" t="s">
        <v>183</v>
      </c>
      <c r="BB1355" s="92">
        <v>42057</v>
      </c>
      <c r="BC1355" s="91" t="s">
        <v>87</v>
      </c>
    </row>
    <row r="1356" spans="1:55">
      <c r="A1356" s="91">
        <f t="shared" si="21"/>
        <v>1355</v>
      </c>
      <c r="B1356" s="91">
        <v>2432201</v>
      </c>
      <c r="C1356" s="91">
        <v>30</v>
      </c>
      <c r="D1356" s="91">
        <v>12</v>
      </c>
      <c r="E1356" s="91" t="s">
        <v>87</v>
      </c>
      <c r="F1356" s="91" t="s">
        <v>87</v>
      </c>
      <c r="G1356" s="91" t="s">
        <v>11499</v>
      </c>
      <c r="I1356" s="91" t="s">
        <v>11483</v>
      </c>
      <c r="J1356" s="91" t="s">
        <v>11484</v>
      </c>
      <c r="K1356" s="91" t="s">
        <v>11500</v>
      </c>
      <c r="L1356" s="91" t="s">
        <v>11501</v>
      </c>
      <c r="O1356" s="91" t="s">
        <v>11502</v>
      </c>
      <c r="P1356" s="91" t="s">
        <v>11503</v>
      </c>
      <c r="R1356" s="91" t="s">
        <v>11504</v>
      </c>
      <c r="S1356" s="91" t="s">
        <v>11505</v>
      </c>
      <c r="T1356" s="91" t="s">
        <v>269</v>
      </c>
      <c r="U1356" s="91">
        <v>1</v>
      </c>
      <c r="V1356" s="91">
        <v>500000</v>
      </c>
      <c r="W1356" s="91">
        <v>0</v>
      </c>
      <c r="X1356" s="91">
        <v>100</v>
      </c>
      <c r="Y1356" s="91">
        <v>120</v>
      </c>
      <c r="Z1356" s="91">
        <v>40</v>
      </c>
      <c r="AA1356" s="91">
        <v>60</v>
      </c>
      <c r="AB1356" s="91">
        <v>120</v>
      </c>
      <c r="AC1356" s="91">
        <v>40</v>
      </c>
      <c r="AD1356" s="91">
        <v>60</v>
      </c>
      <c r="AE1356" s="91">
        <v>120</v>
      </c>
      <c r="AF1356" s="91">
        <v>1250</v>
      </c>
      <c r="AG1356" s="91">
        <v>13</v>
      </c>
      <c r="AH1356" s="91">
        <v>407631</v>
      </c>
      <c r="AI1356" s="91">
        <v>1</v>
      </c>
      <c r="AJ1356" s="91" t="s">
        <v>11506</v>
      </c>
      <c r="AK1356" s="91">
        <v>2</v>
      </c>
      <c r="AL1356" s="91">
        <v>0</v>
      </c>
      <c r="AM1356" s="91" t="s">
        <v>87</v>
      </c>
      <c r="AO1356" s="91">
        <v>1</v>
      </c>
      <c r="AP1356" s="91">
        <v>2</v>
      </c>
      <c r="AQ1356" s="91">
        <v>1630549</v>
      </c>
      <c r="AR1356" s="91" t="s">
        <v>87</v>
      </c>
      <c r="AU1356" s="93">
        <v>42088</v>
      </c>
      <c r="AW1356" s="91">
        <v>1</v>
      </c>
      <c r="AX1356" s="91">
        <v>0</v>
      </c>
      <c r="AZ1356" s="92">
        <v>42025</v>
      </c>
      <c r="BA1356" s="91" t="s">
        <v>183</v>
      </c>
      <c r="BB1356" s="92">
        <v>42650</v>
      </c>
      <c r="BC1356" s="91" t="s">
        <v>87</v>
      </c>
    </row>
    <row r="1357" spans="1:55">
      <c r="A1357" s="91">
        <f t="shared" si="21"/>
        <v>1356</v>
      </c>
      <c r="B1357" s="91">
        <v>2437801</v>
      </c>
      <c r="C1357" s="91">
        <v>38</v>
      </c>
      <c r="D1357" s="91">
        <v>12</v>
      </c>
      <c r="E1357" s="91" t="s">
        <v>87</v>
      </c>
      <c r="F1357" s="91" t="s">
        <v>87</v>
      </c>
      <c r="G1357" s="91" t="s">
        <v>11507</v>
      </c>
      <c r="I1357" s="91" t="s">
        <v>11508</v>
      </c>
      <c r="K1357" s="91" t="s">
        <v>6461</v>
      </c>
      <c r="L1357" s="91" t="s">
        <v>11509</v>
      </c>
      <c r="M1357" s="91" t="s">
        <v>11510</v>
      </c>
      <c r="O1357" s="91" t="s">
        <v>11511</v>
      </c>
      <c r="P1357" s="91" t="s">
        <v>11512</v>
      </c>
      <c r="R1357" s="91" t="s">
        <v>11513</v>
      </c>
      <c r="S1357" s="91" t="s">
        <v>11514</v>
      </c>
      <c r="T1357" s="91" t="s">
        <v>269</v>
      </c>
      <c r="U1357" s="91">
        <v>0</v>
      </c>
      <c r="V1357" s="91">
        <v>500000</v>
      </c>
      <c r="W1357" s="91">
        <v>0</v>
      </c>
      <c r="X1357" s="91">
        <v>100</v>
      </c>
      <c r="Y1357" s="91">
        <v>120</v>
      </c>
      <c r="Z1357" s="91">
        <v>40</v>
      </c>
      <c r="AA1357" s="91">
        <v>60</v>
      </c>
      <c r="AB1357" s="91">
        <v>120</v>
      </c>
      <c r="AC1357" s="91">
        <v>0</v>
      </c>
      <c r="AD1357" s="91">
        <v>100</v>
      </c>
      <c r="AE1357" s="91">
        <v>120</v>
      </c>
      <c r="AF1357" s="91">
        <v>9</v>
      </c>
      <c r="AG1357" s="91">
        <v>273</v>
      </c>
      <c r="AH1357" s="91">
        <v>4137400</v>
      </c>
      <c r="AI1357" s="91">
        <v>1</v>
      </c>
      <c r="AJ1357" s="91" t="s">
        <v>11515</v>
      </c>
      <c r="AK1357" s="91">
        <v>2</v>
      </c>
      <c r="AL1357" s="91">
        <v>0</v>
      </c>
      <c r="AM1357" s="91" t="s">
        <v>87</v>
      </c>
      <c r="AO1357" s="91">
        <v>1</v>
      </c>
      <c r="AP1357" s="91">
        <v>2</v>
      </c>
      <c r="AQ1357" s="91" t="s">
        <v>87</v>
      </c>
      <c r="AR1357" s="91" t="s">
        <v>87</v>
      </c>
      <c r="AW1357" s="91">
        <v>1</v>
      </c>
      <c r="AX1357" s="91">
        <v>0</v>
      </c>
      <c r="AZ1357" s="92">
        <v>42053</v>
      </c>
      <c r="BA1357" s="91" t="s">
        <v>183</v>
      </c>
      <c r="BB1357" s="92">
        <v>42053</v>
      </c>
      <c r="BC1357" s="91" t="s">
        <v>87</v>
      </c>
    </row>
    <row r="1358" spans="1:55">
      <c r="A1358" s="91">
        <f t="shared" si="21"/>
        <v>1357</v>
      </c>
      <c r="B1358" s="91">
        <v>2438701</v>
      </c>
      <c r="C1358" s="91">
        <v>30</v>
      </c>
      <c r="D1358" s="91">
        <v>12</v>
      </c>
      <c r="E1358" s="91" t="s">
        <v>87</v>
      </c>
      <c r="F1358" s="91" t="s">
        <v>87</v>
      </c>
      <c r="G1358" s="91" t="s">
        <v>11516</v>
      </c>
      <c r="H1358" s="91" t="s">
        <v>306</v>
      </c>
      <c r="I1358" s="91" t="s">
        <v>11517</v>
      </c>
      <c r="J1358" s="91" t="s">
        <v>11518</v>
      </c>
      <c r="K1358" s="91" t="s">
        <v>11519</v>
      </c>
      <c r="L1358" s="91" t="s">
        <v>11520</v>
      </c>
      <c r="O1358" s="91" t="s">
        <v>11521</v>
      </c>
      <c r="P1358" s="91" t="s">
        <v>11522</v>
      </c>
      <c r="R1358" s="91" t="s">
        <v>11523</v>
      </c>
      <c r="S1358" s="91" t="s">
        <v>11524</v>
      </c>
      <c r="T1358" s="91" t="s">
        <v>269</v>
      </c>
      <c r="U1358" s="91">
        <v>0</v>
      </c>
      <c r="V1358" s="91">
        <v>0</v>
      </c>
      <c r="W1358" s="91">
        <v>100</v>
      </c>
      <c r="X1358" s="91">
        <v>0</v>
      </c>
      <c r="Y1358" s="91">
        <v>0</v>
      </c>
      <c r="Z1358" s="91">
        <v>100</v>
      </c>
      <c r="AA1358" s="91">
        <v>0</v>
      </c>
      <c r="AB1358" s="91">
        <v>0</v>
      </c>
      <c r="AC1358" s="91">
        <v>100</v>
      </c>
      <c r="AD1358" s="91">
        <v>0</v>
      </c>
      <c r="AE1358" s="91">
        <v>0</v>
      </c>
      <c r="AF1358" s="91">
        <v>9</v>
      </c>
      <c r="AG1358" s="91">
        <v>655</v>
      </c>
      <c r="AH1358" s="91">
        <v>2427020</v>
      </c>
      <c r="AI1358" s="91">
        <v>2</v>
      </c>
      <c r="AJ1358" s="91" t="s">
        <v>11525</v>
      </c>
      <c r="AK1358" s="91">
        <v>2</v>
      </c>
      <c r="AL1358" s="91">
        <v>0</v>
      </c>
      <c r="AM1358" s="91" t="s">
        <v>87</v>
      </c>
      <c r="AO1358" s="91">
        <v>1</v>
      </c>
      <c r="AP1358" s="91">
        <v>2</v>
      </c>
      <c r="AQ1358" s="91" t="s">
        <v>87</v>
      </c>
      <c r="AR1358" s="91" t="s">
        <v>87</v>
      </c>
      <c r="AW1358" s="91">
        <v>1</v>
      </c>
      <c r="AX1358" s="91">
        <v>0</v>
      </c>
      <c r="AZ1358" s="92">
        <v>42054</v>
      </c>
      <c r="BA1358" s="91" t="s">
        <v>183</v>
      </c>
      <c r="BB1358" s="92">
        <v>42054</v>
      </c>
      <c r="BC1358" s="91" t="s">
        <v>87</v>
      </c>
    </row>
    <row r="1359" spans="1:55">
      <c r="A1359" s="91">
        <f t="shared" si="21"/>
        <v>1358</v>
      </c>
      <c r="B1359" s="91">
        <v>2439201</v>
      </c>
      <c r="C1359" s="91">
        <v>80</v>
      </c>
      <c r="D1359" s="91">
        <v>12</v>
      </c>
      <c r="E1359" s="91" t="s">
        <v>87</v>
      </c>
      <c r="F1359" s="91" t="s">
        <v>87</v>
      </c>
      <c r="G1359" s="91" t="s">
        <v>11526</v>
      </c>
      <c r="I1359" s="91" t="s">
        <v>11527</v>
      </c>
      <c r="J1359" s="91" t="s">
        <v>11527</v>
      </c>
      <c r="K1359" s="91" t="s">
        <v>11528</v>
      </c>
      <c r="L1359" s="91" t="s">
        <v>11529</v>
      </c>
      <c r="O1359" s="91" t="s">
        <v>11530</v>
      </c>
      <c r="P1359" s="91" t="s">
        <v>11531</v>
      </c>
      <c r="R1359" s="91" t="s">
        <v>11532</v>
      </c>
      <c r="S1359" s="91" t="s">
        <v>11533</v>
      </c>
      <c r="T1359" s="91" t="s">
        <v>269</v>
      </c>
      <c r="U1359" s="91">
        <v>0</v>
      </c>
      <c r="V1359" s="91">
        <v>500000</v>
      </c>
      <c r="W1359" s="91">
        <v>0</v>
      </c>
      <c r="X1359" s="91">
        <v>100</v>
      </c>
      <c r="Y1359" s="91">
        <v>120</v>
      </c>
      <c r="Z1359" s="91">
        <v>40</v>
      </c>
      <c r="AA1359" s="91">
        <v>60</v>
      </c>
      <c r="AB1359" s="91">
        <v>120</v>
      </c>
      <c r="AC1359" s="91">
        <v>0</v>
      </c>
      <c r="AD1359" s="91">
        <v>100</v>
      </c>
      <c r="AE1359" s="91">
        <v>120</v>
      </c>
      <c r="AF1359" s="91">
        <v>184</v>
      </c>
      <c r="AG1359" s="91">
        <v>300</v>
      </c>
      <c r="AH1359" s="91">
        <v>38724</v>
      </c>
      <c r="AI1359" s="91">
        <v>1</v>
      </c>
      <c r="AJ1359" s="91" t="s">
        <v>11534</v>
      </c>
      <c r="AK1359" s="91">
        <v>2</v>
      </c>
      <c r="AL1359" s="91">
        <v>0</v>
      </c>
      <c r="AM1359" s="91" t="s">
        <v>87</v>
      </c>
      <c r="AO1359" s="91">
        <v>1</v>
      </c>
      <c r="AP1359" s="91">
        <v>2</v>
      </c>
      <c r="AQ1359" s="91" t="s">
        <v>87</v>
      </c>
      <c r="AR1359" s="91" t="s">
        <v>87</v>
      </c>
      <c r="AW1359" s="91">
        <v>1</v>
      </c>
      <c r="AX1359" s="91">
        <v>0</v>
      </c>
      <c r="AZ1359" s="92">
        <v>42058</v>
      </c>
      <c r="BA1359" s="91" t="s">
        <v>183</v>
      </c>
      <c r="BB1359" s="92">
        <v>42058</v>
      </c>
      <c r="BC1359" s="91" t="s">
        <v>87</v>
      </c>
    </row>
    <row r="1360" spans="1:55">
      <c r="A1360" s="91">
        <f t="shared" si="21"/>
        <v>1359</v>
      </c>
      <c r="B1360" s="91">
        <v>2444901</v>
      </c>
      <c r="C1360" s="91">
        <v>29</v>
      </c>
      <c r="D1360" s="91">
        <v>12</v>
      </c>
      <c r="E1360" s="91" t="s">
        <v>87</v>
      </c>
      <c r="F1360" s="91" t="s">
        <v>87</v>
      </c>
      <c r="G1360" s="91" t="s">
        <v>11535</v>
      </c>
      <c r="I1360" s="91" t="s">
        <v>11536</v>
      </c>
      <c r="J1360" s="91" t="s">
        <v>11537</v>
      </c>
      <c r="K1360" s="91" t="s">
        <v>11538</v>
      </c>
      <c r="L1360" s="91" t="s">
        <v>11539</v>
      </c>
      <c r="O1360" s="91" t="s">
        <v>11540</v>
      </c>
      <c r="P1360" s="91" t="s">
        <v>11541</v>
      </c>
      <c r="R1360" s="91" t="s">
        <v>11542</v>
      </c>
      <c r="S1360" s="91" t="s">
        <v>11543</v>
      </c>
      <c r="T1360" s="91" t="s">
        <v>269</v>
      </c>
      <c r="U1360" s="91">
        <v>0</v>
      </c>
      <c r="V1360" s="91">
        <v>500000</v>
      </c>
      <c r="W1360" s="91">
        <v>0</v>
      </c>
      <c r="X1360" s="91">
        <v>0</v>
      </c>
      <c r="Y1360" s="91">
        <v>0</v>
      </c>
      <c r="Z1360" s="91">
        <v>40</v>
      </c>
      <c r="AA1360" s="91">
        <v>60</v>
      </c>
      <c r="AB1360" s="91">
        <v>120</v>
      </c>
      <c r="AC1360" s="91">
        <v>0</v>
      </c>
      <c r="AD1360" s="91">
        <v>0</v>
      </c>
      <c r="AE1360" s="91">
        <v>0</v>
      </c>
      <c r="AF1360" s="91">
        <v>597</v>
      </c>
      <c r="AG1360" s="91">
        <v>833</v>
      </c>
      <c r="AH1360" s="91">
        <v>243720</v>
      </c>
      <c r="AI1360" s="91">
        <v>1</v>
      </c>
      <c r="AJ1360" s="91" t="s">
        <v>11536</v>
      </c>
      <c r="AK1360" s="91">
        <v>2</v>
      </c>
      <c r="AL1360" s="91">
        <v>1</v>
      </c>
      <c r="AM1360" s="91" t="s">
        <v>11544</v>
      </c>
      <c r="AN1360" s="91" t="s">
        <v>11545</v>
      </c>
      <c r="AO1360" s="91">
        <v>1</v>
      </c>
      <c r="AP1360" s="91">
        <v>2</v>
      </c>
      <c r="AQ1360" s="91" t="s">
        <v>87</v>
      </c>
      <c r="AR1360" s="91" t="s">
        <v>87</v>
      </c>
      <c r="AW1360" s="91">
        <v>1</v>
      </c>
      <c r="AX1360" s="91">
        <v>0</v>
      </c>
      <c r="AZ1360" s="92">
        <v>42088</v>
      </c>
      <c r="BA1360" s="91" t="s">
        <v>183</v>
      </c>
      <c r="BB1360" s="92">
        <v>43035.06658564815</v>
      </c>
      <c r="BC1360" s="91" t="s">
        <v>233</v>
      </c>
    </row>
    <row r="1361" spans="1:55">
      <c r="A1361" s="91">
        <f t="shared" si="21"/>
        <v>1360</v>
      </c>
      <c r="B1361" s="91">
        <v>2445801</v>
      </c>
      <c r="C1361" s="91">
        <v>80</v>
      </c>
      <c r="D1361" s="91">
        <v>12</v>
      </c>
      <c r="E1361" s="91" t="s">
        <v>87</v>
      </c>
      <c r="F1361" s="91" t="s">
        <v>87</v>
      </c>
      <c r="G1361" s="91" t="s">
        <v>11546</v>
      </c>
      <c r="I1361" s="91" t="s">
        <v>11547</v>
      </c>
      <c r="J1361" s="91" t="s">
        <v>11548</v>
      </c>
      <c r="K1361" s="91" t="s">
        <v>11549</v>
      </c>
      <c r="L1361" s="91" t="s">
        <v>11550</v>
      </c>
      <c r="O1361" s="91" t="s">
        <v>11551</v>
      </c>
      <c r="P1361" s="91" t="s">
        <v>11552</v>
      </c>
      <c r="R1361" s="91" t="s">
        <v>11553</v>
      </c>
      <c r="S1361" s="91" t="s">
        <v>11554</v>
      </c>
      <c r="T1361" s="91" t="s">
        <v>269</v>
      </c>
      <c r="U1361" s="91">
        <v>0</v>
      </c>
      <c r="V1361" s="91">
        <v>500000</v>
      </c>
      <c r="W1361" s="91">
        <v>0</v>
      </c>
      <c r="X1361" s="91">
        <v>100</v>
      </c>
      <c r="Y1361" s="91">
        <v>120</v>
      </c>
      <c r="Z1361" s="91">
        <v>40</v>
      </c>
      <c r="AA1361" s="91">
        <v>60</v>
      </c>
      <c r="AB1361" s="91">
        <v>120</v>
      </c>
      <c r="AC1361" s="91">
        <v>0</v>
      </c>
      <c r="AD1361" s="91">
        <v>100</v>
      </c>
      <c r="AE1361" s="91">
        <v>120</v>
      </c>
      <c r="AF1361" s="91">
        <v>170</v>
      </c>
      <c r="AG1361" s="91">
        <v>18</v>
      </c>
      <c r="AH1361" s="91">
        <v>37937</v>
      </c>
      <c r="AI1361" s="91">
        <v>1</v>
      </c>
      <c r="AJ1361" s="91" t="s">
        <v>11555</v>
      </c>
      <c r="AK1361" s="91">
        <v>2</v>
      </c>
      <c r="AL1361" s="91">
        <v>0</v>
      </c>
      <c r="AM1361" s="91" t="s">
        <v>87</v>
      </c>
      <c r="AO1361" s="91">
        <v>0</v>
      </c>
      <c r="AP1361" s="91">
        <v>2</v>
      </c>
      <c r="AQ1361" s="91" t="s">
        <v>87</v>
      </c>
      <c r="AR1361" s="91" t="s">
        <v>87</v>
      </c>
      <c r="AW1361" s="91">
        <v>1</v>
      </c>
      <c r="AX1361" s="91">
        <v>0</v>
      </c>
      <c r="AZ1361" s="92">
        <v>42090</v>
      </c>
      <c r="BA1361" s="91" t="s">
        <v>183</v>
      </c>
      <c r="BB1361" s="92">
        <v>42090</v>
      </c>
      <c r="BC1361" s="91" t="s">
        <v>87</v>
      </c>
    </row>
    <row r="1362" spans="1:55">
      <c r="A1362" s="91">
        <f t="shared" si="21"/>
        <v>1361</v>
      </c>
      <c r="B1362" s="91">
        <v>2447201</v>
      </c>
      <c r="C1362" s="91">
        <v>70</v>
      </c>
      <c r="D1362" s="91">
        <v>12</v>
      </c>
      <c r="E1362" s="91" t="s">
        <v>87</v>
      </c>
      <c r="F1362" s="91" t="s">
        <v>87</v>
      </c>
      <c r="G1362" s="91" t="s">
        <v>11556</v>
      </c>
      <c r="I1362" s="91" t="s">
        <v>11557</v>
      </c>
      <c r="J1362" s="91" t="s">
        <v>11558</v>
      </c>
      <c r="K1362" s="91" t="s">
        <v>11559</v>
      </c>
      <c r="L1362" s="91" t="s">
        <v>11560</v>
      </c>
      <c r="O1362" s="91" t="s">
        <v>11561</v>
      </c>
      <c r="P1362" s="91" t="s">
        <v>11562</v>
      </c>
      <c r="R1362" s="91" t="s">
        <v>11563</v>
      </c>
      <c r="S1362" s="91" t="s">
        <v>11564</v>
      </c>
      <c r="T1362" s="91" t="s">
        <v>269</v>
      </c>
      <c r="U1362" s="91">
        <v>1</v>
      </c>
      <c r="V1362" s="91">
        <v>500000</v>
      </c>
      <c r="W1362" s="91">
        <v>0</v>
      </c>
      <c r="X1362" s="91">
        <v>0</v>
      </c>
      <c r="Y1362" s="91">
        <v>0</v>
      </c>
      <c r="Z1362" s="91">
        <v>40</v>
      </c>
      <c r="AA1362" s="91">
        <v>60</v>
      </c>
      <c r="AB1362" s="91">
        <v>120</v>
      </c>
      <c r="AC1362" s="91">
        <v>0</v>
      </c>
      <c r="AD1362" s="91">
        <v>0</v>
      </c>
      <c r="AE1362" s="91">
        <v>0</v>
      </c>
      <c r="AF1362" s="91">
        <v>1688</v>
      </c>
      <c r="AG1362" s="91">
        <v>19</v>
      </c>
      <c r="AH1362" s="91">
        <v>622951</v>
      </c>
      <c r="AI1362" s="91">
        <v>1</v>
      </c>
      <c r="AJ1362" s="91" t="s">
        <v>11565</v>
      </c>
      <c r="AK1362" s="91">
        <v>2</v>
      </c>
      <c r="AL1362" s="91">
        <v>1</v>
      </c>
      <c r="AM1362" s="91" t="s">
        <v>11566</v>
      </c>
      <c r="AN1362" s="91" t="s">
        <v>11567</v>
      </c>
      <c r="AO1362" s="91">
        <v>1</v>
      </c>
      <c r="AP1362" s="91">
        <v>2</v>
      </c>
      <c r="AQ1362" s="91">
        <v>1658628</v>
      </c>
      <c r="AR1362" s="91" t="s">
        <v>87</v>
      </c>
      <c r="AU1362" s="93">
        <v>42149</v>
      </c>
      <c r="AW1362" s="91">
        <v>1</v>
      </c>
      <c r="AX1362" s="91">
        <v>0</v>
      </c>
      <c r="AZ1362" s="92">
        <v>42108</v>
      </c>
      <c r="BA1362" s="91" t="s">
        <v>183</v>
      </c>
      <c r="BB1362" s="92">
        <v>42108</v>
      </c>
      <c r="BC1362" s="91" t="s">
        <v>87</v>
      </c>
    </row>
    <row r="1363" spans="1:55">
      <c r="A1363" s="91">
        <f t="shared" si="21"/>
        <v>1362</v>
      </c>
      <c r="B1363" s="91">
        <v>2457701</v>
      </c>
      <c r="C1363" s="91">
        <v>80</v>
      </c>
      <c r="D1363" s="91">
        <v>12</v>
      </c>
      <c r="E1363" s="91" t="s">
        <v>87</v>
      </c>
      <c r="F1363" s="91" t="s">
        <v>87</v>
      </c>
      <c r="G1363" s="91" t="s">
        <v>11568</v>
      </c>
      <c r="H1363" s="91" t="s">
        <v>646</v>
      </c>
      <c r="I1363" s="91" t="s">
        <v>11569</v>
      </c>
      <c r="J1363" s="91" t="s">
        <v>11570</v>
      </c>
      <c r="K1363" s="91" t="s">
        <v>11571</v>
      </c>
      <c r="L1363" s="91" t="s">
        <v>11572</v>
      </c>
      <c r="O1363" s="91" t="s">
        <v>11573</v>
      </c>
      <c r="P1363" s="91" t="s">
        <v>11574</v>
      </c>
      <c r="R1363" s="91" t="s">
        <v>11575</v>
      </c>
      <c r="S1363" s="91" t="s">
        <v>11576</v>
      </c>
      <c r="T1363" s="91" t="s">
        <v>860</v>
      </c>
      <c r="U1363" s="91">
        <v>1</v>
      </c>
      <c r="V1363" s="91">
        <v>500000</v>
      </c>
      <c r="W1363" s="91">
        <v>0</v>
      </c>
      <c r="X1363" s="91">
        <v>100</v>
      </c>
      <c r="Y1363" s="91">
        <v>120</v>
      </c>
      <c r="Z1363" s="91">
        <v>40</v>
      </c>
      <c r="AA1363" s="91">
        <v>60</v>
      </c>
      <c r="AB1363" s="91">
        <v>120</v>
      </c>
      <c r="AC1363" s="91">
        <v>0</v>
      </c>
      <c r="AD1363" s="91">
        <v>100</v>
      </c>
      <c r="AE1363" s="91">
        <v>120</v>
      </c>
      <c r="AF1363" s="91">
        <v>179</v>
      </c>
      <c r="AG1363" s="91">
        <v>639</v>
      </c>
      <c r="AH1363" s="91">
        <v>1282590</v>
      </c>
      <c r="AI1363" s="91">
        <v>1</v>
      </c>
      <c r="AJ1363" s="91" t="s">
        <v>11577</v>
      </c>
      <c r="AK1363" s="91">
        <v>2</v>
      </c>
      <c r="AL1363" s="91">
        <v>1</v>
      </c>
      <c r="AM1363" s="91">
        <v>41102933015056</v>
      </c>
      <c r="AN1363" s="91" t="s">
        <v>11578</v>
      </c>
      <c r="AO1363" s="91">
        <v>1</v>
      </c>
      <c r="AP1363" s="91">
        <v>2</v>
      </c>
      <c r="AQ1363" s="91">
        <v>1707892</v>
      </c>
      <c r="AR1363" s="91" t="s">
        <v>87</v>
      </c>
      <c r="AU1363" s="93">
        <v>42210</v>
      </c>
      <c r="AW1363" s="91">
        <v>1</v>
      </c>
      <c r="AX1363" s="91">
        <v>0</v>
      </c>
      <c r="AZ1363" s="92">
        <v>42157</v>
      </c>
      <c r="BA1363" s="91" t="s">
        <v>183</v>
      </c>
      <c r="BB1363" s="92">
        <v>42478</v>
      </c>
      <c r="BC1363" s="91" t="s">
        <v>87</v>
      </c>
    </row>
    <row r="1364" spans="1:55">
      <c r="A1364" s="91">
        <f t="shared" si="21"/>
        <v>1363</v>
      </c>
      <c r="B1364" s="91">
        <v>2469801</v>
      </c>
      <c r="C1364" s="91">
        <v>43</v>
      </c>
      <c r="D1364" s="91">
        <v>12</v>
      </c>
      <c r="E1364" s="91" t="s">
        <v>87</v>
      </c>
      <c r="F1364" s="91" t="s">
        <v>87</v>
      </c>
      <c r="G1364" s="91" t="s">
        <v>11579</v>
      </c>
      <c r="I1364" s="91" t="s">
        <v>11580</v>
      </c>
      <c r="J1364" s="91" t="s">
        <v>11581</v>
      </c>
      <c r="K1364" s="91" t="s">
        <v>11582</v>
      </c>
      <c r="L1364" s="91" t="s">
        <v>11583</v>
      </c>
      <c r="O1364" s="91" t="s">
        <v>11584</v>
      </c>
      <c r="P1364" s="91" t="s">
        <v>11585</v>
      </c>
      <c r="Q1364" s="91" t="s">
        <v>11586</v>
      </c>
      <c r="R1364" s="91" t="s">
        <v>11587</v>
      </c>
      <c r="S1364" s="91" t="s">
        <v>11588</v>
      </c>
      <c r="T1364" s="91" t="s">
        <v>269</v>
      </c>
      <c r="U1364" s="91">
        <v>0</v>
      </c>
      <c r="V1364" s="91">
        <v>0</v>
      </c>
      <c r="W1364" s="91">
        <v>0</v>
      </c>
      <c r="X1364" s="91">
        <v>0</v>
      </c>
      <c r="Y1364" s="91">
        <v>0</v>
      </c>
      <c r="Z1364" s="91">
        <v>100</v>
      </c>
      <c r="AA1364" s="91">
        <v>0</v>
      </c>
      <c r="AB1364" s="91">
        <v>0</v>
      </c>
      <c r="AC1364" s="91">
        <v>0</v>
      </c>
      <c r="AD1364" s="91">
        <v>0</v>
      </c>
      <c r="AE1364" s="91">
        <v>0</v>
      </c>
      <c r="AF1364" s="91">
        <v>1502</v>
      </c>
      <c r="AG1364" s="91">
        <v>28</v>
      </c>
      <c r="AH1364" s="91">
        <v>10232</v>
      </c>
      <c r="AI1364" s="91">
        <v>1</v>
      </c>
      <c r="AJ1364" s="91" t="s">
        <v>11589</v>
      </c>
      <c r="AK1364" s="91">
        <v>2</v>
      </c>
      <c r="AL1364" s="91">
        <v>1</v>
      </c>
      <c r="AM1364" s="91">
        <v>22102930105233</v>
      </c>
      <c r="AN1364" s="91" t="s">
        <v>11590</v>
      </c>
      <c r="AO1364" s="91">
        <v>0</v>
      </c>
      <c r="AP1364" s="91">
        <v>2</v>
      </c>
      <c r="AQ1364" s="91" t="s">
        <v>87</v>
      </c>
      <c r="AR1364" s="91" t="s">
        <v>87</v>
      </c>
      <c r="AW1364" s="91">
        <v>1</v>
      </c>
      <c r="AX1364" s="91">
        <v>0</v>
      </c>
      <c r="AZ1364" s="92">
        <v>43132</v>
      </c>
      <c r="BA1364" s="91" t="s">
        <v>3642</v>
      </c>
      <c r="BB1364" s="92">
        <v>43132</v>
      </c>
      <c r="BC1364" s="91" t="s">
        <v>3642</v>
      </c>
    </row>
    <row r="1365" spans="1:55">
      <c r="A1365" s="91">
        <f t="shared" si="21"/>
        <v>1364</v>
      </c>
      <c r="B1365" s="91">
        <v>2474101</v>
      </c>
      <c r="C1365" s="91">
        <v>77</v>
      </c>
      <c r="D1365" s="91">
        <v>12</v>
      </c>
      <c r="E1365" s="91" t="s">
        <v>87</v>
      </c>
      <c r="F1365" s="91" t="s">
        <v>87</v>
      </c>
      <c r="G1365" s="91" t="s">
        <v>11591</v>
      </c>
      <c r="I1365" s="91" t="s">
        <v>11592</v>
      </c>
      <c r="K1365" s="91" t="s">
        <v>11593</v>
      </c>
      <c r="L1365" s="91" t="s">
        <v>11594</v>
      </c>
      <c r="O1365" s="91" t="s">
        <v>11595</v>
      </c>
      <c r="P1365" s="91" t="s">
        <v>11596</v>
      </c>
      <c r="R1365" s="91" t="s">
        <v>11597</v>
      </c>
      <c r="S1365" s="91" t="s">
        <v>11598</v>
      </c>
      <c r="T1365" s="91" t="s">
        <v>269</v>
      </c>
      <c r="U1365" s="91">
        <v>0</v>
      </c>
      <c r="V1365" s="91">
        <v>0</v>
      </c>
      <c r="W1365" s="91">
        <v>100</v>
      </c>
      <c r="X1365" s="91">
        <v>0</v>
      </c>
      <c r="Y1365" s="91">
        <v>0</v>
      </c>
      <c r="Z1365" s="91">
        <v>100</v>
      </c>
      <c r="AA1365" s="91">
        <v>0</v>
      </c>
      <c r="AB1365" s="91">
        <v>0</v>
      </c>
      <c r="AC1365" s="91">
        <v>100</v>
      </c>
      <c r="AD1365" s="91">
        <v>0</v>
      </c>
      <c r="AE1365" s="91">
        <v>0</v>
      </c>
      <c r="AF1365" s="91">
        <v>174</v>
      </c>
      <c r="AG1365" s="91">
        <v>139</v>
      </c>
      <c r="AH1365" s="91">
        <v>1207949</v>
      </c>
      <c r="AI1365" s="91">
        <v>1</v>
      </c>
      <c r="AJ1365" s="91" t="s">
        <v>11599</v>
      </c>
      <c r="AK1365" s="91">
        <v>2</v>
      </c>
      <c r="AL1365" s="91">
        <v>1</v>
      </c>
      <c r="AM1365" s="91">
        <v>38101930135204</v>
      </c>
      <c r="AN1365" s="91" t="s">
        <v>11600</v>
      </c>
      <c r="AO1365" s="91">
        <v>1</v>
      </c>
      <c r="AP1365" s="91">
        <v>2</v>
      </c>
      <c r="AQ1365" s="91" t="s">
        <v>87</v>
      </c>
      <c r="AR1365" s="91" t="s">
        <v>87</v>
      </c>
      <c r="AW1365" s="91">
        <v>1</v>
      </c>
      <c r="AX1365" s="91">
        <v>0</v>
      </c>
      <c r="AZ1365" s="92">
        <v>43132</v>
      </c>
      <c r="BA1365" s="91" t="s">
        <v>1852</v>
      </c>
      <c r="BB1365" s="92">
        <v>43132</v>
      </c>
      <c r="BC1365" s="91" t="s">
        <v>1852</v>
      </c>
    </row>
    <row r="1366" spans="1:55">
      <c r="A1366" s="91">
        <f t="shared" si="21"/>
        <v>1365</v>
      </c>
      <c r="B1366" s="91">
        <v>2486701</v>
      </c>
      <c r="C1366" s="91">
        <v>80</v>
      </c>
      <c r="D1366" s="91">
        <v>12</v>
      </c>
      <c r="E1366" s="91" t="s">
        <v>87</v>
      </c>
      <c r="F1366" s="91" t="s">
        <v>87</v>
      </c>
      <c r="G1366" s="91" t="s">
        <v>11601</v>
      </c>
      <c r="I1366" s="91" t="s">
        <v>11602</v>
      </c>
      <c r="J1366" s="91" t="s">
        <v>11603</v>
      </c>
      <c r="K1366" s="91" t="s">
        <v>11604</v>
      </c>
      <c r="L1366" s="91" t="s">
        <v>11605</v>
      </c>
      <c r="O1366" s="91" t="s">
        <v>11606</v>
      </c>
      <c r="P1366" s="91" t="s">
        <v>11607</v>
      </c>
      <c r="R1366" s="91" t="s">
        <v>11608</v>
      </c>
      <c r="S1366" s="91" t="s">
        <v>11609</v>
      </c>
      <c r="T1366" s="91" t="s">
        <v>269</v>
      </c>
      <c r="U1366" s="91">
        <v>1</v>
      </c>
      <c r="V1366" s="91">
        <v>500000</v>
      </c>
      <c r="W1366" s="91">
        <v>0</v>
      </c>
      <c r="X1366" s="91">
        <v>100</v>
      </c>
      <c r="Y1366" s="91">
        <v>120</v>
      </c>
      <c r="Z1366" s="91">
        <v>40</v>
      </c>
      <c r="AA1366" s="91">
        <v>60</v>
      </c>
      <c r="AB1366" s="91">
        <v>120</v>
      </c>
      <c r="AC1366" s="91">
        <v>0</v>
      </c>
      <c r="AD1366" s="91">
        <v>100</v>
      </c>
      <c r="AE1366" s="91">
        <v>120</v>
      </c>
      <c r="AF1366" s="91">
        <v>190</v>
      </c>
      <c r="AG1366" s="91">
        <v>482</v>
      </c>
      <c r="AH1366" s="91">
        <v>1035349</v>
      </c>
      <c r="AI1366" s="91">
        <v>1</v>
      </c>
      <c r="AJ1366" s="91" t="s">
        <v>11610</v>
      </c>
      <c r="AK1366" s="91">
        <v>2</v>
      </c>
      <c r="AL1366" s="91">
        <v>1</v>
      </c>
      <c r="AM1366" s="91">
        <v>40101931435635</v>
      </c>
      <c r="AN1366" s="91" t="s">
        <v>11611</v>
      </c>
      <c r="AO1366" s="91">
        <v>1</v>
      </c>
      <c r="AP1366" s="91">
        <v>2</v>
      </c>
      <c r="AQ1366" s="91">
        <v>1804092</v>
      </c>
      <c r="AR1366" s="91" t="s">
        <v>87</v>
      </c>
      <c r="AU1366" s="93">
        <v>42394</v>
      </c>
      <c r="AW1366" s="91">
        <v>1</v>
      </c>
      <c r="AX1366" s="91">
        <v>0</v>
      </c>
      <c r="AZ1366" s="92">
        <v>42298</v>
      </c>
      <c r="BA1366" s="91" t="s">
        <v>183</v>
      </c>
      <c r="BB1366" s="92">
        <v>42298</v>
      </c>
      <c r="BC1366" s="91" t="s">
        <v>87</v>
      </c>
    </row>
    <row r="1367" spans="1:55">
      <c r="A1367" s="91">
        <f t="shared" si="21"/>
        <v>1366</v>
      </c>
      <c r="B1367" s="91">
        <v>2496201</v>
      </c>
      <c r="C1367" s="91">
        <v>70</v>
      </c>
      <c r="D1367" s="91">
        <v>12</v>
      </c>
      <c r="E1367" s="91" t="s">
        <v>87</v>
      </c>
      <c r="F1367" s="91" t="s">
        <v>87</v>
      </c>
      <c r="G1367" s="91" t="s">
        <v>11612</v>
      </c>
      <c r="I1367" s="91" t="s">
        <v>11613</v>
      </c>
      <c r="J1367" s="91" t="s">
        <v>11614</v>
      </c>
      <c r="K1367" s="91" t="s">
        <v>11615</v>
      </c>
      <c r="L1367" s="91" t="s">
        <v>11616</v>
      </c>
      <c r="O1367" s="91" t="s">
        <v>11617</v>
      </c>
      <c r="P1367" s="91" t="s">
        <v>11618</v>
      </c>
      <c r="R1367" s="91" t="s">
        <v>11619</v>
      </c>
      <c r="S1367" s="91" t="s">
        <v>11620</v>
      </c>
      <c r="T1367" s="91" t="s">
        <v>269</v>
      </c>
      <c r="U1367" s="91">
        <v>1</v>
      </c>
      <c r="V1367" s="91">
        <v>500000</v>
      </c>
      <c r="W1367" s="91">
        <v>0</v>
      </c>
      <c r="X1367" s="91">
        <v>100</v>
      </c>
      <c r="Y1367" s="91">
        <v>120</v>
      </c>
      <c r="Z1367" s="91">
        <v>40</v>
      </c>
      <c r="AA1367" s="91">
        <v>60</v>
      </c>
      <c r="AB1367" s="91">
        <v>120</v>
      </c>
      <c r="AC1367" s="91">
        <v>0</v>
      </c>
      <c r="AD1367" s="91">
        <v>100</v>
      </c>
      <c r="AE1367" s="91">
        <v>120</v>
      </c>
      <c r="AF1367" s="91">
        <v>163</v>
      </c>
      <c r="AG1367" s="91">
        <v>838</v>
      </c>
      <c r="AH1367" s="91">
        <v>333826</v>
      </c>
      <c r="AI1367" s="91">
        <v>1</v>
      </c>
      <c r="AJ1367" s="91" t="s">
        <v>11621</v>
      </c>
      <c r="AK1367" s="91">
        <v>2</v>
      </c>
      <c r="AL1367" s="91">
        <v>1</v>
      </c>
      <c r="AM1367" s="91" t="s">
        <v>11622</v>
      </c>
      <c r="AN1367" s="91" t="s">
        <v>11623</v>
      </c>
      <c r="AO1367" s="91">
        <v>1</v>
      </c>
      <c r="AP1367" s="91">
        <v>2</v>
      </c>
      <c r="AQ1367" s="91">
        <v>1871940</v>
      </c>
      <c r="AR1367" s="91" t="s">
        <v>87</v>
      </c>
      <c r="AU1367" s="93">
        <v>42425</v>
      </c>
      <c r="AW1367" s="91">
        <v>1</v>
      </c>
      <c r="AX1367" s="91">
        <v>0</v>
      </c>
      <c r="AZ1367" s="92">
        <v>42338</v>
      </c>
      <c r="BA1367" s="91" t="s">
        <v>183</v>
      </c>
      <c r="BB1367" s="92">
        <v>42338</v>
      </c>
      <c r="BC1367" s="91" t="s">
        <v>87</v>
      </c>
    </row>
    <row r="1368" spans="1:55">
      <c r="A1368" s="91">
        <f t="shared" si="21"/>
        <v>1367</v>
      </c>
      <c r="B1368" s="91">
        <v>2499101</v>
      </c>
      <c r="C1368" s="91">
        <v>70</v>
      </c>
      <c r="D1368" s="91">
        <v>12</v>
      </c>
      <c r="E1368" s="91" t="s">
        <v>87</v>
      </c>
      <c r="F1368" s="91" t="s">
        <v>87</v>
      </c>
      <c r="G1368" s="91" t="s">
        <v>11624</v>
      </c>
      <c r="I1368" s="91" t="s">
        <v>11625</v>
      </c>
      <c r="J1368" s="91" t="s">
        <v>11626</v>
      </c>
      <c r="K1368" s="91" t="s">
        <v>11227</v>
      </c>
      <c r="L1368" s="91" t="s">
        <v>11627</v>
      </c>
      <c r="O1368" s="91" t="s">
        <v>11628</v>
      </c>
      <c r="P1368" s="91" t="s">
        <v>11629</v>
      </c>
      <c r="R1368" s="91" t="s">
        <v>11630</v>
      </c>
      <c r="S1368" s="91" t="s">
        <v>11631</v>
      </c>
      <c r="T1368" s="91" t="s">
        <v>269</v>
      </c>
      <c r="U1368" s="91">
        <v>1</v>
      </c>
      <c r="V1368" s="91">
        <v>500000</v>
      </c>
      <c r="W1368" s="91">
        <v>0</v>
      </c>
      <c r="X1368" s="91">
        <v>100</v>
      </c>
      <c r="Y1368" s="91">
        <v>120</v>
      </c>
      <c r="Z1368" s="91">
        <v>40</v>
      </c>
      <c r="AA1368" s="91">
        <v>60</v>
      </c>
      <c r="AB1368" s="91">
        <v>120</v>
      </c>
      <c r="AC1368" s="91">
        <v>0</v>
      </c>
      <c r="AD1368" s="91">
        <v>100</v>
      </c>
      <c r="AE1368" s="91">
        <v>120</v>
      </c>
      <c r="AF1368" s="91">
        <v>5</v>
      </c>
      <c r="AG1368" s="91">
        <v>78</v>
      </c>
      <c r="AH1368" s="91">
        <v>57335</v>
      </c>
      <c r="AI1368" s="91">
        <v>1</v>
      </c>
      <c r="AJ1368" s="91" t="s">
        <v>11632</v>
      </c>
      <c r="AK1368" s="91">
        <v>2</v>
      </c>
      <c r="AL1368" s="91">
        <v>1</v>
      </c>
      <c r="AM1368" s="91" t="s">
        <v>11633</v>
      </c>
      <c r="AN1368" s="91" t="s">
        <v>11634</v>
      </c>
      <c r="AO1368" s="91">
        <v>1</v>
      </c>
      <c r="AP1368" s="91">
        <v>2</v>
      </c>
      <c r="AQ1368" s="91">
        <v>1942859</v>
      </c>
      <c r="AR1368" s="91" t="s">
        <v>87</v>
      </c>
      <c r="AU1368" s="93">
        <v>42485</v>
      </c>
      <c r="AW1368" s="91">
        <v>1</v>
      </c>
      <c r="AX1368" s="91">
        <v>0</v>
      </c>
      <c r="AZ1368" s="92">
        <v>42355</v>
      </c>
      <c r="BA1368" s="91" t="s">
        <v>183</v>
      </c>
      <c r="BB1368" s="92">
        <v>42355</v>
      </c>
      <c r="BC1368" s="91" t="s">
        <v>87</v>
      </c>
    </row>
    <row r="1369" spans="1:55">
      <c r="A1369" s="91">
        <f t="shared" si="21"/>
        <v>1368</v>
      </c>
      <c r="B1369" s="91">
        <v>2503301</v>
      </c>
      <c r="C1369" s="91">
        <v>57</v>
      </c>
      <c r="D1369" s="91">
        <v>12</v>
      </c>
      <c r="E1369" s="91" t="s">
        <v>87</v>
      </c>
      <c r="F1369" s="91" t="s">
        <v>87</v>
      </c>
      <c r="G1369" s="91" t="s">
        <v>11635</v>
      </c>
      <c r="I1369" s="91" t="s">
        <v>11636</v>
      </c>
      <c r="K1369" s="91" t="s">
        <v>11637</v>
      </c>
      <c r="L1369" s="91" t="s">
        <v>11638</v>
      </c>
      <c r="O1369" s="91" t="s">
        <v>11639</v>
      </c>
      <c r="P1369" s="91" t="s">
        <v>11639</v>
      </c>
      <c r="Q1369" s="91" t="s">
        <v>11640</v>
      </c>
      <c r="R1369" s="91" t="s">
        <v>11641</v>
      </c>
      <c r="S1369" s="91" t="s">
        <v>11642</v>
      </c>
      <c r="U1369" s="91">
        <v>0</v>
      </c>
      <c r="V1369" s="91">
        <v>500000</v>
      </c>
      <c r="W1369" s="91">
        <v>0</v>
      </c>
      <c r="X1369" s="91">
        <v>100</v>
      </c>
      <c r="Y1369" s="91">
        <v>120</v>
      </c>
      <c r="Z1369" s="91">
        <v>40</v>
      </c>
      <c r="AA1369" s="91">
        <v>60</v>
      </c>
      <c r="AB1369" s="91">
        <v>120</v>
      </c>
      <c r="AC1369" s="91">
        <v>40</v>
      </c>
      <c r="AD1369" s="91">
        <v>60</v>
      </c>
      <c r="AE1369" s="91">
        <v>120</v>
      </c>
      <c r="AF1369" s="91">
        <v>1530</v>
      </c>
      <c r="AG1369" s="91">
        <v>50</v>
      </c>
      <c r="AH1369" s="91">
        <v>1012512</v>
      </c>
      <c r="AI1369" s="91">
        <v>1</v>
      </c>
      <c r="AJ1369" s="91" t="s">
        <v>11642</v>
      </c>
      <c r="AK1369" s="91">
        <v>2</v>
      </c>
      <c r="AL1369" s="91">
        <v>1</v>
      </c>
      <c r="AM1369" s="91">
        <v>21101933965712</v>
      </c>
      <c r="AN1369" s="91" t="s">
        <v>11643</v>
      </c>
      <c r="AO1369" s="91">
        <v>1</v>
      </c>
      <c r="AP1369" s="91">
        <v>0</v>
      </c>
      <c r="AQ1369" s="91" t="s">
        <v>87</v>
      </c>
      <c r="AR1369" s="91" t="s">
        <v>87</v>
      </c>
      <c r="AW1369" s="91">
        <v>1</v>
      </c>
      <c r="AX1369" s="91">
        <v>0</v>
      </c>
      <c r="AZ1369" s="92">
        <v>43132</v>
      </c>
      <c r="BA1369" s="91" t="s">
        <v>728</v>
      </c>
      <c r="BB1369" s="92">
        <v>43132</v>
      </c>
      <c r="BC1369" s="91" t="s">
        <v>728</v>
      </c>
    </row>
    <row r="1370" spans="1:55">
      <c r="A1370" s="91">
        <f t="shared" si="21"/>
        <v>1369</v>
      </c>
      <c r="B1370" s="91">
        <v>2503501</v>
      </c>
      <c r="C1370" s="91">
        <v>70</v>
      </c>
      <c r="D1370" s="91">
        <v>12</v>
      </c>
      <c r="E1370" s="91" t="s">
        <v>87</v>
      </c>
      <c r="F1370" s="91" t="s">
        <v>87</v>
      </c>
      <c r="G1370" s="91" t="s">
        <v>11644</v>
      </c>
      <c r="I1370" s="91" t="s">
        <v>11645</v>
      </c>
      <c r="J1370" s="91" t="s">
        <v>11646</v>
      </c>
      <c r="K1370" s="91" t="s">
        <v>11647</v>
      </c>
      <c r="L1370" s="91" t="s">
        <v>11648</v>
      </c>
      <c r="O1370" s="91" t="s">
        <v>11649</v>
      </c>
      <c r="P1370" s="91" t="s">
        <v>11650</v>
      </c>
      <c r="R1370" s="91" t="s">
        <v>11651</v>
      </c>
      <c r="S1370" s="91" t="s">
        <v>11652</v>
      </c>
      <c r="T1370" s="91" t="s">
        <v>269</v>
      </c>
      <c r="U1370" s="91">
        <v>1</v>
      </c>
      <c r="V1370" s="91">
        <v>500000</v>
      </c>
      <c r="W1370" s="91">
        <v>0</v>
      </c>
      <c r="X1370" s="91">
        <v>100</v>
      </c>
      <c r="Y1370" s="91">
        <v>120</v>
      </c>
      <c r="Z1370" s="91">
        <v>40</v>
      </c>
      <c r="AA1370" s="91">
        <v>60</v>
      </c>
      <c r="AB1370" s="91">
        <v>120</v>
      </c>
      <c r="AC1370" s="91">
        <v>0</v>
      </c>
      <c r="AD1370" s="91">
        <v>100</v>
      </c>
      <c r="AE1370" s="91">
        <v>120</v>
      </c>
      <c r="AF1370" s="91">
        <v>5</v>
      </c>
      <c r="AG1370" s="91">
        <v>36</v>
      </c>
      <c r="AH1370" s="91">
        <v>234219</v>
      </c>
      <c r="AI1370" s="91">
        <v>2</v>
      </c>
      <c r="AJ1370" s="91" t="s">
        <v>11653</v>
      </c>
      <c r="AK1370" s="91">
        <v>2</v>
      </c>
      <c r="AL1370" s="91">
        <v>0</v>
      </c>
      <c r="AM1370" s="91" t="s">
        <v>87</v>
      </c>
      <c r="AO1370" s="91">
        <v>1</v>
      </c>
      <c r="AP1370" s="91">
        <v>2</v>
      </c>
      <c r="AQ1370" s="91">
        <v>1915602</v>
      </c>
      <c r="AR1370" s="91" t="s">
        <v>87</v>
      </c>
      <c r="AU1370" s="93">
        <v>42454</v>
      </c>
      <c r="AW1370" s="91">
        <v>1</v>
      </c>
      <c r="AX1370" s="91">
        <v>0</v>
      </c>
      <c r="AZ1370" s="92">
        <v>42394</v>
      </c>
      <c r="BA1370" s="91" t="s">
        <v>183</v>
      </c>
      <c r="BB1370" s="92">
        <v>42394</v>
      </c>
      <c r="BC1370" s="91" t="s">
        <v>87</v>
      </c>
    </row>
    <row r="1371" spans="1:55">
      <c r="A1371" s="91">
        <f t="shared" si="21"/>
        <v>1370</v>
      </c>
      <c r="B1371" s="91">
        <v>2519101</v>
      </c>
      <c r="C1371" s="91">
        <v>70</v>
      </c>
      <c r="D1371" s="91">
        <v>12</v>
      </c>
      <c r="E1371" s="91" t="s">
        <v>87</v>
      </c>
      <c r="F1371" s="91" t="s">
        <v>87</v>
      </c>
      <c r="G1371" s="91" t="s">
        <v>11654</v>
      </c>
      <c r="I1371" s="91" t="s">
        <v>11655</v>
      </c>
      <c r="K1371" s="91" t="s">
        <v>11656</v>
      </c>
      <c r="L1371" s="91" t="s">
        <v>11657</v>
      </c>
      <c r="O1371" s="91" t="s">
        <v>11658</v>
      </c>
      <c r="P1371" s="91" t="s">
        <v>11659</v>
      </c>
      <c r="R1371" s="91" t="s">
        <v>11660</v>
      </c>
      <c r="S1371" s="91" t="s">
        <v>11661</v>
      </c>
      <c r="T1371" s="91" t="s">
        <v>6166</v>
      </c>
      <c r="U1371" s="91">
        <v>1</v>
      </c>
      <c r="V1371" s="91">
        <v>500000</v>
      </c>
      <c r="W1371" s="91">
        <v>0</v>
      </c>
      <c r="X1371" s="91">
        <v>100</v>
      </c>
      <c r="Y1371" s="91">
        <v>120</v>
      </c>
      <c r="Z1371" s="91">
        <v>40</v>
      </c>
      <c r="AA1371" s="91">
        <v>60</v>
      </c>
      <c r="AB1371" s="91">
        <v>120</v>
      </c>
      <c r="AC1371" s="91">
        <v>0</v>
      </c>
      <c r="AD1371" s="91">
        <v>100</v>
      </c>
      <c r="AE1371" s="91">
        <v>120</v>
      </c>
      <c r="AF1371" s="91">
        <v>5</v>
      </c>
      <c r="AG1371" s="91">
        <v>545</v>
      </c>
      <c r="AH1371" s="91">
        <v>722783</v>
      </c>
      <c r="AI1371" s="91">
        <v>2</v>
      </c>
      <c r="AJ1371" s="91" t="s">
        <v>11662</v>
      </c>
      <c r="AK1371" s="91">
        <v>2</v>
      </c>
      <c r="AL1371" s="91">
        <v>1</v>
      </c>
      <c r="AM1371" s="91">
        <v>27303941860224</v>
      </c>
      <c r="AN1371" s="91" t="s">
        <v>11663</v>
      </c>
      <c r="AO1371" s="91">
        <v>1</v>
      </c>
      <c r="AP1371" s="91">
        <v>2</v>
      </c>
      <c r="AQ1371" s="91">
        <v>1154382</v>
      </c>
      <c r="AR1371" s="91" t="s">
        <v>87</v>
      </c>
      <c r="AU1371" s="93">
        <v>42515</v>
      </c>
      <c r="AW1371" s="91">
        <v>1</v>
      </c>
      <c r="AX1371" s="91">
        <v>0</v>
      </c>
      <c r="AZ1371" s="92">
        <v>42475</v>
      </c>
      <c r="BA1371" s="91" t="s">
        <v>183</v>
      </c>
      <c r="BB1371" s="92">
        <v>42475</v>
      </c>
      <c r="BC1371" s="91" t="s">
        <v>87</v>
      </c>
    </row>
    <row r="1372" spans="1:55">
      <c r="A1372" s="91">
        <f t="shared" si="21"/>
        <v>1371</v>
      </c>
      <c r="B1372" s="91">
        <v>2534701</v>
      </c>
      <c r="C1372" s="91">
        <v>70</v>
      </c>
      <c r="D1372" s="91">
        <v>12</v>
      </c>
      <c r="E1372" s="91" t="s">
        <v>87</v>
      </c>
      <c r="F1372" s="91" t="s">
        <v>87</v>
      </c>
      <c r="G1372" s="91" t="s">
        <v>11664</v>
      </c>
      <c r="I1372" s="91" t="s">
        <v>11665</v>
      </c>
      <c r="J1372" s="91" t="s">
        <v>11666</v>
      </c>
      <c r="K1372" s="91" t="s">
        <v>11667</v>
      </c>
      <c r="L1372" s="91" t="s">
        <v>11668</v>
      </c>
      <c r="O1372" s="91" t="s">
        <v>11669</v>
      </c>
      <c r="P1372" s="91" t="s">
        <v>11670</v>
      </c>
      <c r="R1372" s="91" t="s">
        <v>11671</v>
      </c>
      <c r="T1372" s="91" t="s">
        <v>269</v>
      </c>
      <c r="U1372" s="91">
        <v>1</v>
      </c>
      <c r="V1372" s="91">
        <v>500000</v>
      </c>
      <c r="W1372" s="91">
        <v>0</v>
      </c>
      <c r="X1372" s="91">
        <v>100</v>
      </c>
      <c r="Y1372" s="91">
        <v>120</v>
      </c>
      <c r="Z1372" s="91">
        <v>40</v>
      </c>
      <c r="AA1372" s="91">
        <v>60</v>
      </c>
      <c r="AB1372" s="91">
        <v>120</v>
      </c>
      <c r="AC1372" s="91">
        <v>0</v>
      </c>
      <c r="AD1372" s="91">
        <v>100</v>
      </c>
      <c r="AE1372" s="91">
        <v>120</v>
      </c>
      <c r="AF1372" s="91">
        <v>1686</v>
      </c>
      <c r="AG1372" s="91">
        <v>40</v>
      </c>
      <c r="AH1372" s="91">
        <v>1557794</v>
      </c>
      <c r="AI1372" s="91">
        <v>2</v>
      </c>
      <c r="AJ1372" s="91" t="s">
        <v>11672</v>
      </c>
      <c r="AK1372" s="91">
        <v>2</v>
      </c>
      <c r="AL1372" s="91">
        <v>0</v>
      </c>
      <c r="AM1372" s="91" t="s">
        <v>87</v>
      </c>
      <c r="AO1372" s="91">
        <v>1</v>
      </c>
      <c r="AP1372" s="91">
        <v>2</v>
      </c>
      <c r="AQ1372" s="91">
        <v>1954379</v>
      </c>
      <c r="AR1372" s="91" t="s">
        <v>87</v>
      </c>
      <c r="AU1372" s="93">
        <v>42607</v>
      </c>
      <c r="AW1372" s="91">
        <v>1</v>
      </c>
      <c r="AX1372" s="91">
        <v>0</v>
      </c>
      <c r="AZ1372" s="92">
        <v>42548</v>
      </c>
      <c r="BA1372" s="91" t="s">
        <v>183</v>
      </c>
      <c r="BB1372" s="92">
        <v>42548</v>
      </c>
      <c r="BC1372" s="91" t="s">
        <v>87</v>
      </c>
    </row>
    <row r="1373" spans="1:55">
      <c r="A1373" s="91">
        <f t="shared" si="21"/>
        <v>1372</v>
      </c>
      <c r="B1373" s="91">
        <v>2539401</v>
      </c>
      <c r="C1373" s="91">
        <v>77</v>
      </c>
      <c r="D1373" s="91">
        <v>12</v>
      </c>
      <c r="E1373" s="91" t="s">
        <v>87</v>
      </c>
      <c r="F1373" s="91" t="s">
        <v>87</v>
      </c>
      <c r="G1373" s="91" t="s">
        <v>11673</v>
      </c>
      <c r="I1373" s="91" t="s">
        <v>11674</v>
      </c>
      <c r="J1373" s="91" t="s">
        <v>11675</v>
      </c>
      <c r="K1373" s="91" t="s">
        <v>11676</v>
      </c>
      <c r="L1373" s="91" t="s">
        <v>11677</v>
      </c>
      <c r="O1373" s="91" t="s">
        <v>11678</v>
      </c>
      <c r="P1373" s="91" t="s">
        <v>11679</v>
      </c>
      <c r="R1373" s="91" t="s">
        <v>11680</v>
      </c>
      <c r="S1373" s="91" t="s">
        <v>11681</v>
      </c>
      <c r="T1373" s="91" t="s">
        <v>269</v>
      </c>
      <c r="U1373" s="91">
        <v>0</v>
      </c>
      <c r="V1373" s="91">
        <v>500000</v>
      </c>
      <c r="W1373" s="91">
        <v>0</v>
      </c>
      <c r="X1373" s="91">
        <v>100</v>
      </c>
      <c r="Y1373" s="91">
        <v>120</v>
      </c>
      <c r="Z1373" s="91">
        <v>40</v>
      </c>
      <c r="AA1373" s="91">
        <v>60</v>
      </c>
      <c r="AB1373" s="91">
        <v>120</v>
      </c>
      <c r="AC1373" s="91">
        <v>0</v>
      </c>
      <c r="AD1373" s="91">
        <v>100</v>
      </c>
      <c r="AE1373" s="91">
        <v>120</v>
      </c>
      <c r="AF1373" s="91">
        <v>1734</v>
      </c>
      <c r="AG1373" s="91">
        <v>2</v>
      </c>
      <c r="AH1373" s="91">
        <v>1022679</v>
      </c>
      <c r="AI1373" s="91">
        <v>1</v>
      </c>
      <c r="AJ1373" s="91" t="s">
        <v>11682</v>
      </c>
      <c r="AK1373" s="91">
        <v>2</v>
      </c>
      <c r="AL1373" s="91">
        <v>1</v>
      </c>
      <c r="AM1373" s="91">
        <v>33102935485970</v>
      </c>
      <c r="AN1373" s="91" t="s">
        <v>11683</v>
      </c>
      <c r="AO1373" s="91">
        <v>0</v>
      </c>
      <c r="AP1373" s="91">
        <v>2</v>
      </c>
      <c r="AQ1373" s="91" t="s">
        <v>87</v>
      </c>
      <c r="AR1373" s="91" t="s">
        <v>87</v>
      </c>
      <c r="AW1373" s="91">
        <v>1</v>
      </c>
      <c r="AX1373" s="91">
        <v>0</v>
      </c>
      <c r="AZ1373" s="92">
        <v>42571</v>
      </c>
      <c r="BA1373" s="91" t="s">
        <v>183</v>
      </c>
      <c r="BB1373" s="92">
        <v>42649</v>
      </c>
      <c r="BC1373" s="91" t="s">
        <v>87</v>
      </c>
    </row>
    <row r="1374" spans="1:55">
      <c r="A1374" s="91">
        <f t="shared" si="21"/>
        <v>1373</v>
      </c>
      <c r="B1374" s="91">
        <v>2548501</v>
      </c>
      <c r="C1374" s="91">
        <v>30</v>
      </c>
      <c r="D1374" s="91">
        <v>12</v>
      </c>
      <c r="E1374" s="91" t="s">
        <v>87</v>
      </c>
      <c r="F1374" s="91" t="s">
        <v>87</v>
      </c>
      <c r="G1374" s="91" t="s">
        <v>11684</v>
      </c>
      <c r="I1374" s="91" t="s">
        <v>11685</v>
      </c>
      <c r="J1374" s="91" t="s">
        <v>11686</v>
      </c>
      <c r="K1374" s="91" t="s">
        <v>11687</v>
      </c>
      <c r="L1374" s="91" t="s">
        <v>11688</v>
      </c>
      <c r="O1374" s="91" t="s">
        <v>11689</v>
      </c>
      <c r="P1374" s="91" t="s">
        <v>11690</v>
      </c>
      <c r="R1374" s="91" t="s">
        <v>11691</v>
      </c>
      <c r="S1374" s="91" t="s">
        <v>11692</v>
      </c>
      <c r="T1374" s="91" t="s">
        <v>269</v>
      </c>
      <c r="U1374" s="91">
        <v>1</v>
      </c>
      <c r="V1374" s="91">
        <v>500000</v>
      </c>
      <c r="W1374" s="91">
        <v>0</v>
      </c>
      <c r="X1374" s="91">
        <v>100</v>
      </c>
      <c r="Y1374" s="91">
        <v>120</v>
      </c>
      <c r="Z1374" s="91">
        <v>40</v>
      </c>
      <c r="AA1374" s="91">
        <v>60</v>
      </c>
      <c r="AB1374" s="91">
        <v>120</v>
      </c>
      <c r="AC1374" s="91">
        <v>40</v>
      </c>
      <c r="AD1374" s="91">
        <v>60</v>
      </c>
      <c r="AE1374" s="91">
        <v>120</v>
      </c>
      <c r="AF1374" s="91">
        <v>188</v>
      </c>
      <c r="AG1374" s="91">
        <v>313</v>
      </c>
      <c r="AH1374" s="91">
        <v>1681279</v>
      </c>
      <c r="AI1374" s="91">
        <v>1</v>
      </c>
      <c r="AJ1374" s="91" t="s">
        <v>11693</v>
      </c>
      <c r="AK1374" s="91">
        <v>2</v>
      </c>
      <c r="AL1374" s="91">
        <v>0</v>
      </c>
      <c r="AM1374" s="91" t="s">
        <v>87</v>
      </c>
      <c r="AO1374" s="91">
        <v>1</v>
      </c>
      <c r="AP1374" s="91">
        <v>2</v>
      </c>
      <c r="AQ1374" s="91">
        <v>2188728</v>
      </c>
      <c r="AR1374" s="91" t="s">
        <v>87</v>
      </c>
      <c r="AU1374" s="93">
        <v>43125</v>
      </c>
      <c r="AW1374" s="91">
        <v>1</v>
      </c>
      <c r="AX1374" s="91">
        <v>0</v>
      </c>
      <c r="AZ1374" s="92">
        <v>42619</v>
      </c>
      <c r="BA1374" s="91" t="s">
        <v>183</v>
      </c>
      <c r="BB1374" s="92">
        <v>43129.073368055557</v>
      </c>
      <c r="BC1374" s="91" t="s">
        <v>233</v>
      </c>
    </row>
    <row r="1375" spans="1:55">
      <c r="A1375" s="91">
        <f t="shared" si="21"/>
        <v>1374</v>
      </c>
      <c r="B1375" s="91">
        <v>2552101</v>
      </c>
      <c r="C1375" s="91">
        <v>30</v>
      </c>
      <c r="D1375" s="91">
        <v>12</v>
      </c>
      <c r="E1375" s="91" t="s">
        <v>87</v>
      </c>
      <c r="F1375" s="91" t="s">
        <v>87</v>
      </c>
      <c r="G1375" s="91" t="s">
        <v>11694</v>
      </c>
      <c r="I1375" s="91" t="s">
        <v>11695</v>
      </c>
      <c r="J1375" s="91" t="s">
        <v>11696</v>
      </c>
      <c r="K1375" s="91" t="s">
        <v>11697</v>
      </c>
      <c r="L1375" s="91" t="s">
        <v>11698</v>
      </c>
      <c r="O1375" s="91" t="s">
        <v>11699</v>
      </c>
      <c r="P1375" s="91" t="s">
        <v>11700</v>
      </c>
      <c r="R1375" s="91" t="s">
        <v>11701</v>
      </c>
      <c r="S1375" s="91" t="s">
        <v>11702</v>
      </c>
      <c r="T1375" s="91" t="s">
        <v>269</v>
      </c>
      <c r="U1375" s="91">
        <v>0</v>
      </c>
      <c r="V1375" s="91">
        <v>500000</v>
      </c>
      <c r="W1375" s="91">
        <v>0</v>
      </c>
      <c r="X1375" s="91">
        <v>100</v>
      </c>
      <c r="Y1375" s="91">
        <v>120</v>
      </c>
      <c r="Z1375" s="91">
        <v>40</v>
      </c>
      <c r="AA1375" s="91">
        <v>60</v>
      </c>
      <c r="AB1375" s="91">
        <v>120</v>
      </c>
      <c r="AC1375" s="91">
        <v>40</v>
      </c>
      <c r="AD1375" s="91">
        <v>60</v>
      </c>
      <c r="AE1375" s="91">
        <v>120</v>
      </c>
      <c r="AF1375" s="91">
        <v>188</v>
      </c>
      <c r="AG1375" s="91">
        <v>203</v>
      </c>
      <c r="AH1375" s="91">
        <v>1161826</v>
      </c>
      <c r="AI1375" s="91">
        <v>1</v>
      </c>
      <c r="AJ1375" s="91" t="s">
        <v>11703</v>
      </c>
      <c r="AK1375" s="91">
        <v>2</v>
      </c>
      <c r="AL1375" s="91">
        <v>0</v>
      </c>
      <c r="AM1375" s="91" t="s">
        <v>87</v>
      </c>
      <c r="AO1375" s="91">
        <v>1</v>
      </c>
      <c r="AP1375" s="91">
        <v>2</v>
      </c>
      <c r="AQ1375" s="91" t="s">
        <v>87</v>
      </c>
      <c r="AR1375" s="91" t="s">
        <v>87</v>
      </c>
      <c r="AW1375" s="91">
        <v>1</v>
      </c>
      <c r="AX1375" s="91">
        <v>0</v>
      </c>
      <c r="AZ1375" s="92">
        <v>42640</v>
      </c>
      <c r="BA1375" s="91" t="s">
        <v>183</v>
      </c>
      <c r="BB1375" s="92">
        <v>42640</v>
      </c>
      <c r="BC1375" s="91" t="s">
        <v>87</v>
      </c>
    </row>
    <row r="1376" spans="1:55">
      <c r="A1376" s="91">
        <f t="shared" si="21"/>
        <v>1375</v>
      </c>
      <c r="B1376" s="91">
        <v>2555801</v>
      </c>
      <c r="C1376" s="91">
        <v>70</v>
      </c>
      <c r="D1376" s="91">
        <v>12</v>
      </c>
      <c r="E1376" s="91" t="s">
        <v>87</v>
      </c>
      <c r="F1376" s="91" t="s">
        <v>87</v>
      </c>
      <c r="G1376" s="91" t="s">
        <v>11704</v>
      </c>
      <c r="I1376" s="91" t="s">
        <v>11705</v>
      </c>
      <c r="J1376" s="91" t="s">
        <v>11706</v>
      </c>
      <c r="K1376" s="91" t="s">
        <v>11707</v>
      </c>
      <c r="L1376" s="91" t="s">
        <v>11708</v>
      </c>
      <c r="O1376" s="91" t="s">
        <v>11709</v>
      </c>
      <c r="P1376" s="91" t="s">
        <v>11709</v>
      </c>
      <c r="R1376" s="91" t="s">
        <v>11710</v>
      </c>
      <c r="S1376" s="91" t="s">
        <v>11711</v>
      </c>
      <c r="T1376" s="91" t="s">
        <v>269</v>
      </c>
      <c r="U1376" s="91">
        <v>1</v>
      </c>
      <c r="V1376" s="91">
        <v>500000</v>
      </c>
      <c r="W1376" s="91">
        <v>0</v>
      </c>
      <c r="X1376" s="91">
        <v>100</v>
      </c>
      <c r="Y1376" s="91">
        <v>120</v>
      </c>
      <c r="Z1376" s="91">
        <v>40</v>
      </c>
      <c r="AA1376" s="91">
        <v>60</v>
      </c>
      <c r="AB1376" s="91">
        <v>120</v>
      </c>
      <c r="AC1376" s="91">
        <v>0</v>
      </c>
      <c r="AD1376" s="91">
        <v>100</v>
      </c>
      <c r="AE1376" s="91">
        <v>120</v>
      </c>
      <c r="AF1376" s="91">
        <v>163</v>
      </c>
      <c r="AG1376" s="91">
        <v>371</v>
      </c>
      <c r="AH1376" s="91">
        <v>150328</v>
      </c>
      <c r="AI1376" s="91">
        <v>2</v>
      </c>
      <c r="AJ1376" s="91" t="s">
        <v>11712</v>
      </c>
      <c r="AK1376" s="91">
        <v>2</v>
      </c>
      <c r="AL1376" s="91">
        <v>1</v>
      </c>
      <c r="AM1376" s="91" t="s">
        <v>11713</v>
      </c>
      <c r="AN1376" s="91" t="s">
        <v>11714</v>
      </c>
      <c r="AO1376" s="91">
        <v>1</v>
      </c>
      <c r="AP1376" s="91">
        <v>2</v>
      </c>
      <c r="AQ1376" s="91">
        <v>2080785</v>
      </c>
      <c r="AR1376" s="91" t="s">
        <v>87</v>
      </c>
      <c r="AU1376" s="93">
        <v>42729</v>
      </c>
      <c r="AW1376" s="91">
        <v>1</v>
      </c>
      <c r="AX1376" s="91">
        <v>0</v>
      </c>
      <c r="AZ1376" s="92">
        <v>42662</v>
      </c>
      <c r="BA1376" s="91" t="s">
        <v>183</v>
      </c>
      <c r="BB1376" s="92">
        <v>42767</v>
      </c>
      <c r="BC1376" s="91" t="s">
        <v>87</v>
      </c>
    </row>
    <row r="1377" spans="1:55">
      <c r="A1377" s="91">
        <f t="shared" si="21"/>
        <v>1376</v>
      </c>
      <c r="B1377" s="91">
        <v>2556101</v>
      </c>
      <c r="C1377" s="91">
        <v>38</v>
      </c>
      <c r="D1377" s="91">
        <v>12</v>
      </c>
      <c r="E1377" s="91" t="s">
        <v>87</v>
      </c>
      <c r="F1377" s="91" t="s">
        <v>87</v>
      </c>
      <c r="G1377" s="91" t="s">
        <v>11715</v>
      </c>
      <c r="I1377" s="91" t="s">
        <v>11716</v>
      </c>
      <c r="K1377" s="91" t="s">
        <v>11717</v>
      </c>
      <c r="L1377" s="91" t="s">
        <v>11718</v>
      </c>
      <c r="O1377" s="91" t="s">
        <v>11719</v>
      </c>
      <c r="P1377" s="91" t="s">
        <v>11720</v>
      </c>
      <c r="R1377" s="91" t="s">
        <v>11721</v>
      </c>
      <c r="S1377" s="91" t="s">
        <v>11722</v>
      </c>
      <c r="T1377" s="91" t="s">
        <v>2015</v>
      </c>
      <c r="U1377" s="91">
        <v>1</v>
      </c>
      <c r="V1377" s="91">
        <v>500000</v>
      </c>
      <c r="W1377" s="91">
        <v>0</v>
      </c>
      <c r="X1377" s="91">
        <v>100</v>
      </c>
      <c r="Y1377" s="91">
        <v>120</v>
      </c>
      <c r="Z1377" s="91">
        <v>40</v>
      </c>
      <c r="AA1377" s="91">
        <v>60</v>
      </c>
      <c r="AB1377" s="91">
        <v>120</v>
      </c>
      <c r="AC1377" s="91">
        <v>0</v>
      </c>
      <c r="AD1377" s="91">
        <v>100</v>
      </c>
      <c r="AE1377" s="91">
        <v>120</v>
      </c>
      <c r="AF1377" s="91">
        <v>141</v>
      </c>
      <c r="AG1377" s="91">
        <v>510</v>
      </c>
      <c r="AH1377" s="91">
        <v>250049</v>
      </c>
      <c r="AI1377" s="91">
        <v>1</v>
      </c>
      <c r="AJ1377" s="91" t="s">
        <v>11723</v>
      </c>
      <c r="AK1377" s="91">
        <v>2</v>
      </c>
      <c r="AL1377" s="91">
        <v>1</v>
      </c>
      <c r="AM1377" s="91" t="s">
        <v>11724</v>
      </c>
      <c r="AN1377" s="91" t="s">
        <v>11725</v>
      </c>
      <c r="AO1377" s="91">
        <v>1</v>
      </c>
      <c r="AP1377" s="91">
        <v>2</v>
      </c>
      <c r="AQ1377" s="91">
        <v>2092777</v>
      </c>
      <c r="AR1377" s="91" t="s">
        <v>87</v>
      </c>
      <c r="AU1377" s="93">
        <v>42791</v>
      </c>
      <c r="AW1377" s="91">
        <v>1</v>
      </c>
      <c r="AX1377" s="91">
        <v>0</v>
      </c>
      <c r="AZ1377" s="92">
        <v>42667</v>
      </c>
      <c r="BA1377" s="91" t="s">
        <v>183</v>
      </c>
      <c r="BB1377" s="92">
        <v>42667</v>
      </c>
      <c r="BC1377" s="91" t="s">
        <v>87</v>
      </c>
    </row>
    <row r="1378" spans="1:55">
      <c r="A1378" s="91">
        <f t="shared" si="21"/>
        <v>1377</v>
      </c>
      <c r="B1378" s="91">
        <v>2569501</v>
      </c>
      <c r="C1378" s="91">
        <v>38</v>
      </c>
      <c r="D1378" s="91">
        <v>12</v>
      </c>
      <c r="E1378" s="91" t="s">
        <v>87</v>
      </c>
      <c r="F1378" s="91" t="s">
        <v>87</v>
      </c>
      <c r="G1378" s="91" t="s">
        <v>11726</v>
      </c>
      <c r="H1378" s="91" t="s">
        <v>11727</v>
      </c>
      <c r="I1378" s="91" t="s">
        <v>11728</v>
      </c>
      <c r="K1378" s="91" t="s">
        <v>11729</v>
      </c>
      <c r="L1378" s="91" t="s">
        <v>11730</v>
      </c>
      <c r="M1378" s="91" t="s">
        <v>11731</v>
      </c>
      <c r="O1378" s="91" t="s">
        <v>11732</v>
      </c>
      <c r="P1378" s="91" t="s">
        <v>11733</v>
      </c>
      <c r="R1378" s="91" t="s">
        <v>11513</v>
      </c>
      <c r="S1378" s="91" t="s">
        <v>11514</v>
      </c>
      <c r="T1378" s="91" t="s">
        <v>269</v>
      </c>
      <c r="U1378" s="91">
        <v>0</v>
      </c>
      <c r="V1378" s="91">
        <v>500000</v>
      </c>
      <c r="W1378" s="91">
        <v>0</v>
      </c>
      <c r="X1378" s="91">
        <v>100</v>
      </c>
      <c r="Y1378" s="91">
        <v>120</v>
      </c>
      <c r="Z1378" s="91">
        <v>40</v>
      </c>
      <c r="AA1378" s="91">
        <v>60</v>
      </c>
      <c r="AB1378" s="91">
        <v>120</v>
      </c>
      <c r="AC1378" s="91">
        <v>0</v>
      </c>
      <c r="AD1378" s="91">
        <v>100</v>
      </c>
      <c r="AE1378" s="91">
        <v>120</v>
      </c>
      <c r="AF1378" s="91">
        <v>9</v>
      </c>
      <c r="AG1378" s="91">
        <v>228</v>
      </c>
      <c r="AH1378" s="91">
        <v>19976</v>
      </c>
      <c r="AI1378" s="91">
        <v>1</v>
      </c>
      <c r="AJ1378" s="91" t="s">
        <v>11734</v>
      </c>
      <c r="AK1378" s="91">
        <v>2</v>
      </c>
      <c r="AL1378" s="91">
        <v>0</v>
      </c>
      <c r="AM1378" s="91" t="s">
        <v>87</v>
      </c>
      <c r="AO1378" s="91">
        <v>1</v>
      </c>
      <c r="AP1378" s="91">
        <v>2</v>
      </c>
      <c r="AQ1378" s="91" t="s">
        <v>87</v>
      </c>
      <c r="AR1378" s="91" t="s">
        <v>87</v>
      </c>
      <c r="AW1378" s="91">
        <v>1</v>
      </c>
      <c r="AX1378" s="91">
        <v>0</v>
      </c>
      <c r="AZ1378" s="92">
        <v>42748</v>
      </c>
      <c r="BA1378" s="91" t="s">
        <v>183</v>
      </c>
      <c r="BB1378" s="92">
        <v>42748</v>
      </c>
      <c r="BC1378" s="91" t="s">
        <v>87</v>
      </c>
    </row>
    <row r="1379" spans="1:55">
      <c r="A1379" s="91">
        <f t="shared" si="21"/>
        <v>1378</v>
      </c>
      <c r="B1379" s="91">
        <v>2579501</v>
      </c>
      <c r="C1379" s="91">
        <v>77</v>
      </c>
      <c r="D1379" s="91">
        <v>12</v>
      </c>
      <c r="E1379" s="91" t="s">
        <v>87</v>
      </c>
      <c r="F1379" s="91" t="s">
        <v>87</v>
      </c>
      <c r="G1379" s="91" t="s">
        <v>11735</v>
      </c>
      <c r="I1379" s="91" t="s">
        <v>11736</v>
      </c>
      <c r="K1379" s="91" t="s">
        <v>11737</v>
      </c>
      <c r="L1379" s="91" t="s">
        <v>11738</v>
      </c>
      <c r="O1379" s="91" t="s">
        <v>11739</v>
      </c>
      <c r="P1379" s="91" t="s">
        <v>11740</v>
      </c>
      <c r="R1379" s="91" t="s">
        <v>11741</v>
      </c>
      <c r="S1379" s="91" t="s">
        <v>11742</v>
      </c>
      <c r="U1379" s="91">
        <v>0</v>
      </c>
      <c r="V1379" s="91">
        <v>0</v>
      </c>
      <c r="W1379" s="91">
        <v>100</v>
      </c>
      <c r="X1379" s="91">
        <v>0</v>
      </c>
      <c r="Y1379" s="91">
        <v>0</v>
      </c>
      <c r="Z1379" s="91">
        <v>100</v>
      </c>
      <c r="AA1379" s="91">
        <v>0</v>
      </c>
      <c r="AB1379" s="91">
        <v>0</v>
      </c>
      <c r="AC1379" s="91">
        <v>100</v>
      </c>
      <c r="AD1379" s="91">
        <v>0</v>
      </c>
      <c r="AE1379" s="91">
        <v>0</v>
      </c>
      <c r="AF1379" s="91">
        <v>576</v>
      </c>
      <c r="AG1379" s="91">
        <v>13</v>
      </c>
      <c r="AH1379" s="91">
        <v>1987007</v>
      </c>
      <c r="AI1379" s="91">
        <v>1</v>
      </c>
      <c r="AJ1379" s="91" t="s">
        <v>11742</v>
      </c>
      <c r="AK1379" s="91">
        <v>2</v>
      </c>
      <c r="AL1379" s="91">
        <v>1</v>
      </c>
      <c r="AM1379" s="91">
        <v>38101900146200</v>
      </c>
      <c r="AN1379" s="91" t="s">
        <v>11743</v>
      </c>
      <c r="AO1379" s="91">
        <v>1</v>
      </c>
      <c r="AP1379" s="91">
        <v>2</v>
      </c>
      <c r="AQ1379" s="91" t="s">
        <v>87</v>
      </c>
      <c r="AR1379" s="91" t="s">
        <v>87</v>
      </c>
      <c r="AW1379" s="91">
        <v>1</v>
      </c>
      <c r="AX1379" s="91">
        <v>0</v>
      </c>
      <c r="AZ1379" s="92">
        <v>43132</v>
      </c>
      <c r="BA1379" s="91" t="s">
        <v>1852</v>
      </c>
      <c r="BB1379" s="92">
        <v>43132</v>
      </c>
      <c r="BC1379" s="91" t="s">
        <v>1852</v>
      </c>
    </row>
    <row r="1380" spans="1:55">
      <c r="A1380" s="91">
        <f t="shared" si="21"/>
        <v>1379</v>
      </c>
      <c r="B1380" s="91">
        <v>2588101</v>
      </c>
      <c r="C1380" s="91">
        <v>77</v>
      </c>
      <c r="D1380" s="91">
        <v>12</v>
      </c>
      <c r="E1380" s="91">
        <v>25881</v>
      </c>
      <c r="F1380" s="91">
        <v>1</v>
      </c>
      <c r="G1380" s="91" t="s">
        <v>11744</v>
      </c>
      <c r="I1380" s="91" t="s">
        <v>11745</v>
      </c>
      <c r="K1380" s="91" t="s">
        <v>11746</v>
      </c>
      <c r="L1380" s="91" t="s">
        <v>11747</v>
      </c>
      <c r="O1380" s="91" t="s">
        <v>11748</v>
      </c>
      <c r="P1380" s="91" t="s">
        <v>11749</v>
      </c>
      <c r="U1380" s="91">
        <v>0</v>
      </c>
      <c r="V1380" s="91">
        <v>0</v>
      </c>
      <c r="W1380" s="91">
        <v>100</v>
      </c>
      <c r="X1380" s="91">
        <v>0</v>
      </c>
      <c r="Y1380" s="91">
        <v>0</v>
      </c>
      <c r="Z1380" s="91">
        <v>100</v>
      </c>
      <c r="AA1380" s="91">
        <v>0</v>
      </c>
      <c r="AB1380" s="91">
        <v>0</v>
      </c>
      <c r="AC1380" s="91">
        <v>100</v>
      </c>
      <c r="AD1380" s="91">
        <v>0</v>
      </c>
      <c r="AE1380" s="91">
        <v>0</v>
      </c>
      <c r="AF1380" s="91">
        <v>175</v>
      </c>
      <c r="AG1380" s="91">
        <v>119</v>
      </c>
      <c r="AH1380" s="91">
        <v>2825</v>
      </c>
      <c r="AI1380" s="91">
        <v>2</v>
      </c>
      <c r="AJ1380" s="91" t="s">
        <v>11750</v>
      </c>
      <c r="AK1380" s="91">
        <v>2</v>
      </c>
      <c r="AL1380" s="91">
        <v>0</v>
      </c>
      <c r="AM1380" s="91" t="s">
        <v>87</v>
      </c>
      <c r="AO1380" s="91">
        <v>1</v>
      </c>
      <c r="AP1380" s="91">
        <v>2</v>
      </c>
      <c r="AQ1380" s="91" t="s">
        <v>87</v>
      </c>
      <c r="AR1380" s="91" t="s">
        <v>87</v>
      </c>
      <c r="AW1380" s="91">
        <v>1</v>
      </c>
      <c r="AX1380" s="91">
        <v>0</v>
      </c>
      <c r="AZ1380" s="92">
        <v>43132</v>
      </c>
      <c r="BA1380" s="91" t="s">
        <v>1852</v>
      </c>
      <c r="BB1380" s="92">
        <v>43132</v>
      </c>
      <c r="BC1380" s="91" t="s">
        <v>1852</v>
      </c>
    </row>
    <row r="1381" spans="1:55">
      <c r="A1381" s="91">
        <f t="shared" si="21"/>
        <v>1380</v>
      </c>
      <c r="B1381" s="91">
        <v>2589101</v>
      </c>
      <c r="C1381" s="91">
        <v>30</v>
      </c>
      <c r="D1381" s="91">
        <v>12</v>
      </c>
      <c r="E1381" s="91" t="s">
        <v>87</v>
      </c>
      <c r="F1381" s="91" t="s">
        <v>87</v>
      </c>
      <c r="G1381" s="91" t="s">
        <v>11751</v>
      </c>
      <c r="I1381" s="91" t="s">
        <v>11752</v>
      </c>
      <c r="J1381" s="91" t="s">
        <v>11751</v>
      </c>
      <c r="K1381" s="91" t="s">
        <v>11753</v>
      </c>
      <c r="L1381" s="91" t="s">
        <v>11754</v>
      </c>
      <c r="O1381" s="91" t="s">
        <v>11755</v>
      </c>
      <c r="P1381" s="91" t="s">
        <v>11755</v>
      </c>
      <c r="R1381" s="91" t="s">
        <v>11756</v>
      </c>
      <c r="S1381" s="91" t="s">
        <v>11757</v>
      </c>
      <c r="T1381" s="91" t="s">
        <v>2015</v>
      </c>
      <c r="U1381" s="91">
        <v>0</v>
      </c>
      <c r="V1381" s="91">
        <v>500000</v>
      </c>
      <c r="W1381" s="91">
        <v>0</v>
      </c>
      <c r="X1381" s="91">
        <v>100</v>
      </c>
      <c r="Y1381" s="91">
        <v>120</v>
      </c>
      <c r="Z1381" s="91">
        <v>40</v>
      </c>
      <c r="AA1381" s="91">
        <v>60</v>
      </c>
      <c r="AB1381" s="91">
        <v>120</v>
      </c>
      <c r="AC1381" s="91">
        <v>40</v>
      </c>
      <c r="AD1381" s="91">
        <v>60</v>
      </c>
      <c r="AE1381" s="91">
        <v>120</v>
      </c>
      <c r="AF1381" s="91">
        <v>5</v>
      </c>
      <c r="AG1381" s="91">
        <v>358</v>
      </c>
      <c r="AH1381" s="91">
        <v>3970942</v>
      </c>
      <c r="AI1381" s="91">
        <v>1</v>
      </c>
      <c r="AJ1381" s="91" t="s">
        <v>11758</v>
      </c>
      <c r="AK1381" s="91">
        <v>2</v>
      </c>
      <c r="AL1381" s="91">
        <v>1</v>
      </c>
      <c r="AM1381" s="91" t="s">
        <v>11759</v>
      </c>
      <c r="AN1381" s="91" t="s">
        <v>11760</v>
      </c>
      <c r="AO1381" s="91">
        <v>1</v>
      </c>
      <c r="AP1381" s="91">
        <v>2</v>
      </c>
      <c r="AQ1381" s="91" t="s">
        <v>87</v>
      </c>
      <c r="AR1381" s="91" t="s">
        <v>87</v>
      </c>
      <c r="AW1381" s="91">
        <v>1</v>
      </c>
      <c r="AX1381" s="91">
        <v>0</v>
      </c>
      <c r="AZ1381" s="92">
        <v>42878</v>
      </c>
      <c r="BA1381" s="91" t="s">
        <v>183</v>
      </c>
      <c r="BB1381" s="92">
        <v>43096.449942129628</v>
      </c>
      <c r="BC1381" s="91" t="s">
        <v>233</v>
      </c>
    </row>
    <row r="1382" spans="1:55">
      <c r="A1382" s="91">
        <f t="shared" si="21"/>
        <v>1381</v>
      </c>
      <c r="B1382" s="91">
        <v>2590801</v>
      </c>
      <c r="C1382" s="91">
        <v>70</v>
      </c>
      <c r="D1382" s="91">
        <v>12</v>
      </c>
      <c r="E1382" s="91" t="s">
        <v>87</v>
      </c>
      <c r="F1382" s="91" t="s">
        <v>87</v>
      </c>
      <c r="G1382" s="91" t="s">
        <v>11761</v>
      </c>
      <c r="I1382" s="91" t="s">
        <v>11762</v>
      </c>
      <c r="K1382" s="91" t="s">
        <v>8363</v>
      </c>
      <c r="L1382" s="91" t="s">
        <v>11763</v>
      </c>
      <c r="O1382" s="91" t="s">
        <v>11764</v>
      </c>
      <c r="P1382" s="91" t="s">
        <v>11765</v>
      </c>
      <c r="R1382" s="91" t="s">
        <v>11766</v>
      </c>
      <c r="S1382" s="91" t="s">
        <v>11767</v>
      </c>
      <c r="T1382" s="91" t="s">
        <v>269</v>
      </c>
      <c r="U1382" s="91">
        <v>0</v>
      </c>
      <c r="V1382" s="91">
        <v>500000</v>
      </c>
      <c r="W1382" s="91">
        <v>0</v>
      </c>
      <c r="X1382" s="91">
        <v>100</v>
      </c>
      <c r="Y1382" s="91">
        <v>120</v>
      </c>
      <c r="Z1382" s="91">
        <v>40</v>
      </c>
      <c r="AA1382" s="91">
        <v>60</v>
      </c>
      <c r="AB1382" s="91">
        <v>120</v>
      </c>
      <c r="AC1382" s="91">
        <v>0</v>
      </c>
      <c r="AD1382" s="91">
        <v>100</v>
      </c>
      <c r="AE1382" s="91">
        <v>120</v>
      </c>
      <c r="AF1382" s="91">
        <v>1688</v>
      </c>
      <c r="AG1382" s="91">
        <v>75</v>
      </c>
      <c r="AH1382" s="91">
        <v>3127</v>
      </c>
      <c r="AI1382" s="91">
        <v>2</v>
      </c>
      <c r="AJ1382" s="91" t="s">
        <v>11768</v>
      </c>
      <c r="AK1382" s="91">
        <v>2</v>
      </c>
      <c r="AL1382" s="91">
        <v>0</v>
      </c>
      <c r="AM1382" s="91" t="s">
        <v>87</v>
      </c>
      <c r="AO1382" s="91">
        <v>1</v>
      </c>
      <c r="AP1382" s="91">
        <v>2</v>
      </c>
      <c r="AQ1382" s="91" t="s">
        <v>87</v>
      </c>
      <c r="AR1382" s="91" t="s">
        <v>87</v>
      </c>
      <c r="AW1382" s="91">
        <v>1</v>
      </c>
      <c r="AX1382" s="91">
        <v>0</v>
      </c>
      <c r="AZ1382" s="92">
        <v>42884</v>
      </c>
      <c r="BA1382" s="91" t="s">
        <v>183</v>
      </c>
      <c r="BB1382" s="92">
        <v>42884</v>
      </c>
      <c r="BC1382" s="91" t="s">
        <v>87</v>
      </c>
    </row>
    <row r="1383" spans="1:55">
      <c r="A1383" s="91">
        <f t="shared" si="21"/>
        <v>1382</v>
      </c>
      <c r="B1383" s="91">
        <v>2591301</v>
      </c>
      <c r="C1383" s="91">
        <v>30</v>
      </c>
      <c r="D1383" s="91">
        <v>12</v>
      </c>
      <c r="E1383" s="91" t="s">
        <v>87</v>
      </c>
      <c r="F1383" s="91" t="s">
        <v>87</v>
      </c>
      <c r="G1383" s="91" t="s">
        <v>11769</v>
      </c>
      <c r="I1383" s="91" t="s">
        <v>11770</v>
      </c>
      <c r="J1383" s="91" t="s">
        <v>11771</v>
      </c>
      <c r="K1383" s="91" t="s">
        <v>11772</v>
      </c>
      <c r="L1383" s="91" t="s">
        <v>11773</v>
      </c>
      <c r="O1383" s="91" t="s">
        <v>11774</v>
      </c>
      <c r="P1383" s="91" t="s">
        <v>11775</v>
      </c>
      <c r="R1383" s="91" t="s">
        <v>11776</v>
      </c>
      <c r="S1383" s="91" t="s">
        <v>11777</v>
      </c>
      <c r="T1383" s="91" t="s">
        <v>269</v>
      </c>
      <c r="U1383" s="91">
        <v>0</v>
      </c>
      <c r="V1383" s="91">
        <v>500000</v>
      </c>
      <c r="W1383" s="91">
        <v>0</v>
      </c>
      <c r="X1383" s="91">
        <v>100</v>
      </c>
      <c r="Y1383" s="91">
        <v>120</v>
      </c>
      <c r="Z1383" s="91">
        <v>40</v>
      </c>
      <c r="AA1383" s="91">
        <v>60</v>
      </c>
      <c r="AB1383" s="91">
        <v>120</v>
      </c>
      <c r="AC1383" s="91">
        <v>40</v>
      </c>
      <c r="AD1383" s="91">
        <v>60</v>
      </c>
      <c r="AE1383" s="91">
        <v>120</v>
      </c>
      <c r="AF1383" s="91">
        <v>188</v>
      </c>
      <c r="AG1383" s="91">
        <v>132</v>
      </c>
      <c r="AH1383" s="91">
        <v>1139235</v>
      </c>
      <c r="AI1383" s="91">
        <v>1</v>
      </c>
      <c r="AJ1383" s="91" t="s">
        <v>11778</v>
      </c>
      <c r="AK1383" s="91">
        <v>2</v>
      </c>
      <c r="AL1383" s="91">
        <v>0</v>
      </c>
      <c r="AM1383" s="91" t="s">
        <v>87</v>
      </c>
      <c r="AO1383" s="91">
        <v>1</v>
      </c>
      <c r="AP1383" s="91">
        <v>2</v>
      </c>
      <c r="AQ1383" s="91" t="s">
        <v>87</v>
      </c>
      <c r="AR1383" s="91" t="s">
        <v>87</v>
      </c>
      <c r="AW1383" s="91">
        <v>1</v>
      </c>
      <c r="AX1383" s="91">
        <v>0</v>
      </c>
      <c r="AZ1383" s="92">
        <v>42885</v>
      </c>
      <c r="BA1383" s="91" t="s">
        <v>183</v>
      </c>
      <c r="BB1383" s="92">
        <v>42885</v>
      </c>
      <c r="BC1383" s="91" t="s">
        <v>87</v>
      </c>
    </row>
    <row r="1384" spans="1:55">
      <c r="A1384" s="91">
        <f t="shared" si="21"/>
        <v>1383</v>
      </c>
      <c r="B1384" s="91">
        <v>2595601</v>
      </c>
      <c r="C1384" s="91">
        <v>50</v>
      </c>
      <c r="D1384" s="91">
        <v>12</v>
      </c>
      <c r="E1384" s="91">
        <v>25956</v>
      </c>
      <c r="F1384" s="91">
        <v>1</v>
      </c>
      <c r="G1384" s="91" t="s">
        <v>11779</v>
      </c>
      <c r="H1384" s="91" t="s">
        <v>11780</v>
      </c>
      <c r="I1384" s="91" t="s">
        <v>11781</v>
      </c>
      <c r="J1384" s="91" t="s">
        <v>11782</v>
      </c>
      <c r="K1384" s="91" t="s">
        <v>11783</v>
      </c>
      <c r="L1384" s="91" t="s">
        <v>11784</v>
      </c>
      <c r="O1384" s="91" t="s">
        <v>11785</v>
      </c>
      <c r="P1384" s="91" t="s">
        <v>11786</v>
      </c>
      <c r="U1384" s="91">
        <v>0</v>
      </c>
      <c r="V1384" s="91">
        <v>0</v>
      </c>
      <c r="W1384" s="91">
        <v>0</v>
      </c>
      <c r="X1384" s="91">
        <v>100</v>
      </c>
      <c r="Y1384" s="91">
        <v>120</v>
      </c>
      <c r="Z1384" s="91">
        <v>40</v>
      </c>
      <c r="AA1384" s="91">
        <v>60</v>
      </c>
      <c r="AB1384" s="91">
        <v>120</v>
      </c>
      <c r="AC1384" s="91">
        <v>40</v>
      </c>
      <c r="AD1384" s="91">
        <v>60</v>
      </c>
      <c r="AE1384" s="91">
        <v>120</v>
      </c>
      <c r="AF1384" s="91">
        <v>5</v>
      </c>
      <c r="AG1384" s="91">
        <v>208</v>
      </c>
      <c r="AH1384" s="91">
        <v>650440</v>
      </c>
      <c r="AI1384" s="91">
        <v>2</v>
      </c>
      <c r="AJ1384" s="91" t="s">
        <v>11787</v>
      </c>
      <c r="AK1384" s="91">
        <v>2</v>
      </c>
      <c r="AL1384" s="91">
        <v>0</v>
      </c>
      <c r="AM1384" s="91" t="s">
        <v>87</v>
      </c>
      <c r="AO1384" s="91">
        <v>1</v>
      </c>
      <c r="AP1384" s="91">
        <v>2</v>
      </c>
      <c r="AQ1384" s="91" t="s">
        <v>87</v>
      </c>
      <c r="AR1384" s="91" t="s">
        <v>87</v>
      </c>
      <c r="AW1384" s="91">
        <v>1</v>
      </c>
      <c r="AX1384" s="91">
        <v>0</v>
      </c>
      <c r="AZ1384" s="92">
        <v>42908.073483796295</v>
      </c>
      <c r="BA1384" s="91" t="s">
        <v>233</v>
      </c>
      <c r="BB1384" s="92">
        <v>42908.073483796295</v>
      </c>
      <c r="BC1384" s="91" t="s">
        <v>233</v>
      </c>
    </row>
    <row r="1385" spans="1:55">
      <c r="A1385" s="91">
        <f t="shared" si="21"/>
        <v>1384</v>
      </c>
      <c r="B1385" s="91">
        <v>2599501</v>
      </c>
      <c r="C1385" s="91">
        <v>38</v>
      </c>
      <c r="D1385" s="91">
        <v>12</v>
      </c>
      <c r="E1385" s="91">
        <v>25995</v>
      </c>
      <c r="F1385" s="91">
        <v>1</v>
      </c>
      <c r="G1385" s="91" t="s">
        <v>11788</v>
      </c>
      <c r="I1385" s="91" t="s">
        <v>11789</v>
      </c>
      <c r="K1385" s="91" t="s">
        <v>3611</v>
      </c>
      <c r="L1385" s="91" t="s">
        <v>11790</v>
      </c>
      <c r="M1385" s="91" t="s">
        <v>11791</v>
      </c>
      <c r="O1385" s="91" t="s">
        <v>11792</v>
      </c>
      <c r="P1385" s="91" t="s">
        <v>11793</v>
      </c>
      <c r="R1385" s="91" t="s">
        <v>11794</v>
      </c>
      <c r="S1385" s="91" t="s">
        <v>11795</v>
      </c>
      <c r="T1385" s="91" t="s">
        <v>269</v>
      </c>
      <c r="U1385" s="91">
        <v>1</v>
      </c>
      <c r="V1385" s="91">
        <v>500000</v>
      </c>
      <c r="W1385" s="91">
        <v>0</v>
      </c>
      <c r="X1385" s="91">
        <v>100</v>
      </c>
      <c r="Y1385" s="91">
        <v>120</v>
      </c>
      <c r="Z1385" s="91">
        <v>40</v>
      </c>
      <c r="AA1385" s="91">
        <v>60</v>
      </c>
      <c r="AB1385" s="91">
        <v>120</v>
      </c>
      <c r="AC1385" s="91">
        <v>0</v>
      </c>
      <c r="AD1385" s="91">
        <v>100</v>
      </c>
      <c r="AE1385" s="91">
        <v>120</v>
      </c>
      <c r="AF1385" s="91">
        <v>1280</v>
      </c>
      <c r="AG1385" s="91">
        <v>15</v>
      </c>
      <c r="AH1385" s="91">
        <v>25110</v>
      </c>
      <c r="AI1385" s="91">
        <v>2</v>
      </c>
      <c r="AJ1385" s="91" t="s">
        <v>11796</v>
      </c>
      <c r="AK1385" s="91">
        <v>2</v>
      </c>
      <c r="AL1385" s="91">
        <v>1</v>
      </c>
      <c r="AM1385" s="91">
        <v>14101955335435</v>
      </c>
      <c r="AN1385" s="91" t="s">
        <v>11797</v>
      </c>
      <c r="AO1385" s="91">
        <v>1</v>
      </c>
      <c r="AP1385" s="91">
        <v>2</v>
      </c>
      <c r="AQ1385" s="91">
        <v>2057611</v>
      </c>
      <c r="AR1385" s="91" t="s">
        <v>87</v>
      </c>
      <c r="AU1385" s="93">
        <v>43033</v>
      </c>
      <c r="AW1385" s="91">
        <v>1</v>
      </c>
      <c r="AX1385" s="91">
        <v>0</v>
      </c>
      <c r="AZ1385" s="92">
        <v>42936.062256944446</v>
      </c>
      <c r="BA1385" s="91" t="s">
        <v>233</v>
      </c>
      <c r="BB1385" s="92">
        <v>43038.065011574072</v>
      </c>
      <c r="BC1385" s="91" t="s">
        <v>233</v>
      </c>
    </row>
    <row r="1386" spans="1:55">
      <c r="A1386" s="91">
        <f t="shared" si="21"/>
        <v>1385</v>
      </c>
      <c r="B1386" s="91">
        <v>2602101</v>
      </c>
      <c r="C1386" s="91">
        <v>38</v>
      </c>
      <c r="D1386" s="91">
        <v>12</v>
      </c>
      <c r="E1386" s="91">
        <v>26021</v>
      </c>
      <c r="F1386" s="91">
        <v>1</v>
      </c>
      <c r="G1386" s="91" t="s">
        <v>11798</v>
      </c>
      <c r="I1386" s="91" t="s">
        <v>11799</v>
      </c>
      <c r="K1386" s="91" t="s">
        <v>9156</v>
      </c>
      <c r="L1386" s="91" t="s">
        <v>11800</v>
      </c>
      <c r="O1386" s="91" t="s">
        <v>11801</v>
      </c>
      <c r="P1386" s="91" t="s">
        <v>11802</v>
      </c>
      <c r="R1386" s="91" t="s">
        <v>11803</v>
      </c>
      <c r="S1386" s="91" t="s">
        <v>11804</v>
      </c>
      <c r="T1386" s="91" t="s">
        <v>269</v>
      </c>
      <c r="U1386" s="91">
        <v>1</v>
      </c>
      <c r="V1386" s="91">
        <v>500000</v>
      </c>
      <c r="W1386" s="91">
        <v>0</v>
      </c>
      <c r="X1386" s="91">
        <v>100</v>
      </c>
      <c r="Y1386" s="91">
        <v>120</v>
      </c>
      <c r="Z1386" s="91">
        <v>40</v>
      </c>
      <c r="AA1386" s="91">
        <v>60</v>
      </c>
      <c r="AB1386" s="91">
        <v>120</v>
      </c>
      <c r="AC1386" s="91">
        <v>0</v>
      </c>
      <c r="AD1386" s="91">
        <v>100</v>
      </c>
      <c r="AE1386" s="91">
        <v>120</v>
      </c>
      <c r="AF1386" s="91">
        <v>5</v>
      </c>
      <c r="AG1386" s="91">
        <v>180</v>
      </c>
      <c r="AH1386" s="91">
        <v>634374</v>
      </c>
      <c r="AI1386" s="91">
        <v>1</v>
      </c>
      <c r="AJ1386" s="91" t="s">
        <v>11805</v>
      </c>
      <c r="AK1386" s="91">
        <v>2</v>
      </c>
      <c r="AL1386" s="91">
        <v>0</v>
      </c>
      <c r="AM1386" s="91" t="s">
        <v>87</v>
      </c>
      <c r="AO1386" s="91">
        <v>1</v>
      </c>
      <c r="AP1386" s="91">
        <v>2</v>
      </c>
      <c r="AQ1386" s="91">
        <v>2165318</v>
      </c>
      <c r="AR1386" s="91" t="s">
        <v>87</v>
      </c>
      <c r="AU1386" s="93">
        <v>43064</v>
      </c>
      <c r="AW1386" s="91">
        <v>1</v>
      </c>
      <c r="AX1386" s="91">
        <v>0</v>
      </c>
      <c r="AZ1386" s="92">
        <v>42948.073252314818</v>
      </c>
      <c r="BA1386" s="91" t="s">
        <v>233</v>
      </c>
      <c r="BB1386" s="92">
        <v>43066.070208333331</v>
      </c>
      <c r="BC1386" s="91" t="s">
        <v>233</v>
      </c>
    </row>
    <row r="1387" spans="1:55">
      <c r="A1387" s="91">
        <f t="shared" si="21"/>
        <v>1386</v>
      </c>
      <c r="B1387" s="91">
        <v>2603601</v>
      </c>
      <c r="C1387" s="91">
        <v>77</v>
      </c>
      <c r="D1387" s="91">
        <v>12</v>
      </c>
      <c r="E1387" s="91">
        <v>26036</v>
      </c>
      <c r="F1387" s="91">
        <v>1</v>
      </c>
      <c r="G1387" s="91" t="s">
        <v>11806</v>
      </c>
      <c r="I1387" s="91" t="s">
        <v>11807</v>
      </c>
      <c r="K1387" s="91" t="s">
        <v>11808</v>
      </c>
      <c r="L1387" s="91" t="s">
        <v>11809</v>
      </c>
      <c r="O1387" s="91" t="s">
        <v>11810</v>
      </c>
      <c r="P1387" s="91" t="s">
        <v>11810</v>
      </c>
      <c r="R1387" s="91" t="s">
        <v>11811</v>
      </c>
      <c r="S1387" s="91" t="s">
        <v>11812</v>
      </c>
      <c r="T1387" s="91" t="s">
        <v>269</v>
      </c>
      <c r="U1387" s="91">
        <v>0</v>
      </c>
      <c r="V1387" s="91">
        <v>0</v>
      </c>
      <c r="W1387" s="91">
        <v>100</v>
      </c>
      <c r="X1387" s="91">
        <v>0</v>
      </c>
      <c r="Y1387" s="91">
        <v>0</v>
      </c>
      <c r="Z1387" s="91">
        <v>100</v>
      </c>
      <c r="AA1387" s="91">
        <v>0</v>
      </c>
      <c r="AB1387" s="91">
        <v>0</v>
      </c>
      <c r="AC1387" s="91">
        <v>100</v>
      </c>
      <c r="AD1387" s="91">
        <v>0</v>
      </c>
      <c r="AE1387" s="91">
        <v>0</v>
      </c>
      <c r="AF1387" s="91">
        <v>173</v>
      </c>
      <c r="AG1387" s="91">
        <v>223</v>
      </c>
      <c r="AH1387" s="91">
        <v>1103634</v>
      </c>
      <c r="AI1387" s="91">
        <v>1</v>
      </c>
      <c r="AJ1387" s="91" t="s">
        <v>11813</v>
      </c>
      <c r="AK1387" s="91">
        <v>2</v>
      </c>
      <c r="AL1387" s="91">
        <v>1</v>
      </c>
      <c r="AM1387" s="91">
        <v>37101930185527</v>
      </c>
      <c r="AN1387" s="91" t="s">
        <v>11814</v>
      </c>
      <c r="AO1387" s="91">
        <v>1</v>
      </c>
      <c r="AP1387" s="91">
        <v>2</v>
      </c>
      <c r="AQ1387" s="91" t="s">
        <v>87</v>
      </c>
      <c r="AR1387" s="91" t="s">
        <v>87</v>
      </c>
      <c r="AW1387" s="91">
        <v>1</v>
      </c>
      <c r="AX1387" s="91">
        <v>0</v>
      </c>
      <c r="AZ1387" s="92">
        <v>43132</v>
      </c>
      <c r="BA1387" s="91" t="s">
        <v>1852</v>
      </c>
      <c r="BB1387" s="92">
        <v>43132</v>
      </c>
      <c r="BC1387" s="91" t="s">
        <v>1852</v>
      </c>
    </row>
    <row r="1388" spans="1:55">
      <c r="A1388" s="91">
        <f t="shared" si="21"/>
        <v>1387</v>
      </c>
      <c r="B1388" s="91">
        <v>2605101</v>
      </c>
      <c r="C1388" s="91">
        <v>30</v>
      </c>
      <c r="D1388" s="91">
        <v>12</v>
      </c>
      <c r="E1388" s="91">
        <v>26051</v>
      </c>
      <c r="F1388" s="91">
        <v>1</v>
      </c>
      <c r="G1388" s="91" t="s">
        <v>11815</v>
      </c>
      <c r="I1388" s="91" t="s">
        <v>11816</v>
      </c>
      <c r="J1388" s="91" t="s">
        <v>11816</v>
      </c>
      <c r="K1388" s="91" t="s">
        <v>11817</v>
      </c>
      <c r="L1388" s="91" t="s">
        <v>11818</v>
      </c>
      <c r="O1388" s="91" t="s">
        <v>11819</v>
      </c>
      <c r="P1388" s="91" t="s">
        <v>11820</v>
      </c>
      <c r="R1388" s="91" t="s">
        <v>11821</v>
      </c>
      <c r="S1388" s="91" t="s">
        <v>11822</v>
      </c>
      <c r="T1388" s="91" t="s">
        <v>269</v>
      </c>
      <c r="U1388" s="91">
        <v>0</v>
      </c>
      <c r="V1388" s="91">
        <v>500000</v>
      </c>
      <c r="W1388" s="91">
        <v>0</v>
      </c>
      <c r="X1388" s="91">
        <v>100</v>
      </c>
      <c r="Y1388" s="91">
        <v>120</v>
      </c>
      <c r="Z1388" s="91">
        <v>40</v>
      </c>
      <c r="AA1388" s="91">
        <v>60</v>
      </c>
      <c r="AB1388" s="91">
        <v>120</v>
      </c>
      <c r="AC1388" s="91">
        <v>40</v>
      </c>
      <c r="AD1388" s="91">
        <v>60</v>
      </c>
      <c r="AE1388" s="91">
        <v>120</v>
      </c>
      <c r="AF1388" s="91">
        <v>1360</v>
      </c>
      <c r="AG1388" s="91">
        <v>38</v>
      </c>
      <c r="AH1388" s="91">
        <v>311196</v>
      </c>
      <c r="AI1388" s="91">
        <v>1</v>
      </c>
      <c r="AJ1388" s="91" t="s">
        <v>11823</v>
      </c>
      <c r="AK1388" s="91">
        <v>2</v>
      </c>
      <c r="AL1388" s="91">
        <v>0</v>
      </c>
      <c r="AM1388" s="91" t="s">
        <v>87</v>
      </c>
      <c r="AO1388" s="91">
        <v>1</v>
      </c>
      <c r="AP1388" s="91">
        <v>2</v>
      </c>
      <c r="AQ1388" s="91" t="s">
        <v>87</v>
      </c>
      <c r="AR1388" s="91" t="s">
        <v>87</v>
      </c>
      <c r="AW1388" s="91">
        <v>1</v>
      </c>
      <c r="AX1388" s="91">
        <v>0</v>
      </c>
      <c r="AZ1388" s="92">
        <v>42969.057083333333</v>
      </c>
      <c r="BA1388" s="91" t="s">
        <v>233</v>
      </c>
      <c r="BB1388" s="92">
        <v>42969.057083333333</v>
      </c>
      <c r="BC1388" s="91" t="s">
        <v>233</v>
      </c>
    </row>
    <row r="1389" spans="1:55">
      <c r="A1389" s="91">
        <f t="shared" si="21"/>
        <v>1388</v>
      </c>
      <c r="B1389" s="91">
        <v>2614301</v>
      </c>
      <c r="C1389" s="91">
        <v>20</v>
      </c>
      <c r="D1389" s="91">
        <v>12</v>
      </c>
      <c r="E1389" s="91">
        <v>26143</v>
      </c>
      <c r="F1389" s="91">
        <v>1</v>
      </c>
      <c r="G1389" s="91" t="s">
        <v>11824</v>
      </c>
      <c r="I1389" s="91" t="s">
        <v>11825</v>
      </c>
      <c r="J1389" s="91" t="s">
        <v>11826</v>
      </c>
      <c r="K1389" s="91" t="s">
        <v>11827</v>
      </c>
      <c r="L1389" s="91" t="s">
        <v>11828</v>
      </c>
      <c r="O1389" s="91" t="s">
        <v>11829</v>
      </c>
      <c r="P1389" s="91" t="s">
        <v>11830</v>
      </c>
      <c r="U1389" s="91">
        <v>0</v>
      </c>
      <c r="V1389" s="91">
        <v>0</v>
      </c>
      <c r="W1389" s="91">
        <v>0</v>
      </c>
      <c r="X1389" s="91">
        <v>100</v>
      </c>
      <c r="Y1389" s="91">
        <v>120</v>
      </c>
      <c r="Z1389" s="91">
        <v>40</v>
      </c>
      <c r="AA1389" s="91">
        <v>60</v>
      </c>
      <c r="AB1389" s="91">
        <v>120</v>
      </c>
      <c r="AC1389" s="91">
        <v>40</v>
      </c>
      <c r="AD1389" s="91">
        <v>60</v>
      </c>
      <c r="AE1389" s="91">
        <v>120</v>
      </c>
      <c r="AF1389" s="91">
        <v>1222</v>
      </c>
      <c r="AG1389" s="91">
        <v>23</v>
      </c>
      <c r="AH1389" s="91">
        <v>1143191</v>
      </c>
      <c r="AI1389" s="91">
        <v>1</v>
      </c>
      <c r="AJ1389" s="91" t="s">
        <v>11831</v>
      </c>
      <c r="AK1389" s="91">
        <v>2</v>
      </c>
      <c r="AL1389" s="91">
        <v>1</v>
      </c>
      <c r="AM1389" s="91">
        <v>9101930725004</v>
      </c>
      <c r="AN1389" s="91" t="s">
        <v>11832</v>
      </c>
      <c r="AO1389" s="91">
        <v>1</v>
      </c>
      <c r="AP1389" s="91">
        <v>2</v>
      </c>
      <c r="AQ1389" s="91" t="s">
        <v>87</v>
      </c>
      <c r="AR1389" s="91" t="s">
        <v>87</v>
      </c>
      <c r="AW1389" s="91">
        <v>1</v>
      </c>
      <c r="AX1389" s="91">
        <v>0</v>
      </c>
      <c r="AZ1389" s="92">
        <v>43026.059340277781</v>
      </c>
      <c r="BA1389" s="91" t="s">
        <v>233</v>
      </c>
      <c r="BB1389" s="92">
        <v>43026.059340277781</v>
      </c>
      <c r="BC1389" s="91" t="s">
        <v>233</v>
      </c>
    </row>
    <row r="1390" spans="1:55">
      <c r="A1390" s="91">
        <f t="shared" si="21"/>
        <v>1389</v>
      </c>
      <c r="B1390" s="91">
        <v>2619101</v>
      </c>
      <c r="C1390" s="91">
        <v>77</v>
      </c>
      <c r="D1390" s="91">
        <v>12</v>
      </c>
      <c r="E1390" s="91">
        <v>26191</v>
      </c>
      <c r="F1390" s="91">
        <v>1</v>
      </c>
      <c r="G1390" s="91" t="s">
        <v>11833</v>
      </c>
      <c r="I1390" s="91" t="s">
        <v>11834</v>
      </c>
      <c r="J1390" s="91" t="s">
        <v>11835</v>
      </c>
      <c r="K1390" s="91" t="s">
        <v>11836</v>
      </c>
      <c r="L1390" s="91" t="s">
        <v>11837</v>
      </c>
      <c r="O1390" s="91" t="s">
        <v>11838</v>
      </c>
      <c r="P1390" s="91" t="s">
        <v>11839</v>
      </c>
      <c r="R1390" s="91" t="s">
        <v>11840</v>
      </c>
      <c r="S1390" s="91" t="s">
        <v>11841</v>
      </c>
      <c r="T1390" s="91" t="s">
        <v>269</v>
      </c>
      <c r="U1390" s="91">
        <v>1</v>
      </c>
      <c r="V1390" s="91">
        <v>500000</v>
      </c>
      <c r="W1390" s="91">
        <v>0</v>
      </c>
      <c r="X1390" s="91">
        <v>100</v>
      </c>
      <c r="Y1390" s="91">
        <v>120</v>
      </c>
      <c r="Z1390" s="91">
        <v>40</v>
      </c>
      <c r="AA1390" s="91">
        <v>60</v>
      </c>
      <c r="AB1390" s="91">
        <v>120</v>
      </c>
      <c r="AC1390" s="91">
        <v>0</v>
      </c>
      <c r="AD1390" s="91">
        <v>100</v>
      </c>
      <c r="AE1390" s="91">
        <v>120</v>
      </c>
      <c r="AF1390" s="91">
        <v>167</v>
      </c>
      <c r="AG1390" s="91">
        <v>90</v>
      </c>
      <c r="AH1390" s="91">
        <v>2197473</v>
      </c>
      <c r="AI1390" s="91">
        <v>1</v>
      </c>
      <c r="AJ1390" s="91" t="s">
        <v>11842</v>
      </c>
      <c r="AK1390" s="91">
        <v>2</v>
      </c>
      <c r="AL1390" s="91">
        <v>1</v>
      </c>
      <c r="AM1390" s="91">
        <v>32101930175031</v>
      </c>
      <c r="AN1390" s="91" t="s">
        <v>11843</v>
      </c>
      <c r="AO1390" s="91">
        <v>1</v>
      </c>
      <c r="AP1390" s="91">
        <v>2</v>
      </c>
      <c r="AQ1390" s="91">
        <v>1959767</v>
      </c>
      <c r="AR1390" s="91" t="s">
        <v>87</v>
      </c>
      <c r="AU1390" s="93">
        <v>43125</v>
      </c>
      <c r="AW1390" s="91">
        <v>1</v>
      </c>
      <c r="AX1390" s="91">
        <v>0</v>
      </c>
      <c r="AZ1390" s="92">
        <v>43056.064317129632</v>
      </c>
      <c r="BA1390" s="91" t="s">
        <v>233</v>
      </c>
      <c r="BB1390" s="92">
        <v>43124.068194444444</v>
      </c>
      <c r="BC1390" s="91" t="s">
        <v>233</v>
      </c>
    </row>
    <row r="1391" spans="1:55">
      <c r="A1391" s="91">
        <f t="shared" si="21"/>
        <v>1390</v>
      </c>
      <c r="B1391" s="91">
        <v>2620601</v>
      </c>
      <c r="C1391" s="91">
        <v>10</v>
      </c>
      <c r="D1391" s="91">
        <v>12</v>
      </c>
      <c r="E1391" s="91">
        <v>26206</v>
      </c>
      <c r="F1391" s="91">
        <v>1</v>
      </c>
      <c r="G1391" s="91" t="s">
        <v>11844</v>
      </c>
      <c r="K1391" s="91" t="s">
        <v>11845</v>
      </c>
      <c r="L1391" s="91" t="s">
        <v>11846</v>
      </c>
      <c r="O1391" s="91" t="s">
        <v>11847</v>
      </c>
      <c r="P1391" s="91" t="s">
        <v>11848</v>
      </c>
      <c r="R1391" s="91" t="s">
        <v>11849</v>
      </c>
      <c r="S1391" s="91" t="s">
        <v>11850</v>
      </c>
      <c r="T1391" s="91" t="s">
        <v>269</v>
      </c>
      <c r="U1391" s="91">
        <v>0</v>
      </c>
      <c r="V1391" s="91">
        <v>0</v>
      </c>
      <c r="W1391" s="91">
        <v>100</v>
      </c>
      <c r="X1391" s="91">
        <v>0</v>
      </c>
      <c r="Y1391" s="91">
        <v>0</v>
      </c>
      <c r="Z1391" s="91">
        <v>40</v>
      </c>
      <c r="AA1391" s="91">
        <v>60</v>
      </c>
      <c r="AB1391" s="91">
        <v>120</v>
      </c>
      <c r="AC1391" s="91">
        <v>100</v>
      </c>
      <c r="AD1391" s="91">
        <v>0</v>
      </c>
      <c r="AE1391" s="91">
        <v>0</v>
      </c>
      <c r="AF1391" s="91">
        <v>501</v>
      </c>
      <c r="AG1391" s="91">
        <v>42</v>
      </c>
      <c r="AH1391" s="91">
        <v>3267047</v>
      </c>
      <c r="AI1391" s="91">
        <v>1</v>
      </c>
      <c r="AJ1391" s="91" t="s">
        <v>11851</v>
      </c>
      <c r="AK1391" s="91">
        <v>2</v>
      </c>
      <c r="AL1391" s="91">
        <v>1</v>
      </c>
      <c r="AM1391" s="91">
        <v>1101932725906</v>
      </c>
      <c r="AN1391" s="91" t="s">
        <v>11852</v>
      </c>
      <c r="AO1391" s="91">
        <v>1</v>
      </c>
      <c r="AP1391" s="91">
        <v>1</v>
      </c>
      <c r="AQ1391" s="91" t="s">
        <v>87</v>
      </c>
      <c r="AR1391" s="91" t="s">
        <v>87</v>
      </c>
      <c r="AW1391" s="91">
        <v>1</v>
      </c>
      <c r="AX1391" s="91">
        <v>0</v>
      </c>
      <c r="AZ1391" s="92">
        <v>43068.067499999997</v>
      </c>
      <c r="BA1391" s="91" t="s">
        <v>233</v>
      </c>
      <c r="BB1391" s="92">
        <v>43068.067499999997</v>
      </c>
      <c r="BC1391" s="91" t="s">
        <v>233</v>
      </c>
    </row>
    <row r="1392" spans="1:55">
      <c r="A1392" s="91">
        <f t="shared" si="21"/>
        <v>1391</v>
      </c>
      <c r="B1392" s="91">
        <v>2621301</v>
      </c>
      <c r="C1392" s="91">
        <v>40</v>
      </c>
      <c r="D1392" s="91">
        <v>12</v>
      </c>
      <c r="E1392" s="91">
        <v>26213</v>
      </c>
      <c r="F1392" s="91">
        <v>1</v>
      </c>
      <c r="G1392" s="91" t="s">
        <v>11853</v>
      </c>
      <c r="H1392" s="91" t="s">
        <v>99</v>
      </c>
      <c r="K1392" s="91" t="s">
        <v>1410</v>
      </c>
      <c r="L1392" s="91" t="s">
        <v>11854</v>
      </c>
      <c r="O1392" s="91" t="s">
        <v>11855</v>
      </c>
      <c r="P1392" s="91" t="s">
        <v>11856</v>
      </c>
      <c r="R1392" s="91" t="s">
        <v>11857</v>
      </c>
      <c r="S1392" s="91" t="s">
        <v>11858</v>
      </c>
      <c r="T1392" s="91" t="s">
        <v>201</v>
      </c>
      <c r="U1392" s="91">
        <v>1</v>
      </c>
      <c r="V1392" s="91">
        <v>500000</v>
      </c>
      <c r="W1392" s="91">
        <v>0</v>
      </c>
      <c r="X1392" s="91">
        <v>100</v>
      </c>
      <c r="Y1392" s="91">
        <v>120</v>
      </c>
      <c r="Z1392" s="91">
        <v>40</v>
      </c>
      <c r="AA1392" s="91">
        <v>60</v>
      </c>
      <c r="AB1392" s="91">
        <v>120</v>
      </c>
      <c r="AC1392" s="91">
        <v>0</v>
      </c>
      <c r="AD1392" s="91">
        <v>100</v>
      </c>
      <c r="AE1392" s="91">
        <v>120</v>
      </c>
      <c r="AF1392" s="91">
        <v>1</v>
      </c>
      <c r="AG1392" s="91">
        <v>195</v>
      </c>
      <c r="AH1392" s="91">
        <v>100691</v>
      </c>
      <c r="AI1392" s="91">
        <v>2</v>
      </c>
      <c r="AJ1392" s="91" t="s">
        <v>11859</v>
      </c>
      <c r="AK1392" s="91">
        <v>2</v>
      </c>
      <c r="AL1392" s="91">
        <v>0</v>
      </c>
      <c r="AM1392" s="91" t="s">
        <v>87</v>
      </c>
      <c r="AO1392" s="91">
        <v>1</v>
      </c>
      <c r="AP1392" s="91">
        <v>2</v>
      </c>
      <c r="AQ1392" s="91">
        <v>1846470</v>
      </c>
      <c r="AR1392" s="91" t="s">
        <v>87</v>
      </c>
      <c r="AU1392" s="93">
        <v>43125</v>
      </c>
      <c r="AW1392" s="91">
        <v>1</v>
      </c>
      <c r="AX1392" s="91">
        <v>0</v>
      </c>
      <c r="AZ1392" s="92">
        <v>43070.074467592596</v>
      </c>
      <c r="BA1392" s="91" t="s">
        <v>233</v>
      </c>
      <c r="BB1392" s="92">
        <v>43123.066724537035</v>
      </c>
      <c r="BC1392" s="91" t="s">
        <v>233</v>
      </c>
    </row>
    <row r="1393" spans="1:55">
      <c r="A1393" s="91">
        <f t="shared" si="21"/>
        <v>1392</v>
      </c>
      <c r="B1393" s="91">
        <v>2621701</v>
      </c>
      <c r="C1393" s="91">
        <v>62</v>
      </c>
      <c r="D1393" s="91">
        <v>12</v>
      </c>
      <c r="E1393" s="91">
        <v>26217</v>
      </c>
      <c r="F1393" s="91">
        <v>1</v>
      </c>
      <c r="G1393" s="91" t="s">
        <v>11860</v>
      </c>
      <c r="I1393" s="91" t="s">
        <v>11861</v>
      </c>
      <c r="J1393" s="91" t="s">
        <v>11861</v>
      </c>
      <c r="K1393" s="91" t="s">
        <v>11862</v>
      </c>
      <c r="L1393" s="91" t="s">
        <v>11863</v>
      </c>
      <c r="O1393" s="91" t="s">
        <v>11864</v>
      </c>
      <c r="P1393" s="91" t="s">
        <v>11865</v>
      </c>
      <c r="U1393" s="91">
        <v>0</v>
      </c>
      <c r="V1393" s="91">
        <v>500000</v>
      </c>
      <c r="W1393" s="91">
        <v>0</v>
      </c>
      <c r="X1393" s="91">
        <v>100</v>
      </c>
      <c r="Y1393" s="91">
        <v>120</v>
      </c>
      <c r="Z1393" s="91">
        <v>40</v>
      </c>
      <c r="AA1393" s="91">
        <v>60</v>
      </c>
      <c r="AB1393" s="91">
        <v>120</v>
      </c>
      <c r="AC1393" s="91">
        <v>100</v>
      </c>
      <c r="AD1393" s="91">
        <v>0</v>
      </c>
      <c r="AE1393" s="91">
        <v>0</v>
      </c>
      <c r="AF1393" s="91">
        <v>155</v>
      </c>
      <c r="AG1393" s="91">
        <v>511</v>
      </c>
      <c r="AH1393" s="91">
        <v>851205</v>
      </c>
      <c r="AI1393" s="91">
        <v>1</v>
      </c>
      <c r="AJ1393" s="91" t="s">
        <v>11866</v>
      </c>
      <c r="AK1393" s="91">
        <v>2</v>
      </c>
      <c r="AL1393" s="91">
        <v>1</v>
      </c>
      <c r="AM1393" s="91">
        <v>24103610039</v>
      </c>
      <c r="AN1393" s="91" t="s">
        <v>11867</v>
      </c>
      <c r="AO1393" s="91">
        <v>1</v>
      </c>
      <c r="AP1393" s="91">
        <v>2</v>
      </c>
      <c r="AQ1393" s="91" t="s">
        <v>87</v>
      </c>
      <c r="AR1393" s="91" t="s">
        <v>87</v>
      </c>
      <c r="AW1393" s="91">
        <v>1</v>
      </c>
      <c r="AX1393" s="91">
        <v>0</v>
      </c>
      <c r="AZ1393" s="92">
        <v>43073.062164351853</v>
      </c>
      <c r="BA1393" s="91" t="s">
        <v>233</v>
      </c>
      <c r="BB1393" s="92">
        <v>43073.062164351853</v>
      </c>
      <c r="BC1393" s="91" t="s">
        <v>233</v>
      </c>
    </row>
    <row r="1394" spans="1:55">
      <c r="A1394" s="91">
        <f t="shared" si="21"/>
        <v>1393</v>
      </c>
      <c r="B1394" s="91">
        <v>2625601</v>
      </c>
      <c r="C1394" s="91">
        <v>30</v>
      </c>
      <c r="D1394" s="91">
        <v>12</v>
      </c>
      <c r="E1394" s="91">
        <v>26256</v>
      </c>
      <c r="F1394" s="91">
        <v>1</v>
      </c>
      <c r="G1394" s="91" t="s">
        <v>11868</v>
      </c>
      <c r="I1394" s="91" t="s">
        <v>11869</v>
      </c>
      <c r="J1394" s="91" t="s">
        <v>11870</v>
      </c>
      <c r="K1394" s="91" t="s">
        <v>11871</v>
      </c>
      <c r="L1394" s="91" t="s">
        <v>11872</v>
      </c>
      <c r="O1394" s="91" t="s">
        <v>11873</v>
      </c>
      <c r="P1394" s="91" t="s">
        <v>11873</v>
      </c>
      <c r="R1394" s="91" t="s">
        <v>11874</v>
      </c>
      <c r="S1394" s="91" t="s">
        <v>11875</v>
      </c>
      <c r="T1394" s="91" t="s">
        <v>269</v>
      </c>
      <c r="U1394" s="91">
        <v>1</v>
      </c>
      <c r="V1394" s="91">
        <v>500000</v>
      </c>
      <c r="W1394" s="91">
        <v>0</v>
      </c>
      <c r="X1394" s="91">
        <v>100</v>
      </c>
      <c r="Y1394" s="91">
        <v>120</v>
      </c>
      <c r="Z1394" s="91">
        <v>40</v>
      </c>
      <c r="AA1394" s="91">
        <v>60</v>
      </c>
      <c r="AB1394" s="91">
        <v>120</v>
      </c>
      <c r="AC1394" s="91">
        <v>40</v>
      </c>
      <c r="AD1394" s="91">
        <v>60</v>
      </c>
      <c r="AE1394" s="91">
        <v>120</v>
      </c>
      <c r="AF1394" s="91">
        <v>516</v>
      </c>
      <c r="AG1394" s="91">
        <v>303</v>
      </c>
      <c r="AH1394" s="91">
        <v>3030765</v>
      </c>
      <c r="AI1394" s="91">
        <v>1</v>
      </c>
      <c r="AJ1394" s="91" t="s">
        <v>11876</v>
      </c>
      <c r="AK1394" s="91">
        <v>2</v>
      </c>
      <c r="AL1394" s="91">
        <v>0</v>
      </c>
      <c r="AM1394" s="91" t="s">
        <v>87</v>
      </c>
      <c r="AO1394" s="91">
        <v>1</v>
      </c>
      <c r="AP1394" s="91">
        <v>2</v>
      </c>
      <c r="AQ1394" s="91">
        <v>2194422</v>
      </c>
      <c r="AR1394" s="91" t="s">
        <v>87</v>
      </c>
      <c r="AU1394" s="93">
        <v>43156</v>
      </c>
      <c r="AW1394" s="91">
        <v>1</v>
      </c>
      <c r="AX1394" s="91">
        <v>0</v>
      </c>
      <c r="AZ1394" s="92">
        <v>43091.070833333331</v>
      </c>
      <c r="BA1394" s="91" t="s">
        <v>233</v>
      </c>
      <c r="BB1394" s="92">
        <v>43158.080277777779</v>
      </c>
      <c r="BC1394" s="91" t="s">
        <v>233</v>
      </c>
    </row>
    <row r="1395" spans="1:55">
      <c r="A1395" s="91">
        <f t="shared" si="21"/>
        <v>1394</v>
      </c>
      <c r="B1395" s="91">
        <v>2810501</v>
      </c>
      <c r="C1395" s="91">
        <v>50</v>
      </c>
      <c r="D1395" s="91">
        <v>12</v>
      </c>
      <c r="E1395" s="91">
        <v>28105</v>
      </c>
      <c r="F1395" s="91">
        <v>1</v>
      </c>
      <c r="G1395" s="91" t="s">
        <v>11877</v>
      </c>
      <c r="I1395" s="91" t="s">
        <v>11878</v>
      </c>
      <c r="J1395" s="91" t="s">
        <v>11877</v>
      </c>
      <c r="K1395" s="91" t="s">
        <v>11879</v>
      </c>
      <c r="L1395" s="91" t="s">
        <v>11880</v>
      </c>
      <c r="O1395" s="91" t="s">
        <v>11881</v>
      </c>
      <c r="P1395" s="91" t="s">
        <v>87</v>
      </c>
      <c r="U1395" s="91">
        <v>1</v>
      </c>
      <c r="V1395" s="91">
        <v>500000</v>
      </c>
      <c r="W1395" s="91">
        <v>40</v>
      </c>
      <c r="X1395" s="91">
        <v>60</v>
      </c>
      <c r="Y1395" s="91">
        <v>120</v>
      </c>
      <c r="Z1395" s="91">
        <v>40</v>
      </c>
      <c r="AA1395" s="91">
        <v>60</v>
      </c>
      <c r="AB1395" s="91">
        <v>120</v>
      </c>
      <c r="AC1395" s="91">
        <v>40</v>
      </c>
      <c r="AD1395" s="91">
        <v>60</v>
      </c>
      <c r="AE1395" s="91">
        <v>120</v>
      </c>
      <c r="AF1395" s="91">
        <v>152</v>
      </c>
      <c r="AG1395" s="91">
        <v>52</v>
      </c>
      <c r="AH1395" s="91">
        <v>8148</v>
      </c>
      <c r="AI1395" s="91">
        <v>2</v>
      </c>
      <c r="AJ1395" s="91" t="s">
        <v>11882</v>
      </c>
      <c r="AK1395" s="91">
        <v>2</v>
      </c>
      <c r="AL1395" s="91">
        <v>0</v>
      </c>
      <c r="AM1395" s="91" t="s">
        <v>87</v>
      </c>
      <c r="AO1395" s="91">
        <v>1</v>
      </c>
      <c r="AP1395" s="91">
        <v>2</v>
      </c>
      <c r="AQ1395" s="91">
        <v>1574344</v>
      </c>
      <c r="AR1395" s="91" t="s">
        <v>87</v>
      </c>
      <c r="AU1395" s="93">
        <v>42060</v>
      </c>
      <c r="AW1395" s="91">
        <v>1</v>
      </c>
      <c r="AX1395" s="91">
        <v>0</v>
      </c>
      <c r="AZ1395" s="92">
        <v>36680</v>
      </c>
      <c r="BA1395" s="91" t="s">
        <v>183</v>
      </c>
      <c r="BB1395" s="92">
        <v>42057</v>
      </c>
      <c r="BC1395" s="91" t="s">
        <v>87</v>
      </c>
    </row>
    <row r="1396" spans="1:55">
      <c r="A1396" s="91">
        <f t="shared" si="21"/>
        <v>1395</v>
      </c>
      <c r="B1396" s="91">
        <v>2869001</v>
      </c>
      <c r="C1396" s="91">
        <v>30</v>
      </c>
      <c r="D1396" s="91">
        <v>12</v>
      </c>
      <c r="E1396" s="91">
        <v>28690</v>
      </c>
      <c r="F1396" s="91">
        <v>1</v>
      </c>
      <c r="G1396" s="91" t="s">
        <v>11883</v>
      </c>
      <c r="I1396" s="91" t="s">
        <v>11884</v>
      </c>
      <c r="J1396" s="91" t="s">
        <v>11885</v>
      </c>
      <c r="K1396" s="91" t="s">
        <v>11886</v>
      </c>
      <c r="L1396" s="91" t="s">
        <v>11887</v>
      </c>
      <c r="O1396" s="91" t="s">
        <v>11888</v>
      </c>
      <c r="P1396" s="91" t="s">
        <v>11889</v>
      </c>
      <c r="R1396" s="91" t="s">
        <v>11890</v>
      </c>
      <c r="S1396" s="91" t="s">
        <v>11891</v>
      </c>
      <c r="T1396" s="91" t="s">
        <v>269</v>
      </c>
      <c r="U1396" s="91">
        <v>1</v>
      </c>
      <c r="V1396" s="91">
        <v>500000</v>
      </c>
      <c r="W1396" s="91">
        <v>60</v>
      </c>
      <c r="X1396" s="91">
        <v>40</v>
      </c>
      <c r="Y1396" s="91">
        <v>120</v>
      </c>
      <c r="Z1396" s="91">
        <v>60</v>
      </c>
      <c r="AA1396" s="91">
        <v>40</v>
      </c>
      <c r="AB1396" s="91">
        <v>120</v>
      </c>
      <c r="AC1396" s="91">
        <v>60</v>
      </c>
      <c r="AD1396" s="91">
        <v>40</v>
      </c>
      <c r="AE1396" s="91">
        <v>120</v>
      </c>
      <c r="AF1396" s="91">
        <v>9</v>
      </c>
      <c r="AG1396" s="91">
        <v>288</v>
      </c>
      <c r="AH1396" s="91">
        <v>150858</v>
      </c>
      <c r="AI1396" s="91">
        <v>1</v>
      </c>
      <c r="AJ1396" s="91" t="s">
        <v>11892</v>
      </c>
      <c r="AK1396" s="91">
        <v>2</v>
      </c>
      <c r="AL1396" s="91">
        <v>1</v>
      </c>
      <c r="AM1396" s="91">
        <v>13109990175410</v>
      </c>
      <c r="AN1396" s="91" t="s">
        <v>11893</v>
      </c>
      <c r="AO1396" s="91">
        <v>1</v>
      </c>
      <c r="AP1396" s="91">
        <v>2</v>
      </c>
      <c r="AQ1396" s="91">
        <v>1574568</v>
      </c>
      <c r="AR1396" s="91" t="s">
        <v>87</v>
      </c>
      <c r="AU1396" s="93">
        <v>42060</v>
      </c>
      <c r="AW1396" s="91">
        <v>1</v>
      </c>
      <c r="AX1396" s="91">
        <v>0</v>
      </c>
      <c r="AZ1396" s="92">
        <v>36680</v>
      </c>
      <c r="BA1396" s="91" t="s">
        <v>183</v>
      </c>
      <c r="BB1396" s="92">
        <v>42057</v>
      </c>
      <c r="BC1396" s="91" t="s">
        <v>87</v>
      </c>
    </row>
    <row r="1397" spans="1:55">
      <c r="A1397" s="91">
        <f t="shared" si="21"/>
        <v>1396</v>
      </c>
      <c r="B1397" s="91">
        <v>2979001</v>
      </c>
      <c r="C1397" s="91">
        <v>80</v>
      </c>
      <c r="D1397" s="91">
        <v>12</v>
      </c>
      <c r="E1397" s="91">
        <v>29790</v>
      </c>
      <c r="F1397" s="91">
        <v>1</v>
      </c>
      <c r="G1397" s="91" t="s">
        <v>11894</v>
      </c>
      <c r="I1397" s="91" t="s">
        <v>11895</v>
      </c>
      <c r="J1397" s="91" t="s">
        <v>11896</v>
      </c>
      <c r="K1397" s="91" t="s">
        <v>11897</v>
      </c>
      <c r="L1397" s="91" t="s">
        <v>11898</v>
      </c>
      <c r="O1397" s="91" t="s">
        <v>11899</v>
      </c>
      <c r="P1397" s="91" t="s">
        <v>11900</v>
      </c>
      <c r="R1397" s="91" t="s">
        <v>11901</v>
      </c>
      <c r="S1397" s="91" t="s">
        <v>11902</v>
      </c>
      <c r="T1397" s="91" t="s">
        <v>269</v>
      </c>
      <c r="U1397" s="91">
        <v>1</v>
      </c>
      <c r="V1397" s="91">
        <v>500000</v>
      </c>
      <c r="W1397" s="91">
        <v>0</v>
      </c>
      <c r="X1397" s="91">
        <v>100</v>
      </c>
      <c r="Y1397" s="91">
        <v>120</v>
      </c>
      <c r="Z1397" s="91">
        <v>40</v>
      </c>
      <c r="AA1397" s="91">
        <v>60</v>
      </c>
      <c r="AB1397" s="91">
        <v>120</v>
      </c>
      <c r="AC1397" s="91">
        <v>40</v>
      </c>
      <c r="AD1397" s="91">
        <v>60</v>
      </c>
      <c r="AE1397" s="91">
        <v>120</v>
      </c>
      <c r="AF1397" s="91">
        <v>178</v>
      </c>
      <c r="AG1397" s="91">
        <v>49</v>
      </c>
      <c r="AH1397" s="91">
        <v>771473</v>
      </c>
      <c r="AI1397" s="91">
        <v>2</v>
      </c>
      <c r="AJ1397" s="91" t="s">
        <v>11903</v>
      </c>
      <c r="AK1397" s="91">
        <v>2</v>
      </c>
      <c r="AL1397" s="91">
        <v>0</v>
      </c>
      <c r="AM1397" s="91" t="s">
        <v>87</v>
      </c>
      <c r="AO1397" s="91">
        <v>1</v>
      </c>
      <c r="AP1397" s="91">
        <v>2</v>
      </c>
      <c r="AQ1397" s="91">
        <v>1577606</v>
      </c>
      <c r="AR1397" s="91" t="s">
        <v>87</v>
      </c>
      <c r="AU1397" s="93">
        <v>42060</v>
      </c>
      <c r="AW1397" s="91">
        <v>1</v>
      </c>
      <c r="AX1397" s="91">
        <v>0</v>
      </c>
      <c r="AZ1397" s="92">
        <v>36680</v>
      </c>
      <c r="BA1397" s="91" t="s">
        <v>183</v>
      </c>
      <c r="BB1397" s="92">
        <v>42057</v>
      </c>
      <c r="BC1397" s="91" t="s">
        <v>87</v>
      </c>
    </row>
    <row r="1398" spans="1:55">
      <c r="A1398" s="91">
        <f t="shared" si="21"/>
        <v>1397</v>
      </c>
      <c r="B1398" s="91">
        <v>3025003</v>
      </c>
      <c r="C1398" s="91">
        <v>40</v>
      </c>
      <c r="D1398" s="91">
        <v>12</v>
      </c>
      <c r="E1398" s="91">
        <v>30250</v>
      </c>
      <c r="F1398" s="91">
        <v>3</v>
      </c>
      <c r="G1398" s="91" t="s">
        <v>11904</v>
      </c>
      <c r="I1398" s="91" t="s">
        <v>11905</v>
      </c>
      <c r="J1398" s="91" t="s">
        <v>11906</v>
      </c>
      <c r="K1398" s="91" t="s">
        <v>11907</v>
      </c>
      <c r="L1398" s="91" t="s">
        <v>11908</v>
      </c>
      <c r="O1398" s="91" t="s">
        <v>11909</v>
      </c>
      <c r="P1398" s="91" t="s">
        <v>11909</v>
      </c>
      <c r="U1398" s="91">
        <v>0</v>
      </c>
      <c r="V1398" s="91">
        <v>500000</v>
      </c>
      <c r="W1398" s="91">
        <v>0</v>
      </c>
      <c r="X1398" s="91">
        <v>0</v>
      </c>
      <c r="Y1398" s="91">
        <v>0</v>
      </c>
      <c r="Z1398" s="91">
        <v>100</v>
      </c>
      <c r="AA1398" s="91">
        <v>0</v>
      </c>
      <c r="AB1398" s="91">
        <v>0</v>
      </c>
      <c r="AC1398" s="91">
        <v>0</v>
      </c>
      <c r="AD1398" s="91">
        <v>0</v>
      </c>
      <c r="AE1398" s="91">
        <v>0</v>
      </c>
      <c r="AF1398" s="91">
        <v>138</v>
      </c>
      <c r="AG1398" s="91">
        <v>335</v>
      </c>
      <c r="AH1398" s="91">
        <v>1724031</v>
      </c>
      <c r="AI1398" s="91">
        <v>1</v>
      </c>
      <c r="AJ1398" s="91" t="s">
        <v>11910</v>
      </c>
      <c r="AK1398" s="91">
        <v>2</v>
      </c>
      <c r="AL1398" s="91">
        <v>1</v>
      </c>
      <c r="AM1398" s="91" t="s">
        <v>11911</v>
      </c>
      <c r="AN1398" s="91" t="s">
        <v>11912</v>
      </c>
      <c r="AO1398" s="91">
        <v>1</v>
      </c>
      <c r="AP1398" s="91">
        <v>2</v>
      </c>
      <c r="AQ1398" s="91" t="s">
        <v>87</v>
      </c>
      <c r="AR1398" s="91" t="s">
        <v>87</v>
      </c>
      <c r="AW1398" s="91">
        <v>1</v>
      </c>
      <c r="AX1398" s="91">
        <v>0</v>
      </c>
      <c r="AZ1398" s="92">
        <v>36680</v>
      </c>
      <c r="BA1398" s="91" t="s">
        <v>183</v>
      </c>
      <c r="BB1398" s="92">
        <v>40354</v>
      </c>
      <c r="BC1398" s="91" t="s">
        <v>87</v>
      </c>
    </row>
    <row r="1399" spans="1:55">
      <c r="A1399" s="91">
        <f t="shared" si="21"/>
        <v>1398</v>
      </c>
      <c r="B1399" s="91">
        <v>3055001</v>
      </c>
      <c r="C1399" s="91">
        <v>77</v>
      </c>
      <c r="D1399" s="91">
        <v>12</v>
      </c>
      <c r="E1399" s="91">
        <v>30550</v>
      </c>
      <c r="F1399" s="91">
        <v>1</v>
      </c>
      <c r="G1399" s="91" t="s">
        <v>11913</v>
      </c>
      <c r="I1399" s="91" t="s">
        <v>11914</v>
      </c>
      <c r="J1399" s="91" t="s">
        <v>11913</v>
      </c>
      <c r="K1399" s="91" t="s">
        <v>11915</v>
      </c>
      <c r="L1399" s="91" t="s">
        <v>11916</v>
      </c>
      <c r="O1399" s="91" t="s">
        <v>11917</v>
      </c>
      <c r="P1399" s="91" t="s">
        <v>87</v>
      </c>
      <c r="U1399" s="91">
        <v>0</v>
      </c>
      <c r="V1399" s="91">
        <v>500000</v>
      </c>
      <c r="W1399" s="91">
        <v>0</v>
      </c>
      <c r="X1399" s="91">
        <v>0</v>
      </c>
      <c r="Y1399" s="91">
        <v>0</v>
      </c>
      <c r="Z1399" s="91">
        <v>40</v>
      </c>
      <c r="AA1399" s="91">
        <v>60</v>
      </c>
      <c r="AB1399" s="91">
        <v>120</v>
      </c>
      <c r="AC1399" s="91">
        <v>40</v>
      </c>
      <c r="AD1399" s="91">
        <v>60</v>
      </c>
      <c r="AE1399" s="91">
        <v>120</v>
      </c>
      <c r="AF1399" s="91">
        <v>167</v>
      </c>
      <c r="AG1399" s="91">
        <v>2</v>
      </c>
      <c r="AH1399" s="91">
        <v>1002636</v>
      </c>
      <c r="AI1399" s="91">
        <v>2</v>
      </c>
      <c r="AJ1399" s="91" t="s">
        <v>11918</v>
      </c>
      <c r="AK1399" s="91">
        <v>2</v>
      </c>
      <c r="AL1399" s="91">
        <v>0</v>
      </c>
      <c r="AM1399" s="91" t="s">
        <v>87</v>
      </c>
      <c r="AO1399" s="91">
        <v>0</v>
      </c>
      <c r="AP1399" s="91">
        <v>2</v>
      </c>
      <c r="AQ1399" s="91" t="s">
        <v>87</v>
      </c>
      <c r="AR1399" s="91" t="s">
        <v>87</v>
      </c>
      <c r="AW1399" s="91">
        <v>1</v>
      </c>
      <c r="AX1399" s="91">
        <v>0</v>
      </c>
      <c r="AZ1399" s="92">
        <v>36680</v>
      </c>
      <c r="BA1399" s="91" t="s">
        <v>183</v>
      </c>
      <c r="BB1399" s="92">
        <v>42649</v>
      </c>
      <c r="BC1399" s="91" t="s">
        <v>87</v>
      </c>
    </row>
    <row r="1400" spans="1:55">
      <c r="A1400" s="91">
        <f t="shared" si="21"/>
        <v>1399</v>
      </c>
      <c r="B1400" s="91">
        <v>3192001</v>
      </c>
      <c r="C1400" s="91">
        <v>50</v>
      </c>
      <c r="D1400" s="91">
        <v>12</v>
      </c>
      <c r="E1400" s="91">
        <v>31920</v>
      </c>
      <c r="F1400" s="91">
        <v>1</v>
      </c>
      <c r="G1400" s="91" t="s">
        <v>11919</v>
      </c>
      <c r="I1400" s="91" t="s">
        <v>11920</v>
      </c>
      <c r="J1400" s="91" t="s">
        <v>11919</v>
      </c>
      <c r="K1400" s="91" t="s">
        <v>11921</v>
      </c>
      <c r="L1400" s="91" t="s">
        <v>11922</v>
      </c>
      <c r="O1400" s="91" t="s">
        <v>11923</v>
      </c>
      <c r="P1400" s="91" t="s">
        <v>87</v>
      </c>
      <c r="U1400" s="91">
        <v>0</v>
      </c>
      <c r="V1400" s="91">
        <v>500000</v>
      </c>
      <c r="W1400" s="91">
        <v>40</v>
      </c>
      <c r="X1400" s="91">
        <v>60</v>
      </c>
      <c r="Y1400" s="91">
        <v>120</v>
      </c>
      <c r="Z1400" s="91">
        <v>40</v>
      </c>
      <c r="AA1400" s="91">
        <v>60</v>
      </c>
      <c r="AB1400" s="91">
        <v>120</v>
      </c>
      <c r="AC1400" s="91">
        <v>40</v>
      </c>
      <c r="AD1400" s="91">
        <v>60</v>
      </c>
      <c r="AE1400" s="91">
        <v>120</v>
      </c>
      <c r="AF1400" s="91">
        <v>1553</v>
      </c>
      <c r="AG1400" s="91">
        <v>10</v>
      </c>
      <c r="AH1400" s="91">
        <v>600274</v>
      </c>
      <c r="AI1400" s="91">
        <v>2</v>
      </c>
      <c r="AJ1400" s="91" t="s">
        <v>11924</v>
      </c>
      <c r="AK1400" s="91">
        <v>2</v>
      </c>
      <c r="AL1400" s="91">
        <v>1</v>
      </c>
      <c r="AM1400" s="91" t="s">
        <v>11925</v>
      </c>
      <c r="AN1400" s="91" t="s">
        <v>11926</v>
      </c>
      <c r="AO1400" s="91">
        <v>1</v>
      </c>
      <c r="AP1400" s="91">
        <v>2</v>
      </c>
      <c r="AQ1400" s="91" t="s">
        <v>87</v>
      </c>
      <c r="AR1400" s="91" t="s">
        <v>87</v>
      </c>
      <c r="AW1400" s="91">
        <v>1</v>
      </c>
      <c r="AX1400" s="91">
        <v>0</v>
      </c>
      <c r="AZ1400" s="92">
        <v>36680</v>
      </c>
      <c r="BA1400" s="91" t="s">
        <v>183</v>
      </c>
      <c r="BB1400" s="92">
        <v>40346</v>
      </c>
      <c r="BC1400" s="91" t="s">
        <v>87</v>
      </c>
    </row>
    <row r="1401" spans="1:55">
      <c r="A1401" s="91">
        <f t="shared" si="21"/>
        <v>1400</v>
      </c>
      <c r="B1401" s="91">
        <v>3305001</v>
      </c>
      <c r="C1401" s="91">
        <v>50</v>
      </c>
      <c r="D1401" s="91">
        <v>12</v>
      </c>
      <c r="E1401" s="91">
        <v>33050</v>
      </c>
      <c r="F1401" s="91">
        <v>1</v>
      </c>
      <c r="G1401" s="91" t="s">
        <v>7069</v>
      </c>
      <c r="I1401" s="91" t="s">
        <v>7070</v>
      </c>
      <c r="J1401" s="91" t="s">
        <v>7069</v>
      </c>
      <c r="K1401" s="91" t="s">
        <v>11927</v>
      </c>
      <c r="L1401" s="91" t="s">
        <v>11928</v>
      </c>
      <c r="O1401" s="91" t="s">
        <v>11929</v>
      </c>
      <c r="P1401" s="91" t="s">
        <v>11930</v>
      </c>
      <c r="U1401" s="91">
        <v>0</v>
      </c>
      <c r="V1401" s="91">
        <v>500000</v>
      </c>
      <c r="W1401" s="91">
        <v>40</v>
      </c>
      <c r="X1401" s="91">
        <v>60</v>
      </c>
      <c r="Y1401" s="91">
        <v>120</v>
      </c>
      <c r="Z1401" s="91">
        <v>100</v>
      </c>
      <c r="AA1401" s="91">
        <v>0</v>
      </c>
      <c r="AB1401" s="91">
        <v>0</v>
      </c>
      <c r="AC1401" s="91">
        <v>40</v>
      </c>
      <c r="AD1401" s="91">
        <v>60</v>
      </c>
      <c r="AE1401" s="91">
        <v>120</v>
      </c>
      <c r="AF1401" s="91">
        <v>1553</v>
      </c>
      <c r="AG1401" s="91">
        <v>1</v>
      </c>
      <c r="AH1401" s="91">
        <v>1190212</v>
      </c>
      <c r="AI1401" s="91">
        <v>1</v>
      </c>
      <c r="AJ1401" s="91" t="s">
        <v>11931</v>
      </c>
      <c r="AK1401" s="91">
        <v>2</v>
      </c>
      <c r="AL1401" s="91">
        <v>0</v>
      </c>
      <c r="AM1401" s="91" t="s">
        <v>87</v>
      </c>
      <c r="AO1401" s="91">
        <v>1</v>
      </c>
      <c r="AP1401" s="91">
        <v>2</v>
      </c>
      <c r="AQ1401" s="91" t="s">
        <v>87</v>
      </c>
      <c r="AR1401" s="91" t="s">
        <v>87</v>
      </c>
      <c r="AW1401" s="91">
        <v>1</v>
      </c>
      <c r="AX1401" s="91">
        <v>0</v>
      </c>
      <c r="AZ1401" s="92">
        <v>36680</v>
      </c>
      <c r="BA1401" s="91" t="s">
        <v>183</v>
      </c>
      <c r="BB1401" s="92">
        <v>40346</v>
      </c>
      <c r="BC1401" s="91" t="s">
        <v>87</v>
      </c>
    </row>
    <row r="1402" spans="1:55">
      <c r="A1402" s="91">
        <f t="shared" si="21"/>
        <v>1401</v>
      </c>
      <c r="B1402" s="91">
        <v>3446001</v>
      </c>
      <c r="C1402" s="91">
        <v>77</v>
      </c>
      <c r="D1402" s="91">
        <v>12</v>
      </c>
      <c r="E1402" s="91">
        <v>34460</v>
      </c>
      <c r="F1402" s="91">
        <v>1</v>
      </c>
      <c r="G1402" s="91" t="s">
        <v>11932</v>
      </c>
      <c r="I1402" s="91" t="s">
        <v>11933</v>
      </c>
      <c r="J1402" s="91" t="s">
        <v>11932</v>
      </c>
      <c r="K1402" s="91" t="s">
        <v>11934</v>
      </c>
      <c r="L1402" s="91" t="s">
        <v>11935</v>
      </c>
      <c r="O1402" s="91" t="s">
        <v>11936</v>
      </c>
      <c r="P1402" s="91" t="s">
        <v>11936</v>
      </c>
      <c r="R1402" s="91" t="s">
        <v>11937</v>
      </c>
      <c r="T1402" s="91" t="s">
        <v>2015</v>
      </c>
      <c r="U1402" s="91">
        <v>1</v>
      </c>
      <c r="V1402" s="91">
        <v>500000</v>
      </c>
      <c r="W1402" s="91">
        <v>0</v>
      </c>
      <c r="X1402" s="91">
        <v>100</v>
      </c>
      <c r="Y1402" s="91">
        <v>120</v>
      </c>
      <c r="Z1402" s="91">
        <v>40</v>
      </c>
      <c r="AA1402" s="91">
        <v>60</v>
      </c>
      <c r="AB1402" s="91">
        <v>120</v>
      </c>
      <c r="AC1402" s="91">
        <v>40</v>
      </c>
      <c r="AD1402" s="91">
        <v>60</v>
      </c>
      <c r="AE1402" s="91">
        <v>120</v>
      </c>
      <c r="AF1402" s="91">
        <v>169</v>
      </c>
      <c r="AG1402" s="91">
        <v>38</v>
      </c>
      <c r="AH1402" s="91">
        <v>1141061</v>
      </c>
      <c r="AI1402" s="91">
        <v>1</v>
      </c>
      <c r="AJ1402" s="91" t="s">
        <v>11938</v>
      </c>
      <c r="AK1402" s="91">
        <v>2</v>
      </c>
      <c r="AL1402" s="91">
        <v>1</v>
      </c>
      <c r="AM1402" s="91">
        <v>34107931195068</v>
      </c>
      <c r="AN1402" s="91" t="s">
        <v>11939</v>
      </c>
      <c r="AO1402" s="91">
        <v>1</v>
      </c>
      <c r="AP1402" s="91">
        <v>2</v>
      </c>
      <c r="AQ1402" s="91">
        <v>1573916</v>
      </c>
      <c r="AR1402" s="91" t="s">
        <v>87</v>
      </c>
      <c r="AU1402" s="93">
        <v>42060</v>
      </c>
      <c r="AW1402" s="91">
        <v>1</v>
      </c>
      <c r="AX1402" s="91">
        <v>0</v>
      </c>
      <c r="AZ1402" s="92">
        <v>36680</v>
      </c>
      <c r="BA1402" s="91" t="s">
        <v>183</v>
      </c>
      <c r="BB1402" s="92">
        <v>42057</v>
      </c>
      <c r="BC1402" s="91" t="s">
        <v>87</v>
      </c>
    </row>
    <row r="1403" spans="1:55">
      <c r="A1403" s="91">
        <f t="shared" si="21"/>
        <v>1402</v>
      </c>
      <c r="B1403" s="91">
        <v>3562102</v>
      </c>
      <c r="C1403" s="91">
        <v>38</v>
      </c>
      <c r="D1403" s="91">
        <v>12</v>
      </c>
      <c r="E1403" s="91" t="s">
        <v>87</v>
      </c>
      <c r="F1403" s="91" t="s">
        <v>87</v>
      </c>
      <c r="G1403" s="91" t="s">
        <v>11940</v>
      </c>
      <c r="I1403" s="91" t="s">
        <v>11941</v>
      </c>
      <c r="K1403" s="91" t="s">
        <v>329</v>
      </c>
      <c r="L1403" s="91" t="s">
        <v>11942</v>
      </c>
      <c r="O1403" s="91" t="s">
        <v>11943</v>
      </c>
      <c r="P1403" s="91" t="s">
        <v>11944</v>
      </c>
      <c r="R1403" s="91" t="s">
        <v>11945</v>
      </c>
      <c r="S1403" s="91" t="s">
        <v>11946</v>
      </c>
      <c r="T1403" s="91" t="s">
        <v>517</v>
      </c>
      <c r="U1403" s="91">
        <v>1</v>
      </c>
      <c r="V1403" s="91">
        <v>500000</v>
      </c>
      <c r="W1403" s="91">
        <v>0</v>
      </c>
      <c r="X1403" s="91">
        <v>100</v>
      </c>
      <c r="Y1403" s="91">
        <v>90</v>
      </c>
      <c r="Z1403" s="91">
        <v>40</v>
      </c>
      <c r="AA1403" s="91">
        <v>60</v>
      </c>
      <c r="AB1403" s="91">
        <v>90</v>
      </c>
      <c r="AC1403" s="91">
        <v>0</v>
      </c>
      <c r="AD1403" s="91">
        <v>100</v>
      </c>
      <c r="AE1403" s="91">
        <v>90</v>
      </c>
      <c r="AF1403" s="91">
        <v>1</v>
      </c>
      <c r="AG1403" s="91">
        <v>446</v>
      </c>
      <c r="AH1403" s="91">
        <v>132865</v>
      </c>
      <c r="AI1403" s="91">
        <v>2</v>
      </c>
      <c r="AJ1403" s="91" t="s">
        <v>11947</v>
      </c>
      <c r="AK1403" s="91">
        <v>2</v>
      </c>
      <c r="AL1403" s="91">
        <v>1</v>
      </c>
      <c r="AM1403" s="91" t="s">
        <v>11948</v>
      </c>
      <c r="AN1403" s="91" t="s">
        <v>431</v>
      </c>
      <c r="AO1403" s="91">
        <v>0</v>
      </c>
      <c r="AP1403" s="91">
        <v>2</v>
      </c>
      <c r="AQ1403" s="91">
        <v>1510142</v>
      </c>
      <c r="AR1403" s="91" t="s">
        <v>87</v>
      </c>
      <c r="AU1403" s="93">
        <v>42060</v>
      </c>
      <c r="AW1403" s="91">
        <v>1</v>
      </c>
      <c r="AX1403" s="91">
        <v>0</v>
      </c>
      <c r="AZ1403" s="92">
        <v>39638</v>
      </c>
      <c r="BA1403" s="91" t="s">
        <v>183</v>
      </c>
      <c r="BB1403" s="92">
        <v>42057</v>
      </c>
      <c r="BC1403" s="91" t="s">
        <v>87</v>
      </c>
    </row>
    <row r="1404" spans="1:55">
      <c r="A1404" s="91">
        <f t="shared" si="21"/>
        <v>1403</v>
      </c>
      <c r="B1404" s="91">
        <v>3863001</v>
      </c>
      <c r="C1404" s="91">
        <v>70</v>
      </c>
      <c r="D1404" s="91">
        <v>12</v>
      </c>
      <c r="E1404" s="91">
        <v>38630</v>
      </c>
      <c r="F1404" s="91">
        <v>1</v>
      </c>
      <c r="G1404" s="91" t="s">
        <v>11949</v>
      </c>
      <c r="I1404" s="91" t="s">
        <v>11950</v>
      </c>
      <c r="J1404" s="91" t="s">
        <v>11951</v>
      </c>
      <c r="K1404" s="91" t="s">
        <v>11952</v>
      </c>
      <c r="L1404" s="91" t="s">
        <v>11953</v>
      </c>
      <c r="O1404" s="91" t="s">
        <v>11954</v>
      </c>
      <c r="P1404" s="91" t="s">
        <v>11955</v>
      </c>
      <c r="R1404" s="91" t="s">
        <v>11956</v>
      </c>
      <c r="S1404" s="91" t="s">
        <v>11957</v>
      </c>
      <c r="T1404" s="91" t="s">
        <v>269</v>
      </c>
      <c r="U1404" s="91">
        <v>1</v>
      </c>
      <c r="V1404" s="91">
        <v>500000</v>
      </c>
      <c r="W1404" s="91">
        <v>0</v>
      </c>
      <c r="X1404" s="91">
        <v>100</v>
      </c>
      <c r="Y1404" s="91">
        <v>120</v>
      </c>
      <c r="Z1404" s="91">
        <v>40</v>
      </c>
      <c r="AA1404" s="91">
        <v>60</v>
      </c>
      <c r="AB1404" s="91">
        <v>120</v>
      </c>
      <c r="AC1404" s="91">
        <v>0</v>
      </c>
      <c r="AD1404" s="91">
        <v>100</v>
      </c>
      <c r="AE1404" s="91">
        <v>120</v>
      </c>
      <c r="AF1404" s="91">
        <v>10</v>
      </c>
      <c r="AG1404" s="91">
        <v>238</v>
      </c>
      <c r="AH1404" s="91">
        <v>326468</v>
      </c>
      <c r="AI1404" s="91">
        <v>1</v>
      </c>
      <c r="AJ1404" s="91" t="s">
        <v>11950</v>
      </c>
      <c r="AK1404" s="91">
        <v>2</v>
      </c>
      <c r="AL1404" s="91">
        <v>1</v>
      </c>
      <c r="AM1404" s="91">
        <v>27101903068469</v>
      </c>
      <c r="AN1404" s="91" t="s">
        <v>11958</v>
      </c>
      <c r="AO1404" s="91">
        <v>0</v>
      </c>
      <c r="AP1404" s="91">
        <v>2</v>
      </c>
      <c r="AQ1404" s="91">
        <v>1968521</v>
      </c>
      <c r="AR1404" s="91" t="s">
        <v>87</v>
      </c>
      <c r="AU1404" s="93">
        <v>42515</v>
      </c>
      <c r="AW1404" s="91">
        <v>1</v>
      </c>
      <c r="AX1404" s="91">
        <v>0</v>
      </c>
      <c r="AZ1404" s="92">
        <v>36680</v>
      </c>
      <c r="BA1404" s="91" t="s">
        <v>183</v>
      </c>
      <c r="BB1404" s="92">
        <v>42118</v>
      </c>
      <c r="BC1404" s="91" t="s">
        <v>87</v>
      </c>
    </row>
    <row r="1405" spans="1:55">
      <c r="A1405" s="91">
        <f t="shared" si="21"/>
        <v>1404</v>
      </c>
      <c r="B1405" s="91">
        <v>4023001</v>
      </c>
      <c r="C1405" s="91">
        <v>10</v>
      </c>
      <c r="D1405" s="91">
        <v>12</v>
      </c>
      <c r="E1405" s="91">
        <v>40230</v>
      </c>
      <c r="F1405" s="91">
        <v>1</v>
      </c>
      <c r="G1405" s="91" t="s">
        <v>11959</v>
      </c>
      <c r="I1405" s="91" t="s">
        <v>11960</v>
      </c>
      <c r="J1405" s="91" t="s">
        <v>11961</v>
      </c>
      <c r="K1405" s="91" t="s">
        <v>11962</v>
      </c>
      <c r="L1405" s="91" t="s">
        <v>11963</v>
      </c>
      <c r="O1405" s="91" t="s">
        <v>11964</v>
      </c>
      <c r="P1405" s="91" t="s">
        <v>87</v>
      </c>
      <c r="U1405" s="91">
        <v>0</v>
      </c>
      <c r="V1405" s="91">
        <v>500000</v>
      </c>
      <c r="W1405" s="91">
        <v>0</v>
      </c>
      <c r="X1405" s="91">
        <v>0</v>
      </c>
      <c r="Y1405" s="91">
        <v>0</v>
      </c>
      <c r="Z1405" s="91">
        <v>40</v>
      </c>
      <c r="AA1405" s="91">
        <v>60</v>
      </c>
      <c r="AB1405" s="91">
        <v>120</v>
      </c>
      <c r="AC1405" s="91">
        <v>0</v>
      </c>
      <c r="AD1405" s="91">
        <v>0</v>
      </c>
      <c r="AE1405" s="91">
        <v>0</v>
      </c>
      <c r="AF1405" s="91">
        <v>1003</v>
      </c>
      <c r="AG1405" s="91">
        <v>3</v>
      </c>
      <c r="AH1405" s="91">
        <v>5040219</v>
      </c>
      <c r="AI1405" s="91">
        <v>1</v>
      </c>
      <c r="AJ1405" s="91" t="s">
        <v>11965</v>
      </c>
      <c r="AK1405" s="91">
        <v>2</v>
      </c>
      <c r="AL1405" s="91">
        <v>0</v>
      </c>
      <c r="AM1405" s="91" t="s">
        <v>87</v>
      </c>
      <c r="AO1405" s="91">
        <v>0</v>
      </c>
      <c r="AP1405" s="91">
        <v>2</v>
      </c>
      <c r="AQ1405" s="91" t="s">
        <v>87</v>
      </c>
      <c r="AR1405" s="91" t="s">
        <v>87</v>
      </c>
      <c r="AW1405" s="91">
        <v>1</v>
      </c>
      <c r="AX1405" s="91">
        <v>0</v>
      </c>
      <c r="AZ1405" s="92">
        <v>36680</v>
      </c>
      <c r="BA1405" s="91" t="s">
        <v>183</v>
      </c>
      <c r="BB1405" s="92">
        <v>40360</v>
      </c>
      <c r="BC1405" s="91" t="s">
        <v>87</v>
      </c>
    </row>
    <row r="1406" spans="1:55">
      <c r="A1406" s="91">
        <f t="shared" si="21"/>
        <v>1405</v>
      </c>
      <c r="B1406" s="91">
        <v>4055001</v>
      </c>
      <c r="C1406" s="91">
        <v>70</v>
      </c>
      <c r="D1406" s="91">
        <v>12</v>
      </c>
      <c r="E1406" s="91">
        <v>40550</v>
      </c>
      <c r="F1406" s="91">
        <v>1</v>
      </c>
      <c r="G1406" s="91" t="s">
        <v>11966</v>
      </c>
      <c r="I1406" s="91" t="s">
        <v>11967</v>
      </c>
      <c r="J1406" s="91" t="s">
        <v>11966</v>
      </c>
      <c r="K1406" s="91" t="s">
        <v>11968</v>
      </c>
      <c r="L1406" s="91" t="s">
        <v>11969</v>
      </c>
      <c r="O1406" s="91" t="s">
        <v>11970</v>
      </c>
      <c r="P1406" s="91" t="s">
        <v>11971</v>
      </c>
      <c r="R1406" s="91" t="s">
        <v>11972</v>
      </c>
      <c r="S1406" s="91" t="s">
        <v>11973</v>
      </c>
      <c r="T1406" s="91" t="s">
        <v>269</v>
      </c>
      <c r="U1406" s="91">
        <v>0</v>
      </c>
      <c r="V1406" s="91">
        <v>500000</v>
      </c>
      <c r="W1406" s="91">
        <v>0</v>
      </c>
      <c r="X1406" s="91">
        <v>100</v>
      </c>
      <c r="Y1406" s="91">
        <v>120</v>
      </c>
      <c r="Z1406" s="91">
        <v>40</v>
      </c>
      <c r="AA1406" s="91">
        <v>60</v>
      </c>
      <c r="AB1406" s="91">
        <v>120</v>
      </c>
      <c r="AC1406" s="91">
        <v>0</v>
      </c>
      <c r="AD1406" s="91">
        <v>100</v>
      </c>
      <c r="AE1406" s="91">
        <v>120</v>
      </c>
      <c r="AF1406" s="91">
        <v>5</v>
      </c>
      <c r="AG1406" s="91">
        <v>92</v>
      </c>
      <c r="AH1406" s="91">
        <v>444587</v>
      </c>
      <c r="AI1406" s="91">
        <v>1</v>
      </c>
      <c r="AJ1406" s="91" t="s">
        <v>11974</v>
      </c>
      <c r="AK1406" s="91">
        <v>2</v>
      </c>
      <c r="AL1406" s="91">
        <v>1</v>
      </c>
      <c r="AM1406" s="91">
        <v>27105903015129</v>
      </c>
      <c r="AN1406" s="91" t="s">
        <v>11975</v>
      </c>
      <c r="AO1406" s="91">
        <v>0</v>
      </c>
      <c r="AP1406" s="91">
        <v>2</v>
      </c>
      <c r="AQ1406" s="91" t="s">
        <v>87</v>
      </c>
      <c r="AR1406" s="91" t="s">
        <v>87</v>
      </c>
      <c r="AW1406" s="91">
        <v>1</v>
      </c>
      <c r="AX1406" s="91">
        <v>0</v>
      </c>
      <c r="AZ1406" s="92">
        <v>36680</v>
      </c>
      <c r="BA1406" s="91" t="s">
        <v>183</v>
      </c>
      <c r="BB1406" s="92">
        <v>41984</v>
      </c>
      <c r="BC1406" s="91" t="s">
        <v>87</v>
      </c>
    </row>
    <row r="1407" spans="1:55">
      <c r="A1407" s="91">
        <f t="shared" si="21"/>
        <v>1406</v>
      </c>
      <c r="B1407" s="91">
        <v>4078001</v>
      </c>
      <c r="C1407" s="91">
        <v>10</v>
      </c>
      <c r="D1407" s="91">
        <v>12</v>
      </c>
      <c r="E1407" s="91">
        <v>40780</v>
      </c>
      <c r="F1407" s="91">
        <v>1</v>
      </c>
      <c r="G1407" s="91" t="s">
        <v>11976</v>
      </c>
      <c r="I1407" s="91" t="s">
        <v>11977</v>
      </c>
      <c r="J1407" s="91" t="s">
        <v>11978</v>
      </c>
      <c r="K1407" s="91" t="s">
        <v>11979</v>
      </c>
      <c r="L1407" s="91" t="s">
        <v>11980</v>
      </c>
      <c r="O1407" s="91" t="s">
        <v>11981</v>
      </c>
      <c r="P1407" s="91" t="s">
        <v>11982</v>
      </c>
      <c r="U1407" s="91">
        <v>1</v>
      </c>
      <c r="V1407" s="91">
        <v>500000</v>
      </c>
      <c r="W1407" s="91">
        <v>0</v>
      </c>
      <c r="X1407" s="91">
        <v>0</v>
      </c>
      <c r="Y1407" s="91">
        <v>0</v>
      </c>
      <c r="Z1407" s="91">
        <v>40</v>
      </c>
      <c r="AA1407" s="91">
        <v>60</v>
      </c>
      <c r="AB1407" s="91">
        <v>120</v>
      </c>
      <c r="AC1407" s="91">
        <v>0</v>
      </c>
      <c r="AD1407" s="91">
        <v>0</v>
      </c>
      <c r="AE1407" s="91">
        <v>0</v>
      </c>
      <c r="AF1407" s="91">
        <v>116</v>
      </c>
      <c r="AG1407" s="91">
        <v>167</v>
      </c>
      <c r="AH1407" s="91">
        <v>533709</v>
      </c>
      <c r="AI1407" s="91">
        <v>1</v>
      </c>
      <c r="AJ1407" s="91" t="s">
        <v>11983</v>
      </c>
      <c r="AK1407" s="91">
        <v>2</v>
      </c>
      <c r="AL1407" s="91">
        <v>0</v>
      </c>
      <c r="AM1407" s="91" t="s">
        <v>87</v>
      </c>
      <c r="AO1407" s="91">
        <v>0</v>
      </c>
      <c r="AP1407" s="91">
        <v>2</v>
      </c>
      <c r="AQ1407" s="91">
        <v>1573938</v>
      </c>
      <c r="AR1407" s="91" t="s">
        <v>87</v>
      </c>
      <c r="AU1407" s="93">
        <v>42060</v>
      </c>
      <c r="AW1407" s="91">
        <v>1</v>
      </c>
      <c r="AX1407" s="91">
        <v>0</v>
      </c>
      <c r="AZ1407" s="92">
        <v>36680</v>
      </c>
      <c r="BA1407" s="91" t="s">
        <v>183</v>
      </c>
      <c r="BB1407" s="92">
        <v>42057</v>
      </c>
      <c r="BC1407" s="91" t="s">
        <v>87</v>
      </c>
    </row>
    <row r="1408" spans="1:55">
      <c r="A1408" s="91">
        <f t="shared" si="21"/>
        <v>1407</v>
      </c>
      <c r="B1408" s="91">
        <v>4114001</v>
      </c>
      <c r="C1408" s="91">
        <v>20</v>
      </c>
      <c r="D1408" s="91">
        <v>12</v>
      </c>
      <c r="E1408" s="91">
        <v>41140</v>
      </c>
      <c r="F1408" s="91">
        <v>1</v>
      </c>
      <c r="G1408" s="91" t="s">
        <v>11984</v>
      </c>
      <c r="I1408" s="91" t="s">
        <v>11985</v>
      </c>
      <c r="J1408" s="91" t="s">
        <v>11986</v>
      </c>
      <c r="K1408" s="91" t="s">
        <v>11987</v>
      </c>
      <c r="L1408" s="91" t="s">
        <v>11988</v>
      </c>
      <c r="O1408" s="91" t="s">
        <v>11989</v>
      </c>
      <c r="P1408" s="91" t="s">
        <v>11990</v>
      </c>
      <c r="U1408" s="91">
        <v>0</v>
      </c>
      <c r="V1408" s="91">
        <v>500000</v>
      </c>
      <c r="W1408" s="91">
        <v>0</v>
      </c>
      <c r="X1408" s="91">
        <v>0</v>
      </c>
      <c r="Y1408" s="91">
        <v>0</v>
      </c>
      <c r="Z1408" s="91">
        <v>40</v>
      </c>
      <c r="AA1408" s="91">
        <v>60</v>
      </c>
      <c r="AB1408" s="91">
        <v>120</v>
      </c>
      <c r="AC1408" s="91">
        <v>0</v>
      </c>
      <c r="AD1408" s="91">
        <v>0</v>
      </c>
      <c r="AE1408" s="91">
        <v>0</v>
      </c>
      <c r="AF1408" s="91">
        <v>131</v>
      </c>
      <c r="AG1408" s="91">
        <v>53</v>
      </c>
      <c r="AH1408" s="91">
        <v>91065</v>
      </c>
      <c r="AI1408" s="91">
        <v>1</v>
      </c>
      <c r="AJ1408" s="91" t="s">
        <v>11991</v>
      </c>
      <c r="AK1408" s="91">
        <v>2</v>
      </c>
      <c r="AL1408" s="91">
        <v>1</v>
      </c>
      <c r="AM1408" s="91">
        <v>8103936215229</v>
      </c>
      <c r="AN1408" s="91" t="s">
        <v>11992</v>
      </c>
      <c r="AO1408" s="91">
        <v>1</v>
      </c>
      <c r="AP1408" s="91">
        <v>2</v>
      </c>
      <c r="AQ1408" s="91" t="s">
        <v>87</v>
      </c>
      <c r="AR1408" s="91" t="s">
        <v>87</v>
      </c>
      <c r="AW1408" s="91">
        <v>1</v>
      </c>
      <c r="AX1408" s="91">
        <v>0</v>
      </c>
      <c r="AZ1408" s="92">
        <v>36680</v>
      </c>
      <c r="BA1408" s="91" t="s">
        <v>183</v>
      </c>
      <c r="BB1408" s="92">
        <v>40352</v>
      </c>
      <c r="BC1408" s="91" t="s">
        <v>87</v>
      </c>
    </row>
    <row r="1409" spans="1:55">
      <c r="A1409" s="91">
        <f t="shared" si="21"/>
        <v>1408</v>
      </c>
      <c r="B1409" s="91">
        <v>4211001</v>
      </c>
      <c r="C1409" s="91">
        <v>77</v>
      </c>
      <c r="D1409" s="91">
        <v>12</v>
      </c>
      <c r="E1409" s="91">
        <v>42110</v>
      </c>
      <c r="F1409" s="91">
        <v>1</v>
      </c>
      <c r="G1409" s="91" t="s">
        <v>11993</v>
      </c>
      <c r="I1409" s="91" t="s">
        <v>11994</v>
      </c>
      <c r="J1409" s="91" t="s">
        <v>11993</v>
      </c>
      <c r="K1409" s="91" t="s">
        <v>11995</v>
      </c>
      <c r="L1409" s="91" t="s">
        <v>11996</v>
      </c>
      <c r="O1409" s="91" t="s">
        <v>11997</v>
      </c>
      <c r="P1409" s="91" t="s">
        <v>87</v>
      </c>
      <c r="U1409" s="91">
        <v>1</v>
      </c>
      <c r="V1409" s="91">
        <v>500000</v>
      </c>
      <c r="W1409" s="91">
        <v>0</v>
      </c>
      <c r="X1409" s="91">
        <v>100</v>
      </c>
      <c r="Y1409" s="91">
        <v>120</v>
      </c>
      <c r="Z1409" s="91">
        <v>40</v>
      </c>
      <c r="AA1409" s="91">
        <v>60</v>
      </c>
      <c r="AB1409" s="91">
        <v>120</v>
      </c>
      <c r="AC1409" s="91">
        <v>40</v>
      </c>
      <c r="AD1409" s="91">
        <v>60</v>
      </c>
      <c r="AE1409" s="91">
        <v>120</v>
      </c>
      <c r="AF1409" s="91">
        <v>169</v>
      </c>
      <c r="AG1409" s="91">
        <v>202</v>
      </c>
      <c r="AH1409" s="91">
        <v>995695</v>
      </c>
      <c r="AI1409" s="91">
        <v>1</v>
      </c>
      <c r="AJ1409" s="91" t="s">
        <v>11998</v>
      </c>
      <c r="AK1409" s="91">
        <v>2</v>
      </c>
      <c r="AL1409" s="91">
        <v>0</v>
      </c>
      <c r="AM1409" s="91" t="s">
        <v>87</v>
      </c>
      <c r="AO1409" s="91">
        <v>1</v>
      </c>
      <c r="AP1409" s="91">
        <v>2</v>
      </c>
      <c r="AQ1409" s="91">
        <v>1687383</v>
      </c>
      <c r="AR1409" s="91" t="s">
        <v>87</v>
      </c>
      <c r="AU1409" s="93">
        <v>42210</v>
      </c>
      <c r="AW1409" s="91">
        <v>1</v>
      </c>
      <c r="AX1409" s="91">
        <v>0</v>
      </c>
      <c r="AZ1409" s="92">
        <v>36680</v>
      </c>
      <c r="BA1409" s="91" t="s">
        <v>183</v>
      </c>
      <c r="BB1409" s="92">
        <v>40347</v>
      </c>
      <c r="BC1409" s="91" t="s">
        <v>87</v>
      </c>
    </row>
    <row r="1410" spans="1:55">
      <c r="A1410" s="91">
        <f t="shared" si="21"/>
        <v>1409</v>
      </c>
      <c r="B1410" s="91">
        <v>4748001</v>
      </c>
      <c r="C1410" s="91">
        <v>77</v>
      </c>
      <c r="D1410" s="91">
        <v>12</v>
      </c>
      <c r="E1410" s="91">
        <v>47480</v>
      </c>
      <c r="F1410" s="91">
        <v>1</v>
      </c>
      <c r="G1410" s="91" t="s">
        <v>11999</v>
      </c>
      <c r="I1410" s="91" t="s">
        <v>12000</v>
      </c>
      <c r="J1410" s="91" t="s">
        <v>11999</v>
      </c>
      <c r="K1410" s="91" t="s">
        <v>12001</v>
      </c>
      <c r="L1410" s="91" t="s">
        <v>12002</v>
      </c>
      <c r="O1410" s="91" t="s">
        <v>12003</v>
      </c>
      <c r="P1410" s="91" t="s">
        <v>12004</v>
      </c>
      <c r="U1410" s="91">
        <v>0</v>
      </c>
      <c r="V1410" s="91">
        <v>500000</v>
      </c>
      <c r="W1410" s="91">
        <v>0</v>
      </c>
      <c r="X1410" s="91">
        <v>0</v>
      </c>
      <c r="Y1410" s="91">
        <v>0</v>
      </c>
      <c r="Z1410" s="91">
        <v>40</v>
      </c>
      <c r="AA1410" s="91">
        <v>60</v>
      </c>
      <c r="AB1410" s="91">
        <v>120</v>
      </c>
      <c r="AC1410" s="91">
        <v>0</v>
      </c>
      <c r="AD1410" s="91">
        <v>0</v>
      </c>
      <c r="AE1410" s="91">
        <v>0</v>
      </c>
      <c r="AF1410" s="91">
        <v>167</v>
      </c>
      <c r="AG1410" s="91">
        <v>43</v>
      </c>
      <c r="AH1410" s="91">
        <v>2103152</v>
      </c>
      <c r="AI1410" s="91">
        <v>1</v>
      </c>
      <c r="AJ1410" s="91" t="s">
        <v>12005</v>
      </c>
      <c r="AK1410" s="91">
        <v>2</v>
      </c>
      <c r="AL1410" s="91">
        <v>0</v>
      </c>
      <c r="AM1410" s="91" t="s">
        <v>87</v>
      </c>
      <c r="AO1410" s="91">
        <v>0</v>
      </c>
      <c r="AP1410" s="91">
        <v>2</v>
      </c>
      <c r="AQ1410" s="91" t="s">
        <v>87</v>
      </c>
      <c r="AR1410" s="91" t="s">
        <v>87</v>
      </c>
      <c r="AW1410" s="91">
        <v>1</v>
      </c>
      <c r="AX1410" s="91">
        <v>0</v>
      </c>
      <c r="AZ1410" s="92">
        <v>36680</v>
      </c>
      <c r="BA1410" s="91" t="s">
        <v>183</v>
      </c>
      <c r="BB1410" s="92">
        <v>42293</v>
      </c>
      <c r="BC1410" s="91" t="s">
        <v>87</v>
      </c>
    </row>
    <row r="1411" spans="1:55">
      <c r="A1411" s="91">
        <f t="shared" ref="A1411:A1474" si="22">A1410+1</f>
        <v>1410</v>
      </c>
      <c r="B1411" s="91">
        <v>4804002</v>
      </c>
      <c r="C1411" s="91">
        <v>30</v>
      </c>
      <c r="D1411" s="91">
        <v>12</v>
      </c>
      <c r="E1411" s="91" t="s">
        <v>87</v>
      </c>
      <c r="F1411" s="91" t="s">
        <v>87</v>
      </c>
      <c r="G1411" s="91" t="s">
        <v>12006</v>
      </c>
      <c r="I1411" s="91" t="s">
        <v>12007</v>
      </c>
      <c r="J1411" s="91" t="s">
        <v>12007</v>
      </c>
      <c r="K1411" s="91" t="s">
        <v>12008</v>
      </c>
      <c r="L1411" s="91" t="s">
        <v>12009</v>
      </c>
      <c r="O1411" s="91" t="s">
        <v>12010</v>
      </c>
      <c r="P1411" s="91" t="s">
        <v>12011</v>
      </c>
      <c r="R1411" s="91" t="s">
        <v>12012</v>
      </c>
      <c r="S1411" s="91" t="s">
        <v>12013</v>
      </c>
      <c r="T1411" s="91" t="s">
        <v>269</v>
      </c>
      <c r="U1411" s="91">
        <v>1</v>
      </c>
      <c r="V1411" s="91">
        <v>500000</v>
      </c>
      <c r="W1411" s="91">
        <v>0</v>
      </c>
      <c r="X1411" s="91">
        <v>100</v>
      </c>
      <c r="Y1411" s="91">
        <v>120</v>
      </c>
      <c r="Z1411" s="91">
        <v>40</v>
      </c>
      <c r="AA1411" s="91">
        <v>60</v>
      </c>
      <c r="AB1411" s="91">
        <v>120</v>
      </c>
      <c r="AC1411" s="91">
        <v>40</v>
      </c>
      <c r="AD1411" s="91">
        <v>60</v>
      </c>
      <c r="AE1411" s="91">
        <v>120</v>
      </c>
      <c r="AF1411" s="91">
        <v>9</v>
      </c>
      <c r="AG1411" s="91">
        <v>821</v>
      </c>
      <c r="AH1411" s="91">
        <v>9318923</v>
      </c>
      <c r="AI1411" s="91">
        <v>1</v>
      </c>
      <c r="AJ1411" s="91" t="s">
        <v>12014</v>
      </c>
      <c r="AK1411" s="91">
        <v>2</v>
      </c>
      <c r="AL1411" s="91">
        <v>1</v>
      </c>
      <c r="AM1411" s="91" t="s">
        <v>12015</v>
      </c>
      <c r="AN1411" s="91" t="s">
        <v>12016</v>
      </c>
      <c r="AO1411" s="91">
        <v>1</v>
      </c>
      <c r="AP1411" s="91">
        <v>2</v>
      </c>
      <c r="AQ1411" s="91">
        <v>1765559</v>
      </c>
      <c r="AR1411" s="91" t="s">
        <v>87</v>
      </c>
      <c r="AU1411" s="93">
        <v>42302</v>
      </c>
      <c r="AW1411" s="91">
        <v>1</v>
      </c>
      <c r="AX1411" s="91">
        <v>0</v>
      </c>
      <c r="AZ1411" s="92">
        <v>41850</v>
      </c>
      <c r="BA1411" s="91" t="s">
        <v>183</v>
      </c>
      <c r="BB1411" s="92">
        <v>42184</v>
      </c>
      <c r="BC1411" s="91" t="s">
        <v>87</v>
      </c>
    </row>
    <row r="1412" spans="1:55">
      <c r="A1412" s="91">
        <f t="shared" si="22"/>
        <v>1411</v>
      </c>
      <c r="B1412" s="91">
        <v>4887001</v>
      </c>
      <c r="C1412" s="91">
        <v>50</v>
      </c>
      <c r="D1412" s="91">
        <v>12</v>
      </c>
      <c r="E1412" s="91">
        <v>48870</v>
      </c>
      <c r="F1412" s="91">
        <v>1</v>
      </c>
      <c r="G1412" s="91" t="s">
        <v>12017</v>
      </c>
      <c r="I1412" s="91" t="s">
        <v>12018</v>
      </c>
      <c r="J1412" s="91" t="s">
        <v>12019</v>
      </c>
      <c r="K1412" s="91" t="s">
        <v>12020</v>
      </c>
      <c r="L1412" s="91" t="s">
        <v>12021</v>
      </c>
      <c r="O1412" s="91" t="s">
        <v>12022</v>
      </c>
      <c r="P1412" s="91" t="s">
        <v>87</v>
      </c>
      <c r="U1412" s="91">
        <v>1</v>
      </c>
      <c r="V1412" s="91">
        <v>500000</v>
      </c>
      <c r="W1412" s="91">
        <v>40</v>
      </c>
      <c r="X1412" s="91">
        <v>60</v>
      </c>
      <c r="Y1412" s="91">
        <v>120</v>
      </c>
      <c r="Z1412" s="91">
        <v>40</v>
      </c>
      <c r="AA1412" s="91">
        <v>60</v>
      </c>
      <c r="AB1412" s="91">
        <v>120</v>
      </c>
      <c r="AC1412" s="91">
        <v>40</v>
      </c>
      <c r="AD1412" s="91">
        <v>60</v>
      </c>
      <c r="AE1412" s="91">
        <v>120</v>
      </c>
      <c r="AF1412" s="91">
        <v>1530</v>
      </c>
      <c r="AG1412" s="91">
        <v>77</v>
      </c>
      <c r="AH1412" s="91">
        <v>99927</v>
      </c>
      <c r="AI1412" s="91">
        <v>1</v>
      </c>
      <c r="AJ1412" s="91" t="s">
        <v>12023</v>
      </c>
      <c r="AK1412" s="91">
        <v>2</v>
      </c>
      <c r="AL1412" s="91">
        <v>0</v>
      </c>
      <c r="AM1412" s="91" t="s">
        <v>87</v>
      </c>
      <c r="AO1412" s="91">
        <v>1</v>
      </c>
      <c r="AP1412" s="91">
        <v>2</v>
      </c>
      <c r="AQ1412" s="91">
        <v>1585650</v>
      </c>
      <c r="AR1412" s="91" t="s">
        <v>87</v>
      </c>
      <c r="AU1412" s="93">
        <v>42060</v>
      </c>
      <c r="AW1412" s="91">
        <v>1</v>
      </c>
      <c r="AX1412" s="91">
        <v>0</v>
      </c>
      <c r="AZ1412" s="92">
        <v>36680</v>
      </c>
      <c r="BA1412" s="91" t="s">
        <v>183</v>
      </c>
      <c r="BB1412" s="92">
        <v>42057</v>
      </c>
      <c r="BC1412" s="91" t="s">
        <v>87</v>
      </c>
    </row>
    <row r="1413" spans="1:55">
      <c r="A1413" s="91">
        <f t="shared" si="22"/>
        <v>1412</v>
      </c>
      <c r="B1413" s="91">
        <v>5133001</v>
      </c>
      <c r="C1413" s="91">
        <v>10</v>
      </c>
      <c r="D1413" s="91">
        <v>12</v>
      </c>
      <c r="E1413" s="91">
        <v>51330</v>
      </c>
      <c r="F1413" s="91">
        <v>1</v>
      </c>
      <c r="G1413" s="91" t="s">
        <v>12024</v>
      </c>
      <c r="I1413" s="91" t="s">
        <v>12025</v>
      </c>
      <c r="J1413" s="91" t="s">
        <v>12026</v>
      </c>
      <c r="K1413" s="91" t="s">
        <v>12027</v>
      </c>
      <c r="L1413" s="91" t="s">
        <v>12028</v>
      </c>
      <c r="O1413" s="91" t="s">
        <v>12029</v>
      </c>
      <c r="P1413" s="91" t="s">
        <v>87</v>
      </c>
      <c r="U1413" s="91">
        <v>1</v>
      </c>
      <c r="V1413" s="91">
        <v>500000</v>
      </c>
      <c r="W1413" s="91">
        <v>0</v>
      </c>
      <c r="X1413" s="91">
        <v>0</v>
      </c>
      <c r="Y1413" s="91">
        <v>0</v>
      </c>
      <c r="Z1413" s="91">
        <v>40</v>
      </c>
      <c r="AA1413" s="91">
        <v>60</v>
      </c>
      <c r="AB1413" s="91">
        <v>120</v>
      </c>
      <c r="AC1413" s="91">
        <v>0</v>
      </c>
      <c r="AD1413" s="91">
        <v>0</v>
      </c>
      <c r="AE1413" s="91">
        <v>0</v>
      </c>
      <c r="AF1413" s="91">
        <v>501</v>
      </c>
      <c r="AG1413" s="91">
        <v>52</v>
      </c>
      <c r="AH1413" s="91">
        <v>304159</v>
      </c>
      <c r="AI1413" s="91">
        <v>1</v>
      </c>
      <c r="AJ1413" s="91" t="s">
        <v>12030</v>
      </c>
      <c r="AK1413" s="91">
        <v>2</v>
      </c>
      <c r="AL1413" s="91">
        <v>0</v>
      </c>
      <c r="AM1413" s="91" t="s">
        <v>87</v>
      </c>
      <c r="AO1413" s="91">
        <v>0</v>
      </c>
      <c r="AP1413" s="91">
        <v>2</v>
      </c>
      <c r="AQ1413" s="91">
        <v>1572511</v>
      </c>
      <c r="AR1413" s="91" t="s">
        <v>87</v>
      </c>
      <c r="AU1413" s="93">
        <v>42060</v>
      </c>
      <c r="AW1413" s="91">
        <v>1</v>
      </c>
      <c r="AX1413" s="91">
        <v>0</v>
      </c>
      <c r="AZ1413" s="92">
        <v>36680</v>
      </c>
      <c r="BA1413" s="91" t="s">
        <v>183</v>
      </c>
      <c r="BB1413" s="92">
        <v>42057</v>
      </c>
      <c r="BC1413" s="91" t="s">
        <v>87</v>
      </c>
    </row>
    <row r="1414" spans="1:55">
      <c r="A1414" s="91">
        <f t="shared" si="22"/>
        <v>1413</v>
      </c>
      <c r="B1414" s="91">
        <v>6549001</v>
      </c>
      <c r="C1414" s="91">
        <v>50</v>
      </c>
      <c r="D1414" s="91">
        <v>12</v>
      </c>
      <c r="E1414" s="91">
        <v>65490</v>
      </c>
      <c r="F1414" s="91">
        <v>1</v>
      </c>
      <c r="G1414" s="91" t="s">
        <v>12031</v>
      </c>
      <c r="I1414" s="91" t="s">
        <v>12032</v>
      </c>
      <c r="J1414" s="91" t="s">
        <v>12033</v>
      </c>
      <c r="K1414" s="91" t="s">
        <v>9569</v>
      </c>
      <c r="L1414" s="91" t="s">
        <v>12034</v>
      </c>
      <c r="O1414" s="91" t="s">
        <v>12035</v>
      </c>
      <c r="P1414" s="91" t="s">
        <v>87</v>
      </c>
      <c r="U1414" s="91">
        <v>1</v>
      </c>
      <c r="V1414" s="91">
        <v>500000</v>
      </c>
      <c r="W1414" s="91">
        <v>40</v>
      </c>
      <c r="X1414" s="91">
        <v>60</v>
      </c>
      <c r="Y1414" s="91">
        <v>120</v>
      </c>
      <c r="Z1414" s="91">
        <v>40</v>
      </c>
      <c r="AA1414" s="91">
        <v>60</v>
      </c>
      <c r="AB1414" s="91">
        <v>120</v>
      </c>
      <c r="AC1414" s="91">
        <v>40</v>
      </c>
      <c r="AD1414" s="91">
        <v>60</v>
      </c>
      <c r="AE1414" s="91">
        <v>120</v>
      </c>
      <c r="AF1414" s="91">
        <v>544</v>
      </c>
      <c r="AG1414" s="91">
        <v>212</v>
      </c>
      <c r="AH1414" s="91">
        <v>320069</v>
      </c>
      <c r="AI1414" s="91">
        <v>2</v>
      </c>
      <c r="AJ1414" s="91" t="s">
        <v>12036</v>
      </c>
      <c r="AK1414" s="91">
        <v>2</v>
      </c>
      <c r="AL1414" s="91">
        <v>0</v>
      </c>
      <c r="AM1414" s="91" t="s">
        <v>87</v>
      </c>
      <c r="AO1414" s="91">
        <v>1</v>
      </c>
      <c r="AP1414" s="91">
        <v>2</v>
      </c>
      <c r="AQ1414" s="91">
        <v>1583142</v>
      </c>
      <c r="AR1414" s="91" t="s">
        <v>87</v>
      </c>
      <c r="AU1414" s="93">
        <v>42060</v>
      </c>
      <c r="AW1414" s="91">
        <v>1</v>
      </c>
      <c r="AX1414" s="91">
        <v>0</v>
      </c>
      <c r="AZ1414" s="92">
        <v>36680</v>
      </c>
      <c r="BA1414" s="91" t="s">
        <v>183</v>
      </c>
      <c r="BB1414" s="92">
        <v>42057</v>
      </c>
      <c r="BC1414" s="91" t="s">
        <v>87</v>
      </c>
    </row>
    <row r="1415" spans="1:55">
      <c r="A1415" s="91">
        <f t="shared" si="22"/>
        <v>1414</v>
      </c>
      <c r="B1415" s="91">
        <v>1747401</v>
      </c>
      <c r="C1415" s="91">
        <v>50</v>
      </c>
      <c r="D1415" s="91">
        <v>13</v>
      </c>
      <c r="E1415" s="91" t="s">
        <v>87</v>
      </c>
      <c r="F1415" s="91" t="s">
        <v>87</v>
      </c>
      <c r="G1415" s="91" t="s">
        <v>12037</v>
      </c>
      <c r="I1415" s="91" t="s">
        <v>12038</v>
      </c>
      <c r="K1415" s="91" t="s">
        <v>12039</v>
      </c>
      <c r="L1415" s="91" t="s">
        <v>12040</v>
      </c>
      <c r="O1415" s="91" t="s">
        <v>12041</v>
      </c>
      <c r="P1415" s="91" t="s">
        <v>12042</v>
      </c>
      <c r="U1415" s="91">
        <v>0</v>
      </c>
      <c r="V1415" s="91">
        <v>500000</v>
      </c>
      <c r="W1415" s="91">
        <v>0</v>
      </c>
      <c r="X1415" s="91">
        <v>100</v>
      </c>
      <c r="Y1415" s="91">
        <v>120</v>
      </c>
      <c r="Z1415" s="91">
        <v>40</v>
      </c>
      <c r="AA1415" s="91">
        <v>60</v>
      </c>
      <c r="AB1415" s="91">
        <v>120</v>
      </c>
      <c r="AC1415" s="91">
        <v>40</v>
      </c>
      <c r="AD1415" s="91">
        <v>60</v>
      </c>
      <c r="AE1415" s="91">
        <v>120</v>
      </c>
      <c r="AF1415" s="91">
        <v>1560</v>
      </c>
      <c r="AG1415" s="91">
        <v>20</v>
      </c>
      <c r="AH1415" s="91">
        <v>7003631</v>
      </c>
      <c r="AI1415" s="91">
        <v>2</v>
      </c>
      <c r="AJ1415" s="91" t="s">
        <v>12038</v>
      </c>
      <c r="AK1415" s="91">
        <v>0</v>
      </c>
      <c r="AL1415" s="91">
        <v>0</v>
      </c>
      <c r="AM1415" s="91" t="s">
        <v>87</v>
      </c>
      <c r="AO1415" s="91">
        <v>0</v>
      </c>
      <c r="AP1415" s="91">
        <v>2</v>
      </c>
      <c r="AQ1415" s="91" t="s">
        <v>87</v>
      </c>
      <c r="AR1415" s="91" t="s">
        <v>87</v>
      </c>
      <c r="AW1415" s="91">
        <v>1</v>
      </c>
      <c r="AX1415" s="91">
        <v>0</v>
      </c>
      <c r="AZ1415" s="92">
        <v>39134</v>
      </c>
      <c r="BA1415" s="91" t="s">
        <v>183</v>
      </c>
      <c r="BB1415" s="92">
        <v>39134</v>
      </c>
      <c r="BC1415" s="91" t="s">
        <v>87</v>
      </c>
    </row>
    <row r="1416" spans="1:55">
      <c r="A1416" s="91">
        <f t="shared" si="22"/>
        <v>1415</v>
      </c>
      <c r="B1416" s="91">
        <v>2088702</v>
      </c>
      <c r="C1416" s="91">
        <v>80</v>
      </c>
      <c r="D1416" s="91">
        <v>13</v>
      </c>
      <c r="E1416" s="91" t="s">
        <v>87</v>
      </c>
      <c r="F1416" s="91" t="s">
        <v>87</v>
      </c>
      <c r="G1416" s="91" t="s">
        <v>12043</v>
      </c>
      <c r="I1416" s="91" t="s">
        <v>12044</v>
      </c>
      <c r="J1416" s="91" t="s">
        <v>12045</v>
      </c>
      <c r="K1416" s="91" t="s">
        <v>12046</v>
      </c>
      <c r="L1416" s="91" t="s">
        <v>12047</v>
      </c>
      <c r="O1416" s="91" t="s">
        <v>12048</v>
      </c>
      <c r="P1416" s="91" t="s">
        <v>12049</v>
      </c>
      <c r="R1416" s="91" t="s">
        <v>12050</v>
      </c>
      <c r="S1416" s="91" t="s">
        <v>12051</v>
      </c>
      <c r="T1416" s="91" t="s">
        <v>12052</v>
      </c>
      <c r="U1416" s="91">
        <v>1</v>
      </c>
      <c r="V1416" s="91">
        <v>500000</v>
      </c>
      <c r="W1416" s="91">
        <v>0</v>
      </c>
      <c r="X1416" s="91">
        <v>100</v>
      </c>
      <c r="Y1416" s="91">
        <v>120</v>
      </c>
      <c r="Z1416" s="91">
        <v>40</v>
      </c>
      <c r="AA1416" s="91">
        <v>60</v>
      </c>
      <c r="AB1416" s="91">
        <v>120</v>
      </c>
      <c r="AC1416" s="91">
        <v>0</v>
      </c>
      <c r="AD1416" s="91">
        <v>100</v>
      </c>
      <c r="AE1416" s="91">
        <v>120</v>
      </c>
      <c r="AF1416" s="91">
        <v>5</v>
      </c>
      <c r="AG1416" s="91">
        <v>203</v>
      </c>
      <c r="AH1416" s="91">
        <v>3924987</v>
      </c>
      <c r="AI1416" s="91">
        <v>1</v>
      </c>
      <c r="AJ1416" s="91" t="s">
        <v>12053</v>
      </c>
      <c r="AK1416" s="91">
        <v>0</v>
      </c>
      <c r="AL1416" s="91">
        <v>0</v>
      </c>
      <c r="AM1416" s="91" t="s">
        <v>87</v>
      </c>
      <c r="AO1416" s="91">
        <v>1</v>
      </c>
      <c r="AP1416" s="91">
        <v>2</v>
      </c>
      <c r="AQ1416" s="91">
        <v>1519792</v>
      </c>
      <c r="AR1416" s="91" t="s">
        <v>87</v>
      </c>
      <c r="AU1416" s="93">
        <v>42060</v>
      </c>
      <c r="AW1416" s="91">
        <v>1</v>
      </c>
      <c r="AX1416" s="91">
        <v>0</v>
      </c>
      <c r="AZ1416" s="92">
        <v>42522</v>
      </c>
      <c r="BA1416" s="91" t="s">
        <v>183</v>
      </c>
      <c r="BB1416" s="92">
        <v>42584</v>
      </c>
      <c r="BC1416" s="91" t="s">
        <v>87</v>
      </c>
    </row>
    <row r="1417" spans="1:55">
      <c r="A1417" s="91">
        <f t="shared" si="22"/>
        <v>1416</v>
      </c>
      <c r="B1417" s="91">
        <v>2292801</v>
      </c>
      <c r="C1417" s="91">
        <v>20</v>
      </c>
      <c r="D1417" s="91">
        <v>13</v>
      </c>
      <c r="E1417" s="91" t="s">
        <v>87</v>
      </c>
      <c r="F1417" s="91" t="s">
        <v>87</v>
      </c>
      <c r="G1417" s="91" t="s">
        <v>12054</v>
      </c>
      <c r="H1417" s="91" t="s">
        <v>108</v>
      </c>
      <c r="I1417" s="91" t="s">
        <v>12055</v>
      </c>
      <c r="J1417" s="91" t="s">
        <v>12055</v>
      </c>
      <c r="K1417" s="91" t="s">
        <v>9384</v>
      </c>
      <c r="L1417" s="91" t="s">
        <v>12056</v>
      </c>
      <c r="M1417" s="91" t="s">
        <v>12057</v>
      </c>
      <c r="O1417" s="91" t="s">
        <v>12058</v>
      </c>
      <c r="P1417" s="91" t="s">
        <v>12059</v>
      </c>
      <c r="R1417" s="91" t="s">
        <v>12060</v>
      </c>
      <c r="S1417" s="91" t="s">
        <v>12061</v>
      </c>
      <c r="T1417" s="91" t="s">
        <v>269</v>
      </c>
      <c r="U1417" s="91">
        <v>0</v>
      </c>
      <c r="V1417" s="91">
        <v>500000</v>
      </c>
      <c r="W1417" s="91">
        <v>0</v>
      </c>
      <c r="X1417" s="91">
        <v>100</v>
      </c>
      <c r="Y1417" s="91">
        <v>120</v>
      </c>
      <c r="Z1417" s="91">
        <v>40</v>
      </c>
      <c r="AA1417" s="91">
        <v>60</v>
      </c>
      <c r="AB1417" s="91">
        <v>120</v>
      </c>
      <c r="AC1417" s="91">
        <v>40</v>
      </c>
      <c r="AD1417" s="91">
        <v>60</v>
      </c>
      <c r="AE1417" s="91">
        <v>120</v>
      </c>
      <c r="AF1417" s="91">
        <v>5</v>
      </c>
      <c r="AG1417" s="91">
        <v>324</v>
      </c>
      <c r="AH1417" s="91">
        <v>1092120</v>
      </c>
      <c r="AI1417" s="91">
        <v>1</v>
      </c>
      <c r="AJ1417" s="91" t="s">
        <v>12062</v>
      </c>
      <c r="AK1417" s="91">
        <v>0</v>
      </c>
      <c r="AL1417" s="91">
        <v>0</v>
      </c>
      <c r="AM1417" s="91" t="s">
        <v>87</v>
      </c>
      <c r="AO1417" s="91">
        <v>1</v>
      </c>
      <c r="AP1417" s="91">
        <v>2</v>
      </c>
      <c r="AQ1417" s="91" t="s">
        <v>87</v>
      </c>
      <c r="AR1417" s="91" t="s">
        <v>87</v>
      </c>
      <c r="AW1417" s="91">
        <v>1</v>
      </c>
      <c r="AX1417" s="91">
        <v>0</v>
      </c>
      <c r="AZ1417" s="92">
        <v>41360</v>
      </c>
      <c r="BA1417" s="91" t="s">
        <v>183</v>
      </c>
      <c r="BB1417" s="92">
        <v>41360</v>
      </c>
      <c r="BC1417" s="91" t="s">
        <v>87</v>
      </c>
    </row>
    <row r="1418" spans="1:55">
      <c r="A1418" s="91">
        <f t="shared" si="22"/>
        <v>1417</v>
      </c>
      <c r="B1418" s="91">
        <v>2412301</v>
      </c>
      <c r="C1418" s="91">
        <v>80</v>
      </c>
      <c r="D1418" s="91">
        <v>13</v>
      </c>
      <c r="E1418" s="91" t="s">
        <v>87</v>
      </c>
      <c r="F1418" s="91" t="s">
        <v>87</v>
      </c>
      <c r="G1418" s="91" t="s">
        <v>12063</v>
      </c>
      <c r="H1418" s="91" t="s">
        <v>12064</v>
      </c>
      <c r="I1418" s="91" t="s">
        <v>12065</v>
      </c>
      <c r="J1418" s="91" t="s">
        <v>12063</v>
      </c>
      <c r="K1418" s="91" t="s">
        <v>12066</v>
      </c>
      <c r="L1418" s="91" t="s">
        <v>12067</v>
      </c>
      <c r="O1418" s="91" t="s">
        <v>12068</v>
      </c>
      <c r="P1418" s="91" t="s">
        <v>12069</v>
      </c>
      <c r="R1418" s="91" t="s">
        <v>12070</v>
      </c>
      <c r="S1418" s="91" t="s">
        <v>12071</v>
      </c>
      <c r="T1418" s="91" t="s">
        <v>860</v>
      </c>
      <c r="U1418" s="91">
        <v>0</v>
      </c>
      <c r="V1418" s="91">
        <v>0</v>
      </c>
      <c r="W1418" s="91">
        <v>0</v>
      </c>
      <c r="X1418" s="91">
        <v>100</v>
      </c>
      <c r="Y1418" s="91">
        <v>120</v>
      </c>
      <c r="Z1418" s="91">
        <v>40</v>
      </c>
      <c r="AA1418" s="91">
        <v>60</v>
      </c>
      <c r="AB1418" s="91">
        <v>120</v>
      </c>
      <c r="AC1418" s="91">
        <v>0</v>
      </c>
      <c r="AD1418" s="91">
        <v>100</v>
      </c>
      <c r="AE1418" s="91">
        <v>120</v>
      </c>
      <c r="AF1418" s="91">
        <v>191</v>
      </c>
      <c r="AG1418" s="91">
        <v>116</v>
      </c>
      <c r="AH1418" s="91">
        <v>420010</v>
      </c>
      <c r="AI1418" s="91">
        <v>2</v>
      </c>
      <c r="AJ1418" s="91" t="s">
        <v>12065</v>
      </c>
      <c r="AK1418" s="91">
        <v>0</v>
      </c>
      <c r="AL1418" s="91">
        <v>0</v>
      </c>
      <c r="AM1418" s="91" t="s">
        <v>87</v>
      </c>
      <c r="AO1418" s="91">
        <v>1</v>
      </c>
      <c r="AP1418" s="91">
        <v>2</v>
      </c>
      <c r="AQ1418" s="91" t="s">
        <v>87</v>
      </c>
      <c r="AR1418" s="91" t="s">
        <v>87</v>
      </c>
      <c r="AW1418" s="91">
        <v>1</v>
      </c>
      <c r="AX1418" s="91">
        <v>0</v>
      </c>
      <c r="AZ1418" s="92">
        <v>41919</v>
      </c>
      <c r="BA1418" s="91" t="s">
        <v>183</v>
      </c>
      <c r="BB1418" s="92">
        <v>41919</v>
      </c>
      <c r="BC1418" s="91" t="s">
        <v>87</v>
      </c>
    </row>
    <row r="1419" spans="1:55">
      <c r="A1419" s="91">
        <f t="shared" si="22"/>
        <v>1418</v>
      </c>
      <c r="B1419" s="91">
        <v>2430201</v>
      </c>
      <c r="C1419" s="91">
        <v>40</v>
      </c>
      <c r="D1419" s="91">
        <v>13</v>
      </c>
      <c r="E1419" s="91" t="s">
        <v>87</v>
      </c>
      <c r="F1419" s="91" t="s">
        <v>87</v>
      </c>
      <c r="G1419" s="91" t="s">
        <v>12072</v>
      </c>
      <c r="I1419" s="91" t="s">
        <v>12073</v>
      </c>
      <c r="J1419" s="91" t="s">
        <v>12074</v>
      </c>
      <c r="K1419" s="91" t="s">
        <v>12075</v>
      </c>
      <c r="L1419" s="91" t="s">
        <v>12076</v>
      </c>
      <c r="O1419" s="91" t="s">
        <v>12077</v>
      </c>
      <c r="P1419" s="91" t="s">
        <v>12078</v>
      </c>
      <c r="R1419" s="91" t="s">
        <v>12079</v>
      </c>
      <c r="S1419" s="91" t="s">
        <v>12080</v>
      </c>
      <c r="T1419" s="91" t="s">
        <v>269</v>
      </c>
      <c r="U1419" s="91">
        <v>0</v>
      </c>
      <c r="V1419" s="91">
        <v>500000</v>
      </c>
      <c r="W1419" s="91">
        <v>0</v>
      </c>
      <c r="X1419" s="91">
        <v>100</v>
      </c>
      <c r="Y1419" s="91">
        <v>120</v>
      </c>
      <c r="Z1419" s="91">
        <v>40</v>
      </c>
      <c r="AA1419" s="91">
        <v>60</v>
      </c>
      <c r="AB1419" s="91">
        <v>120</v>
      </c>
      <c r="AC1419" s="91">
        <v>0</v>
      </c>
      <c r="AD1419" s="91">
        <v>0</v>
      </c>
      <c r="AE1419" s="91">
        <v>0</v>
      </c>
      <c r="AF1419" s="91">
        <v>150</v>
      </c>
      <c r="AG1419" s="91">
        <v>631</v>
      </c>
      <c r="AH1419" s="91">
        <v>2038752</v>
      </c>
      <c r="AI1419" s="91">
        <v>1</v>
      </c>
      <c r="AJ1419" s="91" t="s">
        <v>12081</v>
      </c>
      <c r="AK1419" s="91">
        <v>0</v>
      </c>
      <c r="AL1419" s="91">
        <v>0</v>
      </c>
      <c r="AM1419" s="91" t="s">
        <v>87</v>
      </c>
      <c r="AO1419" s="91">
        <v>1</v>
      </c>
      <c r="AP1419" s="91">
        <v>2</v>
      </c>
      <c r="AQ1419" s="91" t="s">
        <v>87</v>
      </c>
      <c r="AR1419" s="91" t="s">
        <v>87</v>
      </c>
      <c r="AW1419" s="91">
        <v>1</v>
      </c>
      <c r="AX1419" s="91">
        <v>0</v>
      </c>
      <c r="AZ1419" s="92">
        <v>42438</v>
      </c>
      <c r="BA1419" s="91" t="s">
        <v>183</v>
      </c>
      <c r="BB1419" s="92">
        <v>42438</v>
      </c>
      <c r="BC1419" s="91" t="s">
        <v>87</v>
      </c>
    </row>
    <row r="1420" spans="1:55">
      <c r="A1420" s="91">
        <f t="shared" si="22"/>
        <v>1419</v>
      </c>
      <c r="B1420" s="91">
        <v>2465101</v>
      </c>
      <c r="C1420" s="91">
        <v>80</v>
      </c>
      <c r="D1420" s="91">
        <v>13</v>
      </c>
      <c r="E1420" s="91" t="s">
        <v>87</v>
      </c>
      <c r="F1420" s="91" t="s">
        <v>87</v>
      </c>
      <c r="G1420" s="91" t="s">
        <v>12082</v>
      </c>
      <c r="I1420" s="91" t="s">
        <v>12083</v>
      </c>
      <c r="J1420" s="91" t="s">
        <v>12082</v>
      </c>
      <c r="K1420" s="91" t="s">
        <v>12084</v>
      </c>
      <c r="L1420" s="91" t="s">
        <v>12085</v>
      </c>
      <c r="O1420" s="91" t="s">
        <v>12086</v>
      </c>
      <c r="P1420" s="91" t="s">
        <v>12087</v>
      </c>
      <c r="R1420" s="91" t="s">
        <v>12088</v>
      </c>
      <c r="S1420" s="91" t="s">
        <v>12089</v>
      </c>
      <c r="T1420" s="91" t="s">
        <v>6110</v>
      </c>
      <c r="U1420" s="91">
        <v>1</v>
      </c>
      <c r="V1420" s="91">
        <v>500000</v>
      </c>
      <c r="W1420" s="91">
        <v>0</v>
      </c>
      <c r="X1420" s="91">
        <v>100</v>
      </c>
      <c r="Y1420" s="91">
        <v>120</v>
      </c>
      <c r="Z1420" s="91">
        <v>40</v>
      </c>
      <c r="AA1420" s="91">
        <v>60</v>
      </c>
      <c r="AB1420" s="91">
        <v>120</v>
      </c>
      <c r="AC1420" s="91">
        <v>0</v>
      </c>
      <c r="AD1420" s="91">
        <v>100</v>
      </c>
      <c r="AE1420" s="91">
        <v>120</v>
      </c>
      <c r="AF1420" s="91">
        <v>190</v>
      </c>
      <c r="AG1420" s="91">
        <v>61</v>
      </c>
      <c r="AH1420" s="91">
        <v>1570967</v>
      </c>
      <c r="AI1420" s="91">
        <v>1</v>
      </c>
      <c r="AJ1420" s="91" t="s">
        <v>12089</v>
      </c>
      <c r="AK1420" s="91">
        <v>0</v>
      </c>
      <c r="AL1420" s="91">
        <v>1</v>
      </c>
      <c r="AM1420" s="91">
        <v>40304613307</v>
      </c>
      <c r="AN1420" s="91" t="s">
        <v>7959</v>
      </c>
      <c r="AO1420" s="91">
        <v>1</v>
      </c>
      <c r="AP1420" s="91">
        <v>2</v>
      </c>
      <c r="AQ1420" s="91">
        <v>1729414</v>
      </c>
      <c r="AR1420" s="91" t="s">
        <v>87</v>
      </c>
      <c r="AU1420" s="93">
        <v>42272</v>
      </c>
      <c r="AW1420" s="91">
        <v>1</v>
      </c>
      <c r="AX1420" s="91">
        <v>0</v>
      </c>
      <c r="AZ1420" s="92">
        <v>42198</v>
      </c>
      <c r="BA1420" s="91" t="s">
        <v>183</v>
      </c>
      <c r="BB1420" s="92">
        <v>42198</v>
      </c>
      <c r="BC1420" s="91" t="s">
        <v>87</v>
      </c>
    </row>
    <row r="1421" spans="1:55">
      <c r="A1421" s="91">
        <f t="shared" si="22"/>
        <v>1420</v>
      </c>
      <c r="B1421" s="91">
        <v>2484101</v>
      </c>
      <c r="C1421" s="91">
        <v>77</v>
      </c>
      <c r="D1421" s="91">
        <v>13</v>
      </c>
      <c r="E1421" s="91" t="s">
        <v>87</v>
      </c>
      <c r="F1421" s="91" t="s">
        <v>87</v>
      </c>
      <c r="G1421" s="91" t="s">
        <v>12090</v>
      </c>
      <c r="I1421" s="91" t="s">
        <v>12091</v>
      </c>
      <c r="J1421" s="91" t="s">
        <v>12092</v>
      </c>
      <c r="K1421" s="91" t="s">
        <v>12093</v>
      </c>
      <c r="L1421" s="91" t="s">
        <v>12094</v>
      </c>
      <c r="O1421" s="91" t="s">
        <v>12095</v>
      </c>
      <c r="P1421" s="91" t="s">
        <v>12095</v>
      </c>
      <c r="R1421" s="91" t="s">
        <v>12096</v>
      </c>
      <c r="S1421" s="91" t="s">
        <v>12097</v>
      </c>
      <c r="T1421" s="91" t="s">
        <v>346</v>
      </c>
      <c r="U1421" s="91">
        <v>1</v>
      </c>
      <c r="V1421" s="91">
        <v>500000</v>
      </c>
      <c r="W1421" s="91">
        <v>0</v>
      </c>
      <c r="X1421" s="91">
        <v>100</v>
      </c>
      <c r="Y1421" s="91">
        <v>120</v>
      </c>
      <c r="Z1421" s="91">
        <v>40</v>
      </c>
      <c r="AA1421" s="91">
        <v>60</v>
      </c>
      <c r="AB1421" s="91">
        <v>120</v>
      </c>
      <c r="AC1421" s="91">
        <v>40</v>
      </c>
      <c r="AD1421" s="91">
        <v>60</v>
      </c>
      <c r="AE1421" s="91">
        <v>120</v>
      </c>
      <c r="AF1421" s="91">
        <v>170</v>
      </c>
      <c r="AG1421" s="91">
        <v>88</v>
      </c>
      <c r="AH1421" s="91">
        <v>6002165</v>
      </c>
      <c r="AI1421" s="91">
        <v>1</v>
      </c>
      <c r="AJ1421" s="91" t="s">
        <v>12098</v>
      </c>
      <c r="AK1421" s="91">
        <v>0</v>
      </c>
      <c r="AL1421" s="91">
        <v>1</v>
      </c>
      <c r="AM1421" s="91" t="s">
        <v>12099</v>
      </c>
      <c r="AN1421" s="91" t="s">
        <v>12100</v>
      </c>
      <c r="AO1421" s="91">
        <v>1</v>
      </c>
      <c r="AP1421" s="91">
        <v>2</v>
      </c>
      <c r="AQ1421" s="91" t="s">
        <v>87</v>
      </c>
      <c r="AR1421" s="91" t="s">
        <v>87</v>
      </c>
      <c r="AW1421" s="91">
        <v>1</v>
      </c>
      <c r="AX1421" s="91">
        <v>0</v>
      </c>
      <c r="AZ1421" s="92">
        <v>42284</v>
      </c>
      <c r="BA1421" s="91" t="s">
        <v>183</v>
      </c>
      <c r="BB1421" s="92">
        <v>42284</v>
      </c>
      <c r="BC1421" s="91" t="s">
        <v>87</v>
      </c>
    </row>
    <row r="1422" spans="1:55">
      <c r="A1422" s="91">
        <f t="shared" si="22"/>
        <v>1421</v>
      </c>
      <c r="B1422" s="91">
        <v>2502401</v>
      </c>
      <c r="C1422" s="91">
        <v>10</v>
      </c>
      <c r="D1422" s="91">
        <v>13</v>
      </c>
      <c r="E1422" s="91" t="s">
        <v>87</v>
      </c>
      <c r="F1422" s="91" t="s">
        <v>87</v>
      </c>
      <c r="G1422" s="91" t="s">
        <v>12101</v>
      </c>
      <c r="I1422" s="91" t="s">
        <v>12102</v>
      </c>
      <c r="K1422" s="91" t="s">
        <v>12103</v>
      </c>
      <c r="L1422" s="91" t="s">
        <v>12104</v>
      </c>
      <c r="O1422" s="91" t="s">
        <v>12105</v>
      </c>
      <c r="P1422" s="91" t="s">
        <v>12105</v>
      </c>
      <c r="R1422" s="91" t="s">
        <v>12106</v>
      </c>
      <c r="S1422" s="91" t="s">
        <v>12107</v>
      </c>
      <c r="T1422" s="91" t="s">
        <v>2015</v>
      </c>
      <c r="U1422" s="91">
        <v>0</v>
      </c>
      <c r="V1422" s="91">
        <v>500000</v>
      </c>
      <c r="W1422" s="91">
        <v>0</v>
      </c>
      <c r="X1422" s="91">
        <v>0</v>
      </c>
      <c r="Y1422" s="91">
        <v>0</v>
      </c>
      <c r="Z1422" s="91">
        <v>40</v>
      </c>
      <c r="AA1422" s="91">
        <v>60</v>
      </c>
      <c r="AB1422" s="91">
        <v>120</v>
      </c>
      <c r="AC1422" s="91">
        <v>0</v>
      </c>
      <c r="AD1422" s="91">
        <v>0</v>
      </c>
      <c r="AE1422" s="91">
        <v>0</v>
      </c>
      <c r="AF1422" s="91">
        <v>501</v>
      </c>
      <c r="AG1422" s="91">
        <v>49</v>
      </c>
      <c r="AH1422" s="91">
        <v>158635</v>
      </c>
      <c r="AI1422" s="91">
        <v>1</v>
      </c>
      <c r="AJ1422" s="91" t="s">
        <v>12108</v>
      </c>
      <c r="AK1422" s="91">
        <v>0</v>
      </c>
      <c r="AL1422" s="91">
        <v>1</v>
      </c>
      <c r="AM1422" s="91">
        <v>1118932615003</v>
      </c>
      <c r="AN1422" s="91" t="s">
        <v>12109</v>
      </c>
      <c r="AO1422" s="91">
        <v>0</v>
      </c>
      <c r="AP1422" s="91">
        <v>0</v>
      </c>
      <c r="AQ1422" s="91" t="s">
        <v>87</v>
      </c>
      <c r="AR1422" s="91" t="s">
        <v>87</v>
      </c>
      <c r="AW1422" s="91">
        <v>1</v>
      </c>
      <c r="AX1422" s="91">
        <v>0</v>
      </c>
      <c r="AZ1422" s="92">
        <v>42394</v>
      </c>
      <c r="BA1422" s="91" t="s">
        <v>183</v>
      </c>
      <c r="BB1422" s="92">
        <v>42394</v>
      </c>
      <c r="BC1422" s="91" t="s">
        <v>87</v>
      </c>
    </row>
    <row r="1423" spans="1:55">
      <c r="A1423" s="91">
        <f t="shared" si="22"/>
        <v>1422</v>
      </c>
      <c r="B1423" s="91">
        <v>2631201</v>
      </c>
      <c r="C1423" s="91">
        <v>80</v>
      </c>
      <c r="D1423" s="91">
        <v>13</v>
      </c>
      <c r="E1423" s="91">
        <v>26312</v>
      </c>
      <c r="F1423" s="91">
        <v>1</v>
      </c>
      <c r="G1423" s="91" t="s">
        <v>12110</v>
      </c>
      <c r="I1423" s="91" t="s">
        <v>12111</v>
      </c>
      <c r="J1423" s="91" t="s">
        <v>12112</v>
      </c>
      <c r="K1423" s="91" t="s">
        <v>12113</v>
      </c>
      <c r="L1423" s="91" t="s">
        <v>12114</v>
      </c>
      <c r="O1423" s="91" t="s">
        <v>12115</v>
      </c>
      <c r="P1423" s="91" t="s">
        <v>12115</v>
      </c>
      <c r="R1423" s="91" t="s">
        <v>12116</v>
      </c>
      <c r="S1423" s="91" t="s">
        <v>12117</v>
      </c>
      <c r="T1423" s="91" t="s">
        <v>269</v>
      </c>
      <c r="U1423" s="91">
        <v>0</v>
      </c>
      <c r="V1423" s="91">
        <v>500000</v>
      </c>
      <c r="W1423" s="91">
        <v>0</v>
      </c>
      <c r="X1423" s="91">
        <v>100</v>
      </c>
      <c r="Y1423" s="91">
        <v>120</v>
      </c>
      <c r="Z1423" s="91">
        <v>40</v>
      </c>
      <c r="AA1423" s="91">
        <v>60</v>
      </c>
      <c r="AB1423" s="91">
        <v>120</v>
      </c>
      <c r="AC1423" s="91">
        <v>0</v>
      </c>
      <c r="AD1423" s="91">
        <v>100</v>
      </c>
      <c r="AE1423" s="91">
        <v>120</v>
      </c>
      <c r="AF1423" s="91">
        <v>190</v>
      </c>
      <c r="AG1423" s="91">
        <v>260</v>
      </c>
      <c r="AH1423" s="91">
        <v>596669</v>
      </c>
      <c r="AI1423" s="91">
        <v>1</v>
      </c>
      <c r="AJ1423" s="91" t="s">
        <v>12118</v>
      </c>
      <c r="AK1423" s="91">
        <v>0</v>
      </c>
      <c r="AL1423" s="91">
        <v>0</v>
      </c>
      <c r="AM1423" s="91" t="s">
        <v>87</v>
      </c>
      <c r="AO1423" s="91">
        <v>1</v>
      </c>
      <c r="AP1423" s="91">
        <v>2</v>
      </c>
      <c r="AQ1423" s="91" t="s">
        <v>87</v>
      </c>
      <c r="AR1423" s="91" t="s">
        <v>87</v>
      </c>
      <c r="AW1423" s="91">
        <v>1</v>
      </c>
      <c r="AX1423" s="91">
        <v>0</v>
      </c>
      <c r="AZ1423" s="92">
        <v>43124.068194444444</v>
      </c>
      <c r="BA1423" s="91" t="s">
        <v>233</v>
      </c>
      <c r="BB1423" s="92">
        <v>43124.068194444444</v>
      </c>
      <c r="BC1423" s="91" t="s">
        <v>233</v>
      </c>
    </row>
    <row r="1424" spans="1:55">
      <c r="A1424" s="91">
        <f t="shared" si="22"/>
        <v>1423</v>
      </c>
      <c r="B1424" s="91">
        <v>2632601</v>
      </c>
      <c r="C1424" s="91">
        <v>29</v>
      </c>
      <c r="D1424" s="91">
        <v>13</v>
      </c>
      <c r="E1424" s="91">
        <v>26326</v>
      </c>
      <c r="F1424" s="91">
        <v>1</v>
      </c>
      <c r="G1424" s="91" t="s">
        <v>12119</v>
      </c>
      <c r="I1424" s="91" t="s">
        <v>12120</v>
      </c>
      <c r="J1424" s="91" t="s">
        <v>12121</v>
      </c>
      <c r="K1424" s="91" t="s">
        <v>12122</v>
      </c>
      <c r="L1424" s="91" t="s">
        <v>12123</v>
      </c>
      <c r="O1424" s="91" t="s">
        <v>12124</v>
      </c>
      <c r="P1424" s="91" t="s">
        <v>12125</v>
      </c>
      <c r="U1424" s="91">
        <v>0</v>
      </c>
      <c r="V1424" s="91">
        <v>500000</v>
      </c>
      <c r="W1424" s="91">
        <v>100</v>
      </c>
      <c r="X1424" s="91">
        <v>0</v>
      </c>
      <c r="Y1424" s="91">
        <v>0</v>
      </c>
      <c r="Z1424" s="91">
        <v>40</v>
      </c>
      <c r="AA1424" s="91">
        <v>60</v>
      </c>
      <c r="AB1424" s="91">
        <v>120</v>
      </c>
      <c r="AC1424" s="91">
        <v>100</v>
      </c>
      <c r="AD1424" s="91">
        <v>0</v>
      </c>
      <c r="AE1424" s="91">
        <v>0</v>
      </c>
      <c r="AF1424" s="91">
        <v>143</v>
      </c>
      <c r="AG1424" s="91">
        <v>280</v>
      </c>
      <c r="AH1424" s="91">
        <v>2002494</v>
      </c>
      <c r="AI1424" s="91">
        <v>2</v>
      </c>
      <c r="AJ1424" s="91" t="s">
        <v>12120</v>
      </c>
      <c r="AK1424" s="91">
        <v>0</v>
      </c>
      <c r="AL1424" s="91">
        <v>1</v>
      </c>
      <c r="AM1424" s="91">
        <v>20102930315129</v>
      </c>
      <c r="AN1424" s="91" t="s">
        <v>12126</v>
      </c>
      <c r="AO1424" s="91">
        <v>1</v>
      </c>
      <c r="AP1424" s="91">
        <v>2</v>
      </c>
      <c r="AQ1424" s="91" t="s">
        <v>87</v>
      </c>
      <c r="AR1424" s="91" t="s">
        <v>87</v>
      </c>
      <c r="AW1424" s="91">
        <v>1</v>
      </c>
      <c r="AX1424" s="91">
        <v>0</v>
      </c>
      <c r="AZ1424" s="92">
        <v>43131.072233796294</v>
      </c>
      <c r="BA1424" s="91" t="s">
        <v>233</v>
      </c>
      <c r="BB1424" s="92">
        <v>43131.072233796294</v>
      </c>
      <c r="BC1424" s="91" t="s">
        <v>233</v>
      </c>
    </row>
    <row r="1425" spans="1:55">
      <c r="A1425" s="91">
        <f t="shared" si="22"/>
        <v>1424</v>
      </c>
      <c r="B1425" s="91">
        <v>2633201</v>
      </c>
      <c r="C1425" s="91">
        <v>80</v>
      </c>
      <c r="D1425" s="91">
        <v>13</v>
      </c>
      <c r="E1425" s="91">
        <v>26332</v>
      </c>
      <c r="F1425" s="91">
        <v>1</v>
      </c>
      <c r="G1425" s="91" t="s">
        <v>12127</v>
      </c>
      <c r="I1425" s="91" t="s">
        <v>12128</v>
      </c>
      <c r="J1425" s="91" t="s">
        <v>12129</v>
      </c>
      <c r="K1425" s="91" t="s">
        <v>12130</v>
      </c>
      <c r="L1425" s="91" t="s">
        <v>12131</v>
      </c>
      <c r="O1425" s="91" t="s">
        <v>12132</v>
      </c>
      <c r="P1425" s="91" t="s">
        <v>12133</v>
      </c>
      <c r="R1425" s="91" t="s">
        <v>12134</v>
      </c>
      <c r="S1425" s="91" t="s">
        <v>12135</v>
      </c>
      <c r="T1425" s="91" t="s">
        <v>269</v>
      </c>
      <c r="U1425" s="91">
        <v>0</v>
      </c>
      <c r="V1425" s="91">
        <v>500000</v>
      </c>
      <c r="W1425" s="91">
        <v>0</v>
      </c>
      <c r="X1425" s="91">
        <v>100</v>
      </c>
      <c r="Y1425" s="91">
        <v>120</v>
      </c>
      <c r="Z1425" s="91">
        <v>40</v>
      </c>
      <c r="AA1425" s="91">
        <v>60</v>
      </c>
      <c r="AB1425" s="91">
        <v>120</v>
      </c>
      <c r="AC1425" s="91">
        <v>40</v>
      </c>
      <c r="AD1425" s="91">
        <v>60</v>
      </c>
      <c r="AE1425" s="91">
        <v>120</v>
      </c>
      <c r="AF1425" s="91">
        <v>185</v>
      </c>
      <c r="AG1425" s="91">
        <v>60</v>
      </c>
      <c r="AH1425" s="91">
        <v>517442</v>
      </c>
      <c r="AI1425" s="91">
        <v>1</v>
      </c>
      <c r="AJ1425" s="91" t="s">
        <v>12136</v>
      </c>
      <c r="AK1425" s="91">
        <v>0</v>
      </c>
      <c r="AL1425" s="91">
        <v>1</v>
      </c>
      <c r="AM1425" s="91">
        <v>643</v>
      </c>
      <c r="AN1425" s="91" t="s">
        <v>12137</v>
      </c>
      <c r="AO1425" s="91">
        <v>0</v>
      </c>
      <c r="AP1425" s="91">
        <v>1</v>
      </c>
      <c r="AQ1425" s="91" t="s">
        <v>87</v>
      </c>
      <c r="AR1425" s="91" t="s">
        <v>87</v>
      </c>
      <c r="AW1425" s="91">
        <v>1</v>
      </c>
      <c r="AX1425" s="91">
        <v>0</v>
      </c>
      <c r="AZ1425" s="92">
        <v>43133.069004629629</v>
      </c>
      <c r="BA1425" s="91" t="s">
        <v>233</v>
      </c>
      <c r="BB1425" s="92">
        <v>43143.273576388892</v>
      </c>
      <c r="BC1425" s="91" t="s">
        <v>233</v>
      </c>
    </row>
    <row r="1426" spans="1:55">
      <c r="A1426" s="91">
        <f t="shared" si="22"/>
        <v>1425</v>
      </c>
      <c r="B1426" s="91">
        <v>2635201</v>
      </c>
      <c r="C1426" s="91">
        <v>80</v>
      </c>
      <c r="D1426" s="91">
        <v>13</v>
      </c>
      <c r="E1426" s="91">
        <v>26352</v>
      </c>
      <c r="F1426" s="91">
        <v>1</v>
      </c>
      <c r="G1426" s="91" t="s">
        <v>12138</v>
      </c>
      <c r="H1426" s="91" t="s">
        <v>1083</v>
      </c>
      <c r="I1426" s="91" t="s">
        <v>12139</v>
      </c>
      <c r="J1426" s="91" t="s">
        <v>12140</v>
      </c>
      <c r="K1426" s="91" t="s">
        <v>12141</v>
      </c>
      <c r="L1426" s="91" t="s">
        <v>12142</v>
      </c>
      <c r="M1426" s="91" t="s">
        <v>12143</v>
      </c>
      <c r="O1426" s="91" t="s">
        <v>12144</v>
      </c>
      <c r="P1426" s="91" t="s">
        <v>12145</v>
      </c>
      <c r="R1426" s="91" t="s">
        <v>12146</v>
      </c>
      <c r="S1426" s="91" t="s">
        <v>12147</v>
      </c>
      <c r="T1426" s="91" t="s">
        <v>269</v>
      </c>
      <c r="U1426" s="91">
        <v>0</v>
      </c>
      <c r="V1426" s="91">
        <v>500000</v>
      </c>
      <c r="W1426" s="91">
        <v>0</v>
      </c>
      <c r="X1426" s="91">
        <v>100</v>
      </c>
      <c r="Y1426" s="91">
        <v>120</v>
      </c>
      <c r="Z1426" s="91">
        <v>40</v>
      </c>
      <c r="AA1426" s="91">
        <v>60</v>
      </c>
      <c r="AB1426" s="91">
        <v>120</v>
      </c>
      <c r="AC1426" s="91">
        <v>40</v>
      </c>
      <c r="AD1426" s="91">
        <v>60</v>
      </c>
      <c r="AE1426" s="91">
        <v>120</v>
      </c>
      <c r="AF1426" s="91">
        <v>9</v>
      </c>
      <c r="AG1426" s="91">
        <v>661</v>
      </c>
      <c r="AH1426" s="91">
        <v>1021245</v>
      </c>
      <c r="AI1426" s="91">
        <v>2</v>
      </c>
      <c r="AJ1426" s="91" t="s">
        <v>12139</v>
      </c>
      <c r="AK1426" s="91">
        <v>0</v>
      </c>
      <c r="AL1426" s="91">
        <v>1</v>
      </c>
      <c r="AM1426" s="91">
        <v>40107015846</v>
      </c>
      <c r="AN1426" s="91" t="s">
        <v>6917</v>
      </c>
      <c r="AO1426" s="91">
        <v>1</v>
      </c>
      <c r="AP1426" s="91">
        <v>2</v>
      </c>
      <c r="AQ1426" s="91" t="s">
        <v>87</v>
      </c>
      <c r="AR1426" s="91" t="s">
        <v>87</v>
      </c>
      <c r="AW1426" s="91">
        <v>1</v>
      </c>
      <c r="AX1426" s="91">
        <v>0</v>
      </c>
      <c r="AZ1426" s="92">
        <v>43139.074641203704</v>
      </c>
      <c r="BA1426" s="91" t="s">
        <v>233</v>
      </c>
      <c r="BB1426" s="92">
        <v>43139.074641203704</v>
      </c>
      <c r="BC1426" s="91" t="s">
        <v>233</v>
      </c>
    </row>
    <row r="1427" spans="1:55">
      <c r="A1427" s="91">
        <f t="shared" si="22"/>
        <v>1426</v>
      </c>
      <c r="B1427" s="91">
        <v>4138001</v>
      </c>
      <c r="C1427" s="91">
        <v>50</v>
      </c>
      <c r="D1427" s="91">
        <v>13</v>
      </c>
      <c r="E1427" s="91">
        <v>41380</v>
      </c>
      <c r="F1427" s="91">
        <v>1</v>
      </c>
      <c r="G1427" s="91" t="s">
        <v>12148</v>
      </c>
      <c r="I1427" s="91" t="s">
        <v>12149</v>
      </c>
      <c r="J1427" s="91" t="s">
        <v>12150</v>
      </c>
      <c r="K1427" s="91" t="s">
        <v>12151</v>
      </c>
      <c r="L1427" s="91" t="s">
        <v>12152</v>
      </c>
      <c r="O1427" s="91" t="s">
        <v>12153</v>
      </c>
      <c r="P1427" s="91" t="s">
        <v>87</v>
      </c>
      <c r="U1427" s="91">
        <v>0</v>
      </c>
      <c r="V1427" s="91">
        <v>500000</v>
      </c>
      <c r="W1427" s="91">
        <v>0</v>
      </c>
      <c r="X1427" s="91">
        <v>100</v>
      </c>
      <c r="Y1427" s="91">
        <v>120</v>
      </c>
      <c r="Z1427" s="91">
        <v>40</v>
      </c>
      <c r="AA1427" s="91">
        <v>60</v>
      </c>
      <c r="AB1427" s="91">
        <v>120</v>
      </c>
      <c r="AC1427" s="91">
        <v>0</v>
      </c>
      <c r="AD1427" s="91">
        <v>100</v>
      </c>
      <c r="AE1427" s="91">
        <v>120</v>
      </c>
      <c r="AF1427" s="91">
        <v>543</v>
      </c>
      <c r="AG1427" s="91">
        <v>240</v>
      </c>
      <c r="AH1427" s="91">
        <v>3098651</v>
      </c>
      <c r="AI1427" s="91">
        <v>1</v>
      </c>
      <c r="AJ1427" s="91" t="s">
        <v>12154</v>
      </c>
      <c r="AK1427" s="91">
        <v>0</v>
      </c>
      <c r="AL1427" s="91">
        <v>1</v>
      </c>
      <c r="AM1427" s="91">
        <v>23311947280232</v>
      </c>
      <c r="AN1427" s="91" t="s">
        <v>12155</v>
      </c>
      <c r="AO1427" s="91">
        <v>1</v>
      </c>
      <c r="AP1427" s="91">
        <v>2</v>
      </c>
      <c r="AQ1427" s="91" t="s">
        <v>87</v>
      </c>
      <c r="AR1427" s="91" t="s">
        <v>87</v>
      </c>
      <c r="AW1427" s="91">
        <v>1</v>
      </c>
      <c r="AX1427" s="91">
        <v>0</v>
      </c>
      <c r="AZ1427" s="92">
        <v>36680</v>
      </c>
      <c r="BA1427" s="91" t="s">
        <v>183</v>
      </c>
      <c r="BB1427" s="92">
        <v>40319</v>
      </c>
      <c r="BC1427" s="91" t="s">
        <v>87</v>
      </c>
    </row>
    <row r="1428" spans="1:55">
      <c r="A1428" s="91">
        <f t="shared" si="22"/>
        <v>1427</v>
      </c>
      <c r="B1428" s="91">
        <v>4903001</v>
      </c>
      <c r="C1428" s="91">
        <v>30</v>
      </c>
      <c r="D1428" s="91">
        <v>13</v>
      </c>
      <c r="E1428" s="91">
        <v>49030</v>
      </c>
      <c r="F1428" s="91">
        <v>1</v>
      </c>
      <c r="G1428" s="91" t="s">
        <v>12156</v>
      </c>
      <c r="I1428" s="91" t="s">
        <v>12157</v>
      </c>
      <c r="J1428" s="91" t="s">
        <v>12156</v>
      </c>
      <c r="K1428" s="91" t="s">
        <v>12158</v>
      </c>
      <c r="L1428" s="91" t="s">
        <v>12159</v>
      </c>
      <c r="O1428" s="91" t="s">
        <v>12160</v>
      </c>
      <c r="P1428" s="91" t="s">
        <v>12161</v>
      </c>
      <c r="R1428" s="91" t="s">
        <v>12162</v>
      </c>
      <c r="S1428" s="91" t="s">
        <v>12163</v>
      </c>
      <c r="T1428" s="91" t="s">
        <v>201</v>
      </c>
      <c r="U1428" s="91">
        <v>1</v>
      </c>
      <c r="V1428" s="91">
        <v>500000</v>
      </c>
      <c r="W1428" s="91">
        <v>40</v>
      </c>
      <c r="X1428" s="91">
        <v>60</v>
      </c>
      <c r="Y1428" s="91">
        <v>120</v>
      </c>
      <c r="Z1428" s="91">
        <v>40</v>
      </c>
      <c r="AA1428" s="91">
        <v>60</v>
      </c>
      <c r="AB1428" s="91">
        <v>120</v>
      </c>
      <c r="AC1428" s="91">
        <v>40</v>
      </c>
      <c r="AD1428" s="91">
        <v>60</v>
      </c>
      <c r="AE1428" s="91">
        <v>120</v>
      </c>
      <c r="AF1428" s="91">
        <v>1</v>
      </c>
      <c r="AG1428" s="91">
        <v>50</v>
      </c>
      <c r="AH1428" s="91">
        <v>18128</v>
      </c>
      <c r="AI1428" s="91">
        <v>2</v>
      </c>
      <c r="AJ1428" s="91" t="s">
        <v>12164</v>
      </c>
      <c r="AK1428" s="91">
        <v>0</v>
      </c>
      <c r="AL1428" s="91">
        <v>0</v>
      </c>
      <c r="AM1428" s="91" t="s">
        <v>87</v>
      </c>
      <c r="AO1428" s="91">
        <v>0</v>
      </c>
      <c r="AP1428" s="91">
        <v>2</v>
      </c>
      <c r="AQ1428" s="91">
        <v>1533754</v>
      </c>
      <c r="AR1428" s="91" t="s">
        <v>87</v>
      </c>
      <c r="AU1428" s="93">
        <v>42060</v>
      </c>
      <c r="AW1428" s="91">
        <v>1</v>
      </c>
      <c r="AX1428" s="91">
        <v>0</v>
      </c>
      <c r="AZ1428" s="92">
        <v>36680</v>
      </c>
      <c r="BA1428" s="91" t="s">
        <v>183</v>
      </c>
      <c r="BB1428" s="92">
        <v>42174</v>
      </c>
      <c r="BC1428" s="91" t="s">
        <v>87</v>
      </c>
    </row>
    <row r="1429" spans="1:55">
      <c r="A1429" s="91">
        <f t="shared" si="22"/>
        <v>1428</v>
      </c>
      <c r="B1429" s="91">
        <v>4903003</v>
      </c>
      <c r="C1429" s="91">
        <v>77</v>
      </c>
      <c r="D1429" s="91">
        <v>13</v>
      </c>
      <c r="E1429" s="91">
        <v>49030</v>
      </c>
      <c r="F1429" s="91">
        <v>3</v>
      </c>
      <c r="G1429" s="91" t="s">
        <v>12156</v>
      </c>
      <c r="H1429" s="91" t="s">
        <v>1397</v>
      </c>
      <c r="I1429" s="91" t="s">
        <v>12165</v>
      </c>
      <c r="J1429" s="91" t="s">
        <v>12156</v>
      </c>
      <c r="K1429" s="91" t="s">
        <v>12166</v>
      </c>
      <c r="L1429" s="91" t="s">
        <v>12167</v>
      </c>
      <c r="O1429" s="91" t="s">
        <v>12168</v>
      </c>
      <c r="P1429" s="91" t="s">
        <v>12168</v>
      </c>
      <c r="U1429" s="91">
        <v>1</v>
      </c>
      <c r="V1429" s="91">
        <v>500000</v>
      </c>
      <c r="W1429" s="91">
        <v>0</v>
      </c>
      <c r="X1429" s="91">
        <v>0</v>
      </c>
      <c r="Y1429" s="91">
        <v>0</v>
      </c>
      <c r="Z1429" s="91">
        <v>40</v>
      </c>
      <c r="AA1429" s="91">
        <v>60</v>
      </c>
      <c r="AB1429" s="91">
        <v>120</v>
      </c>
      <c r="AC1429" s="91">
        <v>0</v>
      </c>
      <c r="AD1429" s="91">
        <v>0</v>
      </c>
      <c r="AE1429" s="91">
        <v>0</v>
      </c>
      <c r="AF1429" s="91">
        <v>169</v>
      </c>
      <c r="AG1429" s="91">
        <v>10</v>
      </c>
      <c r="AH1429" s="91">
        <v>615188</v>
      </c>
      <c r="AI1429" s="91">
        <v>2</v>
      </c>
      <c r="AJ1429" s="91" t="s">
        <v>12169</v>
      </c>
      <c r="AK1429" s="91">
        <v>0</v>
      </c>
      <c r="AL1429" s="91">
        <v>0</v>
      </c>
      <c r="AM1429" s="91" t="s">
        <v>87</v>
      </c>
      <c r="AO1429" s="91">
        <v>0</v>
      </c>
      <c r="AP1429" s="91">
        <v>2</v>
      </c>
      <c r="AQ1429" s="91">
        <v>1533754</v>
      </c>
      <c r="AR1429" s="91" t="s">
        <v>87</v>
      </c>
      <c r="AU1429" s="93">
        <v>42060</v>
      </c>
      <c r="AW1429" s="91">
        <v>1</v>
      </c>
      <c r="AX1429" s="91">
        <v>0</v>
      </c>
      <c r="AZ1429" s="92">
        <v>36680</v>
      </c>
      <c r="BA1429" s="91" t="s">
        <v>183</v>
      </c>
      <c r="BB1429" s="92">
        <v>42057</v>
      </c>
      <c r="BC1429" s="91" t="s">
        <v>87</v>
      </c>
    </row>
    <row r="1430" spans="1:55">
      <c r="A1430" s="91">
        <f t="shared" si="22"/>
        <v>1429</v>
      </c>
      <c r="B1430" s="91">
        <v>1001401</v>
      </c>
      <c r="C1430" s="91">
        <v>50</v>
      </c>
      <c r="D1430" s="91">
        <v>13</v>
      </c>
      <c r="E1430" s="91" t="s">
        <v>87</v>
      </c>
      <c r="F1430" s="91" t="s">
        <v>87</v>
      </c>
      <c r="G1430" s="91" t="s">
        <v>12170</v>
      </c>
      <c r="I1430" s="91" t="s">
        <v>12171</v>
      </c>
      <c r="J1430" s="91" t="s">
        <v>12172</v>
      </c>
      <c r="K1430" s="91" t="s">
        <v>12173</v>
      </c>
      <c r="L1430" s="91" t="s">
        <v>12174</v>
      </c>
      <c r="O1430" s="91" t="s">
        <v>12175</v>
      </c>
      <c r="P1430" s="91" t="s">
        <v>12176</v>
      </c>
      <c r="R1430" s="91" t="s">
        <v>12177</v>
      </c>
      <c r="T1430" s="91" t="s">
        <v>269</v>
      </c>
      <c r="U1430" s="91">
        <v>1</v>
      </c>
      <c r="V1430" s="91">
        <v>500000</v>
      </c>
      <c r="W1430" s="91">
        <v>0</v>
      </c>
      <c r="X1430" s="91">
        <v>100</v>
      </c>
      <c r="Y1430" s="91">
        <v>120</v>
      </c>
      <c r="Z1430" s="91">
        <v>40</v>
      </c>
      <c r="AA1430" s="91">
        <v>60</v>
      </c>
      <c r="AB1430" s="91">
        <v>120</v>
      </c>
      <c r="AC1430" s="91">
        <v>40</v>
      </c>
      <c r="AD1430" s="91">
        <v>60</v>
      </c>
      <c r="AE1430" s="91">
        <v>120</v>
      </c>
      <c r="AF1430" s="91">
        <v>1552</v>
      </c>
      <c r="AG1430" s="91">
        <v>32</v>
      </c>
      <c r="AH1430" s="91">
        <v>9056190</v>
      </c>
      <c r="AI1430" s="91">
        <v>1</v>
      </c>
      <c r="AJ1430" s="91" t="s">
        <v>12178</v>
      </c>
      <c r="AK1430" s="91">
        <v>2</v>
      </c>
      <c r="AL1430" s="91">
        <v>1</v>
      </c>
      <c r="AM1430" s="91">
        <v>939125176</v>
      </c>
      <c r="AN1430" s="91" t="s">
        <v>271</v>
      </c>
      <c r="AO1430" s="91">
        <v>1</v>
      </c>
      <c r="AP1430" s="91">
        <v>2</v>
      </c>
      <c r="AQ1430" s="91">
        <v>2178514</v>
      </c>
      <c r="AR1430" s="91" t="s">
        <v>87</v>
      </c>
      <c r="AU1430" s="93">
        <v>43094</v>
      </c>
      <c r="AW1430" s="91">
        <v>1</v>
      </c>
      <c r="AX1430" s="91">
        <v>0</v>
      </c>
      <c r="AZ1430" s="92">
        <v>36872</v>
      </c>
      <c r="BA1430" s="91" t="s">
        <v>183</v>
      </c>
      <c r="BB1430" s="92">
        <v>43091.070833333331</v>
      </c>
      <c r="BC1430" s="91" t="s">
        <v>233</v>
      </c>
    </row>
    <row r="1431" spans="1:55">
      <c r="A1431" s="91">
        <f t="shared" si="22"/>
        <v>1430</v>
      </c>
      <c r="B1431" s="91">
        <v>1034801</v>
      </c>
      <c r="C1431" s="91">
        <v>30</v>
      </c>
      <c r="D1431" s="91">
        <v>13</v>
      </c>
      <c r="E1431" s="91" t="s">
        <v>87</v>
      </c>
      <c r="F1431" s="91" t="s">
        <v>87</v>
      </c>
      <c r="G1431" s="91" t="s">
        <v>12179</v>
      </c>
      <c r="I1431" s="91" t="s">
        <v>12180</v>
      </c>
      <c r="J1431" s="91" t="s">
        <v>12179</v>
      </c>
      <c r="K1431" s="91" t="s">
        <v>12181</v>
      </c>
      <c r="L1431" s="91" t="s">
        <v>12182</v>
      </c>
      <c r="O1431" s="91" t="s">
        <v>12183</v>
      </c>
      <c r="P1431" s="91" t="s">
        <v>12183</v>
      </c>
      <c r="R1431" s="91" t="s">
        <v>12184</v>
      </c>
      <c r="S1431" s="91" t="s">
        <v>12185</v>
      </c>
      <c r="T1431" s="91" t="s">
        <v>2015</v>
      </c>
      <c r="U1431" s="91">
        <v>1</v>
      </c>
      <c r="V1431" s="91">
        <v>500000</v>
      </c>
      <c r="W1431" s="91">
        <v>0</v>
      </c>
      <c r="X1431" s="91">
        <v>0</v>
      </c>
      <c r="Y1431" s="91">
        <v>0</v>
      </c>
      <c r="Z1431" s="91">
        <v>40</v>
      </c>
      <c r="AA1431" s="91">
        <v>60</v>
      </c>
      <c r="AB1431" s="91">
        <v>120</v>
      </c>
      <c r="AC1431" s="91">
        <v>0</v>
      </c>
      <c r="AD1431" s="91">
        <v>0</v>
      </c>
      <c r="AE1431" s="91">
        <v>0</v>
      </c>
      <c r="AF1431" s="91">
        <v>9</v>
      </c>
      <c r="AG1431" s="91">
        <v>697</v>
      </c>
      <c r="AH1431" s="91">
        <v>5324242</v>
      </c>
      <c r="AI1431" s="91">
        <v>1</v>
      </c>
      <c r="AJ1431" s="91" t="s">
        <v>12185</v>
      </c>
      <c r="AK1431" s="91">
        <v>2</v>
      </c>
      <c r="AL1431" s="91">
        <v>0</v>
      </c>
      <c r="AM1431" s="91" t="s">
        <v>87</v>
      </c>
      <c r="AO1431" s="91">
        <v>1</v>
      </c>
      <c r="AP1431" s="91">
        <v>2</v>
      </c>
      <c r="AQ1431" s="91">
        <v>1583333</v>
      </c>
      <c r="AR1431" s="91" t="s">
        <v>87</v>
      </c>
      <c r="AU1431" s="93">
        <v>42060</v>
      </c>
      <c r="AW1431" s="91">
        <v>1</v>
      </c>
      <c r="AX1431" s="91">
        <v>0</v>
      </c>
      <c r="AZ1431" s="92">
        <v>37176</v>
      </c>
      <c r="BA1431" s="91" t="s">
        <v>183</v>
      </c>
      <c r="BB1431" s="92">
        <v>42057</v>
      </c>
      <c r="BC1431" s="91" t="s">
        <v>87</v>
      </c>
    </row>
    <row r="1432" spans="1:55">
      <c r="A1432" s="91">
        <f t="shared" si="22"/>
        <v>1431</v>
      </c>
      <c r="B1432" s="91">
        <v>1101801</v>
      </c>
      <c r="C1432" s="91">
        <v>30</v>
      </c>
      <c r="D1432" s="91">
        <v>13</v>
      </c>
      <c r="E1432" s="91" t="s">
        <v>87</v>
      </c>
      <c r="F1432" s="91" t="s">
        <v>87</v>
      </c>
      <c r="G1432" s="91" t="s">
        <v>12186</v>
      </c>
      <c r="I1432" s="91" t="s">
        <v>12187</v>
      </c>
      <c r="J1432" s="91" t="s">
        <v>12188</v>
      </c>
      <c r="K1432" s="91" t="s">
        <v>12189</v>
      </c>
      <c r="L1432" s="91" t="s">
        <v>12190</v>
      </c>
      <c r="O1432" s="91" t="s">
        <v>12191</v>
      </c>
      <c r="P1432" s="91" t="s">
        <v>12192</v>
      </c>
      <c r="R1432" s="91" t="s">
        <v>12193</v>
      </c>
      <c r="S1432" s="91" t="s">
        <v>12194</v>
      </c>
      <c r="T1432" s="91" t="s">
        <v>269</v>
      </c>
      <c r="U1432" s="91">
        <v>0</v>
      </c>
      <c r="V1432" s="91">
        <v>500000</v>
      </c>
      <c r="W1432" s="91">
        <v>0</v>
      </c>
      <c r="X1432" s="91">
        <v>100</v>
      </c>
      <c r="Y1432" s="91">
        <v>120</v>
      </c>
      <c r="Z1432" s="91">
        <v>40</v>
      </c>
      <c r="AA1432" s="91">
        <v>60</v>
      </c>
      <c r="AB1432" s="91">
        <v>120</v>
      </c>
      <c r="AC1432" s="91">
        <v>40</v>
      </c>
      <c r="AD1432" s="91">
        <v>60</v>
      </c>
      <c r="AE1432" s="91">
        <v>120</v>
      </c>
      <c r="AF1432" s="91">
        <v>125</v>
      </c>
      <c r="AG1432" s="91">
        <v>309</v>
      </c>
      <c r="AH1432" s="91">
        <v>5117089</v>
      </c>
      <c r="AI1432" s="91">
        <v>1</v>
      </c>
      <c r="AJ1432" s="91" t="s">
        <v>12195</v>
      </c>
      <c r="AK1432" s="91">
        <v>2</v>
      </c>
      <c r="AL1432" s="91">
        <v>0</v>
      </c>
      <c r="AM1432" s="91" t="s">
        <v>87</v>
      </c>
      <c r="AO1432" s="91">
        <v>0</v>
      </c>
      <c r="AP1432" s="91">
        <v>2</v>
      </c>
      <c r="AQ1432" s="91" t="s">
        <v>87</v>
      </c>
      <c r="AR1432" s="91" t="s">
        <v>87</v>
      </c>
      <c r="AW1432" s="91">
        <v>1</v>
      </c>
      <c r="AX1432" s="91">
        <v>0</v>
      </c>
      <c r="AZ1432" s="92">
        <v>42661</v>
      </c>
      <c r="BA1432" s="91" t="s">
        <v>183</v>
      </c>
      <c r="BB1432" s="92">
        <v>42661</v>
      </c>
      <c r="BC1432" s="91" t="s">
        <v>87</v>
      </c>
    </row>
    <row r="1433" spans="1:55">
      <c r="A1433" s="91">
        <f t="shared" si="22"/>
        <v>1432</v>
      </c>
      <c r="B1433" s="91">
        <v>1126401</v>
      </c>
      <c r="C1433" s="91">
        <v>62</v>
      </c>
      <c r="D1433" s="91">
        <v>13</v>
      </c>
      <c r="E1433" s="91">
        <v>11264</v>
      </c>
      <c r="F1433" s="91">
        <v>1</v>
      </c>
      <c r="G1433" s="91" t="s">
        <v>12196</v>
      </c>
      <c r="I1433" s="91" t="s">
        <v>12197</v>
      </c>
      <c r="J1433" s="91" t="s">
        <v>12198</v>
      </c>
      <c r="K1433" s="91" t="s">
        <v>10729</v>
      </c>
      <c r="L1433" s="91" t="s">
        <v>12199</v>
      </c>
      <c r="O1433" s="91" t="s">
        <v>12200</v>
      </c>
      <c r="P1433" s="91" t="s">
        <v>12201</v>
      </c>
      <c r="U1433" s="91">
        <v>1</v>
      </c>
      <c r="V1433" s="91">
        <v>0</v>
      </c>
      <c r="W1433" s="91">
        <v>0</v>
      </c>
      <c r="X1433" s="91">
        <v>0</v>
      </c>
      <c r="Y1433" s="91">
        <v>0</v>
      </c>
      <c r="Z1433" s="91">
        <v>40</v>
      </c>
      <c r="AA1433" s="91">
        <v>60</v>
      </c>
      <c r="AB1433" s="91">
        <v>120</v>
      </c>
      <c r="AC1433" s="91">
        <v>0</v>
      </c>
      <c r="AD1433" s="91">
        <v>0</v>
      </c>
      <c r="AE1433" s="91">
        <v>0</v>
      </c>
      <c r="AF1433" s="91">
        <v>155</v>
      </c>
      <c r="AG1433" s="91">
        <v>508</v>
      </c>
      <c r="AH1433" s="91">
        <v>126307</v>
      </c>
      <c r="AI1433" s="91">
        <v>2</v>
      </c>
      <c r="AJ1433" s="91" t="s">
        <v>12202</v>
      </c>
      <c r="AK1433" s="91">
        <v>2</v>
      </c>
      <c r="AL1433" s="91">
        <v>0</v>
      </c>
      <c r="AM1433" s="91" t="s">
        <v>87</v>
      </c>
      <c r="AO1433" s="91">
        <v>1</v>
      </c>
      <c r="AP1433" s="91">
        <v>2</v>
      </c>
      <c r="AQ1433" s="91">
        <v>2029092</v>
      </c>
      <c r="AR1433" s="91" t="s">
        <v>87</v>
      </c>
      <c r="AU1433" s="93">
        <v>42638</v>
      </c>
      <c r="AW1433" s="91">
        <v>1</v>
      </c>
      <c r="AX1433" s="91">
        <v>0</v>
      </c>
      <c r="AZ1433" s="92">
        <v>37383</v>
      </c>
      <c r="BA1433" s="91" t="s">
        <v>183</v>
      </c>
      <c r="BB1433" s="92">
        <v>42471</v>
      </c>
      <c r="BC1433" s="91" t="s">
        <v>87</v>
      </c>
    </row>
    <row r="1434" spans="1:55">
      <c r="A1434" s="91">
        <f t="shared" si="22"/>
        <v>1433</v>
      </c>
      <c r="B1434" s="91">
        <v>1145601</v>
      </c>
      <c r="C1434" s="91">
        <v>62</v>
      </c>
      <c r="D1434" s="91">
        <v>13</v>
      </c>
      <c r="E1434" s="91">
        <v>11456</v>
      </c>
      <c r="F1434" s="91">
        <v>1</v>
      </c>
      <c r="G1434" s="91" t="s">
        <v>12203</v>
      </c>
      <c r="I1434" s="91" t="s">
        <v>12204</v>
      </c>
      <c r="J1434" s="91" t="s">
        <v>12203</v>
      </c>
      <c r="K1434" s="91" t="s">
        <v>12205</v>
      </c>
      <c r="L1434" s="91" t="s">
        <v>12206</v>
      </c>
      <c r="O1434" s="91" t="s">
        <v>12207</v>
      </c>
      <c r="P1434" s="91" t="s">
        <v>12207</v>
      </c>
      <c r="U1434" s="91">
        <v>1</v>
      </c>
      <c r="V1434" s="91">
        <v>0</v>
      </c>
      <c r="W1434" s="91">
        <v>0</v>
      </c>
      <c r="X1434" s="91">
        <v>0</v>
      </c>
      <c r="Y1434" s="91">
        <v>0</v>
      </c>
      <c r="Z1434" s="91">
        <v>40</v>
      </c>
      <c r="AA1434" s="91">
        <v>60</v>
      </c>
      <c r="AB1434" s="91">
        <v>120</v>
      </c>
      <c r="AC1434" s="91">
        <v>0</v>
      </c>
      <c r="AD1434" s="91">
        <v>0</v>
      </c>
      <c r="AE1434" s="91">
        <v>0</v>
      </c>
      <c r="AF1434" s="91">
        <v>155</v>
      </c>
      <c r="AG1434" s="91">
        <v>211</v>
      </c>
      <c r="AH1434" s="91">
        <v>65543</v>
      </c>
      <c r="AI1434" s="91">
        <v>1</v>
      </c>
      <c r="AJ1434" s="91" t="s">
        <v>12208</v>
      </c>
      <c r="AK1434" s="91">
        <v>2</v>
      </c>
      <c r="AL1434" s="91">
        <v>0</v>
      </c>
      <c r="AM1434" s="91" t="s">
        <v>87</v>
      </c>
      <c r="AO1434" s="91">
        <v>1</v>
      </c>
      <c r="AP1434" s="91">
        <v>2</v>
      </c>
      <c r="AQ1434" s="91">
        <v>2029047</v>
      </c>
      <c r="AR1434" s="91" t="s">
        <v>87</v>
      </c>
      <c r="AU1434" s="93">
        <v>42638</v>
      </c>
      <c r="AW1434" s="91">
        <v>1</v>
      </c>
      <c r="AX1434" s="91">
        <v>0</v>
      </c>
      <c r="AZ1434" s="92">
        <v>37383</v>
      </c>
      <c r="BA1434" s="91" t="s">
        <v>183</v>
      </c>
      <c r="BB1434" s="92">
        <v>42471</v>
      </c>
      <c r="BC1434" s="91" t="s">
        <v>87</v>
      </c>
    </row>
    <row r="1435" spans="1:55">
      <c r="A1435" s="91">
        <f t="shared" si="22"/>
        <v>1434</v>
      </c>
      <c r="B1435" s="91">
        <v>1291801</v>
      </c>
      <c r="C1435" s="91">
        <v>57</v>
      </c>
      <c r="D1435" s="91">
        <v>13</v>
      </c>
      <c r="E1435" s="91">
        <v>12918</v>
      </c>
      <c r="F1435" s="91">
        <v>1</v>
      </c>
      <c r="G1435" s="91" t="s">
        <v>12209</v>
      </c>
      <c r="I1435" s="91" t="s">
        <v>12210</v>
      </c>
      <c r="J1435" s="91" t="s">
        <v>12211</v>
      </c>
      <c r="K1435" s="91" t="s">
        <v>12212</v>
      </c>
      <c r="L1435" s="91" t="s">
        <v>12213</v>
      </c>
      <c r="O1435" s="91" t="s">
        <v>12214</v>
      </c>
      <c r="P1435" s="91" t="s">
        <v>87</v>
      </c>
      <c r="U1435" s="91">
        <v>0</v>
      </c>
      <c r="V1435" s="91">
        <v>500000</v>
      </c>
      <c r="W1435" s="91">
        <v>0</v>
      </c>
      <c r="X1435" s="91">
        <v>100</v>
      </c>
      <c r="Y1435" s="91">
        <v>120</v>
      </c>
      <c r="Z1435" s="91">
        <v>40</v>
      </c>
      <c r="AA1435" s="91">
        <v>60</v>
      </c>
      <c r="AB1435" s="91">
        <v>120</v>
      </c>
      <c r="AC1435" s="91">
        <v>40</v>
      </c>
      <c r="AD1435" s="91">
        <v>60</v>
      </c>
      <c r="AE1435" s="91">
        <v>120</v>
      </c>
      <c r="AF1435" s="91">
        <v>153</v>
      </c>
      <c r="AG1435" s="91">
        <v>161</v>
      </c>
      <c r="AH1435" s="91">
        <v>8500883</v>
      </c>
      <c r="AI1435" s="91">
        <v>2</v>
      </c>
      <c r="AJ1435" s="91" t="s">
        <v>12215</v>
      </c>
      <c r="AK1435" s="91">
        <v>2</v>
      </c>
      <c r="AL1435" s="91">
        <v>0</v>
      </c>
      <c r="AM1435" s="91" t="s">
        <v>87</v>
      </c>
      <c r="AO1435" s="91">
        <v>0</v>
      </c>
      <c r="AP1435" s="91">
        <v>2</v>
      </c>
      <c r="AQ1435" s="91" t="s">
        <v>87</v>
      </c>
      <c r="AR1435" s="91" t="s">
        <v>87</v>
      </c>
      <c r="AW1435" s="91">
        <v>1</v>
      </c>
      <c r="AX1435" s="91">
        <v>0</v>
      </c>
      <c r="AZ1435" s="92">
        <v>43132</v>
      </c>
      <c r="BA1435" s="91" t="s">
        <v>728</v>
      </c>
      <c r="BB1435" s="92">
        <v>43132</v>
      </c>
      <c r="BC1435" s="91" t="s">
        <v>728</v>
      </c>
    </row>
    <row r="1436" spans="1:55">
      <c r="A1436" s="91">
        <f t="shared" si="22"/>
        <v>1435</v>
      </c>
      <c r="B1436" s="91">
        <v>1554801</v>
      </c>
      <c r="C1436" s="91">
        <v>10</v>
      </c>
      <c r="D1436" s="91">
        <v>13</v>
      </c>
      <c r="E1436" s="91" t="s">
        <v>87</v>
      </c>
      <c r="F1436" s="91" t="s">
        <v>87</v>
      </c>
      <c r="G1436" s="91" t="s">
        <v>3835</v>
      </c>
      <c r="I1436" s="91" t="s">
        <v>12216</v>
      </c>
      <c r="K1436" s="91" t="s">
        <v>12217</v>
      </c>
      <c r="L1436" s="91" t="s">
        <v>12218</v>
      </c>
      <c r="O1436" s="91" t="s">
        <v>12219</v>
      </c>
      <c r="P1436" s="91" t="s">
        <v>12220</v>
      </c>
      <c r="U1436" s="91">
        <v>1</v>
      </c>
      <c r="V1436" s="91">
        <v>500000</v>
      </c>
      <c r="W1436" s="91">
        <v>0</v>
      </c>
      <c r="X1436" s="91">
        <v>0</v>
      </c>
      <c r="Y1436" s="91">
        <v>0</v>
      </c>
      <c r="Z1436" s="91">
        <v>40</v>
      </c>
      <c r="AA1436" s="91">
        <v>60</v>
      </c>
      <c r="AB1436" s="91">
        <v>120</v>
      </c>
      <c r="AC1436" s="91">
        <v>0</v>
      </c>
      <c r="AD1436" s="91">
        <v>0</v>
      </c>
      <c r="AE1436" s="91">
        <v>0</v>
      </c>
      <c r="AF1436" s="91">
        <v>501</v>
      </c>
      <c r="AG1436" s="91">
        <v>36</v>
      </c>
      <c r="AH1436" s="91">
        <v>509851</v>
      </c>
      <c r="AI1436" s="91">
        <v>1</v>
      </c>
      <c r="AJ1436" s="91" t="s">
        <v>12221</v>
      </c>
      <c r="AK1436" s="91">
        <v>2</v>
      </c>
      <c r="AL1436" s="91">
        <v>0</v>
      </c>
      <c r="AM1436" s="91" t="s">
        <v>87</v>
      </c>
      <c r="AO1436" s="91">
        <v>0</v>
      </c>
      <c r="AP1436" s="91">
        <v>2</v>
      </c>
      <c r="AQ1436" s="91">
        <v>1516878</v>
      </c>
      <c r="AR1436" s="91" t="s">
        <v>87</v>
      </c>
      <c r="AU1436" s="93">
        <v>42060</v>
      </c>
      <c r="AW1436" s="91">
        <v>1</v>
      </c>
      <c r="AX1436" s="91">
        <v>0</v>
      </c>
      <c r="AY1436" s="91">
        <v>0</v>
      </c>
      <c r="AZ1436" s="92">
        <v>38195</v>
      </c>
      <c r="BA1436" s="91" t="s">
        <v>183</v>
      </c>
      <c r="BB1436" s="92">
        <v>42057</v>
      </c>
      <c r="BC1436" s="91" t="s">
        <v>87</v>
      </c>
    </row>
    <row r="1437" spans="1:55">
      <c r="A1437" s="91">
        <f t="shared" si="22"/>
        <v>1436</v>
      </c>
      <c r="B1437" s="91">
        <v>1569301</v>
      </c>
      <c r="C1437" s="91">
        <v>30</v>
      </c>
      <c r="D1437" s="91">
        <v>13</v>
      </c>
      <c r="E1437" s="91" t="s">
        <v>87</v>
      </c>
      <c r="F1437" s="91" t="s">
        <v>87</v>
      </c>
      <c r="G1437" s="91" t="s">
        <v>12222</v>
      </c>
      <c r="I1437" s="91" t="s">
        <v>12223</v>
      </c>
      <c r="J1437" s="91" t="s">
        <v>12224</v>
      </c>
      <c r="K1437" s="91" t="s">
        <v>9156</v>
      </c>
      <c r="L1437" s="91" t="s">
        <v>12225</v>
      </c>
      <c r="O1437" s="91" t="s">
        <v>12226</v>
      </c>
      <c r="P1437" s="91" t="s">
        <v>12227</v>
      </c>
      <c r="R1437" s="91" t="s">
        <v>12228</v>
      </c>
      <c r="S1437" s="91" t="s">
        <v>12229</v>
      </c>
      <c r="T1437" s="91" t="s">
        <v>269</v>
      </c>
      <c r="U1437" s="91">
        <v>1</v>
      </c>
      <c r="V1437" s="91">
        <v>500000</v>
      </c>
      <c r="W1437" s="91">
        <v>40</v>
      </c>
      <c r="X1437" s="91">
        <v>60</v>
      </c>
      <c r="Y1437" s="91">
        <v>120</v>
      </c>
      <c r="Z1437" s="91">
        <v>40</v>
      </c>
      <c r="AA1437" s="91">
        <v>60</v>
      </c>
      <c r="AB1437" s="91">
        <v>120</v>
      </c>
      <c r="AC1437" s="91">
        <v>0</v>
      </c>
      <c r="AD1437" s="91">
        <v>0</v>
      </c>
      <c r="AE1437" s="91">
        <v>0</v>
      </c>
      <c r="AF1437" s="91">
        <v>9</v>
      </c>
      <c r="AG1437" s="91">
        <v>647</v>
      </c>
      <c r="AH1437" s="91">
        <v>2702670</v>
      </c>
      <c r="AI1437" s="91">
        <v>2</v>
      </c>
      <c r="AJ1437" s="91" t="s">
        <v>12223</v>
      </c>
      <c r="AK1437" s="91">
        <v>2</v>
      </c>
      <c r="AL1437" s="91">
        <v>0</v>
      </c>
      <c r="AM1437" s="91" t="s">
        <v>87</v>
      </c>
      <c r="AO1437" s="91">
        <v>1</v>
      </c>
      <c r="AP1437" s="91">
        <v>2</v>
      </c>
      <c r="AQ1437" s="91">
        <v>1573758</v>
      </c>
      <c r="AR1437" s="91" t="s">
        <v>87</v>
      </c>
      <c r="AU1437" s="93">
        <v>42060</v>
      </c>
      <c r="AW1437" s="91">
        <v>1</v>
      </c>
      <c r="AX1437" s="91">
        <v>0</v>
      </c>
      <c r="AZ1437" s="92">
        <v>38274</v>
      </c>
      <c r="BA1437" s="91" t="s">
        <v>183</v>
      </c>
      <c r="BB1437" s="92">
        <v>42057</v>
      </c>
      <c r="BC1437" s="91" t="s">
        <v>87</v>
      </c>
    </row>
    <row r="1438" spans="1:55">
      <c r="A1438" s="91">
        <f t="shared" si="22"/>
        <v>1437</v>
      </c>
      <c r="B1438" s="91">
        <v>1570001</v>
      </c>
      <c r="C1438" s="91">
        <v>30</v>
      </c>
      <c r="D1438" s="91">
        <v>13</v>
      </c>
      <c r="E1438" s="91">
        <v>15700</v>
      </c>
      <c r="F1438" s="91">
        <v>1</v>
      </c>
      <c r="G1438" s="91" t="s">
        <v>12230</v>
      </c>
      <c r="I1438" s="91" t="s">
        <v>12231</v>
      </c>
      <c r="J1438" s="91" t="s">
        <v>12232</v>
      </c>
      <c r="K1438" s="91" t="s">
        <v>12233</v>
      </c>
      <c r="L1438" s="91" t="s">
        <v>12234</v>
      </c>
      <c r="O1438" s="91" t="s">
        <v>12235</v>
      </c>
      <c r="P1438" s="91" t="s">
        <v>87</v>
      </c>
      <c r="U1438" s="91">
        <v>0</v>
      </c>
      <c r="V1438" s="91">
        <v>500000</v>
      </c>
      <c r="W1438" s="91">
        <v>0</v>
      </c>
      <c r="X1438" s="91">
        <v>0</v>
      </c>
      <c r="Y1438" s="91">
        <v>0</v>
      </c>
      <c r="Z1438" s="91">
        <v>100</v>
      </c>
      <c r="AA1438" s="91">
        <v>0</v>
      </c>
      <c r="AB1438" s="91">
        <v>0</v>
      </c>
      <c r="AC1438" s="91">
        <v>0</v>
      </c>
      <c r="AD1438" s="91">
        <v>0</v>
      </c>
      <c r="AE1438" s="91">
        <v>0</v>
      </c>
      <c r="AF1438" s="91">
        <v>2101</v>
      </c>
      <c r="AG1438" s="91">
        <v>23</v>
      </c>
      <c r="AH1438" s="91">
        <v>140104</v>
      </c>
      <c r="AI1438" s="91">
        <v>1</v>
      </c>
      <c r="AJ1438" s="91" t="s">
        <v>12236</v>
      </c>
      <c r="AK1438" s="91">
        <v>2</v>
      </c>
      <c r="AL1438" s="91">
        <v>0</v>
      </c>
      <c r="AM1438" s="91" t="s">
        <v>87</v>
      </c>
      <c r="AO1438" s="91">
        <v>1</v>
      </c>
      <c r="AP1438" s="91">
        <v>2</v>
      </c>
      <c r="AQ1438" s="91" t="s">
        <v>87</v>
      </c>
      <c r="AR1438" s="91" t="s">
        <v>87</v>
      </c>
      <c r="AW1438" s="91">
        <v>1</v>
      </c>
      <c r="AX1438" s="91">
        <v>0</v>
      </c>
      <c r="AZ1438" s="92">
        <v>36680</v>
      </c>
      <c r="BA1438" s="91" t="s">
        <v>183</v>
      </c>
      <c r="BB1438" s="92">
        <v>40388</v>
      </c>
      <c r="BC1438" s="91" t="s">
        <v>87</v>
      </c>
    </row>
    <row r="1439" spans="1:55">
      <c r="A1439" s="91">
        <f t="shared" si="22"/>
        <v>1438</v>
      </c>
      <c r="B1439" s="91">
        <v>1667701</v>
      </c>
      <c r="C1439" s="91">
        <v>50</v>
      </c>
      <c r="D1439" s="91">
        <v>13</v>
      </c>
      <c r="E1439" s="91" t="s">
        <v>87</v>
      </c>
      <c r="F1439" s="91" t="s">
        <v>87</v>
      </c>
      <c r="G1439" s="91" t="s">
        <v>12237</v>
      </c>
      <c r="I1439" s="91" t="s">
        <v>12238</v>
      </c>
      <c r="J1439" s="91" t="s">
        <v>12239</v>
      </c>
      <c r="K1439" s="91" t="s">
        <v>12240</v>
      </c>
      <c r="L1439" s="91" t="s">
        <v>12241</v>
      </c>
      <c r="O1439" s="91" t="s">
        <v>12242</v>
      </c>
      <c r="P1439" s="91" t="s">
        <v>12243</v>
      </c>
      <c r="R1439" s="91" t="s">
        <v>12244</v>
      </c>
      <c r="S1439" s="91" t="s">
        <v>12245</v>
      </c>
      <c r="T1439" s="91" t="s">
        <v>269</v>
      </c>
      <c r="U1439" s="91">
        <v>1</v>
      </c>
      <c r="V1439" s="91">
        <v>500000</v>
      </c>
      <c r="W1439" s="91">
        <v>0</v>
      </c>
      <c r="X1439" s="91">
        <v>100</v>
      </c>
      <c r="Y1439" s="91">
        <v>120</v>
      </c>
      <c r="Z1439" s="91">
        <v>40</v>
      </c>
      <c r="AA1439" s="91">
        <v>60</v>
      </c>
      <c r="AB1439" s="91">
        <v>120</v>
      </c>
      <c r="AC1439" s="91">
        <v>40</v>
      </c>
      <c r="AD1439" s="91">
        <v>60</v>
      </c>
      <c r="AE1439" s="91">
        <v>120</v>
      </c>
      <c r="AF1439" s="91">
        <v>5</v>
      </c>
      <c r="AG1439" s="91">
        <v>547</v>
      </c>
      <c r="AH1439" s="91">
        <v>1622727</v>
      </c>
      <c r="AI1439" s="91">
        <v>1</v>
      </c>
      <c r="AJ1439" s="91" t="s">
        <v>12246</v>
      </c>
      <c r="AK1439" s="91">
        <v>2</v>
      </c>
      <c r="AL1439" s="91">
        <v>1</v>
      </c>
      <c r="AM1439" s="91">
        <v>23101935095793</v>
      </c>
      <c r="AN1439" s="91" t="s">
        <v>12247</v>
      </c>
      <c r="AO1439" s="91">
        <v>1</v>
      </c>
      <c r="AP1439" s="91">
        <v>2</v>
      </c>
      <c r="AQ1439" s="91">
        <v>1575334</v>
      </c>
      <c r="AR1439" s="91" t="s">
        <v>87</v>
      </c>
      <c r="AU1439" s="93">
        <v>42060</v>
      </c>
      <c r="AW1439" s="91">
        <v>1</v>
      </c>
      <c r="AX1439" s="91">
        <v>0</v>
      </c>
      <c r="AZ1439" s="92">
        <v>38783</v>
      </c>
      <c r="BA1439" s="91" t="s">
        <v>183</v>
      </c>
      <c r="BB1439" s="92">
        <v>42057</v>
      </c>
      <c r="BC1439" s="91" t="s">
        <v>87</v>
      </c>
    </row>
    <row r="1440" spans="1:55">
      <c r="A1440" s="91">
        <f t="shared" si="22"/>
        <v>1439</v>
      </c>
      <c r="B1440" s="91">
        <v>1715801</v>
      </c>
      <c r="C1440" s="91">
        <v>80</v>
      </c>
      <c r="D1440" s="91">
        <v>13</v>
      </c>
      <c r="E1440" s="91" t="s">
        <v>87</v>
      </c>
      <c r="F1440" s="91" t="s">
        <v>87</v>
      </c>
      <c r="G1440" s="91" t="s">
        <v>12248</v>
      </c>
      <c r="I1440" s="91" t="s">
        <v>12249</v>
      </c>
      <c r="J1440" s="91" t="s">
        <v>12250</v>
      </c>
      <c r="K1440" s="91" t="s">
        <v>12251</v>
      </c>
      <c r="L1440" s="91" t="s">
        <v>12252</v>
      </c>
      <c r="O1440" s="91" t="s">
        <v>12253</v>
      </c>
      <c r="P1440" s="91" t="s">
        <v>12253</v>
      </c>
      <c r="R1440" s="91" t="s">
        <v>12254</v>
      </c>
      <c r="S1440" s="91" t="s">
        <v>12255</v>
      </c>
      <c r="T1440" s="91" t="s">
        <v>269</v>
      </c>
      <c r="U1440" s="91">
        <v>0</v>
      </c>
      <c r="V1440" s="91">
        <v>500000</v>
      </c>
      <c r="W1440" s="91">
        <v>0</v>
      </c>
      <c r="X1440" s="91">
        <v>100</v>
      </c>
      <c r="Y1440" s="91">
        <v>120</v>
      </c>
      <c r="Z1440" s="91">
        <v>40</v>
      </c>
      <c r="AA1440" s="91">
        <v>60</v>
      </c>
      <c r="AB1440" s="91">
        <v>120</v>
      </c>
      <c r="AC1440" s="91">
        <v>40</v>
      </c>
      <c r="AD1440" s="91">
        <v>60</v>
      </c>
      <c r="AE1440" s="91">
        <v>120</v>
      </c>
      <c r="AF1440" s="91">
        <v>585</v>
      </c>
      <c r="AG1440" s="91">
        <v>180</v>
      </c>
      <c r="AH1440" s="91">
        <v>1193396</v>
      </c>
      <c r="AI1440" s="91">
        <v>1</v>
      </c>
      <c r="AJ1440" s="91" t="s">
        <v>12256</v>
      </c>
      <c r="AK1440" s="91">
        <v>2</v>
      </c>
      <c r="AL1440" s="91">
        <v>1</v>
      </c>
      <c r="AM1440" s="91">
        <v>42101930715302</v>
      </c>
      <c r="AN1440" s="91" t="s">
        <v>10994</v>
      </c>
      <c r="AO1440" s="91">
        <v>1</v>
      </c>
      <c r="AP1440" s="91">
        <v>2</v>
      </c>
      <c r="AQ1440" s="91" t="s">
        <v>87</v>
      </c>
      <c r="AR1440" s="91" t="s">
        <v>87</v>
      </c>
      <c r="AW1440" s="91">
        <v>1</v>
      </c>
      <c r="AX1440" s="91">
        <v>0</v>
      </c>
      <c r="AZ1440" s="92">
        <v>38967</v>
      </c>
      <c r="BA1440" s="91" t="s">
        <v>183</v>
      </c>
      <c r="BB1440" s="92">
        <v>40350</v>
      </c>
      <c r="BC1440" s="91" t="s">
        <v>87</v>
      </c>
    </row>
    <row r="1441" spans="1:55">
      <c r="A1441" s="91">
        <f t="shared" si="22"/>
        <v>1440</v>
      </c>
      <c r="B1441" s="91">
        <v>1725601</v>
      </c>
      <c r="C1441" s="91">
        <v>80</v>
      </c>
      <c r="D1441" s="91">
        <v>13</v>
      </c>
      <c r="E1441" s="91" t="s">
        <v>87</v>
      </c>
      <c r="F1441" s="91" t="s">
        <v>87</v>
      </c>
      <c r="G1441" s="91" t="s">
        <v>12257</v>
      </c>
      <c r="I1441" s="91" t="s">
        <v>12258</v>
      </c>
      <c r="J1441" s="91" t="s">
        <v>12259</v>
      </c>
      <c r="K1441" s="91" t="s">
        <v>12260</v>
      </c>
      <c r="L1441" s="91" t="s">
        <v>12261</v>
      </c>
      <c r="O1441" s="91" t="s">
        <v>12262</v>
      </c>
      <c r="P1441" s="91" t="s">
        <v>12263</v>
      </c>
      <c r="R1441" s="91" t="s">
        <v>12264</v>
      </c>
      <c r="S1441" s="91" t="s">
        <v>12265</v>
      </c>
      <c r="U1441" s="91">
        <v>1</v>
      </c>
      <c r="V1441" s="91">
        <v>500000</v>
      </c>
      <c r="W1441" s="91">
        <v>0</v>
      </c>
      <c r="X1441" s="91">
        <v>100</v>
      </c>
      <c r="Y1441" s="91">
        <v>120</v>
      </c>
      <c r="Z1441" s="91">
        <v>40</v>
      </c>
      <c r="AA1441" s="91">
        <v>60</v>
      </c>
      <c r="AB1441" s="91">
        <v>120</v>
      </c>
      <c r="AC1441" s="91">
        <v>40</v>
      </c>
      <c r="AD1441" s="91">
        <v>60</v>
      </c>
      <c r="AE1441" s="91">
        <v>120</v>
      </c>
      <c r="AF1441" s="91">
        <v>177</v>
      </c>
      <c r="AG1441" s="91">
        <v>254</v>
      </c>
      <c r="AH1441" s="91">
        <v>1922501</v>
      </c>
      <c r="AI1441" s="91">
        <v>1</v>
      </c>
      <c r="AJ1441" s="91" t="s">
        <v>12266</v>
      </c>
      <c r="AK1441" s="91">
        <v>2</v>
      </c>
      <c r="AL1441" s="91">
        <v>0</v>
      </c>
      <c r="AM1441" s="91" t="s">
        <v>87</v>
      </c>
      <c r="AO1441" s="91">
        <v>1</v>
      </c>
      <c r="AP1441" s="91">
        <v>2</v>
      </c>
      <c r="AQ1441" s="91">
        <v>1583298</v>
      </c>
      <c r="AR1441" s="91" t="s">
        <v>87</v>
      </c>
      <c r="AU1441" s="93">
        <v>42060</v>
      </c>
      <c r="AW1441" s="91">
        <v>1</v>
      </c>
      <c r="AX1441" s="91">
        <v>0</v>
      </c>
      <c r="AZ1441" s="92">
        <v>39016</v>
      </c>
      <c r="BA1441" s="91" t="s">
        <v>183</v>
      </c>
      <c r="BB1441" s="92">
        <v>42057</v>
      </c>
      <c r="BC1441" s="91" t="s">
        <v>87</v>
      </c>
    </row>
    <row r="1442" spans="1:55">
      <c r="A1442" s="91">
        <f t="shared" si="22"/>
        <v>1441</v>
      </c>
      <c r="B1442" s="91">
        <v>1737401</v>
      </c>
      <c r="C1442" s="91">
        <v>77</v>
      </c>
      <c r="D1442" s="91">
        <v>13</v>
      </c>
      <c r="E1442" s="91" t="s">
        <v>87</v>
      </c>
      <c r="F1442" s="91" t="s">
        <v>87</v>
      </c>
      <c r="G1442" s="91" t="s">
        <v>12267</v>
      </c>
      <c r="I1442" s="91" t="s">
        <v>12268</v>
      </c>
      <c r="K1442" s="91" t="s">
        <v>12269</v>
      </c>
      <c r="L1442" s="91" t="s">
        <v>12270</v>
      </c>
      <c r="O1442" s="91" t="s">
        <v>12271</v>
      </c>
      <c r="P1442" s="91" t="s">
        <v>12272</v>
      </c>
      <c r="R1442" s="91" t="s">
        <v>12273</v>
      </c>
      <c r="S1442" s="91" t="s">
        <v>12274</v>
      </c>
      <c r="T1442" s="91" t="s">
        <v>269</v>
      </c>
      <c r="U1442" s="91">
        <v>0</v>
      </c>
      <c r="V1442" s="91">
        <v>500000</v>
      </c>
      <c r="W1442" s="91">
        <v>0</v>
      </c>
      <c r="X1442" s="91">
        <v>100</v>
      </c>
      <c r="Y1442" s="91">
        <v>120</v>
      </c>
      <c r="Z1442" s="91">
        <v>40</v>
      </c>
      <c r="AA1442" s="91">
        <v>60</v>
      </c>
      <c r="AB1442" s="91">
        <v>120</v>
      </c>
      <c r="AC1442" s="91">
        <v>40</v>
      </c>
      <c r="AD1442" s="91">
        <v>60</v>
      </c>
      <c r="AE1442" s="91">
        <v>120</v>
      </c>
      <c r="AF1442" s="91">
        <v>167</v>
      </c>
      <c r="AG1442" s="91">
        <v>10</v>
      </c>
      <c r="AH1442" s="91">
        <v>2116871</v>
      </c>
      <c r="AI1442" s="91">
        <v>1</v>
      </c>
      <c r="AJ1442" s="91" t="s">
        <v>12268</v>
      </c>
      <c r="AK1442" s="91">
        <v>2</v>
      </c>
      <c r="AL1442" s="91">
        <v>0</v>
      </c>
      <c r="AM1442" s="91" t="s">
        <v>87</v>
      </c>
      <c r="AO1442" s="91">
        <v>0</v>
      </c>
      <c r="AP1442" s="91">
        <v>2</v>
      </c>
      <c r="AQ1442" s="91" t="s">
        <v>87</v>
      </c>
      <c r="AR1442" s="91" t="s">
        <v>87</v>
      </c>
      <c r="AW1442" s="91">
        <v>1</v>
      </c>
      <c r="AX1442" s="91">
        <v>0</v>
      </c>
      <c r="AZ1442" s="92">
        <v>39077</v>
      </c>
      <c r="BA1442" s="91" t="s">
        <v>183</v>
      </c>
      <c r="BB1442" s="92">
        <v>43041.593425925923</v>
      </c>
      <c r="BC1442" s="91" t="s">
        <v>233</v>
      </c>
    </row>
    <row r="1443" spans="1:55">
      <c r="A1443" s="91">
        <f t="shared" si="22"/>
        <v>1442</v>
      </c>
      <c r="B1443" s="91">
        <v>1876501</v>
      </c>
      <c r="C1443" s="91">
        <v>70</v>
      </c>
      <c r="D1443" s="91">
        <v>13</v>
      </c>
      <c r="E1443" s="91" t="s">
        <v>87</v>
      </c>
      <c r="F1443" s="91" t="s">
        <v>87</v>
      </c>
      <c r="G1443" s="91" t="s">
        <v>12275</v>
      </c>
      <c r="I1443" s="91" t="s">
        <v>12276</v>
      </c>
      <c r="J1443" s="91" t="s">
        <v>12275</v>
      </c>
      <c r="K1443" s="91" t="s">
        <v>12277</v>
      </c>
      <c r="L1443" s="91" t="s">
        <v>12278</v>
      </c>
      <c r="O1443" s="91" t="s">
        <v>12279</v>
      </c>
      <c r="P1443" s="91" t="s">
        <v>12279</v>
      </c>
      <c r="R1443" s="91" t="s">
        <v>12280</v>
      </c>
      <c r="S1443" s="91" t="s">
        <v>12281</v>
      </c>
      <c r="T1443" s="91" t="s">
        <v>2015</v>
      </c>
      <c r="U1443" s="91">
        <v>0</v>
      </c>
      <c r="V1443" s="91">
        <v>500000</v>
      </c>
      <c r="W1443" s="91">
        <v>0</v>
      </c>
      <c r="X1443" s="91">
        <v>100</v>
      </c>
      <c r="Y1443" s="91">
        <v>120</v>
      </c>
      <c r="Z1443" s="91">
        <v>40</v>
      </c>
      <c r="AA1443" s="91">
        <v>60</v>
      </c>
      <c r="AB1443" s="91">
        <v>120</v>
      </c>
      <c r="AC1443" s="91">
        <v>0</v>
      </c>
      <c r="AD1443" s="91">
        <v>100</v>
      </c>
      <c r="AE1443" s="91">
        <v>120</v>
      </c>
      <c r="AF1443" s="91">
        <v>9</v>
      </c>
      <c r="AG1443" s="91">
        <v>101</v>
      </c>
      <c r="AH1443" s="91">
        <v>4549080</v>
      </c>
      <c r="AI1443" s="91">
        <v>1</v>
      </c>
      <c r="AJ1443" s="91" t="s">
        <v>12282</v>
      </c>
      <c r="AK1443" s="91">
        <v>2</v>
      </c>
      <c r="AL1443" s="91">
        <v>1</v>
      </c>
      <c r="AM1443" s="91">
        <v>271059030181050</v>
      </c>
      <c r="AN1443" s="91" t="s">
        <v>11975</v>
      </c>
      <c r="AO1443" s="91">
        <v>1</v>
      </c>
      <c r="AP1443" s="91">
        <v>2</v>
      </c>
      <c r="AQ1443" s="91" t="s">
        <v>87</v>
      </c>
      <c r="AR1443" s="91" t="s">
        <v>87</v>
      </c>
      <c r="AW1443" s="91">
        <v>1</v>
      </c>
      <c r="AX1443" s="91">
        <v>0</v>
      </c>
      <c r="AZ1443" s="92">
        <v>39730</v>
      </c>
      <c r="BA1443" s="91" t="s">
        <v>183</v>
      </c>
      <c r="BB1443" s="92">
        <v>41984</v>
      </c>
      <c r="BC1443" s="91" t="s">
        <v>87</v>
      </c>
    </row>
    <row r="1444" spans="1:55">
      <c r="A1444" s="91">
        <f t="shared" si="22"/>
        <v>1443</v>
      </c>
      <c r="B1444" s="91">
        <v>1926201</v>
      </c>
      <c r="C1444" s="91">
        <v>38</v>
      </c>
      <c r="D1444" s="91">
        <v>13</v>
      </c>
      <c r="E1444" s="91" t="s">
        <v>87</v>
      </c>
      <c r="F1444" s="91" t="s">
        <v>87</v>
      </c>
      <c r="G1444" s="91" t="s">
        <v>12283</v>
      </c>
      <c r="I1444" s="91" t="s">
        <v>12284</v>
      </c>
      <c r="K1444" s="91" t="s">
        <v>12285</v>
      </c>
      <c r="L1444" s="91" t="s">
        <v>12286</v>
      </c>
      <c r="O1444" s="91" t="s">
        <v>12287</v>
      </c>
      <c r="P1444" s="91" t="s">
        <v>12288</v>
      </c>
      <c r="R1444" s="91" t="s">
        <v>12289</v>
      </c>
      <c r="S1444" s="91" t="s">
        <v>12290</v>
      </c>
      <c r="U1444" s="91">
        <v>0</v>
      </c>
      <c r="V1444" s="91">
        <v>0</v>
      </c>
      <c r="W1444" s="91">
        <v>100</v>
      </c>
      <c r="X1444" s="91">
        <v>0</v>
      </c>
      <c r="Y1444" s="91">
        <v>0</v>
      </c>
      <c r="Z1444" s="91">
        <v>100</v>
      </c>
      <c r="AA1444" s="91">
        <v>0</v>
      </c>
      <c r="AB1444" s="91">
        <v>0</v>
      </c>
      <c r="AC1444" s="91">
        <v>100</v>
      </c>
      <c r="AD1444" s="91">
        <v>0</v>
      </c>
      <c r="AE1444" s="91">
        <v>0</v>
      </c>
      <c r="AF1444" s="91">
        <v>1282</v>
      </c>
      <c r="AG1444" s="91">
        <v>31</v>
      </c>
      <c r="AH1444" s="91">
        <v>4053214</v>
      </c>
      <c r="AI1444" s="91">
        <v>1</v>
      </c>
      <c r="AJ1444" s="91" t="s">
        <v>12284</v>
      </c>
      <c r="AK1444" s="91">
        <v>2</v>
      </c>
      <c r="AL1444" s="91">
        <v>1</v>
      </c>
      <c r="AM1444" s="91" t="s">
        <v>12291</v>
      </c>
      <c r="AN1444" s="91" t="s">
        <v>431</v>
      </c>
      <c r="AO1444" s="91">
        <v>1</v>
      </c>
      <c r="AP1444" s="91">
        <v>2</v>
      </c>
      <c r="AQ1444" s="91" t="s">
        <v>87</v>
      </c>
      <c r="AR1444" s="91" t="s">
        <v>87</v>
      </c>
      <c r="AW1444" s="91">
        <v>1</v>
      </c>
      <c r="AX1444" s="91">
        <v>0</v>
      </c>
      <c r="AZ1444" s="92">
        <v>40001</v>
      </c>
      <c r="BA1444" s="91" t="s">
        <v>183</v>
      </c>
      <c r="BB1444" s="92">
        <v>40345</v>
      </c>
      <c r="BC1444" s="91" t="s">
        <v>87</v>
      </c>
    </row>
    <row r="1445" spans="1:55">
      <c r="A1445" s="91">
        <f t="shared" si="22"/>
        <v>1444</v>
      </c>
      <c r="B1445" s="91">
        <v>1962101</v>
      </c>
      <c r="C1445" s="91">
        <v>43</v>
      </c>
      <c r="D1445" s="91">
        <v>13</v>
      </c>
      <c r="E1445" s="91" t="s">
        <v>87</v>
      </c>
      <c r="F1445" s="91" t="s">
        <v>87</v>
      </c>
      <c r="G1445" s="91" t="s">
        <v>12292</v>
      </c>
      <c r="I1445" s="91" t="s">
        <v>12293</v>
      </c>
      <c r="J1445" s="91" t="s">
        <v>12292</v>
      </c>
      <c r="K1445" s="91" t="s">
        <v>12294</v>
      </c>
      <c r="L1445" s="91" t="s">
        <v>12295</v>
      </c>
      <c r="O1445" s="91" t="s">
        <v>12296</v>
      </c>
      <c r="P1445" s="91" t="s">
        <v>12297</v>
      </c>
      <c r="R1445" s="91" t="s">
        <v>12298</v>
      </c>
      <c r="S1445" s="91" t="s">
        <v>12299</v>
      </c>
      <c r="U1445" s="91">
        <v>0</v>
      </c>
      <c r="V1445" s="91">
        <v>0</v>
      </c>
      <c r="W1445" s="91">
        <v>100</v>
      </c>
      <c r="X1445" s="91">
        <v>0</v>
      </c>
      <c r="Y1445" s="91">
        <v>0</v>
      </c>
      <c r="Z1445" s="91">
        <v>100</v>
      </c>
      <c r="AA1445" s="91">
        <v>0</v>
      </c>
      <c r="AB1445" s="91">
        <v>0</v>
      </c>
      <c r="AC1445" s="91">
        <v>0</v>
      </c>
      <c r="AD1445" s="91">
        <v>0</v>
      </c>
      <c r="AE1445" s="91">
        <v>0</v>
      </c>
      <c r="AF1445" s="91">
        <v>149</v>
      </c>
      <c r="AG1445" s="91">
        <v>265</v>
      </c>
      <c r="AH1445" s="91">
        <v>352557</v>
      </c>
      <c r="AI1445" s="91">
        <v>1</v>
      </c>
      <c r="AJ1445" s="91" t="s">
        <v>12300</v>
      </c>
      <c r="AK1445" s="91">
        <v>2</v>
      </c>
      <c r="AL1445" s="91">
        <v>0</v>
      </c>
      <c r="AM1445" s="91" t="s">
        <v>87</v>
      </c>
      <c r="AO1445" s="91">
        <v>0</v>
      </c>
      <c r="AP1445" s="91">
        <v>2</v>
      </c>
      <c r="AQ1445" s="91" t="s">
        <v>87</v>
      </c>
      <c r="AR1445" s="91" t="s">
        <v>87</v>
      </c>
      <c r="AW1445" s="91">
        <v>1</v>
      </c>
      <c r="AX1445" s="91">
        <v>0</v>
      </c>
      <c r="AZ1445" s="92">
        <v>43132</v>
      </c>
      <c r="BA1445" s="91" t="s">
        <v>3642</v>
      </c>
      <c r="BB1445" s="92">
        <v>43132</v>
      </c>
      <c r="BC1445" s="91" t="s">
        <v>3642</v>
      </c>
    </row>
    <row r="1446" spans="1:55">
      <c r="A1446" s="91">
        <f t="shared" si="22"/>
        <v>1445</v>
      </c>
      <c r="B1446" s="91">
        <v>1972301</v>
      </c>
      <c r="C1446" s="91">
        <v>80</v>
      </c>
      <c r="D1446" s="91">
        <v>13</v>
      </c>
      <c r="E1446" s="91" t="s">
        <v>87</v>
      </c>
      <c r="F1446" s="91" t="s">
        <v>87</v>
      </c>
      <c r="G1446" s="91" t="s">
        <v>12301</v>
      </c>
      <c r="I1446" s="91" t="s">
        <v>12302</v>
      </c>
      <c r="J1446" s="91" t="s">
        <v>12303</v>
      </c>
      <c r="K1446" s="91" t="s">
        <v>12304</v>
      </c>
      <c r="L1446" s="91" t="s">
        <v>12305</v>
      </c>
      <c r="O1446" s="91" t="s">
        <v>12306</v>
      </c>
      <c r="P1446" s="91" t="s">
        <v>12307</v>
      </c>
      <c r="R1446" s="91" t="s">
        <v>12308</v>
      </c>
      <c r="S1446" s="91" t="s">
        <v>12309</v>
      </c>
      <c r="T1446" s="91" t="s">
        <v>269</v>
      </c>
      <c r="U1446" s="91">
        <v>0</v>
      </c>
      <c r="V1446" s="91">
        <v>500000</v>
      </c>
      <c r="W1446" s="91">
        <v>0</v>
      </c>
      <c r="X1446" s="91">
        <v>100</v>
      </c>
      <c r="Y1446" s="91">
        <v>120</v>
      </c>
      <c r="Z1446" s="91">
        <v>40</v>
      </c>
      <c r="AA1446" s="91">
        <v>60</v>
      </c>
      <c r="AB1446" s="91">
        <v>120</v>
      </c>
      <c r="AC1446" s="91">
        <v>40</v>
      </c>
      <c r="AD1446" s="91">
        <v>60</v>
      </c>
      <c r="AE1446" s="91">
        <v>120</v>
      </c>
      <c r="AF1446" s="91">
        <v>1991</v>
      </c>
      <c r="AG1446" s="91">
        <v>6</v>
      </c>
      <c r="AH1446" s="91">
        <v>1150080</v>
      </c>
      <c r="AI1446" s="91">
        <v>1</v>
      </c>
      <c r="AJ1446" s="91" t="s">
        <v>12310</v>
      </c>
      <c r="AK1446" s="91">
        <v>2</v>
      </c>
      <c r="AL1446" s="91">
        <v>0</v>
      </c>
      <c r="AM1446" s="91" t="s">
        <v>87</v>
      </c>
      <c r="AO1446" s="91">
        <v>1</v>
      </c>
      <c r="AP1446" s="91">
        <v>2</v>
      </c>
      <c r="AQ1446" s="91" t="s">
        <v>87</v>
      </c>
      <c r="AR1446" s="91" t="s">
        <v>87</v>
      </c>
      <c r="AW1446" s="91">
        <v>1</v>
      </c>
      <c r="AX1446" s="91">
        <v>0</v>
      </c>
      <c r="AZ1446" s="92">
        <v>40254</v>
      </c>
      <c r="BA1446" s="91" t="s">
        <v>183</v>
      </c>
      <c r="BB1446" s="92">
        <v>40351</v>
      </c>
      <c r="BC1446" s="91" t="s">
        <v>87</v>
      </c>
    </row>
    <row r="1447" spans="1:55">
      <c r="A1447" s="91">
        <f t="shared" si="22"/>
        <v>1446</v>
      </c>
      <c r="B1447" s="91">
        <v>1973401</v>
      </c>
      <c r="C1447" s="91">
        <v>77</v>
      </c>
      <c r="D1447" s="91">
        <v>13</v>
      </c>
      <c r="E1447" s="91" t="s">
        <v>87</v>
      </c>
      <c r="F1447" s="91" t="s">
        <v>87</v>
      </c>
      <c r="G1447" s="91" t="s">
        <v>12311</v>
      </c>
      <c r="I1447" s="91" t="s">
        <v>12312</v>
      </c>
      <c r="J1447" s="91" t="s">
        <v>12313</v>
      </c>
      <c r="K1447" s="91" t="s">
        <v>12314</v>
      </c>
      <c r="L1447" s="91" t="s">
        <v>12315</v>
      </c>
      <c r="O1447" s="91" t="s">
        <v>12316</v>
      </c>
      <c r="P1447" s="91" t="s">
        <v>12317</v>
      </c>
      <c r="R1447" s="91" t="s">
        <v>12318</v>
      </c>
      <c r="S1447" s="91" t="s">
        <v>12319</v>
      </c>
      <c r="T1447" s="91" t="s">
        <v>269</v>
      </c>
      <c r="U1447" s="91">
        <v>1</v>
      </c>
      <c r="V1447" s="91">
        <v>500000</v>
      </c>
      <c r="W1447" s="91">
        <v>0</v>
      </c>
      <c r="X1447" s="91">
        <v>100</v>
      </c>
      <c r="Y1447" s="91">
        <v>120</v>
      </c>
      <c r="Z1447" s="91">
        <v>40</v>
      </c>
      <c r="AA1447" s="91">
        <v>60</v>
      </c>
      <c r="AB1447" s="91">
        <v>120</v>
      </c>
      <c r="AC1447" s="91">
        <v>40</v>
      </c>
      <c r="AD1447" s="91">
        <v>60</v>
      </c>
      <c r="AE1447" s="91">
        <v>120</v>
      </c>
      <c r="AF1447" s="91">
        <v>167</v>
      </c>
      <c r="AG1447" s="91">
        <v>80</v>
      </c>
      <c r="AH1447" s="91">
        <v>2479791</v>
      </c>
      <c r="AI1447" s="91">
        <v>1</v>
      </c>
      <c r="AJ1447" s="91" t="s">
        <v>12320</v>
      </c>
      <c r="AK1447" s="91">
        <v>2</v>
      </c>
      <c r="AL1447" s="91">
        <v>1</v>
      </c>
      <c r="AM1447" s="91" t="s">
        <v>12321</v>
      </c>
      <c r="AN1447" s="91" t="s">
        <v>12322</v>
      </c>
      <c r="AO1447" s="91">
        <v>1</v>
      </c>
      <c r="AP1447" s="91">
        <v>2</v>
      </c>
      <c r="AQ1447" s="91">
        <v>1592210</v>
      </c>
      <c r="AR1447" s="91" t="s">
        <v>87</v>
      </c>
      <c r="AU1447" s="93">
        <v>42060</v>
      </c>
      <c r="AW1447" s="91">
        <v>1</v>
      </c>
      <c r="AX1447" s="91">
        <v>0</v>
      </c>
      <c r="AZ1447" s="92">
        <v>40253</v>
      </c>
      <c r="BA1447" s="91" t="s">
        <v>183</v>
      </c>
      <c r="BB1447" s="92">
        <v>43041.593425925923</v>
      </c>
      <c r="BC1447" s="91" t="s">
        <v>233</v>
      </c>
    </row>
    <row r="1448" spans="1:55">
      <c r="A1448" s="91">
        <f t="shared" si="22"/>
        <v>1447</v>
      </c>
      <c r="B1448" s="91">
        <v>2121201</v>
      </c>
      <c r="C1448" s="91">
        <v>40</v>
      </c>
      <c r="D1448" s="91">
        <v>13</v>
      </c>
      <c r="E1448" s="91" t="s">
        <v>87</v>
      </c>
      <c r="F1448" s="91" t="s">
        <v>87</v>
      </c>
      <c r="G1448" s="91" t="s">
        <v>12323</v>
      </c>
      <c r="I1448" s="91" t="s">
        <v>12324</v>
      </c>
      <c r="K1448" s="91" t="s">
        <v>12325</v>
      </c>
      <c r="L1448" s="91" t="s">
        <v>12326</v>
      </c>
      <c r="O1448" s="91" t="s">
        <v>12327</v>
      </c>
      <c r="P1448" s="91" t="s">
        <v>12328</v>
      </c>
      <c r="R1448" s="91" t="s">
        <v>12329</v>
      </c>
      <c r="S1448" s="91" t="s">
        <v>12330</v>
      </c>
      <c r="T1448" s="91" t="s">
        <v>201</v>
      </c>
      <c r="U1448" s="91">
        <v>1</v>
      </c>
      <c r="V1448" s="91">
        <v>500000</v>
      </c>
      <c r="W1448" s="91">
        <v>0</v>
      </c>
      <c r="X1448" s="91">
        <v>100</v>
      </c>
      <c r="Y1448" s="91">
        <v>120</v>
      </c>
      <c r="Z1448" s="91">
        <v>40</v>
      </c>
      <c r="AA1448" s="91">
        <v>60</v>
      </c>
      <c r="AB1448" s="91">
        <v>120</v>
      </c>
      <c r="AC1448" s="91">
        <v>0</v>
      </c>
      <c r="AD1448" s="91">
        <v>100</v>
      </c>
      <c r="AE1448" s="91">
        <v>120</v>
      </c>
      <c r="AF1448" s="91">
        <v>1260</v>
      </c>
      <c r="AG1448" s="91">
        <v>13</v>
      </c>
      <c r="AH1448" s="91">
        <v>5107479</v>
      </c>
      <c r="AI1448" s="91">
        <v>1</v>
      </c>
      <c r="AJ1448" s="91" t="s">
        <v>12331</v>
      </c>
      <c r="AK1448" s="91">
        <v>2</v>
      </c>
      <c r="AL1448" s="91">
        <v>1</v>
      </c>
      <c r="AM1448" s="91" t="s">
        <v>12332</v>
      </c>
      <c r="AN1448" s="91" t="s">
        <v>431</v>
      </c>
      <c r="AO1448" s="91">
        <v>1</v>
      </c>
      <c r="AP1448" s="91">
        <v>2</v>
      </c>
      <c r="AQ1448" s="91">
        <v>1583692</v>
      </c>
      <c r="AR1448" s="91" t="s">
        <v>87</v>
      </c>
      <c r="AU1448" s="93">
        <v>42060</v>
      </c>
      <c r="AW1448" s="91">
        <v>1</v>
      </c>
      <c r="AX1448" s="91">
        <v>0</v>
      </c>
      <c r="AZ1448" s="92">
        <v>40687</v>
      </c>
      <c r="BA1448" s="91" t="s">
        <v>183</v>
      </c>
      <c r="BB1448" s="92">
        <v>42928.05976851852</v>
      </c>
      <c r="BC1448" s="91" t="s">
        <v>233</v>
      </c>
    </row>
    <row r="1449" spans="1:55">
      <c r="A1449" s="91">
        <f t="shared" si="22"/>
        <v>1448</v>
      </c>
      <c r="B1449" s="91">
        <v>2132901</v>
      </c>
      <c r="C1449" s="91">
        <v>38</v>
      </c>
      <c r="D1449" s="91">
        <v>13</v>
      </c>
      <c r="E1449" s="91" t="s">
        <v>87</v>
      </c>
      <c r="F1449" s="91" t="s">
        <v>87</v>
      </c>
      <c r="G1449" s="91" t="s">
        <v>12333</v>
      </c>
      <c r="I1449" s="91" t="s">
        <v>12334</v>
      </c>
      <c r="K1449" s="91" t="s">
        <v>12335</v>
      </c>
      <c r="L1449" s="91" t="s">
        <v>12336</v>
      </c>
      <c r="O1449" s="91" t="s">
        <v>12337</v>
      </c>
      <c r="P1449" s="91" t="s">
        <v>12338</v>
      </c>
      <c r="R1449" s="91" t="s">
        <v>12339</v>
      </c>
      <c r="S1449" s="91" t="s">
        <v>12340</v>
      </c>
      <c r="T1449" s="91" t="s">
        <v>201</v>
      </c>
      <c r="U1449" s="91">
        <v>0</v>
      </c>
      <c r="V1449" s="91">
        <v>500000</v>
      </c>
      <c r="W1449" s="91">
        <v>0</v>
      </c>
      <c r="X1449" s="91">
        <v>100</v>
      </c>
      <c r="Y1449" s="91">
        <v>120</v>
      </c>
      <c r="Z1449" s="91">
        <v>40</v>
      </c>
      <c r="AA1449" s="91">
        <v>60</v>
      </c>
      <c r="AB1449" s="91">
        <v>120</v>
      </c>
      <c r="AC1449" s="91">
        <v>0</v>
      </c>
      <c r="AD1449" s="91">
        <v>100</v>
      </c>
      <c r="AE1449" s="91">
        <v>120</v>
      </c>
      <c r="AF1449" s="91">
        <v>140</v>
      </c>
      <c r="AG1449" s="91">
        <v>253</v>
      </c>
      <c r="AH1449" s="91">
        <v>102141</v>
      </c>
      <c r="AI1449" s="91">
        <v>2</v>
      </c>
      <c r="AJ1449" s="91" t="s">
        <v>12341</v>
      </c>
      <c r="AK1449" s="91">
        <v>2</v>
      </c>
      <c r="AL1449" s="91">
        <v>1</v>
      </c>
      <c r="AM1449" s="91">
        <v>15106930725003</v>
      </c>
      <c r="AN1449" s="91" t="s">
        <v>12342</v>
      </c>
      <c r="AO1449" s="91">
        <v>1</v>
      </c>
      <c r="AP1449" s="91">
        <v>2</v>
      </c>
      <c r="AQ1449" s="91" t="s">
        <v>87</v>
      </c>
      <c r="AR1449" s="91" t="s">
        <v>87</v>
      </c>
      <c r="AW1449" s="91">
        <v>1</v>
      </c>
      <c r="AX1449" s="91">
        <v>0</v>
      </c>
      <c r="AZ1449" s="92">
        <v>40717</v>
      </c>
      <c r="BA1449" s="91" t="s">
        <v>183</v>
      </c>
      <c r="BB1449" s="92">
        <v>42975.058425925927</v>
      </c>
      <c r="BC1449" s="91" t="s">
        <v>233</v>
      </c>
    </row>
    <row r="1450" spans="1:55">
      <c r="A1450" s="91">
        <f t="shared" si="22"/>
        <v>1449</v>
      </c>
      <c r="B1450" s="91">
        <v>2145601</v>
      </c>
      <c r="C1450" s="91">
        <v>40</v>
      </c>
      <c r="D1450" s="91">
        <v>13</v>
      </c>
      <c r="E1450" s="91" t="s">
        <v>87</v>
      </c>
      <c r="F1450" s="91" t="s">
        <v>87</v>
      </c>
      <c r="G1450" s="91" t="s">
        <v>12343</v>
      </c>
      <c r="I1450" s="91" t="s">
        <v>12344</v>
      </c>
      <c r="K1450" s="91" t="s">
        <v>12345</v>
      </c>
      <c r="L1450" s="91" t="s">
        <v>12346</v>
      </c>
      <c r="O1450" s="91" t="s">
        <v>12347</v>
      </c>
      <c r="P1450" s="91" t="s">
        <v>12348</v>
      </c>
      <c r="R1450" s="91" t="s">
        <v>12349</v>
      </c>
      <c r="S1450" s="91" t="s">
        <v>12350</v>
      </c>
      <c r="T1450" s="91" t="s">
        <v>269</v>
      </c>
      <c r="U1450" s="91">
        <v>1</v>
      </c>
      <c r="V1450" s="91">
        <v>500000</v>
      </c>
      <c r="W1450" s="91">
        <v>0</v>
      </c>
      <c r="X1450" s="91">
        <v>100</v>
      </c>
      <c r="Y1450" s="91">
        <v>120</v>
      </c>
      <c r="Z1450" s="91">
        <v>40</v>
      </c>
      <c r="AA1450" s="91">
        <v>60</v>
      </c>
      <c r="AB1450" s="91">
        <v>120</v>
      </c>
      <c r="AC1450" s="91">
        <v>0</v>
      </c>
      <c r="AD1450" s="91">
        <v>100</v>
      </c>
      <c r="AE1450" s="91">
        <v>120</v>
      </c>
      <c r="AF1450" s="91">
        <v>138</v>
      </c>
      <c r="AG1450" s="91">
        <v>445</v>
      </c>
      <c r="AH1450" s="91">
        <v>10769</v>
      </c>
      <c r="AI1450" s="91">
        <v>2</v>
      </c>
      <c r="AJ1450" s="91" t="s">
        <v>12351</v>
      </c>
      <c r="AK1450" s="91">
        <v>2</v>
      </c>
      <c r="AL1450" s="91">
        <v>1</v>
      </c>
      <c r="AM1450" s="91">
        <v>1126911051</v>
      </c>
      <c r="AN1450" s="91" t="s">
        <v>431</v>
      </c>
      <c r="AO1450" s="91">
        <v>1</v>
      </c>
      <c r="AP1450" s="91">
        <v>2</v>
      </c>
      <c r="AQ1450" s="91">
        <v>1585683</v>
      </c>
      <c r="AR1450" s="91" t="s">
        <v>87</v>
      </c>
      <c r="AU1450" s="93">
        <v>42060</v>
      </c>
      <c r="AW1450" s="91">
        <v>1</v>
      </c>
      <c r="AX1450" s="91">
        <v>0</v>
      </c>
      <c r="AZ1450" s="92">
        <v>40763</v>
      </c>
      <c r="BA1450" s="91" t="s">
        <v>183</v>
      </c>
      <c r="BB1450" s="92">
        <v>42954.052511574075</v>
      </c>
      <c r="BC1450" s="91" t="s">
        <v>233</v>
      </c>
    </row>
    <row r="1451" spans="1:55">
      <c r="A1451" s="91">
        <f t="shared" si="22"/>
        <v>1450</v>
      </c>
      <c r="B1451" s="91">
        <v>2164401</v>
      </c>
      <c r="C1451" s="91">
        <v>43</v>
      </c>
      <c r="D1451" s="91">
        <v>13</v>
      </c>
      <c r="E1451" s="91" t="s">
        <v>87</v>
      </c>
      <c r="F1451" s="91" t="s">
        <v>87</v>
      </c>
      <c r="G1451" s="91" t="s">
        <v>12352</v>
      </c>
      <c r="I1451" s="91" t="s">
        <v>12353</v>
      </c>
      <c r="J1451" s="91" t="s">
        <v>12354</v>
      </c>
      <c r="K1451" s="91" t="s">
        <v>12355</v>
      </c>
      <c r="L1451" s="91" t="s">
        <v>12356</v>
      </c>
      <c r="O1451" s="91" t="s">
        <v>12357</v>
      </c>
      <c r="P1451" s="91" t="s">
        <v>12358</v>
      </c>
      <c r="Q1451" s="91" t="s">
        <v>12359</v>
      </c>
      <c r="R1451" s="91" t="s">
        <v>12360</v>
      </c>
      <c r="S1451" s="91" t="s">
        <v>12361</v>
      </c>
      <c r="T1451" s="91" t="s">
        <v>269</v>
      </c>
      <c r="U1451" s="91">
        <v>0</v>
      </c>
      <c r="V1451" s="91">
        <v>0</v>
      </c>
      <c r="W1451" s="91">
        <v>0</v>
      </c>
      <c r="X1451" s="91">
        <v>0</v>
      </c>
      <c r="Y1451" s="91">
        <v>0</v>
      </c>
      <c r="Z1451" s="91">
        <v>100</v>
      </c>
      <c r="AA1451" s="91">
        <v>0</v>
      </c>
      <c r="AB1451" s="91">
        <v>0</v>
      </c>
      <c r="AC1451" s="91">
        <v>0</v>
      </c>
      <c r="AD1451" s="91">
        <v>0</v>
      </c>
      <c r="AE1451" s="91">
        <v>0</v>
      </c>
      <c r="AF1451" s="91">
        <v>151</v>
      </c>
      <c r="AG1451" s="91">
        <v>304</v>
      </c>
      <c r="AH1451" s="91">
        <v>49218</v>
      </c>
      <c r="AI1451" s="91">
        <v>1</v>
      </c>
      <c r="AJ1451" s="91" t="s">
        <v>12362</v>
      </c>
      <c r="AK1451" s="91">
        <v>2</v>
      </c>
      <c r="AL1451" s="91">
        <v>1</v>
      </c>
      <c r="AM1451" s="91" t="s">
        <v>12363</v>
      </c>
      <c r="AN1451" s="91" t="s">
        <v>12364</v>
      </c>
      <c r="AO1451" s="91">
        <v>0</v>
      </c>
      <c r="AP1451" s="91">
        <v>2</v>
      </c>
      <c r="AQ1451" s="91" t="s">
        <v>87</v>
      </c>
      <c r="AR1451" s="91" t="s">
        <v>87</v>
      </c>
      <c r="AW1451" s="91">
        <v>1</v>
      </c>
      <c r="AX1451" s="91">
        <v>0</v>
      </c>
      <c r="AZ1451" s="92">
        <v>43132</v>
      </c>
      <c r="BA1451" s="91" t="s">
        <v>3642</v>
      </c>
      <c r="BB1451" s="92">
        <v>43132</v>
      </c>
      <c r="BC1451" s="91" t="s">
        <v>3642</v>
      </c>
    </row>
    <row r="1452" spans="1:55">
      <c r="A1452" s="91">
        <f t="shared" si="22"/>
        <v>1451</v>
      </c>
      <c r="B1452" s="91">
        <v>2234302</v>
      </c>
      <c r="C1452" s="91">
        <v>30</v>
      </c>
      <c r="D1452" s="91">
        <v>13</v>
      </c>
      <c r="E1452" s="91" t="s">
        <v>87</v>
      </c>
      <c r="F1452" s="91" t="s">
        <v>87</v>
      </c>
      <c r="G1452" s="91" t="s">
        <v>12365</v>
      </c>
      <c r="I1452" s="91" t="s">
        <v>12366</v>
      </c>
      <c r="J1452" s="91" t="s">
        <v>12367</v>
      </c>
      <c r="K1452" s="91" t="s">
        <v>12368</v>
      </c>
      <c r="L1452" s="91" t="s">
        <v>12369</v>
      </c>
      <c r="O1452" s="91" t="s">
        <v>12370</v>
      </c>
      <c r="P1452" s="91" t="s">
        <v>12371</v>
      </c>
      <c r="R1452" s="91" t="s">
        <v>12372</v>
      </c>
      <c r="S1452" s="91" t="s">
        <v>12373</v>
      </c>
      <c r="T1452" s="91" t="s">
        <v>269</v>
      </c>
      <c r="U1452" s="91">
        <v>0</v>
      </c>
      <c r="V1452" s="91">
        <v>500000</v>
      </c>
      <c r="W1452" s="91">
        <v>0</v>
      </c>
      <c r="X1452" s="91">
        <v>100</v>
      </c>
      <c r="Y1452" s="91">
        <v>120</v>
      </c>
      <c r="Z1452" s="91">
        <v>40</v>
      </c>
      <c r="AA1452" s="91">
        <v>60</v>
      </c>
      <c r="AB1452" s="91">
        <v>120</v>
      </c>
      <c r="AC1452" s="91">
        <v>40</v>
      </c>
      <c r="AD1452" s="91">
        <v>60</v>
      </c>
      <c r="AE1452" s="91">
        <v>120</v>
      </c>
      <c r="AF1452" s="91">
        <v>119</v>
      </c>
      <c r="AG1452" s="91">
        <v>133</v>
      </c>
      <c r="AH1452" s="91">
        <v>1009704</v>
      </c>
      <c r="AI1452" s="91">
        <v>1</v>
      </c>
      <c r="AJ1452" s="91" t="s">
        <v>12374</v>
      </c>
      <c r="AK1452" s="91">
        <v>2</v>
      </c>
      <c r="AL1452" s="91">
        <v>1</v>
      </c>
      <c r="AM1452" s="91" t="s">
        <v>12375</v>
      </c>
      <c r="AN1452" s="91" t="s">
        <v>12376</v>
      </c>
      <c r="AO1452" s="91">
        <v>0</v>
      </c>
      <c r="AP1452" s="91">
        <v>2</v>
      </c>
      <c r="AQ1452" s="91" t="s">
        <v>87</v>
      </c>
      <c r="AR1452" s="91" t="s">
        <v>87</v>
      </c>
      <c r="AW1452" s="91">
        <v>1</v>
      </c>
      <c r="AX1452" s="91">
        <v>0</v>
      </c>
      <c r="AZ1452" s="92">
        <v>42649</v>
      </c>
      <c r="BA1452" s="91" t="s">
        <v>183</v>
      </c>
      <c r="BB1452" s="92">
        <v>42649</v>
      </c>
      <c r="BC1452" s="91" t="s">
        <v>87</v>
      </c>
    </row>
    <row r="1453" spans="1:55">
      <c r="A1453" s="91">
        <f t="shared" si="22"/>
        <v>1452</v>
      </c>
      <c r="B1453" s="91">
        <v>2269901</v>
      </c>
      <c r="C1453" s="91">
        <v>77</v>
      </c>
      <c r="D1453" s="91">
        <v>13</v>
      </c>
      <c r="E1453" s="91" t="s">
        <v>87</v>
      </c>
      <c r="F1453" s="91" t="s">
        <v>87</v>
      </c>
      <c r="G1453" s="91" t="s">
        <v>12377</v>
      </c>
      <c r="I1453" s="91" t="s">
        <v>12378</v>
      </c>
      <c r="J1453" s="91" t="s">
        <v>12377</v>
      </c>
      <c r="K1453" s="91" t="s">
        <v>12379</v>
      </c>
      <c r="L1453" s="91" t="s">
        <v>12380</v>
      </c>
      <c r="O1453" s="91" t="s">
        <v>12381</v>
      </c>
      <c r="P1453" s="91" t="s">
        <v>12381</v>
      </c>
      <c r="R1453" s="91" t="s">
        <v>12382</v>
      </c>
      <c r="S1453" s="91" t="s">
        <v>12383</v>
      </c>
      <c r="T1453" s="91" t="s">
        <v>269</v>
      </c>
      <c r="U1453" s="91">
        <v>0</v>
      </c>
      <c r="V1453" s="91">
        <v>500000</v>
      </c>
      <c r="W1453" s="91">
        <v>0</v>
      </c>
      <c r="X1453" s="91">
        <v>100</v>
      </c>
      <c r="Y1453" s="91">
        <v>120</v>
      </c>
      <c r="Z1453" s="91">
        <v>40</v>
      </c>
      <c r="AA1453" s="91">
        <v>60</v>
      </c>
      <c r="AB1453" s="91">
        <v>120</v>
      </c>
      <c r="AC1453" s="91">
        <v>0</v>
      </c>
      <c r="AD1453" s="91">
        <v>100</v>
      </c>
      <c r="AE1453" s="91">
        <v>120</v>
      </c>
      <c r="AF1453" s="91">
        <v>168</v>
      </c>
      <c r="AG1453" s="91">
        <v>191</v>
      </c>
      <c r="AH1453" s="91">
        <v>2118170</v>
      </c>
      <c r="AI1453" s="91">
        <v>1</v>
      </c>
      <c r="AJ1453" s="91" t="s">
        <v>12384</v>
      </c>
      <c r="AK1453" s="91">
        <v>2</v>
      </c>
      <c r="AL1453" s="91">
        <v>1</v>
      </c>
      <c r="AM1453" s="91">
        <v>33101930565184</v>
      </c>
      <c r="AN1453" s="91" t="s">
        <v>12385</v>
      </c>
      <c r="AO1453" s="91">
        <v>1</v>
      </c>
      <c r="AP1453" s="91">
        <v>2</v>
      </c>
      <c r="AQ1453" s="91" t="s">
        <v>87</v>
      </c>
      <c r="AR1453" s="91" t="s">
        <v>87</v>
      </c>
      <c r="AW1453" s="91">
        <v>1</v>
      </c>
      <c r="AX1453" s="91">
        <v>0</v>
      </c>
      <c r="AZ1453" s="92">
        <v>41257</v>
      </c>
      <c r="BA1453" s="91" t="s">
        <v>183</v>
      </c>
      <c r="BB1453" s="92">
        <v>41257</v>
      </c>
      <c r="BC1453" s="91" t="s">
        <v>87</v>
      </c>
    </row>
    <row r="1454" spans="1:55">
      <c r="A1454" s="91">
        <f t="shared" si="22"/>
        <v>1453</v>
      </c>
      <c r="B1454" s="91">
        <v>2288401</v>
      </c>
      <c r="C1454" s="91">
        <v>70</v>
      </c>
      <c r="D1454" s="91">
        <v>13</v>
      </c>
      <c r="E1454" s="91" t="s">
        <v>87</v>
      </c>
      <c r="F1454" s="91" t="s">
        <v>87</v>
      </c>
      <c r="G1454" s="91" t="s">
        <v>12386</v>
      </c>
      <c r="I1454" s="91" t="s">
        <v>12387</v>
      </c>
      <c r="J1454" s="91" t="s">
        <v>12386</v>
      </c>
      <c r="K1454" s="91" t="s">
        <v>12388</v>
      </c>
      <c r="L1454" s="91" t="s">
        <v>12389</v>
      </c>
      <c r="O1454" s="91" t="s">
        <v>12390</v>
      </c>
      <c r="P1454" s="91" t="s">
        <v>12390</v>
      </c>
      <c r="R1454" s="91" t="s">
        <v>12391</v>
      </c>
      <c r="S1454" s="91" t="s">
        <v>12392</v>
      </c>
      <c r="T1454" s="91" t="s">
        <v>2015</v>
      </c>
      <c r="U1454" s="91">
        <v>1</v>
      </c>
      <c r="V1454" s="91">
        <v>500000</v>
      </c>
      <c r="W1454" s="91">
        <v>0</v>
      </c>
      <c r="X1454" s="91">
        <v>100</v>
      </c>
      <c r="Y1454" s="91">
        <v>120</v>
      </c>
      <c r="Z1454" s="91">
        <v>40</v>
      </c>
      <c r="AA1454" s="91">
        <v>60</v>
      </c>
      <c r="AB1454" s="91">
        <v>120</v>
      </c>
      <c r="AC1454" s="91">
        <v>0</v>
      </c>
      <c r="AD1454" s="91">
        <v>100</v>
      </c>
      <c r="AE1454" s="91">
        <v>120</v>
      </c>
      <c r="AF1454" s="91">
        <v>1604</v>
      </c>
      <c r="AG1454" s="91">
        <v>6</v>
      </c>
      <c r="AH1454" s="91">
        <v>22932</v>
      </c>
      <c r="AI1454" s="91">
        <v>1</v>
      </c>
      <c r="AJ1454" s="91" t="s">
        <v>12393</v>
      </c>
      <c r="AK1454" s="91">
        <v>2</v>
      </c>
      <c r="AL1454" s="91">
        <v>1</v>
      </c>
      <c r="AM1454" s="91">
        <v>25104937015100</v>
      </c>
      <c r="AN1454" s="91" t="s">
        <v>12394</v>
      </c>
      <c r="AO1454" s="91">
        <v>1</v>
      </c>
      <c r="AP1454" s="91">
        <v>2</v>
      </c>
      <c r="AQ1454" s="91">
        <v>1573680</v>
      </c>
      <c r="AR1454" s="91" t="s">
        <v>87</v>
      </c>
      <c r="AU1454" s="93">
        <v>42060</v>
      </c>
      <c r="AW1454" s="91">
        <v>1</v>
      </c>
      <c r="AX1454" s="91">
        <v>0</v>
      </c>
      <c r="AZ1454" s="92">
        <v>41347</v>
      </c>
      <c r="BA1454" s="91" t="s">
        <v>183</v>
      </c>
      <c r="BB1454" s="92">
        <v>42057</v>
      </c>
      <c r="BC1454" s="91" t="s">
        <v>87</v>
      </c>
    </row>
    <row r="1455" spans="1:55">
      <c r="A1455" s="91">
        <f t="shared" si="22"/>
        <v>1454</v>
      </c>
      <c r="B1455" s="91">
        <v>2331601</v>
      </c>
      <c r="C1455" s="91">
        <v>43</v>
      </c>
      <c r="D1455" s="91">
        <v>13</v>
      </c>
      <c r="E1455" s="91" t="s">
        <v>87</v>
      </c>
      <c r="F1455" s="91" t="s">
        <v>87</v>
      </c>
      <c r="G1455" s="91" t="s">
        <v>12395</v>
      </c>
      <c r="I1455" s="91" t="s">
        <v>12396</v>
      </c>
      <c r="J1455" s="91" t="s">
        <v>12395</v>
      </c>
      <c r="K1455" s="91" t="s">
        <v>12397</v>
      </c>
      <c r="L1455" s="91" t="s">
        <v>12398</v>
      </c>
      <c r="O1455" s="91" t="s">
        <v>12399</v>
      </c>
      <c r="P1455" s="91" t="s">
        <v>12399</v>
      </c>
      <c r="R1455" s="91" t="s">
        <v>12400</v>
      </c>
      <c r="S1455" s="91" t="s">
        <v>12401</v>
      </c>
      <c r="T1455" s="91" t="s">
        <v>2015</v>
      </c>
      <c r="U1455" s="91">
        <v>0</v>
      </c>
      <c r="V1455" s="91">
        <v>0</v>
      </c>
      <c r="W1455" s="91">
        <v>0</v>
      </c>
      <c r="X1455" s="91">
        <v>0</v>
      </c>
      <c r="Y1455" s="91">
        <v>0</v>
      </c>
      <c r="Z1455" s="91">
        <v>100</v>
      </c>
      <c r="AA1455" s="91">
        <v>0</v>
      </c>
      <c r="AB1455" s="91">
        <v>0</v>
      </c>
      <c r="AC1455" s="91">
        <v>0</v>
      </c>
      <c r="AD1455" s="91">
        <v>0</v>
      </c>
      <c r="AE1455" s="91">
        <v>0</v>
      </c>
      <c r="AF1455" s="91">
        <v>1503</v>
      </c>
      <c r="AG1455" s="91">
        <v>42</v>
      </c>
      <c r="AH1455" s="91">
        <v>2027277</v>
      </c>
      <c r="AI1455" s="91">
        <v>1</v>
      </c>
      <c r="AJ1455" s="91" t="s">
        <v>12402</v>
      </c>
      <c r="AK1455" s="91">
        <v>2</v>
      </c>
      <c r="AL1455" s="91">
        <v>0</v>
      </c>
      <c r="AM1455" s="91" t="s">
        <v>87</v>
      </c>
      <c r="AO1455" s="91">
        <v>0</v>
      </c>
      <c r="AP1455" s="91">
        <v>2</v>
      </c>
      <c r="AQ1455" s="91" t="s">
        <v>87</v>
      </c>
      <c r="AR1455" s="91" t="s">
        <v>87</v>
      </c>
      <c r="AW1455" s="91">
        <v>1</v>
      </c>
      <c r="AX1455" s="91">
        <v>0</v>
      </c>
      <c r="AZ1455" s="92">
        <v>43132</v>
      </c>
      <c r="BA1455" s="91" t="s">
        <v>3642</v>
      </c>
      <c r="BB1455" s="92">
        <v>43132</v>
      </c>
      <c r="BC1455" s="91" t="s">
        <v>3642</v>
      </c>
    </row>
    <row r="1456" spans="1:55">
      <c r="A1456" s="91">
        <f t="shared" si="22"/>
        <v>1455</v>
      </c>
      <c r="B1456" s="91">
        <v>2340301</v>
      </c>
      <c r="C1456" s="91">
        <v>80</v>
      </c>
      <c r="D1456" s="91">
        <v>13</v>
      </c>
      <c r="E1456" s="91" t="s">
        <v>87</v>
      </c>
      <c r="F1456" s="91" t="s">
        <v>87</v>
      </c>
      <c r="G1456" s="91" t="s">
        <v>12403</v>
      </c>
      <c r="H1456" s="91" t="s">
        <v>12404</v>
      </c>
      <c r="I1456" s="91" t="s">
        <v>12405</v>
      </c>
      <c r="J1456" s="91" t="s">
        <v>12406</v>
      </c>
      <c r="K1456" s="91" t="s">
        <v>12407</v>
      </c>
      <c r="L1456" s="91" t="s">
        <v>12408</v>
      </c>
      <c r="O1456" s="91" t="s">
        <v>12409</v>
      </c>
      <c r="P1456" s="91" t="s">
        <v>12409</v>
      </c>
      <c r="R1456" s="91" t="s">
        <v>12410</v>
      </c>
      <c r="S1456" s="91" t="s">
        <v>12411</v>
      </c>
      <c r="T1456" s="91" t="s">
        <v>860</v>
      </c>
      <c r="U1456" s="91">
        <v>1</v>
      </c>
      <c r="V1456" s="91">
        <v>500000</v>
      </c>
      <c r="W1456" s="91">
        <v>0</v>
      </c>
      <c r="X1456" s="91">
        <v>100</v>
      </c>
      <c r="Y1456" s="91">
        <v>120</v>
      </c>
      <c r="Z1456" s="91">
        <v>40</v>
      </c>
      <c r="AA1456" s="91">
        <v>60</v>
      </c>
      <c r="AB1456" s="91">
        <v>120</v>
      </c>
      <c r="AC1456" s="91">
        <v>0</v>
      </c>
      <c r="AD1456" s="91">
        <v>100</v>
      </c>
      <c r="AE1456" s="91">
        <v>120</v>
      </c>
      <c r="AF1456" s="91">
        <v>5</v>
      </c>
      <c r="AG1456" s="91">
        <v>618</v>
      </c>
      <c r="AH1456" s="91">
        <v>9005184</v>
      </c>
      <c r="AI1456" s="91">
        <v>2</v>
      </c>
      <c r="AJ1456" s="91" t="s">
        <v>12412</v>
      </c>
      <c r="AK1456" s="91">
        <v>2</v>
      </c>
      <c r="AL1456" s="91">
        <v>1</v>
      </c>
      <c r="AM1456" s="91">
        <v>13108931525686</v>
      </c>
      <c r="AN1456" s="91" t="s">
        <v>12413</v>
      </c>
      <c r="AO1456" s="91">
        <v>1</v>
      </c>
      <c r="AP1456" s="91">
        <v>2</v>
      </c>
      <c r="AQ1456" s="91">
        <v>1707780</v>
      </c>
      <c r="AR1456" s="91" t="s">
        <v>87</v>
      </c>
      <c r="AU1456" s="93">
        <v>42210</v>
      </c>
      <c r="AW1456" s="91">
        <v>1</v>
      </c>
      <c r="AX1456" s="91">
        <v>0</v>
      </c>
      <c r="AZ1456" s="92">
        <v>41589</v>
      </c>
      <c r="BA1456" s="91" t="s">
        <v>183</v>
      </c>
      <c r="BB1456" s="92">
        <v>41589</v>
      </c>
      <c r="BC1456" s="91" t="s">
        <v>87</v>
      </c>
    </row>
    <row r="1457" spans="1:55">
      <c r="A1457" s="91">
        <f t="shared" si="22"/>
        <v>1456</v>
      </c>
      <c r="B1457" s="91">
        <v>2360001</v>
      </c>
      <c r="C1457" s="91">
        <v>80</v>
      </c>
      <c r="D1457" s="91">
        <v>13</v>
      </c>
      <c r="E1457" s="91">
        <v>23600</v>
      </c>
      <c r="F1457" s="91">
        <v>1</v>
      </c>
      <c r="G1457" s="91" t="s">
        <v>12414</v>
      </c>
      <c r="I1457" s="91" t="s">
        <v>12415</v>
      </c>
      <c r="J1457" s="91" t="s">
        <v>12416</v>
      </c>
      <c r="K1457" s="91" t="s">
        <v>511</v>
      </c>
      <c r="L1457" s="91" t="s">
        <v>12417</v>
      </c>
      <c r="O1457" s="91" t="s">
        <v>12418</v>
      </c>
      <c r="P1457" s="91" t="s">
        <v>12419</v>
      </c>
      <c r="R1457" s="91" t="s">
        <v>12420</v>
      </c>
      <c r="S1457" s="91" t="s">
        <v>12421</v>
      </c>
      <c r="T1457" s="91" t="s">
        <v>269</v>
      </c>
      <c r="U1457" s="91">
        <v>1</v>
      </c>
      <c r="V1457" s="91">
        <v>500000</v>
      </c>
      <c r="W1457" s="91">
        <v>0</v>
      </c>
      <c r="X1457" s="91">
        <v>100</v>
      </c>
      <c r="Y1457" s="91">
        <v>120</v>
      </c>
      <c r="Z1457" s="91">
        <v>40</v>
      </c>
      <c r="AA1457" s="91">
        <v>60</v>
      </c>
      <c r="AB1457" s="91">
        <v>120</v>
      </c>
      <c r="AC1457" s="91">
        <v>40</v>
      </c>
      <c r="AD1457" s="91">
        <v>60</v>
      </c>
      <c r="AE1457" s="91">
        <v>120</v>
      </c>
      <c r="AF1457" s="91">
        <v>177</v>
      </c>
      <c r="AG1457" s="91">
        <v>274</v>
      </c>
      <c r="AH1457" s="91">
        <v>1354396</v>
      </c>
      <c r="AI1457" s="91">
        <v>1</v>
      </c>
      <c r="AJ1457" s="91" t="s">
        <v>12422</v>
      </c>
      <c r="AK1457" s="91">
        <v>2</v>
      </c>
      <c r="AL1457" s="91">
        <v>1</v>
      </c>
      <c r="AM1457" s="91">
        <v>40101931515039</v>
      </c>
      <c r="AN1457" s="91" t="s">
        <v>4293</v>
      </c>
      <c r="AO1457" s="91">
        <v>1</v>
      </c>
      <c r="AP1457" s="91">
        <v>2</v>
      </c>
      <c r="AQ1457" s="91">
        <v>1573129</v>
      </c>
      <c r="AR1457" s="91" t="s">
        <v>87</v>
      </c>
      <c r="AU1457" s="93">
        <v>42060</v>
      </c>
      <c r="AW1457" s="91">
        <v>1</v>
      </c>
      <c r="AX1457" s="91">
        <v>0</v>
      </c>
      <c r="AZ1457" s="92">
        <v>36680</v>
      </c>
      <c r="BA1457" s="91" t="s">
        <v>183</v>
      </c>
      <c r="BB1457" s="92">
        <v>42057</v>
      </c>
      <c r="BC1457" s="91" t="s">
        <v>87</v>
      </c>
    </row>
    <row r="1458" spans="1:55">
      <c r="A1458" s="91">
        <f t="shared" si="22"/>
        <v>1457</v>
      </c>
      <c r="B1458" s="91">
        <v>2362401</v>
      </c>
      <c r="C1458" s="91">
        <v>70</v>
      </c>
      <c r="D1458" s="91">
        <v>13</v>
      </c>
      <c r="E1458" s="91" t="s">
        <v>87</v>
      </c>
      <c r="F1458" s="91" t="s">
        <v>87</v>
      </c>
      <c r="G1458" s="91" t="s">
        <v>12423</v>
      </c>
      <c r="H1458" s="91" t="s">
        <v>12424</v>
      </c>
      <c r="I1458" s="91" t="s">
        <v>12425</v>
      </c>
      <c r="J1458" s="91" t="s">
        <v>12426</v>
      </c>
      <c r="K1458" s="91" t="s">
        <v>8419</v>
      </c>
      <c r="L1458" s="91" t="s">
        <v>12427</v>
      </c>
      <c r="M1458" s="91" t="s">
        <v>12428</v>
      </c>
      <c r="O1458" s="91" t="s">
        <v>12429</v>
      </c>
      <c r="P1458" s="91" t="s">
        <v>12429</v>
      </c>
      <c r="R1458" s="91" t="s">
        <v>12430</v>
      </c>
      <c r="S1458" s="91" t="s">
        <v>12431</v>
      </c>
      <c r="T1458" s="91" t="s">
        <v>12432</v>
      </c>
      <c r="U1458" s="91">
        <v>0</v>
      </c>
      <c r="V1458" s="91">
        <v>500000</v>
      </c>
      <c r="W1458" s="91">
        <v>0</v>
      </c>
      <c r="X1458" s="91">
        <v>100</v>
      </c>
      <c r="Y1458" s="91">
        <v>120</v>
      </c>
      <c r="Z1458" s="91">
        <v>40</v>
      </c>
      <c r="AA1458" s="91">
        <v>60</v>
      </c>
      <c r="AB1458" s="91">
        <v>120</v>
      </c>
      <c r="AC1458" s="91">
        <v>0</v>
      </c>
      <c r="AD1458" s="91">
        <v>100</v>
      </c>
      <c r="AE1458" s="91">
        <v>120</v>
      </c>
      <c r="AF1458" s="91">
        <v>9</v>
      </c>
      <c r="AG1458" s="91">
        <v>517</v>
      </c>
      <c r="AH1458" s="91">
        <v>2101352</v>
      </c>
      <c r="AI1458" s="91">
        <v>2</v>
      </c>
      <c r="AJ1458" s="91" t="s">
        <v>12433</v>
      </c>
      <c r="AK1458" s="91">
        <v>2</v>
      </c>
      <c r="AL1458" s="91">
        <v>0</v>
      </c>
      <c r="AM1458" s="91" t="s">
        <v>87</v>
      </c>
      <c r="AO1458" s="91">
        <v>1</v>
      </c>
      <c r="AP1458" s="91">
        <v>2</v>
      </c>
      <c r="AQ1458" s="91" t="s">
        <v>87</v>
      </c>
      <c r="AR1458" s="91" t="s">
        <v>87</v>
      </c>
      <c r="AW1458" s="91">
        <v>1</v>
      </c>
      <c r="AX1458" s="91">
        <v>0</v>
      </c>
      <c r="AZ1458" s="92">
        <v>41705</v>
      </c>
      <c r="BA1458" s="91" t="s">
        <v>183</v>
      </c>
      <c r="BB1458" s="92">
        <v>41984</v>
      </c>
      <c r="BC1458" s="91" t="s">
        <v>87</v>
      </c>
    </row>
    <row r="1459" spans="1:55">
      <c r="A1459" s="91">
        <f t="shared" si="22"/>
        <v>1458</v>
      </c>
      <c r="B1459" s="91">
        <v>2478601</v>
      </c>
      <c r="C1459" s="91">
        <v>77</v>
      </c>
      <c r="D1459" s="91">
        <v>13</v>
      </c>
      <c r="E1459" s="91" t="s">
        <v>87</v>
      </c>
      <c r="F1459" s="91" t="s">
        <v>87</v>
      </c>
      <c r="G1459" s="91" t="s">
        <v>12434</v>
      </c>
      <c r="I1459" s="91" t="s">
        <v>12435</v>
      </c>
      <c r="K1459" s="91" t="s">
        <v>12436</v>
      </c>
      <c r="L1459" s="91" t="s">
        <v>12437</v>
      </c>
      <c r="O1459" s="91" t="s">
        <v>12438</v>
      </c>
      <c r="P1459" s="91" t="s">
        <v>12439</v>
      </c>
      <c r="R1459" s="91" t="s">
        <v>12440</v>
      </c>
      <c r="S1459" s="91" t="s">
        <v>12441</v>
      </c>
      <c r="T1459" s="91" t="s">
        <v>269</v>
      </c>
      <c r="U1459" s="91">
        <v>0</v>
      </c>
      <c r="V1459" s="91">
        <v>0</v>
      </c>
      <c r="W1459" s="91">
        <v>100</v>
      </c>
      <c r="X1459" s="91">
        <v>0</v>
      </c>
      <c r="Y1459" s="91">
        <v>0</v>
      </c>
      <c r="Z1459" s="91">
        <v>100</v>
      </c>
      <c r="AA1459" s="91">
        <v>0</v>
      </c>
      <c r="AB1459" s="91">
        <v>0</v>
      </c>
      <c r="AC1459" s="91">
        <v>100</v>
      </c>
      <c r="AD1459" s="91">
        <v>0</v>
      </c>
      <c r="AE1459" s="91">
        <v>0</v>
      </c>
      <c r="AF1459" s="91">
        <v>174</v>
      </c>
      <c r="AG1459" s="91">
        <v>105</v>
      </c>
      <c r="AH1459" s="91">
        <v>1532818</v>
      </c>
      <c r="AI1459" s="91">
        <v>1</v>
      </c>
      <c r="AJ1459" s="91" t="s">
        <v>12442</v>
      </c>
      <c r="AK1459" s="91">
        <v>2</v>
      </c>
      <c r="AL1459" s="91">
        <v>1</v>
      </c>
      <c r="AM1459" s="91" t="s">
        <v>12443</v>
      </c>
      <c r="AN1459" s="91" t="s">
        <v>12444</v>
      </c>
      <c r="AO1459" s="91">
        <v>1</v>
      </c>
      <c r="AP1459" s="91">
        <v>2</v>
      </c>
      <c r="AQ1459" s="91" t="s">
        <v>87</v>
      </c>
      <c r="AR1459" s="91" t="s">
        <v>87</v>
      </c>
      <c r="AW1459" s="91">
        <v>1</v>
      </c>
      <c r="AX1459" s="91">
        <v>0</v>
      </c>
      <c r="AZ1459" s="92">
        <v>43132</v>
      </c>
      <c r="BA1459" s="91" t="s">
        <v>1852</v>
      </c>
      <c r="BB1459" s="92">
        <v>43132</v>
      </c>
      <c r="BC1459" s="91" t="s">
        <v>1852</v>
      </c>
    </row>
    <row r="1460" spans="1:55">
      <c r="A1460" s="91">
        <f t="shared" si="22"/>
        <v>1459</v>
      </c>
      <c r="B1460" s="91">
        <v>2581701</v>
      </c>
      <c r="C1460" s="91">
        <v>80</v>
      </c>
      <c r="D1460" s="91">
        <v>13</v>
      </c>
      <c r="E1460" s="91" t="s">
        <v>87</v>
      </c>
      <c r="F1460" s="91" t="s">
        <v>87</v>
      </c>
      <c r="G1460" s="91" t="s">
        <v>12445</v>
      </c>
      <c r="I1460" s="91" t="s">
        <v>12446</v>
      </c>
      <c r="J1460" s="91" t="s">
        <v>12447</v>
      </c>
      <c r="K1460" s="91" t="s">
        <v>12448</v>
      </c>
      <c r="L1460" s="91" t="s">
        <v>12449</v>
      </c>
      <c r="O1460" s="91" t="s">
        <v>12450</v>
      </c>
      <c r="P1460" s="91" t="s">
        <v>12450</v>
      </c>
      <c r="R1460" s="91" t="s">
        <v>12451</v>
      </c>
      <c r="S1460" s="91" t="s">
        <v>12452</v>
      </c>
      <c r="T1460" s="91" t="s">
        <v>269</v>
      </c>
      <c r="U1460" s="91">
        <v>1</v>
      </c>
      <c r="V1460" s="91">
        <v>500000</v>
      </c>
      <c r="W1460" s="91">
        <v>0</v>
      </c>
      <c r="X1460" s="91">
        <v>100</v>
      </c>
      <c r="Y1460" s="91">
        <v>120</v>
      </c>
      <c r="Z1460" s="91">
        <v>40</v>
      </c>
      <c r="AA1460" s="91">
        <v>60</v>
      </c>
      <c r="AB1460" s="91">
        <v>120</v>
      </c>
      <c r="AC1460" s="91">
        <v>0</v>
      </c>
      <c r="AD1460" s="91">
        <v>100</v>
      </c>
      <c r="AE1460" s="91">
        <v>120</v>
      </c>
      <c r="AF1460" s="91">
        <v>183</v>
      </c>
      <c r="AG1460" s="91">
        <v>10</v>
      </c>
      <c r="AH1460" s="91">
        <v>7521124</v>
      </c>
      <c r="AI1460" s="91">
        <v>1</v>
      </c>
      <c r="AJ1460" s="91" t="s">
        <v>12453</v>
      </c>
      <c r="AK1460" s="91">
        <v>2</v>
      </c>
      <c r="AL1460" s="91">
        <v>1</v>
      </c>
      <c r="AM1460" s="91" t="s">
        <v>12454</v>
      </c>
      <c r="AN1460" s="91" t="s">
        <v>12455</v>
      </c>
      <c r="AO1460" s="91">
        <v>1</v>
      </c>
      <c r="AP1460" s="91">
        <v>2</v>
      </c>
      <c r="AQ1460" s="91">
        <v>2125831</v>
      </c>
      <c r="AR1460" s="91" t="s">
        <v>87</v>
      </c>
      <c r="AU1460" s="93">
        <v>42911</v>
      </c>
      <c r="AW1460" s="91">
        <v>1</v>
      </c>
      <c r="AX1460" s="91">
        <v>0</v>
      </c>
      <c r="AZ1460" s="92">
        <v>42829</v>
      </c>
      <c r="BA1460" s="91" t="s">
        <v>183</v>
      </c>
      <c r="BB1460" s="92">
        <v>42908.073483796295</v>
      </c>
      <c r="BC1460" s="91" t="s">
        <v>233</v>
      </c>
    </row>
    <row r="1461" spans="1:55">
      <c r="A1461" s="91">
        <f t="shared" si="22"/>
        <v>1460</v>
      </c>
      <c r="B1461" s="91">
        <v>2588301</v>
      </c>
      <c r="C1461" s="91">
        <v>30</v>
      </c>
      <c r="D1461" s="91">
        <v>13</v>
      </c>
      <c r="E1461" s="91" t="s">
        <v>87</v>
      </c>
      <c r="F1461" s="91" t="s">
        <v>87</v>
      </c>
      <c r="G1461" s="91" t="s">
        <v>12456</v>
      </c>
      <c r="H1461" s="91" t="s">
        <v>12457</v>
      </c>
      <c r="I1461" s="91" t="s">
        <v>12458</v>
      </c>
      <c r="J1461" s="91" t="s">
        <v>12459</v>
      </c>
      <c r="K1461" s="91" t="s">
        <v>12460</v>
      </c>
      <c r="L1461" s="91" t="s">
        <v>12461</v>
      </c>
      <c r="O1461" s="91" t="s">
        <v>12462</v>
      </c>
      <c r="P1461" s="91" t="s">
        <v>12463</v>
      </c>
      <c r="R1461" s="91" t="s">
        <v>12464</v>
      </c>
      <c r="S1461" s="91" t="s">
        <v>12465</v>
      </c>
      <c r="T1461" s="91" t="s">
        <v>269</v>
      </c>
      <c r="U1461" s="91">
        <v>1</v>
      </c>
      <c r="V1461" s="91">
        <v>500000</v>
      </c>
      <c r="W1461" s="91">
        <v>0</v>
      </c>
      <c r="X1461" s="91">
        <v>100</v>
      </c>
      <c r="Y1461" s="91">
        <v>120</v>
      </c>
      <c r="Z1461" s="91">
        <v>40</v>
      </c>
      <c r="AA1461" s="91">
        <v>60</v>
      </c>
      <c r="AB1461" s="91">
        <v>120</v>
      </c>
      <c r="AC1461" s="91">
        <v>40</v>
      </c>
      <c r="AD1461" s="91">
        <v>60</v>
      </c>
      <c r="AE1461" s="91">
        <v>120</v>
      </c>
      <c r="AF1461" s="91">
        <v>188</v>
      </c>
      <c r="AG1461" s="91">
        <v>101</v>
      </c>
      <c r="AH1461" s="91">
        <v>1290134</v>
      </c>
      <c r="AI1461" s="91">
        <v>1</v>
      </c>
      <c r="AJ1461" s="91" t="s">
        <v>12466</v>
      </c>
      <c r="AK1461" s="91">
        <v>2</v>
      </c>
      <c r="AL1461" s="91">
        <v>0</v>
      </c>
      <c r="AM1461" s="91" t="s">
        <v>87</v>
      </c>
      <c r="AO1461" s="91">
        <v>1</v>
      </c>
      <c r="AP1461" s="91">
        <v>2</v>
      </c>
      <c r="AQ1461" s="91">
        <v>2041591</v>
      </c>
      <c r="AR1461" s="91" t="s">
        <v>87</v>
      </c>
      <c r="AU1461" s="93">
        <v>43033</v>
      </c>
      <c r="AW1461" s="91">
        <v>1</v>
      </c>
      <c r="AX1461" s="91">
        <v>0</v>
      </c>
      <c r="AZ1461" s="92">
        <v>42874</v>
      </c>
      <c r="BA1461" s="91" t="s">
        <v>183</v>
      </c>
      <c r="BB1461" s="92">
        <v>43033.066342592596</v>
      </c>
      <c r="BC1461" s="91" t="s">
        <v>233</v>
      </c>
    </row>
    <row r="1462" spans="1:55">
      <c r="A1462" s="91">
        <f t="shared" si="22"/>
        <v>1461</v>
      </c>
      <c r="B1462" s="91">
        <v>2817001</v>
      </c>
      <c r="C1462" s="91">
        <v>50</v>
      </c>
      <c r="D1462" s="91">
        <v>13</v>
      </c>
      <c r="E1462" s="91">
        <v>28170</v>
      </c>
      <c r="F1462" s="91">
        <v>1</v>
      </c>
      <c r="G1462" s="91" t="s">
        <v>12467</v>
      </c>
      <c r="I1462" s="91" t="s">
        <v>12468</v>
      </c>
      <c r="J1462" s="91" t="s">
        <v>12469</v>
      </c>
      <c r="K1462" s="91" t="s">
        <v>12470</v>
      </c>
      <c r="L1462" s="91" t="s">
        <v>12471</v>
      </c>
      <c r="O1462" s="91" t="s">
        <v>12472</v>
      </c>
      <c r="P1462" s="91" t="s">
        <v>87</v>
      </c>
      <c r="U1462" s="91">
        <v>1</v>
      </c>
      <c r="V1462" s="91">
        <v>500000</v>
      </c>
      <c r="W1462" s="91">
        <v>40</v>
      </c>
      <c r="X1462" s="91">
        <v>60</v>
      </c>
      <c r="Y1462" s="91">
        <v>120</v>
      </c>
      <c r="Z1462" s="91">
        <v>40</v>
      </c>
      <c r="AA1462" s="91">
        <v>60</v>
      </c>
      <c r="AB1462" s="91">
        <v>120</v>
      </c>
      <c r="AC1462" s="91">
        <v>40</v>
      </c>
      <c r="AD1462" s="91">
        <v>60</v>
      </c>
      <c r="AE1462" s="91">
        <v>120</v>
      </c>
      <c r="AF1462" s="91">
        <v>1552</v>
      </c>
      <c r="AG1462" s="91">
        <v>37</v>
      </c>
      <c r="AH1462" s="91">
        <v>3105215</v>
      </c>
      <c r="AI1462" s="91">
        <v>2</v>
      </c>
      <c r="AJ1462" s="91" t="s">
        <v>12473</v>
      </c>
      <c r="AK1462" s="91">
        <v>2</v>
      </c>
      <c r="AL1462" s="91">
        <v>0</v>
      </c>
      <c r="AM1462" s="91" t="s">
        <v>87</v>
      </c>
      <c r="AO1462" s="91">
        <v>1</v>
      </c>
      <c r="AP1462" s="91">
        <v>2</v>
      </c>
      <c r="AQ1462" s="91">
        <v>1582343</v>
      </c>
      <c r="AR1462" s="91" t="s">
        <v>87</v>
      </c>
      <c r="AU1462" s="93">
        <v>42060</v>
      </c>
      <c r="AW1462" s="91">
        <v>1</v>
      </c>
      <c r="AX1462" s="91">
        <v>0</v>
      </c>
      <c r="AZ1462" s="92">
        <v>36680</v>
      </c>
      <c r="BA1462" s="91" t="s">
        <v>183</v>
      </c>
      <c r="BB1462" s="92">
        <v>42057</v>
      </c>
      <c r="BC1462" s="91" t="s">
        <v>87</v>
      </c>
    </row>
    <row r="1463" spans="1:55">
      <c r="A1463" s="91">
        <f t="shared" si="22"/>
        <v>1462</v>
      </c>
      <c r="B1463" s="91">
        <v>3476001</v>
      </c>
      <c r="C1463" s="91">
        <v>70</v>
      </c>
      <c r="D1463" s="91">
        <v>13</v>
      </c>
      <c r="E1463" s="91">
        <v>34760</v>
      </c>
      <c r="F1463" s="91">
        <v>1</v>
      </c>
      <c r="G1463" s="91" t="s">
        <v>12474</v>
      </c>
      <c r="I1463" s="91" t="s">
        <v>12475</v>
      </c>
      <c r="J1463" s="91" t="s">
        <v>12476</v>
      </c>
      <c r="K1463" s="91" t="s">
        <v>9384</v>
      </c>
      <c r="L1463" s="91" t="s">
        <v>12477</v>
      </c>
      <c r="O1463" s="91" t="s">
        <v>12478</v>
      </c>
      <c r="P1463" s="91" t="s">
        <v>12479</v>
      </c>
      <c r="U1463" s="91">
        <v>0</v>
      </c>
      <c r="V1463" s="91">
        <v>500000</v>
      </c>
      <c r="W1463" s="91">
        <v>0</v>
      </c>
      <c r="X1463" s="91">
        <v>100</v>
      </c>
      <c r="Y1463" s="91">
        <v>120</v>
      </c>
      <c r="Z1463" s="91">
        <v>40</v>
      </c>
      <c r="AA1463" s="91">
        <v>60</v>
      </c>
      <c r="AB1463" s="91">
        <v>120</v>
      </c>
      <c r="AC1463" s="91">
        <v>0</v>
      </c>
      <c r="AD1463" s="91">
        <v>100</v>
      </c>
      <c r="AE1463" s="91">
        <v>120</v>
      </c>
      <c r="AF1463" s="91">
        <v>2004</v>
      </c>
      <c r="AG1463" s="91">
        <v>271</v>
      </c>
      <c r="AH1463" s="91">
        <v>2032368</v>
      </c>
      <c r="AI1463" s="91">
        <v>2</v>
      </c>
      <c r="AJ1463" s="91" t="s">
        <v>12480</v>
      </c>
      <c r="AK1463" s="91">
        <v>2</v>
      </c>
      <c r="AL1463" s="91">
        <v>0</v>
      </c>
      <c r="AM1463" s="91" t="s">
        <v>87</v>
      </c>
      <c r="AO1463" s="91">
        <v>0</v>
      </c>
      <c r="AP1463" s="91">
        <v>2</v>
      </c>
      <c r="AQ1463" s="91" t="s">
        <v>87</v>
      </c>
      <c r="AR1463" s="91" t="s">
        <v>87</v>
      </c>
      <c r="AW1463" s="91">
        <v>1</v>
      </c>
      <c r="AX1463" s="91">
        <v>0</v>
      </c>
      <c r="AZ1463" s="92">
        <v>36680</v>
      </c>
      <c r="BA1463" s="91" t="s">
        <v>183</v>
      </c>
      <c r="BB1463" s="92">
        <v>42482</v>
      </c>
      <c r="BC1463" s="91" t="s">
        <v>87</v>
      </c>
    </row>
    <row r="1464" spans="1:55">
      <c r="A1464" s="91">
        <f t="shared" si="22"/>
        <v>1463</v>
      </c>
      <c r="B1464" s="91">
        <v>4050001</v>
      </c>
      <c r="C1464" s="91">
        <v>30</v>
      </c>
      <c r="D1464" s="91">
        <v>13</v>
      </c>
      <c r="E1464" s="91">
        <v>40500</v>
      </c>
      <c r="F1464" s="91">
        <v>1</v>
      </c>
      <c r="G1464" s="91" t="s">
        <v>12481</v>
      </c>
      <c r="I1464" s="91" t="s">
        <v>12482</v>
      </c>
      <c r="J1464" s="91" t="s">
        <v>12483</v>
      </c>
      <c r="K1464" s="91" t="s">
        <v>12484</v>
      </c>
      <c r="L1464" s="91" t="s">
        <v>12485</v>
      </c>
      <c r="O1464" s="91" t="s">
        <v>12486</v>
      </c>
      <c r="P1464" s="91" t="s">
        <v>12487</v>
      </c>
      <c r="U1464" s="91">
        <v>1</v>
      </c>
      <c r="V1464" s="91">
        <v>500000</v>
      </c>
      <c r="W1464" s="91">
        <v>0</v>
      </c>
      <c r="X1464" s="91">
        <v>0</v>
      </c>
      <c r="Y1464" s="91">
        <v>0</v>
      </c>
      <c r="Z1464" s="91">
        <v>40</v>
      </c>
      <c r="AA1464" s="91">
        <v>60</v>
      </c>
      <c r="AB1464" s="91">
        <v>120</v>
      </c>
      <c r="AC1464" s="91">
        <v>0</v>
      </c>
      <c r="AD1464" s="91">
        <v>0</v>
      </c>
      <c r="AE1464" s="91">
        <v>0</v>
      </c>
      <c r="AF1464" s="91">
        <v>526</v>
      </c>
      <c r="AG1464" s="91">
        <v>201</v>
      </c>
      <c r="AH1464" s="91">
        <v>5176963</v>
      </c>
      <c r="AI1464" s="91">
        <v>2</v>
      </c>
      <c r="AJ1464" s="91" t="s">
        <v>12488</v>
      </c>
      <c r="AK1464" s="91">
        <v>2</v>
      </c>
      <c r="AL1464" s="91">
        <v>1</v>
      </c>
      <c r="AM1464" s="91">
        <v>14106931455012</v>
      </c>
      <c r="AN1464" s="91" t="s">
        <v>431</v>
      </c>
      <c r="AO1464" s="91">
        <v>1</v>
      </c>
      <c r="AP1464" s="91">
        <v>2</v>
      </c>
      <c r="AQ1464" s="91">
        <v>1565265</v>
      </c>
      <c r="AR1464" s="91" t="s">
        <v>87</v>
      </c>
      <c r="AU1464" s="93">
        <v>42060</v>
      </c>
      <c r="AW1464" s="91">
        <v>1</v>
      </c>
      <c r="AX1464" s="91">
        <v>0</v>
      </c>
      <c r="AZ1464" s="92">
        <v>36680</v>
      </c>
      <c r="BA1464" s="91" t="s">
        <v>183</v>
      </c>
      <c r="BB1464" s="92">
        <v>42057</v>
      </c>
      <c r="BC1464" s="91" t="s">
        <v>87</v>
      </c>
    </row>
    <row r="1465" spans="1:55">
      <c r="A1465" s="91">
        <f t="shared" si="22"/>
        <v>1464</v>
      </c>
      <c r="B1465" s="91">
        <v>4737001</v>
      </c>
      <c r="C1465" s="91">
        <v>77</v>
      </c>
      <c r="D1465" s="91">
        <v>13</v>
      </c>
      <c r="E1465" s="91">
        <v>47370</v>
      </c>
      <c r="F1465" s="91">
        <v>1</v>
      </c>
      <c r="G1465" s="91" t="s">
        <v>12489</v>
      </c>
      <c r="I1465" s="91" t="s">
        <v>12490</v>
      </c>
      <c r="J1465" s="91" t="s">
        <v>12489</v>
      </c>
      <c r="K1465" s="91" t="s">
        <v>12491</v>
      </c>
      <c r="L1465" s="91" t="s">
        <v>12492</v>
      </c>
      <c r="O1465" s="91" t="s">
        <v>12493</v>
      </c>
      <c r="P1465" s="91" t="s">
        <v>12494</v>
      </c>
      <c r="U1465" s="91">
        <v>1</v>
      </c>
      <c r="V1465" s="91">
        <v>500000</v>
      </c>
      <c r="W1465" s="91">
        <v>0</v>
      </c>
      <c r="X1465" s="91">
        <v>100</v>
      </c>
      <c r="Y1465" s="91">
        <v>120</v>
      </c>
      <c r="Z1465" s="91">
        <v>40</v>
      </c>
      <c r="AA1465" s="91">
        <v>60</v>
      </c>
      <c r="AB1465" s="91">
        <v>120</v>
      </c>
      <c r="AC1465" s="91">
        <v>100</v>
      </c>
      <c r="AD1465" s="91">
        <v>0</v>
      </c>
      <c r="AE1465" s="91">
        <v>0</v>
      </c>
      <c r="AF1465" s="91">
        <v>169</v>
      </c>
      <c r="AG1465" s="91">
        <v>14</v>
      </c>
      <c r="AH1465" s="91">
        <v>234260</v>
      </c>
      <c r="AI1465" s="91">
        <v>2</v>
      </c>
      <c r="AJ1465" s="91" t="s">
        <v>12495</v>
      </c>
      <c r="AK1465" s="91">
        <v>2</v>
      </c>
      <c r="AL1465" s="91">
        <v>0</v>
      </c>
      <c r="AM1465" s="91" t="s">
        <v>87</v>
      </c>
      <c r="AO1465" s="91">
        <v>1</v>
      </c>
      <c r="AP1465" s="91">
        <v>2</v>
      </c>
      <c r="AQ1465" s="91">
        <v>1630493</v>
      </c>
      <c r="AR1465" s="91" t="s">
        <v>87</v>
      </c>
      <c r="AU1465" s="93">
        <v>42088</v>
      </c>
      <c r="AW1465" s="91">
        <v>1</v>
      </c>
      <c r="AX1465" s="91">
        <v>0</v>
      </c>
      <c r="AZ1465" s="92">
        <v>36680</v>
      </c>
      <c r="BA1465" s="91" t="s">
        <v>183</v>
      </c>
      <c r="BB1465" s="92">
        <v>40347</v>
      </c>
      <c r="BC1465" s="91" t="s">
        <v>87</v>
      </c>
    </row>
    <row r="1466" spans="1:55">
      <c r="A1466" s="91">
        <f t="shared" si="22"/>
        <v>1465</v>
      </c>
      <c r="B1466" s="91">
        <v>4963001</v>
      </c>
      <c r="C1466" s="91">
        <v>20</v>
      </c>
      <c r="D1466" s="91">
        <v>13</v>
      </c>
      <c r="E1466" s="91">
        <v>49630</v>
      </c>
      <c r="F1466" s="91">
        <v>1</v>
      </c>
      <c r="G1466" s="91" t="s">
        <v>12496</v>
      </c>
      <c r="I1466" s="91" t="s">
        <v>12497</v>
      </c>
      <c r="J1466" s="91" t="s">
        <v>12498</v>
      </c>
      <c r="K1466" s="91" t="s">
        <v>12499</v>
      </c>
      <c r="L1466" s="91" t="s">
        <v>12500</v>
      </c>
      <c r="O1466" s="91" t="s">
        <v>12501</v>
      </c>
      <c r="P1466" s="91" t="s">
        <v>12502</v>
      </c>
      <c r="U1466" s="91">
        <v>1</v>
      </c>
      <c r="V1466" s="91">
        <v>500000</v>
      </c>
      <c r="W1466" s="91">
        <v>0</v>
      </c>
      <c r="X1466" s="91">
        <v>100</v>
      </c>
      <c r="Y1466" s="91">
        <v>120</v>
      </c>
      <c r="Z1466" s="91">
        <v>40</v>
      </c>
      <c r="AA1466" s="91">
        <v>60</v>
      </c>
      <c r="AB1466" s="91">
        <v>120</v>
      </c>
      <c r="AC1466" s="91">
        <v>40</v>
      </c>
      <c r="AD1466" s="91">
        <v>60</v>
      </c>
      <c r="AE1466" s="91">
        <v>120</v>
      </c>
      <c r="AF1466" s="91">
        <v>131</v>
      </c>
      <c r="AG1466" s="91">
        <v>49</v>
      </c>
      <c r="AH1466" s="91">
        <v>84568</v>
      </c>
      <c r="AI1466" s="91">
        <v>1</v>
      </c>
      <c r="AJ1466" s="91" t="s">
        <v>12503</v>
      </c>
      <c r="AK1466" s="91">
        <v>2</v>
      </c>
      <c r="AL1466" s="91">
        <v>0</v>
      </c>
      <c r="AM1466" s="91" t="s">
        <v>87</v>
      </c>
      <c r="AO1466" s="91">
        <v>1</v>
      </c>
      <c r="AP1466" s="91">
        <v>2</v>
      </c>
      <c r="AQ1466" s="91">
        <v>1589621</v>
      </c>
      <c r="AR1466" s="91" t="s">
        <v>87</v>
      </c>
      <c r="AU1466" s="93">
        <v>42060</v>
      </c>
      <c r="AW1466" s="91">
        <v>1</v>
      </c>
      <c r="AX1466" s="91">
        <v>0</v>
      </c>
      <c r="AZ1466" s="92">
        <v>36680</v>
      </c>
      <c r="BA1466" s="91" t="s">
        <v>183</v>
      </c>
      <c r="BB1466" s="92">
        <v>42057</v>
      </c>
      <c r="BC1466" s="91" t="s">
        <v>87</v>
      </c>
    </row>
    <row r="1467" spans="1:55">
      <c r="A1467" s="91">
        <f t="shared" si="22"/>
        <v>1466</v>
      </c>
      <c r="B1467" s="91">
        <v>5782001</v>
      </c>
      <c r="C1467" s="91">
        <v>80</v>
      </c>
      <c r="D1467" s="91">
        <v>13</v>
      </c>
      <c r="E1467" s="91">
        <v>57820</v>
      </c>
      <c r="F1467" s="91">
        <v>1</v>
      </c>
      <c r="G1467" s="91" t="s">
        <v>12504</v>
      </c>
      <c r="I1467" s="91" t="s">
        <v>12505</v>
      </c>
      <c r="J1467" s="91" t="s">
        <v>12506</v>
      </c>
      <c r="K1467" s="91" t="s">
        <v>12507</v>
      </c>
      <c r="L1467" s="91" t="s">
        <v>12508</v>
      </c>
      <c r="O1467" s="91" t="s">
        <v>12509</v>
      </c>
      <c r="P1467" s="91" t="s">
        <v>12510</v>
      </c>
      <c r="U1467" s="91">
        <v>1</v>
      </c>
      <c r="V1467" s="91">
        <v>500000</v>
      </c>
      <c r="W1467" s="91">
        <v>0</v>
      </c>
      <c r="X1467" s="91">
        <v>100</v>
      </c>
      <c r="Y1467" s="91">
        <v>120</v>
      </c>
      <c r="Z1467" s="91">
        <v>40</v>
      </c>
      <c r="AA1467" s="91">
        <v>60</v>
      </c>
      <c r="AB1467" s="91">
        <v>120</v>
      </c>
      <c r="AC1467" s="91">
        <v>40</v>
      </c>
      <c r="AD1467" s="91">
        <v>60</v>
      </c>
      <c r="AE1467" s="91">
        <v>120</v>
      </c>
      <c r="AF1467" s="91">
        <v>190</v>
      </c>
      <c r="AG1467" s="91">
        <v>251</v>
      </c>
      <c r="AH1467" s="91">
        <v>3924</v>
      </c>
      <c r="AI1467" s="91">
        <v>2</v>
      </c>
      <c r="AJ1467" s="91" t="s">
        <v>12511</v>
      </c>
      <c r="AK1467" s="91">
        <v>2</v>
      </c>
      <c r="AL1467" s="91">
        <v>0</v>
      </c>
      <c r="AM1467" s="91" t="s">
        <v>87</v>
      </c>
      <c r="AO1467" s="91">
        <v>0</v>
      </c>
      <c r="AP1467" s="91">
        <v>2</v>
      </c>
      <c r="AQ1467" s="91">
        <v>1585223</v>
      </c>
      <c r="AR1467" s="91" t="s">
        <v>87</v>
      </c>
      <c r="AU1467" s="93">
        <v>42060</v>
      </c>
      <c r="AW1467" s="91">
        <v>1</v>
      </c>
      <c r="AX1467" s="91">
        <v>0</v>
      </c>
      <c r="AZ1467" s="92">
        <v>36680</v>
      </c>
      <c r="BA1467" s="91" t="s">
        <v>183</v>
      </c>
      <c r="BB1467" s="92">
        <v>42057</v>
      </c>
      <c r="BC1467" s="91" t="s">
        <v>87</v>
      </c>
    </row>
    <row r="1468" spans="1:55">
      <c r="A1468" s="91">
        <f t="shared" si="22"/>
        <v>1467</v>
      </c>
      <c r="B1468" s="91">
        <v>6423002</v>
      </c>
      <c r="C1468" s="91">
        <v>30</v>
      </c>
      <c r="D1468" s="91">
        <v>13</v>
      </c>
      <c r="E1468" s="91">
        <v>64230</v>
      </c>
      <c r="F1468" s="91">
        <v>2</v>
      </c>
      <c r="G1468" s="91" t="s">
        <v>12512</v>
      </c>
      <c r="I1468" s="91" t="s">
        <v>12513</v>
      </c>
      <c r="J1468" s="91" t="s">
        <v>12514</v>
      </c>
      <c r="K1468" s="91" t="s">
        <v>12515</v>
      </c>
      <c r="L1468" s="91" t="s">
        <v>12516</v>
      </c>
      <c r="O1468" s="91" t="s">
        <v>12517</v>
      </c>
      <c r="P1468" s="91" t="s">
        <v>12518</v>
      </c>
      <c r="R1468" s="91" t="s">
        <v>12519</v>
      </c>
      <c r="S1468" s="91" t="s">
        <v>12520</v>
      </c>
      <c r="T1468" s="91" t="s">
        <v>201</v>
      </c>
      <c r="U1468" s="91">
        <v>1</v>
      </c>
      <c r="V1468" s="91">
        <v>500000</v>
      </c>
      <c r="W1468" s="91">
        <v>40</v>
      </c>
      <c r="X1468" s="91">
        <v>60</v>
      </c>
      <c r="Y1468" s="91">
        <v>120</v>
      </c>
      <c r="Z1468" s="91">
        <v>40</v>
      </c>
      <c r="AA1468" s="91">
        <v>60</v>
      </c>
      <c r="AB1468" s="91">
        <v>120</v>
      </c>
      <c r="AC1468" s="91">
        <v>40</v>
      </c>
      <c r="AD1468" s="91">
        <v>60</v>
      </c>
      <c r="AE1468" s="91">
        <v>120</v>
      </c>
      <c r="AF1468" s="91">
        <v>1</v>
      </c>
      <c r="AG1468" s="91">
        <v>195</v>
      </c>
      <c r="AH1468" s="91">
        <v>100601</v>
      </c>
      <c r="AI1468" s="91">
        <v>2</v>
      </c>
      <c r="AJ1468" s="91" t="s">
        <v>12521</v>
      </c>
      <c r="AK1468" s="91">
        <v>2</v>
      </c>
      <c r="AL1468" s="91">
        <v>0</v>
      </c>
      <c r="AM1468" s="91" t="s">
        <v>87</v>
      </c>
      <c r="AO1468" s="91">
        <v>1</v>
      </c>
      <c r="AP1468" s="91">
        <v>2</v>
      </c>
      <c r="AQ1468" s="91">
        <v>1065282</v>
      </c>
      <c r="AR1468" s="91" t="s">
        <v>87</v>
      </c>
      <c r="AU1468" s="93">
        <v>42060</v>
      </c>
      <c r="AW1468" s="91">
        <v>1</v>
      </c>
      <c r="AX1468" s="91">
        <v>0</v>
      </c>
      <c r="AZ1468" s="92">
        <v>36680</v>
      </c>
      <c r="BA1468" s="91" t="s">
        <v>183</v>
      </c>
      <c r="BB1468" s="92">
        <v>42057</v>
      </c>
      <c r="BC1468" s="91" t="s">
        <v>87</v>
      </c>
    </row>
    <row r="1469" spans="1:55">
      <c r="A1469" s="91">
        <f t="shared" si="22"/>
        <v>1468</v>
      </c>
      <c r="B1469" s="91">
        <v>1276801</v>
      </c>
      <c r="C1469" s="91">
        <v>70</v>
      </c>
      <c r="D1469" s="91">
        <v>14</v>
      </c>
      <c r="E1469" s="91">
        <v>12768</v>
      </c>
      <c r="F1469" s="91">
        <v>1</v>
      </c>
      <c r="G1469" s="91" t="s">
        <v>12522</v>
      </c>
      <c r="I1469" s="91" t="s">
        <v>12523</v>
      </c>
      <c r="J1469" s="91" t="s">
        <v>12524</v>
      </c>
      <c r="K1469" s="91" t="s">
        <v>12525</v>
      </c>
      <c r="L1469" s="91" t="s">
        <v>12526</v>
      </c>
      <c r="O1469" s="91" t="s">
        <v>12527</v>
      </c>
      <c r="P1469" s="91" t="s">
        <v>12528</v>
      </c>
      <c r="R1469" s="91" t="s">
        <v>12529</v>
      </c>
      <c r="S1469" s="91" t="s">
        <v>12530</v>
      </c>
      <c r="T1469" s="91" t="s">
        <v>269</v>
      </c>
      <c r="U1469" s="91">
        <v>0</v>
      </c>
      <c r="V1469" s="91">
        <v>0</v>
      </c>
      <c r="W1469" s="91">
        <v>0</v>
      </c>
      <c r="X1469" s="91">
        <v>0</v>
      </c>
      <c r="Y1469" s="91">
        <v>0</v>
      </c>
      <c r="Z1469" s="91">
        <v>100</v>
      </c>
      <c r="AA1469" s="91">
        <v>0</v>
      </c>
      <c r="AB1469" s="91">
        <v>0</v>
      </c>
      <c r="AC1469" s="91">
        <v>0</v>
      </c>
      <c r="AD1469" s="91">
        <v>0</v>
      </c>
      <c r="AE1469" s="91">
        <v>0</v>
      </c>
      <c r="AF1469" s="91">
        <v>9</v>
      </c>
      <c r="AG1469" s="91">
        <v>134</v>
      </c>
      <c r="AH1469" s="91">
        <v>287282</v>
      </c>
      <c r="AI1469" s="91">
        <v>2</v>
      </c>
      <c r="AJ1469" s="91" t="s">
        <v>12531</v>
      </c>
      <c r="AK1469" s="91">
        <v>0</v>
      </c>
      <c r="AL1469" s="91">
        <v>0</v>
      </c>
      <c r="AM1469" s="91" t="s">
        <v>87</v>
      </c>
      <c r="AO1469" s="91">
        <v>0</v>
      </c>
      <c r="AP1469" s="91">
        <v>0</v>
      </c>
      <c r="AQ1469" s="91" t="s">
        <v>87</v>
      </c>
      <c r="AR1469" s="91" t="s">
        <v>87</v>
      </c>
      <c r="AW1469" s="91">
        <v>1</v>
      </c>
      <c r="AX1469" s="91">
        <v>0</v>
      </c>
      <c r="AZ1469" s="92">
        <v>43132</v>
      </c>
      <c r="BA1469" s="91" t="s">
        <v>442</v>
      </c>
      <c r="BB1469" s="92">
        <v>43132</v>
      </c>
      <c r="BC1469" s="91" t="s">
        <v>442</v>
      </c>
    </row>
    <row r="1470" spans="1:55">
      <c r="A1470" s="91">
        <f t="shared" si="22"/>
        <v>1469</v>
      </c>
      <c r="B1470" s="91">
        <v>1715201</v>
      </c>
      <c r="C1470" s="91">
        <v>30</v>
      </c>
      <c r="D1470" s="91">
        <v>14</v>
      </c>
      <c r="E1470" s="91" t="s">
        <v>87</v>
      </c>
      <c r="F1470" s="91" t="s">
        <v>87</v>
      </c>
      <c r="G1470" s="91" t="s">
        <v>12532</v>
      </c>
      <c r="I1470" s="91" t="s">
        <v>12533</v>
      </c>
      <c r="J1470" s="91" t="s">
        <v>12534</v>
      </c>
      <c r="K1470" s="91" t="s">
        <v>12535</v>
      </c>
      <c r="L1470" s="91" t="s">
        <v>12536</v>
      </c>
      <c r="O1470" s="91" t="s">
        <v>12537</v>
      </c>
      <c r="P1470" s="91" t="s">
        <v>87</v>
      </c>
      <c r="U1470" s="91">
        <v>0</v>
      </c>
      <c r="V1470" s="91">
        <v>500000</v>
      </c>
      <c r="W1470" s="91">
        <v>0</v>
      </c>
      <c r="X1470" s="91">
        <v>0</v>
      </c>
      <c r="Y1470" s="91">
        <v>0</v>
      </c>
      <c r="Z1470" s="91">
        <v>40</v>
      </c>
      <c r="AA1470" s="91">
        <v>60</v>
      </c>
      <c r="AB1470" s="91">
        <v>120</v>
      </c>
      <c r="AC1470" s="91">
        <v>0</v>
      </c>
      <c r="AD1470" s="91">
        <v>0</v>
      </c>
      <c r="AE1470" s="91">
        <v>0</v>
      </c>
      <c r="AF1470" s="91">
        <v>134</v>
      </c>
      <c r="AG1470" s="91">
        <v>1</v>
      </c>
      <c r="AH1470" s="91">
        <v>503361</v>
      </c>
      <c r="AI1470" s="91">
        <v>2</v>
      </c>
      <c r="AJ1470" s="91" t="s">
        <v>12533</v>
      </c>
      <c r="AK1470" s="91">
        <v>0</v>
      </c>
      <c r="AL1470" s="91">
        <v>0</v>
      </c>
      <c r="AM1470" s="91" t="s">
        <v>87</v>
      </c>
      <c r="AO1470" s="91">
        <v>0</v>
      </c>
      <c r="AP1470" s="91">
        <v>2</v>
      </c>
      <c r="AQ1470" s="91" t="s">
        <v>87</v>
      </c>
      <c r="AR1470" s="91" t="s">
        <v>87</v>
      </c>
      <c r="AW1470" s="91">
        <v>1</v>
      </c>
      <c r="AX1470" s="91">
        <v>0</v>
      </c>
      <c r="AZ1470" s="92">
        <v>38967</v>
      </c>
      <c r="BA1470" s="91" t="s">
        <v>183</v>
      </c>
      <c r="BB1470" s="92">
        <v>38967</v>
      </c>
      <c r="BC1470" s="91" t="s">
        <v>87</v>
      </c>
    </row>
    <row r="1471" spans="1:55">
      <c r="A1471" s="91">
        <f t="shared" si="22"/>
        <v>1470</v>
      </c>
      <c r="B1471" s="91">
        <v>2151401</v>
      </c>
      <c r="C1471" s="91">
        <v>77</v>
      </c>
      <c r="D1471" s="91">
        <v>14</v>
      </c>
      <c r="E1471" s="91" t="s">
        <v>87</v>
      </c>
      <c r="F1471" s="91" t="s">
        <v>87</v>
      </c>
      <c r="G1471" s="91" t="s">
        <v>12538</v>
      </c>
      <c r="I1471" s="91" t="s">
        <v>12539</v>
      </c>
      <c r="J1471" s="91" t="s">
        <v>12540</v>
      </c>
      <c r="K1471" s="91" t="s">
        <v>12541</v>
      </c>
      <c r="L1471" s="91" t="s">
        <v>12542</v>
      </c>
      <c r="O1471" s="91" t="s">
        <v>12543</v>
      </c>
      <c r="P1471" s="91" t="s">
        <v>12544</v>
      </c>
      <c r="R1471" s="91" t="s">
        <v>12545</v>
      </c>
      <c r="S1471" s="91" t="s">
        <v>12546</v>
      </c>
      <c r="T1471" s="91" t="s">
        <v>269</v>
      </c>
      <c r="U1471" s="91">
        <v>1</v>
      </c>
      <c r="V1471" s="91">
        <v>500000</v>
      </c>
      <c r="W1471" s="91">
        <v>0</v>
      </c>
      <c r="X1471" s="91">
        <v>100</v>
      </c>
      <c r="Y1471" s="91">
        <v>120</v>
      </c>
      <c r="Z1471" s="91">
        <v>40</v>
      </c>
      <c r="AA1471" s="91">
        <v>60</v>
      </c>
      <c r="AB1471" s="91">
        <v>120</v>
      </c>
      <c r="AC1471" s="91">
        <v>40</v>
      </c>
      <c r="AD1471" s="91">
        <v>60</v>
      </c>
      <c r="AE1471" s="91">
        <v>120</v>
      </c>
      <c r="AF1471" s="91">
        <v>569</v>
      </c>
      <c r="AG1471" s="91">
        <v>186</v>
      </c>
      <c r="AH1471" s="91">
        <v>143425</v>
      </c>
      <c r="AI1471" s="91">
        <v>1</v>
      </c>
      <c r="AJ1471" s="91" t="s">
        <v>12547</v>
      </c>
      <c r="AK1471" s="91">
        <v>0</v>
      </c>
      <c r="AL1471" s="91">
        <v>1</v>
      </c>
      <c r="AM1471" s="91" t="s">
        <v>12548</v>
      </c>
      <c r="AN1471" s="91" t="s">
        <v>12549</v>
      </c>
      <c r="AO1471" s="91">
        <v>1</v>
      </c>
      <c r="AP1471" s="91">
        <v>2</v>
      </c>
      <c r="AQ1471" s="91">
        <v>1573411</v>
      </c>
      <c r="AR1471" s="91" t="s">
        <v>87</v>
      </c>
      <c r="AU1471" s="93">
        <v>42060</v>
      </c>
      <c r="AW1471" s="91">
        <v>1</v>
      </c>
      <c r="AX1471" s="91">
        <v>0</v>
      </c>
      <c r="AZ1471" s="92">
        <v>40786</v>
      </c>
      <c r="BA1471" s="91" t="s">
        <v>183</v>
      </c>
      <c r="BB1471" s="92">
        <v>42057</v>
      </c>
      <c r="BC1471" s="91" t="s">
        <v>87</v>
      </c>
    </row>
    <row r="1472" spans="1:55">
      <c r="A1472" s="91">
        <f t="shared" si="22"/>
        <v>1471</v>
      </c>
      <c r="B1472" s="91">
        <v>2171301</v>
      </c>
      <c r="C1472" s="91">
        <v>77</v>
      </c>
      <c r="D1472" s="91">
        <v>14</v>
      </c>
      <c r="E1472" s="91" t="s">
        <v>87</v>
      </c>
      <c r="F1472" s="91" t="s">
        <v>87</v>
      </c>
      <c r="G1472" s="91" t="s">
        <v>12550</v>
      </c>
      <c r="I1472" s="91" t="s">
        <v>12551</v>
      </c>
      <c r="J1472" s="91" t="s">
        <v>12550</v>
      </c>
      <c r="K1472" s="91" t="s">
        <v>8011</v>
      </c>
      <c r="L1472" s="91" t="s">
        <v>12552</v>
      </c>
      <c r="O1472" s="91" t="s">
        <v>12553</v>
      </c>
      <c r="P1472" s="91" t="s">
        <v>12554</v>
      </c>
      <c r="R1472" s="91" t="s">
        <v>12555</v>
      </c>
      <c r="S1472" s="91" t="s">
        <v>12556</v>
      </c>
      <c r="T1472" s="91" t="s">
        <v>269</v>
      </c>
      <c r="U1472" s="91">
        <v>0</v>
      </c>
      <c r="V1472" s="91">
        <v>500000</v>
      </c>
      <c r="W1472" s="91">
        <v>0</v>
      </c>
      <c r="X1472" s="91">
        <v>100</v>
      </c>
      <c r="Y1472" s="91">
        <v>120</v>
      </c>
      <c r="Z1472" s="91">
        <v>40</v>
      </c>
      <c r="AA1472" s="91">
        <v>60</v>
      </c>
      <c r="AB1472" s="91">
        <v>120</v>
      </c>
      <c r="AC1472" s="91">
        <v>40</v>
      </c>
      <c r="AD1472" s="91">
        <v>60</v>
      </c>
      <c r="AE1472" s="91">
        <v>120</v>
      </c>
      <c r="AF1472" s="91">
        <v>168</v>
      </c>
      <c r="AG1472" s="91">
        <v>184</v>
      </c>
      <c r="AH1472" s="91">
        <v>14926</v>
      </c>
      <c r="AI1472" s="91">
        <v>2</v>
      </c>
      <c r="AJ1472" s="91" t="s">
        <v>12557</v>
      </c>
      <c r="AK1472" s="91">
        <v>0</v>
      </c>
      <c r="AL1472" s="91">
        <v>0</v>
      </c>
      <c r="AM1472" s="91" t="s">
        <v>87</v>
      </c>
      <c r="AO1472" s="91">
        <v>1</v>
      </c>
      <c r="AP1472" s="91">
        <v>2</v>
      </c>
      <c r="AQ1472" s="91" t="s">
        <v>87</v>
      </c>
      <c r="AR1472" s="91" t="s">
        <v>87</v>
      </c>
      <c r="AW1472" s="91">
        <v>1</v>
      </c>
      <c r="AX1472" s="91">
        <v>0</v>
      </c>
      <c r="AZ1472" s="92">
        <v>40872</v>
      </c>
      <c r="BA1472" s="91" t="s">
        <v>183</v>
      </c>
      <c r="BB1472" s="92">
        <v>40872</v>
      </c>
      <c r="BC1472" s="91" t="s">
        <v>87</v>
      </c>
    </row>
    <row r="1473" spans="1:55">
      <c r="A1473" s="91">
        <f t="shared" si="22"/>
        <v>1472</v>
      </c>
      <c r="B1473" s="91">
        <v>2414701</v>
      </c>
      <c r="C1473" s="91">
        <v>77</v>
      </c>
      <c r="D1473" s="91">
        <v>14</v>
      </c>
      <c r="E1473" s="91" t="s">
        <v>87</v>
      </c>
      <c r="F1473" s="91" t="s">
        <v>87</v>
      </c>
      <c r="G1473" s="91" t="s">
        <v>12558</v>
      </c>
      <c r="H1473" s="91" t="s">
        <v>12559</v>
      </c>
      <c r="I1473" s="91" t="s">
        <v>12560</v>
      </c>
      <c r="J1473" s="91" t="s">
        <v>12561</v>
      </c>
      <c r="K1473" s="91" t="s">
        <v>12562</v>
      </c>
      <c r="L1473" s="91" t="s">
        <v>12563</v>
      </c>
      <c r="M1473" s="91" t="s">
        <v>12564</v>
      </c>
      <c r="O1473" s="91" t="s">
        <v>12565</v>
      </c>
      <c r="P1473" s="91" t="s">
        <v>12566</v>
      </c>
      <c r="R1473" s="91" t="s">
        <v>12567</v>
      </c>
      <c r="S1473" s="91" t="s">
        <v>12568</v>
      </c>
      <c r="T1473" s="91" t="s">
        <v>12569</v>
      </c>
      <c r="U1473" s="91">
        <v>0</v>
      </c>
      <c r="V1473" s="91">
        <v>500000</v>
      </c>
      <c r="W1473" s="91">
        <v>0</v>
      </c>
      <c r="X1473" s="91">
        <v>100</v>
      </c>
      <c r="Y1473" s="91">
        <v>120</v>
      </c>
      <c r="Z1473" s="91">
        <v>40</v>
      </c>
      <c r="AA1473" s="91">
        <v>60</v>
      </c>
      <c r="AB1473" s="91">
        <v>120</v>
      </c>
      <c r="AC1473" s="91">
        <v>40</v>
      </c>
      <c r="AD1473" s="91">
        <v>60</v>
      </c>
      <c r="AE1473" s="91">
        <v>120</v>
      </c>
      <c r="AF1473" s="91">
        <v>175</v>
      </c>
      <c r="AG1473" s="91">
        <v>603</v>
      </c>
      <c r="AH1473" s="91">
        <v>839</v>
      </c>
      <c r="AI1473" s="91">
        <v>1</v>
      </c>
      <c r="AJ1473" s="91" t="s">
        <v>12570</v>
      </c>
      <c r="AK1473" s="91">
        <v>0</v>
      </c>
      <c r="AL1473" s="91">
        <v>0</v>
      </c>
      <c r="AM1473" s="91" t="s">
        <v>87</v>
      </c>
      <c r="AO1473" s="91">
        <v>1</v>
      </c>
      <c r="AP1473" s="91">
        <v>2</v>
      </c>
      <c r="AQ1473" s="91" t="s">
        <v>87</v>
      </c>
      <c r="AR1473" s="91" t="s">
        <v>87</v>
      </c>
      <c r="AW1473" s="91">
        <v>1</v>
      </c>
      <c r="AX1473" s="91">
        <v>0</v>
      </c>
      <c r="AZ1473" s="92">
        <v>41932</v>
      </c>
      <c r="BA1473" s="91" t="s">
        <v>183</v>
      </c>
      <c r="BB1473" s="92">
        <v>41932</v>
      </c>
      <c r="BC1473" s="91" t="s">
        <v>87</v>
      </c>
    </row>
    <row r="1474" spans="1:55">
      <c r="A1474" s="91">
        <f t="shared" si="22"/>
        <v>1473</v>
      </c>
      <c r="B1474" s="91">
        <v>2591401</v>
      </c>
      <c r="C1474" s="91">
        <v>50</v>
      </c>
      <c r="D1474" s="91">
        <v>14</v>
      </c>
      <c r="E1474" s="91" t="s">
        <v>87</v>
      </c>
      <c r="F1474" s="91" t="s">
        <v>87</v>
      </c>
      <c r="G1474" s="91" t="s">
        <v>12571</v>
      </c>
      <c r="I1474" s="91" t="s">
        <v>12572</v>
      </c>
      <c r="J1474" s="91" t="s">
        <v>12573</v>
      </c>
      <c r="K1474" s="91" t="s">
        <v>12574</v>
      </c>
      <c r="L1474" s="91" t="s">
        <v>12575</v>
      </c>
      <c r="O1474" s="91" t="s">
        <v>12576</v>
      </c>
      <c r="P1474" s="91" t="s">
        <v>12577</v>
      </c>
      <c r="R1474" s="91" t="s">
        <v>12578</v>
      </c>
      <c r="S1474" s="91" t="s">
        <v>12579</v>
      </c>
      <c r="T1474" s="91" t="s">
        <v>269</v>
      </c>
      <c r="U1474" s="91">
        <v>1</v>
      </c>
      <c r="V1474" s="91">
        <v>500000</v>
      </c>
      <c r="W1474" s="91">
        <v>0</v>
      </c>
      <c r="X1474" s="91">
        <v>100</v>
      </c>
      <c r="Y1474" s="91">
        <v>120</v>
      </c>
      <c r="Z1474" s="91">
        <v>40</v>
      </c>
      <c r="AA1474" s="91">
        <v>60</v>
      </c>
      <c r="AB1474" s="91">
        <v>120</v>
      </c>
      <c r="AC1474" s="91">
        <v>40</v>
      </c>
      <c r="AD1474" s="91">
        <v>60</v>
      </c>
      <c r="AE1474" s="91">
        <v>120</v>
      </c>
      <c r="AF1474" s="91">
        <v>152</v>
      </c>
      <c r="AG1474" s="91">
        <v>37</v>
      </c>
      <c r="AH1474" s="91">
        <v>16126</v>
      </c>
      <c r="AI1474" s="91">
        <v>2</v>
      </c>
      <c r="AJ1474" s="91" t="s">
        <v>12580</v>
      </c>
      <c r="AK1474" s="91">
        <v>0</v>
      </c>
      <c r="AL1474" s="91">
        <v>0</v>
      </c>
      <c r="AM1474" s="91" t="s">
        <v>87</v>
      </c>
      <c r="AO1474" s="91">
        <v>1</v>
      </c>
      <c r="AP1474" s="91">
        <v>2</v>
      </c>
      <c r="AQ1474" s="91">
        <v>2165295</v>
      </c>
      <c r="AR1474" s="91" t="s">
        <v>87</v>
      </c>
      <c r="AU1474" s="93">
        <v>43064</v>
      </c>
      <c r="AW1474" s="91">
        <v>1</v>
      </c>
      <c r="AX1474" s="91">
        <v>0</v>
      </c>
      <c r="AZ1474" s="92">
        <v>42885</v>
      </c>
      <c r="BA1474" s="91" t="s">
        <v>183</v>
      </c>
      <c r="BB1474" s="92">
        <v>43062.065682870372</v>
      </c>
      <c r="BC1474" s="91" t="s">
        <v>233</v>
      </c>
    </row>
    <row r="1475" spans="1:55">
      <c r="A1475" s="91">
        <f t="shared" ref="A1475:A1538" si="23">A1474+1</f>
        <v>1474</v>
      </c>
      <c r="B1475" s="91">
        <v>4207001</v>
      </c>
      <c r="C1475" s="91">
        <v>50</v>
      </c>
      <c r="D1475" s="91">
        <v>14</v>
      </c>
      <c r="E1475" s="91">
        <v>42070</v>
      </c>
      <c r="F1475" s="91">
        <v>1</v>
      </c>
      <c r="G1475" s="91" t="s">
        <v>12581</v>
      </c>
      <c r="I1475" s="91" t="s">
        <v>12582</v>
      </c>
      <c r="J1475" s="91" t="s">
        <v>12581</v>
      </c>
      <c r="K1475" s="91" t="s">
        <v>12583</v>
      </c>
      <c r="L1475" s="91" t="s">
        <v>12584</v>
      </c>
      <c r="O1475" s="91" t="s">
        <v>12585</v>
      </c>
      <c r="P1475" s="91" t="s">
        <v>87</v>
      </c>
      <c r="U1475" s="91">
        <v>0</v>
      </c>
      <c r="V1475" s="91">
        <v>500000</v>
      </c>
      <c r="W1475" s="91">
        <v>40</v>
      </c>
      <c r="X1475" s="91">
        <v>60</v>
      </c>
      <c r="Y1475" s="91">
        <v>120</v>
      </c>
      <c r="Z1475" s="91">
        <v>40</v>
      </c>
      <c r="AA1475" s="91">
        <v>60</v>
      </c>
      <c r="AB1475" s="91">
        <v>120</v>
      </c>
      <c r="AC1475" s="91">
        <v>40</v>
      </c>
      <c r="AD1475" s="91">
        <v>60</v>
      </c>
      <c r="AE1475" s="91">
        <v>120</v>
      </c>
      <c r="AF1475" s="91">
        <v>153</v>
      </c>
      <c r="AG1475" s="91">
        <v>558</v>
      </c>
      <c r="AH1475" s="91">
        <v>37215</v>
      </c>
      <c r="AI1475" s="91">
        <v>2</v>
      </c>
      <c r="AJ1475" s="91" t="s">
        <v>12586</v>
      </c>
      <c r="AK1475" s="91">
        <v>0</v>
      </c>
      <c r="AL1475" s="91">
        <v>0</v>
      </c>
      <c r="AM1475" s="91" t="s">
        <v>87</v>
      </c>
      <c r="AO1475" s="91">
        <v>0</v>
      </c>
      <c r="AP1475" s="91">
        <v>2</v>
      </c>
      <c r="AQ1475" s="91" t="s">
        <v>87</v>
      </c>
      <c r="AR1475" s="91" t="s">
        <v>87</v>
      </c>
      <c r="AW1475" s="91">
        <v>1</v>
      </c>
      <c r="AX1475" s="91">
        <v>0</v>
      </c>
      <c r="AZ1475" s="92">
        <v>36680</v>
      </c>
      <c r="BA1475" s="91" t="s">
        <v>183</v>
      </c>
      <c r="BB1475" s="92">
        <v>41899</v>
      </c>
      <c r="BC1475" s="91" t="s">
        <v>87</v>
      </c>
    </row>
    <row r="1476" spans="1:55">
      <c r="A1476" s="91">
        <f t="shared" si="23"/>
        <v>1475</v>
      </c>
      <c r="B1476" s="91">
        <v>1132901</v>
      </c>
      <c r="C1476" s="91">
        <v>62</v>
      </c>
      <c r="D1476" s="91">
        <v>14</v>
      </c>
      <c r="E1476" s="91">
        <v>11329</v>
      </c>
      <c r="F1476" s="91">
        <v>1</v>
      </c>
      <c r="G1476" s="91" t="s">
        <v>12587</v>
      </c>
      <c r="I1476" s="91" t="s">
        <v>12588</v>
      </c>
      <c r="J1476" s="91" t="s">
        <v>12587</v>
      </c>
      <c r="K1476" s="91" t="s">
        <v>10729</v>
      </c>
      <c r="L1476" s="91" t="s">
        <v>12589</v>
      </c>
      <c r="O1476" s="91" t="s">
        <v>12590</v>
      </c>
      <c r="P1476" s="91" t="s">
        <v>12591</v>
      </c>
      <c r="U1476" s="91">
        <v>0</v>
      </c>
      <c r="V1476" s="91">
        <v>0</v>
      </c>
      <c r="W1476" s="91">
        <v>0</v>
      </c>
      <c r="X1476" s="91">
        <v>0</v>
      </c>
      <c r="Y1476" s="91">
        <v>0</v>
      </c>
      <c r="Z1476" s="91">
        <v>40</v>
      </c>
      <c r="AA1476" s="91">
        <v>60</v>
      </c>
      <c r="AB1476" s="91">
        <v>120</v>
      </c>
      <c r="AC1476" s="91">
        <v>0</v>
      </c>
      <c r="AD1476" s="91">
        <v>0</v>
      </c>
      <c r="AE1476" s="91">
        <v>0</v>
      </c>
      <c r="AF1476" s="91">
        <v>155</v>
      </c>
      <c r="AG1476" s="91">
        <v>508</v>
      </c>
      <c r="AH1476" s="91">
        <v>274933</v>
      </c>
      <c r="AI1476" s="91">
        <v>1</v>
      </c>
      <c r="AJ1476" s="91" t="s">
        <v>12592</v>
      </c>
      <c r="AK1476" s="91">
        <v>2</v>
      </c>
      <c r="AL1476" s="91">
        <v>0</v>
      </c>
      <c r="AM1476" s="91" t="s">
        <v>87</v>
      </c>
      <c r="AO1476" s="91">
        <v>1</v>
      </c>
      <c r="AP1476" s="91">
        <v>2</v>
      </c>
      <c r="AQ1476" s="91" t="s">
        <v>87</v>
      </c>
      <c r="AR1476" s="91" t="s">
        <v>87</v>
      </c>
      <c r="AW1476" s="91">
        <v>1</v>
      </c>
      <c r="AX1476" s="91">
        <v>0</v>
      </c>
      <c r="AZ1476" s="92">
        <v>37383</v>
      </c>
      <c r="BA1476" s="91" t="s">
        <v>183</v>
      </c>
      <c r="BB1476" s="92">
        <v>42471</v>
      </c>
      <c r="BC1476" s="91" t="s">
        <v>87</v>
      </c>
    </row>
    <row r="1477" spans="1:55">
      <c r="A1477" s="91">
        <f t="shared" si="23"/>
        <v>1476</v>
      </c>
      <c r="B1477" s="91">
        <v>1459901</v>
      </c>
      <c r="C1477" s="91">
        <v>43</v>
      </c>
      <c r="D1477" s="91">
        <v>14</v>
      </c>
      <c r="E1477" s="91" t="s">
        <v>87</v>
      </c>
      <c r="F1477" s="91" t="s">
        <v>87</v>
      </c>
      <c r="G1477" s="91" t="s">
        <v>12593</v>
      </c>
      <c r="I1477" s="91" t="s">
        <v>12594</v>
      </c>
      <c r="J1477" s="91" t="s">
        <v>12595</v>
      </c>
      <c r="K1477" s="91" t="s">
        <v>12596</v>
      </c>
      <c r="L1477" s="91" t="s">
        <v>12597</v>
      </c>
      <c r="O1477" s="91" t="s">
        <v>12598</v>
      </c>
      <c r="P1477" s="91" t="s">
        <v>12599</v>
      </c>
      <c r="U1477" s="91">
        <v>0</v>
      </c>
      <c r="V1477" s="91">
        <v>500000</v>
      </c>
      <c r="W1477" s="91">
        <v>0</v>
      </c>
      <c r="X1477" s="91">
        <v>100</v>
      </c>
      <c r="Y1477" s="91">
        <v>120</v>
      </c>
      <c r="Z1477" s="91">
        <v>100</v>
      </c>
      <c r="AA1477" s="91">
        <v>0</v>
      </c>
      <c r="AB1477" s="91">
        <v>0</v>
      </c>
      <c r="AC1477" s="91">
        <v>0</v>
      </c>
      <c r="AD1477" s="91">
        <v>0</v>
      </c>
      <c r="AE1477" s="91">
        <v>0</v>
      </c>
      <c r="AF1477" s="91">
        <v>1502</v>
      </c>
      <c r="AG1477" s="91">
        <v>25</v>
      </c>
      <c r="AH1477" s="91">
        <v>6480</v>
      </c>
      <c r="AI1477" s="91">
        <v>1</v>
      </c>
      <c r="AJ1477" s="91" t="s">
        <v>12600</v>
      </c>
      <c r="AK1477" s="91">
        <v>2</v>
      </c>
      <c r="AL1477" s="91">
        <v>0</v>
      </c>
      <c r="AM1477" s="91" t="s">
        <v>87</v>
      </c>
      <c r="AO1477" s="91">
        <v>0</v>
      </c>
      <c r="AP1477" s="91">
        <v>2</v>
      </c>
      <c r="AQ1477" s="91" t="s">
        <v>87</v>
      </c>
      <c r="AR1477" s="91" t="s">
        <v>87</v>
      </c>
      <c r="AW1477" s="91">
        <v>1</v>
      </c>
      <c r="AX1477" s="91">
        <v>0</v>
      </c>
      <c r="AZ1477" s="92">
        <v>43132</v>
      </c>
      <c r="BA1477" s="91" t="s">
        <v>3642</v>
      </c>
      <c r="BB1477" s="92">
        <v>43132</v>
      </c>
      <c r="BC1477" s="91" t="s">
        <v>3642</v>
      </c>
    </row>
    <row r="1478" spans="1:55">
      <c r="A1478" s="91">
        <f t="shared" si="23"/>
        <v>1477</v>
      </c>
      <c r="B1478" s="91">
        <v>1573801</v>
      </c>
      <c r="C1478" s="91">
        <v>77</v>
      </c>
      <c r="D1478" s="91">
        <v>14</v>
      </c>
      <c r="E1478" s="91" t="s">
        <v>87</v>
      </c>
      <c r="F1478" s="91" t="s">
        <v>87</v>
      </c>
      <c r="G1478" s="91" t="s">
        <v>12601</v>
      </c>
      <c r="I1478" s="91" t="s">
        <v>12602</v>
      </c>
      <c r="J1478" s="91" t="s">
        <v>12603</v>
      </c>
      <c r="K1478" s="91" t="s">
        <v>12604</v>
      </c>
      <c r="L1478" s="91" t="s">
        <v>12605</v>
      </c>
      <c r="O1478" s="91" t="s">
        <v>12606</v>
      </c>
      <c r="P1478" s="91" t="s">
        <v>12607</v>
      </c>
      <c r="U1478" s="91">
        <v>1</v>
      </c>
      <c r="V1478" s="91">
        <v>500000</v>
      </c>
      <c r="W1478" s="91">
        <v>0</v>
      </c>
      <c r="X1478" s="91">
        <v>100</v>
      </c>
      <c r="Y1478" s="91">
        <v>120</v>
      </c>
      <c r="Z1478" s="91">
        <v>40</v>
      </c>
      <c r="AA1478" s="91">
        <v>60</v>
      </c>
      <c r="AB1478" s="91">
        <v>120</v>
      </c>
      <c r="AC1478" s="91">
        <v>40</v>
      </c>
      <c r="AD1478" s="91">
        <v>60</v>
      </c>
      <c r="AE1478" s="91">
        <v>120</v>
      </c>
      <c r="AF1478" s="91">
        <v>177</v>
      </c>
      <c r="AG1478" s="91">
        <v>291</v>
      </c>
      <c r="AH1478" s="91">
        <v>4000</v>
      </c>
      <c r="AI1478" s="91">
        <v>2</v>
      </c>
      <c r="AJ1478" s="91" t="s">
        <v>12608</v>
      </c>
      <c r="AK1478" s="91">
        <v>2</v>
      </c>
      <c r="AL1478" s="91">
        <v>0</v>
      </c>
      <c r="AM1478" s="91" t="s">
        <v>87</v>
      </c>
      <c r="AO1478" s="91">
        <v>0</v>
      </c>
      <c r="AP1478" s="91">
        <v>2</v>
      </c>
      <c r="AQ1478" s="91">
        <v>1205121</v>
      </c>
      <c r="AR1478" s="91" t="s">
        <v>87</v>
      </c>
      <c r="AU1478" s="93">
        <v>42060</v>
      </c>
      <c r="AW1478" s="91">
        <v>1</v>
      </c>
      <c r="AX1478" s="91">
        <v>0</v>
      </c>
      <c r="AZ1478" s="92">
        <v>38303</v>
      </c>
      <c r="BA1478" s="91" t="s">
        <v>183</v>
      </c>
      <c r="BB1478" s="92">
        <v>42057</v>
      </c>
      <c r="BC1478" s="91" t="s">
        <v>87</v>
      </c>
    </row>
    <row r="1479" spans="1:55">
      <c r="A1479" s="91">
        <f t="shared" si="23"/>
        <v>1478</v>
      </c>
      <c r="B1479" s="91">
        <v>1666401</v>
      </c>
      <c r="C1479" s="91">
        <v>43</v>
      </c>
      <c r="D1479" s="91">
        <v>14</v>
      </c>
      <c r="E1479" s="91" t="s">
        <v>87</v>
      </c>
      <c r="F1479" s="91" t="s">
        <v>87</v>
      </c>
      <c r="G1479" s="91" t="s">
        <v>12609</v>
      </c>
      <c r="I1479" s="91" t="s">
        <v>12610</v>
      </c>
      <c r="J1479" s="91" t="s">
        <v>12611</v>
      </c>
      <c r="K1479" s="91" t="s">
        <v>9786</v>
      </c>
      <c r="L1479" s="91" t="s">
        <v>12612</v>
      </c>
      <c r="O1479" s="91" t="s">
        <v>12613</v>
      </c>
      <c r="P1479" s="91" t="s">
        <v>12614</v>
      </c>
      <c r="U1479" s="91">
        <v>0</v>
      </c>
      <c r="V1479" s="91">
        <v>0</v>
      </c>
      <c r="W1479" s="91">
        <v>0</v>
      </c>
      <c r="X1479" s="91">
        <v>0</v>
      </c>
      <c r="Y1479" s="91">
        <v>0</v>
      </c>
      <c r="Z1479" s="91">
        <v>100</v>
      </c>
      <c r="AA1479" s="91">
        <v>0</v>
      </c>
      <c r="AB1479" s="91">
        <v>0</v>
      </c>
      <c r="AC1479" s="91">
        <v>0</v>
      </c>
      <c r="AD1479" s="91">
        <v>0</v>
      </c>
      <c r="AE1479" s="91">
        <v>0</v>
      </c>
      <c r="AF1479" s="91">
        <v>1503</v>
      </c>
      <c r="AG1479" s="91">
        <v>38</v>
      </c>
      <c r="AH1479" s="91">
        <v>1807</v>
      </c>
      <c r="AI1479" s="91">
        <v>2</v>
      </c>
      <c r="AJ1479" s="91" t="s">
        <v>12610</v>
      </c>
      <c r="AK1479" s="91">
        <v>2</v>
      </c>
      <c r="AL1479" s="91">
        <v>0</v>
      </c>
      <c r="AM1479" s="91" t="s">
        <v>87</v>
      </c>
      <c r="AO1479" s="91">
        <v>0</v>
      </c>
      <c r="AP1479" s="91">
        <v>2</v>
      </c>
      <c r="AQ1479" s="91" t="s">
        <v>87</v>
      </c>
      <c r="AR1479" s="91" t="s">
        <v>87</v>
      </c>
      <c r="AW1479" s="91">
        <v>1</v>
      </c>
      <c r="AX1479" s="91">
        <v>0</v>
      </c>
      <c r="AZ1479" s="92">
        <v>43132</v>
      </c>
      <c r="BA1479" s="91" t="s">
        <v>3642</v>
      </c>
      <c r="BB1479" s="92">
        <v>43132</v>
      </c>
      <c r="BC1479" s="91" t="s">
        <v>3642</v>
      </c>
    </row>
    <row r="1480" spans="1:55">
      <c r="A1480" s="91">
        <f t="shared" si="23"/>
        <v>1479</v>
      </c>
      <c r="B1480" s="91">
        <v>1773101</v>
      </c>
      <c r="C1480" s="91">
        <v>57</v>
      </c>
      <c r="D1480" s="91">
        <v>14</v>
      </c>
      <c r="E1480" s="91" t="s">
        <v>87</v>
      </c>
      <c r="F1480" s="91" t="s">
        <v>87</v>
      </c>
      <c r="G1480" s="91" t="s">
        <v>12615</v>
      </c>
      <c r="I1480" s="91" t="s">
        <v>12616</v>
      </c>
      <c r="J1480" s="91" t="s">
        <v>12615</v>
      </c>
      <c r="K1480" s="91" t="s">
        <v>12617</v>
      </c>
      <c r="L1480" s="91" t="s">
        <v>12618</v>
      </c>
      <c r="O1480" s="91" t="s">
        <v>12619</v>
      </c>
      <c r="P1480" s="91" t="s">
        <v>12619</v>
      </c>
      <c r="U1480" s="91">
        <v>0</v>
      </c>
      <c r="V1480" s="91">
        <v>500000</v>
      </c>
      <c r="W1480" s="91">
        <v>0</v>
      </c>
      <c r="X1480" s="91">
        <v>100</v>
      </c>
      <c r="Y1480" s="91">
        <v>135</v>
      </c>
      <c r="Z1480" s="91">
        <v>40</v>
      </c>
      <c r="AA1480" s="91">
        <v>60</v>
      </c>
      <c r="AB1480" s="91">
        <v>135</v>
      </c>
      <c r="AC1480" s="91">
        <v>40</v>
      </c>
      <c r="AD1480" s="91">
        <v>60</v>
      </c>
      <c r="AE1480" s="91">
        <v>135</v>
      </c>
      <c r="AF1480" s="91">
        <v>152</v>
      </c>
      <c r="AG1480" s="91">
        <v>125</v>
      </c>
      <c r="AH1480" s="91">
        <v>148633</v>
      </c>
      <c r="AI1480" s="91">
        <v>1</v>
      </c>
      <c r="AJ1480" s="91" t="s">
        <v>12620</v>
      </c>
      <c r="AK1480" s="91">
        <v>2</v>
      </c>
      <c r="AL1480" s="91">
        <v>0</v>
      </c>
      <c r="AM1480" s="91" t="s">
        <v>87</v>
      </c>
      <c r="AO1480" s="91">
        <v>0</v>
      </c>
      <c r="AP1480" s="91">
        <v>0</v>
      </c>
      <c r="AQ1480" s="91" t="s">
        <v>87</v>
      </c>
      <c r="AR1480" s="91" t="s">
        <v>87</v>
      </c>
      <c r="AW1480" s="91">
        <v>1</v>
      </c>
      <c r="AX1480" s="91">
        <v>0</v>
      </c>
      <c r="AZ1480" s="92">
        <v>43132</v>
      </c>
      <c r="BA1480" s="91" t="s">
        <v>728</v>
      </c>
      <c r="BB1480" s="92">
        <v>43132</v>
      </c>
      <c r="BC1480" s="91" t="s">
        <v>728</v>
      </c>
    </row>
    <row r="1481" spans="1:55">
      <c r="A1481" s="91">
        <f t="shared" si="23"/>
        <v>1480</v>
      </c>
      <c r="B1481" s="91">
        <v>1831001</v>
      </c>
      <c r="C1481" s="91">
        <v>10</v>
      </c>
      <c r="D1481" s="91">
        <v>14</v>
      </c>
      <c r="E1481" s="91">
        <v>18310</v>
      </c>
      <c r="F1481" s="91">
        <v>1</v>
      </c>
      <c r="G1481" s="91" t="s">
        <v>12621</v>
      </c>
      <c r="I1481" s="91" t="s">
        <v>12622</v>
      </c>
      <c r="J1481" s="91" t="s">
        <v>12623</v>
      </c>
      <c r="K1481" s="91" t="s">
        <v>12624</v>
      </c>
      <c r="L1481" s="91" t="s">
        <v>12625</v>
      </c>
      <c r="O1481" s="91" t="s">
        <v>12626</v>
      </c>
      <c r="P1481" s="91" t="s">
        <v>87</v>
      </c>
      <c r="U1481" s="91">
        <v>1</v>
      </c>
      <c r="V1481" s="91">
        <v>500000</v>
      </c>
      <c r="W1481" s="91">
        <v>0</v>
      </c>
      <c r="X1481" s="91">
        <v>0</v>
      </c>
      <c r="Y1481" s="91">
        <v>0</v>
      </c>
      <c r="Z1481" s="91">
        <v>40</v>
      </c>
      <c r="AA1481" s="91">
        <v>60</v>
      </c>
      <c r="AB1481" s="91">
        <v>120</v>
      </c>
      <c r="AC1481" s="91">
        <v>0</v>
      </c>
      <c r="AD1481" s="91">
        <v>0</v>
      </c>
      <c r="AE1481" s="91">
        <v>0</v>
      </c>
      <c r="AF1481" s="91">
        <v>116</v>
      </c>
      <c r="AG1481" s="91">
        <v>172</v>
      </c>
      <c r="AH1481" s="91">
        <v>534939</v>
      </c>
      <c r="AI1481" s="91">
        <v>1</v>
      </c>
      <c r="AJ1481" s="91" t="s">
        <v>12627</v>
      </c>
      <c r="AK1481" s="91">
        <v>2</v>
      </c>
      <c r="AL1481" s="91">
        <v>0</v>
      </c>
      <c r="AM1481" s="91" t="s">
        <v>87</v>
      </c>
      <c r="AO1481" s="91">
        <v>0</v>
      </c>
      <c r="AP1481" s="91">
        <v>2</v>
      </c>
      <c r="AQ1481" s="91">
        <v>1593165</v>
      </c>
      <c r="AR1481" s="91" t="s">
        <v>87</v>
      </c>
      <c r="AU1481" s="93">
        <v>42060</v>
      </c>
      <c r="AW1481" s="91">
        <v>1</v>
      </c>
      <c r="AX1481" s="91">
        <v>0</v>
      </c>
      <c r="AZ1481" s="92">
        <v>36680</v>
      </c>
      <c r="BA1481" s="91" t="s">
        <v>183</v>
      </c>
      <c r="BB1481" s="92">
        <v>42057</v>
      </c>
      <c r="BC1481" s="91" t="s">
        <v>87</v>
      </c>
    </row>
    <row r="1482" spans="1:55">
      <c r="A1482" s="91">
        <f t="shared" si="23"/>
        <v>1481</v>
      </c>
      <c r="B1482" s="91">
        <v>2337601</v>
      </c>
      <c r="C1482" s="91">
        <v>80</v>
      </c>
      <c r="D1482" s="91">
        <v>14</v>
      </c>
      <c r="E1482" s="91" t="s">
        <v>87</v>
      </c>
      <c r="F1482" s="91" t="s">
        <v>87</v>
      </c>
      <c r="G1482" s="91" t="s">
        <v>12628</v>
      </c>
      <c r="H1482" s="91" t="s">
        <v>11333</v>
      </c>
      <c r="I1482" s="91" t="s">
        <v>12629</v>
      </c>
      <c r="J1482" s="91" t="s">
        <v>12630</v>
      </c>
      <c r="K1482" s="91" t="s">
        <v>11336</v>
      </c>
      <c r="L1482" s="91" t="s">
        <v>12631</v>
      </c>
      <c r="O1482" s="91" t="s">
        <v>12632</v>
      </c>
      <c r="P1482" s="91" t="s">
        <v>12632</v>
      </c>
      <c r="R1482" s="91" t="s">
        <v>12633</v>
      </c>
      <c r="S1482" s="91" t="s">
        <v>12634</v>
      </c>
      <c r="T1482" s="91" t="s">
        <v>860</v>
      </c>
      <c r="U1482" s="91">
        <v>1</v>
      </c>
      <c r="V1482" s="91">
        <v>500000</v>
      </c>
      <c r="W1482" s="91">
        <v>0</v>
      </c>
      <c r="X1482" s="91">
        <v>100</v>
      </c>
      <c r="Y1482" s="91">
        <v>120</v>
      </c>
      <c r="Z1482" s="91">
        <v>40</v>
      </c>
      <c r="AA1482" s="91">
        <v>60</v>
      </c>
      <c r="AB1482" s="91">
        <v>120</v>
      </c>
      <c r="AC1482" s="91">
        <v>0</v>
      </c>
      <c r="AD1482" s="91">
        <v>100</v>
      </c>
      <c r="AE1482" s="91">
        <v>120</v>
      </c>
      <c r="AF1482" s="91">
        <v>1</v>
      </c>
      <c r="AG1482" s="91">
        <v>370</v>
      </c>
      <c r="AH1482" s="91">
        <v>114227</v>
      </c>
      <c r="AI1482" s="91">
        <v>2</v>
      </c>
      <c r="AJ1482" s="91" t="s">
        <v>12635</v>
      </c>
      <c r="AK1482" s="91">
        <v>2</v>
      </c>
      <c r="AL1482" s="91">
        <v>0</v>
      </c>
      <c r="AM1482" s="91" t="s">
        <v>87</v>
      </c>
      <c r="AO1482" s="91">
        <v>1</v>
      </c>
      <c r="AP1482" s="91">
        <v>2</v>
      </c>
      <c r="AQ1482" s="91">
        <v>1578416</v>
      </c>
      <c r="AR1482" s="91" t="s">
        <v>87</v>
      </c>
      <c r="AU1482" s="93">
        <v>42060</v>
      </c>
      <c r="AW1482" s="91">
        <v>1</v>
      </c>
      <c r="AX1482" s="91">
        <v>0</v>
      </c>
      <c r="AZ1482" s="92">
        <v>41572</v>
      </c>
      <c r="BA1482" s="91" t="s">
        <v>183</v>
      </c>
      <c r="BB1482" s="92">
        <v>42057</v>
      </c>
      <c r="BC1482" s="91" t="s">
        <v>87</v>
      </c>
    </row>
    <row r="1483" spans="1:55">
      <c r="A1483" s="91">
        <f t="shared" si="23"/>
        <v>1482</v>
      </c>
      <c r="B1483" s="91">
        <v>2452001</v>
      </c>
      <c r="C1483" s="91">
        <v>80</v>
      </c>
      <c r="D1483" s="91">
        <v>14</v>
      </c>
      <c r="E1483" s="91">
        <v>24520</v>
      </c>
      <c r="F1483" s="91">
        <v>1</v>
      </c>
      <c r="G1483" s="91" t="s">
        <v>12636</v>
      </c>
      <c r="I1483" s="91" t="s">
        <v>12637</v>
      </c>
      <c r="J1483" s="91" t="s">
        <v>12636</v>
      </c>
      <c r="K1483" s="91" t="s">
        <v>12638</v>
      </c>
      <c r="L1483" s="91" t="s">
        <v>12639</v>
      </c>
      <c r="O1483" s="91" t="s">
        <v>12640</v>
      </c>
      <c r="P1483" s="91" t="s">
        <v>87</v>
      </c>
      <c r="U1483" s="91">
        <v>0</v>
      </c>
      <c r="V1483" s="91">
        <v>500000</v>
      </c>
      <c r="W1483" s="91">
        <v>0</v>
      </c>
      <c r="X1483" s="91">
        <v>100</v>
      </c>
      <c r="Y1483" s="91">
        <v>120</v>
      </c>
      <c r="Z1483" s="91">
        <v>40</v>
      </c>
      <c r="AA1483" s="91">
        <v>60</v>
      </c>
      <c r="AB1483" s="91">
        <v>120</v>
      </c>
      <c r="AC1483" s="91">
        <v>40</v>
      </c>
      <c r="AD1483" s="91">
        <v>60</v>
      </c>
      <c r="AE1483" s="91">
        <v>120</v>
      </c>
      <c r="AF1483" s="91">
        <v>182</v>
      </c>
      <c r="AG1483" s="91">
        <v>164</v>
      </c>
      <c r="AH1483" s="91">
        <v>1536115</v>
      </c>
      <c r="AI1483" s="91">
        <v>1</v>
      </c>
      <c r="AJ1483" s="91" t="s">
        <v>12641</v>
      </c>
      <c r="AK1483" s="91">
        <v>2</v>
      </c>
      <c r="AL1483" s="91">
        <v>0</v>
      </c>
      <c r="AM1483" s="91" t="s">
        <v>87</v>
      </c>
      <c r="AO1483" s="91">
        <v>0</v>
      </c>
      <c r="AP1483" s="91">
        <v>2</v>
      </c>
      <c r="AQ1483" s="91" t="s">
        <v>87</v>
      </c>
      <c r="AR1483" s="91" t="s">
        <v>87</v>
      </c>
      <c r="AW1483" s="91">
        <v>1</v>
      </c>
      <c r="AX1483" s="91">
        <v>0</v>
      </c>
      <c r="AZ1483" s="92">
        <v>36680</v>
      </c>
      <c r="BA1483" s="91" t="s">
        <v>183</v>
      </c>
      <c r="BB1483" s="92">
        <v>40351</v>
      </c>
      <c r="BC1483" s="91" t="s">
        <v>87</v>
      </c>
    </row>
    <row r="1484" spans="1:55">
      <c r="A1484" s="91">
        <f t="shared" si="23"/>
        <v>1483</v>
      </c>
      <c r="B1484" s="91">
        <v>2564001</v>
      </c>
      <c r="C1484" s="91">
        <v>30</v>
      </c>
      <c r="D1484" s="91">
        <v>14</v>
      </c>
      <c r="E1484" s="91">
        <v>25640</v>
      </c>
      <c r="F1484" s="91">
        <v>1</v>
      </c>
      <c r="G1484" s="91" t="s">
        <v>12642</v>
      </c>
      <c r="I1484" s="91" t="s">
        <v>12643</v>
      </c>
      <c r="J1484" s="91" t="s">
        <v>12642</v>
      </c>
      <c r="K1484" s="91" t="s">
        <v>12644</v>
      </c>
      <c r="L1484" s="91" t="s">
        <v>12645</v>
      </c>
      <c r="O1484" s="91" t="s">
        <v>12646</v>
      </c>
      <c r="P1484" s="91" t="s">
        <v>12647</v>
      </c>
      <c r="R1484" s="91" t="s">
        <v>12648</v>
      </c>
      <c r="S1484" s="91" t="s">
        <v>12649</v>
      </c>
      <c r="T1484" s="91" t="s">
        <v>517</v>
      </c>
      <c r="U1484" s="91">
        <v>1</v>
      </c>
      <c r="V1484" s="91">
        <v>500000</v>
      </c>
      <c r="W1484" s="91">
        <v>0</v>
      </c>
      <c r="X1484" s="91">
        <v>100</v>
      </c>
      <c r="Y1484" s="91">
        <v>120</v>
      </c>
      <c r="Z1484" s="91">
        <v>40</v>
      </c>
      <c r="AA1484" s="91">
        <v>60</v>
      </c>
      <c r="AB1484" s="91">
        <v>120</v>
      </c>
      <c r="AC1484" s="91">
        <v>40</v>
      </c>
      <c r="AD1484" s="91">
        <v>60</v>
      </c>
      <c r="AE1484" s="91">
        <v>120</v>
      </c>
      <c r="AF1484" s="91">
        <v>5</v>
      </c>
      <c r="AG1484" s="91">
        <v>357</v>
      </c>
      <c r="AH1484" s="91">
        <v>43264</v>
      </c>
      <c r="AI1484" s="91">
        <v>1</v>
      </c>
      <c r="AJ1484" s="91" t="s">
        <v>12650</v>
      </c>
      <c r="AK1484" s="91">
        <v>2</v>
      </c>
      <c r="AL1484" s="91">
        <v>0</v>
      </c>
      <c r="AM1484" s="91" t="s">
        <v>87</v>
      </c>
      <c r="AO1484" s="91">
        <v>1</v>
      </c>
      <c r="AP1484" s="91">
        <v>2</v>
      </c>
      <c r="AQ1484" s="91">
        <v>1578731</v>
      </c>
      <c r="AR1484" s="91" t="s">
        <v>87</v>
      </c>
      <c r="AU1484" s="93">
        <v>42060</v>
      </c>
      <c r="AW1484" s="91">
        <v>1</v>
      </c>
      <c r="AX1484" s="91">
        <v>0</v>
      </c>
      <c r="AZ1484" s="92">
        <v>36680</v>
      </c>
      <c r="BA1484" s="91" t="s">
        <v>183</v>
      </c>
      <c r="BB1484" s="92">
        <v>42057</v>
      </c>
      <c r="BC1484" s="91" t="s">
        <v>87</v>
      </c>
    </row>
    <row r="1485" spans="1:55">
      <c r="A1485" s="91">
        <f t="shared" si="23"/>
        <v>1484</v>
      </c>
      <c r="B1485" s="91">
        <v>2564401</v>
      </c>
      <c r="C1485" s="91">
        <v>20</v>
      </c>
      <c r="D1485" s="91">
        <v>14</v>
      </c>
      <c r="E1485" s="91" t="s">
        <v>87</v>
      </c>
      <c r="F1485" s="91" t="s">
        <v>87</v>
      </c>
      <c r="G1485" s="91" t="s">
        <v>12651</v>
      </c>
      <c r="I1485" s="91" t="s">
        <v>12652</v>
      </c>
      <c r="J1485" s="91" t="s">
        <v>12653</v>
      </c>
      <c r="K1485" s="91" t="s">
        <v>2584</v>
      </c>
      <c r="L1485" s="91" t="s">
        <v>12654</v>
      </c>
      <c r="O1485" s="91" t="s">
        <v>12655</v>
      </c>
      <c r="P1485" s="91" t="s">
        <v>12656</v>
      </c>
      <c r="U1485" s="91">
        <v>0</v>
      </c>
      <c r="V1485" s="91">
        <v>500000</v>
      </c>
      <c r="W1485" s="91">
        <v>0</v>
      </c>
      <c r="X1485" s="91">
        <v>100</v>
      </c>
      <c r="Y1485" s="91">
        <v>120</v>
      </c>
      <c r="Z1485" s="91">
        <v>40</v>
      </c>
      <c r="AA1485" s="91">
        <v>60</v>
      </c>
      <c r="AB1485" s="91">
        <v>120</v>
      </c>
      <c r="AC1485" s="91">
        <v>40</v>
      </c>
      <c r="AD1485" s="91">
        <v>60</v>
      </c>
      <c r="AE1485" s="91">
        <v>120</v>
      </c>
      <c r="AF1485" s="91">
        <v>9</v>
      </c>
      <c r="AG1485" s="91">
        <v>695</v>
      </c>
      <c r="AH1485" s="91">
        <v>1021454</v>
      </c>
      <c r="AI1485" s="91">
        <v>2</v>
      </c>
      <c r="AJ1485" s="91" t="s">
        <v>12657</v>
      </c>
      <c r="AK1485" s="91">
        <v>2</v>
      </c>
      <c r="AL1485" s="91">
        <v>0</v>
      </c>
      <c r="AM1485" s="91" t="s">
        <v>87</v>
      </c>
      <c r="AO1485" s="91">
        <v>0</v>
      </c>
      <c r="AP1485" s="91">
        <v>2</v>
      </c>
      <c r="AQ1485" s="91" t="s">
        <v>87</v>
      </c>
      <c r="AR1485" s="91" t="s">
        <v>87</v>
      </c>
      <c r="AW1485" s="91">
        <v>1</v>
      </c>
      <c r="AX1485" s="91">
        <v>0</v>
      </c>
      <c r="AZ1485" s="92">
        <v>42716</v>
      </c>
      <c r="BA1485" s="91" t="s">
        <v>183</v>
      </c>
      <c r="BB1485" s="92">
        <v>42716</v>
      </c>
      <c r="BC1485" s="91" t="s">
        <v>87</v>
      </c>
    </row>
    <row r="1486" spans="1:55">
      <c r="A1486" s="91">
        <f t="shared" si="23"/>
        <v>1485</v>
      </c>
      <c r="B1486" s="91">
        <v>2608501</v>
      </c>
      <c r="C1486" s="91">
        <v>77</v>
      </c>
      <c r="D1486" s="91">
        <v>14</v>
      </c>
      <c r="E1486" s="91">
        <v>26085</v>
      </c>
      <c r="F1486" s="91">
        <v>1</v>
      </c>
      <c r="G1486" s="91" t="s">
        <v>12658</v>
      </c>
      <c r="I1486" s="91" t="s">
        <v>12659</v>
      </c>
      <c r="J1486" s="91" t="s">
        <v>12660</v>
      </c>
      <c r="K1486" s="91" t="s">
        <v>12661</v>
      </c>
      <c r="L1486" s="91" t="s">
        <v>12662</v>
      </c>
      <c r="O1486" s="91" t="s">
        <v>12663</v>
      </c>
      <c r="P1486" s="91" t="s">
        <v>12663</v>
      </c>
      <c r="R1486" s="91" t="s">
        <v>12664</v>
      </c>
      <c r="S1486" s="91" t="s">
        <v>12665</v>
      </c>
      <c r="T1486" s="91" t="s">
        <v>269</v>
      </c>
      <c r="U1486" s="91">
        <v>0</v>
      </c>
      <c r="V1486" s="91">
        <v>500000</v>
      </c>
      <c r="W1486" s="91">
        <v>0</v>
      </c>
      <c r="X1486" s="91">
        <v>100</v>
      </c>
      <c r="Y1486" s="91">
        <v>120</v>
      </c>
      <c r="Z1486" s="91">
        <v>40</v>
      </c>
      <c r="AA1486" s="91">
        <v>60</v>
      </c>
      <c r="AB1486" s="91">
        <v>120</v>
      </c>
      <c r="AC1486" s="91">
        <v>0</v>
      </c>
      <c r="AD1486" s="91">
        <v>100</v>
      </c>
      <c r="AE1486" s="91">
        <v>120</v>
      </c>
      <c r="AF1486" s="91">
        <v>1734</v>
      </c>
      <c r="AG1486" s="91">
        <v>7</v>
      </c>
      <c r="AH1486" s="91">
        <v>224199</v>
      </c>
      <c r="AI1486" s="91">
        <v>1</v>
      </c>
      <c r="AJ1486" s="91" t="s">
        <v>12666</v>
      </c>
      <c r="AK1486" s="91">
        <v>2</v>
      </c>
      <c r="AL1486" s="91">
        <v>1</v>
      </c>
      <c r="AM1486" s="91">
        <v>33101930558000</v>
      </c>
      <c r="AN1486" s="91" t="s">
        <v>12667</v>
      </c>
      <c r="AO1486" s="91">
        <v>1</v>
      </c>
      <c r="AP1486" s="91">
        <v>2</v>
      </c>
      <c r="AQ1486" s="91" t="s">
        <v>87</v>
      </c>
      <c r="AR1486" s="91" t="s">
        <v>87</v>
      </c>
      <c r="AW1486" s="91">
        <v>1</v>
      </c>
      <c r="AX1486" s="91">
        <v>0</v>
      </c>
      <c r="AZ1486" s="92">
        <v>42986.062418981484</v>
      </c>
      <c r="BA1486" s="91" t="s">
        <v>233</v>
      </c>
      <c r="BB1486" s="92">
        <v>42986.400937500002</v>
      </c>
      <c r="BC1486" s="91" t="s">
        <v>233</v>
      </c>
    </row>
    <row r="1487" spans="1:55">
      <c r="A1487" s="91">
        <f t="shared" si="23"/>
        <v>1486</v>
      </c>
      <c r="B1487" s="91">
        <v>2631101</v>
      </c>
      <c r="C1487" s="91">
        <v>77</v>
      </c>
      <c r="D1487" s="91">
        <v>14</v>
      </c>
      <c r="E1487" s="91">
        <v>26311</v>
      </c>
      <c r="F1487" s="91">
        <v>1</v>
      </c>
      <c r="G1487" s="91" t="s">
        <v>12668</v>
      </c>
      <c r="I1487" s="91" t="s">
        <v>12669</v>
      </c>
      <c r="J1487" s="91" t="s">
        <v>12670</v>
      </c>
      <c r="K1487" s="91" t="s">
        <v>3432</v>
      </c>
      <c r="L1487" s="91" t="s">
        <v>12671</v>
      </c>
      <c r="O1487" s="91" t="s">
        <v>12672</v>
      </c>
      <c r="P1487" s="91" t="s">
        <v>12673</v>
      </c>
      <c r="R1487" s="91" t="s">
        <v>12674</v>
      </c>
      <c r="S1487" s="91" t="s">
        <v>12675</v>
      </c>
      <c r="T1487" s="91" t="s">
        <v>269</v>
      </c>
      <c r="U1487" s="91">
        <v>0</v>
      </c>
      <c r="V1487" s="91">
        <v>500000</v>
      </c>
      <c r="W1487" s="91">
        <v>0</v>
      </c>
      <c r="X1487" s="91">
        <v>100</v>
      </c>
      <c r="Y1487" s="91">
        <v>120</v>
      </c>
      <c r="Z1487" s="91">
        <v>40</v>
      </c>
      <c r="AA1487" s="91">
        <v>60</v>
      </c>
      <c r="AB1487" s="91">
        <v>120</v>
      </c>
      <c r="AC1487" s="91">
        <v>0</v>
      </c>
      <c r="AD1487" s="91">
        <v>100</v>
      </c>
      <c r="AE1487" s="91">
        <v>120</v>
      </c>
      <c r="AF1487" s="91">
        <v>167</v>
      </c>
      <c r="AG1487" s="91">
        <v>90</v>
      </c>
      <c r="AH1487" s="91">
        <v>2045180</v>
      </c>
      <c r="AI1487" s="91">
        <v>1</v>
      </c>
      <c r="AJ1487" s="91" t="s">
        <v>12669</v>
      </c>
      <c r="AK1487" s="91">
        <v>2</v>
      </c>
      <c r="AL1487" s="91">
        <v>1</v>
      </c>
      <c r="AM1487" s="91">
        <v>32101930386018</v>
      </c>
      <c r="AN1487" s="91" t="s">
        <v>12676</v>
      </c>
      <c r="AO1487" s="91">
        <v>1</v>
      </c>
      <c r="AP1487" s="91">
        <v>2</v>
      </c>
      <c r="AQ1487" s="91" t="s">
        <v>87</v>
      </c>
      <c r="AR1487" s="91" t="s">
        <v>87</v>
      </c>
      <c r="AW1487" s="91">
        <v>1</v>
      </c>
      <c r="AX1487" s="91">
        <v>0</v>
      </c>
      <c r="AZ1487" s="92">
        <v>43124.068194444444</v>
      </c>
      <c r="BA1487" s="91" t="s">
        <v>233</v>
      </c>
      <c r="BB1487" s="92">
        <v>43124.068194444444</v>
      </c>
      <c r="BC1487" s="91" t="s">
        <v>233</v>
      </c>
    </row>
    <row r="1488" spans="1:55">
      <c r="A1488" s="91">
        <f t="shared" si="23"/>
        <v>1487</v>
      </c>
      <c r="B1488" s="91">
        <v>2846001</v>
      </c>
      <c r="C1488" s="91">
        <v>20</v>
      </c>
      <c r="D1488" s="91">
        <v>14</v>
      </c>
      <c r="E1488" s="91">
        <v>28460</v>
      </c>
      <c r="F1488" s="91">
        <v>1</v>
      </c>
      <c r="G1488" s="91" t="s">
        <v>12677</v>
      </c>
      <c r="I1488" s="91" t="s">
        <v>12678</v>
      </c>
      <c r="J1488" s="91" t="s">
        <v>12677</v>
      </c>
      <c r="K1488" s="91" t="s">
        <v>12679</v>
      </c>
      <c r="L1488" s="91" t="s">
        <v>12680</v>
      </c>
      <c r="O1488" s="91" t="s">
        <v>12681</v>
      </c>
      <c r="P1488" s="91" t="s">
        <v>12681</v>
      </c>
      <c r="U1488" s="91">
        <v>0</v>
      </c>
      <c r="V1488" s="91">
        <v>500000</v>
      </c>
      <c r="W1488" s="91">
        <v>40</v>
      </c>
      <c r="X1488" s="91">
        <v>60</v>
      </c>
      <c r="Y1488" s="91">
        <v>120</v>
      </c>
      <c r="Z1488" s="91">
        <v>40</v>
      </c>
      <c r="AA1488" s="91">
        <v>60</v>
      </c>
      <c r="AB1488" s="91">
        <v>120</v>
      </c>
      <c r="AC1488" s="91">
        <v>40</v>
      </c>
      <c r="AD1488" s="91">
        <v>60</v>
      </c>
      <c r="AE1488" s="91">
        <v>120</v>
      </c>
      <c r="AF1488" s="91">
        <v>130</v>
      </c>
      <c r="AG1488" s="91">
        <v>6</v>
      </c>
      <c r="AH1488" s="91">
        <v>6549661</v>
      </c>
      <c r="AI1488" s="91">
        <v>1</v>
      </c>
      <c r="AJ1488" s="91" t="s">
        <v>12682</v>
      </c>
      <c r="AK1488" s="91">
        <v>2</v>
      </c>
      <c r="AL1488" s="91">
        <v>0</v>
      </c>
      <c r="AM1488" s="91" t="s">
        <v>87</v>
      </c>
      <c r="AO1488" s="91">
        <v>1</v>
      </c>
      <c r="AP1488" s="91">
        <v>2</v>
      </c>
      <c r="AQ1488" s="91" t="s">
        <v>87</v>
      </c>
      <c r="AR1488" s="91" t="s">
        <v>87</v>
      </c>
      <c r="AW1488" s="91">
        <v>1</v>
      </c>
      <c r="AX1488" s="91">
        <v>0</v>
      </c>
      <c r="AZ1488" s="92">
        <v>36680</v>
      </c>
      <c r="BA1488" s="91" t="s">
        <v>183</v>
      </c>
      <c r="BB1488" s="92">
        <v>40352</v>
      </c>
      <c r="BC1488" s="91" t="s">
        <v>87</v>
      </c>
    </row>
    <row r="1489" spans="1:55">
      <c r="A1489" s="91">
        <f t="shared" si="23"/>
        <v>1488</v>
      </c>
      <c r="B1489" s="91">
        <v>4643001</v>
      </c>
      <c r="C1489" s="91">
        <v>30</v>
      </c>
      <c r="D1489" s="91">
        <v>14</v>
      </c>
      <c r="E1489" s="91">
        <v>46430</v>
      </c>
      <c r="F1489" s="91">
        <v>1</v>
      </c>
      <c r="G1489" s="91" t="s">
        <v>12683</v>
      </c>
      <c r="I1489" s="91" t="s">
        <v>12684</v>
      </c>
      <c r="J1489" s="91" t="s">
        <v>12683</v>
      </c>
      <c r="K1489" s="91" t="s">
        <v>12685</v>
      </c>
      <c r="L1489" s="91" t="s">
        <v>12686</v>
      </c>
      <c r="O1489" s="91" t="s">
        <v>12687</v>
      </c>
      <c r="P1489" s="91" t="s">
        <v>12688</v>
      </c>
      <c r="R1489" s="91" t="s">
        <v>12689</v>
      </c>
      <c r="S1489" s="91" t="s">
        <v>12690</v>
      </c>
      <c r="T1489" s="91" t="s">
        <v>269</v>
      </c>
      <c r="U1489" s="91">
        <v>1</v>
      </c>
      <c r="V1489" s="91">
        <v>500000</v>
      </c>
      <c r="W1489" s="91">
        <v>40</v>
      </c>
      <c r="X1489" s="91">
        <v>60</v>
      </c>
      <c r="Y1489" s="91">
        <v>120</v>
      </c>
      <c r="Z1489" s="91">
        <v>40</v>
      </c>
      <c r="AA1489" s="91">
        <v>60</v>
      </c>
      <c r="AB1489" s="91">
        <v>120</v>
      </c>
      <c r="AC1489" s="91">
        <v>40</v>
      </c>
      <c r="AD1489" s="91">
        <v>60</v>
      </c>
      <c r="AE1489" s="91">
        <v>120</v>
      </c>
      <c r="AF1489" s="91">
        <v>1</v>
      </c>
      <c r="AG1489" s="91">
        <v>27</v>
      </c>
      <c r="AH1489" s="91">
        <v>1055633</v>
      </c>
      <c r="AI1489" s="91">
        <v>1</v>
      </c>
      <c r="AJ1489" s="91" t="s">
        <v>12691</v>
      </c>
      <c r="AK1489" s="91">
        <v>2</v>
      </c>
      <c r="AL1489" s="91">
        <v>0</v>
      </c>
      <c r="AM1489" s="91" t="s">
        <v>87</v>
      </c>
      <c r="AO1489" s="91">
        <v>1</v>
      </c>
      <c r="AP1489" s="91">
        <v>2</v>
      </c>
      <c r="AQ1489" s="91">
        <v>1575413</v>
      </c>
      <c r="AR1489" s="91" t="s">
        <v>87</v>
      </c>
      <c r="AU1489" s="93">
        <v>42060</v>
      </c>
      <c r="AW1489" s="91">
        <v>1</v>
      </c>
      <c r="AX1489" s="91">
        <v>0</v>
      </c>
      <c r="AZ1489" s="92">
        <v>36680</v>
      </c>
      <c r="BA1489" s="91" t="s">
        <v>183</v>
      </c>
      <c r="BB1489" s="92">
        <v>42057</v>
      </c>
      <c r="BC1489" s="91" t="s">
        <v>87</v>
      </c>
    </row>
    <row r="1490" spans="1:55">
      <c r="A1490" s="91">
        <f t="shared" si="23"/>
        <v>1489</v>
      </c>
      <c r="B1490" s="91">
        <v>5418001</v>
      </c>
      <c r="C1490" s="91">
        <v>77</v>
      </c>
      <c r="D1490" s="91">
        <v>14</v>
      </c>
      <c r="E1490" s="91">
        <v>54180</v>
      </c>
      <c r="F1490" s="91">
        <v>1</v>
      </c>
      <c r="G1490" s="91" t="s">
        <v>12692</v>
      </c>
      <c r="I1490" s="91" t="s">
        <v>12693</v>
      </c>
      <c r="J1490" s="91" t="s">
        <v>12692</v>
      </c>
      <c r="K1490" s="91" t="s">
        <v>12694</v>
      </c>
      <c r="L1490" s="91" t="s">
        <v>12695</v>
      </c>
      <c r="O1490" s="91" t="s">
        <v>12696</v>
      </c>
      <c r="P1490" s="91" t="s">
        <v>87</v>
      </c>
      <c r="U1490" s="91">
        <v>1</v>
      </c>
      <c r="V1490" s="91">
        <v>500000</v>
      </c>
      <c r="W1490" s="91">
        <v>0</v>
      </c>
      <c r="X1490" s="91">
        <v>100</v>
      </c>
      <c r="Y1490" s="91">
        <v>120</v>
      </c>
      <c r="Z1490" s="91">
        <v>40</v>
      </c>
      <c r="AA1490" s="91">
        <v>60</v>
      </c>
      <c r="AB1490" s="91">
        <v>120</v>
      </c>
      <c r="AC1490" s="91">
        <v>40</v>
      </c>
      <c r="AD1490" s="91">
        <v>60</v>
      </c>
      <c r="AE1490" s="91">
        <v>120</v>
      </c>
      <c r="AF1490" s="91">
        <v>569</v>
      </c>
      <c r="AG1490" s="91">
        <v>5</v>
      </c>
      <c r="AH1490" s="91">
        <v>508213</v>
      </c>
      <c r="AI1490" s="91">
        <v>2</v>
      </c>
      <c r="AJ1490" s="91" t="s">
        <v>12697</v>
      </c>
      <c r="AK1490" s="91">
        <v>2</v>
      </c>
      <c r="AL1490" s="91">
        <v>0</v>
      </c>
      <c r="AM1490" s="91" t="s">
        <v>87</v>
      </c>
      <c r="AO1490" s="91">
        <v>1</v>
      </c>
      <c r="AP1490" s="91">
        <v>2</v>
      </c>
      <c r="AQ1490" s="91">
        <v>1512852</v>
      </c>
      <c r="AR1490" s="91" t="s">
        <v>87</v>
      </c>
      <c r="AU1490" s="93">
        <v>42060</v>
      </c>
      <c r="AW1490" s="91">
        <v>1</v>
      </c>
      <c r="AX1490" s="91">
        <v>0</v>
      </c>
      <c r="AZ1490" s="92">
        <v>36680</v>
      </c>
      <c r="BA1490" s="91" t="s">
        <v>183</v>
      </c>
      <c r="BB1490" s="92">
        <v>42057</v>
      </c>
      <c r="BC1490" s="91" t="s">
        <v>87</v>
      </c>
    </row>
    <row r="1491" spans="1:55">
      <c r="A1491" s="91">
        <f t="shared" si="23"/>
        <v>1490</v>
      </c>
      <c r="B1491" s="91">
        <v>6283001</v>
      </c>
      <c r="C1491" s="91">
        <v>50</v>
      </c>
      <c r="D1491" s="91">
        <v>14</v>
      </c>
      <c r="E1491" s="91">
        <v>62830</v>
      </c>
      <c r="F1491" s="91">
        <v>1</v>
      </c>
      <c r="G1491" s="91" t="s">
        <v>12698</v>
      </c>
      <c r="I1491" s="91" t="s">
        <v>12699</v>
      </c>
      <c r="J1491" s="91" t="s">
        <v>12698</v>
      </c>
      <c r="K1491" s="91" t="s">
        <v>10671</v>
      </c>
      <c r="L1491" s="91" t="s">
        <v>12700</v>
      </c>
      <c r="O1491" s="91" t="s">
        <v>12701</v>
      </c>
      <c r="P1491" s="91" t="s">
        <v>12702</v>
      </c>
      <c r="U1491" s="91">
        <v>0</v>
      </c>
      <c r="V1491" s="91">
        <v>500000</v>
      </c>
      <c r="W1491" s="91">
        <v>0</v>
      </c>
      <c r="X1491" s="91">
        <v>100</v>
      </c>
      <c r="Y1491" s="91">
        <v>120</v>
      </c>
      <c r="Z1491" s="91">
        <v>40</v>
      </c>
      <c r="AA1491" s="91">
        <v>60</v>
      </c>
      <c r="AB1491" s="91">
        <v>120</v>
      </c>
      <c r="AC1491" s="91">
        <v>40</v>
      </c>
      <c r="AD1491" s="91">
        <v>60</v>
      </c>
      <c r="AE1491" s="91">
        <v>120</v>
      </c>
      <c r="AF1491" s="91">
        <v>1565</v>
      </c>
      <c r="AG1491" s="91">
        <v>15</v>
      </c>
      <c r="AH1491" s="91">
        <v>51318</v>
      </c>
      <c r="AI1491" s="91">
        <v>1</v>
      </c>
      <c r="AJ1491" s="91" t="s">
        <v>12703</v>
      </c>
      <c r="AK1491" s="91">
        <v>2</v>
      </c>
      <c r="AL1491" s="91">
        <v>0</v>
      </c>
      <c r="AM1491" s="91" t="s">
        <v>87</v>
      </c>
      <c r="AO1491" s="91">
        <v>1</v>
      </c>
      <c r="AP1491" s="91">
        <v>2</v>
      </c>
      <c r="AQ1491" s="91" t="s">
        <v>87</v>
      </c>
      <c r="AR1491" s="91" t="s">
        <v>87</v>
      </c>
      <c r="AW1491" s="91">
        <v>1</v>
      </c>
      <c r="AX1491" s="91">
        <v>0</v>
      </c>
      <c r="AZ1491" s="92">
        <v>36680</v>
      </c>
      <c r="BA1491" s="91" t="s">
        <v>183</v>
      </c>
      <c r="BB1491" s="92">
        <v>40346</v>
      </c>
      <c r="BC1491" s="91" t="s">
        <v>87</v>
      </c>
    </row>
    <row r="1492" spans="1:55">
      <c r="A1492" s="91">
        <f t="shared" si="23"/>
        <v>1491</v>
      </c>
      <c r="B1492" s="91">
        <v>6608001</v>
      </c>
      <c r="C1492" s="91">
        <v>40</v>
      </c>
      <c r="D1492" s="91">
        <v>14</v>
      </c>
      <c r="E1492" s="91">
        <v>66080</v>
      </c>
      <c r="F1492" s="91">
        <v>1</v>
      </c>
      <c r="G1492" s="91" t="s">
        <v>12704</v>
      </c>
      <c r="I1492" s="91" t="s">
        <v>12705</v>
      </c>
      <c r="J1492" s="91" t="s">
        <v>12706</v>
      </c>
      <c r="K1492" s="91" t="s">
        <v>12707</v>
      </c>
      <c r="L1492" s="91" t="s">
        <v>12708</v>
      </c>
      <c r="O1492" s="91" t="s">
        <v>12709</v>
      </c>
      <c r="P1492" s="91" t="s">
        <v>12710</v>
      </c>
      <c r="U1492" s="91">
        <v>0</v>
      </c>
      <c r="V1492" s="91">
        <v>500000</v>
      </c>
      <c r="W1492" s="91">
        <v>0</v>
      </c>
      <c r="X1492" s="91">
        <v>100</v>
      </c>
      <c r="Y1492" s="91">
        <v>120</v>
      </c>
      <c r="Z1492" s="91">
        <v>40</v>
      </c>
      <c r="AA1492" s="91">
        <v>60</v>
      </c>
      <c r="AB1492" s="91">
        <v>120</v>
      </c>
      <c r="AC1492" s="91">
        <v>0</v>
      </c>
      <c r="AD1492" s="91">
        <v>0</v>
      </c>
      <c r="AE1492" s="91">
        <v>0</v>
      </c>
      <c r="AF1492" s="91">
        <v>1</v>
      </c>
      <c r="AG1492" s="91">
        <v>592</v>
      </c>
      <c r="AH1492" s="91">
        <v>12374</v>
      </c>
      <c r="AI1492" s="91">
        <v>2</v>
      </c>
      <c r="AJ1492" s="91" t="s">
        <v>12711</v>
      </c>
      <c r="AK1492" s="91">
        <v>2</v>
      </c>
      <c r="AL1492" s="91">
        <v>1</v>
      </c>
      <c r="AM1492" s="91">
        <v>14102640069</v>
      </c>
      <c r="AN1492" s="91" t="s">
        <v>431</v>
      </c>
      <c r="AO1492" s="91">
        <v>1</v>
      </c>
      <c r="AP1492" s="91">
        <v>2</v>
      </c>
      <c r="AQ1492" s="91" t="s">
        <v>87</v>
      </c>
      <c r="AR1492" s="91" t="s">
        <v>87</v>
      </c>
      <c r="AW1492" s="91">
        <v>1</v>
      </c>
      <c r="AX1492" s="91">
        <v>0</v>
      </c>
      <c r="AZ1492" s="92">
        <v>36680</v>
      </c>
      <c r="BA1492" s="91" t="s">
        <v>183</v>
      </c>
      <c r="BB1492" s="92">
        <v>40354</v>
      </c>
      <c r="BC1492" s="91" t="s">
        <v>87</v>
      </c>
    </row>
    <row r="1493" spans="1:55">
      <c r="A1493" s="91">
        <f t="shared" si="23"/>
        <v>1492</v>
      </c>
      <c r="B1493" s="91">
        <v>1008901</v>
      </c>
      <c r="C1493" s="91">
        <v>30</v>
      </c>
      <c r="D1493" s="91">
        <v>15</v>
      </c>
      <c r="E1493" s="91" t="s">
        <v>87</v>
      </c>
      <c r="F1493" s="91" t="s">
        <v>87</v>
      </c>
      <c r="G1493" s="91" t="s">
        <v>12712</v>
      </c>
      <c r="I1493" s="91" t="s">
        <v>12713</v>
      </c>
      <c r="J1493" s="91" t="s">
        <v>12714</v>
      </c>
      <c r="K1493" s="91" t="s">
        <v>12715</v>
      </c>
      <c r="L1493" s="91" t="s">
        <v>12716</v>
      </c>
      <c r="O1493" s="91" t="s">
        <v>12717</v>
      </c>
      <c r="P1493" s="91" t="s">
        <v>87</v>
      </c>
      <c r="U1493" s="91">
        <v>0</v>
      </c>
      <c r="V1493" s="91">
        <v>500000</v>
      </c>
      <c r="W1493" s="91">
        <v>0</v>
      </c>
      <c r="X1493" s="91">
        <v>0</v>
      </c>
      <c r="Y1493" s="91">
        <v>0</v>
      </c>
      <c r="Z1493" s="91">
        <v>40</v>
      </c>
      <c r="AA1493" s="91">
        <v>60</v>
      </c>
      <c r="AB1493" s="91">
        <v>120</v>
      </c>
      <c r="AC1493" s="91">
        <v>0</v>
      </c>
      <c r="AD1493" s="91">
        <v>0</v>
      </c>
      <c r="AE1493" s="91">
        <v>0</v>
      </c>
      <c r="AF1493" s="91">
        <v>5</v>
      </c>
      <c r="AG1493" s="91">
        <v>186</v>
      </c>
      <c r="AH1493" s="91">
        <v>9014715</v>
      </c>
      <c r="AI1493" s="91">
        <v>2</v>
      </c>
      <c r="AJ1493" s="91" t="s">
        <v>12718</v>
      </c>
      <c r="AK1493" s="91">
        <v>0</v>
      </c>
      <c r="AL1493" s="91">
        <v>0</v>
      </c>
      <c r="AM1493" s="91" t="s">
        <v>87</v>
      </c>
      <c r="AO1493" s="91">
        <v>0</v>
      </c>
      <c r="AP1493" s="91">
        <v>2</v>
      </c>
      <c r="AQ1493" s="91" t="s">
        <v>87</v>
      </c>
      <c r="AR1493" s="91" t="s">
        <v>87</v>
      </c>
      <c r="AW1493" s="91">
        <v>1</v>
      </c>
      <c r="AX1493" s="91">
        <v>0</v>
      </c>
      <c r="AZ1493" s="92">
        <v>36966</v>
      </c>
      <c r="BA1493" s="91" t="s">
        <v>183</v>
      </c>
      <c r="BB1493" s="92">
        <v>37636</v>
      </c>
      <c r="BC1493" s="91" t="s">
        <v>87</v>
      </c>
    </row>
    <row r="1494" spans="1:55">
      <c r="A1494" s="91">
        <f t="shared" si="23"/>
        <v>1493</v>
      </c>
      <c r="B1494" s="91">
        <v>1053505</v>
      </c>
      <c r="C1494" s="91">
        <v>38</v>
      </c>
      <c r="D1494" s="91">
        <v>15</v>
      </c>
      <c r="E1494" s="91" t="s">
        <v>87</v>
      </c>
      <c r="F1494" s="91" t="s">
        <v>87</v>
      </c>
      <c r="G1494" s="91" t="s">
        <v>12719</v>
      </c>
      <c r="H1494" s="91" t="s">
        <v>12720</v>
      </c>
      <c r="I1494" s="91" t="s">
        <v>12721</v>
      </c>
      <c r="K1494" s="91" t="s">
        <v>12722</v>
      </c>
      <c r="L1494" s="91" t="s">
        <v>12723</v>
      </c>
      <c r="O1494" s="91" t="s">
        <v>12724</v>
      </c>
      <c r="P1494" s="91" t="s">
        <v>12725</v>
      </c>
      <c r="R1494" s="91" t="s">
        <v>12726</v>
      </c>
      <c r="S1494" s="91" t="s">
        <v>12727</v>
      </c>
      <c r="T1494" s="91" t="s">
        <v>12728</v>
      </c>
      <c r="U1494" s="91">
        <v>1</v>
      </c>
      <c r="V1494" s="91">
        <v>0</v>
      </c>
      <c r="W1494" s="91">
        <v>0</v>
      </c>
      <c r="X1494" s="91">
        <v>0</v>
      </c>
      <c r="Y1494" s="91">
        <v>0</v>
      </c>
      <c r="Z1494" s="91">
        <v>100</v>
      </c>
      <c r="AA1494" s="91">
        <v>0</v>
      </c>
      <c r="AB1494" s="91">
        <v>0</v>
      </c>
      <c r="AC1494" s="91">
        <v>0</v>
      </c>
      <c r="AD1494" s="91">
        <v>0</v>
      </c>
      <c r="AE1494" s="91">
        <v>0</v>
      </c>
      <c r="AF1494" s="91">
        <v>9</v>
      </c>
      <c r="AG1494" s="91">
        <v>259</v>
      </c>
      <c r="AH1494" s="91">
        <v>9703599</v>
      </c>
      <c r="AI1494" s="91">
        <v>1</v>
      </c>
      <c r="AJ1494" s="91" t="s">
        <v>12729</v>
      </c>
      <c r="AK1494" s="91">
        <v>0</v>
      </c>
      <c r="AL1494" s="91">
        <v>0</v>
      </c>
      <c r="AM1494" s="91" t="s">
        <v>87</v>
      </c>
      <c r="AO1494" s="91">
        <v>0</v>
      </c>
      <c r="AP1494" s="91">
        <v>2</v>
      </c>
      <c r="AQ1494" s="91">
        <v>1089929</v>
      </c>
      <c r="AR1494" s="91" t="s">
        <v>87</v>
      </c>
      <c r="AU1494" s="93">
        <v>42180</v>
      </c>
      <c r="AW1494" s="91">
        <v>1</v>
      </c>
      <c r="AX1494" s="91">
        <v>0</v>
      </c>
      <c r="AY1494" s="91">
        <v>0</v>
      </c>
      <c r="AZ1494" s="92">
        <v>40935</v>
      </c>
      <c r="BA1494" s="91" t="s">
        <v>183</v>
      </c>
      <c r="BB1494" s="92">
        <v>40939</v>
      </c>
      <c r="BC1494" s="91" t="s">
        <v>87</v>
      </c>
    </row>
    <row r="1495" spans="1:55">
      <c r="A1495" s="91">
        <f t="shared" si="23"/>
        <v>1494</v>
      </c>
      <c r="B1495" s="91">
        <v>1114501</v>
      </c>
      <c r="C1495" s="91">
        <v>62</v>
      </c>
      <c r="D1495" s="91">
        <v>15</v>
      </c>
      <c r="E1495" s="91">
        <v>11145</v>
      </c>
      <c r="F1495" s="91">
        <v>1</v>
      </c>
      <c r="G1495" s="91" t="s">
        <v>12730</v>
      </c>
      <c r="I1495" s="91" t="s">
        <v>12731</v>
      </c>
      <c r="J1495" s="91" t="s">
        <v>12730</v>
      </c>
      <c r="K1495" s="91" t="s">
        <v>3421</v>
      </c>
      <c r="L1495" s="91" t="s">
        <v>12732</v>
      </c>
      <c r="O1495" s="91" t="s">
        <v>12733</v>
      </c>
      <c r="P1495" s="91" t="s">
        <v>87</v>
      </c>
      <c r="U1495" s="91">
        <v>0</v>
      </c>
      <c r="V1495" s="91">
        <v>0</v>
      </c>
      <c r="W1495" s="91">
        <v>0</v>
      </c>
      <c r="X1495" s="91">
        <v>0</v>
      </c>
      <c r="Y1495" s="91">
        <v>0</v>
      </c>
      <c r="Z1495" s="91">
        <v>100</v>
      </c>
      <c r="AA1495" s="91">
        <v>0</v>
      </c>
      <c r="AB1495" s="91">
        <v>0</v>
      </c>
      <c r="AC1495" s="91">
        <v>0</v>
      </c>
      <c r="AD1495" s="91">
        <v>0</v>
      </c>
      <c r="AE1495" s="91">
        <v>0</v>
      </c>
      <c r="AF1495" s="91">
        <v>155</v>
      </c>
      <c r="AG1495" s="91">
        <v>501</v>
      </c>
      <c r="AH1495" s="91">
        <v>5377</v>
      </c>
      <c r="AI1495" s="91">
        <v>1</v>
      </c>
      <c r="AJ1495" s="91" t="s">
        <v>12734</v>
      </c>
      <c r="AK1495" s="91">
        <v>0</v>
      </c>
      <c r="AL1495" s="91">
        <v>0</v>
      </c>
      <c r="AM1495" s="91" t="s">
        <v>87</v>
      </c>
      <c r="AO1495" s="91">
        <v>0</v>
      </c>
      <c r="AP1495" s="91">
        <v>2</v>
      </c>
      <c r="AQ1495" s="91" t="s">
        <v>87</v>
      </c>
      <c r="AR1495" s="91" t="s">
        <v>87</v>
      </c>
      <c r="AW1495" s="91">
        <v>1</v>
      </c>
      <c r="AX1495" s="91">
        <v>0</v>
      </c>
      <c r="AZ1495" s="92">
        <v>37383</v>
      </c>
      <c r="BA1495" s="91" t="s">
        <v>183</v>
      </c>
      <c r="BB1495" s="92">
        <v>42471</v>
      </c>
      <c r="BC1495" s="91" t="s">
        <v>87</v>
      </c>
    </row>
    <row r="1496" spans="1:55">
      <c r="A1496" s="91">
        <f t="shared" si="23"/>
        <v>1495</v>
      </c>
      <c r="B1496" s="91">
        <v>1122801</v>
      </c>
      <c r="C1496" s="91">
        <v>62</v>
      </c>
      <c r="D1496" s="91">
        <v>15</v>
      </c>
      <c r="E1496" s="91">
        <v>11228</v>
      </c>
      <c r="F1496" s="91">
        <v>1</v>
      </c>
      <c r="G1496" s="91" t="s">
        <v>12735</v>
      </c>
      <c r="I1496" s="91" t="s">
        <v>12736</v>
      </c>
      <c r="J1496" s="91" t="s">
        <v>12737</v>
      </c>
      <c r="K1496" s="91" t="s">
        <v>6831</v>
      </c>
      <c r="L1496" s="91" t="s">
        <v>12738</v>
      </c>
      <c r="O1496" s="91" t="s">
        <v>12739</v>
      </c>
      <c r="P1496" s="91" t="s">
        <v>12740</v>
      </c>
      <c r="U1496" s="91">
        <v>0</v>
      </c>
      <c r="V1496" s="91">
        <v>500000</v>
      </c>
      <c r="W1496" s="91">
        <v>0</v>
      </c>
      <c r="X1496" s="91">
        <v>100</v>
      </c>
      <c r="Y1496" s="91">
        <v>120</v>
      </c>
      <c r="Z1496" s="91">
        <v>40</v>
      </c>
      <c r="AA1496" s="91">
        <v>60</v>
      </c>
      <c r="AB1496" s="91">
        <v>120</v>
      </c>
      <c r="AC1496" s="91">
        <v>100</v>
      </c>
      <c r="AD1496" s="91">
        <v>0</v>
      </c>
      <c r="AE1496" s="91">
        <v>0</v>
      </c>
      <c r="AF1496" s="91">
        <v>155</v>
      </c>
      <c r="AG1496" s="91">
        <v>502</v>
      </c>
      <c r="AH1496" s="91">
        <v>266</v>
      </c>
      <c r="AI1496" s="91">
        <v>1</v>
      </c>
      <c r="AJ1496" s="91" t="s">
        <v>12741</v>
      </c>
      <c r="AK1496" s="91">
        <v>0</v>
      </c>
      <c r="AL1496" s="91">
        <v>0</v>
      </c>
      <c r="AM1496" s="91" t="s">
        <v>87</v>
      </c>
      <c r="AO1496" s="91">
        <v>1</v>
      </c>
      <c r="AP1496" s="91">
        <v>2</v>
      </c>
      <c r="AQ1496" s="91" t="s">
        <v>87</v>
      </c>
      <c r="AR1496" s="91" t="s">
        <v>87</v>
      </c>
      <c r="AW1496" s="91">
        <v>1</v>
      </c>
      <c r="AX1496" s="91">
        <v>0</v>
      </c>
      <c r="AZ1496" s="92">
        <v>37383</v>
      </c>
      <c r="BA1496" s="91" t="s">
        <v>183</v>
      </c>
      <c r="BB1496" s="92">
        <v>42971.058206018519</v>
      </c>
      <c r="BC1496" s="91" t="s">
        <v>233</v>
      </c>
    </row>
    <row r="1497" spans="1:55">
      <c r="A1497" s="91">
        <f t="shared" si="23"/>
        <v>1496</v>
      </c>
      <c r="B1497" s="91">
        <v>1139001</v>
      </c>
      <c r="C1497" s="91">
        <v>30</v>
      </c>
      <c r="D1497" s="91">
        <v>15</v>
      </c>
      <c r="E1497" s="91" t="s">
        <v>87</v>
      </c>
      <c r="F1497" s="91" t="s">
        <v>87</v>
      </c>
      <c r="G1497" s="91" t="s">
        <v>12742</v>
      </c>
      <c r="I1497" s="91" t="s">
        <v>12743</v>
      </c>
      <c r="J1497" s="91" t="s">
        <v>12744</v>
      </c>
      <c r="K1497" s="91" t="s">
        <v>4251</v>
      </c>
      <c r="L1497" s="91" t="s">
        <v>12745</v>
      </c>
      <c r="M1497" s="91" t="s">
        <v>12746</v>
      </c>
      <c r="O1497" s="91" t="s">
        <v>12747</v>
      </c>
      <c r="P1497" s="91" t="s">
        <v>87</v>
      </c>
      <c r="U1497" s="91">
        <v>0</v>
      </c>
      <c r="V1497" s="91">
        <v>0</v>
      </c>
      <c r="W1497" s="91">
        <v>100</v>
      </c>
      <c r="X1497" s="91">
        <v>0</v>
      </c>
      <c r="Y1497" s="91">
        <v>0</v>
      </c>
      <c r="Z1497" s="91">
        <v>100</v>
      </c>
      <c r="AA1497" s="91">
        <v>0</v>
      </c>
      <c r="AB1497" s="91">
        <v>0</v>
      </c>
      <c r="AC1497" s="91">
        <v>100</v>
      </c>
      <c r="AD1497" s="91">
        <v>0</v>
      </c>
      <c r="AE1497" s="91">
        <v>0</v>
      </c>
      <c r="AF1497" s="91">
        <v>5</v>
      </c>
      <c r="AG1497" s="91">
        <v>422</v>
      </c>
      <c r="AH1497" s="91">
        <v>3237816</v>
      </c>
      <c r="AI1497" s="91">
        <v>1</v>
      </c>
      <c r="AJ1497" s="91" t="s">
        <v>12748</v>
      </c>
      <c r="AK1497" s="91">
        <v>0</v>
      </c>
      <c r="AL1497" s="91">
        <v>0</v>
      </c>
      <c r="AM1497" s="91" t="s">
        <v>87</v>
      </c>
      <c r="AO1497" s="91">
        <v>0</v>
      </c>
      <c r="AP1497" s="91">
        <v>2</v>
      </c>
      <c r="AQ1497" s="91" t="s">
        <v>87</v>
      </c>
      <c r="AR1497" s="91" t="s">
        <v>87</v>
      </c>
      <c r="AW1497" s="91">
        <v>1</v>
      </c>
      <c r="AX1497" s="91">
        <v>0</v>
      </c>
      <c r="AY1497" s="91">
        <v>0</v>
      </c>
      <c r="AZ1497" s="92">
        <v>41270</v>
      </c>
      <c r="BA1497" s="91" t="s">
        <v>183</v>
      </c>
      <c r="BB1497" s="92">
        <v>41270</v>
      </c>
      <c r="BC1497" s="91" t="s">
        <v>87</v>
      </c>
    </row>
    <row r="1498" spans="1:55">
      <c r="A1498" s="91">
        <f t="shared" si="23"/>
        <v>1497</v>
      </c>
      <c r="B1498" s="91">
        <v>1161201</v>
      </c>
      <c r="C1498" s="91">
        <v>50</v>
      </c>
      <c r="D1498" s="91">
        <v>15</v>
      </c>
      <c r="E1498" s="91" t="s">
        <v>87</v>
      </c>
      <c r="F1498" s="91" t="s">
        <v>87</v>
      </c>
      <c r="G1498" s="91" t="s">
        <v>12749</v>
      </c>
      <c r="I1498" s="91" t="s">
        <v>12750</v>
      </c>
      <c r="J1498" s="91" t="s">
        <v>12751</v>
      </c>
      <c r="K1498" s="91" t="s">
        <v>12752</v>
      </c>
      <c r="L1498" s="91" t="s">
        <v>12753</v>
      </c>
      <c r="O1498" s="91" t="s">
        <v>12754</v>
      </c>
      <c r="P1498" s="91" t="s">
        <v>12755</v>
      </c>
      <c r="R1498" s="91" t="s">
        <v>12756</v>
      </c>
      <c r="S1498" s="91" t="s">
        <v>12757</v>
      </c>
      <c r="T1498" s="91" t="s">
        <v>269</v>
      </c>
      <c r="U1498" s="91">
        <v>0</v>
      </c>
      <c r="V1498" s="91">
        <v>0</v>
      </c>
      <c r="W1498" s="91">
        <v>100</v>
      </c>
      <c r="X1498" s="91">
        <v>0</v>
      </c>
      <c r="Y1498" s="91">
        <v>0</v>
      </c>
      <c r="Z1498" s="91">
        <v>100</v>
      </c>
      <c r="AA1498" s="91">
        <v>0</v>
      </c>
      <c r="AB1498" s="91">
        <v>0</v>
      </c>
      <c r="AC1498" s="91">
        <v>100</v>
      </c>
      <c r="AD1498" s="91">
        <v>0</v>
      </c>
      <c r="AE1498" s="91">
        <v>0</v>
      </c>
      <c r="AF1498" s="91">
        <v>5</v>
      </c>
      <c r="AG1498" s="91">
        <v>269</v>
      </c>
      <c r="AH1498" s="91">
        <v>162251</v>
      </c>
      <c r="AI1498" s="91">
        <v>2</v>
      </c>
      <c r="AJ1498" s="91" t="s">
        <v>12750</v>
      </c>
      <c r="AK1498" s="91">
        <v>0</v>
      </c>
      <c r="AL1498" s="91">
        <v>1</v>
      </c>
      <c r="AM1498" s="91">
        <v>23102100366000</v>
      </c>
      <c r="AN1498" s="91" t="s">
        <v>2273</v>
      </c>
      <c r="AO1498" s="91">
        <v>1</v>
      </c>
      <c r="AP1498" s="91">
        <v>2</v>
      </c>
      <c r="AQ1498" s="91" t="s">
        <v>87</v>
      </c>
      <c r="AR1498" s="91" t="s">
        <v>87</v>
      </c>
      <c r="AW1498" s="91">
        <v>1</v>
      </c>
      <c r="AX1498" s="91">
        <v>0</v>
      </c>
      <c r="AZ1498" s="92">
        <v>41820</v>
      </c>
      <c r="BA1498" s="91" t="s">
        <v>183</v>
      </c>
      <c r="BB1498" s="92">
        <v>42058</v>
      </c>
      <c r="BC1498" s="91" t="s">
        <v>87</v>
      </c>
    </row>
    <row r="1499" spans="1:55">
      <c r="A1499" s="91">
        <f t="shared" si="23"/>
        <v>1498</v>
      </c>
      <c r="B1499" s="91">
        <v>1279801</v>
      </c>
      <c r="C1499" s="91">
        <v>70</v>
      </c>
      <c r="D1499" s="91">
        <v>15</v>
      </c>
      <c r="E1499" s="91">
        <v>12798</v>
      </c>
      <c r="F1499" s="91">
        <v>1</v>
      </c>
      <c r="G1499" s="91" t="s">
        <v>12758</v>
      </c>
      <c r="I1499" s="91" t="s">
        <v>12759</v>
      </c>
      <c r="J1499" s="91" t="s">
        <v>12760</v>
      </c>
      <c r="K1499" s="91" t="s">
        <v>2408</v>
      </c>
      <c r="L1499" s="91" t="s">
        <v>12761</v>
      </c>
      <c r="O1499" s="91" t="s">
        <v>12762</v>
      </c>
      <c r="P1499" s="91" t="s">
        <v>12763</v>
      </c>
      <c r="R1499" s="91" t="s">
        <v>12764</v>
      </c>
      <c r="S1499" s="91" t="s">
        <v>12765</v>
      </c>
      <c r="U1499" s="91">
        <v>0</v>
      </c>
      <c r="V1499" s="91">
        <v>0</v>
      </c>
      <c r="W1499" s="91">
        <v>0</v>
      </c>
      <c r="X1499" s="91">
        <v>0</v>
      </c>
      <c r="Y1499" s="91">
        <v>0</v>
      </c>
      <c r="Z1499" s="91">
        <v>0</v>
      </c>
      <c r="AA1499" s="91">
        <v>0</v>
      </c>
      <c r="AB1499" s="91">
        <v>0</v>
      </c>
      <c r="AC1499" s="91">
        <v>0</v>
      </c>
      <c r="AD1499" s="91">
        <v>0</v>
      </c>
      <c r="AE1499" s="91">
        <v>0</v>
      </c>
      <c r="AF1499" s="91">
        <v>9</v>
      </c>
      <c r="AG1499" s="91">
        <v>193</v>
      </c>
      <c r="AH1499" s="91">
        <v>215950</v>
      </c>
      <c r="AI1499" s="91">
        <v>2</v>
      </c>
      <c r="AJ1499" s="91" t="s">
        <v>12766</v>
      </c>
      <c r="AK1499" s="91">
        <v>0</v>
      </c>
      <c r="AL1499" s="91">
        <v>0</v>
      </c>
      <c r="AM1499" s="91" t="s">
        <v>87</v>
      </c>
      <c r="AO1499" s="91">
        <v>0</v>
      </c>
      <c r="AP1499" s="91">
        <v>0</v>
      </c>
      <c r="AQ1499" s="91" t="s">
        <v>87</v>
      </c>
      <c r="AR1499" s="91" t="s">
        <v>87</v>
      </c>
      <c r="AW1499" s="91">
        <v>1</v>
      </c>
      <c r="AX1499" s="91">
        <v>0</v>
      </c>
      <c r="AZ1499" s="92">
        <v>43132</v>
      </c>
      <c r="BA1499" s="91" t="s">
        <v>442</v>
      </c>
      <c r="BB1499" s="92">
        <v>43132</v>
      </c>
      <c r="BC1499" s="91" t="s">
        <v>442</v>
      </c>
    </row>
    <row r="1500" spans="1:55">
      <c r="A1500" s="91">
        <f t="shared" si="23"/>
        <v>1499</v>
      </c>
      <c r="B1500" s="91">
        <v>1815501</v>
      </c>
      <c r="C1500" s="91">
        <v>20</v>
      </c>
      <c r="D1500" s="91">
        <v>15</v>
      </c>
      <c r="E1500" s="91" t="s">
        <v>87</v>
      </c>
      <c r="F1500" s="91" t="s">
        <v>87</v>
      </c>
      <c r="G1500" s="91" t="s">
        <v>12767</v>
      </c>
      <c r="I1500" s="91" t="s">
        <v>1052</v>
      </c>
      <c r="J1500" s="91" t="s">
        <v>12768</v>
      </c>
      <c r="K1500" s="91" t="s">
        <v>339</v>
      </c>
      <c r="L1500" s="91" t="s">
        <v>12769</v>
      </c>
      <c r="O1500" s="91" t="s">
        <v>12770</v>
      </c>
      <c r="P1500" s="91" t="s">
        <v>12771</v>
      </c>
      <c r="U1500" s="91">
        <v>0</v>
      </c>
      <c r="V1500" s="91">
        <v>500000</v>
      </c>
      <c r="W1500" s="91">
        <v>0</v>
      </c>
      <c r="X1500" s="91">
        <v>100</v>
      </c>
      <c r="Y1500" s="91">
        <v>120</v>
      </c>
      <c r="Z1500" s="91">
        <v>40</v>
      </c>
      <c r="AA1500" s="91">
        <v>60</v>
      </c>
      <c r="AB1500" s="91">
        <v>120</v>
      </c>
      <c r="AC1500" s="91">
        <v>40</v>
      </c>
      <c r="AD1500" s="91">
        <v>60</v>
      </c>
      <c r="AE1500" s="91">
        <v>120</v>
      </c>
      <c r="AF1500" s="91">
        <v>5</v>
      </c>
      <c r="AG1500" s="91">
        <v>46</v>
      </c>
      <c r="AH1500" s="91">
        <v>318176</v>
      </c>
      <c r="AI1500" s="91">
        <v>2</v>
      </c>
      <c r="AJ1500" s="91" t="s">
        <v>12772</v>
      </c>
      <c r="AK1500" s="91">
        <v>0</v>
      </c>
      <c r="AL1500" s="91">
        <v>0</v>
      </c>
      <c r="AM1500" s="91" t="s">
        <v>87</v>
      </c>
      <c r="AO1500" s="91">
        <v>0</v>
      </c>
      <c r="AP1500" s="91">
        <v>2</v>
      </c>
      <c r="AQ1500" s="91" t="s">
        <v>87</v>
      </c>
      <c r="AR1500" s="91" t="s">
        <v>87</v>
      </c>
      <c r="AW1500" s="91">
        <v>1</v>
      </c>
      <c r="AX1500" s="91">
        <v>0</v>
      </c>
      <c r="AZ1500" s="92">
        <v>39436</v>
      </c>
      <c r="BA1500" s="91" t="s">
        <v>183</v>
      </c>
      <c r="BB1500" s="92">
        <v>39479</v>
      </c>
      <c r="BC1500" s="91" t="s">
        <v>87</v>
      </c>
    </row>
    <row r="1501" spans="1:55">
      <c r="A1501" s="91">
        <f t="shared" si="23"/>
        <v>1500</v>
      </c>
      <c r="B1501" s="91">
        <v>1848701</v>
      </c>
      <c r="C1501" s="91">
        <v>29</v>
      </c>
      <c r="D1501" s="91">
        <v>15</v>
      </c>
      <c r="E1501" s="91" t="s">
        <v>87</v>
      </c>
      <c r="F1501" s="91" t="s">
        <v>87</v>
      </c>
      <c r="G1501" s="91" t="s">
        <v>12773</v>
      </c>
      <c r="I1501" s="91" t="s">
        <v>12774</v>
      </c>
      <c r="K1501" s="91" t="s">
        <v>12775</v>
      </c>
      <c r="L1501" s="91" t="s">
        <v>12776</v>
      </c>
      <c r="O1501" s="91" t="s">
        <v>12777</v>
      </c>
      <c r="P1501" s="91" t="s">
        <v>12778</v>
      </c>
      <c r="R1501" s="91" t="s">
        <v>12779</v>
      </c>
      <c r="S1501" s="91" t="s">
        <v>12780</v>
      </c>
      <c r="T1501" s="91" t="s">
        <v>269</v>
      </c>
      <c r="U1501" s="91">
        <v>0</v>
      </c>
      <c r="V1501" s="91">
        <v>500000</v>
      </c>
      <c r="W1501" s="91">
        <v>100</v>
      </c>
      <c r="X1501" s="91">
        <v>0</v>
      </c>
      <c r="Y1501" s="91">
        <v>120</v>
      </c>
      <c r="Z1501" s="91">
        <v>0</v>
      </c>
      <c r="AA1501" s="91">
        <v>0</v>
      </c>
      <c r="AB1501" s="91">
        <v>0</v>
      </c>
      <c r="AC1501" s="91">
        <v>100</v>
      </c>
      <c r="AD1501" s="91">
        <v>0</v>
      </c>
      <c r="AE1501" s="91">
        <v>120</v>
      </c>
      <c r="AF1501" s="91">
        <v>5</v>
      </c>
      <c r="AG1501" s="91">
        <v>227</v>
      </c>
      <c r="AH1501" s="91">
        <v>9013215</v>
      </c>
      <c r="AI1501" s="91">
        <v>2</v>
      </c>
      <c r="AJ1501" s="91" t="s">
        <v>12781</v>
      </c>
      <c r="AK1501" s="91">
        <v>0</v>
      </c>
      <c r="AL1501" s="91">
        <v>0</v>
      </c>
      <c r="AM1501" s="91" t="s">
        <v>87</v>
      </c>
      <c r="AO1501" s="91">
        <v>0</v>
      </c>
      <c r="AP1501" s="91">
        <v>1</v>
      </c>
      <c r="AQ1501" s="91" t="s">
        <v>87</v>
      </c>
      <c r="AR1501" s="91" t="s">
        <v>87</v>
      </c>
      <c r="AW1501" s="91">
        <v>1</v>
      </c>
      <c r="AX1501" s="91">
        <v>0</v>
      </c>
      <c r="AZ1501" s="92">
        <v>39611</v>
      </c>
      <c r="BA1501" s="91" t="s">
        <v>183</v>
      </c>
      <c r="BB1501" s="92">
        <v>40450</v>
      </c>
      <c r="BC1501" s="91" t="s">
        <v>87</v>
      </c>
    </row>
    <row r="1502" spans="1:55">
      <c r="A1502" s="91">
        <f t="shared" si="23"/>
        <v>1501</v>
      </c>
      <c r="B1502" s="91">
        <v>1855302</v>
      </c>
      <c r="C1502" s="91">
        <v>50</v>
      </c>
      <c r="D1502" s="91">
        <v>15</v>
      </c>
      <c r="E1502" s="91" t="s">
        <v>87</v>
      </c>
      <c r="F1502" s="91" t="s">
        <v>87</v>
      </c>
      <c r="G1502" s="91" t="s">
        <v>12782</v>
      </c>
      <c r="I1502" s="91" t="s">
        <v>12783</v>
      </c>
      <c r="K1502" s="91" t="s">
        <v>350</v>
      </c>
      <c r="L1502" s="91" t="s">
        <v>12784</v>
      </c>
      <c r="M1502" s="91" t="s">
        <v>12785</v>
      </c>
      <c r="O1502" s="91" t="s">
        <v>12786</v>
      </c>
      <c r="P1502" s="91" t="s">
        <v>12787</v>
      </c>
      <c r="R1502" s="91" t="s">
        <v>12788</v>
      </c>
      <c r="T1502" s="91" t="s">
        <v>385</v>
      </c>
      <c r="U1502" s="91">
        <v>0</v>
      </c>
      <c r="V1502" s="91">
        <v>0</v>
      </c>
      <c r="W1502" s="91">
        <v>0</v>
      </c>
      <c r="X1502" s="91">
        <v>100</v>
      </c>
      <c r="Y1502" s="91">
        <v>120</v>
      </c>
      <c r="Z1502" s="91">
        <v>40</v>
      </c>
      <c r="AA1502" s="91">
        <v>60</v>
      </c>
      <c r="AB1502" s="91">
        <v>120</v>
      </c>
      <c r="AC1502" s="91">
        <v>40</v>
      </c>
      <c r="AD1502" s="91">
        <v>60</v>
      </c>
      <c r="AE1502" s="91">
        <v>120</v>
      </c>
      <c r="AF1502" s="91">
        <v>5</v>
      </c>
      <c r="AG1502" s="91">
        <v>150</v>
      </c>
      <c r="AH1502" s="91">
        <v>608683</v>
      </c>
      <c r="AI1502" s="91">
        <v>1</v>
      </c>
      <c r="AJ1502" s="91" t="s">
        <v>12789</v>
      </c>
      <c r="AK1502" s="91">
        <v>0</v>
      </c>
      <c r="AL1502" s="91">
        <v>0</v>
      </c>
      <c r="AM1502" s="91" t="s">
        <v>87</v>
      </c>
      <c r="AO1502" s="91">
        <v>1</v>
      </c>
      <c r="AP1502" s="91">
        <v>2</v>
      </c>
      <c r="AQ1502" s="91" t="s">
        <v>87</v>
      </c>
      <c r="AR1502" s="91" t="s">
        <v>87</v>
      </c>
      <c r="AW1502" s="91">
        <v>1</v>
      </c>
      <c r="AX1502" s="91">
        <v>0</v>
      </c>
      <c r="AZ1502" s="92">
        <v>41023</v>
      </c>
      <c r="BA1502" s="91" t="s">
        <v>183</v>
      </c>
      <c r="BB1502" s="92">
        <v>42110</v>
      </c>
      <c r="BC1502" s="91" t="s">
        <v>87</v>
      </c>
    </row>
    <row r="1503" spans="1:55">
      <c r="A1503" s="91">
        <f t="shared" si="23"/>
        <v>1502</v>
      </c>
      <c r="B1503" s="91">
        <v>1879801</v>
      </c>
      <c r="C1503" s="91">
        <v>29</v>
      </c>
      <c r="D1503" s="91">
        <v>15</v>
      </c>
      <c r="E1503" s="91" t="s">
        <v>87</v>
      </c>
      <c r="F1503" s="91" t="s">
        <v>87</v>
      </c>
      <c r="G1503" s="91" t="s">
        <v>12790</v>
      </c>
      <c r="I1503" s="91" t="s">
        <v>12791</v>
      </c>
      <c r="J1503" s="91" t="s">
        <v>12790</v>
      </c>
      <c r="K1503" s="91" t="s">
        <v>12792</v>
      </c>
      <c r="L1503" s="91" t="s">
        <v>12793</v>
      </c>
      <c r="O1503" s="91" t="s">
        <v>12794</v>
      </c>
      <c r="P1503" s="91" t="s">
        <v>12795</v>
      </c>
      <c r="R1503" s="91" t="s">
        <v>12796</v>
      </c>
      <c r="S1503" s="91" t="s">
        <v>12797</v>
      </c>
      <c r="T1503" s="91" t="s">
        <v>269</v>
      </c>
      <c r="U1503" s="91">
        <v>0</v>
      </c>
      <c r="V1503" s="91">
        <v>500000</v>
      </c>
      <c r="W1503" s="91">
        <v>0</v>
      </c>
      <c r="X1503" s="91">
        <v>0</v>
      </c>
      <c r="Y1503" s="91">
        <v>0</v>
      </c>
      <c r="Z1503" s="91">
        <v>40</v>
      </c>
      <c r="AA1503" s="91">
        <v>60</v>
      </c>
      <c r="AB1503" s="91">
        <v>120</v>
      </c>
      <c r="AC1503" s="91">
        <v>0</v>
      </c>
      <c r="AD1503" s="91">
        <v>0</v>
      </c>
      <c r="AE1503" s="91">
        <v>0</v>
      </c>
      <c r="AF1503" s="91">
        <v>1</v>
      </c>
      <c r="AG1503" s="91">
        <v>260</v>
      </c>
      <c r="AH1503" s="91">
        <v>57511</v>
      </c>
      <c r="AI1503" s="91">
        <v>2</v>
      </c>
      <c r="AJ1503" s="91" t="s">
        <v>12798</v>
      </c>
      <c r="AK1503" s="91">
        <v>0</v>
      </c>
      <c r="AL1503" s="91">
        <v>0</v>
      </c>
      <c r="AM1503" s="91" t="s">
        <v>87</v>
      </c>
      <c r="AO1503" s="91">
        <v>1</v>
      </c>
      <c r="AP1503" s="91">
        <v>1</v>
      </c>
      <c r="AQ1503" s="91" t="s">
        <v>87</v>
      </c>
      <c r="AR1503" s="91" t="s">
        <v>87</v>
      </c>
      <c r="AW1503" s="91">
        <v>1</v>
      </c>
      <c r="AX1503" s="91">
        <v>0</v>
      </c>
      <c r="AZ1503" s="92">
        <v>39749</v>
      </c>
      <c r="BA1503" s="91" t="s">
        <v>183</v>
      </c>
      <c r="BB1503" s="92">
        <v>39807</v>
      </c>
      <c r="BC1503" s="91" t="s">
        <v>87</v>
      </c>
    </row>
    <row r="1504" spans="1:55">
      <c r="A1504" s="91">
        <f t="shared" si="23"/>
        <v>1503</v>
      </c>
      <c r="B1504" s="91">
        <v>1951201</v>
      </c>
      <c r="C1504" s="91">
        <v>50</v>
      </c>
      <c r="D1504" s="91">
        <v>15</v>
      </c>
      <c r="E1504" s="91" t="s">
        <v>87</v>
      </c>
      <c r="F1504" s="91" t="s">
        <v>87</v>
      </c>
      <c r="G1504" s="91" t="s">
        <v>12799</v>
      </c>
      <c r="H1504" s="91" t="s">
        <v>12800</v>
      </c>
      <c r="I1504" s="91" t="s">
        <v>12801</v>
      </c>
      <c r="J1504" s="91" t="s">
        <v>12802</v>
      </c>
      <c r="K1504" s="91" t="s">
        <v>12803</v>
      </c>
      <c r="L1504" s="91" t="s">
        <v>12804</v>
      </c>
      <c r="O1504" s="91" t="s">
        <v>12805</v>
      </c>
      <c r="P1504" s="91" t="s">
        <v>12806</v>
      </c>
      <c r="R1504" s="91" t="s">
        <v>12807</v>
      </c>
      <c r="S1504" s="91" t="s">
        <v>12808</v>
      </c>
      <c r="T1504" s="91" t="s">
        <v>385</v>
      </c>
      <c r="U1504" s="91">
        <v>0</v>
      </c>
      <c r="V1504" s="91">
        <v>500000</v>
      </c>
      <c r="W1504" s="91">
        <v>0</v>
      </c>
      <c r="X1504" s="91">
        <v>100</v>
      </c>
      <c r="Y1504" s="91">
        <v>120</v>
      </c>
      <c r="Z1504" s="91">
        <v>40</v>
      </c>
      <c r="AA1504" s="91">
        <v>60</v>
      </c>
      <c r="AB1504" s="91">
        <v>120</v>
      </c>
      <c r="AC1504" s="91">
        <v>40</v>
      </c>
      <c r="AD1504" s="91">
        <v>60</v>
      </c>
      <c r="AE1504" s="91">
        <v>120</v>
      </c>
      <c r="AF1504" s="91">
        <v>5</v>
      </c>
      <c r="AG1504" s="91">
        <v>830</v>
      </c>
      <c r="AH1504" s="91">
        <v>3543952</v>
      </c>
      <c r="AI1504" s="91">
        <v>1</v>
      </c>
      <c r="AJ1504" s="91" t="s">
        <v>12809</v>
      </c>
      <c r="AK1504" s="91">
        <v>0</v>
      </c>
      <c r="AL1504" s="91">
        <v>0</v>
      </c>
      <c r="AM1504" s="91" t="s">
        <v>87</v>
      </c>
      <c r="AO1504" s="91">
        <v>1</v>
      </c>
      <c r="AP1504" s="91">
        <v>2</v>
      </c>
      <c r="AQ1504" s="91" t="s">
        <v>87</v>
      </c>
      <c r="AR1504" s="91" t="s">
        <v>87</v>
      </c>
      <c r="AW1504" s="91">
        <v>1</v>
      </c>
      <c r="AX1504" s="91">
        <v>0</v>
      </c>
      <c r="AZ1504" s="92">
        <v>40164</v>
      </c>
      <c r="BA1504" s="91" t="s">
        <v>183</v>
      </c>
      <c r="BB1504" s="92">
        <v>40164</v>
      </c>
      <c r="BC1504" s="91" t="s">
        <v>87</v>
      </c>
    </row>
    <row r="1505" spans="1:55">
      <c r="A1505" s="91">
        <f t="shared" si="23"/>
        <v>1504</v>
      </c>
      <c r="B1505" s="91">
        <v>2057001</v>
      </c>
      <c r="C1505" s="91">
        <v>80</v>
      </c>
      <c r="D1505" s="91">
        <v>15</v>
      </c>
      <c r="E1505" s="91">
        <v>20570</v>
      </c>
      <c r="F1505" s="91">
        <v>1</v>
      </c>
      <c r="G1505" s="91" t="s">
        <v>12810</v>
      </c>
      <c r="I1505" s="91" t="s">
        <v>12811</v>
      </c>
      <c r="J1505" s="91" t="s">
        <v>12812</v>
      </c>
      <c r="K1505" s="91" t="s">
        <v>12813</v>
      </c>
      <c r="L1505" s="91" t="s">
        <v>12814</v>
      </c>
      <c r="O1505" s="91" t="s">
        <v>12815</v>
      </c>
      <c r="P1505" s="91" t="s">
        <v>12816</v>
      </c>
      <c r="R1505" s="91" t="s">
        <v>12817</v>
      </c>
      <c r="T1505" s="91" t="s">
        <v>269</v>
      </c>
      <c r="U1505" s="91">
        <v>0</v>
      </c>
      <c r="V1505" s="91">
        <v>500000</v>
      </c>
      <c r="W1505" s="91">
        <v>0</v>
      </c>
      <c r="X1505" s="91">
        <v>100</v>
      </c>
      <c r="Y1505" s="91">
        <v>120</v>
      </c>
      <c r="Z1505" s="91">
        <v>40</v>
      </c>
      <c r="AA1505" s="91">
        <v>60</v>
      </c>
      <c r="AB1505" s="91">
        <v>120</v>
      </c>
      <c r="AC1505" s="91">
        <v>40</v>
      </c>
      <c r="AD1505" s="91">
        <v>60</v>
      </c>
      <c r="AE1505" s="91">
        <v>120</v>
      </c>
      <c r="AF1505" s="91">
        <v>183</v>
      </c>
      <c r="AG1505" s="91">
        <v>1</v>
      </c>
      <c r="AH1505" s="91">
        <v>908390</v>
      </c>
      <c r="AI1505" s="91">
        <v>1</v>
      </c>
      <c r="AJ1505" s="91" t="s">
        <v>12818</v>
      </c>
      <c r="AK1505" s="91">
        <v>0</v>
      </c>
      <c r="AL1505" s="91">
        <v>0</v>
      </c>
      <c r="AM1505" s="91" t="s">
        <v>87</v>
      </c>
      <c r="AO1505" s="91">
        <v>1</v>
      </c>
      <c r="AP1505" s="91">
        <v>2</v>
      </c>
      <c r="AQ1505" s="91" t="s">
        <v>87</v>
      </c>
      <c r="AR1505" s="91" t="s">
        <v>87</v>
      </c>
      <c r="AW1505" s="91">
        <v>1</v>
      </c>
      <c r="AX1505" s="91">
        <v>0</v>
      </c>
      <c r="AZ1505" s="92">
        <v>36680</v>
      </c>
      <c r="BA1505" s="91" t="s">
        <v>183</v>
      </c>
      <c r="BB1505" s="92">
        <v>40115</v>
      </c>
      <c r="BC1505" s="91" t="s">
        <v>87</v>
      </c>
    </row>
    <row r="1506" spans="1:55">
      <c r="A1506" s="91">
        <f t="shared" si="23"/>
        <v>1505</v>
      </c>
      <c r="B1506" s="91">
        <v>2084005</v>
      </c>
      <c r="C1506" s="91">
        <v>30</v>
      </c>
      <c r="D1506" s="91">
        <v>15</v>
      </c>
      <c r="E1506" s="91" t="s">
        <v>87</v>
      </c>
      <c r="F1506" s="91" t="s">
        <v>87</v>
      </c>
      <c r="G1506" s="91" t="s">
        <v>12819</v>
      </c>
      <c r="H1506" s="91" t="s">
        <v>12820</v>
      </c>
      <c r="I1506" s="91" t="s">
        <v>12821</v>
      </c>
      <c r="J1506" s="91" t="s">
        <v>12822</v>
      </c>
      <c r="K1506" s="91" t="s">
        <v>12823</v>
      </c>
      <c r="L1506" s="91" t="s">
        <v>12824</v>
      </c>
      <c r="O1506" s="91" t="s">
        <v>12825</v>
      </c>
      <c r="P1506" s="91" t="s">
        <v>12826</v>
      </c>
      <c r="R1506" s="91" t="s">
        <v>12827</v>
      </c>
      <c r="S1506" s="91" t="s">
        <v>12828</v>
      </c>
      <c r="T1506" s="91" t="s">
        <v>269</v>
      </c>
      <c r="U1506" s="91">
        <v>1</v>
      </c>
      <c r="V1506" s="91">
        <v>500000</v>
      </c>
      <c r="W1506" s="91">
        <v>0</v>
      </c>
      <c r="X1506" s="91">
        <v>100</v>
      </c>
      <c r="Y1506" s="91">
        <v>120</v>
      </c>
      <c r="Z1506" s="91">
        <v>40</v>
      </c>
      <c r="AA1506" s="91">
        <v>60</v>
      </c>
      <c r="AB1506" s="91">
        <v>120</v>
      </c>
      <c r="AC1506" s="91">
        <v>40</v>
      </c>
      <c r="AD1506" s="91">
        <v>60</v>
      </c>
      <c r="AE1506" s="91">
        <v>120</v>
      </c>
      <c r="AF1506" s="91">
        <v>1</v>
      </c>
      <c r="AG1506" s="91">
        <v>213</v>
      </c>
      <c r="AH1506" s="91">
        <v>100563</v>
      </c>
      <c r="AI1506" s="91">
        <v>2</v>
      </c>
      <c r="AJ1506" s="91" t="s">
        <v>12829</v>
      </c>
      <c r="AK1506" s="91">
        <v>0</v>
      </c>
      <c r="AL1506" s="91">
        <v>0</v>
      </c>
      <c r="AM1506" s="91" t="s">
        <v>87</v>
      </c>
      <c r="AO1506" s="91">
        <v>1</v>
      </c>
      <c r="AP1506" s="91">
        <v>2</v>
      </c>
      <c r="AQ1506" s="91">
        <v>1040689</v>
      </c>
      <c r="AR1506" s="91" t="s">
        <v>87</v>
      </c>
      <c r="AU1506" s="93">
        <v>42880</v>
      </c>
      <c r="AW1506" s="91">
        <v>1</v>
      </c>
      <c r="AX1506" s="91">
        <v>0</v>
      </c>
      <c r="AZ1506" s="92">
        <v>41067</v>
      </c>
      <c r="BA1506" s="91" t="s">
        <v>183</v>
      </c>
      <c r="BB1506" s="92">
        <v>41078</v>
      </c>
      <c r="BC1506" s="91" t="s">
        <v>87</v>
      </c>
    </row>
    <row r="1507" spans="1:55">
      <c r="A1507" s="91">
        <f t="shared" si="23"/>
        <v>1506</v>
      </c>
      <c r="B1507" s="91">
        <v>2155201</v>
      </c>
      <c r="C1507" s="91">
        <v>77</v>
      </c>
      <c r="D1507" s="91">
        <v>15</v>
      </c>
      <c r="E1507" s="91" t="s">
        <v>87</v>
      </c>
      <c r="F1507" s="91" t="s">
        <v>87</v>
      </c>
      <c r="G1507" s="91" t="s">
        <v>12830</v>
      </c>
      <c r="I1507" s="91" t="s">
        <v>12831</v>
      </c>
      <c r="J1507" s="91" t="s">
        <v>12832</v>
      </c>
      <c r="K1507" s="91" t="s">
        <v>12833</v>
      </c>
      <c r="L1507" s="91" t="s">
        <v>12834</v>
      </c>
      <c r="O1507" s="91" t="s">
        <v>12835</v>
      </c>
      <c r="P1507" s="91" t="s">
        <v>12836</v>
      </c>
      <c r="R1507" s="91" t="s">
        <v>12837</v>
      </c>
      <c r="S1507" s="91" t="s">
        <v>12838</v>
      </c>
      <c r="T1507" s="91" t="s">
        <v>269</v>
      </c>
      <c r="U1507" s="91">
        <v>0</v>
      </c>
      <c r="V1507" s="91">
        <v>500000</v>
      </c>
      <c r="W1507" s="91">
        <v>0</v>
      </c>
      <c r="X1507" s="91">
        <v>100</v>
      </c>
      <c r="Y1507" s="91">
        <v>120</v>
      </c>
      <c r="Z1507" s="91">
        <v>40</v>
      </c>
      <c r="AA1507" s="91">
        <v>60</v>
      </c>
      <c r="AB1507" s="91">
        <v>120</v>
      </c>
      <c r="AC1507" s="91">
        <v>40</v>
      </c>
      <c r="AD1507" s="91">
        <v>60</v>
      </c>
      <c r="AE1507" s="91">
        <v>120</v>
      </c>
      <c r="AF1507" s="91">
        <v>170</v>
      </c>
      <c r="AG1507" s="91">
        <v>86</v>
      </c>
      <c r="AH1507" s="91">
        <v>501073</v>
      </c>
      <c r="AI1507" s="91">
        <v>1</v>
      </c>
      <c r="AJ1507" s="91" t="s">
        <v>12839</v>
      </c>
      <c r="AK1507" s="91">
        <v>0</v>
      </c>
      <c r="AL1507" s="91">
        <v>0</v>
      </c>
      <c r="AM1507" s="91" t="s">
        <v>87</v>
      </c>
      <c r="AO1507" s="91">
        <v>1</v>
      </c>
      <c r="AP1507" s="91">
        <v>2</v>
      </c>
      <c r="AQ1507" s="91" t="s">
        <v>87</v>
      </c>
      <c r="AR1507" s="91" t="s">
        <v>87</v>
      </c>
      <c r="AW1507" s="91">
        <v>1</v>
      </c>
      <c r="AX1507" s="91">
        <v>0</v>
      </c>
      <c r="AZ1507" s="92">
        <v>40806</v>
      </c>
      <c r="BA1507" s="91" t="s">
        <v>183</v>
      </c>
      <c r="BB1507" s="92">
        <v>42037</v>
      </c>
      <c r="BC1507" s="91" t="s">
        <v>87</v>
      </c>
    </row>
    <row r="1508" spans="1:55">
      <c r="A1508" s="91">
        <f t="shared" si="23"/>
        <v>1507</v>
      </c>
      <c r="B1508" s="91">
        <v>2223001</v>
      </c>
      <c r="C1508" s="91">
        <v>20</v>
      </c>
      <c r="D1508" s="91">
        <v>15</v>
      </c>
      <c r="E1508" s="91" t="s">
        <v>87</v>
      </c>
      <c r="F1508" s="91" t="s">
        <v>87</v>
      </c>
      <c r="G1508" s="91" t="s">
        <v>12840</v>
      </c>
      <c r="H1508" s="91" t="s">
        <v>12841</v>
      </c>
      <c r="I1508" s="91" t="s">
        <v>12842</v>
      </c>
      <c r="J1508" s="91" t="s">
        <v>12843</v>
      </c>
      <c r="K1508" s="91" t="s">
        <v>12844</v>
      </c>
      <c r="L1508" s="91" t="s">
        <v>12845</v>
      </c>
      <c r="O1508" s="91" t="s">
        <v>12846</v>
      </c>
      <c r="P1508" s="91" t="s">
        <v>12846</v>
      </c>
      <c r="R1508" s="91" t="s">
        <v>12847</v>
      </c>
      <c r="S1508" s="91" t="s">
        <v>12848</v>
      </c>
      <c r="T1508" s="91" t="s">
        <v>2015</v>
      </c>
      <c r="U1508" s="91">
        <v>0</v>
      </c>
      <c r="V1508" s="91">
        <v>0</v>
      </c>
      <c r="W1508" s="91">
        <v>100</v>
      </c>
      <c r="X1508" s="91">
        <v>0</v>
      </c>
      <c r="Y1508" s="91">
        <v>0</v>
      </c>
      <c r="Z1508" s="91">
        <v>100</v>
      </c>
      <c r="AA1508" s="91">
        <v>0</v>
      </c>
      <c r="AB1508" s="91">
        <v>0</v>
      </c>
      <c r="AC1508" s="91">
        <v>100</v>
      </c>
      <c r="AD1508" s="91">
        <v>0</v>
      </c>
      <c r="AE1508" s="91">
        <v>0</v>
      </c>
      <c r="AF1508" s="91">
        <v>129</v>
      </c>
      <c r="AG1508" s="91">
        <v>355</v>
      </c>
      <c r="AH1508" s="91">
        <v>2940830</v>
      </c>
      <c r="AI1508" s="91">
        <v>1</v>
      </c>
      <c r="AJ1508" s="91" t="s">
        <v>12849</v>
      </c>
      <c r="AK1508" s="91">
        <v>0</v>
      </c>
      <c r="AL1508" s="91">
        <v>1</v>
      </c>
      <c r="AM1508" s="91" t="s">
        <v>12850</v>
      </c>
      <c r="AN1508" s="91" t="s">
        <v>12851</v>
      </c>
      <c r="AO1508" s="91">
        <v>1</v>
      </c>
      <c r="AP1508" s="91">
        <v>2</v>
      </c>
      <c r="AQ1508" s="91" t="s">
        <v>87</v>
      </c>
      <c r="AR1508" s="91" t="s">
        <v>87</v>
      </c>
      <c r="AW1508" s="91">
        <v>1</v>
      </c>
      <c r="AX1508" s="91">
        <v>0</v>
      </c>
      <c r="AZ1508" s="92">
        <v>41067</v>
      </c>
      <c r="BA1508" s="91" t="s">
        <v>183</v>
      </c>
      <c r="BB1508" s="92">
        <v>42562</v>
      </c>
      <c r="BC1508" s="91" t="s">
        <v>87</v>
      </c>
    </row>
    <row r="1509" spans="1:55">
      <c r="A1509" s="91">
        <f t="shared" si="23"/>
        <v>1508</v>
      </c>
      <c r="B1509" s="91">
        <v>2304001</v>
      </c>
      <c r="C1509" s="91">
        <v>80</v>
      </c>
      <c r="D1509" s="91">
        <v>15</v>
      </c>
      <c r="E1509" s="91">
        <v>23040</v>
      </c>
      <c r="F1509" s="91">
        <v>1</v>
      </c>
      <c r="G1509" s="91" t="s">
        <v>12852</v>
      </c>
      <c r="I1509" s="91" t="s">
        <v>12853</v>
      </c>
      <c r="J1509" s="91" t="s">
        <v>12854</v>
      </c>
      <c r="K1509" s="91" t="s">
        <v>12855</v>
      </c>
      <c r="L1509" s="91" t="s">
        <v>12856</v>
      </c>
      <c r="M1509" s="91" t="s">
        <v>12857</v>
      </c>
      <c r="O1509" s="91" t="s">
        <v>12858</v>
      </c>
      <c r="P1509" s="91" t="s">
        <v>12859</v>
      </c>
      <c r="R1509" s="91" t="s">
        <v>12860</v>
      </c>
      <c r="S1509" s="91" t="s">
        <v>12861</v>
      </c>
      <c r="T1509" s="91" t="s">
        <v>269</v>
      </c>
      <c r="U1509" s="91">
        <v>0</v>
      </c>
      <c r="V1509" s="91">
        <v>500000</v>
      </c>
      <c r="W1509" s="91">
        <v>0</v>
      </c>
      <c r="X1509" s="91">
        <v>100</v>
      </c>
      <c r="Y1509" s="91">
        <v>120</v>
      </c>
      <c r="Z1509" s="91">
        <v>40</v>
      </c>
      <c r="AA1509" s="91">
        <v>60</v>
      </c>
      <c r="AB1509" s="91">
        <v>120</v>
      </c>
      <c r="AC1509" s="91">
        <v>40</v>
      </c>
      <c r="AD1509" s="91">
        <v>60</v>
      </c>
      <c r="AE1509" s="91">
        <v>120</v>
      </c>
      <c r="AF1509" s="91">
        <v>177</v>
      </c>
      <c r="AG1509" s="91">
        <v>211</v>
      </c>
      <c r="AH1509" s="91">
        <v>120465</v>
      </c>
      <c r="AI1509" s="91">
        <v>1</v>
      </c>
      <c r="AJ1509" s="91" t="s">
        <v>12862</v>
      </c>
      <c r="AK1509" s="91">
        <v>0</v>
      </c>
      <c r="AL1509" s="91">
        <v>0</v>
      </c>
      <c r="AM1509" s="91" t="s">
        <v>87</v>
      </c>
      <c r="AO1509" s="91">
        <v>1</v>
      </c>
      <c r="AP1509" s="91">
        <v>2</v>
      </c>
      <c r="AQ1509" s="91" t="s">
        <v>87</v>
      </c>
      <c r="AR1509" s="91" t="s">
        <v>87</v>
      </c>
      <c r="AW1509" s="91">
        <v>1</v>
      </c>
      <c r="AX1509" s="91">
        <v>0</v>
      </c>
      <c r="AZ1509" s="92">
        <v>36680</v>
      </c>
      <c r="BA1509" s="91" t="s">
        <v>183</v>
      </c>
      <c r="BB1509" s="92">
        <v>40115</v>
      </c>
      <c r="BC1509" s="91" t="s">
        <v>87</v>
      </c>
    </row>
    <row r="1510" spans="1:55">
      <c r="A1510" s="91">
        <f t="shared" si="23"/>
        <v>1509</v>
      </c>
      <c r="B1510" s="91">
        <v>2315401</v>
      </c>
      <c r="C1510" s="91">
        <v>10</v>
      </c>
      <c r="D1510" s="91">
        <v>15</v>
      </c>
      <c r="E1510" s="91" t="s">
        <v>87</v>
      </c>
      <c r="F1510" s="91" t="s">
        <v>87</v>
      </c>
      <c r="G1510" s="91" t="s">
        <v>12863</v>
      </c>
      <c r="I1510" s="91" t="s">
        <v>12864</v>
      </c>
      <c r="J1510" s="91" t="s">
        <v>12865</v>
      </c>
      <c r="K1510" s="91" t="s">
        <v>12866</v>
      </c>
      <c r="L1510" s="91" t="s">
        <v>12867</v>
      </c>
      <c r="O1510" s="91" t="s">
        <v>12868</v>
      </c>
      <c r="P1510" s="91" t="s">
        <v>12869</v>
      </c>
      <c r="R1510" s="91" t="s">
        <v>12870</v>
      </c>
      <c r="S1510" s="91" t="s">
        <v>12871</v>
      </c>
      <c r="U1510" s="91">
        <v>0</v>
      </c>
      <c r="V1510" s="91">
        <v>0</v>
      </c>
      <c r="W1510" s="91">
        <v>0</v>
      </c>
      <c r="X1510" s="91">
        <v>0</v>
      </c>
      <c r="Y1510" s="91">
        <v>0</v>
      </c>
      <c r="Z1510" s="91">
        <v>100</v>
      </c>
      <c r="AA1510" s="91">
        <v>0</v>
      </c>
      <c r="AB1510" s="91">
        <v>0</v>
      </c>
      <c r="AC1510" s="91">
        <v>0</v>
      </c>
      <c r="AD1510" s="91">
        <v>0</v>
      </c>
      <c r="AE1510" s="91">
        <v>0</v>
      </c>
      <c r="AF1510" s="91">
        <v>116</v>
      </c>
      <c r="AG1510" s="91">
        <v>159</v>
      </c>
      <c r="AH1510" s="91">
        <v>12025</v>
      </c>
      <c r="AI1510" s="91">
        <v>2</v>
      </c>
      <c r="AJ1510" s="91" t="s">
        <v>12864</v>
      </c>
      <c r="AK1510" s="91">
        <v>0</v>
      </c>
      <c r="AL1510" s="91">
        <v>0</v>
      </c>
      <c r="AM1510" s="91" t="s">
        <v>87</v>
      </c>
      <c r="AO1510" s="91">
        <v>0</v>
      </c>
      <c r="AP1510" s="91">
        <v>0</v>
      </c>
      <c r="AQ1510" s="91" t="s">
        <v>87</v>
      </c>
      <c r="AR1510" s="91" t="s">
        <v>87</v>
      </c>
      <c r="AW1510" s="91">
        <v>1</v>
      </c>
      <c r="AX1510" s="91">
        <v>0</v>
      </c>
      <c r="AY1510" s="91">
        <v>0</v>
      </c>
      <c r="AZ1510" s="92">
        <v>42065</v>
      </c>
      <c r="BA1510" s="91" t="s">
        <v>183</v>
      </c>
      <c r="BB1510" s="92">
        <v>42065</v>
      </c>
      <c r="BC1510" s="91" t="s">
        <v>87</v>
      </c>
    </row>
    <row r="1511" spans="1:55">
      <c r="A1511" s="91">
        <f t="shared" si="23"/>
        <v>1510</v>
      </c>
      <c r="B1511" s="91">
        <v>2387901</v>
      </c>
      <c r="C1511" s="91">
        <v>70</v>
      </c>
      <c r="D1511" s="91">
        <v>15</v>
      </c>
      <c r="E1511" s="91" t="s">
        <v>87</v>
      </c>
      <c r="F1511" s="91" t="s">
        <v>87</v>
      </c>
      <c r="G1511" s="91" t="s">
        <v>12872</v>
      </c>
      <c r="I1511" s="91" t="s">
        <v>12873</v>
      </c>
      <c r="K1511" s="91" t="s">
        <v>12874</v>
      </c>
      <c r="L1511" s="91" t="s">
        <v>12875</v>
      </c>
      <c r="O1511" s="91" t="s">
        <v>12876</v>
      </c>
      <c r="P1511" s="91" t="s">
        <v>12877</v>
      </c>
      <c r="R1511" s="91" t="s">
        <v>12878</v>
      </c>
      <c r="S1511" s="91" t="s">
        <v>12879</v>
      </c>
      <c r="T1511" s="91" t="s">
        <v>269</v>
      </c>
      <c r="U1511" s="91">
        <v>0</v>
      </c>
      <c r="V1511" s="91">
        <v>0</v>
      </c>
      <c r="W1511" s="91">
        <v>0</v>
      </c>
      <c r="X1511" s="91">
        <v>0</v>
      </c>
      <c r="Y1511" s="91">
        <v>0</v>
      </c>
      <c r="Z1511" s="91">
        <v>100</v>
      </c>
      <c r="AA1511" s="91">
        <v>0</v>
      </c>
      <c r="AB1511" s="91">
        <v>0</v>
      </c>
      <c r="AC1511" s="91">
        <v>0</v>
      </c>
      <c r="AD1511" s="91">
        <v>0</v>
      </c>
      <c r="AE1511" s="91">
        <v>0</v>
      </c>
      <c r="AF1511" s="91">
        <v>10</v>
      </c>
      <c r="AG1511" s="91">
        <v>112</v>
      </c>
      <c r="AH1511" s="91">
        <v>298714</v>
      </c>
      <c r="AI1511" s="91">
        <v>1</v>
      </c>
      <c r="AJ1511" s="91" t="s">
        <v>12880</v>
      </c>
      <c r="AK1511" s="91">
        <v>0</v>
      </c>
      <c r="AL1511" s="91">
        <v>0</v>
      </c>
      <c r="AM1511" s="91" t="s">
        <v>87</v>
      </c>
      <c r="AO1511" s="91">
        <v>0</v>
      </c>
      <c r="AP1511" s="91">
        <v>0</v>
      </c>
      <c r="AQ1511" s="91" t="s">
        <v>87</v>
      </c>
      <c r="AR1511" s="91" t="s">
        <v>87</v>
      </c>
      <c r="AW1511" s="91">
        <v>1</v>
      </c>
      <c r="AX1511" s="91">
        <v>0</v>
      </c>
      <c r="AZ1511" s="92">
        <v>43132</v>
      </c>
      <c r="BA1511" s="91" t="s">
        <v>442</v>
      </c>
      <c r="BB1511" s="92">
        <v>43132</v>
      </c>
      <c r="BC1511" s="91" t="s">
        <v>442</v>
      </c>
    </row>
    <row r="1512" spans="1:55">
      <c r="A1512" s="91">
        <f t="shared" si="23"/>
        <v>1511</v>
      </c>
      <c r="B1512" s="91">
        <v>2390001</v>
      </c>
      <c r="C1512" s="91">
        <v>50</v>
      </c>
      <c r="D1512" s="91">
        <v>15</v>
      </c>
      <c r="E1512" s="91" t="s">
        <v>87</v>
      </c>
      <c r="F1512" s="91" t="s">
        <v>87</v>
      </c>
      <c r="G1512" s="91" t="s">
        <v>12881</v>
      </c>
      <c r="I1512" s="91" t="s">
        <v>12882</v>
      </c>
      <c r="J1512" s="91" t="s">
        <v>12883</v>
      </c>
      <c r="K1512" s="91" t="s">
        <v>12884</v>
      </c>
      <c r="L1512" s="91" t="s">
        <v>12885</v>
      </c>
      <c r="O1512" s="91" t="s">
        <v>12886</v>
      </c>
      <c r="P1512" s="91" t="s">
        <v>12887</v>
      </c>
      <c r="R1512" s="91" t="s">
        <v>12888</v>
      </c>
      <c r="S1512" s="91" t="s">
        <v>12889</v>
      </c>
      <c r="T1512" s="91" t="s">
        <v>201</v>
      </c>
      <c r="U1512" s="91">
        <v>0</v>
      </c>
      <c r="V1512" s="91">
        <v>0</v>
      </c>
      <c r="W1512" s="91">
        <v>0</v>
      </c>
      <c r="X1512" s="91">
        <v>100</v>
      </c>
      <c r="Y1512" s="91">
        <v>120</v>
      </c>
      <c r="Z1512" s="91">
        <v>40</v>
      </c>
      <c r="AA1512" s="91">
        <v>60</v>
      </c>
      <c r="AB1512" s="91">
        <v>120</v>
      </c>
      <c r="AC1512" s="91">
        <v>40</v>
      </c>
      <c r="AD1512" s="91">
        <v>60</v>
      </c>
      <c r="AE1512" s="91">
        <v>120</v>
      </c>
      <c r="AF1512" s="91">
        <v>155</v>
      </c>
      <c r="AG1512" s="91">
        <v>201</v>
      </c>
      <c r="AH1512" s="91">
        <v>579</v>
      </c>
      <c r="AI1512" s="91">
        <v>2</v>
      </c>
      <c r="AJ1512" s="91" t="s">
        <v>12890</v>
      </c>
      <c r="AK1512" s="91">
        <v>0</v>
      </c>
      <c r="AL1512" s="91">
        <v>1</v>
      </c>
      <c r="AM1512" s="91" t="s">
        <v>12891</v>
      </c>
      <c r="AN1512" s="91" t="s">
        <v>12892</v>
      </c>
      <c r="AO1512" s="91">
        <v>1</v>
      </c>
      <c r="AP1512" s="91">
        <v>2</v>
      </c>
      <c r="AQ1512" s="91" t="s">
        <v>87</v>
      </c>
      <c r="AR1512" s="91" t="s">
        <v>87</v>
      </c>
      <c r="AW1512" s="91">
        <v>1</v>
      </c>
      <c r="AX1512" s="91">
        <v>0</v>
      </c>
      <c r="AZ1512" s="92">
        <v>41809</v>
      </c>
      <c r="BA1512" s="91" t="s">
        <v>183</v>
      </c>
      <c r="BB1512" s="92">
        <v>41809</v>
      </c>
      <c r="BC1512" s="91" t="s">
        <v>87</v>
      </c>
    </row>
    <row r="1513" spans="1:55">
      <c r="A1513" s="91">
        <f t="shared" si="23"/>
        <v>1512</v>
      </c>
      <c r="B1513" s="91">
        <v>2398801</v>
      </c>
      <c r="C1513" s="91">
        <v>77</v>
      </c>
      <c r="D1513" s="91">
        <v>15</v>
      </c>
      <c r="E1513" s="91" t="s">
        <v>87</v>
      </c>
      <c r="F1513" s="91" t="s">
        <v>87</v>
      </c>
      <c r="G1513" s="91" t="s">
        <v>12893</v>
      </c>
      <c r="I1513" s="91" t="s">
        <v>12894</v>
      </c>
      <c r="K1513" s="91" t="s">
        <v>12895</v>
      </c>
      <c r="L1513" s="91" t="s">
        <v>12896</v>
      </c>
      <c r="O1513" s="91" t="s">
        <v>12897</v>
      </c>
      <c r="P1513" s="91" t="s">
        <v>12898</v>
      </c>
      <c r="R1513" s="91" t="s">
        <v>12899</v>
      </c>
      <c r="S1513" s="91" t="s">
        <v>12900</v>
      </c>
      <c r="T1513" s="91" t="s">
        <v>269</v>
      </c>
      <c r="U1513" s="91">
        <v>0</v>
      </c>
      <c r="V1513" s="91">
        <v>0</v>
      </c>
      <c r="W1513" s="91">
        <v>0</v>
      </c>
      <c r="X1513" s="91">
        <v>100</v>
      </c>
      <c r="Y1513" s="91">
        <v>120</v>
      </c>
      <c r="Z1513" s="91">
        <v>100</v>
      </c>
      <c r="AA1513" s="91">
        <v>0</v>
      </c>
      <c r="AB1513" s="91">
        <v>0</v>
      </c>
      <c r="AC1513" s="91">
        <v>40</v>
      </c>
      <c r="AD1513" s="91">
        <v>60</v>
      </c>
      <c r="AE1513" s="91">
        <v>120</v>
      </c>
      <c r="AF1513" s="91">
        <v>170</v>
      </c>
      <c r="AG1513" s="91">
        <v>88</v>
      </c>
      <c r="AH1513" s="91">
        <v>260078</v>
      </c>
      <c r="AI1513" s="91">
        <v>2</v>
      </c>
      <c r="AJ1513" s="91" t="s">
        <v>12894</v>
      </c>
      <c r="AK1513" s="91">
        <v>0</v>
      </c>
      <c r="AL1513" s="91">
        <v>0</v>
      </c>
      <c r="AM1513" s="91" t="s">
        <v>87</v>
      </c>
      <c r="AO1513" s="91">
        <v>1</v>
      </c>
      <c r="AP1513" s="91">
        <v>2</v>
      </c>
      <c r="AQ1513" s="91" t="s">
        <v>87</v>
      </c>
      <c r="AR1513" s="91" t="s">
        <v>87</v>
      </c>
      <c r="AW1513" s="91">
        <v>1</v>
      </c>
      <c r="AX1513" s="91">
        <v>0</v>
      </c>
      <c r="AZ1513" s="92">
        <v>41849</v>
      </c>
      <c r="BA1513" s="91" t="s">
        <v>183</v>
      </c>
      <c r="BB1513" s="92">
        <v>42821</v>
      </c>
      <c r="BC1513" s="91" t="s">
        <v>87</v>
      </c>
    </row>
    <row r="1514" spans="1:55">
      <c r="A1514" s="91">
        <f t="shared" si="23"/>
        <v>1513</v>
      </c>
      <c r="B1514" s="91">
        <v>2411301</v>
      </c>
      <c r="C1514" s="91">
        <v>77</v>
      </c>
      <c r="D1514" s="91">
        <v>15</v>
      </c>
      <c r="E1514" s="91" t="s">
        <v>87</v>
      </c>
      <c r="F1514" s="91" t="s">
        <v>87</v>
      </c>
      <c r="G1514" s="91" t="s">
        <v>12901</v>
      </c>
      <c r="I1514" s="91" t="s">
        <v>12902</v>
      </c>
      <c r="J1514" s="91" t="s">
        <v>12903</v>
      </c>
      <c r="K1514" s="91" t="s">
        <v>12904</v>
      </c>
      <c r="L1514" s="91" t="s">
        <v>12905</v>
      </c>
      <c r="O1514" s="91" t="s">
        <v>12906</v>
      </c>
      <c r="P1514" s="91" t="s">
        <v>12907</v>
      </c>
      <c r="R1514" s="91" t="s">
        <v>12908</v>
      </c>
      <c r="S1514" s="91" t="s">
        <v>12909</v>
      </c>
      <c r="T1514" s="91" t="s">
        <v>201</v>
      </c>
      <c r="U1514" s="91">
        <v>0</v>
      </c>
      <c r="V1514" s="91">
        <v>500000</v>
      </c>
      <c r="W1514" s="91">
        <v>0</v>
      </c>
      <c r="X1514" s="91">
        <v>100</v>
      </c>
      <c r="Y1514" s="91">
        <v>120</v>
      </c>
      <c r="Z1514" s="91">
        <v>40</v>
      </c>
      <c r="AA1514" s="91">
        <v>60</v>
      </c>
      <c r="AB1514" s="91">
        <v>120</v>
      </c>
      <c r="AC1514" s="91">
        <v>40</v>
      </c>
      <c r="AD1514" s="91">
        <v>60</v>
      </c>
      <c r="AE1514" s="91">
        <v>120</v>
      </c>
      <c r="AF1514" s="91">
        <v>172</v>
      </c>
      <c r="AG1514" s="91">
        <v>108</v>
      </c>
      <c r="AH1514" s="91">
        <v>2014795</v>
      </c>
      <c r="AI1514" s="91">
        <v>2</v>
      </c>
      <c r="AJ1514" s="91" t="s">
        <v>12910</v>
      </c>
      <c r="AK1514" s="91">
        <v>0</v>
      </c>
      <c r="AL1514" s="91">
        <v>0</v>
      </c>
      <c r="AM1514" s="91" t="s">
        <v>87</v>
      </c>
      <c r="AO1514" s="91">
        <v>1</v>
      </c>
      <c r="AP1514" s="91">
        <v>2</v>
      </c>
      <c r="AQ1514" s="91" t="s">
        <v>87</v>
      </c>
      <c r="AR1514" s="91" t="s">
        <v>87</v>
      </c>
      <c r="AW1514" s="91">
        <v>1</v>
      </c>
      <c r="AX1514" s="91">
        <v>0</v>
      </c>
      <c r="AZ1514" s="92">
        <v>41912</v>
      </c>
      <c r="BA1514" s="91" t="s">
        <v>183</v>
      </c>
      <c r="BB1514" s="92">
        <v>42027</v>
      </c>
      <c r="BC1514" s="91" t="s">
        <v>87</v>
      </c>
    </row>
    <row r="1515" spans="1:55">
      <c r="A1515" s="91">
        <f t="shared" si="23"/>
        <v>1514</v>
      </c>
      <c r="B1515" s="91">
        <v>2418701</v>
      </c>
      <c r="C1515" s="91">
        <v>10</v>
      </c>
      <c r="D1515" s="91">
        <v>15</v>
      </c>
      <c r="E1515" s="91" t="s">
        <v>87</v>
      </c>
      <c r="F1515" s="91" t="s">
        <v>87</v>
      </c>
      <c r="G1515" s="91" t="s">
        <v>12911</v>
      </c>
      <c r="I1515" s="91" t="s">
        <v>12912</v>
      </c>
      <c r="J1515" s="91" t="s">
        <v>12913</v>
      </c>
      <c r="K1515" s="91" t="s">
        <v>206</v>
      </c>
      <c r="L1515" s="91" t="s">
        <v>12914</v>
      </c>
      <c r="O1515" s="91" t="s">
        <v>12915</v>
      </c>
      <c r="P1515" s="91" t="s">
        <v>12916</v>
      </c>
      <c r="R1515" s="91" t="s">
        <v>12917</v>
      </c>
      <c r="S1515" s="91" t="s">
        <v>12918</v>
      </c>
      <c r="T1515" s="91" t="s">
        <v>201</v>
      </c>
      <c r="U1515" s="91">
        <v>0</v>
      </c>
      <c r="V1515" s="91">
        <v>500000</v>
      </c>
      <c r="W1515" s="91">
        <v>0</v>
      </c>
      <c r="X1515" s="91">
        <v>0</v>
      </c>
      <c r="Y1515" s="91">
        <v>0</v>
      </c>
      <c r="Z1515" s="91">
        <v>40</v>
      </c>
      <c r="AA1515" s="91">
        <v>60</v>
      </c>
      <c r="AB1515" s="91">
        <v>120</v>
      </c>
      <c r="AC1515" s="91">
        <v>0</v>
      </c>
      <c r="AD1515" s="91">
        <v>0</v>
      </c>
      <c r="AE1515" s="91">
        <v>0</v>
      </c>
      <c r="AF1515" s="91">
        <v>116</v>
      </c>
      <c r="AG1515" s="91">
        <v>183</v>
      </c>
      <c r="AH1515" s="91">
        <v>429511</v>
      </c>
      <c r="AI1515" s="91">
        <v>1</v>
      </c>
      <c r="AJ1515" s="91" t="s">
        <v>12919</v>
      </c>
      <c r="AK1515" s="91">
        <v>0</v>
      </c>
      <c r="AL1515" s="91">
        <v>0</v>
      </c>
      <c r="AM1515" s="91" t="s">
        <v>87</v>
      </c>
      <c r="AO1515" s="91">
        <v>0</v>
      </c>
      <c r="AP1515" s="91">
        <v>0</v>
      </c>
      <c r="AQ1515" s="91" t="s">
        <v>87</v>
      </c>
      <c r="AR1515" s="91" t="s">
        <v>87</v>
      </c>
      <c r="AW1515" s="91">
        <v>1</v>
      </c>
      <c r="AX1515" s="91">
        <v>0</v>
      </c>
      <c r="AZ1515" s="92">
        <v>41942</v>
      </c>
      <c r="BA1515" s="91" t="s">
        <v>183</v>
      </c>
      <c r="BB1515" s="92">
        <v>41942</v>
      </c>
      <c r="BC1515" s="91" t="s">
        <v>87</v>
      </c>
    </row>
    <row r="1516" spans="1:55">
      <c r="A1516" s="91">
        <f t="shared" si="23"/>
        <v>1515</v>
      </c>
      <c r="B1516" s="91">
        <v>2424301</v>
      </c>
      <c r="C1516" s="91">
        <v>70</v>
      </c>
      <c r="D1516" s="91">
        <v>15</v>
      </c>
      <c r="E1516" s="91" t="s">
        <v>87</v>
      </c>
      <c r="F1516" s="91" t="s">
        <v>87</v>
      </c>
      <c r="G1516" s="91" t="s">
        <v>12920</v>
      </c>
      <c r="H1516" s="91" t="s">
        <v>1262</v>
      </c>
      <c r="I1516" s="91" t="s">
        <v>12921</v>
      </c>
      <c r="J1516" s="91" t="s">
        <v>12922</v>
      </c>
      <c r="K1516" s="91" t="s">
        <v>12923</v>
      </c>
      <c r="L1516" s="91" t="s">
        <v>12924</v>
      </c>
      <c r="O1516" s="91" t="s">
        <v>12925</v>
      </c>
      <c r="P1516" s="91" t="s">
        <v>12926</v>
      </c>
      <c r="R1516" s="91" t="s">
        <v>12927</v>
      </c>
      <c r="S1516" s="91" t="s">
        <v>12928</v>
      </c>
      <c r="T1516" s="91" t="s">
        <v>201</v>
      </c>
      <c r="U1516" s="91">
        <v>0</v>
      </c>
      <c r="V1516" s="91">
        <v>500000</v>
      </c>
      <c r="W1516" s="91">
        <v>0</v>
      </c>
      <c r="X1516" s="91">
        <v>100</v>
      </c>
      <c r="Y1516" s="91">
        <v>120</v>
      </c>
      <c r="Z1516" s="91">
        <v>40</v>
      </c>
      <c r="AA1516" s="91">
        <v>60</v>
      </c>
      <c r="AB1516" s="91">
        <v>120</v>
      </c>
      <c r="AC1516" s="91">
        <v>0</v>
      </c>
      <c r="AD1516" s="91">
        <v>100</v>
      </c>
      <c r="AE1516" s="91">
        <v>120</v>
      </c>
      <c r="AF1516" s="91">
        <v>5</v>
      </c>
      <c r="AG1516" s="91">
        <v>331</v>
      </c>
      <c r="AH1516" s="91">
        <v>62174</v>
      </c>
      <c r="AI1516" s="91">
        <v>1</v>
      </c>
      <c r="AJ1516" s="91" t="s">
        <v>12921</v>
      </c>
      <c r="AK1516" s="91">
        <v>0</v>
      </c>
      <c r="AL1516" s="91">
        <v>0</v>
      </c>
      <c r="AM1516" s="91" t="s">
        <v>87</v>
      </c>
      <c r="AO1516" s="91">
        <v>1</v>
      </c>
      <c r="AP1516" s="91">
        <v>2</v>
      </c>
      <c r="AQ1516" s="91" t="s">
        <v>87</v>
      </c>
      <c r="AR1516" s="91" t="s">
        <v>87</v>
      </c>
      <c r="AW1516" s="91">
        <v>1</v>
      </c>
      <c r="AX1516" s="91">
        <v>0</v>
      </c>
      <c r="AZ1516" s="92">
        <v>41971</v>
      </c>
      <c r="BA1516" s="91" t="s">
        <v>183</v>
      </c>
      <c r="BB1516" s="92">
        <v>41971</v>
      </c>
      <c r="BC1516" s="91" t="s">
        <v>87</v>
      </c>
    </row>
    <row r="1517" spans="1:55">
      <c r="A1517" s="91">
        <f t="shared" si="23"/>
        <v>1516</v>
      </c>
      <c r="B1517" s="91">
        <v>2503101</v>
      </c>
      <c r="C1517" s="91">
        <v>77</v>
      </c>
      <c r="D1517" s="91">
        <v>15</v>
      </c>
      <c r="E1517" s="91" t="s">
        <v>87</v>
      </c>
      <c r="F1517" s="91" t="s">
        <v>87</v>
      </c>
      <c r="G1517" s="91" t="s">
        <v>12929</v>
      </c>
      <c r="I1517" s="91" t="s">
        <v>12930</v>
      </c>
      <c r="J1517" s="91" t="s">
        <v>12931</v>
      </c>
      <c r="K1517" s="91" t="s">
        <v>12932</v>
      </c>
      <c r="L1517" s="91" t="s">
        <v>12933</v>
      </c>
      <c r="O1517" s="91" t="s">
        <v>12934</v>
      </c>
      <c r="P1517" s="91" t="s">
        <v>12935</v>
      </c>
      <c r="R1517" s="91" t="s">
        <v>12936</v>
      </c>
      <c r="S1517" s="91" t="s">
        <v>12937</v>
      </c>
      <c r="T1517" s="91" t="s">
        <v>269</v>
      </c>
      <c r="U1517" s="91">
        <v>0</v>
      </c>
      <c r="V1517" s="91">
        <v>500000</v>
      </c>
      <c r="W1517" s="91">
        <v>0</v>
      </c>
      <c r="X1517" s="91">
        <v>100</v>
      </c>
      <c r="Y1517" s="91">
        <v>120</v>
      </c>
      <c r="Z1517" s="91">
        <v>40</v>
      </c>
      <c r="AA1517" s="91">
        <v>60</v>
      </c>
      <c r="AB1517" s="91">
        <v>120</v>
      </c>
      <c r="AC1517" s="91">
        <v>40</v>
      </c>
      <c r="AD1517" s="91">
        <v>60</v>
      </c>
      <c r="AE1517" s="91">
        <v>120</v>
      </c>
      <c r="AF1517" s="91">
        <v>167</v>
      </c>
      <c r="AG1517" s="91">
        <v>128</v>
      </c>
      <c r="AH1517" s="91">
        <v>3704988</v>
      </c>
      <c r="AI1517" s="91">
        <v>1</v>
      </c>
      <c r="AJ1517" s="91" t="s">
        <v>12938</v>
      </c>
      <c r="AK1517" s="91">
        <v>0</v>
      </c>
      <c r="AL1517" s="91">
        <v>0</v>
      </c>
      <c r="AM1517" s="91" t="s">
        <v>87</v>
      </c>
      <c r="AO1517" s="91">
        <v>1</v>
      </c>
      <c r="AP1517" s="91">
        <v>1</v>
      </c>
      <c r="AQ1517" s="91" t="s">
        <v>87</v>
      </c>
      <c r="AR1517" s="91" t="s">
        <v>87</v>
      </c>
      <c r="AW1517" s="91">
        <v>1</v>
      </c>
      <c r="AX1517" s="91">
        <v>0</v>
      </c>
      <c r="AZ1517" s="92">
        <v>42394</v>
      </c>
      <c r="BA1517" s="91" t="s">
        <v>183</v>
      </c>
      <c r="BB1517" s="92">
        <v>42394</v>
      </c>
      <c r="BC1517" s="91" t="s">
        <v>87</v>
      </c>
    </row>
    <row r="1518" spans="1:55">
      <c r="A1518" s="91">
        <f t="shared" si="23"/>
        <v>1517</v>
      </c>
      <c r="B1518" s="91">
        <v>2529301</v>
      </c>
      <c r="C1518" s="91">
        <v>70</v>
      </c>
      <c r="D1518" s="91">
        <v>15</v>
      </c>
      <c r="E1518" s="91" t="s">
        <v>87</v>
      </c>
      <c r="F1518" s="91" t="s">
        <v>87</v>
      </c>
      <c r="G1518" s="91" t="s">
        <v>12939</v>
      </c>
      <c r="I1518" s="91" t="s">
        <v>12940</v>
      </c>
      <c r="J1518" s="91" t="s">
        <v>12941</v>
      </c>
      <c r="K1518" s="91" t="s">
        <v>9878</v>
      </c>
      <c r="L1518" s="91" t="s">
        <v>12942</v>
      </c>
      <c r="M1518" s="91" t="s">
        <v>12943</v>
      </c>
      <c r="O1518" s="91" t="s">
        <v>12944</v>
      </c>
      <c r="P1518" s="91" t="s">
        <v>12945</v>
      </c>
      <c r="R1518" s="91" t="s">
        <v>12946</v>
      </c>
      <c r="S1518" s="91" t="s">
        <v>12947</v>
      </c>
      <c r="U1518" s="91">
        <v>0</v>
      </c>
      <c r="V1518" s="91">
        <v>0</v>
      </c>
      <c r="W1518" s="91">
        <v>0</v>
      </c>
      <c r="X1518" s="91">
        <v>0</v>
      </c>
      <c r="Y1518" s="91">
        <v>0</v>
      </c>
      <c r="Z1518" s="91">
        <v>100</v>
      </c>
      <c r="AA1518" s="91">
        <v>0</v>
      </c>
      <c r="AB1518" s="91">
        <v>0</v>
      </c>
      <c r="AC1518" s="91">
        <v>100</v>
      </c>
      <c r="AD1518" s="91">
        <v>0</v>
      </c>
      <c r="AE1518" s="91">
        <v>0</v>
      </c>
      <c r="AF1518" s="91">
        <v>10</v>
      </c>
      <c r="AG1518" s="91">
        <v>103</v>
      </c>
      <c r="AH1518" s="91">
        <v>137929</v>
      </c>
      <c r="AI1518" s="91">
        <v>1</v>
      </c>
      <c r="AJ1518" s="91" t="s">
        <v>12948</v>
      </c>
      <c r="AK1518" s="91">
        <v>0</v>
      </c>
      <c r="AL1518" s="91">
        <v>0</v>
      </c>
      <c r="AM1518" s="91" t="s">
        <v>87</v>
      </c>
      <c r="AO1518" s="91">
        <v>0</v>
      </c>
      <c r="AP1518" s="91">
        <v>0</v>
      </c>
      <c r="AQ1518" s="91" t="s">
        <v>87</v>
      </c>
      <c r="AR1518" s="91" t="s">
        <v>87</v>
      </c>
      <c r="AW1518" s="91">
        <v>1</v>
      </c>
      <c r="AX1518" s="91">
        <v>0</v>
      </c>
      <c r="AZ1518" s="92">
        <v>43132</v>
      </c>
      <c r="BA1518" s="91" t="s">
        <v>442</v>
      </c>
      <c r="BB1518" s="92">
        <v>43132</v>
      </c>
      <c r="BC1518" s="91" t="s">
        <v>442</v>
      </c>
    </row>
    <row r="1519" spans="1:55">
      <c r="A1519" s="91">
        <f t="shared" si="23"/>
        <v>1518</v>
      </c>
      <c r="B1519" s="91">
        <v>2541201</v>
      </c>
      <c r="C1519" s="91">
        <v>10</v>
      </c>
      <c r="D1519" s="91">
        <v>15</v>
      </c>
      <c r="E1519" s="91" t="s">
        <v>87</v>
      </c>
      <c r="F1519" s="91" t="s">
        <v>87</v>
      </c>
      <c r="G1519" s="91" t="s">
        <v>12949</v>
      </c>
      <c r="I1519" s="91" t="s">
        <v>12950</v>
      </c>
      <c r="K1519" s="91" t="s">
        <v>12951</v>
      </c>
      <c r="L1519" s="91" t="s">
        <v>12952</v>
      </c>
      <c r="O1519" s="91" t="s">
        <v>12953</v>
      </c>
      <c r="P1519" s="91" t="s">
        <v>12954</v>
      </c>
      <c r="R1519" s="91" t="s">
        <v>12955</v>
      </c>
      <c r="S1519" s="91" t="s">
        <v>12956</v>
      </c>
      <c r="U1519" s="91">
        <v>0</v>
      </c>
      <c r="V1519" s="91">
        <v>500000</v>
      </c>
      <c r="W1519" s="91">
        <v>0</v>
      </c>
      <c r="X1519" s="91">
        <v>0</v>
      </c>
      <c r="Y1519" s="91">
        <v>0</v>
      </c>
      <c r="Z1519" s="91">
        <v>40</v>
      </c>
      <c r="AA1519" s="91">
        <v>60</v>
      </c>
      <c r="AB1519" s="91">
        <v>120</v>
      </c>
      <c r="AC1519" s="91">
        <v>0</v>
      </c>
      <c r="AD1519" s="91">
        <v>0</v>
      </c>
      <c r="AE1519" s="91">
        <v>0</v>
      </c>
      <c r="AF1519" s="91">
        <v>501</v>
      </c>
      <c r="AG1519" s="91">
        <v>62</v>
      </c>
      <c r="AH1519" s="91">
        <v>405505</v>
      </c>
      <c r="AI1519" s="91">
        <v>1</v>
      </c>
      <c r="AJ1519" s="91" t="s">
        <v>12957</v>
      </c>
      <c r="AK1519" s="91">
        <v>0</v>
      </c>
      <c r="AL1519" s="91">
        <v>0</v>
      </c>
      <c r="AM1519" s="91" t="s">
        <v>87</v>
      </c>
      <c r="AO1519" s="91">
        <v>0</v>
      </c>
      <c r="AP1519" s="91">
        <v>2</v>
      </c>
      <c r="AQ1519" s="91" t="s">
        <v>87</v>
      </c>
      <c r="AR1519" s="91" t="s">
        <v>87</v>
      </c>
      <c r="AW1519" s="91">
        <v>1</v>
      </c>
      <c r="AX1519" s="91">
        <v>0</v>
      </c>
      <c r="AZ1519" s="92">
        <v>42578</v>
      </c>
      <c r="BA1519" s="91" t="s">
        <v>183</v>
      </c>
      <c r="BB1519" s="92">
        <v>42578</v>
      </c>
      <c r="BC1519" s="91" t="s">
        <v>87</v>
      </c>
    </row>
    <row r="1520" spans="1:55">
      <c r="A1520" s="91">
        <f t="shared" si="23"/>
        <v>1519</v>
      </c>
      <c r="B1520" s="91">
        <v>2608801</v>
      </c>
      <c r="C1520" s="91">
        <v>29</v>
      </c>
      <c r="D1520" s="91">
        <v>15</v>
      </c>
      <c r="E1520" s="91">
        <v>26088</v>
      </c>
      <c r="F1520" s="91">
        <v>1</v>
      </c>
      <c r="G1520" s="91" t="s">
        <v>12958</v>
      </c>
      <c r="I1520" s="91" t="s">
        <v>12959</v>
      </c>
      <c r="J1520" s="91" t="s">
        <v>12960</v>
      </c>
      <c r="K1520" s="91" t="s">
        <v>12961</v>
      </c>
      <c r="L1520" s="91" t="s">
        <v>12962</v>
      </c>
      <c r="O1520" s="91" t="s">
        <v>12963</v>
      </c>
      <c r="P1520" s="91" t="s">
        <v>12964</v>
      </c>
      <c r="R1520" s="91" t="s">
        <v>12965</v>
      </c>
      <c r="S1520" s="91" t="s">
        <v>12966</v>
      </c>
      <c r="T1520" s="91" t="s">
        <v>269</v>
      </c>
      <c r="U1520" s="91">
        <v>1</v>
      </c>
      <c r="V1520" s="91">
        <v>500000</v>
      </c>
      <c r="W1520" s="91">
        <v>0</v>
      </c>
      <c r="X1520" s="91">
        <v>100</v>
      </c>
      <c r="Y1520" s="91">
        <v>120</v>
      </c>
      <c r="Z1520" s="91">
        <v>40</v>
      </c>
      <c r="AA1520" s="91">
        <v>60</v>
      </c>
      <c r="AB1520" s="91">
        <v>120</v>
      </c>
      <c r="AC1520" s="91">
        <v>0</v>
      </c>
      <c r="AD1520" s="91">
        <v>100</v>
      </c>
      <c r="AE1520" s="91">
        <v>120</v>
      </c>
      <c r="AF1520" s="91">
        <v>1</v>
      </c>
      <c r="AG1520" s="91">
        <v>143</v>
      </c>
      <c r="AH1520" s="91">
        <v>1347721</v>
      </c>
      <c r="AI1520" s="91">
        <v>1</v>
      </c>
      <c r="AJ1520" s="91" t="s">
        <v>12959</v>
      </c>
      <c r="AK1520" s="91">
        <v>0</v>
      </c>
      <c r="AL1520" s="91">
        <v>0</v>
      </c>
      <c r="AM1520" s="91" t="s">
        <v>87</v>
      </c>
      <c r="AO1520" s="91">
        <v>1</v>
      </c>
      <c r="AP1520" s="91">
        <v>2</v>
      </c>
      <c r="AQ1520" s="91">
        <v>1287244</v>
      </c>
      <c r="AR1520" s="91" t="s">
        <v>87</v>
      </c>
      <c r="AU1520" s="93">
        <v>43033</v>
      </c>
      <c r="AW1520" s="91">
        <v>1</v>
      </c>
      <c r="AX1520" s="91">
        <v>0</v>
      </c>
      <c r="AZ1520" s="92">
        <v>42990.05709490741</v>
      </c>
      <c r="BA1520" s="91" t="s">
        <v>233</v>
      </c>
      <c r="BB1520" s="92">
        <v>43033.066342592596</v>
      </c>
      <c r="BC1520" s="91" t="s">
        <v>233</v>
      </c>
    </row>
    <row r="1521" spans="1:55">
      <c r="A1521" s="91">
        <f t="shared" si="23"/>
        <v>1520</v>
      </c>
      <c r="B1521" s="91">
        <v>3350002</v>
      </c>
      <c r="C1521" s="91">
        <v>70</v>
      </c>
      <c r="D1521" s="91">
        <v>15</v>
      </c>
      <c r="E1521" s="91" t="s">
        <v>87</v>
      </c>
      <c r="F1521" s="91" t="s">
        <v>87</v>
      </c>
      <c r="G1521" s="91" t="s">
        <v>12967</v>
      </c>
      <c r="I1521" s="91" t="s">
        <v>12968</v>
      </c>
      <c r="J1521" s="91" t="s">
        <v>12969</v>
      </c>
      <c r="K1521" s="91" t="s">
        <v>12970</v>
      </c>
      <c r="L1521" s="91" t="s">
        <v>12971</v>
      </c>
      <c r="O1521" s="91" t="s">
        <v>12972</v>
      </c>
      <c r="P1521" s="91" t="s">
        <v>12973</v>
      </c>
      <c r="R1521" s="91" t="s">
        <v>12974</v>
      </c>
      <c r="S1521" s="91" t="s">
        <v>12975</v>
      </c>
      <c r="T1521" s="91" t="s">
        <v>12976</v>
      </c>
      <c r="U1521" s="91">
        <v>0</v>
      </c>
      <c r="V1521" s="91">
        <v>500000</v>
      </c>
      <c r="W1521" s="91">
        <v>0</v>
      </c>
      <c r="X1521" s="91">
        <v>100</v>
      </c>
      <c r="Y1521" s="91">
        <v>120</v>
      </c>
      <c r="Z1521" s="91">
        <v>40</v>
      </c>
      <c r="AA1521" s="91">
        <v>60</v>
      </c>
      <c r="AB1521" s="91">
        <v>120</v>
      </c>
      <c r="AC1521" s="91">
        <v>0</v>
      </c>
      <c r="AD1521" s="91">
        <v>100</v>
      </c>
      <c r="AE1521" s="91">
        <v>120</v>
      </c>
      <c r="AF1521" s="91">
        <v>10</v>
      </c>
      <c r="AG1521" s="91">
        <v>466</v>
      </c>
      <c r="AH1521" s="91">
        <v>1104026</v>
      </c>
      <c r="AI1521" s="91">
        <v>1</v>
      </c>
      <c r="AJ1521" s="91" t="s">
        <v>12977</v>
      </c>
      <c r="AK1521" s="91">
        <v>0</v>
      </c>
      <c r="AL1521" s="91">
        <v>0</v>
      </c>
      <c r="AM1521" s="91" t="s">
        <v>87</v>
      </c>
      <c r="AO1521" s="91">
        <v>1</v>
      </c>
      <c r="AP1521" s="91">
        <v>2</v>
      </c>
      <c r="AQ1521" s="91" t="s">
        <v>87</v>
      </c>
      <c r="AR1521" s="91" t="s">
        <v>87</v>
      </c>
      <c r="AW1521" s="91">
        <v>1</v>
      </c>
      <c r="AX1521" s="91">
        <v>0</v>
      </c>
      <c r="AZ1521" s="92">
        <v>42053</v>
      </c>
      <c r="BA1521" s="91" t="s">
        <v>183</v>
      </c>
      <c r="BB1521" s="92">
        <v>42053</v>
      </c>
      <c r="BC1521" s="91" t="s">
        <v>87</v>
      </c>
    </row>
    <row r="1522" spans="1:55">
      <c r="A1522" s="91">
        <f t="shared" si="23"/>
        <v>1521</v>
      </c>
      <c r="B1522" s="91">
        <v>3452001</v>
      </c>
      <c r="C1522" s="91">
        <v>50</v>
      </c>
      <c r="D1522" s="91">
        <v>15</v>
      </c>
      <c r="E1522" s="91">
        <v>34520</v>
      </c>
      <c r="F1522" s="91">
        <v>1</v>
      </c>
      <c r="G1522" s="91" t="s">
        <v>12978</v>
      </c>
      <c r="H1522" s="91" t="s">
        <v>12979</v>
      </c>
      <c r="I1522" s="91" t="s">
        <v>12980</v>
      </c>
      <c r="K1522" s="91" t="s">
        <v>896</v>
      </c>
      <c r="L1522" s="91" t="s">
        <v>12981</v>
      </c>
      <c r="O1522" s="91" t="s">
        <v>12982</v>
      </c>
      <c r="P1522" s="91" t="s">
        <v>87</v>
      </c>
      <c r="U1522" s="91">
        <v>1</v>
      </c>
      <c r="V1522" s="91">
        <v>500000</v>
      </c>
      <c r="W1522" s="91">
        <v>40</v>
      </c>
      <c r="X1522" s="91">
        <v>60</v>
      </c>
      <c r="Y1522" s="91">
        <v>120</v>
      </c>
      <c r="Z1522" s="91">
        <v>40</v>
      </c>
      <c r="AA1522" s="91">
        <v>60</v>
      </c>
      <c r="AB1522" s="91">
        <v>120</v>
      </c>
      <c r="AC1522" s="91">
        <v>40</v>
      </c>
      <c r="AD1522" s="91">
        <v>60</v>
      </c>
      <c r="AE1522" s="91">
        <v>120</v>
      </c>
      <c r="AF1522" s="91">
        <v>5</v>
      </c>
      <c r="AG1522" s="91">
        <v>286</v>
      </c>
      <c r="AH1522" s="91">
        <v>1425589</v>
      </c>
      <c r="AI1522" s="91">
        <v>1</v>
      </c>
      <c r="AJ1522" s="91" t="s">
        <v>12983</v>
      </c>
      <c r="AK1522" s="91">
        <v>0</v>
      </c>
      <c r="AL1522" s="91">
        <v>0</v>
      </c>
      <c r="AM1522" s="91" t="s">
        <v>87</v>
      </c>
      <c r="AO1522" s="91">
        <v>1</v>
      </c>
      <c r="AP1522" s="91">
        <v>2</v>
      </c>
      <c r="AQ1522" s="91">
        <v>1589610</v>
      </c>
      <c r="AR1522" s="91" t="s">
        <v>87</v>
      </c>
      <c r="AU1522" s="93">
        <v>42060</v>
      </c>
      <c r="AW1522" s="91">
        <v>1</v>
      </c>
      <c r="AX1522" s="91">
        <v>0</v>
      </c>
      <c r="AZ1522" s="92">
        <v>36680</v>
      </c>
      <c r="BA1522" s="91" t="s">
        <v>183</v>
      </c>
      <c r="BB1522" s="92">
        <v>42057</v>
      </c>
      <c r="BC1522" s="91" t="s">
        <v>87</v>
      </c>
    </row>
    <row r="1523" spans="1:55">
      <c r="A1523" s="91">
        <f t="shared" si="23"/>
        <v>1522</v>
      </c>
      <c r="B1523" s="91">
        <v>3948005</v>
      </c>
      <c r="C1523" s="91">
        <v>50</v>
      </c>
      <c r="D1523" s="91">
        <v>15</v>
      </c>
      <c r="E1523" s="91">
        <v>39480</v>
      </c>
      <c r="F1523" s="91">
        <v>5</v>
      </c>
      <c r="G1523" s="91" t="s">
        <v>6459</v>
      </c>
      <c r="H1523" s="91" t="s">
        <v>104</v>
      </c>
      <c r="I1523" s="91" t="s">
        <v>12984</v>
      </c>
      <c r="J1523" s="91" t="s">
        <v>12985</v>
      </c>
      <c r="K1523" s="91" t="s">
        <v>12986</v>
      </c>
      <c r="L1523" s="91" t="s">
        <v>12987</v>
      </c>
      <c r="O1523" s="91" t="s">
        <v>12988</v>
      </c>
      <c r="P1523" s="91" t="s">
        <v>12989</v>
      </c>
      <c r="R1523" s="91" t="s">
        <v>12990</v>
      </c>
      <c r="S1523" s="91" t="s">
        <v>12991</v>
      </c>
      <c r="T1523" s="91" t="s">
        <v>12992</v>
      </c>
      <c r="U1523" s="91">
        <v>0</v>
      </c>
      <c r="V1523" s="91">
        <v>500000</v>
      </c>
      <c r="W1523" s="91">
        <v>0</v>
      </c>
      <c r="X1523" s="91">
        <v>100</v>
      </c>
      <c r="Y1523" s="91">
        <v>120</v>
      </c>
      <c r="Z1523" s="91">
        <v>40</v>
      </c>
      <c r="AA1523" s="91">
        <v>60</v>
      </c>
      <c r="AB1523" s="91">
        <v>120</v>
      </c>
      <c r="AC1523" s="91">
        <v>40</v>
      </c>
      <c r="AD1523" s="91">
        <v>60</v>
      </c>
      <c r="AE1523" s="91">
        <v>120</v>
      </c>
      <c r="AF1523" s="91">
        <v>1530</v>
      </c>
      <c r="AG1523" s="91">
        <v>2</v>
      </c>
      <c r="AH1523" s="91">
        <v>44135</v>
      </c>
      <c r="AI1523" s="91">
        <v>1</v>
      </c>
      <c r="AJ1523" s="91" t="s">
        <v>12993</v>
      </c>
      <c r="AK1523" s="91">
        <v>0</v>
      </c>
      <c r="AL1523" s="91">
        <v>0</v>
      </c>
      <c r="AM1523" s="91" t="s">
        <v>87</v>
      </c>
      <c r="AO1523" s="91">
        <v>1</v>
      </c>
      <c r="AP1523" s="91">
        <v>2</v>
      </c>
      <c r="AQ1523" s="91" t="s">
        <v>87</v>
      </c>
      <c r="AR1523" s="91" t="s">
        <v>87</v>
      </c>
      <c r="AW1523" s="91">
        <v>1</v>
      </c>
      <c r="AX1523" s="91">
        <v>0</v>
      </c>
      <c r="AZ1523" s="92">
        <v>43096.073055555556</v>
      </c>
      <c r="BA1523" s="91" t="s">
        <v>233</v>
      </c>
      <c r="BB1523" s="92">
        <v>43096.449942129628</v>
      </c>
      <c r="BC1523" s="91" t="s">
        <v>233</v>
      </c>
    </row>
    <row r="1524" spans="1:55">
      <c r="A1524" s="91">
        <f t="shared" si="23"/>
        <v>1523</v>
      </c>
      <c r="B1524" s="91">
        <v>4086001</v>
      </c>
      <c r="C1524" s="91">
        <v>70</v>
      </c>
      <c r="D1524" s="91">
        <v>15</v>
      </c>
      <c r="E1524" s="91" t="s">
        <v>87</v>
      </c>
      <c r="F1524" s="91" t="s">
        <v>87</v>
      </c>
      <c r="G1524" s="91" t="s">
        <v>12994</v>
      </c>
      <c r="I1524" s="91" t="s">
        <v>12995</v>
      </c>
      <c r="J1524" s="91" t="s">
        <v>12996</v>
      </c>
      <c r="K1524" s="91" t="s">
        <v>12997</v>
      </c>
      <c r="L1524" s="91" t="s">
        <v>12998</v>
      </c>
      <c r="O1524" s="91" t="s">
        <v>12999</v>
      </c>
      <c r="P1524" s="91" t="s">
        <v>13000</v>
      </c>
      <c r="R1524" s="91" t="s">
        <v>13001</v>
      </c>
      <c r="S1524" s="91" t="s">
        <v>13002</v>
      </c>
      <c r="T1524" s="91" t="s">
        <v>269</v>
      </c>
      <c r="U1524" s="91">
        <v>0</v>
      </c>
      <c r="V1524" s="91">
        <v>500000</v>
      </c>
      <c r="W1524" s="91">
        <v>0</v>
      </c>
      <c r="X1524" s="91">
        <v>100</v>
      </c>
      <c r="Y1524" s="91">
        <v>120</v>
      </c>
      <c r="Z1524" s="91">
        <v>40</v>
      </c>
      <c r="AA1524" s="91">
        <v>60</v>
      </c>
      <c r="AB1524" s="91">
        <v>120</v>
      </c>
      <c r="AC1524" s="91">
        <v>0</v>
      </c>
      <c r="AD1524" s="91">
        <v>100</v>
      </c>
      <c r="AE1524" s="91">
        <v>120</v>
      </c>
      <c r="AF1524" s="91">
        <v>9</v>
      </c>
      <c r="AG1524" s="91">
        <v>679</v>
      </c>
      <c r="AH1524" s="91">
        <v>5025777</v>
      </c>
      <c r="AI1524" s="91">
        <v>1</v>
      </c>
      <c r="AJ1524" s="91" t="s">
        <v>13003</v>
      </c>
      <c r="AK1524" s="91">
        <v>0</v>
      </c>
      <c r="AL1524" s="91">
        <v>0</v>
      </c>
      <c r="AM1524" s="91" t="s">
        <v>87</v>
      </c>
      <c r="AO1524" s="91">
        <v>1</v>
      </c>
      <c r="AP1524" s="91">
        <v>2</v>
      </c>
      <c r="AQ1524" s="91" t="s">
        <v>87</v>
      </c>
      <c r="AR1524" s="91" t="s">
        <v>87</v>
      </c>
      <c r="AW1524" s="91">
        <v>1</v>
      </c>
      <c r="AX1524" s="91">
        <v>0</v>
      </c>
      <c r="AZ1524" s="92">
        <v>41219</v>
      </c>
      <c r="BA1524" s="91" t="s">
        <v>183</v>
      </c>
      <c r="BB1524" s="92">
        <v>41219</v>
      </c>
      <c r="BC1524" s="91" t="s">
        <v>87</v>
      </c>
    </row>
    <row r="1525" spans="1:55">
      <c r="A1525" s="91">
        <f t="shared" si="23"/>
        <v>1524</v>
      </c>
      <c r="B1525" s="91">
        <v>4629011</v>
      </c>
      <c r="C1525" s="91">
        <v>20</v>
      </c>
      <c r="D1525" s="91">
        <v>15</v>
      </c>
      <c r="E1525" s="91" t="s">
        <v>87</v>
      </c>
      <c r="F1525" s="91" t="s">
        <v>87</v>
      </c>
      <c r="G1525" s="91" t="s">
        <v>2555</v>
      </c>
      <c r="H1525" s="91" t="s">
        <v>2482</v>
      </c>
      <c r="I1525" s="91" t="s">
        <v>13004</v>
      </c>
      <c r="J1525" s="91" t="s">
        <v>13005</v>
      </c>
      <c r="K1525" s="91" t="s">
        <v>13006</v>
      </c>
      <c r="L1525" s="91" t="s">
        <v>13007</v>
      </c>
      <c r="O1525" s="91" t="s">
        <v>13008</v>
      </c>
      <c r="P1525" s="91" t="s">
        <v>13009</v>
      </c>
      <c r="U1525" s="91">
        <v>1</v>
      </c>
      <c r="V1525" s="91">
        <v>500000</v>
      </c>
      <c r="W1525" s="91">
        <v>0</v>
      </c>
      <c r="X1525" s="91">
        <v>100</v>
      </c>
      <c r="Y1525" s="91">
        <v>120</v>
      </c>
      <c r="Z1525" s="91">
        <v>40</v>
      </c>
      <c r="AA1525" s="91">
        <v>60</v>
      </c>
      <c r="AB1525" s="91">
        <v>120</v>
      </c>
      <c r="AC1525" s="91">
        <v>40</v>
      </c>
      <c r="AD1525" s="91">
        <v>60</v>
      </c>
      <c r="AE1525" s="91">
        <v>120</v>
      </c>
      <c r="AF1525" s="91">
        <v>9</v>
      </c>
      <c r="AG1525" s="91">
        <v>139</v>
      </c>
      <c r="AH1525" s="91">
        <v>235051</v>
      </c>
      <c r="AI1525" s="91">
        <v>2</v>
      </c>
      <c r="AJ1525" s="91" t="s">
        <v>13010</v>
      </c>
      <c r="AK1525" s="91">
        <v>0</v>
      </c>
      <c r="AL1525" s="91">
        <v>0</v>
      </c>
      <c r="AM1525" s="91" t="s">
        <v>87</v>
      </c>
      <c r="AO1525" s="91">
        <v>0</v>
      </c>
      <c r="AP1525" s="91">
        <v>2</v>
      </c>
      <c r="AQ1525" s="91">
        <v>1139161</v>
      </c>
      <c r="AR1525" s="91" t="s">
        <v>87</v>
      </c>
      <c r="AU1525" s="93">
        <v>42060</v>
      </c>
      <c r="AW1525" s="91">
        <v>1</v>
      </c>
      <c r="AX1525" s="91">
        <v>0</v>
      </c>
      <c r="AZ1525" s="92">
        <v>37816</v>
      </c>
      <c r="BA1525" s="91" t="s">
        <v>183</v>
      </c>
      <c r="BB1525" s="92">
        <v>42057</v>
      </c>
      <c r="BC1525" s="91" t="s">
        <v>87</v>
      </c>
    </row>
    <row r="1526" spans="1:55">
      <c r="A1526" s="91">
        <f t="shared" si="23"/>
        <v>1525</v>
      </c>
      <c r="B1526" s="91">
        <v>1702203</v>
      </c>
      <c r="C1526" s="91">
        <v>70</v>
      </c>
      <c r="D1526" s="91">
        <v>15</v>
      </c>
      <c r="E1526" s="91" t="s">
        <v>87</v>
      </c>
      <c r="F1526" s="91" t="s">
        <v>87</v>
      </c>
      <c r="G1526" s="91" t="s">
        <v>3888</v>
      </c>
      <c r="H1526" s="91" t="s">
        <v>13011</v>
      </c>
      <c r="I1526" s="91" t="s">
        <v>3889</v>
      </c>
      <c r="J1526" s="91" t="s">
        <v>13012</v>
      </c>
      <c r="K1526" s="91" t="s">
        <v>13013</v>
      </c>
      <c r="L1526" s="91" t="s">
        <v>13014</v>
      </c>
      <c r="M1526" s="91" t="s">
        <v>13015</v>
      </c>
      <c r="O1526" s="91" t="s">
        <v>13016</v>
      </c>
      <c r="P1526" s="91" t="s">
        <v>13017</v>
      </c>
      <c r="R1526" s="91" t="s">
        <v>13018</v>
      </c>
      <c r="S1526" s="91" t="s">
        <v>13019</v>
      </c>
      <c r="T1526" s="91" t="s">
        <v>860</v>
      </c>
      <c r="U1526" s="91">
        <v>1</v>
      </c>
      <c r="V1526" s="91">
        <v>500000</v>
      </c>
      <c r="W1526" s="91">
        <v>0</v>
      </c>
      <c r="X1526" s="91">
        <v>100</v>
      </c>
      <c r="Y1526" s="91">
        <v>120</v>
      </c>
      <c r="Z1526" s="91">
        <v>40</v>
      </c>
      <c r="AA1526" s="91">
        <v>60</v>
      </c>
      <c r="AB1526" s="91">
        <v>120</v>
      </c>
      <c r="AC1526" s="91">
        <v>0</v>
      </c>
      <c r="AD1526" s="91">
        <v>100</v>
      </c>
      <c r="AE1526" s="91">
        <v>120</v>
      </c>
      <c r="AF1526" s="91">
        <v>9</v>
      </c>
      <c r="AG1526" s="91">
        <v>103</v>
      </c>
      <c r="AH1526" s="91">
        <v>242546</v>
      </c>
      <c r="AI1526" s="91">
        <v>2</v>
      </c>
      <c r="AJ1526" s="91" t="s">
        <v>13020</v>
      </c>
      <c r="AK1526" s="91">
        <v>1</v>
      </c>
      <c r="AL1526" s="91">
        <v>1</v>
      </c>
      <c r="AM1526" s="91" t="s">
        <v>13021</v>
      </c>
      <c r="AN1526" s="91" t="s">
        <v>4293</v>
      </c>
      <c r="AO1526" s="91">
        <v>1</v>
      </c>
      <c r="AP1526" s="91">
        <v>2</v>
      </c>
      <c r="AQ1526" s="91">
        <v>1574793</v>
      </c>
      <c r="AR1526" s="91" t="s">
        <v>87</v>
      </c>
      <c r="AU1526" s="93">
        <v>42060</v>
      </c>
      <c r="AW1526" s="91">
        <v>1</v>
      </c>
      <c r="AX1526" s="91">
        <v>0</v>
      </c>
      <c r="AY1526" s="91">
        <v>0</v>
      </c>
      <c r="AZ1526" s="92">
        <v>41460</v>
      </c>
      <c r="BA1526" s="91" t="s">
        <v>183</v>
      </c>
      <c r="BB1526" s="92">
        <v>42195</v>
      </c>
      <c r="BC1526" s="91" t="s">
        <v>87</v>
      </c>
    </row>
    <row r="1527" spans="1:55">
      <c r="A1527" s="91">
        <f t="shared" si="23"/>
        <v>1526</v>
      </c>
      <c r="B1527" s="91">
        <v>2453801</v>
      </c>
      <c r="C1527" s="91">
        <v>38</v>
      </c>
      <c r="D1527" s="91">
        <v>15</v>
      </c>
      <c r="E1527" s="91" t="s">
        <v>87</v>
      </c>
      <c r="F1527" s="91" t="s">
        <v>87</v>
      </c>
      <c r="G1527" s="91" t="s">
        <v>13022</v>
      </c>
      <c r="I1527" s="91" t="s">
        <v>13023</v>
      </c>
      <c r="K1527" s="91" t="s">
        <v>13024</v>
      </c>
      <c r="L1527" s="91" t="s">
        <v>13025</v>
      </c>
      <c r="O1527" s="91" t="s">
        <v>13026</v>
      </c>
      <c r="P1527" s="91" t="s">
        <v>13027</v>
      </c>
      <c r="R1527" s="91" t="s">
        <v>13028</v>
      </c>
      <c r="S1527" s="91" t="s">
        <v>13029</v>
      </c>
      <c r="T1527" s="91" t="s">
        <v>269</v>
      </c>
      <c r="U1527" s="91">
        <v>1</v>
      </c>
      <c r="V1527" s="91">
        <v>500000</v>
      </c>
      <c r="W1527" s="91">
        <v>100</v>
      </c>
      <c r="X1527" s="91">
        <v>0</v>
      </c>
      <c r="Y1527" s="91">
        <v>0</v>
      </c>
      <c r="Z1527" s="91">
        <v>100</v>
      </c>
      <c r="AA1527" s="91">
        <v>0</v>
      </c>
      <c r="AB1527" s="91">
        <v>0</v>
      </c>
      <c r="AC1527" s="91">
        <v>100</v>
      </c>
      <c r="AD1527" s="91">
        <v>0</v>
      </c>
      <c r="AE1527" s="91">
        <v>0</v>
      </c>
      <c r="AF1527" s="91">
        <v>5</v>
      </c>
      <c r="AG1527" s="91">
        <v>152</v>
      </c>
      <c r="AH1527" s="91">
        <v>4891102</v>
      </c>
      <c r="AI1527" s="91">
        <v>1</v>
      </c>
      <c r="AJ1527" s="91" t="s">
        <v>13030</v>
      </c>
      <c r="AK1527" s="91">
        <v>1</v>
      </c>
      <c r="AL1527" s="91">
        <v>1</v>
      </c>
      <c r="AM1527" s="91" t="s">
        <v>13031</v>
      </c>
      <c r="AN1527" s="91" t="s">
        <v>4293</v>
      </c>
      <c r="AO1527" s="91">
        <v>1</v>
      </c>
      <c r="AP1527" s="91">
        <v>2</v>
      </c>
      <c r="AQ1527" s="91">
        <v>1687495</v>
      </c>
      <c r="AR1527" s="91" t="s">
        <v>87</v>
      </c>
      <c r="AU1527" s="93">
        <v>42210</v>
      </c>
      <c r="AW1527" s="91">
        <v>1</v>
      </c>
      <c r="AX1527" s="91">
        <v>0</v>
      </c>
      <c r="AZ1527" s="92">
        <v>42138</v>
      </c>
      <c r="BA1527" s="91" t="s">
        <v>183</v>
      </c>
      <c r="BB1527" s="92">
        <v>42138</v>
      </c>
      <c r="BC1527" s="91" t="s">
        <v>87</v>
      </c>
    </row>
    <row r="1528" spans="1:55">
      <c r="A1528" s="91">
        <f t="shared" si="23"/>
        <v>1527</v>
      </c>
      <c r="B1528" s="91">
        <v>2482301</v>
      </c>
      <c r="C1528" s="91">
        <v>38</v>
      </c>
      <c r="D1528" s="91">
        <v>15</v>
      </c>
      <c r="E1528" s="91" t="s">
        <v>87</v>
      </c>
      <c r="F1528" s="91" t="s">
        <v>87</v>
      </c>
      <c r="G1528" s="91" t="s">
        <v>13032</v>
      </c>
      <c r="I1528" s="91" t="s">
        <v>13033</v>
      </c>
      <c r="K1528" s="91" t="s">
        <v>3258</v>
      </c>
      <c r="L1528" s="91" t="s">
        <v>13034</v>
      </c>
      <c r="M1528" s="91" t="s">
        <v>13035</v>
      </c>
      <c r="O1528" s="91" t="s">
        <v>13036</v>
      </c>
      <c r="P1528" s="91" t="s">
        <v>13037</v>
      </c>
      <c r="R1528" s="91" t="s">
        <v>13038</v>
      </c>
      <c r="S1528" s="91" t="s">
        <v>13039</v>
      </c>
      <c r="T1528" s="91" t="s">
        <v>13040</v>
      </c>
      <c r="U1528" s="91">
        <v>0</v>
      </c>
      <c r="V1528" s="91">
        <v>500000</v>
      </c>
      <c r="W1528" s="91">
        <v>100</v>
      </c>
      <c r="X1528" s="91">
        <v>0</v>
      </c>
      <c r="Y1528" s="91">
        <v>0</v>
      </c>
      <c r="Z1528" s="91">
        <v>100</v>
      </c>
      <c r="AA1528" s="91">
        <v>0</v>
      </c>
      <c r="AB1528" s="91">
        <v>0</v>
      </c>
      <c r="AC1528" s="91">
        <v>100</v>
      </c>
      <c r="AD1528" s="91">
        <v>0</v>
      </c>
      <c r="AE1528" s="91">
        <v>0</v>
      </c>
      <c r="AF1528" s="91">
        <v>5</v>
      </c>
      <c r="AG1528" s="91">
        <v>50</v>
      </c>
      <c r="AH1528" s="91">
        <v>3113268</v>
      </c>
      <c r="AI1528" s="91">
        <v>2</v>
      </c>
      <c r="AJ1528" s="91" t="s">
        <v>13041</v>
      </c>
      <c r="AK1528" s="91">
        <v>1</v>
      </c>
      <c r="AL1528" s="91">
        <v>0</v>
      </c>
      <c r="AM1528" s="91" t="s">
        <v>87</v>
      </c>
      <c r="AO1528" s="91">
        <v>0</v>
      </c>
      <c r="AP1528" s="91">
        <v>2</v>
      </c>
      <c r="AQ1528" s="91" t="s">
        <v>87</v>
      </c>
      <c r="AR1528" s="91" t="s">
        <v>87</v>
      </c>
      <c r="AW1528" s="91">
        <v>1</v>
      </c>
      <c r="AX1528" s="91">
        <v>0</v>
      </c>
      <c r="AZ1528" s="92">
        <v>42275</v>
      </c>
      <c r="BA1528" s="91" t="s">
        <v>183</v>
      </c>
      <c r="BB1528" s="92">
        <v>42284</v>
      </c>
      <c r="BC1528" s="91" t="s">
        <v>87</v>
      </c>
    </row>
    <row r="1529" spans="1:55">
      <c r="A1529" s="91">
        <f t="shared" si="23"/>
        <v>1528</v>
      </c>
      <c r="B1529" s="91">
        <v>1006001</v>
      </c>
      <c r="C1529" s="91">
        <v>50</v>
      </c>
      <c r="D1529" s="91">
        <v>15</v>
      </c>
      <c r="E1529" s="91">
        <v>10060</v>
      </c>
      <c r="F1529" s="91">
        <v>1</v>
      </c>
      <c r="G1529" s="91" t="s">
        <v>13042</v>
      </c>
      <c r="I1529" s="91" t="s">
        <v>13043</v>
      </c>
      <c r="J1529" s="91" t="s">
        <v>13044</v>
      </c>
      <c r="K1529" s="91" t="s">
        <v>13045</v>
      </c>
      <c r="L1529" s="91" t="s">
        <v>13046</v>
      </c>
      <c r="O1529" s="91" t="s">
        <v>13047</v>
      </c>
      <c r="P1529" s="91" t="s">
        <v>87</v>
      </c>
      <c r="R1529" s="91" t="s">
        <v>13048</v>
      </c>
      <c r="S1529" s="91" t="s">
        <v>13049</v>
      </c>
      <c r="T1529" s="91" t="s">
        <v>201</v>
      </c>
      <c r="U1529" s="91">
        <v>1</v>
      </c>
      <c r="V1529" s="91">
        <v>500000</v>
      </c>
      <c r="W1529" s="91">
        <v>0</v>
      </c>
      <c r="X1529" s="91">
        <v>100</v>
      </c>
      <c r="Y1529" s="91">
        <v>120</v>
      </c>
      <c r="Z1529" s="91">
        <v>40</v>
      </c>
      <c r="AA1529" s="91">
        <v>60</v>
      </c>
      <c r="AB1529" s="91">
        <v>120</v>
      </c>
      <c r="AC1529" s="91">
        <v>0</v>
      </c>
      <c r="AD1529" s="91">
        <v>100</v>
      </c>
      <c r="AE1529" s="91">
        <v>120</v>
      </c>
      <c r="AF1529" s="91">
        <v>1530</v>
      </c>
      <c r="AG1529" s="91">
        <v>25</v>
      </c>
      <c r="AH1529" s="91">
        <v>1122055</v>
      </c>
      <c r="AI1529" s="91">
        <v>2</v>
      </c>
      <c r="AJ1529" s="91" t="s">
        <v>13050</v>
      </c>
      <c r="AK1529" s="91">
        <v>2</v>
      </c>
      <c r="AL1529" s="91">
        <v>1</v>
      </c>
      <c r="AM1529" s="91" t="s">
        <v>13051</v>
      </c>
      <c r="AN1529" s="91" t="s">
        <v>3664</v>
      </c>
      <c r="AO1529" s="91">
        <v>1</v>
      </c>
      <c r="AP1529" s="91">
        <v>2</v>
      </c>
      <c r="AQ1529" s="91">
        <v>2188694</v>
      </c>
      <c r="AR1529" s="91" t="s">
        <v>87</v>
      </c>
      <c r="AU1529" s="93">
        <v>43125</v>
      </c>
      <c r="AW1529" s="91">
        <v>1</v>
      </c>
      <c r="AX1529" s="91">
        <v>0</v>
      </c>
      <c r="AZ1529" s="92">
        <v>36680</v>
      </c>
      <c r="BA1529" s="91" t="s">
        <v>183</v>
      </c>
      <c r="BB1529" s="92">
        <v>43124.068194444444</v>
      </c>
      <c r="BC1529" s="91" t="s">
        <v>233</v>
      </c>
    </row>
    <row r="1530" spans="1:55">
      <c r="A1530" s="91">
        <f t="shared" si="23"/>
        <v>1529</v>
      </c>
      <c r="B1530" s="91">
        <v>1015201</v>
      </c>
      <c r="C1530" s="91">
        <v>50</v>
      </c>
      <c r="D1530" s="91">
        <v>15</v>
      </c>
      <c r="E1530" s="91" t="s">
        <v>87</v>
      </c>
      <c r="F1530" s="91" t="s">
        <v>87</v>
      </c>
      <c r="G1530" s="91" t="s">
        <v>13052</v>
      </c>
      <c r="I1530" s="91" t="s">
        <v>13053</v>
      </c>
      <c r="J1530" s="91" t="s">
        <v>13054</v>
      </c>
      <c r="K1530" s="91" t="s">
        <v>13055</v>
      </c>
      <c r="L1530" s="91" t="s">
        <v>13056</v>
      </c>
      <c r="O1530" s="91" t="s">
        <v>13057</v>
      </c>
      <c r="P1530" s="91" t="s">
        <v>13058</v>
      </c>
      <c r="R1530" s="91" t="s">
        <v>13059</v>
      </c>
      <c r="S1530" s="91" t="s">
        <v>13060</v>
      </c>
      <c r="T1530" s="91" t="s">
        <v>269</v>
      </c>
      <c r="U1530" s="91">
        <v>0</v>
      </c>
      <c r="V1530" s="91">
        <v>500000</v>
      </c>
      <c r="W1530" s="91">
        <v>0</v>
      </c>
      <c r="X1530" s="91">
        <v>100</v>
      </c>
      <c r="Y1530" s="91">
        <v>120</v>
      </c>
      <c r="Z1530" s="91">
        <v>40</v>
      </c>
      <c r="AA1530" s="91">
        <v>60</v>
      </c>
      <c r="AB1530" s="91">
        <v>120</v>
      </c>
      <c r="AC1530" s="91">
        <v>40</v>
      </c>
      <c r="AD1530" s="91">
        <v>60</v>
      </c>
      <c r="AE1530" s="91">
        <v>120</v>
      </c>
      <c r="AF1530" s="91">
        <v>5</v>
      </c>
      <c r="AG1530" s="91">
        <v>800</v>
      </c>
      <c r="AH1530" s="91">
        <v>250705</v>
      </c>
      <c r="AI1530" s="91">
        <v>2</v>
      </c>
      <c r="AJ1530" s="91" t="s">
        <v>13061</v>
      </c>
      <c r="AK1530" s="91">
        <v>2</v>
      </c>
      <c r="AL1530" s="91">
        <v>0</v>
      </c>
      <c r="AM1530" s="91" t="s">
        <v>87</v>
      </c>
      <c r="AO1530" s="91">
        <v>1</v>
      </c>
      <c r="AP1530" s="91">
        <v>2</v>
      </c>
      <c r="AQ1530" s="91" t="s">
        <v>87</v>
      </c>
      <c r="AR1530" s="91" t="s">
        <v>87</v>
      </c>
      <c r="AW1530" s="91">
        <v>1</v>
      </c>
      <c r="AX1530" s="91">
        <v>0</v>
      </c>
      <c r="AZ1530" s="92">
        <v>37027</v>
      </c>
      <c r="BA1530" s="91" t="s">
        <v>183</v>
      </c>
      <c r="BB1530" s="92">
        <v>40463</v>
      </c>
      <c r="BC1530" s="91" t="s">
        <v>87</v>
      </c>
    </row>
    <row r="1531" spans="1:55">
      <c r="A1531" s="91">
        <f t="shared" si="23"/>
        <v>1530</v>
      </c>
      <c r="B1531" s="91">
        <v>1016801</v>
      </c>
      <c r="C1531" s="91">
        <v>80</v>
      </c>
      <c r="D1531" s="91">
        <v>15</v>
      </c>
      <c r="E1531" s="91" t="s">
        <v>87</v>
      </c>
      <c r="F1531" s="91" t="s">
        <v>87</v>
      </c>
      <c r="G1531" s="91" t="s">
        <v>13062</v>
      </c>
      <c r="I1531" s="91" t="s">
        <v>13063</v>
      </c>
      <c r="J1531" s="91" t="s">
        <v>13064</v>
      </c>
      <c r="K1531" s="91" t="s">
        <v>13065</v>
      </c>
      <c r="L1531" s="91" t="s">
        <v>13066</v>
      </c>
      <c r="O1531" s="91" t="s">
        <v>13067</v>
      </c>
      <c r="P1531" s="91" t="s">
        <v>13068</v>
      </c>
      <c r="R1531" s="91" t="s">
        <v>13069</v>
      </c>
      <c r="S1531" s="91" t="s">
        <v>13070</v>
      </c>
      <c r="T1531" s="91" t="s">
        <v>269</v>
      </c>
      <c r="U1531" s="91">
        <v>1</v>
      </c>
      <c r="V1531" s="91">
        <v>500000</v>
      </c>
      <c r="W1531" s="91">
        <v>0</v>
      </c>
      <c r="X1531" s="91">
        <v>100</v>
      </c>
      <c r="Y1531" s="91">
        <v>120</v>
      </c>
      <c r="Z1531" s="91">
        <v>40</v>
      </c>
      <c r="AA1531" s="91">
        <v>60</v>
      </c>
      <c r="AB1531" s="91">
        <v>120</v>
      </c>
      <c r="AC1531" s="91">
        <v>40</v>
      </c>
      <c r="AD1531" s="91">
        <v>60</v>
      </c>
      <c r="AE1531" s="91">
        <v>120</v>
      </c>
      <c r="AF1531" s="91">
        <v>183</v>
      </c>
      <c r="AG1531" s="91">
        <v>56</v>
      </c>
      <c r="AH1531" s="91">
        <v>1244121</v>
      </c>
      <c r="AI1531" s="91">
        <v>1</v>
      </c>
      <c r="AJ1531" s="91" t="s">
        <v>13071</v>
      </c>
      <c r="AK1531" s="91">
        <v>2</v>
      </c>
      <c r="AL1531" s="91">
        <v>0</v>
      </c>
      <c r="AM1531" s="91" t="s">
        <v>87</v>
      </c>
      <c r="AO1531" s="91">
        <v>1</v>
      </c>
      <c r="AP1531" s="91">
        <v>2</v>
      </c>
      <c r="AQ1531" s="91">
        <v>1589575</v>
      </c>
      <c r="AR1531" s="91" t="s">
        <v>87</v>
      </c>
      <c r="AU1531" s="93">
        <v>42060</v>
      </c>
      <c r="AW1531" s="91">
        <v>1</v>
      </c>
      <c r="AX1531" s="91">
        <v>0</v>
      </c>
      <c r="AY1531" s="91">
        <v>0</v>
      </c>
      <c r="AZ1531" s="92">
        <v>40784</v>
      </c>
      <c r="BA1531" s="91" t="s">
        <v>183</v>
      </c>
      <c r="BB1531" s="92">
        <v>42057</v>
      </c>
      <c r="BC1531" s="91" t="s">
        <v>87</v>
      </c>
    </row>
    <row r="1532" spans="1:55">
      <c r="A1532" s="91">
        <f t="shared" si="23"/>
        <v>1531</v>
      </c>
      <c r="B1532" s="91">
        <v>1040501</v>
      </c>
      <c r="C1532" s="91">
        <v>80</v>
      </c>
      <c r="D1532" s="91">
        <v>15</v>
      </c>
      <c r="E1532" s="91" t="s">
        <v>87</v>
      </c>
      <c r="F1532" s="91" t="s">
        <v>87</v>
      </c>
      <c r="G1532" s="91" t="s">
        <v>13072</v>
      </c>
      <c r="I1532" s="91" t="s">
        <v>13073</v>
      </c>
      <c r="J1532" s="91" t="s">
        <v>13074</v>
      </c>
      <c r="K1532" s="91" t="s">
        <v>13075</v>
      </c>
      <c r="L1532" s="91" t="s">
        <v>13076</v>
      </c>
      <c r="O1532" s="91" t="s">
        <v>13077</v>
      </c>
      <c r="P1532" s="91" t="s">
        <v>13078</v>
      </c>
      <c r="U1532" s="91">
        <v>0</v>
      </c>
      <c r="V1532" s="91">
        <v>500000</v>
      </c>
      <c r="W1532" s="91">
        <v>0</v>
      </c>
      <c r="X1532" s="91">
        <v>100</v>
      </c>
      <c r="Y1532" s="91">
        <v>120</v>
      </c>
      <c r="Z1532" s="91">
        <v>40</v>
      </c>
      <c r="AA1532" s="91">
        <v>60</v>
      </c>
      <c r="AB1532" s="91">
        <v>120</v>
      </c>
      <c r="AC1532" s="91">
        <v>40</v>
      </c>
      <c r="AD1532" s="91">
        <v>60</v>
      </c>
      <c r="AE1532" s="91">
        <v>120</v>
      </c>
      <c r="AF1532" s="91">
        <v>177</v>
      </c>
      <c r="AG1532" s="91">
        <v>301</v>
      </c>
      <c r="AH1532" s="91">
        <v>403821</v>
      </c>
      <c r="AI1532" s="91">
        <v>1</v>
      </c>
      <c r="AJ1532" s="91" t="s">
        <v>13079</v>
      </c>
      <c r="AK1532" s="91">
        <v>2</v>
      </c>
      <c r="AL1532" s="91">
        <v>0</v>
      </c>
      <c r="AM1532" s="91" t="s">
        <v>87</v>
      </c>
      <c r="AO1532" s="91">
        <v>0</v>
      </c>
      <c r="AP1532" s="91">
        <v>2</v>
      </c>
      <c r="AQ1532" s="91" t="s">
        <v>87</v>
      </c>
      <c r="AR1532" s="91" t="s">
        <v>87</v>
      </c>
      <c r="AW1532" s="91">
        <v>1</v>
      </c>
      <c r="AX1532" s="91">
        <v>0</v>
      </c>
      <c r="AZ1532" s="92">
        <v>37225</v>
      </c>
      <c r="BA1532" s="91" t="s">
        <v>183</v>
      </c>
      <c r="BB1532" s="92">
        <v>40350</v>
      </c>
      <c r="BC1532" s="91" t="s">
        <v>87</v>
      </c>
    </row>
    <row r="1533" spans="1:55">
      <c r="A1533" s="91">
        <f t="shared" si="23"/>
        <v>1532</v>
      </c>
      <c r="B1533" s="91">
        <v>1071001</v>
      </c>
      <c r="C1533" s="91">
        <v>50</v>
      </c>
      <c r="D1533" s="91">
        <v>15</v>
      </c>
      <c r="E1533" s="91">
        <v>10710</v>
      </c>
      <c r="F1533" s="91">
        <v>1</v>
      </c>
      <c r="G1533" s="91" t="s">
        <v>13080</v>
      </c>
      <c r="I1533" s="91" t="s">
        <v>13081</v>
      </c>
      <c r="J1533" s="91" t="s">
        <v>13082</v>
      </c>
      <c r="K1533" s="91" t="s">
        <v>2639</v>
      </c>
      <c r="L1533" s="91" t="s">
        <v>13083</v>
      </c>
      <c r="O1533" s="91" t="s">
        <v>13084</v>
      </c>
      <c r="P1533" s="91" t="s">
        <v>87</v>
      </c>
      <c r="U1533" s="91">
        <v>1</v>
      </c>
      <c r="V1533" s="91">
        <v>500000</v>
      </c>
      <c r="W1533" s="91">
        <v>40</v>
      </c>
      <c r="X1533" s="91">
        <v>60</v>
      </c>
      <c r="Y1533" s="91">
        <v>120</v>
      </c>
      <c r="Z1533" s="91">
        <v>40</v>
      </c>
      <c r="AA1533" s="91">
        <v>60</v>
      </c>
      <c r="AB1533" s="91">
        <v>120</v>
      </c>
      <c r="AC1533" s="91">
        <v>40</v>
      </c>
      <c r="AD1533" s="91">
        <v>60</v>
      </c>
      <c r="AE1533" s="91">
        <v>120</v>
      </c>
      <c r="AF1533" s="91">
        <v>5</v>
      </c>
      <c r="AG1533" s="91">
        <v>203</v>
      </c>
      <c r="AH1533" s="91">
        <v>3925455</v>
      </c>
      <c r="AI1533" s="91">
        <v>1</v>
      </c>
      <c r="AJ1533" s="91" t="s">
        <v>13085</v>
      </c>
      <c r="AK1533" s="91">
        <v>2</v>
      </c>
      <c r="AL1533" s="91">
        <v>0</v>
      </c>
      <c r="AM1533" s="91" t="s">
        <v>87</v>
      </c>
      <c r="AO1533" s="91">
        <v>1</v>
      </c>
      <c r="AP1533" s="91">
        <v>2</v>
      </c>
      <c r="AQ1533" s="91">
        <v>1077926</v>
      </c>
      <c r="AR1533" s="91" t="s">
        <v>87</v>
      </c>
      <c r="AU1533" s="93">
        <v>42060</v>
      </c>
      <c r="AW1533" s="91">
        <v>1</v>
      </c>
      <c r="AX1533" s="91">
        <v>0</v>
      </c>
      <c r="AZ1533" s="92">
        <v>36680</v>
      </c>
      <c r="BA1533" s="91" t="s">
        <v>183</v>
      </c>
      <c r="BB1533" s="92">
        <v>42057</v>
      </c>
      <c r="BC1533" s="91" t="s">
        <v>87</v>
      </c>
    </row>
    <row r="1534" spans="1:55">
      <c r="A1534" s="91">
        <f t="shared" si="23"/>
        <v>1533</v>
      </c>
      <c r="B1534" s="91">
        <v>1071002</v>
      </c>
      <c r="C1534" s="91">
        <v>30</v>
      </c>
      <c r="D1534" s="91">
        <v>15</v>
      </c>
      <c r="E1534" s="91">
        <v>10710</v>
      </c>
      <c r="F1534" s="91">
        <v>2</v>
      </c>
      <c r="G1534" s="91" t="s">
        <v>13080</v>
      </c>
      <c r="I1534" s="91" t="s">
        <v>13086</v>
      </c>
      <c r="J1534" s="91" t="s">
        <v>13082</v>
      </c>
      <c r="K1534" s="91" t="s">
        <v>320</v>
      </c>
      <c r="L1534" s="91" t="s">
        <v>13087</v>
      </c>
      <c r="M1534" s="91" t="s">
        <v>13088</v>
      </c>
      <c r="O1534" s="91" t="s">
        <v>13089</v>
      </c>
      <c r="P1534" s="91" t="s">
        <v>13090</v>
      </c>
      <c r="R1534" s="91" t="s">
        <v>13091</v>
      </c>
      <c r="S1534" s="91" t="s">
        <v>13092</v>
      </c>
      <c r="T1534" s="91" t="s">
        <v>201</v>
      </c>
      <c r="U1534" s="91">
        <v>1</v>
      </c>
      <c r="V1534" s="91">
        <v>500000</v>
      </c>
      <c r="W1534" s="91">
        <v>0</v>
      </c>
      <c r="X1534" s="91">
        <v>0</v>
      </c>
      <c r="Y1534" s="91">
        <v>0</v>
      </c>
      <c r="Z1534" s="91">
        <v>40</v>
      </c>
      <c r="AA1534" s="91">
        <v>60</v>
      </c>
      <c r="AB1534" s="91">
        <v>120</v>
      </c>
      <c r="AC1534" s="91">
        <v>0</v>
      </c>
      <c r="AD1534" s="91">
        <v>0</v>
      </c>
      <c r="AE1534" s="91">
        <v>0</v>
      </c>
      <c r="AF1534" s="91">
        <v>5</v>
      </c>
      <c r="AG1534" s="91">
        <v>203</v>
      </c>
      <c r="AH1534" s="91">
        <v>3925455</v>
      </c>
      <c r="AI1534" s="91">
        <v>1</v>
      </c>
      <c r="AJ1534" s="91" t="s">
        <v>13093</v>
      </c>
      <c r="AK1534" s="91">
        <v>2</v>
      </c>
      <c r="AL1534" s="91">
        <v>0</v>
      </c>
      <c r="AM1534" s="91" t="s">
        <v>87</v>
      </c>
      <c r="AO1534" s="91">
        <v>1</v>
      </c>
      <c r="AP1534" s="91">
        <v>2</v>
      </c>
      <c r="AQ1534" s="91">
        <v>1077926</v>
      </c>
      <c r="AR1534" s="91" t="s">
        <v>87</v>
      </c>
      <c r="AU1534" s="93">
        <v>42060</v>
      </c>
      <c r="AW1534" s="91">
        <v>1</v>
      </c>
      <c r="AX1534" s="91">
        <v>0</v>
      </c>
      <c r="AZ1534" s="92">
        <v>36680</v>
      </c>
      <c r="BA1534" s="91" t="s">
        <v>183</v>
      </c>
      <c r="BB1534" s="92">
        <v>42057</v>
      </c>
      <c r="BC1534" s="91" t="s">
        <v>87</v>
      </c>
    </row>
    <row r="1535" spans="1:55">
      <c r="A1535" s="91">
        <f t="shared" si="23"/>
        <v>1534</v>
      </c>
      <c r="B1535" s="91">
        <v>1071003</v>
      </c>
      <c r="C1535" s="91">
        <v>62</v>
      </c>
      <c r="D1535" s="91">
        <v>15</v>
      </c>
      <c r="E1535" s="91">
        <v>10710</v>
      </c>
      <c r="F1535" s="91">
        <v>3</v>
      </c>
      <c r="G1535" s="91" t="s">
        <v>13080</v>
      </c>
      <c r="I1535" s="91" t="s">
        <v>13081</v>
      </c>
      <c r="J1535" s="91" t="s">
        <v>13094</v>
      </c>
      <c r="K1535" s="91" t="s">
        <v>13095</v>
      </c>
      <c r="L1535" s="91" t="s">
        <v>13096</v>
      </c>
      <c r="O1535" s="91" t="s">
        <v>13097</v>
      </c>
      <c r="P1535" s="91" t="s">
        <v>13098</v>
      </c>
      <c r="U1535" s="91">
        <v>1</v>
      </c>
      <c r="V1535" s="91">
        <v>500000</v>
      </c>
      <c r="W1535" s="91">
        <v>0</v>
      </c>
      <c r="X1535" s="91">
        <v>0</v>
      </c>
      <c r="Y1535" s="91">
        <v>0</v>
      </c>
      <c r="Z1535" s="91">
        <v>40</v>
      </c>
      <c r="AA1535" s="91">
        <v>60</v>
      </c>
      <c r="AB1535" s="91">
        <v>120</v>
      </c>
      <c r="AC1535" s="91">
        <v>0</v>
      </c>
      <c r="AD1535" s="91">
        <v>0</v>
      </c>
      <c r="AE1535" s="91">
        <v>0</v>
      </c>
      <c r="AF1535" s="91">
        <v>5</v>
      </c>
      <c r="AG1535" s="91">
        <v>252</v>
      </c>
      <c r="AH1535" s="91">
        <v>803836</v>
      </c>
      <c r="AI1535" s="91">
        <v>1</v>
      </c>
      <c r="AJ1535" s="91" t="s">
        <v>13099</v>
      </c>
      <c r="AK1535" s="91">
        <v>2</v>
      </c>
      <c r="AL1535" s="91">
        <v>0</v>
      </c>
      <c r="AM1535" s="91" t="s">
        <v>87</v>
      </c>
      <c r="AO1535" s="91">
        <v>0</v>
      </c>
      <c r="AP1535" s="91">
        <v>2</v>
      </c>
      <c r="AQ1535" s="91">
        <v>1077926</v>
      </c>
      <c r="AR1535" s="91" t="s">
        <v>87</v>
      </c>
      <c r="AU1535" s="93">
        <v>42060</v>
      </c>
      <c r="AW1535" s="91">
        <v>1</v>
      </c>
      <c r="AX1535" s="91">
        <v>0</v>
      </c>
      <c r="AZ1535" s="92">
        <v>37383</v>
      </c>
      <c r="BA1535" s="91" t="s">
        <v>183</v>
      </c>
      <c r="BB1535" s="92">
        <v>42591</v>
      </c>
      <c r="BC1535" s="91" t="s">
        <v>87</v>
      </c>
    </row>
    <row r="1536" spans="1:55">
      <c r="A1536" s="91">
        <f t="shared" si="23"/>
        <v>1535</v>
      </c>
      <c r="B1536" s="91">
        <v>1116701</v>
      </c>
      <c r="C1536" s="91">
        <v>62</v>
      </c>
      <c r="D1536" s="91">
        <v>15</v>
      </c>
      <c r="E1536" s="91">
        <v>11167</v>
      </c>
      <c r="F1536" s="91">
        <v>1</v>
      </c>
      <c r="G1536" s="91" t="s">
        <v>13100</v>
      </c>
      <c r="I1536" s="91" t="s">
        <v>13101</v>
      </c>
      <c r="J1536" s="91" t="s">
        <v>13102</v>
      </c>
      <c r="K1536" s="91" t="s">
        <v>13103</v>
      </c>
      <c r="L1536" s="91" t="s">
        <v>13104</v>
      </c>
      <c r="O1536" s="91" t="s">
        <v>13105</v>
      </c>
      <c r="P1536" s="91" t="s">
        <v>13106</v>
      </c>
      <c r="U1536" s="91">
        <v>0</v>
      </c>
      <c r="V1536" s="91">
        <v>0</v>
      </c>
      <c r="W1536" s="91">
        <v>0</v>
      </c>
      <c r="X1536" s="91">
        <v>0</v>
      </c>
      <c r="Y1536" s="91">
        <v>0</v>
      </c>
      <c r="Z1536" s="91">
        <v>40</v>
      </c>
      <c r="AA1536" s="91">
        <v>60</v>
      </c>
      <c r="AB1536" s="91">
        <v>120</v>
      </c>
      <c r="AC1536" s="91">
        <v>0</v>
      </c>
      <c r="AD1536" s="91">
        <v>0</v>
      </c>
      <c r="AE1536" s="91">
        <v>0</v>
      </c>
      <c r="AF1536" s="91">
        <v>155</v>
      </c>
      <c r="AG1536" s="91">
        <v>506</v>
      </c>
      <c r="AH1536" s="91">
        <v>85516</v>
      </c>
      <c r="AI1536" s="91">
        <v>1</v>
      </c>
      <c r="AJ1536" s="91" t="s">
        <v>13107</v>
      </c>
      <c r="AK1536" s="91">
        <v>2</v>
      </c>
      <c r="AL1536" s="91">
        <v>0</v>
      </c>
      <c r="AM1536" s="91" t="s">
        <v>87</v>
      </c>
      <c r="AO1536" s="91">
        <v>0</v>
      </c>
      <c r="AP1536" s="91">
        <v>2</v>
      </c>
      <c r="AQ1536" s="91" t="s">
        <v>87</v>
      </c>
      <c r="AR1536" s="91" t="s">
        <v>87</v>
      </c>
      <c r="AW1536" s="91">
        <v>1</v>
      </c>
      <c r="AX1536" s="91">
        <v>0</v>
      </c>
      <c r="AZ1536" s="92">
        <v>37383</v>
      </c>
      <c r="BA1536" s="91" t="s">
        <v>183</v>
      </c>
      <c r="BB1536" s="92">
        <v>42471</v>
      </c>
      <c r="BC1536" s="91" t="s">
        <v>87</v>
      </c>
    </row>
    <row r="1537" spans="1:55">
      <c r="A1537" s="91">
        <f t="shared" si="23"/>
        <v>1536</v>
      </c>
      <c r="B1537" s="91">
        <v>1134701</v>
      </c>
      <c r="C1537" s="91">
        <v>57</v>
      </c>
      <c r="D1537" s="91">
        <v>15</v>
      </c>
      <c r="E1537" s="91">
        <v>11347</v>
      </c>
      <c r="F1537" s="91">
        <v>1</v>
      </c>
      <c r="G1537" s="91" t="s">
        <v>13108</v>
      </c>
      <c r="I1537" s="91" t="s">
        <v>13109</v>
      </c>
      <c r="J1537" s="91" t="s">
        <v>13110</v>
      </c>
      <c r="K1537" s="91" t="s">
        <v>13111</v>
      </c>
      <c r="L1537" s="91" t="s">
        <v>13112</v>
      </c>
      <c r="O1537" s="91" t="s">
        <v>13113</v>
      </c>
      <c r="P1537" s="91" t="s">
        <v>87</v>
      </c>
      <c r="U1537" s="91">
        <v>0</v>
      </c>
      <c r="V1537" s="91">
        <v>500000</v>
      </c>
      <c r="W1537" s="91">
        <v>0</v>
      </c>
      <c r="X1537" s="91">
        <v>100</v>
      </c>
      <c r="Y1537" s="91">
        <v>135</v>
      </c>
      <c r="Z1537" s="91">
        <v>40</v>
      </c>
      <c r="AA1537" s="91">
        <v>60</v>
      </c>
      <c r="AB1537" s="91">
        <v>135</v>
      </c>
      <c r="AC1537" s="91">
        <v>40</v>
      </c>
      <c r="AD1537" s="91">
        <v>60</v>
      </c>
      <c r="AE1537" s="91">
        <v>135</v>
      </c>
      <c r="AF1537" s="91">
        <v>153</v>
      </c>
      <c r="AG1537" s="91">
        <v>195</v>
      </c>
      <c r="AH1537" s="91">
        <v>27383</v>
      </c>
      <c r="AI1537" s="91">
        <v>1</v>
      </c>
      <c r="AJ1537" s="91" t="s">
        <v>13114</v>
      </c>
      <c r="AK1537" s="91">
        <v>2</v>
      </c>
      <c r="AL1537" s="91">
        <v>0</v>
      </c>
      <c r="AM1537" s="91" t="s">
        <v>87</v>
      </c>
      <c r="AO1537" s="91">
        <v>0</v>
      </c>
      <c r="AP1537" s="91">
        <v>2</v>
      </c>
      <c r="AQ1537" s="91" t="s">
        <v>87</v>
      </c>
      <c r="AR1537" s="91" t="s">
        <v>87</v>
      </c>
      <c r="AW1537" s="91">
        <v>1</v>
      </c>
      <c r="AX1537" s="91">
        <v>0</v>
      </c>
      <c r="AZ1537" s="92">
        <v>43132</v>
      </c>
      <c r="BA1537" s="91" t="s">
        <v>728</v>
      </c>
      <c r="BB1537" s="92">
        <v>43132</v>
      </c>
      <c r="BC1537" s="91" t="s">
        <v>728</v>
      </c>
    </row>
    <row r="1538" spans="1:55">
      <c r="A1538" s="91">
        <f t="shared" si="23"/>
        <v>1537</v>
      </c>
      <c r="B1538" s="91">
        <v>1300301</v>
      </c>
      <c r="C1538" s="91">
        <v>57</v>
      </c>
      <c r="D1538" s="91">
        <v>15</v>
      </c>
      <c r="E1538" s="91">
        <v>13003</v>
      </c>
      <c r="F1538" s="91">
        <v>1</v>
      </c>
      <c r="G1538" s="91" t="s">
        <v>13115</v>
      </c>
      <c r="I1538" s="91" t="s">
        <v>13116</v>
      </c>
      <c r="J1538" s="91" t="s">
        <v>13117</v>
      </c>
      <c r="K1538" s="91" t="s">
        <v>3478</v>
      </c>
      <c r="L1538" s="91" t="s">
        <v>13118</v>
      </c>
      <c r="O1538" s="91" t="s">
        <v>13119</v>
      </c>
      <c r="P1538" s="91" t="s">
        <v>87</v>
      </c>
      <c r="U1538" s="91">
        <v>0</v>
      </c>
      <c r="V1538" s="91">
        <v>500000</v>
      </c>
      <c r="W1538" s="91">
        <v>0</v>
      </c>
      <c r="X1538" s="91">
        <v>100</v>
      </c>
      <c r="Y1538" s="91">
        <v>120</v>
      </c>
      <c r="Z1538" s="91">
        <v>40</v>
      </c>
      <c r="AA1538" s="91">
        <v>60</v>
      </c>
      <c r="AB1538" s="91">
        <v>120</v>
      </c>
      <c r="AC1538" s="91">
        <v>40</v>
      </c>
      <c r="AD1538" s="91">
        <v>60</v>
      </c>
      <c r="AE1538" s="91">
        <v>120</v>
      </c>
      <c r="AF1538" s="91">
        <v>153</v>
      </c>
      <c r="AG1538" s="91">
        <v>163</v>
      </c>
      <c r="AH1538" s="91">
        <v>391886</v>
      </c>
      <c r="AI1538" s="91">
        <v>1</v>
      </c>
      <c r="AJ1538" s="91" t="s">
        <v>13120</v>
      </c>
      <c r="AK1538" s="91">
        <v>2</v>
      </c>
      <c r="AL1538" s="91">
        <v>0</v>
      </c>
      <c r="AM1538" s="91" t="s">
        <v>87</v>
      </c>
      <c r="AO1538" s="91">
        <v>0</v>
      </c>
      <c r="AP1538" s="91">
        <v>2</v>
      </c>
      <c r="AQ1538" s="91" t="s">
        <v>87</v>
      </c>
      <c r="AR1538" s="91" t="s">
        <v>87</v>
      </c>
      <c r="AW1538" s="91">
        <v>1</v>
      </c>
      <c r="AX1538" s="91">
        <v>0</v>
      </c>
      <c r="AZ1538" s="92">
        <v>43132</v>
      </c>
      <c r="BA1538" s="91" t="s">
        <v>728</v>
      </c>
      <c r="BB1538" s="92">
        <v>43132</v>
      </c>
      <c r="BC1538" s="91" t="s">
        <v>728</v>
      </c>
    </row>
    <row r="1539" spans="1:55">
      <c r="A1539" s="91">
        <f t="shared" ref="A1539:A1602" si="24">A1538+1</f>
        <v>1538</v>
      </c>
      <c r="B1539" s="91">
        <v>1302501</v>
      </c>
      <c r="C1539" s="91">
        <v>57</v>
      </c>
      <c r="D1539" s="91">
        <v>15</v>
      </c>
      <c r="E1539" s="91">
        <v>13025</v>
      </c>
      <c r="F1539" s="91">
        <v>1</v>
      </c>
      <c r="G1539" s="91" t="s">
        <v>13121</v>
      </c>
      <c r="I1539" s="91" t="s">
        <v>13122</v>
      </c>
      <c r="J1539" s="91" t="s">
        <v>13121</v>
      </c>
      <c r="K1539" s="91" t="s">
        <v>13123</v>
      </c>
      <c r="L1539" s="91" t="s">
        <v>13124</v>
      </c>
      <c r="O1539" s="91" t="s">
        <v>13125</v>
      </c>
      <c r="P1539" s="91" t="s">
        <v>87</v>
      </c>
      <c r="U1539" s="91">
        <v>0</v>
      </c>
      <c r="V1539" s="91">
        <v>500000</v>
      </c>
      <c r="W1539" s="91">
        <v>0</v>
      </c>
      <c r="X1539" s="91">
        <v>100</v>
      </c>
      <c r="Y1539" s="91">
        <v>120</v>
      </c>
      <c r="Z1539" s="91">
        <v>40</v>
      </c>
      <c r="AA1539" s="91">
        <v>60</v>
      </c>
      <c r="AB1539" s="91">
        <v>120</v>
      </c>
      <c r="AC1539" s="91">
        <v>40</v>
      </c>
      <c r="AD1539" s="91">
        <v>60</v>
      </c>
      <c r="AE1539" s="91">
        <v>120</v>
      </c>
      <c r="AF1539" s="91">
        <v>152</v>
      </c>
      <c r="AG1539" s="91">
        <v>60</v>
      </c>
      <c r="AH1539" s="91">
        <v>564851</v>
      </c>
      <c r="AI1539" s="91">
        <v>1</v>
      </c>
      <c r="AJ1539" s="91" t="s">
        <v>13126</v>
      </c>
      <c r="AK1539" s="91">
        <v>2</v>
      </c>
      <c r="AL1539" s="91">
        <v>0</v>
      </c>
      <c r="AM1539" s="91" t="s">
        <v>87</v>
      </c>
      <c r="AO1539" s="91">
        <v>0</v>
      </c>
      <c r="AP1539" s="91">
        <v>2</v>
      </c>
      <c r="AQ1539" s="91" t="s">
        <v>87</v>
      </c>
      <c r="AR1539" s="91" t="s">
        <v>87</v>
      </c>
      <c r="AW1539" s="91">
        <v>1</v>
      </c>
      <c r="AX1539" s="91">
        <v>0</v>
      </c>
      <c r="AZ1539" s="92">
        <v>43132</v>
      </c>
      <c r="BA1539" s="91" t="s">
        <v>728</v>
      </c>
      <c r="BB1539" s="92">
        <v>43132</v>
      </c>
      <c r="BC1539" s="91" t="s">
        <v>728</v>
      </c>
    </row>
    <row r="1540" spans="1:55">
      <c r="A1540" s="91">
        <f t="shared" si="24"/>
        <v>1539</v>
      </c>
      <c r="B1540" s="91">
        <v>1320801</v>
      </c>
      <c r="C1540" s="91">
        <v>43</v>
      </c>
      <c r="D1540" s="91">
        <v>15</v>
      </c>
      <c r="E1540" s="91">
        <v>13208</v>
      </c>
      <c r="F1540" s="91">
        <v>1</v>
      </c>
      <c r="G1540" s="91" t="s">
        <v>13127</v>
      </c>
      <c r="I1540" s="91" t="s">
        <v>13128</v>
      </c>
      <c r="J1540" s="91" t="s">
        <v>13129</v>
      </c>
      <c r="K1540" s="91" t="s">
        <v>13130</v>
      </c>
      <c r="L1540" s="91" t="s">
        <v>13131</v>
      </c>
      <c r="O1540" s="91" t="s">
        <v>13132</v>
      </c>
      <c r="P1540" s="91" t="s">
        <v>13133</v>
      </c>
      <c r="R1540" s="91" t="s">
        <v>13134</v>
      </c>
      <c r="S1540" s="91" t="s">
        <v>13135</v>
      </c>
      <c r="T1540" s="91" t="s">
        <v>269</v>
      </c>
      <c r="U1540" s="91">
        <v>0</v>
      </c>
      <c r="V1540" s="91">
        <v>0</v>
      </c>
      <c r="W1540" s="91">
        <v>0</v>
      </c>
      <c r="X1540" s="91">
        <v>0</v>
      </c>
      <c r="Y1540" s="91">
        <v>0</v>
      </c>
      <c r="Z1540" s="91">
        <v>100</v>
      </c>
      <c r="AA1540" s="91">
        <v>0</v>
      </c>
      <c r="AB1540" s="91">
        <v>0</v>
      </c>
      <c r="AC1540" s="91">
        <v>0</v>
      </c>
      <c r="AD1540" s="91">
        <v>0</v>
      </c>
      <c r="AE1540" s="91">
        <v>0</v>
      </c>
      <c r="AF1540" s="91">
        <v>5</v>
      </c>
      <c r="AG1540" s="91">
        <v>563</v>
      </c>
      <c r="AH1540" s="91">
        <v>4584867</v>
      </c>
      <c r="AI1540" s="91">
        <v>1</v>
      </c>
      <c r="AJ1540" s="91" t="s">
        <v>13136</v>
      </c>
      <c r="AK1540" s="91">
        <v>2</v>
      </c>
      <c r="AL1540" s="91">
        <v>0</v>
      </c>
      <c r="AM1540" s="91" t="s">
        <v>87</v>
      </c>
      <c r="AO1540" s="91">
        <v>0</v>
      </c>
      <c r="AP1540" s="91">
        <v>2</v>
      </c>
      <c r="AQ1540" s="91" t="s">
        <v>87</v>
      </c>
      <c r="AR1540" s="91" t="s">
        <v>87</v>
      </c>
      <c r="AW1540" s="91">
        <v>1</v>
      </c>
      <c r="AX1540" s="91">
        <v>0</v>
      </c>
      <c r="AZ1540" s="92">
        <v>43132</v>
      </c>
      <c r="BA1540" s="91" t="s">
        <v>3642</v>
      </c>
      <c r="BB1540" s="92">
        <v>43132</v>
      </c>
      <c r="BC1540" s="91" t="s">
        <v>3642</v>
      </c>
    </row>
    <row r="1541" spans="1:55">
      <c r="A1541" s="91">
        <f t="shared" si="24"/>
        <v>1540</v>
      </c>
      <c r="B1541" s="91">
        <v>1322301</v>
      </c>
      <c r="C1541" s="91">
        <v>43</v>
      </c>
      <c r="D1541" s="91">
        <v>15</v>
      </c>
      <c r="E1541" s="91">
        <v>13223</v>
      </c>
      <c r="F1541" s="91">
        <v>1</v>
      </c>
      <c r="G1541" s="91" t="s">
        <v>13137</v>
      </c>
      <c r="I1541" s="91" t="s">
        <v>13138</v>
      </c>
      <c r="J1541" s="91" t="s">
        <v>13137</v>
      </c>
      <c r="K1541" s="91" t="s">
        <v>13139</v>
      </c>
      <c r="L1541" s="91" t="s">
        <v>13140</v>
      </c>
      <c r="O1541" s="91" t="s">
        <v>13141</v>
      </c>
      <c r="P1541" s="91" t="s">
        <v>13142</v>
      </c>
      <c r="U1541" s="91">
        <v>0</v>
      </c>
      <c r="V1541" s="91">
        <v>500000</v>
      </c>
      <c r="W1541" s="91">
        <v>0</v>
      </c>
      <c r="X1541" s="91">
        <v>100</v>
      </c>
      <c r="Y1541" s="91">
        <v>120</v>
      </c>
      <c r="Z1541" s="91">
        <v>100</v>
      </c>
      <c r="AA1541" s="91">
        <v>0</v>
      </c>
      <c r="AB1541" s="91">
        <v>0</v>
      </c>
      <c r="AC1541" s="91">
        <v>0</v>
      </c>
      <c r="AD1541" s="91">
        <v>0</v>
      </c>
      <c r="AE1541" s="91">
        <v>0</v>
      </c>
      <c r="AF1541" s="91">
        <v>149</v>
      </c>
      <c r="AG1541" s="91">
        <v>127</v>
      </c>
      <c r="AH1541" s="91">
        <v>301580</v>
      </c>
      <c r="AI1541" s="91">
        <v>2</v>
      </c>
      <c r="AJ1541" s="91" t="s">
        <v>13143</v>
      </c>
      <c r="AK1541" s="91">
        <v>2</v>
      </c>
      <c r="AL1541" s="91">
        <v>0</v>
      </c>
      <c r="AM1541" s="91" t="s">
        <v>87</v>
      </c>
      <c r="AO1541" s="91">
        <v>0</v>
      </c>
      <c r="AP1541" s="91">
        <v>2</v>
      </c>
      <c r="AQ1541" s="91" t="s">
        <v>87</v>
      </c>
      <c r="AR1541" s="91" t="s">
        <v>87</v>
      </c>
      <c r="AW1541" s="91">
        <v>1</v>
      </c>
      <c r="AX1541" s="91">
        <v>0</v>
      </c>
      <c r="AZ1541" s="92">
        <v>43132</v>
      </c>
      <c r="BA1541" s="91" t="s">
        <v>3642</v>
      </c>
      <c r="BB1541" s="92">
        <v>43132</v>
      </c>
      <c r="BC1541" s="91" t="s">
        <v>3642</v>
      </c>
    </row>
    <row r="1542" spans="1:55">
      <c r="A1542" s="91">
        <f t="shared" si="24"/>
        <v>1541</v>
      </c>
      <c r="B1542" s="91">
        <v>1392001</v>
      </c>
      <c r="C1542" s="91">
        <v>20</v>
      </c>
      <c r="D1542" s="91">
        <v>15</v>
      </c>
      <c r="E1542" s="91">
        <v>13920</v>
      </c>
      <c r="F1542" s="91">
        <v>1</v>
      </c>
      <c r="G1542" s="91" t="s">
        <v>13144</v>
      </c>
      <c r="I1542" s="91" t="s">
        <v>13145</v>
      </c>
      <c r="J1542" s="91" t="s">
        <v>13144</v>
      </c>
      <c r="K1542" s="91" t="s">
        <v>13146</v>
      </c>
      <c r="L1542" s="91" t="s">
        <v>13147</v>
      </c>
      <c r="O1542" s="91" t="s">
        <v>13148</v>
      </c>
      <c r="P1542" s="91" t="s">
        <v>13149</v>
      </c>
      <c r="U1542" s="91">
        <v>1</v>
      </c>
      <c r="V1542" s="91">
        <v>500000</v>
      </c>
      <c r="W1542" s="91">
        <v>0</v>
      </c>
      <c r="X1542" s="91">
        <v>100</v>
      </c>
      <c r="Y1542" s="91">
        <v>120</v>
      </c>
      <c r="Z1542" s="91">
        <v>40</v>
      </c>
      <c r="AA1542" s="91">
        <v>60</v>
      </c>
      <c r="AB1542" s="91">
        <v>120</v>
      </c>
      <c r="AC1542" s="91">
        <v>40</v>
      </c>
      <c r="AD1542" s="91">
        <v>60</v>
      </c>
      <c r="AE1542" s="91">
        <v>120</v>
      </c>
      <c r="AF1542" s="91">
        <v>130</v>
      </c>
      <c r="AG1542" s="91">
        <v>40</v>
      </c>
      <c r="AH1542" s="91">
        <v>127783</v>
      </c>
      <c r="AI1542" s="91">
        <v>1</v>
      </c>
      <c r="AJ1542" s="91" t="s">
        <v>13150</v>
      </c>
      <c r="AK1542" s="91">
        <v>2</v>
      </c>
      <c r="AL1542" s="91">
        <v>1</v>
      </c>
      <c r="AM1542" s="91">
        <v>8304936030033</v>
      </c>
      <c r="AN1542" s="91" t="s">
        <v>431</v>
      </c>
      <c r="AO1542" s="91">
        <v>1</v>
      </c>
      <c r="AP1542" s="91">
        <v>2</v>
      </c>
      <c r="AQ1542" s="91">
        <v>1085565</v>
      </c>
      <c r="AR1542" s="91" t="s">
        <v>87</v>
      </c>
      <c r="AU1542" s="93">
        <v>42060</v>
      </c>
      <c r="AW1542" s="91">
        <v>1</v>
      </c>
      <c r="AX1542" s="91">
        <v>0</v>
      </c>
      <c r="AZ1542" s="92">
        <v>36680</v>
      </c>
      <c r="BA1542" s="91" t="s">
        <v>183</v>
      </c>
      <c r="BB1542" s="92">
        <v>43157.079733796294</v>
      </c>
      <c r="BC1542" s="91" t="s">
        <v>233</v>
      </c>
    </row>
    <row r="1543" spans="1:55">
      <c r="A1543" s="91">
        <f t="shared" si="24"/>
        <v>1542</v>
      </c>
      <c r="B1543" s="91">
        <v>1401201</v>
      </c>
      <c r="C1543" s="91">
        <v>38</v>
      </c>
      <c r="D1543" s="91">
        <v>15</v>
      </c>
      <c r="E1543" s="91" t="s">
        <v>87</v>
      </c>
      <c r="F1543" s="91" t="s">
        <v>87</v>
      </c>
      <c r="G1543" s="91" t="s">
        <v>13151</v>
      </c>
      <c r="I1543" s="91" t="s">
        <v>13152</v>
      </c>
      <c r="J1543" s="91" t="s">
        <v>13151</v>
      </c>
      <c r="K1543" s="91" t="s">
        <v>13153</v>
      </c>
      <c r="L1543" s="91" t="s">
        <v>13154</v>
      </c>
      <c r="M1543" s="91" t="s">
        <v>13155</v>
      </c>
      <c r="O1543" s="91" t="s">
        <v>13156</v>
      </c>
      <c r="P1543" s="91" t="s">
        <v>13157</v>
      </c>
      <c r="R1543" s="91" t="s">
        <v>13158</v>
      </c>
      <c r="S1543" s="91" t="s">
        <v>13159</v>
      </c>
      <c r="T1543" s="91" t="s">
        <v>269</v>
      </c>
      <c r="U1543" s="91">
        <v>0</v>
      </c>
      <c r="V1543" s="91">
        <v>500000</v>
      </c>
      <c r="W1543" s="91">
        <v>0</v>
      </c>
      <c r="X1543" s="91">
        <v>0</v>
      </c>
      <c r="Y1543" s="91">
        <v>0</v>
      </c>
      <c r="Z1543" s="91">
        <v>100</v>
      </c>
      <c r="AA1543" s="91">
        <v>0</v>
      </c>
      <c r="AB1543" s="91">
        <v>0</v>
      </c>
      <c r="AC1543" s="91">
        <v>0</v>
      </c>
      <c r="AD1543" s="91">
        <v>0</v>
      </c>
      <c r="AE1543" s="91">
        <v>0</v>
      </c>
      <c r="AF1543" s="91">
        <v>5</v>
      </c>
      <c r="AG1543" s="91">
        <v>359</v>
      </c>
      <c r="AH1543" s="91">
        <v>8017102</v>
      </c>
      <c r="AI1543" s="91">
        <v>1</v>
      </c>
      <c r="AJ1543" s="91" t="s">
        <v>13160</v>
      </c>
      <c r="AK1543" s="91">
        <v>2</v>
      </c>
      <c r="AL1543" s="91">
        <v>0</v>
      </c>
      <c r="AM1543" s="91" t="s">
        <v>87</v>
      </c>
      <c r="AO1543" s="91">
        <v>1</v>
      </c>
      <c r="AP1543" s="91">
        <v>2</v>
      </c>
      <c r="AQ1543" s="91" t="s">
        <v>87</v>
      </c>
      <c r="AR1543" s="91" t="s">
        <v>87</v>
      </c>
      <c r="AW1543" s="91">
        <v>1</v>
      </c>
      <c r="AX1543" s="91">
        <v>0</v>
      </c>
      <c r="AY1543" s="91">
        <v>0</v>
      </c>
      <c r="AZ1543" s="92">
        <v>37389</v>
      </c>
      <c r="BA1543" s="91" t="s">
        <v>183</v>
      </c>
      <c r="BB1543" s="92">
        <v>41597</v>
      </c>
      <c r="BC1543" s="91" t="s">
        <v>87</v>
      </c>
    </row>
    <row r="1544" spans="1:55">
      <c r="A1544" s="91">
        <f t="shared" si="24"/>
        <v>1543</v>
      </c>
      <c r="B1544" s="91">
        <v>1409601</v>
      </c>
      <c r="C1544" s="91">
        <v>10</v>
      </c>
      <c r="D1544" s="91">
        <v>15</v>
      </c>
      <c r="E1544" s="91" t="s">
        <v>87</v>
      </c>
      <c r="F1544" s="91" t="s">
        <v>87</v>
      </c>
      <c r="G1544" s="91" t="s">
        <v>13161</v>
      </c>
      <c r="I1544" s="91" t="s">
        <v>13162</v>
      </c>
      <c r="K1544" s="91" t="s">
        <v>13163</v>
      </c>
      <c r="L1544" s="91" t="s">
        <v>13164</v>
      </c>
      <c r="M1544" s="91" t="s">
        <v>13165</v>
      </c>
      <c r="O1544" s="91" t="s">
        <v>13166</v>
      </c>
      <c r="P1544" s="91" t="s">
        <v>13167</v>
      </c>
      <c r="U1544" s="91">
        <v>0</v>
      </c>
      <c r="V1544" s="91">
        <v>500000</v>
      </c>
      <c r="W1544" s="91">
        <v>0</v>
      </c>
      <c r="X1544" s="91">
        <v>0</v>
      </c>
      <c r="Y1544" s="91">
        <v>0</v>
      </c>
      <c r="Z1544" s="91">
        <v>100</v>
      </c>
      <c r="AA1544" s="91">
        <v>0</v>
      </c>
      <c r="AB1544" s="91">
        <v>0</v>
      </c>
      <c r="AC1544" s="91">
        <v>0</v>
      </c>
      <c r="AD1544" s="91">
        <v>0</v>
      </c>
      <c r="AE1544" s="91">
        <v>0</v>
      </c>
      <c r="AF1544" s="91">
        <v>116</v>
      </c>
      <c r="AG1544" s="91">
        <v>167</v>
      </c>
      <c r="AH1544" s="91">
        <v>591172</v>
      </c>
      <c r="AI1544" s="91">
        <v>1</v>
      </c>
      <c r="AJ1544" s="91" t="s">
        <v>13168</v>
      </c>
      <c r="AK1544" s="91">
        <v>2</v>
      </c>
      <c r="AL1544" s="91">
        <v>0</v>
      </c>
      <c r="AM1544" s="91" t="s">
        <v>87</v>
      </c>
      <c r="AO1544" s="91">
        <v>0</v>
      </c>
      <c r="AP1544" s="91">
        <v>0</v>
      </c>
      <c r="AQ1544" s="91" t="s">
        <v>87</v>
      </c>
      <c r="AR1544" s="91" t="s">
        <v>87</v>
      </c>
      <c r="AW1544" s="91">
        <v>1</v>
      </c>
      <c r="AX1544" s="91">
        <v>0</v>
      </c>
      <c r="AY1544" s="91">
        <v>0</v>
      </c>
      <c r="AZ1544" s="92">
        <v>37426</v>
      </c>
      <c r="BA1544" s="91" t="s">
        <v>183</v>
      </c>
      <c r="BB1544" s="92">
        <v>40360</v>
      </c>
      <c r="BC1544" s="91" t="s">
        <v>87</v>
      </c>
    </row>
    <row r="1545" spans="1:55">
      <c r="A1545" s="91">
        <f t="shared" si="24"/>
        <v>1544</v>
      </c>
      <c r="B1545" s="91">
        <v>1443401</v>
      </c>
      <c r="C1545" s="91">
        <v>40</v>
      </c>
      <c r="D1545" s="91">
        <v>15</v>
      </c>
      <c r="E1545" s="91" t="s">
        <v>87</v>
      </c>
      <c r="F1545" s="91" t="s">
        <v>87</v>
      </c>
      <c r="G1545" s="91" t="s">
        <v>13169</v>
      </c>
      <c r="I1545" s="91" t="s">
        <v>13170</v>
      </c>
      <c r="J1545" s="91" t="s">
        <v>13171</v>
      </c>
      <c r="K1545" s="91" t="s">
        <v>11907</v>
      </c>
      <c r="L1545" s="91" t="s">
        <v>13172</v>
      </c>
      <c r="O1545" s="91" t="s">
        <v>13173</v>
      </c>
      <c r="P1545" s="91" t="s">
        <v>13174</v>
      </c>
      <c r="R1545" s="91" t="s">
        <v>13175</v>
      </c>
      <c r="S1545" s="91" t="s">
        <v>13176</v>
      </c>
      <c r="T1545" s="91" t="s">
        <v>269</v>
      </c>
      <c r="U1545" s="91">
        <v>0</v>
      </c>
      <c r="V1545" s="91">
        <v>500000</v>
      </c>
      <c r="W1545" s="91">
        <v>0</v>
      </c>
      <c r="X1545" s="91">
        <v>100</v>
      </c>
      <c r="Y1545" s="91">
        <v>120</v>
      </c>
      <c r="Z1545" s="91">
        <v>40</v>
      </c>
      <c r="AA1545" s="91">
        <v>60</v>
      </c>
      <c r="AB1545" s="91">
        <v>120</v>
      </c>
      <c r="AC1545" s="91">
        <v>40</v>
      </c>
      <c r="AD1545" s="91">
        <v>60</v>
      </c>
      <c r="AE1545" s="91">
        <v>120</v>
      </c>
      <c r="AF1545" s="91">
        <v>5</v>
      </c>
      <c r="AG1545" s="91">
        <v>374</v>
      </c>
      <c r="AH1545" s="91">
        <v>6583858</v>
      </c>
      <c r="AI1545" s="91">
        <v>2</v>
      </c>
      <c r="AJ1545" s="91" t="s">
        <v>13177</v>
      </c>
      <c r="AK1545" s="91">
        <v>2</v>
      </c>
      <c r="AL1545" s="91">
        <v>0</v>
      </c>
      <c r="AM1545" s="91" t="s">
        <v>87</v>
      </c>
      <c r="AO1545" s="91">
        <v>1</v>
      </c>
      <c r="AP1545" s="91">
        <v>2</v>
      </c>
      <c r="AQ1545" s="91" t="s">
        <v>87</v>
      </c>
      <c r="AR1545" s="91" t="s">
        <v>87</v>
      </c>
      <c r="AW1545" s="91">
        <v>1</v>
      </c>
      <c r="AX1545" s="91">
        <v>0</v>
      </c>
      <c r="AZ1545" s="92">
        <v>37600</v>
      </c>
      <c r="BA1545" s="91" t="s">
        <v>183</v>
      </c>
      <c r="BB1545" s="92">
        <v>41102</v>
      </c>
      <c r="BC1545" s="91" t="s">
        <v>87</v>
      </c>
    </row>
    <row r="1546" spans="1:55">
      <c r="A1546" s="91">
        <f t="shared" si="24"/>
        <v>1545</v>
      </c>
      <c r="B1546" s="91">
        <v>1470101</v>
      </c>
      <c r="C1546" s="91">
        <v>30</v>
      </c>
      <c r="D1546" s="91">
        <v>15</v>
      </c>
      <c r="E1546" s="91" t="s">
        <v>87</v>
      </c>
      <c r="F1546" s="91" t="s">
        <v>87</v>
      </c>
      <c r="G1546" s="91" t="s">
        <v>13178</v>
      </c>
      <c r="I1546" s="91" t="s">
        <v>13179</v>
      </c>
      <c r="J1546" s="91" t="s">
        <v>13180</v>
      </c>
      <c r="K1546" s="91" t="s">
        <v>1479</v>
      </c>
      <c r="L1546" s="91" t="s">
        <v>13181</v>
      </c>
      <c r="O1546" s="91" t="s">
        <v>13182</v>
      </c>
      <c r="P1546" s="91" t="s">
        <v>13183</v>
      </c>
      <c r="R1546" s="91" t="s">
        <v>13184</v>
      </c>
      <c r="S1546" s="91" t="s">
        <v>13185</v>
      </c>
      <c r="T1546" s="91" t="s">
        <v>201</v>
      </c>
      <c r="U1546" s="91">
        <v>0</v>
      </c>
      <c r="V1546" s="91">
        <v>500000</v>
      </c>
      <c r="W1546" s="91">
        <v>0</v>
      </c>
      <c r="X1546" s="91">
        <v>100</v>
      </c>
      <c r="Y1546" s="91">
        <v>120</v>
      </c>
      <c r="Z1546" s="91">
        <v>40</v>
      </c>
      <c r="AA1546" s="91">
        <v>60</v>
      </c>
      <c r="AB1546" s="91">
        <v>120</v>
      </c>
      <c r="AC1546" s="91">
        <v>40</v>
      </c>
      <c r="AD1546" s="91">
        <v>60</v>
      </c>
      <c r="AE1546" s="91">
        <v>120</v>
      </c>
      <c r="AF1546" s="91">
        <v>5</v>
      </c>
      <c r="AG1546" s="91">
        <v>62</v>
      </c>
      <c r="AH1546" s="91">
        <v>9005818</v>
      </c>
      <c r="AI1546" s="91">
        <v>2</v>
      </c>
      <c r="AJ1546" s="91" t="s">
        <v>13186</v>
      </c>
      <c r="AK1546" s="91">
        <v>2</v>
      </c>
      <c r="AL1546" s="91">
        <v>0</v>
      </c>
      <c r="AM1546" s="91" t="s">
        <v>87</v>
      </c>
      <c r="AO1546" s="91">
        <v>1</v>
      </c>
      <c r="AP1546" s="91">
        <v>2</v>
      </c>
      <c r="AQ1546" s="91" t="s">
        <v>87</v>
      </c>
      <c r="AR1546" s="91" t="s">
        <v>87</v>
      </c>
      <c r="AW1546" s="91">
        <v>1</v>
      </c>
      <c r="AX1546" s="91">
        <v>0</v>
      </c>
      <c r="AY1546" s="91">
        <v>0</v>
      </c>
      <c r="AZ1546" s="92">
        <v>37742</v>
      </c>
      <c r="BA1546" s="91" t="s">
        <v>183</v>
      </c>
      <c r="BB1546" s="92">
        <v>42514</v>
      </c>
      <c r="BC1546" s="91" t="s">
        <v>87</v>
      </c>
    </row>
    <row r="1547" spans="1:55">
      <c r="A1547" s="91">
        <f t="shared" si="24"/>
        <v>1546</v>
      </c>
      <c r="B1547" s="91">
        <v>1497601</v>
      </c>
      <c r="C1547" s="91">
        <v>20</v>
      </c>
      <c r="D1547" s="91">
        <v>15</v>
      </c>
      <c r="E1547" s="91" t="s">
        <v>87</v>
      </c>
      <c r="F1547" s="91" t="s">
        <v>87</v>
      </c>
      <c r="G1547" s="91" t="s">
        <v>13187</v>
      </c>
      <c r="I1547" s="91" t="s">
        <v>13188</v>
      </c>
      <c r="J1547" s="91" t="s">
        <v>13189</v>
      </c>
      <c r="K1547" s="91" t="s">
        <v>13190</v>
      </c>
      <c r="L1547" s="91" t="s">
        <v>13191</v>
      </c>
      <c r="O1547" s="91" t="s">
        <v>13192</v>
      </c>
      <c r="P1547" s="91" t="s">
        <v>13193</v>
      </c>
      <c r="U1547" s="91">
        <v>0</v>
      </c>
      <c r="V1547" s="91">
        <v>500000</v>
      </c>
      <c r="W1547" s="91">
        <v>0</v>
      </c>
      <c r="X1547" s="91">
        <v>100</v>
      </c>
      <c r="Y1547" s="91">
        <v>120</v>
      </c>
      <c r="Z1547" s="91">
        <v>40</v>
      </c>
      <c r="AA1547" s="91">
        <v>60</v>
      </c>
      <c r="AB1547" s="91">
        <v>120</v>
      </c>
      <c r="AC1547" s="91">
        <v>40</v>
      </c>
      <c r="AD1547" s="91">
        <v>60</v>
      </c>
      <c r="AE1547" s="91">
        <v>120</v>
      </c>
      <c r="AF1547" s="91">
        <v>129</v>
      </c>
      <c r="AG1547" s="91">
        <v>353</v>
      </c>
      <c r="AH1547" s="91">
        <v>532</v>
      </c>
      <c r="AI1547" s="91">
        <v>2</v>
      </c>
      <c r="AJ1547" s="91" t="s">
        <v>13194</v>
      </c>
      <c r="AK1547" s="91">
        <v>2</v>
      </c>
      <c r="AL1547" s="91">
        <v>0</v>
      </c>
      <c r="AM1547" s="91" t="s">
        <v>87</v>
      </c>
      <c r="AO1547" s="91">
        <v>1</v>
      </c>
      <c r="AP1547" s="91">
        <v>2</v>
      </c>
      <c r="AQ1547" s="91" t="s">
        <v>87</v>
      </c>
      <c r="AR1547" s="91" t="s">
        <v>87</v>
      </c>
      <c r="AW1547" s="91">
        <v>1</v>
      </c>
      <c r="AX1547" s="91">
        <v>0</v>
      </c>
      <c r="AZ1547" s="92">
        <v>37869</v>
      </c>
      <c r="BA1547" s="91" t="s">
        <v>183</v>
      </c>
      <c r="BB1547" s="92">
        <v>40352</v>
      </c>
      <c r="BC1547" s="91" t="s">
        <v>87</v>
      </c>
    </row>
    <row r="1548" spans="1:55">
      <c r="A1548" s="91">
        <f t="shared" si="24"/>
        <v>1547</v>
      </c>
      <c r="B1548" s="91">
        <v>1509602</v>
      </c>
      <c r="C1548" s="91">
        <v>50</v>
      </c>
      <c r="D1548" s="91">
        <v>15</v>
      </c>
      <c r="E1548" s="91" t="s">
        <v>87</v>
      </c>
      <c r="F1548" s="91" t="s">
        <v>87</v>
      </c>
      <c r="G1548" s="91" t="s">
        <v>13195</v>
      </c>
      <c r="I1548" s="91" t="s">
        <v>13196</v>
      </c>
      <c r="J1548" s="91" t="s">
        <v>13197</v>
      </c>
      <c r="K1548" s="91" t="s">
        <v>13198</v>
      </c>
      <c r="L1548" s="91" t="s">
        <v>13199</v>
      </c>
      <c r="O1548" s="91" t="s">
        <v>13200</v>
      </c>
      <c r="P1548" s="91" t="s">
        <v>13201</v>
      </c>
      <c r="U1548" s="91">
        <v>1</v>
      </c>
      <c r="V1548" s="91">
        <v>500000</v>
      </c>
      <c r="W1548" s="91">
        <v>0</v>
      </c>
      <c r="X1548" s="91">
        <v>100</v>
      </c>
      <c r="Y1548" s="91">
        <v>120</v>
      </c>
      <c r="Z1548" s="91">
        <v>40</v>
      </c>
      <c r="AA1548" s="91">
        <v>60</v>
      </c>
      <c r="AB1548" s="91">
        <v>120</v>
      </c>
      <c r="AC1548" s="91">
        <v>40</v>
      </c>
      <c r="AD1548" s="91">
        <v>60</v>
      </c>
      <c r="AE1548" s="91">
        <v>120</v>
      </c>
      <c r="AF1548" s="91">
        <v>1</v>
      </c>
      <c r="AG1548" s="91">
        <v>66</v>
      </c>
      <c r="AH1548" s="91">
        <v>2519758</v>
      </c>
      <c r="AI1548" s="91">
        <v>1</v>
      </c>
      <c r="AJ1548" s="91" t="s">
        <v>13202</v>
      </c>
      <c r="AK1548" s="91">
        <v>2</v>
      </c>
      <c r="AL1548" s="91">
        <v>0</v>
      </c>
      <c r="AM1548" s="91" t="s">
        <v>87</v>
      </c>
      <c r="AO1548" s="91">
        <v>0</v>
      </c>
      <c r="AP1548" s="91">
        <v>2</v>
      </c>
      <c r="AQ1548" s="91">
        <v>1630404</v>
      </c>
      <c r="AR1548" s="91" t="s">
        <v>87</v>
      </c>
      <c r="AU1548" s="93">
        <v>42088</v>
      </c>
      <c r="AW1548" s="91">
        <v>1</v>
      </c>
      <c r="AX1548" s="91">
        <v>0</v>
      </c>
      <c r="AZ1548" s="92">
        <v>39373</v>
      </c>
      <c r="BA1548" s="91" t="s">
        <v>183</v>
      </c>
      <c r="BB1548" s="92">
        <v>40427</v>
      </c>
      <c r="BC1548" s="91" t="s">
        <v>87</v>
      </c>
    </row>
    <row r="1549" spans="1:55">
      <c r="A1549" s="91">
        <f t="shared" si="24"/>
        <v>1548</v>
      </c>
      <c r="B1549" s="91">
        <v>1536301</v>
      </c>
      <c r="C1549" s="91">
        <v>80</v>
      </c>
      <c r="D1549" s="91">
        <v>15</v>
      </c>
      <c r="E1549" s="91" t="s">
        <v>87</v>
      </c>
      <c r="F1549" s="91" t="s">
        <v>87</v>
      </c>
      <c r="G1549" s="91" t="s">
        <v>13203</v>
      </c>
      <c r="I1549" s="91" t="s">
        <v>13204</v>
      </c>
      <c r="J1549" s="91" t="s">
        <v>13205</v>
      </c>
      <c r="K1549" s="91" t="s">
        <v>12084</v>
      </c>
      <c r="L1549" s="91" t="s">
        <v>13206</v>
      </c>
      <c r="O1549" s="91" t="s">
        <v>13207</v>
      </c>
      <c r="P1549" s="91" t="s">
        <v>13208</v>
      </c>
      <c r="R1549" s="91" t="s">
        <v>13209</v>
      </c>
      <c r="S1549" s="91" t="s">
        <v>13210</v>
      </c>
      <c r="T1549" s="91" t="s">
        <v>269</v>
      </c>
      <c r="U1549" s="91">
        <v>1</v>
      </c>
      <c r="V1549" s="91">
        <v>500000</v>
      </c>
      <c r="W1549" s="91">
        <v>0</v>
      </c>
      <c r="X1549" s="91">
        <v>100</v>
      </c>
      <c r="Y1549" s="91">
        <v>120</v>
      </c>
      <c r="Z1549" s="91">
        <v>40</v>
      </c>
      <c r="AA1549" s="91">
        <v>60</v>
      </c>
      <c r="AB1549" s="91">
        <v>120</v>
      </c>
      <c r="AC1549" s="91">
        <v>40</v>
      </c>
      <c r="AD1549" s="91">
        <v>60</v>
      </c>
      <c r="AE1549" s="91">
        <v>120</v>
      </c>
      <c r="AF1549" s="91">
        <v>190</v>
      </c>
      <c r="AG1549" s="91">
        <v>292</v>
      </c>
      <c r="AH1549" s="91">
        <v>3009790</v>
      </c>
      <c r="AI1549" s="91">
        <v>1</v>
      </c>
      <c r="AJ1549" s="91" t="s">
        <v>13211</v>
      </c>
      <c r="AK1549" s="91">
        <v>2</v>
      </c>
      <c r="AL1549" s="91">
        <v>1</v>
      </c>
      <c r="AM1549" s="91" t="s">
        <v>13212</v>
      </c>
      <c r="AN1549" s="91" t="s">
        <v>13213</v>
      </c>
      <c r="AO1549" s="91">
        <v>0</v>
      </c>
      <c r="AP1549" s="91">
        <v>2</v>
      </c>
      <c r="AQ1549" s="91">
        <v>1573365</v>
      </c>
      <c r="AR1549" s="91" t="s">
        <v>87</v>
      </c>
      <c r="AU1549" s="93">
        <v>42060</v>
      </c>
      <c r="AW1549" s="91">
        <v>1</v>
      </c>
      <c r="AX1549" s="91">
        <v>0</v>
      </c>
      <c r="AZ1549" s="92">
        <v>38100</v>
      </c>
      <c r="BA1549" s="91" t="s">
        <v>183</v>
      </c>
      <c r="BB1549" s="92">
        <v>42057</v>
      </c>
      <c r="BC1549" s="91" t="s">
        <v>87</v>
      </c>
    </row>
    <row r="1550" spans="1:55">
      <c r="A1550" s="91">
        <f t="shared" si="24"/>
        <v>1549</v>
      </c>
      <c r="B1550" s="91">
        <v>1544901</v>
      </c>
      <c r="C1550" s="91">
        <v>40</v>
      </c>
      <c r="D1550" s="91">
        <v>15</v>
      </c>
      <c r="E1550" s="91" t="s">
        <v>87</v>
      </c>
      <c r="F1550" s="91" t="s">
        <v>87</v>
      </c>
      <c r="G1550" s="91" t="s">
        <v>13214</v>
      </c>
      <c r="I1550" s="91" t="s">
        <v>13215</v>
      </c>
      <c r="K1550" s="91" t="s">
        <v>13216</v>
      </c>
      <c r="L1550" s="91" t="s">
        <v>13217</v>
      </c>
      <c r="O1550" s="91" t="s">
        <v>13218</v>
      </c>
      <c r="P1550" s="91" t="s">
        <v>13219</v>
      </c>
      <c r="U1550" s="91">
        <v>1</v>
      </c>
      <c r="V1550" s="91">
        <v>500000</v>
      </c>
      <c r="W1550" s="91">
        <v>0</v>
      </c>
      <c r="X1550" s="91">
        <v>0</v>
      </c>
      <c r="Y1550" s="91">
        <v>0</v>
      </c>
      <c r="Z1550" s="91">
        <v>40</v>
      </c>
      <c r="AA1550" s="91">
        <v>60</v>
      </c>
      <c r="AB1550" s="91">
        <v>120</v>
      </c>
      <c r="AC1550" s="91">
        <v>0</v>
      </c>
      <c r="AD1550" s="91">
        <v>0</v>
      </c>
      <c r="AE1550" s="91">
        <v>0</v>
      </c>
      <c r="AF1550" s="91">
        <v>138</v>
      </c>
      <c r="AG1550" s="91">
        <v>364</v>
      </c>
      <c r="AH1550" s="91">
        <v>1509668</v>
      </c>
      <c r="AI1550" s="91">
        <v>1</v>
      </c>
      <c r="AJ1550" s="91" t="s">
        <v>13220</v>
      </c>
      <c r="AK1550" s="91">
        <v>2</v>
      </c>
      <c r="AL1550" s="91">
        <v>1</v>
      </c>
      <c r="AM1550" s="91">
        <v>14106047254</v>
      </c>
      <c r="AN1550" s="91" t="s">
        <v>431</v>
      </c>
      <c r="AO1550" s="91">
        <v>1</v>
      </c>
      <c r="AP1550" s="91">
        <v>2</v>
      </c>
      <c r="AQ1550" s="91">
        <v>1630471</v>
      </c>
      <c r="AR1550" s="91" t="s">
        <v>87</v>
      </c>
      <c r="AU1550" s="93">
        <v>42088</v>
      </c>
      <c r="AW1550" s="91">
        <v>1</v>
      </c>
      <c r="AX1550" s="91">
        <v>0</v>
      </c>
      <c r="AZ1550" s="92">
        <v>38153</v>
      </c>
      <c r="BA1550" s="91" t="s">
        <v>183</v>
      </c>
      <c r="BB1550" s="92">
        <v>40354</v>
      </c>
      <c r="BC1550" s="91" t="s">
        <v>87</v>
      </c>
    </row>
    <row r="1551" spans="1:55">
      <c r="A1551" s="91">
        <f t="shared" si="24"/>
        <v>1550</v>
      </c>
      <c r="B1551" s="91">
        <v>1561201</v>
      </c>
      <c r="C1551" s="91">
        <v>80</v>
      </c>
      <c r="D1551" s="91">
        <v>15</v>
      </c>
      <c r="E1551" s="91" t="s">
        <v>87</v>
      </c>
      <c r="F1551" s="91" t="s">
        <v>87</v>
      </c>
      <c r="G1551" s="91" t="s">
        <v>13221</v>
      </c>
      <c r="I1551" s="91" t="s">
        <v>13222</v>
      </c>
      <c r="K1551" s="91" t="s">
        <v>13223</v>
      </c>
      <c r="L1551" s="91" t="s">
        <v>13224</v>
      </c>
      <c r="O1551" s="91" t="s">
        <v>13225</v>
      </c>
      <c r="P1551" s="91" t="s">
        <v>13226</v>
      </c>
      <c r="Q1551" s="91" t="s">
        <v>13227</v>
      </c>
      <c r="R1551" s="91" t="s">
        <v>13228</v>
      </c>
      <c r="S1551" s="91" t="s">
        <v>13229</v>
      </c>
      <c r="T1551" s="91" t="s">
        <v>269</v>
      </c>
      <c r="U1551" s="91">
        <v>0</v>
      </c>
      <c r="V1551" s="91">
        <v>500000</v>
      </c>
      <c r="W1551" s="91">
        <v>0</v>
      </c>
      <c r="X1551" s="91">
        <v>100</v>
      </c>
      <c r="Y1551" s="91">
        <v>120</v>
      </c>
      <c r="Z1551" s="91">
        <v>40</v>
      </c>
      <c r="AA1551" s="91">
        <v>60</v>
      </c>
      <c r="AB1551" s="91">
        <v>120</v>
      </c>
      <c r="AC1551" s="91">
        <v>40</v>
      </c>
      <c r="AD1551" s="91">
        <v>60</v>
      </c>
      <c r="AE1551" s="91">
        <v>120</v>
      </c>
      <c r="AF1551" s="91">
        <v>185</v>
      </c>
      <c r="AG1551" s="91">
        <v>30</v>
      </c>
      <c r="AH1551" s="91">
        <v>318009</v>
      </c>
      <c r="AI1551" s="91">
        <v>1</v>
      </c>
      <c r="AJ1551" s="91" t="s">
        <v>13230</v>
      </c>
      <c r="AK1551" s="91">
        <v>2</v>
      </c>
      <c r="AL1551" s="91">
        <v>0</v>
      </c>
      <c r="AM1551" s="91" t="s">
        <v>87</v>
      </c>
      <c r="AO1551" s="91">
        <v>0</v>
      </c>
      <c r="AP1551" s="91">
        <v>2</v>
      </c>
      <c r="AQ1551" s="91" t="s">
        <v>87</v>
      </c>
      <c r="AR1551" s="91" t="s">
        <v>87</v>
      </c>
      <c r="AW1551" s="91">
        <v>1</v>
      </c>
      <c r="AX1551" s="91">
        <v>0</v>
      </c>
      <c r="AZ1551" s="92">
        <v>38226</v>
      </c>
      <c r="BA1551" s="91" t="s">
        <v>183</v>
      </c>
      <c r="BB1551" s="92">
        <v>40350</v>
      </c>
      <c r="BC1551" s="91" t="s">
        <v>87</v>
      </c>
    </row>
    <row r="1552" spans="1:55">
      <c r="A1552" s="91">
        <f t="shared" si="24"/>
        <v>1551</v>
      </c>
      <c r="B1552" s="91">
        <v>1597401</v>
      </c>
      <c r="C1552" s="91">
        <v>80</v>
      </c>
      <c r="D1552" s="91">
        <v>15</v>
      </c>
      <c r="E1552" s="91" t="s">
        <v>87</v>
      </c>
      <c r="F1552" s="91" t="s">
        <v>87</v>
      </c>
      <c r="G1552" s="91" t="s">
        <v>13231</v>
      </c>
      <c r="I1552" s="91" t="s">
        <v>13232</v>
      </c>
      <c r="J1552" s="91" t="s">
        <v>13233</v>
      </c>
      <c r="K1552" s="91" t="s">
        <v>13234</v>
      </c>
      <c r="L1552" s="91" t="s">
        <v>13235</v>
      </c>
      <c r="O1552" s="91" t="s">
        <v>13236</v>
      </c>
      <c r="P1552" s="91" t="s">
        <v>13237</v>
      </c>
      <c r="R1552" s="91" t="s">
        <v>13238</v>
      </c>
      <c r="S1552" s="91" t="s">
        <v>13239</v>
      </c>
      <c r="T1552" s="91" t="s">
        <v>269</v>
      </c>
      <c r="U1552" s="91">
        <v>0</v>
      </c>
      <c r="V1552" s="91">
        <v>500000</v>
      </c>
      <c r="W1552" s="91">
        <v>0</v>
      </c>
      <c r="X1552" s="91">
        <v>100</v>
      </c>
      <c r="Y1552" s="91">
        <v>120</v>
      </c>
      <c r="Z1552" s="91">
        <v>40</v>
      </c>
      <c r="AA1552" s="91">
        <v>60</v>
      </c>
      <c r="AB1552" s="91">
        <v>120</v>
      </c>
      <c r="AC1552" s="91">
        <v>40</v>
      </c>
      <c r="AD1552" s="91">
        <v>60</v>
      </c>
      <c r="AE1552" s="91">
        <v>120</v>
      </c>
      <c r="AF1552" s="91">
        <v>177</v>
      </c>
      <c r="AG1552" s="91">
        <v>271</v>
      </c>
      <c r="AH1552" s="91">
        <v>1050364</v>
      </c>
      <c r="AI1552" s="91">
        <v>1</v>
      </c>
      <c r="AJ1552" s="91" t="s">
        <v>13240</v>
      </c>
      <c r="AK1552" s="91">
        <v>2</v>
      </c>
      <c r="AL1552" s="91">
        <v>1</v>
      </c>
      <c r="AM1552" s="91" t="s">
        <v>13241</v>
      </c>
      <c r="AN1552" s="91" t="s">
        <v>2355</v>
      </c>
      <c r="AO1552" s="91">
        <v>1</v>
      </c>
      <c r="AP1552" s="91">
        <v>2</v>
      </c>
      <c r="AQ1552" s="91" t="s">
        <v>87</v>
      </c>
      <c r="AR1552" s="91" t="s">
        <v>87</v>
      </c>
      <c r="AW1552" s="91">
        <v>1</v>
      </c>
      <c r="AX1552" s="91">
        <v>0</v>
      </c>
      <c r="AZ1552" s="92">
        <v>38420</v>
      </c>
      <c r="BA1552" s="91" t="s">
        <v>183</v>
      </c>
      <c r="BB1552" s="92">
        <v>40350</v>
      </c>
      <c r="BC1552" s="91" t="s">
        <v>87</v>
      </c>
    </row>
    <row r="1553" spans="1:55">
      <c r="A1553" s="91">
        <f t="shared" si="24"/>
        <v>1552</v>
      </c>
      <c r="B1553" s="91">
        <v>1693701</v>
      </c>
      <c r="C1553" s="91">
        <v>57</v>
      </c>
      <c r="D1553" s="91">
        <v>15</v>
      </c>
      <c r="E1553" s="91" t="s">
        <v>87</v>
      </c>
      <c r="F1553" s="91" t="s">
        <v>87</v>
      </c>
      <c r="G1553" s="91" t="s">
        <v>13242</v>
      </c>
      <c r="I1553" s="91" t="s">
        <v>13243</v>
      </c>
      <c r="J1553" s="91" t="s">
        <v>13244</v>
      </c>
      <c r="K1553" s="91" t="s">
        <v>4504</v>
      </c>
      <c r="L1553" s="91" t="s">
        <v>13245</v>
      </c>
      <c r="O1553" s="91" t="s">
        <v>13246</v>
      </c>
      <c r="P1553" s="91" t="s">
        <v>87</v>
      </c>
      <c r="U1553" s="91">
        <v>0</v>
      </c>
      <c r="V1553" s="91">
        <v>500000</v>
      </c>
      <c r="W1553" s="91">
        <v>0</v>
      </c>
      <c r="X1553" s="91">
        <v>100</v>
      </c>
      <c r="Y1553" s="91">
        <v>135</v>
      </c>
      <c r="Z1553" s="91">
        <v>40</v>
      </c>
      <c r="AA1553" s="91">
        <v>60</v>
      </c>
      <c r="AB1553" s="91">
        <v>135</v>
      </c>
      <c r="AC1553" s="91">
        <v>40</v>
      </c>
      <c r="AD1553" s="91">
        <v>60</v>
      </c>
      <c r="AE1553" s="91">
        <v>135</v>
      </c>
      <c r="AF1553" s="91">
        <v>5</v>
      </c>
      <c r="AG1553" s="91">
        <v>217</v>
      </c>
      <c r="AH1553" s="91">
        <v>630201</v>
      </c>
      <c r="AI1553" s="91">
        <v>2</v>
      </c>
      <c r="AJ1553" s="91" t="s">
        <v>13247</v>
      </c>
      <c r="AK1553" s="91">
        <v>2</v>
      </c>
      <c r="AL1553" s="91">
        <v>0</v>
      </c>
      <c r="AM1553" s="91" t="s">
        <v>87</v>
      </c>
      <c r="AO1553" s="91">
        <v>0</v>
      </c>
      <c r="AP1553" s="91">
        <v>0</v>
      </c>
      <c r="AQ1553" s="91" t="s">
        <v>87</v>
      </c>
      <c r="AR1553" s="91" t="s">
        <v>87</v>
      </c>
      <c r="AW1553" s="91">
        <v>1</v>
      </c>
      <c r="AX1553" s="91">
        <v>0</v>
      </c>
      <c r="AZ1553" s="92">
        <v>43132</v>
      </c>
      <c r="BA1553" s="91" t="s">
        <v>728</v>
      </c>
      <c r="BB1553" s="92">
        <v>43132</v>
      </c>
      <c r="BC1553" s="91" t="s">
        <v>728</v>
      </c>
    </row>
    <row r="1554" spans="1:55">
      <c r="A1554" s="91">
        <f t="shared" si="24"/>
        <v>1553</v>
      </c>
      <c r="B1554" s="91">
        <v>1696401</v>
      </c>
      <c r="C1554" s="91">
        <v>57</v>
      </c>
      <c r="D1554" s="91">
        <v>15</v>
      </c>
      <c r="E1554" s="91" t="s">
        <v>87</v>
      </c>
      <c r="F1554" s="91" t="s">
        <v>87</v>
      </c>
      <c r="G1554" s="91" t="s">
        <v>13248</v>
      </c>
      <c r="I1554" s="91" t="s">
        <v>13249</v>
      </c>
      <c r="J1554" s="91" t="s">
        <v>13249</v>
      </c>
      <c r="K1554" s="91" t="s">
        <v>13250</v>
      </c>
      <c r="L1554" s="91" t="s">
        <v>13251</v>
      </c>
      <c r="M1554" s="91" t="s">
        <v>13252</v>
      </c>
      <c r="O1554" s="91" t="s">
        <v>13253</v>
      </c>
      <c r="P1554" s="91" t="s">
        <v>13254</v>
      </c>
      <c r="R1554" s="91" t="s">
        <v>13255</v>
      </c>
      <c r="U1554" s="91">
        <v>0</v>
      </c>
      <c r="V1554" s="91">
        <v>500000</v>
      </c>
      <c r="W1554" s="91">
        <v>0</v>
      </c>
      <c r="X1554" s="91">
        <v>100</v>
      </c>
      <c r="Y1554" s="91">
        <v>120</v>
      </c>
      <c r="Z1554" s="91">
        <v>40</v>
      </c>
      <c r="AA1554" s="91">
        <v>60</v>
      </c>
      <c r="AB1554" s="91">
        <v>120</v>
      </c>
      <c r="AC1554" s="91">
        <v>40</v>
      </c>
      <c r="AD1554" s="91">
        <v>60</v>
      </c>
      <c r="AE1554" s="91">
        <v>120</v>
      </c>
      <c r="AF1554" s="91">
        <v>153</v>
      </c>
      <c r="AG1554" s="91">
        <v>273</v>
      </c>
      <c r="AH1554" s="91">
        <v>1444557</v>
      </c>
      <c r="AI1554" s="91">
        <v>1</v>
      </c>
      <c r="AJ1554" s="91" t="s">
        <v>13256</v>
      </c>
      <c r="AK1554" s="91">
        <v>2</v>
      </c>
      <c r="AL1554" s="91">
        <v>0</v>
      </c>
      <c r="AM1554" s="91" t="s">
        <v>87</v>
      </c>
      <c r="AO1554" s="91">
        <v>0</v>
      </c>
      <c r="AP1554" s="91">
        <v>0</v>
      </c>
      <c r="AQ1554" s="91" t="s">
        <v>87</v>
      </c>
      <c r="AR1554" s="91" t="s">
        <v>87</v>
      </c>
      <c r="AW1554" s="91">
        <v>1</v>
      </c>
      <c r="AX1554" s="91">
        <v>0</v>
      </c>
      <c r="AZ1554" s="92">
        <v>43132</v>
      </c>
      <c r="BA1554" s="91" t="s">
        <v>728</v>
      </c>
      <c r="BB1554" s="92">
        <v>43132</v>
      </c>
      <c r="BC1554" s="91" t="s">
        <v>728</v>
      </c>
    </row>
    <row r="1555" spans="1:55">
      <c r="A1555" s="91">
        <f t="shared" si="24"/>
        <v>1554</v>
      </c>
      <c r="B1555" s="91">
        <v>1720301</v>
      </c>
      <c r="C1555" s="91">
        <v>80</v>
      </c>
      <c r="D1555" s="91">
        <v>15</v>
      </c>
      <c r="E1555" s="91" t="s">
        <v>87</v>
      </c>
      <c r="F1555" s="91" t="s">
        <v>87</v>
      </c>
      <c r="G1555" s="91" t="s">
        <v>13257</v>
      </c>
      <c r="I1555" s="91" t="s">
        <v>13258</v>
      </c>
      <c r="J1555" s="91" t="s">
        <v>13259</v>
      </c>
      <c r="K1555" s="91" t="s">
        <v>7531</v>
      </c>
      <c r="L1555" s="91" t="s">
        <v>13260</v>
      </c>
      <c r="M1555" s="91" t="s">
        <v>13261</v>
      </c>
      <c r="O1555" s="91" t="s">
        <v>13262</v>
      </c>
      <c r="P1555" s="91" t="s">
        <v>13263</v>
      </c>
      <c r="R1555" s="91" t="s">
        <v>13264</v>
      </c>
      <c r="S1555" s="91" t="s">
        <v>13265</v>
      </c>
      <c r="T1555" s="91" t="s">
        <v>269</v>
      </c>
      <c r="U1555" s="91">
        <v>0</v>
      </c>
      <c r="V1555" s="91">
        <v>0</v>
      </c>
      <c r="W1555" s="91">
        <v>0</v>
      </c>
      <c r="X1555" s="91">
        <v>0</v>
      </c>
      <c r="Y1555" s="91">
        <v>0</v>
      </c>
      <c r="Z1555" s="91">
        <v>100</v>
      </c>
      <c r="AA1555" s="91">
        <v>0</v>
      </c>
      <c r="AB1555" s="91">
        <v>120</v>
      </c>
      <c r="AC1555" s="91">
        <v>0</v>
      </c>
      <c r="AD1555" s="91">
        <v>0</v>
      </c>
      <c r="AE1555" s="91">
        <v>0</v>
      </c>
      <c r="AF1555" s="91">
        <v>190</v>
      </c>
      <c r="AG1555" s="91">
        <v>200</v>
      </c>
      <c r="AH1555" s="91">
        <v>1917139</v>
      </c>
      <c r="AI1555" s="91">
        <v>1</v>
      </c>
      <c r="AJ1555" s="91" t="s">
        <v>13266</v>
      </c>
      <c r="AK1555" s="91">
        <v>2</v>
      </c>
      <c r="AL1555" s="91">
        <v>0</v>
      </c>
      <c r="AM1555" s="91" t="s">
        <v>87</v>
      </c>
      <c r="AO1555" s="91">
        <v>1</v>
      </c>
      <c r="AP1555" s="91">
        <v>2</v>
      </c>
      <c r="AQ1555" s="91" t="s">
        <v>87</v>
      </c>
      <c r="AR1555" s="91" t="s">
        <v>87</v>
      </c>
      <c r="AW1555" s="91">
        <v>1</v>
      </c>
      <c r="AX1555" s="91">
        <v>0</v>
      </c>
      <c r="AZ1555" s="92">
        <v>38989</v>
      </c>
      <c r="BA1555" s="91" t="s">
        <v>183</v>
      </c>
      <c r="BB1555" s="92">
        <v>40437</v>
      </c>
      <c r="BC1555" s="91" t="s">
        <v>87</v>
      </c>
    </row>
    <row r="1556" spans="1:55">
      <c r="A1556" s="91">
        <f t="shared" si="24"/>
        <v>1555</v>
      </c>
      <c r="B1556" s="91">
        <v>1735801</v>
      </c>
      <c r="C1556" s="91">
        <v>20</v>
      </c>
      <c r="D1556" s="91">
        <v>15</v>
      </c>
      <c r="E1556" s="91" t="s">
        <v>87</v>
      </c>
      <c r="F1556" s="91" t="s">
        <v>87</v>
      </c>
      <c r="G1556" s="91" t="s">
        <v>13267</v>
      </c>
      <c r="I1556" s="91" t="s">
        <v>13268</v>
      </c>
      <c r="J1556" s="91" t="s">
        <v>13269</v>
      </c>
      <c r="K1556" s="91" t="s">
        <v>13270</v>
      </c>
      <c r="L1556" s="91" t="s">
        <v>13271</v>
      </c>
      <c r="O1556" s="91" t="s">
        <v>13272</v>
      </c>
      <c r="P1556" s="91" t="s">
        <v>13273</v>
      </c>
      <c r="U1556" s="91">
        <v>0</v>
      </c>
      <c r="V1556" s="91">
        <v>500000</v>
      </c>
      <c r="W1556" s="91">
        <v>0</v>
      </c>
      <c r="X1556" s="91">
        <v>100</v>
      </c>
      <c r="Y1556" s="91">
        <v>120</v>
      </c>
      <c r="Z1556" s="91">
        <v>40</v>
      </c>
      <c r="AA1556" s="91">
        <v>60</v>
      </c>
      <c r="AB1556" s="91">
        <v>120</v>
      </c>
      <c r="AC1556" s="91">
        <v>100</v>
      </c>
      <c r="AD1556" s="91">
        <v>0</v>
      </c>
      <c r="AE1556" s="91">
        <v>0</v>
      </c>
      <c r="AF1556" s="91">
        <v>122</v>
      </c>
      <c r="AG1556" s="91">
        <v>688</v>
      </c>
      <c r="AH1556" s="91">
        <v>1013293</v>
      </c>
      <c r="AI1556" s="91">
        <v>2</v>
      </c>
      <c r="AJ1556" s="91" t="s">
        <v>13274</v>
      </c>
      <c r="AK1556" s="91">
        <v>2</v>
      </c>
      <c r="AL1556" s="91">
        <v>2</v>
      </c>
      <c r="AM1556" s="91" t="s">
        <v>87</v>
      </c>
      <c r="AO1556" s="91">
        <v>0</v>
      </c>
      <c r="AP1556" s="91">
        <v>2</v>
      </c>
      <c r="AQ1556" s="91" t="s">
        <v>87</v>
      </c>
      <c r="AR1556" s="91" t="s">
        <v>87</v>
      </c>
      <c r="AW1556" s="91">
        <v>1</v>
      </c>
      <c r="AX1556" s="91">
        <v>0</v>
      </c>
      <c r="AZ1556" s="92">
        <v>39071</v>
      </c>
      <c r="BA1556" s="91" t="s">
        <v>183</v>
      </c>
      <c r="BB1556" s="92">
        <v>40360</v>
      </c>
      <c r="BC1556" s="91" t="s">
        <v>87</v>
      </c>
    </row>
    <row r="1557" spans="1:55">
      <c r="A1557" s="91">
        <f t="shared" si="24"/>
        <v>1556</v>
      </c>
      <c r="B1557" s="91">
        <v>1738501</v>
      </c>
      <c r="C1557" s="91">
        <v>50</v>
      </c>
      <c r="D1557" s="91">
        <v>15</v>
      </c>
      <c r="E1557" s="91" t="s">
        <v>87</v>
      </c>
      <c r="F1557" s="91" t="s">
        <v>87</v>
      </c>
      <c r="G1557" s="91" t="s">
        <v>13275</v>
      </c>
      <c r="I1557" s="91" t="s">
        <v>13276</v>
      </c>
      <c r="J1557" s="91" t="s">
        <v>13277</v>
      </c>
      <c r="K1557" s="91" t="s">
        <v>13278</v>
      </c>
      <c r="L1557" s="91" t="s">
        <v>13279</v>
      </c>
      <c r="O1557" s="91" t="s">
        <v>13280</v>
      </c>
      <c r="P1557" s="91" t="s">
        <v>13281</v>
      </c>
      <c r="R1557" s="91" t="s">
        <v>13282</v>
      </c>
      <c r="S1557" s="91" t="s">
        <v>13283</v>
      </c>
      <c r="T1557" s="91" t="s">
        <v>269</v>
      </c>
      <c r="U1557" s="91">
        <v>1</v>
      </c>
      <c r="V1557" s="91">
        <v>500000</v>
      </c>
      <c r="W1557" s="91">
        <v>0</v>
      </c>
      <c r="X1557" s="91">
        <v>100</v>
      </c>
      <c r="Y1557" s="91">
        <v>120</v>
      </c>
      <c r="Z1557" s="91">
        <v>40</v>
      </c>
      <c r="AA1557" s="91">
        <v>60</v>
      </c>
      <c r="AB1557" s="91">
        <v>120</v>
      </c>
      <c r="AC1557" s="91">
        <v>40</v>
      </c>
      <c r="AD1557" s="91">
        <v>60</v>
      </c>
      <c r="AE1557" s="91">
        <v>120</v>
      </c>
      <c r="AF1557" s="91">
        <v>5</v>
      </c>
      <c r="AG1557" s="91">
        <v>95</v>
      </c>
      <c r="AH1557" s="91">
        <v>1684053</v>
      </c>
      <c r="AI1557" s="91">
        <v>1</v>
      </c>
      <c r="AJ1557" s="91" t="s">
        <v>13284</v>
      </c>
      <c r="AK1557" s="91">
        <v>2</v>
      </c>
      <c r="AL1557" s="91">
        <v>0</v>
      </c>
      <c r="AM1557" s="91" t="s">
        <v>87</v>
      </c>
      <c r="AO1557" s="91">
        <v>1</v>
      </c>
      <c r="AP1557" s="91">
        <v>2</v>
      </c>
      <c r="AQ1557" s="91">
        <v>1566783</v>
      </c>
      <c r="AR1557" s="91" t="s">
        <v>87</v>
      </c>
      <c r="AU1557" s="93">
        <v>42060</v>
      </c>
      <c r="AW1557" s="91">
        <v>1</v>
      </c>
      <c r="AX1557" s="91">
        <v>0</v>
      </c>
      <c r="AZ1557" s="92">
        <v>39092</v>
      </c>
      <c r="BA1557" s="91" t="s">
        <v>183</v>
      </c>
      <c r="BB1557" s="92">
        <v>42057</v>
      </c>
      <c r="BC1557" s="91" t="s">
        <v>87</v>
      </c>
    </row>
    <row r="1558" spans="1:55">
      <c r="A1558" s="91">
        <f t="shared" si="24"/>
        <v>1557</v>
      </c>
      <c r="B1558" s="91">
        <v>1802801</v>
      </c>
      <c r="C1558" s="91">
        <v>57</v>
      </c>
      <c r="D1558" s="91">
        <v>15</v>
      </c>
      <c r="E1558" s="91" t="s">
        <v>87</v>
      </c>
      <c r="F1558" s="91" t="s">
        <v>87</v>
      </c>
      <c r="G1558" s="91" t="s">
        <v>13285</v>
      </c>
      <c r="I1558" s="91" t="s">
        <v>13286</v>
      </c>
      <c r="J1558" s="91" t="s">
        <v>13287</v>
      </c>
      <c r="K1558" s="91" t="s">
        <v>13288</v>
      </c>
      <c r="L1558" s="91" t="s">
        <v>13289</v>
      </c>
      <c r="O1558" s="91" t="s">
        <v>13290</v>
      </c>
      <c r="P1558" s="91" t="s">
        <v>13291</v>
      </c>
      <c r="U1558" s="91">
        <v>0</v>
      </c>
      <c r="V1558" s="91">
        <v>500000</v>
      </c>
      <c r="W1558" s="91">
        <v>0</v>
      </c>
      <c r="X1558" s="91">
        <v>100</v>
      </c>
      <c r="Y1558" s="91">
        <v>135</v>
      </c>
      <c r="Z1558" s="91">
        <v>40</v>
      </c>
      <c r="AA1558" s="91">
        <v>60</v>
      </c>
      <c r="AB1558" s="91">
        <v>135</v>
      </c>
      <c r="AC1558" s="91">
        <v>40</v>
      </c>
      <c r="AD1558" s="91">
        <v>60</v>
      </c>
      <c r="AE1558" s="91">
        <v>135</v>
      </c>
      <c r="AF1558" s="91">
        <v>153</v>
      </c>
      <c r="AG1558" s="91">
        <v>366</v>
      </c>
      <c r="AH1558" s="91">
        <v>156052</v>
      </c>
      <c r="AI1558" s="91">
        <v>1</v>
      </c>
      <c r="AJ1558" s="91" t="s">
        <v>13292</v>
      </c>
      <c r="AK1558" s="91">
        <v>2</v>
      </c>
      <c r="AL1558" s="91">
        <v>0</v>
      </c>
      <c r="AM1558" s="91" t="s">
        <v>87</v>
      </c>
      <c r="AO1558" s="91">
        <v>0</v>
      </c>
      <c r="AP1558" s="91">
        <v>0</v>
      </c>
      <c r="AQ1558" s="91" t="s">
        <v>87</v>
      </c>
      <c r="AR1558" s="91" t="s">
        <v>87</v>
      </c>
      <c r="AW1558" s="91">
        <v>1</v>
      </c>
      <c r="AX1558" s="91">
        <v>0</v>
      </c>
      <c r="AZ1558" s="92">
        <v>43132</v>
      </c>
      <c r="BA1558" s="91" t="s">
        <v>728</v>
      </c>
      <c r="BB1558" s="92">
        <v>43132</v>
      </c>
      <c r="BC1558" s="91" t="s">
        <v>728</v>
      </c>
    </row>
    <row r="1559" spans="1:55">
      <c r="A1559" s="91">
        <f t="shared" si="24"/>
        <v>1558</v>
      </c>
      <c r="B1559" s="91">
        <v>1806701</v>
      </c>
      <c r="C1559" s="91">
        <v>50</v>
      </c>
      <c r="D1559" s="91">
        <v>15</v>
      </c>
      <c r="E1559" s="91" t="s">
        <v>87</v>
      </c>
      <c r="F1559" s="91" t="s">
        <v>87</v>
      </c>
      <c r="G1559" s="91" t="s">
        <v>13293</v>
      </c>
      <c r="I1559" s="91" t="s">
        <v>13294</v>
      </c>
      <c r="K1559" s="91" t="s">
        <v>13295</v>
      </c>
      <c r="L1559" s="91" t="s">
        <v>13296</v>
      </c>
      <c r="O1559" s="91" t="s">
        <v>13297</v>
      </c>
      <c r="P1559" s="91" t="s">
        <v>13298</v>
      </c>
      <c r="U1559" s="91">
        <v>0</v>
      </c>
      <c r="V1559" s="91">
        <v>500000</v>
      </c>
      <c r="W1559" s="91">
        <v>0</v>
      </c>
      <c r="X1559" s="91">
        <v>100</v>
      </c>
      <c r="Y1559" s="91">
        <v>120</v>
      </c>
      <c r="Z1559" s="91">
        <v>40</v>
      </c>
      <c r="AA1559" s="91">
        <v>60</v>
      </c>
      <c r="AB1559" s="91">
        <v>120</v>
      </c>
      <c r="AC1559" s="91">
        <v>40</v>
      </c>
      <c r="AD1559" s="91">
        <v>60</v>
      </c>
      <c r="AE1559" s="91">
        <v>120</v>
      </c>
      <c r="AF1559" s="91">
        <v>1561</v>
      </c>
      <c r="AG1559" s="91">
        <v>25</v>
      </c>
      <c r="AH1559" s="91">
        <v>1046991</v>
      </c>
      <c r="AI1559" s="91">
        <v>1</v>
      </c>
      <c r="AJ1559" s="91" t="s">
        <v>13299</v>
      </c>
      <c r="AK1559" s="91">
        <v>2</v>
      </c>
      <c r="AL1559" s="91">
        <v>0</v>
      </c>
      <c r="AM1559" s="91" t="s">
        <v>87</v>
      </c>
      <c r="AO1559" s="91">
        <v>1</v>
      </c>
      <c r="AP1559" s="91">
        <v>2</v>
      </c>
      <c r="AQ1559" s="91" t="s">
        <v>87</v>
      </c>
      <c r="AR1559" s="91" t="s">
        <v>87</v>
      </c>
      <c r="AW1559" s="91">
        <v>1</v>
      </c>
      <c r="AX1559" s="91">
        <v>0</v>
      </c>
      <c r="AZ1559" s="92">
        <v>39401</v>
      </c>
      <c r="BA1559" s="91" t="s">
        <v>183</v>
      </c>
      <c r="BB1559" s="92">
        <v>40511</v>
      </c>
      <c r="BC1559" s="91" t="s">
        <v>87</v>
      </c>
    </row>
    <row r="1560" spans="1:55">
      <c r="A1560" s="91">
        <f t="shared" si="24"/>
        <v>1559</v>
      </c>
      <c r="B1560" s="91">
        <v>1812901</v>
      </c>
      <c r="C1560" s="91">
        <v>80</v>
      </c>
      <c r="D1560" s="91">
        <v>15</v>
      </c>
      <c r="E1560" s="91" t="s">
        <v>87</v>
      </c>
      <c r="F1560" s="91" t="s">
        <v>87</v>
      </c>
      <c r="G1560" s="91" t="s">
        <v>13300</v>
      </c>
      <c r="I1560" s="91" t="s">
        <v>13301</v>
      </c>
      <c r="J1560" s="91" t="s">
        <v>13302</v>
      </c>
      <c r="K1560" s="91" t="s">
        <v>13303</v>
      </c>
      <c r="L1560" s="91" t="s">
        <v>13304</v>
      </c>
      <c r="O1560" s="91" t="s">
        <v>13305</v>
      </c>
      <c r="P1560" s="91" t="s">
        <v>13306</v>
      </c>
      <c r="R1560" s="91" t="s">
        <v>13307</v>
      </c>
      <c r="S1560" s="91" t="s">
        <v>13308</v>
      </c>
      <c r="T1560" s="91" t="s">
        <v>201</v>
      </c>
      <c r="U1560" s="91">
        <v>0</v>
      </c>
      <c r="V1560" s="91">
        <v>500000</v>
      </c>
      <c r="W1560" s="91">
        <v>0</v>
      </c>
      <c r="X1560" s="91">
        <v>100</v>
      </c>
      <c r="Y1560" s="91">
        <v>120</v>
      </c>
      <c r="Z1560" s="91">
        <v>40</v>
      </c>
      <c r="AA1560" s="91">
        <v>60</v>
      </c>
      <c r="AB1560" s="91">
        <v>120</v>
      </c>
      <c r="AC1560" s="91">
        <v>40</v>
      </c>
      <c r="AD1560" s="91">
        <v>60</v>
      </c>
      <c r="AE1560" s="91">
        <v>120</v>
      </c>
      <c r="AF1560" s="91">
        <v>180</v>
      </c>
      <c r="AG1560" s="91">
        <v>230</v>
      </c>
      <c r="AH1560" s="91">
        <v>22555</v>
      </c>
      <c r="AI1560" s="91">
        <v>2</v>
      </c>
      <c r="AJ1560" s="91" t="s">
        <v>13309</v>
      </c>
      <c r="AK1560" s="91">
        <v>2</v>
      </c>
      <c r="AL1560" s="91">
        <v>1</v>
      </c>
      <c r="AM1560" s="91" t="s">
        <v>13310</v>
      </c>
      <c r="AN1560" s="91" t="s">
        <v>7831</v>
      </c>
      <c r="AO1560" s="91">
        <v>1</v>
      </c>
      <c r="AP1560" s="91">
        <v>2</v>
      </c>
      <c r="AQ1560" s="91" t="s">
        <v>87</v>
      </c>
      <c r="AR1560" s="91" t="s">
        <v>87</v>
      </c>
      <c r="AW1560" s="91">
        <v>1</v>
      </c>
      <c r="AX1560" s="91">
        <v>0</v>
      </c>
      <c r="AZ1560" s="92">
        <v>39426</v>
      </c>
      <c r="BA1560" s="91" t="s">
        <v>183</v>
      </c>
      <c r="BB1560" s="92">
        <v>40350</v>
      </c>
      <c r="BC1560" s="91" t="s">
        <v>87</v>
      </c>
    </row>
    <row r="1561" spans="1:55">
      <c r="A1561" s="91">
        <f t="shared" si="24"/>
        <v>1560</v>
      </c>
      <c r="B1561" s="91">
        <v>1821401</v>
      </c>
      <c r="C1561" s="91">
        <v>80</v>
      </c>
      <c r="D1561" s="91">
        <v>15</v>
      </c>
      <c r="E1561" s="91" t="s">
        <v>87</v>
      </c>
      <c r="F1561" s="91" t="s">
        <v>87</v>
      </c>
      <c r="G1561" s="91" t="s">
        <v>13311</v>
      </c>
      <c r="I1561" s="91" t="s">
        <v>13312</v>
      </c>
      <c r="J1561" s="91" t="s">
        <v>13313</v>
      </c>
      <c r="K1561" s="91" t="s">
        <v>10722</v>
      </c>
      <c r="L1561" s="91" t="s">
        <v>13314</v>
      </c>
      <c r="O1561" s="91" t="s">
        <v>13315</v>
      </c>
      <c r="P1561" s="91" t="s">
        <v>13316</v>
      </c>
      <c r="R1561" s="91" t="s">
        <v>13317</v>
      </c>
      <c r="S1561" s="91" t="s">
        <v>13318</v>
      </c>
      <c r="T1561" s="91" t="s">
        <v>269</v>
      </c>
      <c r="U1561" s="91">
        <v>1</v>
      </c>
      <c r="V1561" s="91">
        <v>500000</v>
      </c>
      <c r="W1561" s="91">
        <v>0</v>
      </c>
      <c r="X1561" s="91">
        <v>100</v>
      </c>
      <c r="Y1561" s="91">
        <v>120</v>
      </c>
      <c r="Z1561" s="91">
        <v>40</v>
      </c>
      <c r="AA1561" s="91">
        <v>60</v>
      </c>
      <c r="AB1561" s="91">
        <v>120</v>
      </c>
      <c r="AC1561" s="91">
        <v>40</v>
      </c>
      <c r="AD1561" s="91">
        <v>60</v>
      </c>
      <c r="AE1561" s="91">
        <v>120</v>
      </c>
      <c r="AF1561" s="91">
        <v>177</v>
      </c>
      <c r="AG1561" s="91">
        <v>751</v>
      </c>
      <c r="AH1561" s="91">
        <v>1021714</v>
      </c>
      <c r="AI1561" s="91">
        <v>1</v>
      </c>
      <c r="AJ1561" s="91" t="s">
        <v>13319</v>
      </c>
      <c r="AK1561" s="91">
        <v>2</v>
      </c>
      <c r="AL1561" s="91">
        <v>1</v>
      </c>
      <c r="AM1561" s="91">
        <v>1023980000</v>
      </c>
      <c r="AN1561" s="91" t="s">
        <v>13320</v>
      </c>
      <c r="AO1561" s="91">
        <v>1</v>
      </c>
      <c r="AP1561" s="91">
        <v>2</v>
      </c>
      <c r="AQ1561" s="91">
        <v>1584547</v>
      </c>
      <c r="AR1561" s="91" t="s">
        <v>87</v>
      </c>
      <c r="AU1561" s="93">
        <v>42060</v>
      </c>
      <c r="AW1561" s="91">
        <v>1</v>
      </c>
      <c r="AX1561" s="91">
        <v>0</v>
      </c>
      <c r="AZ1561" s="92">
        <v>39464</v>
      </c>
      <c r="BA1561" s="91" t="s">
        <v>183</v>
      </c>
      <c r="BB1561" s="92">
        <v>42057</v>
      </c>
      <c r="BC1561" s="91" t="s">
        <v>87</v>
      </c>
    </row>
    <row r="1562" spans="1:55">
      <c r="A1562" s="91">
        <f t="shared" si="24"/>
        <v>1561</v>
      </c>
      <c r="B1562" s="91">
        <v>1842601</v>
      </c>
      <c r="C1562" s="91">
        <v>57</v>
      </c>
      <c r="D1562" s="91">
        <v>15</v>
      </c>
      <c r="E1562" s="91" t="s">
        <v>87</v>
      </c>
      <c r="F1562" s="91" t="s">
        <v>87</v>
      </c>
      <c r="G1562" s="91" t="s">
        <v>13321</v>
      </c>
      <c r="I1562" s="91" t="s">
        <v>13322</v>
      </c>
      <c r="J1562" s="91" t="s">
        <v>13323</v>
      </c>
      <c r="K1562" s="91" t="s">
        <v>13324</v>
      </c>
      <c r="L1562" s="91" t="s">
        <v>13325</v>
      </c>
      <c r="O1562" s="91" t="s">
        <v>13326</v>
      </c>
      <c r="P1562" s="91" t="s">
        <v>13327</v>
      </c>
      <c r="U1562" s="91">
        <v>0</v>
      </c>
      <c r="V1562" s="91">
        <v>500000</v>
      </c>
      <c r="W1562" s="91">
        <v>0</v>
      </c>
      <c r="X1562" s="91">
        <v>100</v>
      </c>
      <c r="Y1562" s="91">
        <v>120</v>
      </c>
      <c r="Z1562" s="91">
        <v>40</v>
      </c>
      <c r="AA1562" s="91">
        <v>60</v>
      </c>
      <c r="AB1562" s="91">
        <v>120</v>
      </c>
      <c r="AC1562" s="91">
        <v>40</v>
      </c>
      <c r="AD1562" s="91">
        <v>60</v>
      </c>
      <c r="AE1562" s="91">
        <v>120</v>
      </c>
      <c r="AF1562" s="91">
        <v>152</v>
      </c>
      <c r="AG1562" s="91">
        <v>1</v>
      </c>
      <c r="AH1562" s="91">
        <v>162299</v>
      </c>
      <c r="AI1562" s="91">
        <v>1</v>
      </c>
      <c r="AJ1562" s="91" t="s">
        <v>13328</v>
      </c>
      <c r="AK1562" s="91">
        <v>2</v>
      </c>
      <c r="AL1562" s="91">
        <v>0</v>
      </c>
      <c r="AM1562" s="91" t="s">
        <v>87</v>
      </c>
      <c r="AO1562" s="91">
        <v>0</v>
      </c>
      <c r="AP1562" s="91">
        <v>0</v>
      </c>
      <c r="AQ1562" s="91" t="s">
        <v>87</v>
      </c>
      <c r="AR1562" s="91" t="s">
        <v>87</v>
      </c>
      <c r="AW1562" s="91">
        <v>1</v>
      </c>
      <c r="AX1562" s="91">
        <v>0</v>
      </c>
      <c r="AZ1562" s="92">
        <v>43132</v>
      </c>
      <c r="BA1562" s="91" t="s">
        <v>728</v>
      </c>
      <c r="BB1562" s="92">
        <v>43132</v>
      </c>
      <c r="BC1562" s="91" t="s">
        <v>728</v>
      </c>
    </row>
    <row r="1563" spans="1:55">
      <c r="A1563" s="91">
        <f t="shared" si="24"/>
        <v>1562</v>
      </c>
      <c r="B1563" s="91">
        <v>1906801</v>
      </c>
      <c r="C1563" s="91">
        <v>80</v>
      </c>
      <c r="D1563" s="91">
        <v>15</v>
      </c>
      <c r="E1563" s="91" t="s">
        <v>87</v>
      </c>
      <c r="F1563" s="91" t="s">
        <v>87</v>
      </c>
      <c r="G1563" s="91" t="s">
        <v>13329</v>
      </c>
      <c r="I1563" s="91" t="s">
        <v>13330</v>
      </c>
      <c r="J1563" s="91" t="s">
        <v>13331</v>
      </c>
      <c r="K1563" s="91" t="s">
        <v>1943</v>
      </c>
      <c r="L1563" s="91" t="s">
        <v>13332</v>
      </c>
      <c r="O1563" s="91" t="s">
        <v>13333</v>
      </c>
      <c r="P1563" s="91" t="s">
        <v>13334</v>
      </c>
      <c r="R1563" s="91" t="s">
        <v>13335</v>
      </c>
      <c r="S1563" s="91" t="s">
        <v>13336</v>
      </c>
      <c r="T1563" s="91" t="s">
        <v>346</v>
      </c>
      <c r="U1563" s="91">
        <v>0</v>
      </c>
      <c r="V1563" s="91">
        <v>500000</v>
      </c>
      <c r="W1563" s="91">
        <v>0</v>
      </c>
      <c r="X1563" s="91">
        <v>100</v>
      </c>
      <c r="Y1563" s="91">
        <v>120</v>
      </c>
      <c r="Z1563" s="91">
        <v>40</v>
      </c>
      <c r="AA1563" s="91">
        <v>60</v>
      </c>
      <c r="AB1563" s="91">
        <v>120</v>
      </c>
      <c r="AC1563" s="91">
        <v>40</v>
      </c>
      <c r="AD1563" s="91">
        <v>60</v>
      </c>
      <c r="AE1563" s="91">
        <v>120</v>
      </c>
      <c r="AF1563" s="91">
        <v>182</v>
      </c>
      <c r="AG1563" s="91">
        <v>118</v>
      </c>
      <c r="AH1563" s="91">
        <v>154951</v>
      </c>
      <c r="AI1563" s="91">
        <v>1</v>
      </c>
      <c r="AJ1563" s="91" t="s">
        <v>13337</v>
      </c>
      <c r="AK1563" s="91">
        <v>2</v>
      </c>
      <c r="AL1563" s="91">
        <v>0</v>
      </c>
      <c r="AM1563" s="91" t="s">
        <v>87</v>
      </c>
      <c r="AO1563" s="91">
        <v>1</v>
      </c>
      <c r="AP1563" s="91">
        <v>2</v>
      </c>
      <c r="AQ1563" s="91" t="s">
        <v>87</v>
      </c>
      <c r="AR1563" s="91" t="s">
        <v>87</v>
      </c>
      <c r="AW1563" s="91">
        <v>1</v>
      </c>
      <c r="AX1563" s="91">
        <v>0</v>
      </c>
      <c r="AZ1563" s="92">
        <v>39920</v>
      </c>
      <c r="BA1563" s="91" t="s">
        <v>183</v>
      </c>
      <c r="BB1563" s="92">
        <v>40351</v>
      </c>
      <c r="BC1563" s="91" t="s">
        <v>87</v>
      </c>
    </row>
    <row r="1564" spans="1:55">
      <c r="A1564" s="91">
        <f t="shared" si="24"/>
        <v>1563</v>
      </c>
      <c r="B1564" s="91">
        <v>1914201</v>
      </c>
      <c r="C1564" s="91">
        <v>77</v>
      </c>
      <c r="D1564" s="91">
        <v>15</v>
      </c>
      <c r="E1564" s="91" t="s">
        <v>87</v>
      </c>
      <c r="F1564" s="91" t="s">
        <v>87</v>
      </c>
      <c r="G1564" s="91" t="s">
        <v>13338</v>
      </c>
      <c r="I1564" s="91" t="s">
        <v>13339</v>
      </c>
      <c r="J1564" s="91" t="s">
        <v>13340</v>
      </c>
      <c r="K1564" s="91" t="s">
        <v>13341</v>
      </c>
      <c r="L1564" s="91" t="s">
        <v>13342</v>
      </c>
      <c r="O1564" s="91" t="s">
        <v>13343</v>
      </c>
      <c r="P1564" s="91" t="s">
        <v>13344</v>
      </c>
      <c r="R1564" s="91" t="s">
        <v>13345</v>
      </c>
      <c r="T1564" s="91" t="s">
        <v>269</v>
      </c>
      <c r="U1564" s="91">
        <v>0</v>
      </c>
      <c r="V1564" s="91">
        <v>500000</v>
      </c>
      <c r="W1564" s="91">
        <v>0</v>
      </c>
      <c r="X1564" s="91">
        <v>100</v>
      </c>
      <c r="Y1564" s="91">
        <v>120</v>
      </c>
      <c r="Z1564" s="91">
        <v>40</v>
      </c>
      <c r="AA1564" s="91">
        <v>60</v>
      </c>
      <c r="AB1564" s="91">
        <v>120</v>
      </c>
      <c r="AC1564" s="91">
        <v>40</v>
      </c>
      <c r="AD1564" s="91">
        <v>60</v>
      </c>
      <c r="AE1564" s="91">
        <v>120</v>
      </c>
      <c r="AF1564" s="91">
        <v>1750</v>
      </c>
      <c r="AG1564" s="91">
        <v>12</v>
      </c>
      <c r="AH1564" s="91">
        <v>223558</v>
      </c>
      <c r="AI1564" s="91">
        <v>1</v>
      </c>
      <c r="AJ1564" s="91" t="s">
        <v>13346</v>
      </c>
      <c r="AK1564" s="91">
        <v>2</v>
      </c>
      <c r="AL1564" s="91">
        <v>1</v>
      </c>
      <c r="AM1564" s="91" t="s">
        <v>13347</v>
      </c>
      <c r="AN1564" s="91" t="s">
        <v>13348</v>
      </c>
      <c r="AO1564" s="91">
        <v>1</v>
      </c>
      <c r="AP1564" s="91">
        <v>2</v>
      </c>
      <c r="AQ1564" s="91" t="s">
        <v>87</v>
      </c>
      <c r="AR1564" s="91" t="s">
        <v>87</v>
      </c>
      <c r="AW1564" s="91">
        <v>1</v>
      </c>
      <c r="AX1564" s="91">
        <v>0</v>
      </c>
      <c r="AZ1564" s="92">
        <v>39953</v>
      </c>
      <c r="BA1564" s="91" t="s">
        <v>183</v>
      </c>
      <c r="BB1564" s="92">
        <v>40472</v>
      </c>
      <c r="BC1564" s="91" t="s">
        <v>87</v>
      </c>
    </row>
    <row r="1565" spans="1:55">
      <c r="A1565" s="91">
        <f t="shared" si="24"/>
        <v>1564</v>
      </c>
      <c r="B1565" s="91">
        <v>1992101</v>
      </c>
      <c r="C1565" s="91">
        <v>57</v>
      </c>
      <c r="D1565" s="91">
        <v>15</v>
      </c>
      <c r="E1565" s="91" t="s">
        <v>87</v>
      </c>
      <c r="F1565" s="91" t="s">
        <v>87</v>
      </c>
      <c r="G1565" s="91" t="s">
        <v>13349</v>
      </c>
      <c r="I1565" s="91" t="s">
        <v>13350</v>
      </c>
      <c r="J1565" s="91" t="s">
        <v>13351</v>
      </c>
      <c r="K1565" s="91" t="s">
        <v>13352</v>
      </c>
      <c r="L1565" s="91" t="s">
        <v>13353</v>
      </c>
      <c r="M1565" s="91" t="s">
        <v>13354</v>
      </c>
      <c r="O1565" s="91" t="s">
        <v>13355</v>
      </c>
      <c r="P1565" s="91" t="s">
        <v>13355</v>
      </c>
      <c r="R1565" s="91" t="s">
        <v>13356</v>
      </c>
      <c r="S1565" s="91" t="s">
        <v>13357</v>
      </c>
      <c r="U1565" s="91">
        <v>0</v>
      </c>
      <c r="V1565" s="91">
        <v>500000</v>
      </c>
      <c r="W1565" s="91">
        <v>0</v>
      </c>
      <c r="X1565" s="91">
        <v>100</v>
      </c>
      <c r="Y1565" s="91">
        <v>120</v>
      </c>
      <c r="Z1565" s="91">
        <v>40</v>
      </c>
      <c r="AA1565" s="91">
        <v>60</v>
      </c>
      <c r="AB1565" s="91">
        <v>120</v>
      </c>
      <c r="AC1565" s="91">
        <v>40</v>
      </c>
      <c r="AD1565" s="91">
        <v>60</v>
      </c>
      <c r="AE1565" s="91">
        <v>120</v>
      </c>
      <c r="AF1565" s="91">
        <v>153</v>
      </c>
      <c r="AG1565" s="91">
        <v>162</v>
      </c>
      <c r="AH1565" s="91">
        <v>1202651</v>
      </c>
      <c r="AI1565" s="91">
        <v>1</v>
      </c>
      <c r="AJ1565" s="91" t="s">
        <v>13358</v>
      </c>
      <c r="AK1565" s="91">
        <v>2</v>
      </c>
      <c r="AL1565" s="91">
        <v>0</v>
      </c>
      <c r="AM1565" s="91" t="s">
        <v>87</v>
      </c>
      <c r="AO1565" s="91">
        <v>0</v>
      </c>
      <c r="AP1565" s="91">
        <v>0</v>
      </c>
      <c r="AQ1565" s="91" t="s">
        <v>87</v>
      </c>
      <c r="AR1565" s="91" t="s">
        <v>87</v>
      </c>
      <c r="AW1565" s="91">
        <v>1</v>
      </c>
      <c r="AX1565" s="91">
        <v>0</v>
      </c>
      <c r="AZ1565" s="92">
        <v>43132</v>
      </c>
      <c r="BA1565" s="91" t="s">
        <v>728</v>
      </c>
      <c r="BB1565" s="92">
        <v>43132</v>
      </c>
      <c r="BC1565" s="91" t="s">
        <v>728</v>
      </c>
    </row>
    <row r="1566" spans="1:55">
      <c r="A1566" s="91">
        <f t="shared" si="24"/>
        <v>1565</v>
      </c>
      <c r="B1566" s="91">
        <v>2009401</v>
      </c>
      <c r="C1566" s="91">
        <v>57</v>
      </c>
      <c r="D1566" s="91">
        <v>15</v>
      </c>
      <c r="E1566" s="91" t="s">
        <v>87</v>
      </c>
      <c r="F1566" s="91" t="s">
        <v>87</v>
      </c>
      <c r="G1566" s="91" t="s">
        <v>13359</v>
      </c>
      <c r="I1566" s="91" t="s">
        <v>13360</v>
      </c>
      <c r="J1566" s="91" t="s">
        <v>13361</v>
      </c>
      <c r="K1566" s="91" t="s">
        <v>4360</v>
      </c>
      <c r="L1566" s="91" t="s">
        <v>13362</v>
      </c>
      <c r="O1566" s="91" t="s">
        <v>13363</v>
      </c>
      <c r="P1566" s="91" t="s">
        <v>13364</v>
      </c>
      <c r="U1566" s="91">
        <v>0</v>
      </c>
      <c r="V1566" s="91">
        <v>500000</v>
      </c>
      <c r="W1566" s="91">
        <v>0</v>
      </c>
      <c r="X1566" s="91">
        <v>100</v>
      </c>
      <c r="Y1566" s="91">
        <v>120</v>
      </c>
      <c r="Z1566" s="91">
        <v>40</v>
      </c>
      <c r="AA1566" s="91">
        <v>60</v>
      </c>
      <c r="AB1566" s="91">
        <v>120</v>
      </c>
      <c r="AC1566" s="91">
        <v>40</v>
      </c>
      <c r="AD1566" s="91">
        <v>60</v>
      </c>
      <c r="AE1566" s="91">
        <v>120</v>
      </c>
      <c r="AF1566" s="91">
        <v>543</v>
      </c>
      <c r="AG1566" s="91">
        <v>130</v>
      </c>
      <c r="AH1566" s="91">
        <v>3497920</v>
      </c>
      <c r="AI1566" s="91">
        <v>1</v>
      </c>
      <c r="AJ1566" s="91" t="s">
        <v>13365</v>
      </c>
      <c r="AK1566" s="91">
        <v>2</v>
      </c>
      <c r="AL1566" s="91">
        <v>0</v>
      </c>
      <c r="AM1566" s="91" t="s">
        <v>87</v>
      </c>
      <c r="AO1566" s="91">
        <v>0</v>
      </c>
      <c r="AP1566" s="91">
        <v>0</v>
      </c>
      <c r="AQ1566" s="91" t="s">
        <v>87</v>
      </c>
      <c r="AR1566" s="91" t="s">
        <v>87</v>
      </c>
      <c r="AW1566" s="91">
        <v>1</v>
      </c>
      <c r="AX1566" s="91">
        <v>0</v>
      </c>
      <c r="AZ1566" s="92">
        <v>43132</v>
      </c>
      <c r="BA1566" s="91" t="s">
        <v>728</v>
      </c>
      <c r="BB1566" s="92">
        <v>43132</v>
      </c>
      <c r="BC1566" s="91" t="s">
        <v>728</v>
      </c>
    </row>
    <row r="1567" spans="1:55">
      <c r="A1567" s="91">
        <f t="shared" si="24"/>
        <v>1566</v>
      </c>
      <c r="B1567" s="91">
        <v>2011801</v>
      </c>
      <c r="C1567" s="91">
        <v>57</v>
      </c>
      <c r="D1567" s="91">
        <v>15</v>
      </c>
      <c r="E1567" s="91" t="s">
        <v>87</v>
      </c>
      <c r="F1567" s="91" t="s">
        <v>87</v>
      </c>
      <c r="G1567" s="91" t="s">
        <v>13366</v>
      </c>
      <c r="I1567" s="91" t="s">
        <v>13367</v>
      </c>
      <c r="J1567" s="91" t="s">
        <v>13368</v>
      </c>
      <c r="K1567" s="91" t="s">
        <v>13369</v>
      </c>
      <c r="L1567" s="91" t="s">
        <v>13370</v>
      </c>
      <c r="M1567" s="91" t="s">
        <v>13371</v>
      </c>
      <c r="O1567" s="91" t="s">
        <v>13372</v>
      </c>
      <c r="P1567" s="91" t="s">
        <v>13373</v>
      </c>
      <c r="U1567" s="91">
        <v>0</v>
      </c>
      <c r="V1567" s="91">
        <v>500000</v>
      </c>
      <c r="W1567" s="91">
        <v>0</v>
      </c>
      <c r="X1567" s="91">
        <v>100</v>
      </c>
      <c r="Y1567" s="91">
        <v>120</v>
      </c>
      <c r="Z1567" s="91">
        <v>40</v>
      </c>
      <c r="AA1567" s="91">
        <v>60</v>
      </c>
      <c r="AB1567" s="91">
        <v>120</v>
      </c>
      <c r="AC1567" s="91">
        <v>40</v>
      </c>
      <c r="AD1567" s="91">
        <v>60</v>
      </c>
      <c r="AE1567" s="91">
        <v>120</v>
      </c>
      <c r="AF1567" s="91">
        <v>5</v>
      </c>
      <c r="AG1567" s="91">
        <v>15</v>
      </c>
      <c r="AH1567" s="91">
        <v>896425</v>
      </c>
      <c r="AI1567" s="91">
        <v>1</v>
      </c>
      <c r="AJ1567" s="91" t="s">
        <v>13374</v>
      </c>
      <c r="AK1567" s="91">
        <v>2</v>
      </c>
      <c r="AL1567" s="91">
        <v>0</v>
      </c>
      <c r="AM1567" s="91" t="s">
        <v>87</v>
      </c>
      <c r="AO1567" s="91">
        <v>0</v>
      </c>
      <c r="AP1567" s="91">
        <v>0</v>
      </c>
      <c r="AQ1567" s="91" t="s">
        <v>87</v>
      </c>
      <c r="AR1567" s="91" t="s">
        <v>87</v>
      </c>
      <c r="AW1567" s="91">
        <v>1</v>
      </c>
      <c r="AX1567" s="91">
        <v>0</v>
      </c>
      <c r="AZ1567" s="92">
        <v>43132</v>
      </c>
      <c r="BA1567" s="91" t="s">
        <v>728</v>
      </c>
      <c r="BB1567" s="92">
        <v>43132</v>
      </c>
      <c r="BC1567" s="91" t="s">
        <v>728</v>
      </c>
    </row>
    <row r="1568" spans="1:55">
      <c r="A1568" s="91">
        <f t="shared" si="24"/>
        <v>1567</v>
      </c>
      <c r="B1568" s="91">
        <v>2055001</v>
      </c>
      <c r="C1568" s="91">
        <v>10</v>
      </c>
      <c r="D1568" s="91">
        <v>15</v>
      </c>
      <c r="E1568" s="91">
        <v>20550</v>
      </c>
      <c r="F1568" s="91">
        <v>1</v>
      </c>
      <c r="G1568" s="91" t="s">
        <v>13375</v>
      </c>
      <c r="I1568" s="91" t="s">
        <v>13376</v>
      </c>
      <c r="J1568" s="91" t="s">
        <v>13375</v>
      </c>
      <c r="K1568" s="91" t="s">
        <v>1353</v>
      </c>
      <c r="L1568" s="91" t="s">
        <v>13377</v>
      </c>
      <c r="O1568" s="91" t="s">
        <v>13378</v>
      </c>
      <c r="P1568" s="91" t="s">
        <v>13379</v>
      </c>
      <c r="U1568" s="91">
        <v>0</v>
      </c>
      <c r="V1568" s="91">
        <v>500000</v>
      </c>
      <c r="W1568" s="91">
        <v>0</v>
      </c>
      <c r="X1568" s="91">
        <v>0</v>
      </c>
      <c r="Y1568" s="91">
        <v>0</v>
      </c>
      <c r="Z1568" s="91">
        <v>40</v>
      </c>
      <c r="AA1568" s="91">
        <v>60</v>
      </c>
      <c r="AB1568" s="91">
        <v>120</v>
      </c>
      <c r="AC1568" s="91">
        <v>0</v>
      </c>
      <c r="AD1568" s="91">
        <v>0</v>
      </c>
      <c r="AE1568" s="91">
        <v>0</v>
      </c>
      <c r="AF1568" s="91">
        <v>501</v>
      </c>
      <c r="AG1568" s="91">
        <v>483</v>
      </c>
      <c r="AH1568" s="91">
        <v>1001349</v>
      </c>
      <c r="AI1568" s="91">
        <v>2</v>
      </c>
      <c r="AJ1568" s="91" t="s">
        <v>13380</v>
      </c>
      <c r="AK1568" s="91">
        <v>2</v>
      </c>
      <c r="AL1568" s="91">
        <v>0</v>
      </c>
      <c r="AM1568" s="91" t="s">
        <v>87</v>
      </c>
      <c r="AO1568" s="91">
        <v>0</v>
      </c>
      <c r="AP1568" s="91">
        <v>2</v>
      </c>
      <c r="AQ1568" s="91" t="s">
        <v>87</v>
      </c>
      <c r="AR1568" s="91" t="s">
        <v>87</v>
      </c>
      <c r="AW1568" s="91">
        <v>1</v>
      </c>
      <c r="AX1568" s="91">
        <v>0</v>
      </c>
      <c r="AY1568" s="91">
        <v>0</v>
      </c>
      <c r="AZ1568" s="92">
        <v>36680</v>
      </c>
      <c r="BA1568" s="91" t="s">
        <v>183</v>
      </c>
      <c r="BB1568" s="92">
        <v>41981</v>
      </c>
      <c r="BC1568" s="91" t="s">
        <v>87</v>
      </c>
    </row>
    <row r="1569" spans="1:55">
      <c r="A1569" s="91">
        <f t="shared" si="24"/>
        <v>1568</v>
      </c>
      <c r="B1569" s="91">
        <v>2078901</v>
      </c>
      <c r="C1569" s="91">
        <v>30</v>
      </c>
      <c r="D1569" s="91">
        <v>15</v>
      </c>
      <c r="E1569" s="91" t="s">
        <v>87</v>
      </c>
      <c r="F1569" s="91" t="s">
        <v>87</v>
      </c>
      <c r="G1569" s="91" t="s">
        <v>13381</v>
      </c>
      <c r="H1569" s="91" t="s">
        <v>306</v>
      </c>
      <c r="I1569" s="91" t="s">
        <v>13382</v>
      </c>
      <c r="J1569" s="91" t="s">
        <v>13383</v>
      </c>
      <c r="K1569" s="91" t="s">
        <v>13384</v>
      </c>
      <c r="L1569" s="91" t="s">
        <v>13385</v>
      </c>
      <c r="O1569" s="91" t="s">
        <v>13386</v>
      </c>
      <c r="P1569" s="91" t="s">
        <v>13387</v>
      </c>
      <c r="R1569" s="91" t="s">
        <v>13388</v>
      </c>
      <c r="S1569" s="91" t="s">
        <v>13389</v>
      </c>
      <c r="T1569" s="91" t="s">
        <v>269</v>
      </c>
      <c r="U1569" s="91">
        <v>0</v>
      </c>
      <c r="V1569" s="91">
        <v>0</v>
      </c>
      <c r="W1569" s="91">
        <v>0</v>
      </c>
      <c r="X1569" s="91">
        <v>0</v>
      </c>
      <c r="Y1569" s="91">
        <v>0</v>
      </c>
      <c r="Z1569" s="91">
        <v>40</v>
      </c>
      <c r="AA1569" s="91">
        <v>60</v>
      </c>
      <c r="AB1569" s="91">
        <v>120</v>
      </c>
      <c r="AC1569" s="91">
        <v>0</v>
      </c>
      <c r="AD1569" s="91">
        <v>0</v>
      </c>
      <c r="AE1569" s="91">
        <v>0</v>
      </c>
      <c r="AF1569" s="91">
        <v>1356</v>
      </c>
      <c r="AG1569" s="91">
        <v>34</v>
      </c>
      <c r="AH1569" s="91">
        <v>3149531</v>
      </c>
      <c r="AI1569" s="91">
        <v>1</v>
      </c>
      <c r="AJ1569" s="91" t="s">
        <v>13390</v>
      </c>
      <c r="AK1569" s="91">
        <v>2</v>
      </c>
      <c r="AL1569" s="91">
        <v>1</v>
      </c>
      <c r="AM1569" s="91">
        <v>13303990800260</v>
      </c>
      <c r="AN1569" s="91" t="s">
        <v>13391</v>
      </c>
      <c r="AO1569" s="91">
        <v>1</v>
      </c>
      <c r="AP1569" s="91">
        <v>2</v>
      </c>
      <c r="AQ1569" s="91" t="s">
        <v>87</v>
      </c>
      <c r="AR1569" s="91" t="s">
        <v>87</v>
      </c>
      <c r="AW1569" s="91">
        <v>1</v>
      </c>
      <c r="AX1569" s="91">
        <v>0</v>
      </c>
      <c r="AZ1569" s="92">
        <v>40533</v>
      </c>
      <c r="BA1569" s="91" t="s">
        <v>183</v>
      </c>
      <c r="BB1569" s="92">
        <v>40702</v>
      </c>
      <c r="BC1569" s="91" t="s">
        <v>87</v>
      </c>
    </row>
    <row r="1570" spans="1:55">
      <c r="A1570" s="91">
        <f t="shared" si="24"/>
        <v>1569</v>
      </c>
      <c r="B1570" s="91">
        <v>2084001</v>
      </c>
      <c r="C1570" s="91">
        <v>29</v>
      </c>
      <c r="D1570" s="91">
        <v>15</v>
      </c>
      <c r="E1570" s="91">
        <v>20840</v>
      </c>
      <c r="F1570" s="91">
        <v>1</v>
      </c>
      <c r="G1570" s="91" t="s">
        <v>12819</v>
      </c>
      <c r="I1570" s="91" t="s">
        <v>13392</v>
      </c>
      <c r="J1570" s="91" t="s">
        <v>12819</v>
      </c>
      <c r="K1570" s="91" t="s">
        <v>13393</v>
      </c>
      <c r="L1570" s="91" t="s">
        <v>13394</v>
      </c>
      <c r="O1570" s="91" t="s">
        <v>13395</v>
      </c>
      <c r="P1570" s="91" t="s">
        <v>13396</v>
      </c>
      <c r="R1570" s="91" t="s">
        <v>13397</v>
      </c>
      <c r="S1570" s="91" t="s">
        <v>13398</v>
      </c>
      <c r="T1570" s="91" t="s">
        <v>269</v>
      </c>
      <c r="U1570" s="91">
        <v>1</v>
      </c>
      <c r="V1570" s="91">
        <v>500000</v>
      </c>
      <c r="W1570" s="91">
        <v>0</v>
      </c>
      <c r="X1570" s="91">
        <v>0</v>
      </c>
      <c r="Y1570" s="91">
        <v>0</v>
      </c>
      <c r="Z1570" s="91">
        <v>40</v>
      </c>
      <c r="AA1570" s="91">
        <v>60</v>
      </c>
      <c r="AB1570" s="91">
        <v>120</v>
      </c>
      <c r="AC1570" s="91">
        <v>0</v>
      </c>
      <c r="AD1570" s="91">
        <v>0</v>
      </c>
      <c r="AE1570" s="91">
        <v>0</v>
      </c>
      <c r="AF1570" s="91">
        <v>1</v>
      </c>
      <c r="AG1570" s="91">
        <v>347</v>
      </c>
      <c r="AH1570" s="91">
        <v>1604138</v>
      </c>
      <c r="AI1570" s="91">
        <v>1</v>
      </c>
      <c r="AJ1570" s="91" t="s">
        <v>13399</v>
      </c>
      <c r="AK1570" s="91">
        <v>2</v>
      </c>
      <c r="AL1570" s="91">
        <v>0</v>
      </c>
      <c r="AM1570" s="91" t="s">
        <v>87</v>
      </c>
      <c r="AO1570" s="91">
        <v>1</v>
      </c>
      <c r="AP1570" s="91">
        <v>2</v>
      </c>
      <c r="AQ1570" s="91">
        <v>1040689</v>
      </c>
      <c r="AR1570" s="91" t="s">
        <v>87</v>
      </c>
      <c r="AU1570" s="93">
        <v>42880</v>
      </c>
      <c r="AW1570" s="91">
        <v>1</v>
      </c>
      <c r="AX1570" s="91">
        <v>0</v>
      </c>
      <c r="AZ1570" s="92">
        <v>36680</v>
      </c>
      <c r="BA1570" s="91" t="s">
        <v>183</v>
      </c>
      <c r="BB1570" s="92">
        <v>41296</v>
      </c>
      <c r="BC1570" s="91" t="s">
        <v>87</v>
      </c>
    </row>
    <row r="1571" spans="1:55">
      <c r="A1571" s="91">
        <f t="shared" si="24"/>
        <v>1570</v>
      </c>
      <c r="B1571" s="91">
        <v>2084003</v>
      </c>
      <c r="C1571" s="91">
        <v>20</v>
      </c>
      <c r="D1571" s="91">
        <v>15</v>
      </c>
      <c r="E1571" s="91" t="s">
        <v>87</v>
      </c>
      <c r="F1571" s="91" t="s">
        <v>87</v>
      </c>
      <c r="G1571" s="91" t="s">
        <v>13400</v>
      </c>
      <c r="I1571" s="91" t="s">
        <v>12821</v>
      </c>
      <c r="J1571" s="91" t="s">
        <v>12822</v>
      </c>
      <c r="K1571" s="91" t="s">
        <v>13401</v>
      </c>
      <c r="L1571" s="91" t="s">
        <v>13402</v>
      </c>
      <c r="M1571" s="91" t="s">
        <v>13403</v>
      </c>
      <c r="O1571" s="91" t="s">
        <v>13404</v>
      </c>
      <c r="P1571" s="91" t="s">
        <v>13405</v>
      </c>
      <c r="U1571" s="91">
        <v>1</v>
      </c>
      <c r="V1571" s="91">
        <v>500000</v>
      </c>
      <c r="W1571" s="91">
        <v>0</v>
      </c>
      <c r="X1571" s="91">
        <v>100</v>
      </c>
      <c r="Y1571" s="91">
        <v>120</v>
      </c>
      <c r="Z1571" s="91">
        <v>40</v>
      </c>
      <c r="AA1571" s="91">
        <v>60</v>
      </c>
      <c r="AB1571" s="91">
        <v>120</v>
      </c>
      <c r="AC1571" s="91">
        <v>40</v>
      </c>
      <c r="AD1571" s="91">
        <v>60</v>
      </c>
      <c r="AE1571" s="91">
        <v>120</v>
      </c>
      <c r="AF1571" s="91">
        <v>130</v>
      </c>
      <c r="AG1571" s="91">
        <v>172</v>
      </c>
      <c r="AH1571" s="91">
        <v>1305841</v>
      </c>
      <c r="AI1571" s="91">
        <v>1</v>
      </c>
      <c r="AJ1571" s="91" t="s">
        <v>13406</v>
      </c>
      <c r="AK1571" s="91">
        <v>2</v>
      </c>
      <c r="AL1571" s="91">
        <v>0</v>
      </c>
      <c r="AM1571" s="91" t="s">
        <v>87</v>
      </c>
      <c r="AO1571" s="91">
        <v>1</v>
      </c>
      <c r="AP1571" s="91">
        <v>2</v>
      </c>
      <c r="AQ1571" s="91">
        <v>1040689</v>
      </c>
      <c r="AR1571" s="91" t="s">
        <v>87</v>
      </c>
      <c r="AU1571" s="93">
        <v>42880</v>
      </c>
      <c r="AW1571" s="91">
        <v>1</v>
      </c>
      <c r="AX1571" s="91">
        <v>0</v>
      </c>
      <c r="AZ1571" s="92">
        <v>39224</v>
      </c>
      <c r="BA1571" s="91" t="s">
        <v>183</v>
      </c>
      <c r="BB1571" s="92">
        <v>40777</v>
      </c>
      <c r="BC1571" s="91" t="s">
        <v>87</v>
      </c>
    </row>
    <row r="1572" spans="1:55">
      <c r="A1572" s="91">
        <f t="shared" si="24"/>
        <v>1571</v>
      </c>
      <c r="B1572" s="91">
        <v>2088601</v>
      </c>
      <c r="C1572" s="91">
        <v>43</v>
      </c>
      <c r="D1572" s="91">
        <v>15</v>
      </c>
      <c r="E1572" s="91" t="s">
        <v>87</v>
      </c>
      <c r="F1572" s="91" t="s">
        <v>87</v>
      </c>
      <c r="G1572" s="91" t="s">
        <v>13407</v>
      </c>
      <c r="I1572" s="91" t="s">
        <v>13408</v>
      </c>
      <c r="J1572" s="91" t="s">
        <v>13409</v>
      </c>
      <c r="K1572" s="91" t="s">
        <v>13410</v>
      </c>
      <c r="L1572" s="91" t="s">
        <v>13411</v>
      </c>
      <c r="O1572" s="91" t="s">
        <v>13412</v>
      </c>
      <c r="P1572" s="91" t="s">
        <v>13413</v>
      </c>
      <c r="R1572" s="91" t="s">
        <v>13414</v>
      </c>
      <c r="S1572" s="91" t="s">
        <v>13415</v>
      </c>
      <c r="T1572" s="91" t="s">
        <v>269</v>
      </c>
      <c r="U1572" s="91">
        <v>0</v>
      </c>
      <c r="V1572" s="91">
        <v>0</v>
      </c>
      <c r="W1572" s="91">
        <v>0</v>
      </c>
      <c r="X1572" s="91">
        <v>0</v>
      </c>
      <c r="Y1572" s="91">
        <v>0</v>
      </c>
      <c r="Z1572" s="91">
        <v>100</v>
      </c>
      <c r="AA1572" s="91">
        <v>0</v>
      </c>
      <c r="AB1572" s="91">
        <v>0</v>
      </c>
      <c r="AC1572" s="91">
        <v>0</v>
      </c>
      <c r="AD1572" s="91">
        <v>0</v>
      </c>
      <c r="AE1572" s="91">
        <v>0</v>
      </c>
      <c r="AF1572" s="91">
        <v>149</v>
      </c>
      <c r="AG1572" s="91">
        <v>357</v>
      </c>
      <c r="AH1572" s="91">
        <v>362836</v>
      </c>
      <c r="AI1572" s="91">
        <v>1</v>
      </c>
      <c r="AJ1572" s="91" t="s">
        <v>13416</v>
      </c>
      <c r="AK1572" s="91">
        <v>2</v>
      </c>
      <c r="AL1572" s="91">
        <v>1</v>
      </c>
      <c r="AM1572" s="91" t="s">
        <v>13417</v>
      </c>
      <c r="AN1572" s="91" t="s">
        <v>13418</v>
      </c>
      <c r="AO1572" s="91">
        <v>0</v>
      </c>
      <c r="AP1572" s="91">
        <v>2</v>
      </c>
      <c r="AQ1572" s="91" t="s">
        <v>87</v>
      </c>
      <c r="AR1572" s="91" t="s">
        <v>87</v>
      </c>
      <c r="AW1572" s="91">
        <v>1</v>
      </c>
      <c r="AX1572" s="91">
        <v>0</v>
      </c>
      <c r="AZ1572" s="92">
        <v>43132</v>
      </c>
      <c r="BA1572" s="91" t="s">
        <v>3642</v>
      </c>
      <c r="BB1572" s="92">
        <v>43132</v>
      </c>
      <c r="BC1572" s="91" t="s">
        <v>3642</v>
      </c>
    </row>
    <row r="1573" spans="1:55">
      <c r="A1573" s="91">
        <f t="shared" si="24"/>
        <v>1572</v>
      </c>
      <c r="B1573" s="91">
        <v>2123101</v>
      </c>
      <c r="C1573" s="91">
        <v>70</v>
      </c>
      <c r="D1573" s="91">
        <v>15</v>
      </c>
      <c r="E1573" s="91" t="s">
        <v>87</v>
      </c>
      <c r="F1573" s="91" t="s">
        <v>87</v>
      </c>
      <c r="G1573" s="91" t="s">
        <v>13419</v>
      </c>
      <c r="I1573" s="91" t="s">
        <v>13420</v>
      </c>
      <c r="J1573" s="91" t="s">
        <v>13421</v>
      </c>
      <c r="K1573" s="91" t="s">
        <v>13422</v>
      </c>
      <c r="L1573" s="91" t="s">
        <v>13423</v>
      </c>
      <c r="O1573" s="91" t="s">
        <v>13424</v>
      </c>
      <c r="P1573" s="91" t="s">
        <v>13425</v>
      </c>
      <c r="R1573" s="91" t="s">
        <v>13426</v>
      </c>
      <c r="S1573" s="91" t="s">
        <v>13427</v>
      </c>
      <c r="T1573" s="91" t="s">
        <v>269</v>
      </c>
      <c r="U1573" s="91">
        <v>1</v>
      </c>
      <c r="V1573" s="91">
        <v>500000</v>
      </c>
      <c r="W1573" s="91">
        <v>0</v>
      </c>
      <c r="X1573" s="91">
        <v>100</v>
      </c>
      <c r="Y1573" s="91">
        <v>120</v>
      </c>
      <c r="Z1573" s="91">
        <v>40</v>
      </c>
      <c r="AA1573" s="91">
        <v>60</v>
      </c>
      <c r="AB1573" s="91">
        <v>120</v>
      </c>
      <c r="AC1573" s="91">
        <v>0</v>
      </c>
      <c r="AD1573" s="91">
        <v>100</v>
      </c>
      <c r="AE1573" s="91">
        <v>120</v>
      </c>
      <c r="AF1573" s="91">
        <v>1630</v>
      </c>
      <c r="AG1573" s="91">
        <v>65</v>
      </c>
      <c r="AH1573" s="91">
        <v>386742</v>
      </c>
      <c r="AI1573" s="91">
        <v>1</v>
      </c>
      <c r="AJ1573" s="91" t="s">
        <v>13420</v>
      </c>
      <c r="AK1573" s="91">
        <v>2</v>
      </c>
      <c r="AL1573" s="91">
        <v>1</v>
      </c>
      <c r="AM1573" s="91">
        <v>27308955220299</v>
      </c>
      <c r="AN1573" s="91" t="s">
        <v>13428</v>
      </c>
      <c r="AO1573" s="91">
        <v>0</v>
      </c>
      <c r="AP1573" s="91">
        <v>2</v>
      </c>
      <c r="AQ1573" s="91">
        <v>1583726</v>
      </c>
      <c r="AR1573" s="91" t="s">
        <v>87</v>
      </c>
      <c r="AU1573" s="93">
        <v>42060</v>
      </c>
      <c r="AW1573" s="91">
        <v>1</v>
      </c>
      <c r="AX1573" s="91">
        <v>0</v>
      </c>
      <c r="AZ1573" s="92">
        <v>40690</v>
      </c>
      <c r="BA1573" s="91" t="s">
        <v>183</v>
      </c>
      <c r="BB1573" s="92">
        <v>42057</v>
      </c>
      <c r="BC1573" s="91" t="s">
        <v>87</v>
      </c>
    </row>
    <row r="1574" spans="1:55">
      <c r="A1574" s="91">
        <f t="shared" si="24"/>
        <v>1573</v>
      </c>
      <c r="B1574" s="91">
        <v>2130501</v>
      </c>
      <c r="C1574" s="91">
        <v>30</v>
      </c>
      <c r="D1574" s="91">
        <v>15</v>
      </c>
      <c r="E1574" s="91" t="s">
        <v>87</v>
      </c>
      <c r="F1574" s="91" t="s">
        <v>87</v>
      </c>
      <c r="G1574" s="91" t="s">
        <v>13429</v>
      </c>
      <c r="I1574" s="91" t="s">
        <v>13430</v>
      </c>
      <c r="J1574" s="91" t="s">
        <v>13429</v>
      </c>
      <c r="K1574" s="91" t="s">
        <v>13431</v>
      </c>
      <c r="L1574" s="91" t="s">
        <v>13432</v>
      </c>
      <c r="O1574" s="91" t="s">
        <v>13433</v>
      </c>
      <c r="P1574" s="91" t="s">
        <v>13434</v>
      </c>
      <c r="R1574" s="91" t="s">
        <v>13435</v>
      </c>
      <c r="S1574" s="91" t="s">
        <v>13436</v>
      </c>
      <c r="T1574" s="91" t="s">
        <v>269</v>
      </c>
      <c r="U1574" s="91">
        <v>0</v>
      </c>
      <c r="V1574" s="91">
        <v>500000</v>
      </c>
      <c r="W1574" s="91">
        <v>0</v>
      </c>
      <c r="X1574" s="91">
        <v>0</v>
      </c>
      <c r="Y1574" s="91">
        <v>0</v>
      </c>
      <c r="Z1574" s="91">
        <v>40</v>
      </c>
      <c r="AA1574" s="91">
        <v>60</v>
      </c>
      <c r="AB1574" s="91">
        <v>120</v>
      </c>
      <c r="AC1574" s="91">
        <v>0</v>
      </c>
      <c r="AD1574" s="91">
        <v>0</v>
      </c>
      <c r="AE1574" s="91">
        <v>0</v>
      </c>
      <c r="AF1574" s="91">
        <v>10</v>
      </c>
      <c r="AG1574" s="91">
        <v>513</v>
      </c>
      <c r="AH1574" s="91">
        <v>7136254</v>
      </c>
      <c r="AI1574" s="91">
        <v>1</v>
      </c>
      <c r="AJ1574" s="91" t="s">
        <v>13437</v>
      </c>
      <c r="AK1574" s="91">
        <v>2</v>
      </c>
      <c r="AL1574" s="91">
        <v>0</v>
      </c>
      <c r="AM1574" s="91" t="s">
        <v>87</v>
      </c>
      <c r="AO1574" s="91">
        <v>1</v>
      </c>
      <c r="AP1574" s="91">
        <v>2</v>
      </c>
      <c r="AQ1574" s="91" t="s">
        <v>87</v>
      </c>
      <c r="AR1574" s="91" t="s">
        <v>87</v>
      </c>
      <c r="AW1574" s="91">
        <v>1</v>
      </c>
      <c r="AX1574" s="91">
        <v>0</v>
      </c>
      <c r="AZ1574" s="92">
        <v>40714</v>
      </c>
      <c r="BA1574" s="91" t="s">
        <v>183</v>
      </c>
      <c r="BB1574" s="92">
        <v>42209</v>
      </c>
      <c r="BC1574" s="91" t="s">
        <v>87</v>
      </c>
    </row>
    <row r="1575" spans="1:55">
      <c r="A1575" s="91">
        <f t="shared" si="24"/>
        <v>1574</v>
      </c>
      <c r="B1575" s="91">
        <v>2137601</v>
      </c>
      <c r="C1575" s="91">
        <v>50</v>
      </c>
      <c r="D1575" s="91">
        <v>15</v>
      </c>
      <c r="E1575" s="91" t="s">
        <v>87</v>
      </c>
      <c r="F1575" s="91" t="s">
        <v>87</v>
      </c>
      <c r="G1575" s="91" t="s">
        <v>13438</v>
      </c>
      <c r="H1575" s="91" t="s">
        <v>1669</v>
      </c>
      <c r="I1575" s="91" t="s">
        <v>13439</v>
      </c>
      <c r="J1575" s="91" t="s">
        <v>13440</v>
      </c>
      <c r="K1575" s="91" t="s">
        <v>13441</v>
      </c>
      <c r="L1575" s="91" t="s">
        <v>13442</v>
      </c>
      <c r="O1575" s="91" t="s">
        <v>13443</v>
      </c>
      <c r="P1575" s="91" t="s">
        <v>13444</v>
      </c>
      <c r="R1575" s="91" t="s">
        <v>10213</v>
      </c>
      <c r="S1575" s="91" t="s">
        <v>10214</v>
      </c>
      <c r="U1575" s="91">
        <v>1</v>
      </c>
      <c r="V1575" s="91">
        <v>0</v>
      </c>
      <c r="W1575" s="91">
        <v>0</v>
      </c>
      <c r="X1575" s="91">
        <v>100</v>
      </c>
      <c r="Y1575" s="91">
        <v>120</v>
      </c>
      <c r="Z1575" s="91">
        <v>40</v>
      </c>
      <c r="AA1575" s="91">
        <v>60</v>
      </c>
      <c r="AB1575" s="91">
        <v>120</v>
      </c>
      <c r="AC1575" s="91">
        <v>40</v>
      </c>
      <c r="AD1575" s="91">
        <v>60</v>
      </c>
      <c r="AE1575" s="91">
        <v>120</v>
      </c>
      <c r="AF1575" s="91">
        <v>542</v>
      </c>
      <c r="AG1575" s="91">
        <v>212</v>
      </c>
      <c r="AH1575" s="91">
        <v>321545</v>
      </c>
      <c r="AI1575" s="91">
        <v>1</v>
      </c>
      <c r="AJ1575" s="91" t="s">
        <v>13445</v>
      </c>
      <c r="AK1575" s="91">
        <v>2</v>
      </c>
      <c r="AL1575" s="91">
        <v>0</v>
      </c>
      <c r="AM1575" s="91" t="s">
        <v>87</v>
      </c>
      <c r="AO1575" s="91">
        <v>1</v>
      </c>
      <c r="AP1575" s="91">
        <v>2</v>
      </c>
      <c r="AQ1575" s="91">
        <v>1586213</v>
      </c>
      <c r="AR1575" s="91" t="s">
        <v>87</v>
      </c>
      <c r="AU1575" s="93">
        <v>42060</v>
      </c>
      <c r="AW1575" s="91">
        <v>1</v>
      </c>
      <c r="AX1575" s="91">
        <v>0</v>
      </c>
      <c r="AZ1575" s="92">
        <v>40731</v>
      </c>
      <c r="BA1575" s="91" t="s">
        <v>183</v>
      </c>
      <c r="BB1575" s="92">
        <v>42057</v>
      </c>
      <c r="BC1575" s="91" t="s">
        <v>87</v>
      </c>
    </row>
    <row r="1576" spans="1:55">
      <c r="A1576" s="91">
        <f t="shared" si="24"/>
        <v>1575</v>
      </c>
      <c r="B1576" s="91">
        <v>2162701</v>
      </c>
      <c r="C1576" s="91">
        <v>80</v>
      </c>
      <c r="D1576" s="91">
        <v>15</v>
      </c>
      <c r="E1576" s="91" t="s">
        <v>87</v>
      </c>
      <c r="F1576" s="91" t="s">
        <v>87</v>
      </c>
      <c r="G1576" s="91" t="s">
        <v>13446</v>
      </c>
      <c r="I1576" s="91" t="s">
        <v>13447</v>
      </c>
      <c r="J1576" s="91" t="s">
        <v>13448</v>
      </c>
      <c r="K1576" s="91" t="s">
        <v>13449</v>
      </c>
      <c r="L1576" s="91" t="s">
        <v>13450</v>
      </c>
      <c r="O1576" s="91" t="s">
        <v>13451</v>
      </c>
      <c r="P1576" s="91" t="s">
        <v>13452</v>
      </c>
      <c r="R1576" s="91" t="s">
        <v>13453</v>
      </c>
      <c r="S1576" s="91" t="s">
        <v>13454</v>
      </c>
      <c r="T1576" s="91" t="s">
        <v>269</v>
      </c>
      <c r="U1576" s="91">
        <v>1</v>
      </c>
      <c r="V1576" s="91">
        <v>500000</v>
      </c>
      <c r="W1576" s="91">
        <v>0</v>
      </c>
      <c r="X1576" s="91">
        <v>100</v>
      </c>
      <c r="Y1576" s="91">
        <v>120</v>
      </c>
      <c r="Z1576" s="91">
        <v>40</v>
      </c>
      <c r="AA1576" s="91">
        <v>60</v>
      </c>
      <c r="AB1576" s="91">
        <v>120</v>
      </c>
      <c r="AC1576" s="91">
        <v>40</v>
      </c>
      <c r="AD1576" s="91">
        <v>60</v>
      </c>
      <c r="AE1576" s="91">
        <v>120</v>
      </c>
      <c r="AF1576" s="91">
        <v>170</v>
      </c>
      <c r="AG1576" s="91">
        <v>1</v>
      </c>
      <c r="AH1576" s="91">
        <v>223238</v>
      </c>
      <c r="AI1576" s="91">
        <v>2</v>
      </c>
      <c r="AJ1576" s="91" t="s">
        <v>13455</v>
      </c>
      <c r="AK1576" s="91">
        <v>2</v>
      </c>
      <c r="AL1576" s="91">
        <v>0</v>
      </c>
      <c r="AM1576" s="91" t="s">
        <v>87</v>
      </c>
      <c r="AO1576" s="91">
        <v>1</v>
      </c>
      <c r="AP1576" s="91">
        <v>2</v>
      </c>
      <c r="AQ1576" s="91">
        <v>1565119</v>
      </c>
      <c r="AR1576" s="91" t="s">
        <v>87</v>
      </c>
      <c r="AU1576" s="93">
        <v>42060</v>
      </c>
      <c r="AW1576" s="91">
        <v>1</v>
      </c>
      <c r="AX1576" s="91">
        <v>0</v>
      </c>
      <c r="AZ1576" s="92">
        <v>40837</v>
      </c>
      <c r="BA1576" s="91" t="s">
        <v>183</v>
      </c>
      <c r="BB1576" s="92">
        <v>42057</v>
      </c>
      <c r="BC1576" s="91" t="s">
        <v>87</v>
      </c>
    </row>
    <row r="1577" spans="1:55">
      <c r="A1577" s="91">
        <f t="shared" si="24"/>
        <v>1576</v>
      </c>
      <c r="B1577" s="91">
        <v>2171901</v>
      </c>
      <c r="C1577" s="91">
        <v>30</v>
      </c>
      <c r="D1577" s="91">
        <v>15</v>
      </c>
      <c r="E1577" s="91" t="s">
        <v>87</v>
      </c>
      <c r="F1577" s="91" t="s">
        <v>87</v>
      </c>
      <c r="G1577" s="91" t="s">
        <v>13456</v>
      </c>
      <c r="I1577" s="91" t="s">
        <v>13457</v>
      </c>
      <c r="K1577" s="91" t="s">
        <v>13458</v>
      </c>
      <c r="L1577" s="91" t="s">
        <v>13459</v>
      </c>
      <c r="O1577" s="91" t="s">
        <v>13460</v>
      </c>
      <c r="P1577" s="91" t="s">
        <v>13461</v>
      </c>
      <c r="R1577" s="91" t="s">
        <v>13462</v>
      </c>
      <c r="S1577" s="91" t="s">
        <v>13463</v>
      </c>
      <c r="T1577" s="91" t="s">
        <v>269</v>
      </c>
      <c r="U1577" s="91">
        <v>0</v>
      </c>
      <c r="V1577" s="91">
        <v>500000</v>
      </c>
      <c r="W1577" s="91">
        <v>0</v>
      </c>
      <c r="X1577" s="91">
        <v>0</v>
      </c>
      <c r="Y1577" s="91">
        <v>0</v>
      </c>
      <c r="Z1577" s="91">
        <v>100</v>
      </c>
      <c r="AA1577" s="91">
        <v>0</v>
      </c>
      <c r="AB1577" s="91">
        <v>0</v>
      </c>
      <c r="AC1577" s="91">
        <v>0</v>
      </c>
      <c r="AD1577" s="91">
        <v>0</v>
      </c>
      <c r="AE1577" s="91">
        <v>0</v>
      </c>
      <c r="AF1577" s="91">
        <v>9</v>
      </c>
      <c r="AG1577" s="91">
        <v>548</v>
      </c>
      <c r="AH1577" s="91">
        <v>5270812</v>
      </c>
      <c r="AI1577" s="91">
        <v>1</v>
      </c>
      <c r="AJ1577" s="91" t="s">
        <v>13464</v>
      </c>
      <c r="AK1577" s="91">
        <v>2</v>
      </c>
      <c r="AL1577" s="91">
        <v>0</v>
      </c>
      <c r="AM1577" s="91" t="s">
        <v>87</v>
      </c>
      <c r="AO1577" s="91">
        <v>1</v>
      </c>
      <c r="AP1577" s="91">
        <v>2</v>
      </c>
      <c r="AQ1577" s="91" t="s">
        <v>87</v>
      </c>
      <c r="AR1577" s="91" t="s">
        <v>87</v>
      </c>
      <c r="AW1577" s="91">
        <v>1</v>
      </c>
      <c r="AX1577" s="91">
        <v>0</v>
      </c>
      <c r="AZ1577" s="92">
        <v>40875</v>
      </c>
      <c r="BA1577" s="91" t="s">
        <v>183</v>
      </c>
      <c r="BB1577" s="92">
        <v>41855</v>
      </c>
      <c r="BC1577" s="91" t="s">
        <v>87</v>
      </c>
    </row>
    <row r="1578" spans="1:55">
      <c r="A1578" s="91">
        <f t="shared" si="24"/>
        <v>1577</v>
      </c>
      <c r="B1578" s="91">
        <v>2201201</v>
      </c>
      <c r="C1578" s="91">
        <v>30</v>
      </c>
      <c r="D1578" s="91">
        <v>15</v>
      </c>
      <c r="E1578" s="91" t="s">
        <v>87</v>
      </c>
      <c r="F1578" s="91" t="s">
        <v>87</v>
      </c>
      <c r="G1578" s="91" t="s">
        <v>13465</v>
      </c>
      <c r="I1578" s="91" t="s">
        <v>13466</v>
      </c>
      <c r="J1578" s="91" t="s">
        <v>13465</v>
      </c>
      <c r="K1578" s="91" t="s">
        <v>13467</v>
      </c>
      <c r="L1578" s="91" t="s">
        <v>13468</v>
      </c>
      <c r="O1578" s="91" t="s">
        <v>13469</v>
      </c>
      <c r="P1578" s="91" t="s">
        <v>13470</v>
      </c>
      <c r="R1578" s="91" t="s">
        <v>13471</v>
      </c>
      <c r="S1578" s="91" t="s">
        <v>13472</v>
      </c>
      <c r="T1578" s="91" t="s">
        <v>2015</v>
      </c>
      <c r="U1578" s="91">
        <v>1</v>
      </c>
      <c r="V1578" s="91">
        <v>500000</v>
      </c>
      <c r="W1578" s="91">
        <v>0</v>
      </c>
      <c r="X1578" s="91">
        <v>100</v>
      </c>
      <c r="Y1578" s="91">
        <v>120</v>
      </c>
      <c r="Z1578" s="91">
        <v>40</v>
      </c>
      <c r="AA1578" s="91">
        <v>60</v>
      </c>
      <c r="AB1578" s="91">
        <v>120</v>
      </c>
      <c r="AC1578" s="91">
        <v>40</v>
      </c>
      <c r="AD1578" s="91">
        <v>60</v>
      </c>
      <c r="AE1578" s="91">
        <v>120</v>
      </c>
      <c r="AF1578" s="91">
        <v>143</v>
      </c>
      <c r="AG1578" s="91">
        <v>320</v>
      </c>
      <c r="AH1578" s="91">
        <v>114207</v>
      </c>
      <c r="AI1578" s="91">
        <v>1</v>
      </c>
      <c r="AJ1578" s="91" t="s">
        <v>13473</v>
      </c>
      <c r="AK1578" s="91">
        <v>2</v>
      </c>
      <c r="AL1578" s="91">
        <v>0</v>
      </c>
      <c r="AM1578" s="91" t="s">
        <v>87</v>
      </c>
      <c r="AO1578" s="91">
        <v>1</v>
      </c>
      <c r="AP1578" s="91">
        <v>2</v>
      </c>
      <c r="AQ1578" s="91">
        <v>1581027</v>
      </c>
      <c r="AR1578" s="91" t="s">
        <v>87</v>
      </c>
      <c r="AU1578" s="93">
        <v>42060</v>
      </c>
      <c r="AW1578" s="91">
        <v>1</v>
      </c>
      <c r="AX1578" s="91">
        <v>0</v>
      </c>
      <c r="AZ1578" s="92">
        <v>40991</v>
      </c>
      <c r="BA1578" s="91" t="s">
        <v>183</v>
      </c>
      <c r="BB1578" s="92">
        <v>42057</v>
      </c>
      <c r="BC1578" s="91" t="s">
        <v>87</v>
      </c>
    </row>
    <row r="1579" spans="1:55">
      <c r="A1579" s="91">
        <f t="shared" si="24"/>
        <v>1578</v>
      </c>
      <c r="B1579" s="91">
        <v>2210301</v>
      </c>
      <c r="C1579" s="91">
        <v>77</v>
      </c>
      <c r="D1579" s="91">
        <v>15</v>
      </c>
      <c r="E1579" s="91" t="s">
        <v>87</v>
      </c>
      <c r="F1579" s="91" t="s">
        <v>87</v>
      </c>
      <c r="G1579" s="91" t="s">
        <v>13474</v>
      </c>
      <c r="I1579" s="91" t="s">
        <v>13475</v>
      </c>
      <c r="J1579" s="91" t="s">
        <v>13476</v>
      </c>
      <c r="K1579" s="91" t="s">
        <v>13477</v>
      </c>
      <c r="L1579" s="91" t="s">
        <v>13478</v>
      </c>
      <c r="O1579" s="91" t="s">
        <v>13479</v>
      </c>
      <c r="P1579" s="91" t="s">
        <v>13480</v>
      </c>
      <c r="R1579" s="91" t="s">
        <v>13481</v>
      </c>
      <c r="S1579" s="91" t="s">
        <v>13482</v>
      </c>
      <c r="T1579" s="91" t="s">
        <v>269</v>
      </c>
      <c r="U1579" s="91">
        <v>0</v>
      </c>
      <c r="V1579" s="91">
        <v>500000</v>
      </c>
      <c r="W1579" s="91">
        <v>0</v>
      </c>
      <c r="X1579" s="91">
        <v>100</v>
      </c>
      <c r="Y1579" s="91">
        <v>120</v>
      </c>
      <c r="Z1579" s="91">
        <v>40</v>
      </c>
      <c r="AA1579" s="91">
        <v>60</v>
      </c>
      <c r="AB1579" s="91">
        <v>120</v>
      </c>
      <c r="AC1579" s="91">
        <v>0</v>
      </c>
      <c r="AD1579" s="91">
        <v>100</v>
      </c>
      <c r="AE1579" s="91">
        <v>120</v>
      </c>
      <c r="AF1579" s="91">
        <v>1740</v>
      </c>
      <c r="AG1579" s="91">
        <v>3</v>
      </c>
      <c r="AH1579" s="91">
        <v>102243</v>
      </c>
      <c r="AI1579" s="91">
        <v>1</v>
      </c>
      <c r="AJ1579" s="91" t="s">
        <v>13483</v>
      </c>
      <c r="AK1579" s="91">
        <v>2</v>
      </c>
      <c r="AL1579" s="91">
        <v>0</v>
      </c>
      <c r="AM1579" s="91" t="s">
        <v>87</v>
      </c>
      <c r="AO1579" s="91">
        <v>1</v>
      </c>
      <c r="AP1579" s="91">
        <v>2</v>
      </c>
      <c r="AQ1579" s="91" t="s">
        <v>87</v>
      </c>
      <c r="AR1579" s="91" t="s">
        <v>87</v>
      </c>
      <c r="AW1579" s="91">
        <v>1</v>
      </c>
      <c r="AX1579" s="91">
        <v>0</v>
      </c>
      <c r="AZ1579" s="92">
        <v>41023</v>
      </c>
      <c r="BA1579" s="91" t="s">
        <v>183</v>
      </c>
      <c r="BB1579" s="92">
        <v>41023</v>
      </c>
      <c r="BC1579" s="91" t="s">
        <v>87</v>
      </c>
    </row>
    <row r="1580" spans="1:55">
      <c r="A1580" s="91">
        <f t="shared" si="24"/>
        <v>1579</v>
      </c>
      <c r="B1580" s="91">
        <v>2212501</v>
      </c>
      <c r="C1580" s="91">
        <v>50</v>
      </c>
      <c r="D1580" s="91">
        <v>15</v>
      </c>
      <c r="E1580" s="91" t="s">
        <v>87</v>
      </c>
      <c r="F1580" s="91" t="s">
        <v>87</v>
      </c>
      <c r="G1580" s="91" t="s">
        <v>13484</v>
      </c>
      <c r="I1580" s="91" t="s">
        <v>13485</v>
      </c>
      <c r="J1580" s="91" t="s">
        <v>13486</v>
      </c>
      <c r="K1580" s="91" t="s">
        <v>13487</v>
      </c>
      <c r="L1580" s="91" t="s">
        <v>13488</v>
      </c>
      <c r="O1580" s="91" t="s">
        <v>13489</v>
      </c>
      <c r="P1580" s="91" t="s">
        <v>13490</v>
      </c>
      <c r="U1580" s="91">
        <v>0</v>
      </c>
      <c r="V1580" s="91">
        <v>0</v>
      </c>
      <c r="W1580" s="91">
        <v>0</v>
      </c>
      <c r="X1580" s="91">
        <v>100</v>
      </c>
      <c r="Y1580" s="91">
        <v>120</v>
      </c>
      <c r="Z1580" s="91">
        <v>40</v>
      </c>
      <c r="AA1580" s="91">
        <v>60</v>
      </c>
      <c r="AB1580" s="91">
        <v>120</v>
      </c>
      <c r="AC1580" s="91">
        <v>40</v>
      </c>
      <c r="AD1580" s="91">
        <v>60</v>
      </c>
      <c r="AE1580" s="91">
        <v>120</v>
      </c>
      <c r="AF1580" s="91">
        <v>5</v>
      </c>
      <c r="AG1580" s="91">
        <v>411</v>
      </c>
      <c r="AH1580" s="91">
        <v>620776</v>
      </c>
      <c r="AI1580" s="91">
        <v>2</v>
      </c>
      <c r="AJ1580" s="91" t="s">
        <v>13491</v>
      </c>
      <c r="AK1580" s="91">
        <v>2</v>
      </c>
      <c r="AL1580" s="91">
        <v>0</v>
      </c>
      <c r="AM1580" s="91" t="s">
        <v>87</v>
      </c>
      <c r="AO1580" s="91">
        <v>1</v>
      </c>
      <c r="AP1580" s="91">
        <v>2</v>
      </c>
      <c r="AQ1580" s="91" t="s">
        <v>87</v>
      </c>
      <c r="AR1580" s="91" t="s">
        <v>87</v>
      </c>
      <c r="AW1580" s="91">
        <v>1</v>
      </c>
      <c r="AX1580" s="91">
        <v>0</v>
      </c>
      <c r="AZ1580" s="92">
        <v>41026</v>
      </c>
      <c r="BA1580" s="91" t="s">
        <v>183</v>
      </c>
      <c r="BB1580" s="92">
        <v>41026</v>
      </c>
      <c r="BC1580" s="91" t="s">
        <v>87</v>
      </c>
    </row>
    <row r="1581" spans="1:55">
      <c r="A1581" s="91">
        <f t="shared" si="24"/>
        <v>1580</v>
      </c>
      <c r="B1581" s="91">
        <v>2214801</v>
      </c>
      <c r="C1581" s="91">
        <v>30</v>
      </c>
      <c r="D1581" s="91">
        <v>15</v>
      </c>
      <c r="E1581" s="91" t="s">
        <v>87</v>
      </c>
      <c r="F1581" s="91" t="s">
        <v>87</v>
      </c>
      <c r="G1581" s="91" t="s">
        <v>13492</v>
      </c>
      <c r="I1581" s="91" t="s">
        <v>13493</v>
      </c>
      <c r="J1581" s="91" t="s">
        <v>13493</v>
      </c>
      <c r="K1581" s="91" t="s">
        <v>6170</v>
      </c>
      <c r="L1581" s="91" t="s">
        <v>13494</v>
      </c>
      <c r="O1581" s="91" t="s">
        <v>13495</v>
      </c>
      <c r="P1581" s="91" t="s">
        <v>13496</v>
      </c>
      <c r="R1581" s="91" t="s">
        <v>13497</v>
      </c>
      <c r="S1581" s="91" t="s">
        <v>13498</v>
      </c>
      <c r="T1581" s="91" t="s">
        <v>269</v>
      </c>
      <c r="U1581" s="91">
        <v>0</v>
      </c>
      <c r="V1581" s="91">
        <v>500000</v>
      </c>
      <c r="W1581" s="91">
        <v>0</v>
      </c>
      <c r="X1581" s="91">
        <v>100</v>
      </c>
      <c r="Y1581" s="91">
        <v>120</v>
      </c>
      <c r="Z1581" s="91">
        <v>40</v>
      </c>
      <c r="AA1581" s="91">
        <v>60</v>
      </c>
      <c r="AB1581" s="91">
        <v>120</v>
      </c>
      <c r="AC1581" s="91">
        <v>40</v>
      </c>
      <c r="AD1581" s="91">
        <v>60</v>
      </c>
      <c r="AE1581" s="91">
        <v>120</v>
      </c>
      <c r="AF1581" s="91">
        <v>1</v>
      </c>
      <c r="AG1581" s="91">
        <v>351</v>
      </c>
      <c r="AH1581" s="91">
        <v>514165</v>
      </c>
      <c r="AI1581" s="91">
        <v>1</v>
      </c>
      <c r="AJ1581" s="91" t="s">
        <v>13499</v>
      </c>
      <c r="AK1581" s="91">
        <v>2</v>
      </c>
      <c r="AL1581" s="91">
        <v>0</v>
      </c>
      <c r="AM1581" s="91" t="s">
        <v>87</v>
      </c>
      <c r="AO1581" s="91">
        <v>1</v>
      </c>
      <c r="AP1581" s="91">
        <v>2</v>
      </c>
      <c r="AQ1581" s="91" t="s">
        <v>87</v>
      </c>
      <c r="AR1581" s="91" t="s">
        <v>87</v>
      </c>
      <c r="AW1581" s="91">
        <v>1</v>
      </c>
      <c r="AX1581" s="91">
        <v>0</v>
      </c>
      <c r="AZ1581" s="92">
        <v>41040</v>
      </c>
      <c r="BA1581" s="91" t="s">
        <v>183</v>
      </c>
      <c r="BB1581" s="92">
        <v>41040</v>
      </c>
      <c r="BC1581" s="91" t="s">
        <v>87</v>
      </c>
    </row>
    <row r="1582" spans="1:55">
      <c r="A1582" s="91">
        <f t="shared" si="24"/>
        <v>1581</v>
      </c>
      <c r="B1582" s="91">
        <v>2276601</v>
      </c>
      <c r="C1582" s="91">
        <v>50</v>
      </c>
      <c r="D1582" s="91">
        <v>15</v>
      </c>
      <c r="E1582" s="91" t="s">
        <v>87</v>
      </c>
      <c r="F1582" s="91" t="s">
        <v>87</v>
      </c>
      <c r="G1582" s="91" t="s">
        <v>13500</v>
      </c>
      <c r="I1582" s="91" t="s">
        <v>13501</v>
      </c>
      <c r="J1582" s="91" t="s">
        <v>13502</v>
      </c>
      <c r="K1582" s="91" t="s">
        <v>13503</v>
      </c>
      <c r="L1582" s="91" t="s">
        <v>13504</v>
      </c>
      <c r="O1582" s="91" t="s">
        <v>13505</v>
      </c>
      <c r="P1582" s="91" t="s">
        <v>13506</v>
      </c>
      <c r="U1582" s="91">
        <v>0</v>
      </c>
      <c r="V1582" s="91">
        <v>0</v>
      </c>
      <c r="W1582" s="91">
        <v>0</v>
      </c>
      <c r="X1582" s="91">
        <v>100</v>
      </c>
      <c r="Y1582" s="91">
        <v>120</v>
      </c>
      <c r="Z1582" s="91">
        <v>40</v>
      </c>
      <c r="AA1582" s="91">
        <v>60</v>
      </c>
      <c r="AB1582" s="91">
        <v>120</v>
      </c>
      <c r="AC1582" s="91">
        <v>40</v>
      </c>
      <c r="AD1582" s="91">
        <v>60</v>
      </c>
      <c r="AE1582" s="91">
        <v>120</v>
      </c>
      <c r="AF1582" s="91">
        <v>1566</v>
      </c>
      <c r="AG1582" s="91">
        <v>23</v>
      </c>
      <c r="AH1582" s="91">
        <v>515896</v>
      </c>
      <c r="AI1582" s="91">
        <v>1</v>
      </c>
      <c r="AJ1582" s="91" t="s">
        <v>13507</v>
      </c>
      <c r="AK1582" s="91">
        <v>2</v>
      </c>
      <c r="AL1582" s="91">
        <v>0</v>
      </c>
      <c r="AM1582" s="91" t="s">
        <v>87</v>
      </c>
      <c r="AO1582" s="91">
        <v>1</v>
      </c>
      <c r="AP1582" s="91">
        <v>2</v>
      </c>
      <c r="AQ1582" s="91" t="s">
        <v>87</v>
      </c>
      <c r="AR1582" s="91" t="s">
        <v>87</v>
      </c>
      <c r="AW1582" s="91">
        <v>1</v>
      </c>
      <c r="AX1582" s="91">
        <v>0</v>
      </c>
      <c r="AZ1582" s="92">
        <v>41299</v>
      </c>
      <c r="BA1582" s="91" t="s">
        <v>183</v>
      </c>
      <c r="BB1582" s="92">
        <v>41299</v>
      </c>
      <c r="BC1582" s="91" t="s">
        <v>87</v>
      </c>
    </row>
    <row r="1583" spans="1:55">
      <c r="A1583" s="91">
        <f t="shared" si="24"/>
        <v>1582</v>
      </c>
      <c r="B1583" s="91">
        <v>2290801</v>
      </c>
      <c r="C1583" s="91">
        <v>38</v>
      </c>
      <c r="D1583" s="91">
        <v>15</v>
      </c>
      <c r="E1583" s="91" t="s">
        <v>87</v>
      </c>
      <c r="F1583" s="91" t="s">
        <v>87</v>
      </c>
      <c r="G1583" s="91" t="s">
        <v>13508</v>
      </c>
      <c r="I1583" s="91" t="s">
        <v>13509</v>
      </c>
      <c r="J1583" s="91" t="s">
        <v>13509</v>
      </c>
      <c r="K1583" s="91" t="s">
        <v>13510</v>
      </c>
      <c r="L1583" s="91" t="s">
        <v>13511</v>
      </c>
      <c r="O1583" s="91" t="s">
        <v>13512</v>
      </c>
      <c r="P1583" s="91" t="s">
        <v>13513</v>
      </c>
      <c r="R1583" s="91" t="s">
        <v>13514</v>
      </c>
      <c r="S1583" s="91" t="s">
        <v>13515</v>
      </c>
      <c r="T1583" s="91" t="s">
        <v>269</v>
      </c>
      <c r="U1583" s="91">
        <v>1</v>
      </c>
      <c r="V1583" s="91">
        <v>500000</v>
      </c>
      <c r="W1583" s="91">
        <v>0</v>
      </c>
      <c r="X1583" s="91">
        <v>100</v>
      </c>
      <c r="Y1583" s="91">
        <v>120</v>
      </c>
      <c r="Z1583" s="91">
        <v>40</v>
      </c>
      <c r="AA1583" s="91">
        <v>60</v>
      </c>
      <c r="AB1583" s="91">
        <v>120</v>
      </c>
      <c r="AC1583" s="91">
        <v>40</v>
      </c>
      <c r="AD1583" s="91">
        <v>60</v>
      </c>
      <c r="AE1583" s="91">
        <v>120</v>
      </c>
      <c r="AF1583" s="91">
        <v>1283</v>
      </c>
      <c r="AG1583" s="91">
        <v>32</v>
      </c>
      <c r="AH1583" s="91">
        <v>322181</v>
      </c>
      <c r="AI1583" s="91">
        <v>1</v>
      </c>
      <c r="AJ1583" s="91" t="s">
        <v>13516</v>
      </c>
      <c r="AK1583" s="91">
        <v>2</v>
      </c>
      <c r="AL1583" s="91">
        <v>1</v>
      </c>
      <c r="AM1583" s="91">
        <v>14301955350841</v>
      </c>
      <c r="AN1583" s="91" t="s">
        <v>13517</v>
      </c>
      <c r="AO1583" s="91">
        <v>1</v>
      </c>
      <c r="AP1583" s="91">
        <v>2</v>
      </c>
      <c r="AQ1583" s="91">
        <v>1574737</v>
      </c>
      <c r="AR1583" s="91" t="s">
        <v>87</v>
      </c>
      <c r="AU1583" s="93">
        <v>42060</v>
      </c>
      <c r="AW1583" s="91">
        <v>1</v>
      </c>
      <c r="AX1583" s="91">
        <v>0</v>
      </c>
      <c r="AZ1583" s="92">
        <v>41358</v>
      </c>
      <c r="BA1583" s="91" t="s">
        <v>183</v>
      </c>
      <c r="BB1583" s="92">
        <v>42057</v>
      </c>
      <c r="BC1583" s="91" t="s">
        <v>87</v>
      </c>
    </row>
    <row r="1584" spans="1:55">
      <c r="A1584" s="91">
        <f t="shared" si="24"/>
        <v>1583</v>
      </c>
      <c r="B1584" s="91">
        <v>2303101</v>
      </c>
      <c r="C1584" s="91">
        <v>38</v>
      </c>
      <c r="D1584" s="91">
        <v>15</v>
      </c>
      <c r="E1584" s="91" t="s">
        <v>87</v>
      </c>
      <c r="F1584" s="91" t="s">
        <v>87</v>
      </c>
      <c r="G1584" s="91" t="s">
        <v>13518</v>
      </c>
      <c r="I1584" s="91" t="s">
        <v>13519</v>
      </c>
      <c r="K1584" s="91" t="s">
        <v>4990</v>
      </c>
      <c r="L1584" s="91" t="s">
        <v>13520</v>
      </c>
      <c r="O1584" s="91" t="s">
        <v>13521</v>
      </c>
      <c r="P1584" s="91" t="s">
        <v>13522</v>
      </c>
      <c r="R1584" s="91" t="s">
        <v>13523</v>
      </c>
      <c r="S1584" s="91" t="s">
        <v>13524</v>
      </c>
      <c r="T1584" s="91" t="s">
        <v>269</v>
      </c>
      <c r="U1584" s="91">
        <v>1</v>
      </c>
      <c r="V1584" s="91">
        <v>500000</v>
      </c>
      <c r="W1584" s="91">
        <v>0</v>
      </c>
      <c r="X1584" s="91">
        <v>100</v>
      </c>
      <c r="Y1584" s="91">
        <v>120</v>
      </c>
      <c r="Z1584" s="91">
        <v>40</v>
      </c>
      <c r="AA1584" s="91">
        <v>60</v>
      </c>
      <c r="AB1584" s="91">
        <v>120</v>
      </c>
      <c r="AC1584" s="91">
        <v>0</v>
      </c>
      <c r="AD1584" s="91">
        <v>100</v>
      </c>
      <c r="AE1584" s="91">
        <v>120</v>
      </c>
      <c r="AF1584" s="91">
        <v>9</v>
      </c>
      <c r="AG1584" s="91">
        <v>673</v>
      </c>
      <c r="AH1584" s="91">
        <v>7402737</v>
      </c>
      <c r="AI1584" s="91">
        <v>1</v>
      </c>
      <c r="AJ1584" s="91" t="s">
        <v>13525</v>
      </c>
      <c r="AK1584" s="91">
        <v>2</v>
      </c>
      <c r="AL1584" s="91">
        <v>1</v>
      </c>
      <c r="AM1584" s="91">
        <v>13310930380778</v>
      </c>
      <c r="AN1584" s="91" t="s">
        <v>13526</v>
      </c>
      <c r="AO1584" s="91">
        <v>1</v>
      </c>
      <c r="AP1584" s="91">
        <v>2</v>
      </c>
      <c r="AQ1584" s="91">
        <v>1573635</v>
      </c>
      <c r="AR1584" s="91" t="s">
        <v>87</v>
      </c>
      <c r="AU1584" s="93">
        <v>42060</v>
      </c>
      <c r="AW1584" s="91">
        <v>1</v>
      </c>
      <c r="AX1584" s="91">
        <v>0</v>
      </c>
      <c r="AZ1584" s="92">
        <v>41408</v>
      </c>
      <c r="BA1584" s="91" t="s">
        <v>183</v>
      </c>
      <c r="BB1584" s="92">
        <v>42057</v>
      </c>
      <c r="BC1584" s="91" t="s">
        <v>87</v>
      </c>
    </row>
    <row r="1585" spans="1:55">
      <c r="A1585" s="91">
        <f t="shared" si="24"/>
        <v>1584</v>
      </c>
      <c r="B1585" s="91">
        <v>2319401</v>
      </c>
      <c r="C1585" s="91">
        <v>38</v>
      </c>
      <c r="D1585" s="91">
        <v>15</v>
      </c>
      <c r="E1585" s="91" t="s">
        <v>87</v>
      </c>
      <c r="F1585" s="91" t="s">
        <v>87</v>
      </c>
      <c r="G1585" s="91" t="s">
        <v>13527</v>
      </c>
      <c r="I1585" s="91" t="s">
        <v>13528</v>
      </c>
      <c r="K1585" s="91" t="s">
        <v>13529</v>
      </c>
      <c r="L1585" s="91" t="s">
        <v>13530</v>
      </c>
      <c r="O1585" s="91" t="s">
        <v>13531</v>
      </c>
      <c r="P1585" s="91" t="s">
        <v>13532</v>
      </c>
      <c r="R1585" s="91" t="s">
        <v>13533</v>
      </c>
      <c r="S1585" s="91" t="s">
        <v>13534</v>
      </c>
      <c r="T1585" s="91" t="s">
        <v>269</v>
      </c>
      <c r="U1585" s="91">
        <v>0</v>
      </c>
      <c r="V1585" s="91">
        <v>0</v>
      </c>
      <c r="W1585" s="91">
        <v>100</v>
      </c>
      <c r="X1585" s="91">
        <v>0</v>
      </c>
      <c r="Y1585" s="91">
        <v>0</v>
      </c>
      <c r="Z1585" s="91">
        <v>100</v>
      </c>
      <c r="AA1585" s="91">
        <v>0</v>
      </c>
      <c r="AB1585" s="91">
        <v>0</v>
      </c>
      <c r="AC1585" s="91">
        <v>100</v>
      </c>
      <c r="AD1585" s="91">
        <v>0</v>
      </c>
      <c r="AE1585" s="91">
        <v>0</v>
      </c>
      <c r="AF1585" s="91">
        <v>1281</v>
      </c>
      <c r="AG1585" s="91">
        <v>45</v>
      </c>
      <c r="AH1585" s="91">
        <v>2062994</v>
      </c>
      <c r="AI1585" s="91">
        <v>1</v>
      </c>
      <c r="AJ1585" s="91" t="s">
        <v>13535</v>
      </c>
      <c r="AK1585" s="91">
        <v>2</v>
      </c>
      <c r="AL1585" s="91">
        <v>0</v>
      </c>
      <c r="AM1585" s="91" t="s">
        <v>87</v>
      </c>
      <c r="AO1585" s="91">
        <v>1</v>
      </c>
      <c r="AP1585" s="91">
        <v>2</v>
      </c>
      <c r="AQ1585" s="91" t="s">
        <v>87</v>
      </c>
      <c r="AR1585" s="91" t="s">
        <v>87</v>
      </c>
      <c r="AW1585" s="91">
        <v>1</v>
      </c>
      <c r="AX1585" s="91">
        <v>0</v>
      </c>
      <c r="AZ1585" s="92">
        <v>41484</v>
      </c>
      <c r="BA1585" s="91" t="s">
        <v>183</v>
      </c>
      <c r="BB1585" s="92">
        <v>41484</v>
      </c>
      <c r="BC1585" s="91" t="s">
        <v>87</v>
      </c>
    </row>
    <row r="1586" spans="1:55">
      <c r="A1586" s="91">
        <f t="shared" si="24"/>
        <v>1585</v>
      </c>
      <c r="B1586" s="91">
        <v>2349102</v>
      </c>
      <c r="C1586" s="91">
        <v>80</v>
      </c>
      <c r="D1586" s="91">
        <v>15</v>
      </c>
      <c r="E1586" s="91" t="s">
        <v>87</v>
      </c>
      <c r="F1586" s="91" t="s">
        <v>87</v>
      </c>
      <c r="G1586" s="91" t="s">
        <v>13536</v>
      </c>
      <c r="I1586" s="91" t="s">
        <v>13537</v>
      </c>
      <c r="J1586" s="91" t="s">
        <v>13538</v>
      </c>
      <c r="K1586" s="91" t="s">
        <v>13539</v>
      </c>
      <c r="L1586" s="91" t="s">
        <v>13540</v>
      </c>
      <c r="O1586" s="91" t="s">
        <v>13541</v>
      </c>
      <c r="P1586" s="91" t="s">
        <v>13542</v>
      </c>
      <c r="R1586" s="91" t="s">
        <v>13543</v>
      </c>
      <c r="S1586" s="91" t="s">
        <v>13544</v>
      </c>
      <c r="T1586" s="91" t="s">
        <v>201</v>
      </c>
      <c r="U1586" s="91">
        <v>1</v>
      </c>
      <c r="V1586" s="91">
        <v>500000</v>
      </c>
      <c r="W1586" s="91">
        <v>0</v>
      </c>
      <c r="X1586" s="91">
        <v>100</v>
      </c>
      <c r="Y1586" s="91">
        <v>120</v>
      </c>
      <c r="Z1586" s="91">
        <v>40</v>
      </c>
      <c r="AA1586" s="91">
        <v>60</v>
      </c>
      <c r="AB1586" s="91">
        <v>120</v>
      </c>
      <c r="AC1586" s="91">
        <v>40</v>
      </c>
      <c r="AD1586" s="91">
        <v>60</v>
      </c>
      <c r="AE1586" s="91">
        <v>120</v>
      </c>
      <c r="AF1586" s="91">
        <v>190</v>
      </c>
      <c r="AG1586" s="91">
        <v>733</v>
      </c>
      <c r="AH1586" s="91">
        <v>297531</v>
      </c>
      <c r="AI1586" s="91">
        <v>1</v>
      </c>
      <c r="AJ1586" s="91" t="s">
        <v>13545</v>
      </c>
      <c r="AK1586" s="91">
        <v>2</v>
      </c>
      <c r="AL1586" s="91">
        <v>1</v>
      </c>
      <c r="AM1586" s="91">
        <v>40101610167000</v>
      </c>
      <c r="AN1586" s="91" t="s">
        <v>13546</v>
      </c>
      <c r="AO1586" s="91">
        <v>1</v>
      </c>
      <c r="AP1586" s="91">
        <v>2</v>
      </c>
      <c r="AQ1586" s="91">
        <v>1573613</v>
      </c>
      <c r="AR1586" s="91" t="s">
        <v>87</v>
      </c>
      <c r="AU1586" s="93">
        <v>42060</v>
      </c>
      <c r="AW1586" s="91">
        <v>1</v>
      </c>
      <c r="AX1586" s="91">
        <v>0</v>
      </c>
      <c r="AZ1586" s="92">
        <v>37232</v>
      </c>
      <c r="BA1586" s="91" t="s">
        <v>183</v>
      </c>
      <c r="BB1586" s="92">
        <v>42057</v>
      </c>
      <c r="BC1586" s="91" t="s">
        <v>87</v>
      </c>
    </row>
    <row r="1587" spans="1:55">
      <c r="A1587" s="91">
        <f t="shared" si="24"/>
        <v>1586</v>
      </c>
      <c r="B1587" s="91">
        <v>2375301</v>
      </c>
      <c r="C1587" s="91">
        <v>57</v>
      </c>
      <c r="D1587" s="91">
        <v>15</v>
      </c>
      <c r="E1587" s="91" t="s">
        <v>87</v>
      </c>
      <c r="F1587" s="91" t="s">
        <v>87</v>
      </c>
      <c r="G1587" s="91" t="s">
        <v>13547</v>
      </c>
      <c r="I1587" s="91" t="s">
        <v>13548</v>
      </c>
      <c r="K1587" s="91" t="s">
        <v>13549</v>
      </c>
      <c r="L1587" s="91" t="s">
        <v>13550</v>
      </c>
      <c r="O1587" s="91" t="s">
        <v>13551</v>
      </c>
      <c r="P1587" s="91" t="s">
        <v>13552</v>
      </c>
      <c r="R1587" s="91" t="s">
        <v>13553</v>
      </c>
      <c r="S1587" s="91" t="s">
        <v>13554</v>
      </c>
      <c r="T1587" s="91" t="s">
        <v>269</v>
      </c>
      <c r="U1587" s="91">
        <v>0</v>
      </c>
      <c r="V1587" s="91">
        <v>500000</v>
      </c>
      <c r="W1587" s="91">
        <v>0</v>
      </c>
      <c r="X1587" s="91">
        <v>100</v>
      </c>
      <c r="Y1587" s="91">
        <v>120</v>
      </c>
      <c r="Z1587" s="91">
        <v>40</v>
      </c>
      <c r="AA1587" s="91">
        <v>60</v>
      </c>
      <c r="AB1587" s="91">
        <v>120</v>
      </c>
      <c r="AC1587" s="91">
        <v>40</v>
      </c>
      <c r="AD1587" s="91">
        <v>60</v>
      </c>
      <c r="AE1587" s="91">
        <v>120</v>
      </c>
      <c r="AF1587" s="91">
        <v>153</v>
      </c>
      <c r="AG1587" s="91">
        <v>341</v>
      </c>
      <c r="AH1587" s="91">
        <v>51589</v>
      </c>
      <c r="AI1587" s="91">
        <v>2</v>
      </c>
      <c r="AJ1587" s="91" t="s">
        <v>13555</v>
      </c>
      <c r="AK1587" s="91">
        <v>2</v>
      </c>
      <c r="AL1587" s="91">
        <v>0</v>
      </c>
      <c r="AM1587" s="91" t="s">
        <v>87</v>
      </c>
      <c r="AO1587" s="91">
        <v>0</v>
      </c>
      <c r="AP1587" s="91">
        <v>0</v>
      </c>
      <c r="AQ1587" s="91" t="s">
        <v>87</v>
      </c>
      <c r="AR1587" s="91" t="s">
        <v>87</v>
      </c>
      <c r="AW1587" s="91">
        <v>1</v>
      </c>
      <c r="AX1587" s="91">
        <v>0</v>
      </c>
      <c r="AZ1587" s="92">
        <v>43132</v>
      </c>
      <c r="BA1587" s="91" t="s">
        <v>728</v>
      </c>
      <c r="BB1587" s="92">
        <v>43132</v>
      </c>
      <c r="BC1587" s="91" t="s">
        <v>728</v>
      </c>
    </row>
    <row r="1588" spans="1:55">
      <c r="A1588" s="91">
        <f t="shared" si="24"/>
        <v>1587</v>
      </c>
      <c r="B1588" s="91">
        <v>2398401</v>
      </c>
      <c r="C1588" s="91">
        <v>43</v>
      </c>
      <c r="D1588" s="91">
        <v>15</v>
      </c>
      <c r="E1588" s="91" t="s">
        <v>87</v>
      </c>
      <c r="F1588" s="91" t="s">
        <v>87</v>
      </c>
      <c r="G1588" s="91" t="s">
        <v>13556</v>
      </c>
      <c r="H1588" s="91" t="s">
        <v>13557</v>
      </c>
      <c r="I1588" s="91" t="s">
        <v>13558</v>
      </c>
      <c r="J1588" s="91" t="s">
        <v>13559</v>
      </c>
      <c r="K1588" s="91" t="s">
        <v>13560</v>
      </c>
      <c r="L1588" s="91" t="s">
        <v>13561</v>
      </c>
      <c r="O1588" s="91" t="s">
        <v>13562</v>
      </c>
      <c r="P1588" s="91" t="s">
        <v>13563</v>
      </c>
      <c r="R1588" s="91" t="s">
        <v>13564</v>
      </c>
      <c r="S1588" s="91" t="s">
        <v>13565</v>
      </c>
      <c r="T1588" s="91" t="s">
        <v>201</v>
      </c>
      <c r="U1588" s="91">
        <v>0</v>
      </c>
      <c r="V1588" s="91">
        <v>0</v>
      </c>
      <c r="W1588" s="91">
        <v>0</v>
      </c>
      <c r="X1588" s="91">
        <v>0</v>
      </c>
      <c r="Y1588" s="91">
        <v>0</v>
      </c>
      <c r="Z1588" s="91">
        <v>100</v>
      </c>
      <c r="AA1588" s="91">
        <v>0</v>
      </c>
      <c r="AB1588" s="91">
        <v>0</v>
      </c>
      <c r="AC1588" s="91">
        <v>0</v>
      </c>
      <c r="AD1588" s="91">
        <v>0</v>
      </c>
      <c r="AE1588" s="91">
        <v>0</v>
      </c>
      <c r="AF1588" s="91">
        <v>149</v>
      </c>
      <c r="AG1588" s="91">
        <v>126</v>
      </c>
      <c r="AH1588" s="91">
        <v>255117</v>
      </c>
      <c r="AI1588" s="91">
        <v>1</v>
      </c>
      <c r="AJ1588" s="91" t="s">
        <v>13558</v>
      </c>
      <c r="AK1588" s="91">
        <v>2</v>
      </c>
      <c r="AL1588" s="91">
        <v>0</v>
      </c>
      <c r="AM1588" s="91" t="s">
        <v>87</v>
      </c>
      <c r="AO1588" s="91">
        <v>0</v>
      </c>
      <c r="AP1588" s="91">
        <v>2</v>
      </c>
      <c r="AQ1588" s="91" t="s">
        <v>87</v>
      </c>
      <c r="AR1588" s="91" t="s">
        <v>87</v>
      </c>
      <c r="AW1588" s="91">
        <v>1</v>
      </c>
      <c r="AX1588" s="91">
        <v>0</v>
      </c>
      <c r="AZ1588" s="92">
        <v>43132</v>
      </c>
      <c r="BA1588" s="91" t="s">
        <v>3642</v>
      </c>
      <c r="BB1588" s="92">
        <v>43132</v>
      </c>
      <c r="BC1588" s="91" t="s">
        <v>3642</v>
      </c>
    </row>
    <row r="1589" spans="1:55">
      <c r="A1589" s="91">
        <f t="shared" si="24"/>
        <v>1588</v>
      </c>
      <c r="B1589" s="91">
        <v>2439801</v>
      </c>
      <c r="C1589" s="91">
        <v>43</v>
      </c>
      <c r="D1589" s="91">
        <v>15</v>
      </c>
      <c r="E1589" s="91" t="s">
        <v>87</v>
      </c>
      <c r="F1589" s="91" t="s">
        <v>87</v>
      </c>
      <c r="G1589" s="91" t="s">
        <v>13566</v>
      </c>
      <c r="I1589" s="91" t="s">
        <v>13567</v>
      </c>
      <c r="J1589" s="91" t="s">
        <v>13568</v>
      </c>
      <c r="K1589" s="91" t="s">
        <v>13569</v>
      </c>
      <c r="L1589" s="91" t="s">
        <v>13570</v>
      </c>
      <c r="O1589" s="91" t="s">
        <v>13571</v>
      </c>
      <c r="P1589" s="91" t="s">
        <v>13572</v>
      </c>
      <c r="Q1589" s="91" t="s">
        <v>13573</v>
      </c>
      <c r="R1589" s="91" t="s">
        <v>13574</v>
      </c>
      <c r="S1589" s="91" t="s">
        <v>13575</v>
      </c>
      <c r="T1589" s="91" t="s">
        <v>269</v>
      </c>
      <c r="U1589" s="91">
        <v>0</v>
      </c>
      <c r="V1589" s="91">
        <v>0</v>
      </c>
      <c r="W1589" s="91">
        <v>0</v>
      </c>
      <c r="X1589" s="91">
        <v>0</v>
      </c>
      <c r="Y1589" s="91">
        <v>0</v>
      </c>
      <c r="Z1589" s="91">
        <v>100</v>
      </c>
      <c r="AA1589" s="91">
        <v>0</v>
      </c>
      <c r="AB1589" s="91">
        <v>0</v>
      </c>
      <c r="AC1589" s="91">
        <v>0</v>
      </c>
      <c r="AD1589" s="91">
        <v>0</v>
      </c>
      <c r="AE1589" s="91">
        <v>0</v>
      </c>
      <c r="AF1589" s="91">
        <v>149</v>
      </c>
      <c r="AG1589" s="91">
        <v>961</v>
      </c>
      <c r="AH1589" s="91">
        <v>159790</v>
      </c>
      <c r="AI1589" s="91">
        <v>1</v>
      </c>
      <c r="AJ1589" s="91" t="s">
        <v>13576</v>
      </c>
      <c r="AK1589" s="91">
        <v>2</v>
      </c>
      <c r="AL1589" s="91">
        <v>0</v>
      </c>
      <c r="AM1589" s="91" t="s">
        <v>87</v>
      </c>
      <c r="AO1589" s="91">
        <v>0</v>
      </c>
      <c r="AP1589" s="91">
        <v>2</v>
      </c>
      <c r="AQ1589" s="91" t="s">
        <v>87</v>
      </c>
      <c r="AR1589" s="91" t="s">
        <v>87</v>
      </c>
      <c r="AW1589" s="91">
        <v>1</v>
      </c>
      <c r="AX1589" s="91">
        <v>0</v>
      </c>
      <c r="AZ1589" s="92">
        <v>43132</v>
      </c>
      <c r="BA1589" s="91" t="s">
        <v>3642</v>
      </c>
      <c r="BB1589" s="92">
        <v>43132</v>
      </c>
      <c r="BC1589" s="91" t="s">
        <v>3642</v>
      </c>
    </row>
    <row r="1590" spans="1:55">
      <c r="A1590" s="91">
        <f t="shared" si="24"/>
        <v>1589</v>
      </c>
      <c r="B1590" s="91">
        <v>2483101</v>
      </c>
      <c r="C1590" s="91">
        <v>62</v>
      </c>
      <c r="D1590" s="91">
        <v>15</v>
      </c>
      <c r="E1590" s="91" t="s">
        <v>87</v>
      </c>
      <c r="F1590" s="91" t="s">
        <v>87</v>
      </c>
      <c r="G1590" s="91" t="s">
        <v>13577</v>
      </c>
      <c r="H1590" s="91" t="s">
        <v>13578</v>
      </c>
      <c r="I1590" s="91" t="s">
        <v>13579</v>
      </c>
      <c r="J1590" s="91" t="s">
        <v>13579</v>
      </c>
      <c r="K1590" s="91" t="s">
        <v>13580</v>
      </c>
      <c r="L1590" s="91" t="s">
        <v>13581</v>
      </c>
      <c r="O1590" s="91" t="s">
        <v>13582</v>
      </c>
      <c r="P1590" s="91" t="s">
        <v>13582</v>
      </c>
      <c r="U1590" s="91">
        <v>0</v>
      </c>
      <c r="V1590" s="91">
        <v>200000</v>
      </c>
      <c r="W1590" s="91">
        <v>0</v>
      </c>
      <c r="X1590" s="91">
        <v>100</v>
      </c>
      <c r="Y1590" s="91">
        <v>120</v>
      </c>
      <c r="Z1590" s="91">
        <v>40</v>
      </c>
      <c r="AA1590" s="91">
        <v>60</v>
      </c>
      <c r="AB1590" s="91">
        <v>120</v>
      </c>
      <c r="AC1590" s="91">
        <v>100</v>
      </c>
      <c r="AD1590" s="91">
        <v>0</v>
      </c>
      <c r="AE1590" s="91">
        <v>0</v>
      </c>
      <c r="AF1590" s="91">
        <v>1582</v>
      </c>
      <c r="AG1590" s="91">
        <v>48</v>
      </c>
      <c r="AH1590" s="91">
        <v>84415</v>
      </c>
      <c r="AI1590" s="91">
        <v>1</v>
      </c>
      <c r="AJ1590" s="91" t="s">
        <v>13583</v>
      </c>
      <c r="AK1590" s="91">
        <v>2</v>
      </c>
      <c r="AL1590" s="91">
        <v>1</v>
      </c>
      <c r="AM1590" s="91" t="s">
        <v>13584</v>
      </c>
      <c r="AN1590" s="91" t="s">
        <v>13585</v>
      </c>
      <c r="AO1590" s="91">
        <v>0</v>
      </c>
      <c r="AP1590" s="91">
        <v>2</v>
      </c>
      <c r="AQ1590" s="91" t="s">
        <v>87</v>
      </c>
      <c r="AR1590" s="91" t="s">
        <v>87</v>
      </c>
      <c r="AW1590" s="91">
        <v>1</v>
      </c>
      <c r="AX1590" s="91">
        <v>0</v>
      </c>
      <c r="AZ1590" s="92">
        <v>42277</v>
      </c>
      <c r="BA1590" s="91" t="s">
        <v>183</v>
      </c>
      <c r="BB1590" s="92">
        <v>42471</v>
      </c>
      <c r="BC1590" s="91" t="s">
        <v>87</v>
      </c>
    </row>
    <row r="1591" spans="1:55">
      <c r="A1591" s="91">
        <f t="shared" si="24"/>
        <v>1590</v>
      </c>
      <c r="B1591" s="91">
        <v>2497901</v>
      </c>
      <c r="C1591" s="91">
        <v>57</v>
      </c>
      <c r="D1591" s="91">
        <v>15</v>
      </c>
      <c r="E1591" s="91" t="s">
        <v>87</v>
      </c>
      <c r="F1591" s="91" t="s">
        <v>87</v>
      </c>
      <c r="G1591" s="91" t="s">
        <v>13586</v>
      </c>
      <c r="I1591" s="91" t="s">
        <v>13587</v>
      </c>
      <c r="K1591" s="91" t="s">
        <v>13588</v>
      </c>
      <c r="L1591" s="91" t="s">
        <v>13589</v>
      </c>
      <c r="O1591" s="91" t="s">
        <v>13590</v>
      </c>
      <c r="P1591" s="91" t="s">
        <v>13591</v>
      </c>
      <c r="R1591" s="91" t="s">
        <v>13592</v>
      </c>
      <c r="S1591" s="91" t="s">
        <v>13593</v>
      </c>
      <c r="T1591" s="91" t="s">
        <v>13594</v>
      </c>
      <c r="U1591" s="91">
        <v>0</v>
      </c>
      <c r="V1591" s="91">
        <v>500000</v>
      </c>
      <c r="W1591" s="91">
        <v>0</v>
      </c>
      <c r="X1591" s="91">
        <v>100</v>
      </c>
      <c r="Y1591" s="91">
        <v>120</v>
      </c>
      <c r="Z1591" s="91">
        <v>40</v>
      </c>
      <c r="AA1591" s="91">
        <v>60</v>
      </c>
      <c r="AB1591" s="91">
        <v>120</v>
      </c>
      <c r="AC1591" s="91">
        <v>40</v>
      </c>
      <c r="AD1591" s="91">
        <v>60</v>
      </c>
      <c r="AE1591" s="91">
        <v>120</v>
      </c>
      <c r="AF1591" s="91">
        <v>5</v>
      </c>
      <c r="AG1591" s="91">
        <v>102</v>
      </c>
      <c r="AH1591" s="91">
        <v>4549042</v>
      </c>
      <c r="AI1591" s="91">
        <v>1</v>
      </c>
      <c r="AJ1591" s="91" t="s">
        <v>13595</v>
      </c>
      <c r="AK1591" s="91">
        <v>2</v>
      </c>
      <c r="AL1591" s="91">
        <v>0</v>
      </c>
      <c r="AM1591" s="91" t="s">
        <v>87</v>
      </c>
      <c r="AO1591" s="91">
        <v>0</v>
      </c>
      <c r="AP1591" s="91">
        <v>0</v>
      </c>
      <c r="AQ1591" s="91" t="s">
        <v>87</v>
      </c>
      <c r="AR1591" s="91" t="s">
        <v>87</v>
      </c>
      <c r="AW1591" s="91">
        <v>1</v>
      </c>
      <c r="AX1591" s="91">
        <v>0</v>
      </c>
      <c r="AZ1591" s="92">
        <v>43132</v>
      </c>
      <c r="BA1591" s="91" t="s">
        <v>728</v>
      </c>
      <c r="BB1591" s="92">
        <v>43132</v>
      </c>
      <c r="BC1591" s="91" t="s">
        <v>728</v>
      </c>
    </row>
    <row r="1592" spans="1:55">
      <c r="A1592" s="91">
        <f t="shared" si="24"/>
        <v>1591</v>
      </c>
      <c r="B1592" s="91">
        <v>2527101</v>
      </c>
      <c r="C1592" s="91">
        <v>30</v>
      </c>
      <c r="D1592" s="91">
        <v>15</v>
      </c>
      <c r="E1592" s="91" t="s">
        <v>87</v>
      </c>
      <c r="F1592" s="91" t="s">
        <v>87</v>
      </c>
      <c r="G1592" s="91" t="s">
        <v>13596</v>
      </c>
      <c r="H1592" s="91" t="s">
        <v>13597</v>
      </c>
      <c r="I1592" s="91" t="s">
        <v>13598</v>
      </c>
      <c r="J1592" s="91" t="s">
        <v>13599</v>
      </c>
      <c r="K1592" s="91" t="s">
        <v>13600</v>
      </c>
      <c r="L1592" s="91" t="s">
        <v>13601</v>
      </c>
      <c r="O1592" s="91" t="s">
        <v>13602</v>
      </c>
      <c r="P1592" s="91" t="s">
        <v>13603</v>
      </c>
      <c r="R1592" s="91" t="s">
        <v>13604</v>
      </c>
      <c r="S1592" s="91" t="s">
        <v>13605</v>
      </c>
      <c r="T1592" s="91" t="s">
        <v>346</v>
      </c>
      <c r="U1592" s="91">
        <v>0</v>
      </c>
      <c r="V1592" s="91">
        <v>500000</v>
      </c>
      <c r="W1592" s="91">
        <v>0</v>
      </c>
      <c r="X1592" s="91">
        <v>100</v>
      </c>
      <c r="Y1592" s="91">
        <v>120</v>
      </c>
      <c r="Z1592" s="91">
        <v>40</v>
      </c>
      <c r="AA1592" s="91">
        <v>60</v>
      </c>
      <c r="AB1592" s="91">
        <v>120</v>
      </c>
      <c r="AC1592" s="91">
        <v>40</v>
      </c>
      <c r="AD1592" s="91">
        <v>60</v>
      </c>
      <c r="AE1592" s="91">
        <v>120</v>
      </c>
      <c r="AF1592" s="91">
        <v>125</v>
      </c>
      <c r="AG1592" s="91">
        <v>807</v>
      </c>
      <c r="AH1592" s="91">
        <v>5332621</v>
      </c>
      <c r="AI1592" s="91">
        <v>1</v>
      </c>
      <c r="AJ1592" s="91" t="s">
        <v>13606</v>
      </c>
      <c r="AK1592" s="91">
        <v>2</v>
      </c>
      <c r="AL1592" s="91">
        <v>1</v>
      </c>
      <c r="AM1592" s="91" t="s">
        <v>13607</v>
      </c>
      <c r="AN1592" s="91" t="s">
        <v>13608</v>
      </c>
      <c r="AO1592" s="91">
        <v>1</v>
      </c>
      <c r="AP1592" s="91">
        <v>2</v>
      </c>
      <c r="AQ1592" s="91" t="s">
        <v>87</v>
      </c>
      <c r="AR1592" s="91" t="s">
        <v>87</v>
      </c>
      <c r="AW1592" s="91">
        <v>1</v>
      </c>
      <c r="AX1592" s="91">
        <v>0</v>
      </c>
      <c r="AZ1592" s="92">
        <v>42508</v>
      </c>
      <c r="BA1592" s="91" t="s">
        <v>183</v>
      </c>
      <c r="BB1592" s="92">
        <v>42508</v>
      </c>
      <c r="BC1592" s="91" t="s">
        <v>87</v>
      </c>
    </row>
    <row r="1593" spans="1:55">
      <c r="A1593" s="91">
        <f t="shared" si="24"/>
        <v>1592</v>
      </c>
      <c r="B1593" s="91">
        <v>2540401</v>
      </c>
      <c r="C1593" s="91">
        <v>70</v>
      </c>
      <c r="D1593" s="91">
        <v>15</v>
      </c>
      <c r="E1593" s="91" t="s">
        <v>87</v>
      </c>
      <c r="F1593" s="91" t="s">
        <v>87</v>
      </c>
      <c r="G1593" s="91" t="s">
        <v>13609</v>
      </c>
      <c r="I1593" s="91" t="s">
        <v>13610</v>
      </c>
      <c r="K1593" s="91" t="s">
        <v>13611</v>
      </c>
      <c r="L1593" s="91" t="s">
        <v>13612</v>
      </c>
      <c r="O1593" s="91" t="s">
        <v>13613</v>
      </c>
      <c r="P1593" s="91" t="s">
        <v>13613</v>
      </c>
      <c r="R1593" s="91" t="s">
        <v>13614</v>
      </c>
      <c r="S1593" s="91" t="s">
        <v>13615</v>
      </c>
      <c r="T1593" s="91" t="s">
        <v>269</v>
      </c>
      <c r="U1593" s="91">
        <v>1</v>
      </c>
      <c r="V1593" s="91">
        <v>500000</v>
      </c>
      <c r="W1593" s="91">
        <v>0</v>
      </c>
      <c r="X1593" s="91">
        <v>100</v>
      </c>
      <c r="Y1593" s="91">
        <v>120</v>
      </c>
      <c r="Z1593" s="91">
        <v>40</v>
      </c>
      <c r="AA1593" s="91">
        <v>60</v>
      </c>
      <c r="AB1593" s="91">
        <v>120</v>
      </c>
      <c r="AC1593" s="91">
        <v>0</v>
      </c>
      <c r="AD1593" s="91">
        <v>100</v>
      </c>
      <c r="AE1593" s="91">
        <v>120</v>
      </c>
      <c r="AF1593" s="91">
        <v>1696</v>
      </c>
      <c r="AG1593" s="91">
        <v>10</v>
      </c>
      <c r="AH1593" s="91">
        <v>5420038</v>
      </c>
      <c r="AI1593" s="91">
        <v>1</v>
      </c>
      <c r="AJ1593" s="91" t="s">
        <v>13616</v>
      </c>
      <c r="AK1593" s="91">
        <v>2</v>
      </c>
      <c r="AL1593" s="91">
        <v>0</v>
      </c>
      <c r="AM1593" s="91" t="s">
        <v>87</v>
      </c>
      <c r="AO1593" s="91">
        <v>1</v>
      </c>
      <c r="AP1593" s="91">
        <v>2</v>
      </c>
      <c r="AQ1593" s="91">
        <v>2056553</v>
      </c>
      <c r="AR1593" s="91" t="s">
        <v>87</v>
      </c>
      <c r="AU1593" s="93">
        <v>42699</v>
      </c>
      <c r="AW1593" s="91">
        <v>1</v>
      </c>
      <c r="AX1593" s="91">
        <v>0</v>
      </c>
      <c r="AZ1593" s="92">
        <v>42573</v>
      </c>
      <c r="BA1593" s="91" t="s">
        <v>183</v>
      </c>
      <c r="BB1593" s="92">
        <v>42573</v>
      </c>
      <c r="BC1593" s="91" t="s">
        <v>87</v>
      </c>
    </row>
    <row r="1594" spans="1:55">
      <c r="A1594" s="91">
        <f t="shared" si="24"/>
        <v>1593</v>
      </c>
      <c r="B1594" s="91">
        <v>2544501</v>
      </c>
      <c r="C1594" s="91">
        <v>38</v>
      </c>
      <c r="D1594" s="91">
        <v>15</v>
      </c>
      <c r="E1594" s="91" t="s">
        <v>87</v>
      </c>
      <c r="F1594" s="91" t="s">
        <v>87</v>
      </c>
      <c r="G1594" s="91" t="s">
        <v>13617</v>
      </c>
      <c r="I1594" s="91" t="s">
        <v>13618</v>
      </c>
      <c r="K1594" s="91" t="s">
        <v>13619</v>
      </c>
      <c r="L1594" s="91" t="s">
        <v>13620</v>
      </c>
      <c r="O1594" s="91" t="s">
        <v>13621</v>
      </c>
      <c r="P1594" s="91" t="s">
        <v>13622</v>
      </c>
      <c r="R1594" s="91" t="s">
        <v>13623</v>
      </c>
      <c r="S1594" s="91" t="s">
        <v>13624</v>
      </c>
      <c r="T1594" s="91" t="s">
        <v>269</v>
      </c>
      <c r="U1594" s="91">
        <v>0</v>
      </c>
      <c r="V1594" s="91">
        <v>0</v>
      </c>
      <c r="W1594" s="91">
        <v>100</v>
      </c>
      <c r="X1594" s="91">
        <v>0</v>
      </c>
      <c r="Y1594" s="91">
        <v>0</v>
      </c>
      <c r="Z1594" s="91">
        <v>100</v>
      </c>
      <c r="AA1594" s="91">
        <v>0</v>
      </c>
      <c r="AB1594" s="91">
        <v>0</v>
      </c>
      <c r="AC1594" s="91">
        <v>100</v>
      </c>
      <c r="AD1594" s="91">
        <v>0</v>
      </c>
      <c r="AE1594" s="91">
        <v>0</v>
      </c>
      <c r="AF1594" s="91">
        <v>597</v>
      </c>
      <c r="AG1594" s="91">
        <v>827</v>
      </c>
      <c r="AH1594" s="91">
        <v>482667</v>
      </c>
      <c r="AI1594" s="91">
        <v>1</v>
      </c>
      <c r="AJ1594" s="91" t="s">
        <v>13625</v>
      </c>
      <c r="AK1594" s="91">
        <v>2</v>
      </c>
      <c r="AL1594" s="91">
        <v>0</v>
      </c>
      <c r="AM1594" s="91" t="s">
        <v>87</v>
      </c>
      <c r="AO1594" s="91">
        <v>1</v>
      </c>
      <c r="AP1594" s="91">
        <v>2</v>
      </c>
      <c r="AQ1594" s="91" t="s">
        <v>87</v>
      </c>
      <c r="AR1594" s="91" t="s">
        <v>87</v>
      </c>
      <c r="AW1594" s="91">
        <v>1</v>
      </c>
      <c r="AX1594" s="91">
        <v>0</v>
      </c>
      <c r="AZ1594" s="92">
        <v>42604</v>
      </c>
      <c r="BA1594" s="91" t="s">
        <v>183</v>
      </c>
      <c r="BB1594" s="92">
        <v>43150.06695601852</v>
      </c>
      <c r="BC1594" s="91" t="s">
        <v>233</v>
      </c>
    </row>
    <row r="1595" spans="1:55">
      <c r="A1595" s="91">
        <f t="shared" si="24"/>
        <v>1594</v>
      </c>
      <c r="B1595" s="91">
        <v>2547001</v>
      </c>
      <c r="C1595" s="91">
        <v>70</v>
      </c>
      <c r="D1595" s="91">
        <v>15</v>
      </c>
      <c r="E1595" s="91">
        <v>25470</v>
      </c>
      <c r="F1595" s="91">
        <v>1</v>
      </c>
      <c r="G1595" s="91" t="s">
        <v>13626</v>
      </c>
      <c r="I1595" s="91" t="s">
        <v>13627</v>
      </c>
      <c r="J1595" s="91" t="s">
        <v>13628</v>
      </c>
      <c r="K1595" s="91" t="s">
        <v>809</v>
      </c>
      <c r="L1595" s="91" t="s">
        <v>13629</v>
      </c>
      <c r="M1595" s="91" t="s">
        <v>13630</v>
      </c>
      <c r="O1595" s="91" t="s">
        <v>13631</v>
      </c>
      <c r="P1595" s="91" t="s">
        <v>13632</v>
      </c>
      <c r="U1595" s="91">
        <v>0</v>
      </c>
      <c r="V1595" s="91">
        <v>500000</v>
      </c>
      <c r="W1595" s="91">
        <v>0</v>
      </c>
      <c r="X1595" s="91">
        <v>100</v>
      </c>
      <c r="Y1595" s="91">
        <v>120</v>
      </c>
      <c r="Z1595" s="91">
        <v>40</v>
      </c>
      <c r="AA1595" s="91">
        <v>60</v>
      </c>
      <c r="AB1595" s="91">
        <v>120</v>
      </c>
      <c r="AC1595" s="91">
        <v>0</v>
      </c>
      <c r="AD1595" s="91">
        <v>100</v>
      </c>
      <c r="AE1595" s="91">
        <v>120</v>
      </c>
      <c r="AF1595" s="91">
        <v>9</v>
      </c>
      <c r="AG1595" s="91">
        <v>517</v>
      </c>
      <c r="AH1595" s="91">
        <v>6567633</v>
      </c>
      <c r="AI1595" s="91">
        <v>2</v>
      </c>
      <c r="AJ1595" s="91" t="s">
        <v>13633</v>
      </c>
      <c r="AK1595" s="91">
        <v>2</v>
      </c>
      <c r="AL1595" s="91">
        <v>0</v>
      </c>
      <c r="AM1595" s="91" t="s">
        <v>87</v>
      </c>
      <c r="AO1595" s="91">
        <v>0</v>
      </c>
      <c r="AP1595" s="91">
        <v>2</v>
      </c>
      <c r="AQ1595" s="91" t="s">
        <v>87</v>
      </c>
      <c r="AR1595" s="91" t="s">
        <v>87</v>
      </c>
      <c r="AW1595" s="91">
        <v>1</v>
      </c>
      <c r="AX1595" s="91">
        <v>0</v>
      </c>
      <c r="AZ1595" s="92">
        <v>36680</v>
      </c>
      <c r="BA1595" s="91" t="s">
        <v>183</v>
      </c>
      <c r="BB1595" s="92">
        <v>41984</v>
      </c>
      <c r="BC1595" s="91" t="s">
        <v>87</v>
      </c>
    </row>
    <row r="1596" spans="1:55">
      <c r="A1596" s="91">
        <f t="shared" si="24"/>
        <v>1595</v>
      </c>
      <c r="B1596" s="91">
        <v>2578401</v>
      </c>
      <c r="C1596" s="91">
        <v>30</v>
      </c>
      <c r="D1596" s="91">
        <v>15</v>
      </c>
      <c r="E1596" s="91" t="s">
        <v>87</v>
      </c>
      <c r="F1596" s="91" t="s">
        <v>87</v>
      </c>
      <c r="G1596" s="91" t="s">
        <v>13634</v>
      </c>
      <c r="I1596" s="91" t="s">
        <v>13635</v>
      </c>
      <c r="J1596" s="91" t="s">
        <v>13636</v>
      </c>
      <c r="K1596" s="91" t="s">
        <v>13637</v>
      </c>
      <c r="L1596" s="91" t="s">
        <v>13638</v>
      </c>
      <c r="M1596" s="91" t="s">
        <v>13639</v>
      </c>
      <c r="O1596" s="91" t="s">
        <v>13640</v>
      </c>
      <c r="P1596" s="91" t="s">
        <v>13641</v>
      </c>
      <c r="R1596" s="91" t="s">
        <v>13642</v>
      </c>
      <c r="S1596" s="91" t="s">
        <v>13643</v>
      </c>
      <c r="T1596" s="91" t="s">
        <v>269</v>
      </c>
      <c r="U1596" s="91">
        <v>0</v>
      </c>
      <c r="V1596" s="91">
        <v>500000</v>
      </c>
      <c r="W1596" s="91">
        <v>0</v>
      </c>
      <c r="X1596" s="91">
        <v>100</v>
      </c>
      <c r="Y1596" s="91">
        <v>120</v>
      </c>
      <c r="Z1596" s="91">
        <v>40</v>
      </c>
      <c r="AA1596" s="91">
        <v>60</v>
      </c>
      <c r="AB1596" s="91">
        <v>120</v>
      </c>
      <c r="AC1596" s="91">
        <v>40</v>
      </c>
      <c r="AD1596" s="91">
        <v>60</v>
      </c>
      <c r="AE1596" s="91">
        <v>120</v>
      </c>
      <c r="AF1596" s="91">
        <v>596</v>
      </c>
      <c r="AG1596" s="91">
        <v>40</v>
      </c>
      <c r="AH1596" s="91">
        <v>486125</v>
      </c>
      <c r="AI1596" s="91">
        <v>1</v>
      </c>
      <c r="AJ1596" s="91" t="s">
        <v>13644</v>
      </c>
      <c r="AK1596" s="91">
        <v>2</v>
      </c>
      <c r="AL1596" s="91">
        <v>1</v>
      </c>
      <c r="AM1596" s="91" t="s">
        <v>13645</v>
      </c>
      <c r="AN1596" s="91" t="s">
        <v>13646</v>
      </c>
      <c r="AO1596" s="91">
        <v>1</v>
      </c>
      <c r="AP1596" s="91">
        <v>2</v>
      </c>
      <c r="AQ1596" s="91" t="s">
        <v>87</v>
      </c>
      <c r="AR1596" s="91" t="s">
        <v>87</v>
      </c>
      <c r="AW1596" s="91">
        <v>1</v>
      </c>
      <c r="AX1596" s="91">
        <v>0</v>
      </c>
      <c r="AZ1596" s="92">
        <v>42807</v>
      </c>
      <c r="BA1596" s="91" t="s">
        <v>183</v>
      </c>
      <c r="BB1596" s="92">
        <v>42807</v>
      </c>
      <c r="BC1596" s="91" t="s">
        <v>87</v>
      </c>
    </row>
    <row r="1597" spans="1:55">
      <c r="A1597" s="91">
        <f t="shared" si="24"/>
        <v>1596</v>
      </c>
      <c r="B1597" s="91">
        <v>2578601</v>
      </c>
      <c r="C1597" s="91">
        <v>38</v>
      </c>
      <c r="D1597" s="91">
        <v>15</v>
      </c>
      <c r="E1597" s="91" t="s">
        <v>87</v>
      </c>
      <c r="F1597" s="91" t="s">
        <v>87</v>
      </c>
      <c r="G1597" s="91" t="s">
        <v>13647</v>
      </c>
      <c r="I1597" s="91" t="s">
        <v>13648</v>
      </c>
      <c r="K1597" s="91" t="s">
        <v>13649</v>
      </c>
      <c r="L1597" s="91" t="s">
        <v>13650</v>
      </c>
      <c r="O1597" s="91" t="s">
        <v>13651</v>
      </c>
      <c r="P1597" s="91" t="s">
        <v>13652</v>
      </c>
      <c r="R1597" s="91" t="s">
        <v>13653</v>
      </c>
      <c r="S1597" s="91" t="s">
        <v>13654</v>
      </c>
      <c r="T1597" s="91" t="s">
        <v>269</v>
      </c>
      <c r="U1597" s="91">
        <v>1</v>
      </c>
      <c r="V1597" s="91">
        <v>500000</v>
      </c>
      <c r="W1597" s="91">
        <v>0</v>
      </c>
      <c r="X1597" s="91">
        <v>100</v>
      </c>
      <c r="Y1597" s="91">
        <v>120</v>
      </c>
      <c r="Z1597" s="91">
        <v>40</v>
      </c>
      <c r="AA1597" s="91">
        <v>60</v>
      </c>
      <c r="AB1597" s="91">
        <v>120</v>
      </c>
      <c r="AC1597" s="91">
        <v>0</v>
      </c>
      <c r="AD1597" s="91">
        <v>100</v>
      </c>
      <c r="AE1597" s="91">
        <v>120</v>
      </c>
      <c r="AF1597" s="91">
        <v>1</v>
      </c>
      <c r="AG1597" s="91">
        <v>160</v>
      </c>
      <c r="AH1597" s="91">
        <v>1166218</v>
      </c>
      <c r="AI1597" s="91">
        <v>1</v>
      </c>
      <c r="AJ1597" s="91" t="s">
        <v>13655</v>
      </c>
      <c r="AK1597" s="91">
        <v>2</v>
      </c>
      <c r="AL1597" s="91">
        <v>1</v>
      </c>
      <c r="AM1597" s="91">
        <v>13110990285356</v>
      </c>
      <c r="AN1597" s="91" t="s">
        <v>13656</v>
      </c>
      <c r="AO1597" s="91">
        <v>1</v>
      </c>
      <c r="AP1597" s="91">
        <v>2</v>
      </c>
      <c r="AQ1597" s="91">
        <v>1837245</v>
      </c>
      <c r="AR1597" s="91" t="s">
        <v>87</v>
      </c>
      <c r="AU1597" s="93">
        <v>42880</v>
      </c>
      <c r="AW1597" s="91">
        <v>1</v>
      </c>
      <c r="AX1597" s="91">
        <v>0</v>
      </c>
      <c r="AZ1597" s="92">
        <v>42808</v>
      </c>
      <c r="BA1597" s="91" t="s">
        <v>183</v>
      </c>
      <c r="BB1597" s="92">
        <v>42809</v>
      </c>
      <c r="BC1597" s="91" t="s">
        <v>87</v>
      </c>
    </row>
    <row r="1598" spans="1:55">
      <c r="A1598" s="91">
        <f t="shared" si="24"/>
        <v>1597</v>
      </c>
      <c r="B1598" s="91">
        <v>2587901</v>
      </c>
      <c r="C1598" s="91">
        <v>77</v>
      </c>
      <c r="D1598" s="91">
        <v>15</v>
      </c>
      <c r="E1598" s="91">
        <v>25879</v>
      </c>
      <c r="F1598" s="91">
        <v>1</v>
      </c>
      <c r="G1598" s="91" t="s">
        <v>13657</v>
      </c>
      <c r="I1598" s="91" t="s">
        <v>13658</v>
      </c>
      <c r="K1598" s="91" t="s">
        <v>13341</v>
      </c>
      <c r="L1598" s="91" t="s">
        <v>13342</v>
      </c>
      <c r="O1598" s="91" t="s">
        <v>13343</v>
      </c>
      <c r="P1598" s="91" t="s">
        <v>13344</v>
      </c>
      <c r="U1598" s="91">
        <v>0</v>
      </c>
      <c r="V1598" s="91">
        <v>0</v>
      </c>
      <c r="W1598" s="91">
        <v>100</v>
      </c>
      <c r="X1598" s="91">
        <v>0</v>
      </c>
      <c r="Y1598" s="91">
        <v>0</v>
      </c>
      <c r="Z1598" s="91">
        <v>100</v>
      </c>
      <c r="AA1598" s="91">
        <v>0</v>
      </c>
      <c r="AB1598" s="91">
        <v>0</v>
      </c>
      <c r="AC1598" s="91">
        <v>100</v>
      </c>
      <c r="AD1598" s="91">
        <v>0</v>
      </c>
      <c r="AE1598" s="91">
        <v>0</v>
      </c>
      <c r="AF1598" s="91">
        <v>1750</v>
      </c>
      <c r="AG1598" s="91">
        <v>12</v>
      </c>
      <c r="AH1598" s="91">
        <v>223558</v>
      </c>
      <c r="AI1598" s="91">
        <v>1</v>
      </c>
      <c r="AJ1598" s="91" t="s">
        <v>13659</v>
      </c>
      <c r="AK1598" s="91">
        <v>2</v>
      </c>
      <c r="AL1598" s="91">
        <v>1</v>
      </c>
      <c r="AM1598" s="91">
        <v>931270</v>
      </c>
      <c r="AN1598" s="91" t="s">
        <v>13660</v>
      </c>
      <c r="AO1598" s="91">
        <v>1</v>
      </c>
      <c r="AP1598" s="91">
        <v>2</v>
      </c>
      <c r="AQ1598" s="91" t="s">
        <v>87</v>
      </c>
      <c r="AR1598" s="91" t="s">
        <v>87</v>
      </c>
      <c r="AW1598" s="91">
        <v>1</v>
      </c>
      <c r="AX1598" s="91">
        <v>0</v>
      </c>
      <c r="AZ1598" s="92">
        <v>43132</v>
      </c>
      <c r="BA1598" s="91" t="s">
        <v>1852</v>
      </c>
      <c r="BB1598" s="92">
        <v>43132</v>
      </c>
      <c r="BC1598" s="91" t="s">
        <v>1852</v>
      </c>
    </row>
    <row r="1599" spans="1:55">
      <c r="A1599" s="91">
        <f t="shared" si="24"/>
        <v>1598</v>
      </c>
      <c r="B1599" s="91">
        <v>2612301</v>
      </c>
      <c r="C1599" s="91">
        <v>30</v>
      </c>
      <c r="D1599" s="91">
        <v>15</v>
      </c>
      <c r="E1599" s="91">
        <v>26123</v>
      </c>
      <c r="F1599" s="91">
        <v>1</v>
      </c>
      <c r="G1599" s="91" t="s">
        <v>13661</v>
      </c>
      <c r="I1599" s="91" t="s">
        <v>13662</v>
      </c>
      <c r="K1599" s="91" t="s">
        <v>13663</v>
      </c>
      <c r="L1599" s="91" t="s">
        <v>13664</v>
      </c>
      <c r="O1599" s="91" t="s">
        <v>13665</v>
      </c>
      <c r="P1599" s="91" t="s">
        <v>13666</v>
      </c>
      <c r="R1599" s="91" t="s">
        <v>13667</v>
      </c>
      <c r="S1599" s="91" t="s">
        <v>13668</v>
      </c>
      <c r="T1599" s="91" t="s">
        <v>269</v>
      </c>
      <c r="U1599" s="91">
        <v>0</v>
      </c>
      <c r="V1599" s="91">
        <v>500000</v>
      </c>
      <c r="W1599" s="91">
        <v>0</v>
      </c>
      <c r="X1599" s="91">
        <v>100</v>
      </c>
      <c r="Y1599" s="91">
        <v>120</v>
      </c>
      <c r="Z1599" s="91">
        <v>40</v>
      </c>
      <c r="AA1599" s="91">
        <v>60</v>
      </c>
      <c r="AB1599" s="91">
        <v>120</v>
      </c>
      <c r="AC1599" s="91">
        <v>40</v>
      </c>
      <c r="AD1599" s="91">
        <v>60</v>
      </c>
      <c r="AE1599" s="91">
        <v>120</v>
      </c>
      <c r="AF1599" s="91">
        <v>188</v>
      </c>
      <c r="AG1599" s="91">
        <v>317</v>
      </c>
      <c r="AH1599" s="91">
        <v>1431120</v>
      </c>
      <c r="AI1599" s="91">
        <v>1</v>
      </c>
      <c r="AJ1599" s="91" t="s">
        <v>13669</v>
      </c>
      <c r="AK1599" s="91">
        <v>2</v>
      </c>
      <c r="AL1599" s="91">
        <v>1</v>
      </c>
      <c r="AM1599" s="91">
        <v>47302932180043</v>
      </c>
      <c r="AN1599" s="91" t="s">
        <v>13670</v>
      </c>
      <c r="AO1599" s="91">
        <v>1</v>
      </c>
      <c r="AP1599" s="91">
        <v>2</v>
      </c>
      <c r="AQ1599" s="91" t="s">
        <v>87</v>
      </c>
      <c r="AR1599" s="91" t="s">
        <v>87</v>
      </c>
      <c r="AW1599" s="91">
        <v>1</v>
      </c>
      <c r="AX1599" s="91">
        <v>0</v>
      </c>
      <c r="AZ1599" s="92">
        <v>43006.064363425925</v>
      </c>
      <c r="BA1599" s="91" t="s">
        <v>233</v>
      </c>
      <c r="BB1599" s="92">
        <v>43041.570150462961</v>
      </c>
      <c r="BC1599" s="91" t="s">
        <v>233</v>
      </c>
    </row>
    <row r="1600" spans="1:55">
      <c r="A1600" s="91">
        <f t="shared" si="24"/>
        <v>1599</v>
      </c>
      <c r="B1600" s="91">
        <v>2618001</v>
      </c>
      <c r="C1600" s="91">
        <v>30</v>
      </c>
      <c r="D1600" s="91">
        <v>15</v>
      </c>
      <c r="E1600" s="91">
        <v>26180</v>
      </c>
      <c r="F1600" s="91">
        <v>1</v>
      </c>
      <c r="G1600" s="91" t="s">
        <v>13671</v>
      </c>
      <c r="I1600" s="91" t="s">
        <v>13672</v>
      </c>
      <c r="J1600" s="91" t="s">
        <v>13673</v>
      </c>
      <c r="K1600" s="91" t="s">
        <v>13674</v>
      </c>
      <c r="L1600" s="91" t="s">
        <v>13675</v>
      </c>
      <c r="O1600" s="91" t="s">
        <v>13676</v>
      </c>
      <c r="P1600" s="91" t="s">
        <v>13677</v>
      </c>
      <c r="R1600" s="91" t="s">
        <v>13678</v>
      </c>
      <c r="S1600" s="91" t="s">
        <v>13679</v>
      </c>
      <c r="T1600" s="91" t="s">
        <v>269</v>
      </c>
      <c r="U1600" s="91">
        <v>1</v>
      </c>
      <c r="V1600" s="91">
        <v>500000</v>
      </c>
      <c r="W1600" s="91">
        <v>100</v>
      </c>
      <c r="X1600" s="91">
        <v>0</v>
      </c>
      <c r="Y1600" s="91">
        <v>120</v>
      </c>
      <c r="Z1600" s="91">
        <v>40</v>
      </c>
      <c r="AA1600" s="91">
        <v>60</v>
      </c>
      <c r="AB1600" s="91">
        <v>120</v>
      </c>
      <c r="AC1600" s="91">
        <v>40</v>
      </c>
      <c r="AD1600" s="91">
        <v>60</v>
      </c>
      <c r="AE1600" s="91">
        <v>120</v>
      </c>
      <c r="AF1600" s="91">
        <v>9</v>
      </c>
      <c r="AG1600" s="91">
        <v>792</v>
      </c>
      <c r="AH1600" s="91">
        <v>8093344</v>
      </c>
      <c r="AI1600" s="91">
        <v>2</v>
      </c>
      <c r="AJ1600" s="91" t="s">
        <v>13680</v>
      </c>
      <c r="AK1600" s="91">
        <v>2</v>
      </c>
      <c r="AL1600" s="91">
        <v>1</v>
      </c>
      <c r="AM1600" s="91" t="s">
        <v>13681</v>
      </c>
      <c r="AN1600" s="91" t="s">
        <v>13682</v>
      </c>
      <c r="AO1600" s="91">
        <v>1</v>
      </c>
      <c r="AP1600" s="91">
        <v>2</v>
      </c>
      <c r="AQ1600" s="91">
        <v>1574625</v>
      </c>
      <c r="AR1600" s="91" t="s">
        <v>87</v>
      </c>
      <c r="AU1600" s="93">
        <v>42060</v>
      </c>
      <c r="AW1600" s="91">
        <v>1</v>
      </c>
      <c r="AX1600" s="91">
        <v>0</v>
      </c>
      <c r="AZ1600" s="92">
        <v>36680</v>
      </c>
      <c r="BA1600" s="91" t="s">
        <v>183</v>
      </c>
      <c r="BB1600" s="92">
        <v>42057</v>
      </c>
      <c r="BC1600" s="91" t="s">
        <v>87</v>
      </c>
    </row>
    <row r="1601" spans="1:55">
      <c r="A1601" s="91">
        <f t="shared" si="24"/>
        <v>1600</v>
      </c>
      <c r="B1601" s="91">
        <v>2683002</v>
      </c>
      <c r="C1601" s="91">
        <v>80</v>
      </c>
      <c r="D1601" s="91">
        <v>15</v>
      </c>
      <c r="E1601" s="91">
        <v>26830</v>
      </c>
      <c r="F1601" s="91">
        <v>2</v>
      </c>
      <c r="G1601" s="91" t="s">
        <v>13683</v>
      </c>
      <c r="I1601" s="91" t="s">
        <v>13684</v>
      </c>
      <c r="J1601" s="91" t="s">
        <v>13683</v>
      </c>
      <c r="K1601" s="91" t="s">
        <v>13685</v>
      </c>
      <c r="L1601" s="91" t="s">
        <v>13686</v>
      </c>
      <c r="O1601" s="91" t="s">
        <v>13687</v>
      </c>
      <c r="P1601" s="91" t="s">
        <v>13688</v>
      </c>
      <c r="U1601" s="91">
        <v>1</v>
      </c>
      <c r="V1601" s="91">
        <v>500000</v>
      </c>
      <c r="W1601" s="91">
        <v>0</v>
      </c>
      <c r="X1601" s="91">
        <v>100</v>
      </c>
      <c r="Y1601" s="91">
        <v>120</v>
      </c>
      <c r="Z1601" s="91">
        <v>40</v>
      </c>
      <c r="AA1601" s="91">
        <v>60</v>
      </c>
      <c r="AB1601" s="91">
        <v>120</v>
      </c>
      <c r="AC1601" s="91">
        <v>40</v>
      </c>
      <c r="AD1601" s="91">
        <v>60</v>
      </c>
      <c r="AE1601" s="91">
        <v>120</v>
      </c>
      <c r="AF1601" s="91">
        <v>152</v>
      </c>
      <c r="AG1601" s="91">
        <v>48</v>
      </c>
      <c r="AH1601" s="91">
        <v>1392</v>
      </c>
      <c r="AI1601" s="91">
        <v>2</v>
      </c>
      <c r="AJ1601" s="91" t="s">
        <v>13689</v>
      </c>
      <c r="AK1601" s="91">
        <v>2</v>
      </c>
      <c r="AL1601" s="91">
        <v>0</v>
      </c>
      <c r="AM1601" s="91" t="s">
        <v>87</v>
      </c>
      <c r="AO1601" s="91">
        <v>0</v>
      </c>
      <c r="AP1601" s="91">
        <v>2</v>
      </c>
      <c r="AQ1601" s="91">
        <v>1565232</v>
      </c>
      <c r="AR1601" s="91" t="s">
        <v>87</v>
      </c>
      <c r="AU1601" s="93">
        <v>42060</v>
      </c>
      <c r="AW1601" s="91">
        <v>1</v>
      </c>
      <c r="AX1601" s="91">
        <v>0</v>
      </c>
      <c r="AZ1601" s="92">
        <v>36680</v>
      </c>
      <c r="BA1601" s="91" t="s">
        <v>183</v>
      </c>
      <c r="BB1601" s="92">
        <v>42057</v>
      </c>
      <c r="BC1601" s="91" t="s">
        <v>87</v>
      </c>
    </row>
    <row r="1602" spans="1:55">
      <c r="A1602" s="91">
        <f t="shared" si="24"/>
        <v>1601</v>
      </c>
      <c r="B1602" s="91">
        <v>3100001</v>
      </c>
      <c r="C1602" s="91">
        <v>70</v>
      </c>
      <c r="D1602" s="91">
        <v>15</v>
      </c>
      <c r="E1602" s="91">
        <v>31000</v>
      </c>
      <c r="F1602" s="91">
        <v>1</v>
      </c>
      <c r="G1602" s="91" t="s">
        <v>13690</v>
      </c>
      <c r="I1602" s="91" t="s">
        <v>4419</v>
      </c>
      <c r="J1602" s="91" t="s">
        <v>13690</v>
      </c>
      <c r="K1602" s="91" t="s">
        <v>602</v>
      </c>
      <c r="L1602" s="91" t="s">
        <v>13691</v>
      </c>
      <c r="M1602" s="91" t="s">
        <v>13692</v>
      </c>
      <c r="O1602" s="91" t="s">
        <v>13693</v>
      </c>
      <c r="P1602" s="91" t="s">
        <v>13694</v>
      </c>
      <c r="U1602" s="91">
        <v>1</v>
      </c>
      <c r="V1602" s="91">
        <v>500000</v>
      </c>
      <c r="W1602" s="91">
        <v>0</v>
      </c>
      <c r="X1602" s="91">
        <v>100</v>
      </c>
      <c r="Y1602" s="91">
        <v>120</v>
      </c>
      <c r="Z1602" s="91">
        <v>40</v>
      </c>
      <c r="AA1602" s="91">
        <v>60</v>
      </c>
      <c r="AB1602" s="91">
        <v>120</v>
      </c>
      <c r="AC1602" s="91">
        <v>0</v>
      </c>
      <c r="AD1602" s="91">
        <v>100</v>
      </c>
      <c r="AE1602" s="91">
        <v>120</v>
      </c>
      <c r="AF1602" s="91">
        <v>9</v>
      </c>
      <c r="AG1602" s="91">
        <v>101</v>
      </c>
      <c r="AH1602" s="91">
        <v>228148</v>
      </c>
      <c r="AI1602" s="91">
        <v>2</v>
      </c>
      <c r="AJ1602" s="91" t="s">
        <v>13695</v>
      </c>
      <c r="AK1602" s="91">
        <v>2</v>
      </c>
      <c r="AL1602" s="91">
        <v>0</v>
      </c>
      <c r="AM1602" s="91" t="s">
        <v>87</v>
      </c>
      <c r="AO1602" s="91">
        <v>0</v>
      </c>
      <c r="AP1602" s="91">
        <v>2</v>
      </c>
      <c r="AQ1602" s="91">
        <v>1584514</v>
      </c>
      <c r="AR1602" s="91" t="s">
        <v>87</v>
      </c>
      <c r="AU1602" s="93">
        <v>42060</v>
      </c>
      <c r="AW1602" s="91">
        <v>1</v>
      </c>
      <c r="AX1602" s="91">
        <v>0</v>
      </c>
      <c r="AZ1602" s="92">
        <v>36680</v>
      </c>
      <c r="BA1602" s="91" t="s">
        <v>183</v>
      </c>
      <c r="BB1602" s="92">
        <v>42057</v>
      </c>
      <c r="BC1602" s="91" t="s">
        <v>87</v>
      </c>
    </row>
    <row r="1603" spans="1:55">
      <c r="A1603" s="91">
        <f t="shared" ref="A1603:A1666" si="25">A1602+1</f>
        <v>1602</v>
      </c>
      <c r="B1603" s="91">
        <v>3236001</v>
      </c>
      <c r="C1603" s="91">
        <v>77</v>
      </c>
      <c r="D1603" s="91">
        <v>15</v>
      </c>
      <c r="E1603" s="91">
        <v>32360</v>
      </c>
      <c r="F1603" s="91">
        <v>1</v>
      </c>
      <c r="G1603" s="91" t="s">
        <v>13696</v>
      </c>
      <c r="I1603" s="91" t="s">
        <v>13697</v>
      </c>
      <c r="J1603" s="91" t="s">
        <v>13696</v>
      </c>
      <c r="K1603" s="91" t="s">
        <v>581</v>
      </c>
      <c r="L1603" s="91" t="s">
        <v>13698</v>
      </c>
      <c r="O1603" s="91" t="s">
        <v>13699</v>
      </c>
      <c r="P1603" s="91" t="s">
        <v>87</v>
      </c>
      <c r="U1603" s="91">
        <v>0</v>
      </c>
      <c r="V1603" s="91">
        <v>500000</v>
      </c>
      <c r="W1603" s="91">
        <v>0</v>
      </c>
      <c r="X1603" s="91">
        <v>100</v>
      </c>
      <c r="Y1603" s="91">
        <v>120</v>
      </c>
      <c r="Z1603" s="91">
        <v>40</v>
      </c>
      <c r="AA1603" s="91">
        <v>60</v>
      </c>
      <c r="AB1603" s="91">
        <v>120</v>
      </c>
      <c r="AC1603" s="91">
        <v>40</v>
      </c>
      <c r="AD1603" s="91">
        <v>60</v>
      </c>
      <c r="AE1603" s="91">
        <v>120</v>
      </c>
      <c r="AF1603" s="91">
        <v>169</v>
      </c>
      <c r="AG1603" s="91">
        <v>30</v>
      </c>
      <c r="AH1603" s="91">
        <v>317705</v>
      </c>
      <c r="AI1603" s="91">
        <v>1</v>
      </c>
      <c r="AJ1603" s="91" t="s">
        <v>13700</v>
      </c>
      <c r="AK1603" s="91">
        <v>2</v>
      </c>
      <c r="AL1603" s="91">
        <v>0</v>
      </c>
      <c r="AM1603" s="91" t="s">
        <v>87</v>
      </c>
      <c r="AO1603" s="91">
        <v>1</v>
      </c>
      <c r="AP1603" s="91">
        <v>2</v>
      </c>
      <c r="AQ1603" s="91" t="s">
        <v>87</v>
      </c>
      <c r="AR1603" s="91" t="s">
        <v>87</v>
      </c>
      <c r="AW1603" s="91">
        <v>1</v>
      </c>
      <c r="AX1603" s="91">
        <v>0</v>
      </c>
      <c r="AZ1603" s="92">
        <v>36680</v>
      </c>
      <c r="BA1603" s="91" t="s">
        <v>183</v>
      </c>
      <c r="BB1603" s="92">
        <v>40347</v>
      </c>
      <c r="BC1603" s="91" t="s">
        <v>87</v>
      </c>
    </row>
    <row r="1604" spans="1:55">
      <c r="A1604" s="91">
        <f t="shared" si="25"/>
        <v>1603</v>
      </c>
      <c r="B1604" s="91">
        <v>3242003</v>
      </c>
      <c r="C1604" s="91">
        <v>38</v>
      </c>
      <c r="D1604" s="91">
        <v>15</v>
      </c>
      <c r="E1604" s="91" t="s">
        <v>87</v>
      </c>
      <c r="F1604" s="91" t="s">
        <v>87</v>
      </c>
      <c r="G1604" s="91" t="s">
        <v>13701</v>
      </c>
      <c r="H1604" s="91" t="s">
        <v>11780</v>
      </c>
      <c r="I1604" s="91" t="s">
        <v>13702</v>
      </c>
      <c r="J1604" s="91" t="s">
        <v>13703</v>
      </c>
      <c r="K1604" s="91" t="s">
        <v>13704</v>
      </c>
      <c r="L1604" s="91" t="s">
        <v>13705</v>
      </c>
      <c r="O1604" s="91" t="s">
        <v>13706</v>
      </c>
      <c r="P1604" s="91" t="s">
        <v>13707</v>
      </c>
      <c r="R1604" s="91" t="s">
        <v>13592</v>
      </c>
      <c r="S1604" s="91" t="s">
        <v>13708</v>
      </c>
      <c r="T1604" s="91" t="s">
        <v>269</v>
      </c>
      <c r="U1604" s="91">
        <v>1</v>
      </c>
      <c r="V1604" s="91">
        <v>500000</v>
      </c>
      <c r="W1604" s="91">
        <v>0</v>
      </c>
      <c r="X1604" s="91">
        <v>0</v>
      </c>
      <c r="Y1604" s="91">
        <v>0</v>
      </c>
      <c r="Z1604" s="91">
        <v>40</v>
      </c>
      <c r="AA1604" s="91">
        <v>60</v>
      </c>
      <c r="AB1604" s="91">
        <v>120</v>
      </c>
      <c r="AC1604" s="91">
        <v>0</v>
      </c>
      <c r="AD1604" s="91">
        <v>0</v>
      </c>
      <c r="AE1604" s="91">
        <v>0</v>
      </c>
      <c r="AF1604" s="91">
        <v>9</v>
      </c>
      <c r="AG1604" s="91">
        <v>779</v>
      </c>
      <c r="AH1604" s="91">
        <v>8212213</v>
      </c>
      <c r="AI1604" s="91">
        <v>1</v>
      </c>
      <c r="AJ1604" s="91" t="s">
        <v>13709</v>
      </c>
      <c r="AK1604" s="91">
        <v>2</v>
      </c>
      <c r="AL1604" s="91">
        <v>1</v>
      </c>
      <c r="AM1604" s="91">
        <v>13112291107</v>
      </c>
      <c r="AN1604" s="91" t="s">
        <v>431</v>
      </c>
      <c r="AO1604" s="91">
        <v>1</v>
      </c>
      <c r="AP1604" s="91">
        <v>2</v>
      </c>
      <c r="AQ1604" s="91">
        <v>1574681</v>
      </c>
      <c r="AR1604" s="91" t="s">
        <v>87</v>
      </c>
      <c r="AU1604" s="93">
        <v>42060</v>
      </c>
      <c r="AW1604" s="91">
        <v>1</v>
      </c>
      <c r="AX1604" s="91">
        <v>0</v>
      </c>
      <c r="AZ1604" s="92">
        <v>37727</v>
      </c>
      <c r="BA1604" s="91" t="s">
        <v>183</v>
      </c>
      <c r="BB1604" s="92">
        <v>42057</v>
      </c>
      <c r="BC1604" s="91" t="s">
        <v>87</v>
      </c>
    </row>
    <row r="1605" spans="1:55">
      <c r="A1605" s="91">
        <f t="shared" si="25"/>
        <v>1604</v>
      </c>
      <c r="B1605" s="91">
        <v>3350001</v>
      </c>
      <c r="C1605" s="91">
        <v>30</v>
      </c>
      <c r="D1605" s="91">
        <v>15</v>
      </c>
      <c r="E1605" s="91">
        <v>33500</v>
      </c>
      <c r="F1605" s="91">
        <v>1</v>
      </c>
      <c r="G1605" s="91" t="s">
        <v>13710</v>
      </c>
      <c r="I1605" s="91" t="s">
        <v>13711</v>
      </c>
      <c r="J1605" s="91" t="s">
        <v>13712</v>
      </c>
      <c r="K1605" s="91" t="s">
        <v>9156</v>
      </c>
      <c r="L1605" s="91" t="s">
        <v>13713</v>
      </c>
      <c r="O1605" s="91" t="s">
        <v>13714</v>
      </c>
      <c r="P1605" s="91" t="s">
        <v>13715</v>
      </c>
      <c r="R1605" s="91" t="s">
        <v>13716</v>
      </c>
      <c r="S1605" s="91" t="s">
        <v>13717</v>
      </c>
      <c r="T1605" s="91" t="s">
        <v>269</v>
      </c>
      <c r="U1605" s="91">
        <v>1</v>
      </c>
      <c r="V1605" s="91">
        <v>500000</v>
      </c>
      <c r="W1605" s="91">
        <v>0</v>
      </c>
      <c r="X1605" s="91">
        <v>0</v>
      </c>
      <c r="Y1605" s="91">
        <v>0</v>
      </c>
      <c r="Z1605" s="91">
        <v>40</v>
      </c>
      <c r="AA1605" s="91">
        <v>60</v>
      </c>
      <c r="AB1605" s="91">
        <v>120</v>
      </c>
      <c r="AC1605" s="91">
        <v>0</v>
      </c>
      <c r="AD1605" s="91">
        <v>0</v>
      </c>
      <c r="AE1605" s="91">
        <v>0</v>
      </c>
      <c r="AF1605" s="91">
        <v>10</v>
      </c>
      <c r="AG1605" s="91">
        <v>466</v>
      </c>
      <c r="AH1605" s="91">
        <v>1104026</v>
      </c>
      <c r="AI1605" s="91">
        <v>1</v>
      </c>
      <c r="AJ1605" s="91" t="s">
        <v>13718</v>
      </c>
      <c r="AK1605" s="91">
        <v>2</v>
      </c>
      <c r="AL1605" s="91">
        <v>0</v>
      </c>
      <c r="AM1605" s="91" t="s">
        <v>87</v>
      </c>
      <c r="AO1605" s="91">
        <v>1</v>
      </c>
      <c r="AP1605" s="91">
        <v>2</v>
      </c>
      <c r="AQ1605" s="91">
        <v>1517521</v>
      </c>
      <c r="AR1605" s="91" t="s">
        <v>87</v>
      </c>
      <c r="AU1605" s="93">
        <v>42060</v>
      </c>
      <c r="AW1605" s="91">
        <v>1</v>
      </c>
      <c r="AX1605" s="91">
        <v>0</v>
      </c>
      <c r="AZ1605" s="92">
        <v>36680</v>
      </c>
      <c r="BA1605" s="91" t="s">
        <v>183</v>
      </c>
      <c r="BB1605" s="92">
        <v>42057</v>
      </c>
      <c r="BC1605" s="91" t="s">
        <v>87</v>
      </c>
    </row>
    <row r="1606" spans="1:55">
      <c r="A1606" s="91">
        <f t="shared" si="25"/>
        <v>1605</v>
      </c>
      <c r="B1606" s="91">
        <v>3775101</v>
      </c>
      <c r="C1606" s="91">
        <v>50</v>
      </c>
      <c r="D1606" s="91">
        <v>15</v>
      </c>
      <c r="E1606" s="91">
        <v>37751</v>
      </c>
      <c r="F1606" s="91">
        <v>1</v>
      </c>
      <c r="G1606" s="91" t="s">
        <v>13719</v>
      </c>
      <c r="I1606" s="91" t="s">
        <v>13720</v>
      </c>
      <c r="J1606" s="91" t="s">
        <v>13720</v>
      </c>
      <c r="K1606" s="91" t="s">
        <v>1906</v>
      </c>
      <c r="L1606" s="91" t="s">
        <v>13721</v>
      </c>
      <c r="O1606" s="91" t="s">
        <v>13722</v>
      </c>
      <c r="P1606" s="91" t="s">
        <v>13723</v>
      </c>
      <c r="R1606" s="91" t="s">
        <v>13724</v>
      </c>
      <c r="S1606" s="91" t="s">
        <v>13725</v>
      </c>
      <c r="T1606" s="91" t="s">
        <v>269</v>
      </c>
      <c r="U1606" s="91">
        <v>0</v>
      </c>
      <c r="V1606" s="91">
        <v>500000</v>
      </c>
      <c r="W1606" s="91">
        <v>0</v>
      </c>
      <c r="X1606" s="91">
        <v>100</v>
      </c>
      <c r="Y1606" s="91">
        <v>120</v>
      </c>
      <c r="Z1606" s="91">
        <v>100</v>
      </c>
      <c r="AA1606" s="91">
        <v>0</v>
      </c>
      <c r="AB1606" s="91">
        <v>120</v>
      </c>
      <c r="AC1606" s="91">
        <v>40</v>
      </c>
      <c r="AD1606" s="91">
        <v>60</v>
      </c>
      <c r="AE1606" s="91">
        <v>120</v>
      </c>
      <c r="AF1606" s="91">
        <v>5</v>
      </c>
      <c r="AG1606" s="91">
        <v>224</v>
      </c>
      <c r="AH1606" s="91">
        <v>350165</v>
      </c>
      <c r="AI1606" s="91">
        <v>2</v>
      </c>
      <c r="AJ1606" s="91" t="s">
        <v>13726</v>
      </c>
      <c r="AK1606" s="91">
        <v>2</v>
      </c>
      <c r="AL1606" s="91">
        <v>0</v>
      </c>
      <c r="AM1606" s="91" t="s">
        <v>87</v>
      </c>
      <c r="AO1606" s="91">
        <v>0</v>
      </c>
      <c r="AP1606" s="91">
        <v>2</v>
      </c>
      <c r="AQ1606" s="91" t="s">
        <v>87</v>
      </c>
      <c r="AR1606" s="91" t="s">
        <v>87</v>
      </c>
      <c r="AW1606" s="91">
        <v>1</v>
      </c>
      <c r="AX1606" s="91">
        <v>0</v>
      </c>
      <c r="AZ1606" s="92">
        <v>36832</v>
      </c>
      <c r="BA1606" s="91" t="s">
        <v>183</v>
      </c>
      <c r="BB1606" s="92">
        <v>42935.061296296299</v>
      </c>
      <c r="BC1606" s="91" t="s">
        <v>233</v>
      </c>
    </row>
    <row r="1607" spans="1:55">
      <c r="A1607" s="91">
        <f t="shared" si="25"/>
        <v>1606</v>
      </c>
      <c r="B1607" s="91">
        <v>3817001</v>
      </c>
      <c r="C1607" s="91">
        <v>80</v>
      </c>
      <c r="D1607" s="91">
        <v>15</v>
      </c>
      <c r="E1607" s="91" t="s">
        <v>87</v>
      </c>
      <c r="F1607" s="91" t="s">
        <v>87</v>
      </c>
      <c r="G1607" s="91" t="s">
        <v>13727</v>
      </c>
      <c r="I1607" s="91" t="s">
        <v>13728</v>
      </c>
      <c r="J1607" s="91" t="s">
        <v>13729</v>
      </c>
      <c r="K1607" s="91" t="s">
        <v>13730</v>
      </c>
      <c r="L1607" s="91" t="s">
        <v>13731</v>
      </c>
      <c r="O1607" s="91" t="s">
        <v>13732</v>
      </c>
      <c r="P1607" s="91" t="s">
        <v>13733</v>
      </c>
      <c r="R1607" s="91" t="s">
        <v>13734</v>
      </c>
      <c r="S1607" s="91" t="s">
        <v>13735</v>
      </c>
      <c r="T1607" s="91" t="s">
        <v>269</v>
      </c>
      <c r="U1607" s="91">
        <v>0</v>
      </c>
      <c r="V1607" s="91">
        <v>500000</v>
      </c>
      <c r="W1607" s="91">
        <v>0</v>
      </c>
      <c r="X1607" s="91">
        <v>100</v>
      </c>
      <c r="Y1607" s="91">
        <v>120</v>
      </c>
      <c r="Z1607" s="91">
        <v>40</v>
      </c>
      <c r="AA1607" s="91">
        <v>60</v>
      </c>
      <c r="AB1607" s="91">
        <v>120</v>
      </c>
      <c r="AC1607" s="91">
        <v>40</v>
      </c>
      <c r="AD1607" s="91">
        <v>60</v>
      </c>
      <c r="AE1607" s="91">
        <v>120</v>
      </c>
      <c r="AF1607" s="91">
        <v>184</v>
      </c>
      <c r="AG1607" s="91">
        <v>60</v>
      </c>
      <c r="AH1607" s="91">
        <v>1123829</v>
      </c>
      <c r="AI1607" s="91">
        <v>1</v>
      </c>
      <c r="AJ1607" s="91" t="s">
        <v>13736</v>
      </c>
      <c r="AK1607" s="91">
        <v>2</v>
      </c>
      <c r="AL1607" s="91">
        <v>1</v>
      </c>
      <c r="AM1607" s="91" t="s">
        <v>13737</v>
      </c>
      <c r="AN1607" s="91" t="s">
        <v>13738</v>
      </c>
      <c r="AO1607" s="91">
        <v>1</v>
      </c>
      <c r="AP1607" s="91">
        <v>2</v>
      </c>
      <c r="AQ1607" s="91" t="s">
        <v>87</v>
      </c>
      <c r="AR1607" s="91" t="s">
        <v>87</v>
      </c>
      <c r="AW1607" s="91">
        <v>1</v>
      </c>
      <c r="AX1607" s="91">
        <v>0</v>
      </c>
      <c r="AZ1607" s="92">
        <v>38540</v>
      </c>
      <c r="BA1607" s="91" t="s">
        <v>183</v>
      </c>
      <c r="BB1607" s="92">
        <v>40351</v>
      </c>
      <c r="BC1607" s="91" t="s">
        <v>87</v>
      </c>
    </row>
    <row r="1608" spans="1:55">
      <c r="A1608" s="91">
        <f t="shared" si="25"/>
        <v>1607</v>
      </c>
      <c r="B1608" s="91">
        <v>3859001</v>
      </c>
      <c r="C1608" s="91">
        <v>50</v>
      </c>
      <c r="D1608" s="91">
        <v>15</v>
      </c>
      <c r="E1608" s="91">
        <v>38590</v>
      </c>
      <c r="F1608" s="91">
        <v>1</v>
      </c>
      <c r="G1608" s="91" t="s">
        <v>13739</v>
      </c>
      <c r="I1608" s="91" t="s">
        <v>13740</v>
      </c>
      <c r="J1608" s="91" t="s">
        <v>13739</v>
      </c>
      <c r="K1608" s="91" t="s">
        <v>13741</v>
      </c>
      <c r="L1608" s="91" t="s">
        <v>13742</v>
      </c>
      <c r="M1608" s="91" t="s">
        <v>13743</v>
      </c>
      <c r="O1608" s="91" t="s">
        <v>13744</v>
      </c>
      <c r="P1608" s="91" t="s">
        <v>13745</v>
      </c>
      <c r="R1608" s="91" t="s">
        <v>13746</v>
      </c>
      <c r="S1608" s="91" t="s">
        <v>13747</v>
      </c>
      <c r="T1608" s="91" t="s">
        <v>269</v>
      </c>
      <c r="U1608" s="91">
        <v>0</v>
      </c>
      <c r="V1608" s="91">
        <v>500000</v>
      </c>
      <c r="W1608" s="91">
        <v>0</v>
      </c>
      <c r="X1608" s="91">
        <v>100</v>
      </c>
      <c r="Y1608" s="91">
        <v>120</v>
      </c>
      <c r="Z1608" s="91">
        <v>40</v>
      </c>
      <c r="AA1608" s="91">
        <v>60</v>
      </c>
      <c r="AB1608" s="91">
        <v>120</v>
      </c>
      <c r="AC1608" s="91">
        <v>40</v>
      </c>
      <c r="AD1608" s="91">
        <v>60</v>
      </c>
      <c r="AE1608" s="91">
        <v>120</v>
      </c>
      <c r="AF1608" s="91">
        <v>544</v>
      </c>
      <c r="AG1608" s="91">
        <v>103</v>
      </c>
      <c r="AH1608" s="91">
        <v>103756</v>
      </c>
      <c r="AI1608" s="91">
        <v>2</v>
      </c>
      <c r="AJ1608" s="91" t="s">
        <v>13748</v>
      </c>
      <c r="AK1608" s="91">
        <v>2</v>
      </c>
      <c r="AL1608" s="91">
        <v>1</v>
      </c>
      <c r="AM1608" s="91">
        <v>23329594122</v>
      </c>
      <c r="AN1608" s="91" t="s">
        <v>13749</v>
      </c>
      <c r="AO1608" s="91">
        <v>1</v>
      </c>
      <c r="AP1608" s="91">
        <v>2</v>
      </c>
      <c r="AQ1608" s="91" t="s">
        <v>87</v>
      </c>
      <c r="AR1608" s="91" t="s">
        <v>87</v>
      </c>
      <c r="AW1608" s="91">
        <v>1</v>
      </c>
      <c r="AX1608" s="91">
        <v>0</v>
      </c>
      <c r="AZ1608" s="92">
        <v>36680</v>
      </c>
      <c r="BA1608" s="91" t="s">
        <v>183</v>
      </c>
      <c r="BB1608" s="92">
        <v>40367</v>
      </c>
      <c r="BC1608" s="91" t="s">
        <v>87</v>
      </c>
    </row>
    <row r="1609" spans="1:55">
      <c r="A1609" s="91">
        <f t="shared" si="25"/>
        <v>1608</v>
      </c>
      <c r="B1609" s="91">
        <v>3981001</v>
      </c>
      <c r="C1609" s="91">
        <v>50</v>
      </c>
      <c r="D1609" s="91">
        <v>15</v>
      </c>
      <c r="E1609" s="91">
        <v>39810</v>
      </c>
      <c r="F1609" s="91">
        <v>1</v>
      </c>
      <c r="G1609" s="91" t="s">
        <v>13750</v>
      </c>
      <c r="I1609" s="91" t="s">
        <v>13751</v>
      </c>
      <c r="J1609" s="91" t="s">
        <v>13750</v>
      </c>
      <c r="K1609" s="91" t="s">
        <v>13752</v>
      </c>
      <c r="L1609" s="91" t="s">
        <v>13753</v>
      </c>
      <c r="O1609" s="91" t="s">
        <v>13754</v>
      </c>
      <c r="P1609" s="91" t="s">
        <v>13755</v>
      </c>
      <c r="U1609" s="91">
        <v>1</v>
      </c>
      <c r="V1609" s="91">
        <v>500000</v>
      </c>
      <c r="W1609" s="91">
        <v>60</v>
      </c>
      <c r="X1609" s="91">
        <v>40</v>
      </c>
      <c r="Y1609" s="91">
        <v>120</v>
      </c>
      <c r="Z1609" s="91">
        <v>60</v>
      </c>
      <c r="AA1609" s="91">
        <v>40</v>
      </c>
      <c r="AB1609" s="91">
        <v>120</v>
      </c>
      <c r="AC1609" s="91">
        <v>60</v>
      </c>
      <c r="AD1609" s="91">
        <v>40</v>
      </c>
      <c r="AE1609" s="91">
        <v>120</v>
      </c>
      <c r="AF1609" s="91">
        <v>5</v>
      </c>
      <c r="AG1609" s="91">
        <v>550</v>
      </c>
      <c r="AH1609" s="91">
        <v>3815515</v>
      </c>
      <c r="AI1609" s="91">
        <v>1</v>
      </c>
      <c r="AJ1609" s="91" t="s">
        <v>13756</v>
      </c>
      <c r="AK1609" s="91">
        <v>2</v>
      </c>
      <c r="AL1609" s="91">
        <v>0</v>
      </c>
      <c r="AM1609" s="91" t="s">
        <v>87</v>
      </c>
      <c r="AO1609" s="91">
        <v>1</v>
      </c>
      <c r="AP1609" s="91">
        <v>2</v>
      </c>
      <c r="AQ1609" s="91">
        <v>1410602</v>
      </c>
      <c r="AR1609" s="91" t="s">
        <v>87</v>
      </c>
      <c r="AU1609" s="93">
        <v>42060</v>
      </c>
      <c r="AW1609" s="91">
        <v>1</v>
      </c>
      <c r="AX1609" s="91">
        <v>0</v>
      </c>
      <c r="AZ1609" s="92">
        <v>36680</v>
      </c>
      <c r="BA1609" s="91" t="s">
        <v>183</v>
      </c>
      <c r="BB1609" s="92">
        <v>43000.063310185185</v>
      </c>
      <c r="BC1609" s="91" t="s">
        <v>233</v>
      </c>
    </row>
    <row r="1610" spans="1:55">
      <c r="A1610" s="91">
        <f t="shared" si="25"/>
        <v>1609</v>
      </c>
      <c r="B1610" s="91">
        <v>4750001</v>
      </c>
      <c r="C1610" s="91">
        <v>80</v>
      </c>
      <c r="D1610" s="91">
        <v>15</v>
      </c>
      <c r="E1610" s="91" t="s">
        <v>87</v>
      </c>
      <c r="F1610" s="91" t="s">
        <v>87</v>
      </c>
      <c r="G1610" s="91" t="s">
        <v>13757</v>
      </c>
      <c r="I1610" s="91" t="s">
        <v>13758</v>
      </c>
      <c r="J1610" s="91" t="s">
        <v>13759</v>
      </c>
      <c r="K1610" s="91" t="s">
        <v>13760</v>
      </c>
      <c r="L1610" s="91" t="s">
        <v>13761</v>
      </c>
      <c r="O1610" s="91" t="s">
        <v>13762</v>
      </c>
      <c r="P1610" s="91" t="s">
        <v>13763</v>
      </c>
      <c r="R1610" s="91" t="s">
        <v>13764</v>
      </c>
      <c r="S1610" s="91" t="s">
        <v>13765</v>
      </c>
      <c r="T1610" s="91" t="s">
        <v>201</v>
      </c>
      <c r="U1610" s="91">
        <v>0</v>
      </c>
      <c r="V1610" s="91">
        <v>500000</v>
      </c>
      <c r="W1610" s="91">
        <v>100</v>
      </c>
      <c r="X1610" s="91">
        <v>0</v>
      </c>
      <c r="Y1610" s="91">
        <v>0</v>
      </c>
      <c r="Z1610" s="91">
        <v>100</v>
      </c>
      <c r="AA1610" s="91">
        <v>0</v>
      </c>
      <c r="AB1610" s="91">
        <v>0</v>
      </c>
      <c r="AC1610" s="91">
        <v>100</v>
      </c>
      <c r="AD1610" s="91">
        <v>0</v>
      </c>
      <c r="AE1610" s="91">
        <v>0</v>
      </c>
      <c r="AF1610" s="91">
        <v>191</v>
      </c>
      <c r="AG1610" s="91">
        <v>116</v>
      </c>
      <c r="AH1610" s="91">
        <v>380442</v>
      </c>
      <c r="AI1610" s="91">
        <v>2</v>
      </c>
      <c r="AJ1610" s="91" t="s">
        <v>13766</v>
      </c>
      <c r="AK1610" s="91">
        <v>2</v>
      </c>
      <c r="AL1610" s="91">
        <v>0</v>
      </c>
      <c r="AM1610" s="91" t="s">
        <v>87</v>
      </c>
      <c r="AO1610" s="91">
        <v>0</v>
      </c>
      <c r="AP1610" s="91">
        <v>2</v>
      </c>
      <c r="AQ1610" s="91" t="s">
        <v>87</v>
      </c>
      <c r="AR1610" s="91" t="s">
        <v>87</v>
      </c>
      <c r="AW1610" s="91">
        <v>1</v>
      </c>
      <c r="AX1610" s="91">
        <v>0</v>
      </c>
      <c r="AY1610" s="91">
        <v>0</v>
      </c>
      <c r="AZ1610" s="92">
        <v>38047</v>
      </c>
      <c r="BA1610" s="91" t="s">
        <v>183</v>
      </c>
      <c r="BB1610" s="92">
        <v>40898</v>
      </c>
      <c r="BC1610" s="91" t="s">
        <v>87</v>
      </c>
    </row>
    <row r="1611" spans="1:55">
      <c r="A1611" s="91">
        <f t="shared" si="25"/>
        <v>1610</v>
      </c>
      <c r="B1611" s="91">
        <v>5019001</v>
      </c>
      <c r="C1611" s="91">
        <v>50</v>
      </c>
      <c r="D1611" s="91">
        <v>15</v>
      </c>
      <c r="E1611" s="91">
        <v>50190</v>
      </c>
      <c r="F1611" s="91">
        <v>1</v>
      </c>
      <c r="G1611" s="91" t="s">
        <v>13767</v>
      </c>
      <c r="I1611" s="91" t="s">
        <v>13768</v>
      </c>
      <c r="J1611" s="91" t="s">
        <v>13769</v>
      </c>
      <c r="K1611" s="91" t="s">
        <v>13770</v>
      </c>
      <c r="L1611" s="91" t="s">
        <v>13771</v>
      </c>
      <c r="O1611" s="91" t="s">
        <v>13772</v>
      </c>
      <c r="P1611" s="91" t="s">
        <v>87</v>
      </c>
      <c r="U1611" s="91">
        <v>1</v>
      </c>
      <c r="V1611" s="91">
        <v>500000</v>
      </c>
      <c r="W1611" s="91">
        <v>40</v>
      </c>
      <c r="X1611" s="91">
        <v>60</v>
      </c>
      <c r="Y1611" s="91">
        <v>120</v>
      </c>
      <c r="Z1611" s="91">
        <v>40</v>
      </c>
      <c r="AA1611" s="91">
        <v>60</v>
      </c>
      <c r="AB1611" s="91">
        <v>120</v>
      </c>
      <c r="AC1611" s="91">
        <v>40</v>
      </c>
      <c r="AD1611" s="91">
        <v>60</v>
      </c>
      <c r="AE1611" s="91">
        <v>120</v>
      </c>
      <c r="AF1611" s="91">
        <v>5</v>
      </c>
      <c r="AG1611" s="91">
        <v>216</v>
      </c>
      <c r="AH1611" s="91">
        <v>511329</v>
      </c>
      <c r="AI1611" s="91">
        <v>2</v>
      </c>
      <c r="AJ1611" s="91" t="s">
        <v>13773</v>
      </c>
      <c r="AK1611" s="91">
        <v>2</v>
      </c>
      <c r="AL1611" s="91">
        <v>0</v>
      </c>
      <c r="AM1611" s="91" t="s">
        <v>87</v>
      </c>
      <c r="AO1611" s="91">
        <v>1</v>
      </c>
      <c r="AP1611" s="91">
        <v>2</v>
      </c>
      <c r="AQ1611" s="91">
        <v>1159040</v>
      </c>
      <c r="AR1611" s="91" t="s">
        <v>87</v>
      </c>
      <c r="AU1611" s="93">
        <v>42060</v>
      </c>
      <c r="AW1611" s="91">
        <v>1</v>
      </c>
      <c r="AX1611" s="91">
        <v>0</v>
      </c>
      <c r="AZ1611" s="92">
        <v>36680</v>
      </c>
      <c r="BA1611" s="91" t="s">
        <v>183</v>
      </c>
      <c r="BB1611" s="92">
        <v>42057</v>
      </c>
      <c r="BC1611" s="91" t="s">
        <v>87</v>
      </c>
    </row>
    <row r="1612" spans="1:55">
      <c r="A1612" s="91">
        <f t="shared" si="25"/>
        <v>1611</v>
      </c>
      <c r="B1612" s="91">
        <v>5452001</v>
      </c>
      <c r="C1612" s="91">
        <v>10</v>
      </c>
      <c r="D1612" s="91">
        <v>15</v>
      </c>
      <c r="E1612" s="91">
        <v>54520</v>
      </c>
      <c r="F1612" s="91">
        <v>1</v>
      </c>
      <c r="G1612" s="91" t="s">
        <v>13774</v>
      </c>
      <c r="I1612" s="91" t="s">
        <v>13775</v>
      </c>
      <c r="J1612" s="91" t="s">
        <v>13774</v>
      </c>
      <c r="K1612" s="91" t="s">
        <v>13776</v>
      </c>
      <c r="L1612" s="91" t="s">
        <v>13777</v>
      </c>
      <c r="O1612" s="91" t="s">
        <v>13778</v>
      </c>
      <c r="P1612" s="91" t="s">
        <v>13779</v>
      </c>
      <c r="R1612" s="91" t="s">
        <v>13780</v>
      </c>
      <c r="S1612" s="91" t="s">
        <v>13781</v>
      </c>
      <c r="U1612" s="91">
        <v>0</v>
      </c>
      <c r="V1612" s="91">
        <v>500000</v>
      </c>
      <c r="W1612" s="91">
        <v>0</v>
      </c>
      <c r="X1612" s="91">
        <v>0</v>
      </c>
      <c r="Y1612" s="91">
        <v>0</v>
      </c>
      <c r="Z1612" s="91">
        <v>40</v>
      </c>
      <c r="AA1612" s="91">
        <v>60</v>
      </c>
      <c r="AB1612" s="91">
        <v>120</v>
      </c>
      <c r="AC1612" s="91">
        <v>0</v>
      </c>
      <c r="AD1612" s="91">
        <v>0</v>
      </c>
      <c r="AE1612" s="91">
        <v>0</v>
      </c>
      <c r="AF1612" s="91">
        <v>116</v>
      </c>
      <c r="AG1612" s="91">
        <v>172</v>
      </c>
      <c r="AH1612" s="91">
        <v>457870</v>
      </c>
      <c r="AI1612" s="91">
        <v>1</v>
      </c>
      <c r="AJ1612" s="91" t="s">
        <v>13782</v>
      </c>
      <c r="AK1612" s="91">
        <v>2</v>
      </c>
      <c r="AL1612" s="91">
        <v>0</v>
      </c>
      <c r="AM1612" s="91" t="s">
        <v>87</v>
      </c>
      <c r="AO1612" s="91">
        <v>0</v>
      </c>
      <c r="AP1612" s="91">
        <v>2</v>
      </c>
      <c r="AQ1612" s="91" t="s">
        <v>87</v>
      </c>
      <c r="AR1612" s="91" t="s">
        <v>87</v>
      </c>
      <c r="AW1612" s="91">
        <v>1</v>
      </c>
      <c r="AX1612" s="91">
        <v>0</v>
      </c>
      <c r="AZ1612" s="92">
        <v>36680</v>
      </c>
      <c r="BA1612" s="91" t="s">
        <v>183</v>
      </c>
      <c r="BB1612" s="92">
        <v>42682</v>
      </c>
      <c r="BC1612" s="91" t="s">
        <v>87</v>
      </c>
    </row>
    <row r="1613" spans="1:55">
      <c r="A1613" s="91">
        <f t="shared" si="25"/>
        <v>1612</v>
      </c>
      <c r="B1613" s="91">
        <v>5817001</v>
      </c>
      <c r="C1613" s="91">
        <v>10</v>
      </c>
      <c r="D1613" s="91">
        <v>15</v>
      </c>
      <c r="E1613" s="91">
        <v>58170</v>
      </c>
      <c r="F1613" s="91">
        <v>1</v>
      </c>
      <c r="G1613" s="91" t="s">
        <v>13783</v>
      </c>
      <c r="I1613" s="91" t="s">
        <v>13784</v>
      </c>
      <c r="J1613" s="91" t="s">
        <v>13785</v>
      </c>
      <c r="K1613" s="91" t="s">
        <v>3571</v>
      </c>
      <c r="L1613" s="91" t="s">
        <v>13786</v>
      </c>
      <c r="O1613" s="91" t="s">
        <v>13787</v>
      </c>
      <c r="P1613" s="91" t="s">
        <v>13788</v>
      </c>
      <c r="U1613" s="91">
        <v>1</v>
      </c>
      <c r="V1613" s="91">
        <v>500000</v>
      </c>
      <c r="W1613" s="91">
        <v>0</v>
      </c>
      <c r="X1613" s="91">
        <v>0</v>
      </c>
      <c r="Y1613" s="91">
        <v>0</v>
      </c>
      <c r="Z1613" s="91">
        <v>40</v>
      </c>
      <c r="AA1613" s="91">
        <v>60</v>
      </c>
      <c r="AB1613" s="91">
        <v>120</v>
      </c>
      <c r="AC1613" s="91">
        <v>0</v>
      </c>
      <c r="AD1613" s="91">
        <v>0</v>
      </c>
      <c r="AE1613" s="91">
        <v>0</v>
      </c>
      <c r="AF1613" s="91">
        <v>9</v>
      </c>
      <c r="AG1613" s="91">
        <v>301</v>
      </c>
      <c r="AH1613" s="91">
        <v>6790149</v>
      </c>
      <c r="AI1613" s="91">
        <v>1</v>
      </c>
      <c r="AJ1613" s="91" t="s">
        <v>13789</v>
      </c>
      <c r="AK1613" s="91">
        <v>2</v>
      </c>
      <c r="AL1613" s="91">
        <v>0</v>
      </c>
      <c r="AM1613" s="91" t="s">
        <v>87</v>
      </c>
      <c r="AO1613" s="91">
        <v>0</v>
      </c>
      <c r="AP1613" s="91">
        <v>2</v>
      </c>
      <c r="AQ1613" s="91">
        <v>1585245</v>
      </c>
      <c r="AR1613" s="91" t="s">
        <v>87</v>
      </c>
      <c r="AU1613" s="93">
        <v>42060</v>
      </c>
      <c r="AW1613" s="91">
        <v>1</v>
      </c>
      <c r="AX1613" s="91">
        <v>0</v>
      </c>
      <c r="AZ1613" s="92">
        <v>36680</v>
      </c>
      <c r="BA1613" s="91" t="s">
        <v>183</v>
      </c>
      <c r="BB1613" s="92">
        <v>42243</v>
      </c>
      <c r="BC1613" s="91" t="s">
        <v>87</v>
      </c>
    </row>
    <row r="1614" spans="1:55">
      <c r="A1614" s="91">
        <f t="shared" si="25"/>
        <v>1613</v>
      </c>
      <c r="B1614" s="91">
        <v>5980001</v>
      </c>
      <c r="C1614" s="91">
        <v>10</v>
      </c>
      <c r="D1614" s="91">
        <v>15</v>
      </c>
      <c r="E1614" s="91">
        <v>59800</v>
      </c>
      <c r="F1614" s="91">
        <v>1</v>
      </c>
      <c r="G1614" s="91" t="s">
        <v>13790</v>
      </c>
      <c r="I1614" s="91" t="s">
        <v>13791</v>
      </c>
      <c r="J1614" s="91" t="s">
        <v>13792</v>
      </c>
      <c r="K1614" s="91" t="s">
        <v>4058</v>
      </c>
      <c r="L1614" s="91" t="s">
        <v>13793</v>
      </c>
      <c r="O1614" s="91" t="s">
        <v>13794</v>
      </c>
      <c r="P1614" s="91" t="s">
        <v>87</v>
      </c>
      <c r="U1614" s="91">
        <v>0</v>
      </c>
      <c r="V1614" s="91">
        <v>500000</v>
      </c>
      <c r="W1614" s="91">
        <v>0</v>
      </c>
      <c r="X1614" s="91">
        <v>0</v>
      </c>
      <c r="Y1614" s="91">
        <v>0</v>
      </c>
      <c r="Z1614" s="91">
        <v>100</v>
      </c>
      <c r="AA1614" s="91">
        <v>0</v>
      </c>
      <c r="AB1614" s="91">
        <v>0</v>
      </c>
      <c r="AC1614" s="91">
        <v>0</v>
      </c>
      <c r="AD1614" s="91">
        <v>0</v>
      </c>
      <c r="AE1614" s="91">
        <v>0</v>
      </c>
      <c r="AF1614" s="91">
        <v>501</v>
      </c>
      <c r="AG1614" s="91">
        <v>35</v>
      </c>
      <c r="AH1614" s="91">
        <v>2003423</v>
      </c>
      <c r="AI1614" s="91">
        <v>2</v>
      </c>
      <c r="AJ1614" s="91" t="s">
        <v>13795</v>
      </c>
      <c r="AK1614" s="91">
        <v>2</v>
      </c>
      <c r="AL1614" s="91">
        <v>0</v>
      </c>
      <c r="AM1614" s="91" t="s">
        <v>87</v>
      </c>
      <c r="AO1614" s="91">
        <v>0</v>
      </c>
      <c r="AP1614" s="91">
        <v>2</v>
      </c>
      <c r="AQ1614" s="91" t="s">
        <v>87</v>
      </c>
      <c r="AR1614" s="91" t="s">
        <v>87</v>
      </c>
      <c r="AW1614" s="91">
        <v>1</v>
      </c>
      <c r="AX1614" s="91">
        <v>0</v>
      </c>
      <c r="AZ1614" s="92">
        <v>36680</v>
      </c>
      <c r="BA1614" s="91" t="s">
        <v>183</v>
      </c>
      <c r="BB1614" s="92">
        <v>40360</v>
      </c>
      <c r="BC1614" s="91" t="s">
        <v>87</v>
      </c>
    </row>
    <row r="1615" spans="1:55">
      <c r="A1615" s="91">
        <f t="shared" si="25"/>
        <v>1614</v>
      </c>
      <c r="B1615" s="91">
        <v>6133001</v>
      </c>
      <c r="C1615" s="91">
        <v>50</v>
      </c>
      <c r="D1615" s="91">
        <v>15</v>
      </c>
      <c r="E1615" s="91">
        <v>61330</v>
      </c>
      <c r="F1615" s="91">
        <v>1</v>
      </c>
      <c r="G1615" s="91" t="s">
        <v>13796</v>
      </c>
      <c r="I1615" s="91" t="s">
        <v>13797</v>
      </c>
      <c r="J1615" s="91" t="s">
        <v>13797</v>
      </c>
      <c r="K1615" s="91" t="s">
        <v>13798</v>
      </c>
      <c r="L1615" s="91" t="s">
        <v>13799</v>
      </c>
      <c r="O1615" s="91" t="s">
        <v>13800</v>
      </c>
      <c r="P1615" s="91" t="s">
        <v>13801</v>
      </c>
      <c r="R1615" s="91" t="s">
        <v>13802</v>
      </c>
      <c r="S1615" s="91" t="s">
        <v>13803</v>
      </c>
      <c r="T1615" s="91" t="s">
        <v>269</v>
      </c>
      <c r="U1615" s="91">
        <v>1</v>
      </c>
      <c r="V1615" s="91">
        <v>500000</v>
      </c>
      <c r="W1615" s="91">
        <v>0</v>
      </c>
      <c r="X1615" s="91">
        <v>100</v>
      </c>
      <c r="Y1615" s="91">
        <v>120</v>
      </c>
      <c r="Z1615" s="91">
        <v>40</v>
      </c>
      <c r="AA1615" s="91">
        <v>60</v>
      </c>
      <c r="AB1615" s="91">
        <v>120</v>
      </c>
      <c r="AC1615" s="91">
        <v>40</v>
      </c>
      <c r="AD1615" s="91">
        <v>60</v>
      </c>
      <c r="AE1615" s="91">
        <v>120</v>
      </c>
      <c r="AF1615" s="91">
        <v>543</v>
      </c>
      <c r="AG1615" s="91">
        <v>122</v>
      </c>
      <c r="AH1615" s="91">
        <v>3195528</v>
      </c>
      <c r="AI1615" s="91">
        <v>2</v>
      </c>
      <c r="AJ1615" s="91" t="s">
        <v>13804</v>
      </c>
      <c r="AK1615" s="91">
        <v>2</v>
      </c>
      <c r="AL1615" s="91">
        <v>0</v>
      </c>
      <c r="AM1615" s="91" t="s">
        <v>87</v>
      </c>
      <c r="AO1615" s="91">
        <v>1</v>
      </c>
      <c r="AP1615" s="91">
        <v>2</v>
      </c>
      <c r="AQ1615" s="91">
        <v>1574861</v>
      </c>
      <c r="AR1615" s="91" t="s">
        <v>87</v>
      </c>
      <c r="AU1615" s="93">
        <v>42060</v>
      </c>
      <c r="AW1615" s="91">
        <v>1</v>
      </c>
      <c r="AX1615" s="91">
        <v>0</v>
      </c>
      <c r="AZ1615" s="92">
        <v>36680</v>
      </c>
      <c r="BA1615" s="91" t="s">
        <v>183</v>
      </c>
      <c r="BB1615" s="92">
        <v>42057</v>
      </c>
      <c r="BC1615" s="91" t="s">
        <v>87</v>
      </c>
    </row>
    <row r="1616" spans="1:55">
      <c r="A1616" s="91">
        <f t="shared" si="25"/>
        <v>1615</v>
      </c>
      <c r="B1616" s="91">
        <v>6270001</v>
      </c>
      <c r="C1616" s="91">
        <v>50</v>
      </c>
      <c r="D1616" s="91">
        <v>15</v>
      </c>
      <c r="E1616" s="91">
        <v>62700</v>
      </c>
      <c r="F1616" s="91">
        <v>1</v>
      </c>
      <c r="G1616" s="91" t="s">
        <v>13805</v>
      </c>
      <c r="I1616" s="91" t="s">
        <v>13806</v>
      </c>
      <c r="J1616" s="91" t="s">
        <v>13807</v>
      </c>
      <c r="K1616" s="91" t="s">
        <v>7917</v>
      </c>
      <c r="L1616" s="91" t="s">
        <v>13808</v>
      </c>
      <c r="O1616" s="91" t="s">
        <v>13809</v>
      </c>
      <c r="P1616" s="91" t="s">
        <v>87</v>
      </c>
      <c r="U1616" s="91">
        <v>0</v>
      </c>
      <c r="V1616" s="91">
        <v>500000</v>
      </c>
      <c r="W1616" s="91">
        <v>40</v>
      </c>
      <c r="X1616" s="91">
        <v>60</v>
      </c>
      <c r="Y1616" s="91">
        <v>120</v>
      </c>
      <c r="Z1616" s="91">
        <v>40</v>
      </c>
      <c r="AA1616" s="91">
        <v>60</v>
      </c>
      <c r="AB1616" s="91">
        <v>120</v>
      </c>
      <c r="AC1616" s="91">
        <v>40</v>
      </c>
      <c r="AD1616" s="91">
        <v>60</v>
      </c>
      <c r="AE1616" s="91">
        <v>120</v>
      </c>
      <c r="AF1616" s="91">
        <v>1552</v>
      </c>
      <c r="AG1616" s="91">
        <v>3</v>
      </c>
      <c r="AH1616" s="91">
        <v>9011852</v>
      </c>
      <c r="AI1616" s="91">
        <v>1</v>
      </c>
      <c r="AJ1616" s="91" t="s">
        <v>13810</v>
      </c>
      <c r="AK1616" s="91">
        <v>2</v>
      </c>
      <c r="AL1616" s="91">
        <v>0</v>
      </c>
      <c r="AM1616" s="91" t="s">
        <v>87</v>
      </c>
      <c r="AO1616" s="91">
        <v>1</v>
      </c>
      <c r="AP1616" s="91">
        <v>2</v>
      </c>
      <c r="AQ1616" s="91" t="s">
        <v>87</v>
      </c>
      <c r="AR1616" s="91" t="s">
        <v>87</v>
      </c>
      <c r="AW1616" s="91">
        <v>1</v>
      </c>
      <c r="AX1616" s="91">
        <v>0</v>
      </c>
      <c r="AZ1616" s="92">
        <v>36680</v>
      </c>
      <c r="BA1616" s="91" t="s">
        <v>183</v>
      </c>
      <c r="BB1616" s="92">
        <v>41659</v>
      </c>
      <c r="BC1616" s="91" t="s">
        <v>87</v>
      </c>
    </row>
    <row r="1617" spans="1:55">
      <c r="A1617" s="91">
        <f t="shared" si="25"/>
        <v>1616</v>
      </c>
      <c r="B1617" s="91">
        <v>6465001</v>
      </c>
      <c r="C1617" s="91">
        <v>50</v>
      </c>
      <c r="D1617" s="91">
        <v>15</v>
      </c>
      <c r="E1617" s="91">
        <v>64650</v>
      </c>
      <c r="F1617" s="91">
        <v>1</v>
      </c>
      <c r="G1617" s="91" t="s">
        <v>13811</v>
      </c>
      <c r="I1617" s="91" t="s">
        <v>13812</v>
      </c>
      <c r="J1617" s="91" t="s">
        <v>13813</v>
      </c>
      <c r="K1617" s="91" t="s">
        <v>13814</v>
      </c>
      <c r="L1617" s="91" t="s">
        <v>13815</v>
      </c>
      <c r="O1617" s="91" t="s">
        <v>13816</v>
      </c>
      <c r="P1617" s="91" t="s">
        <v>13816</v>
      </c>
      <c r="R1617" s="91" t="s">
        <v>13817</v>
      </c>
      <c r="S1617" s="91" t="s">
        <v>13818</v>
      </c>
      <c r="T1617" s="91" t="s">
        <v>269</v>
      </c>
      <c r="U1617" s="91">
        <v>1</v>
      </c>
      <c r="V1617" s="91">
        <v>500000</v>
      </c>
      <c r="W1617" s="91">
        <v>40</v>
      </c>
      <c r="X1617" s="91">
        <v>60</v>
      </c>
      <c r="Y1617" s="91">
        <v>120</v>
      </c>
      <c r="Z1617" s="91">
        <v>40</v>
      </c>
      <c r="AA1617" s="91">
        <v>60</v>
      </c>
      <c r="AB1617" s="91">
        <v>120</v>
      </c>
      <c r="AC1617" s="91">
        <v>40</v>
      </c>
      <c r="AD1617" s="91">
        <v>60</v>
      </c>
      <c r="AE1617" s="91">
        <v>120</v>
      </c>
      <c r="AF1617" s="91">
        <v>1552</v>
      </c>
      <c r="AG1617" s="91">
        <v>7</v>
      </c>
      <c r="AH1617" s="91">
        <v>9005407</v>
      </c>
      <c r="AI1617" s="91">
        <v>1</v>
      </c>
      <c r="AJ1617" s="91" t="s">
        <v>13819</v>
      </c>
      <c r="AK1617" s="91">
        <v>2</v>
      </c>
      <c r="AL1617" s="91">
        <v>1</v>
      </c>
      <c r="AM1617" s="91">
        <v>23306935930036</v>
      </c>
      <c r="AN1617" s="91" t="s">
        <v>13820</v>
      </c>
      <c r="AO1617" s="91">
        <v>1</v>
      </c>
      <c r="AP1617" s="91">
        <v>2</v>
      </c>
      <c r="AQ1617" s="91">
        <v>1607273</v>
      </c>
      <c r="AR1617" s="91" t="s">
        <v>87</v>
      </c>
      <c r="AU1617" s="93">
        <v>42088</v>
      </c>
      <c r="AW1617" s="91">
        <v>1</v>
      </c>
      <c r="AX1617" s="91">
        <v>0</v>
      </c>
      <c r="AZ1617" s="92">
        <v>36680</v>
      </c>
      <c r="BA1617" s="91" t="s">
        <v>183</v>
      </c>
      <c r="BB1617" s="92">
        <v>40346</v>
      </c>
      <c r="BC1617" s="91" t="s">
        <v>87</v>
      </c>
    </row>
    <row r="1618" spans="1:55">
      <c r="A1618" s="91">
        <f t="shared" si="25"/>
        <v>1617</v>
      </c>
      <c r="B1618" s="91">
        <v>6606001</v>
      </c>
      <c r="C1618" s="91">
        <v>50</v>
      </c>
      <c r="D1618" s="91">
        <v>15</v>
      </c>
      <c r="E1618" s="91">
        <v>66060</v>
      </c>
      <c r="F1618" s="91">
        <v>1</v>
      </c>
      <c r="G1618" s="91" t="s">
        <v>13821</v>
      </c>
      <c r="I1618" s="91" t="s">
        <v>13822</v>
      </c>
      <c r="J1618" s="91" t="s">
        <v>13821</v>
      </c>
      <c r="K1618" s="91" t="s">
        <v>13823</v>
      </c>
      <c r="L1618" s="91" t="s">
        <v>13824</v>
      </c>
      <c r="O1618" s="91" t="s">
        <v>13825</v>
      </c>
      <c r="P1618" s="91" t="s">
        <v>13825</v>
      </c>
      <c r="U1618" s="91">
        <v>1</v>
      </c>
      <c r="V1618" s="91">
        <v>500000</v>
      </c>
      <c r="W1618" s="91">
        <v>40</v>
      </c>
      <c r="X1618" s="91">
        <v>60</v>
      </c>
      <c r="Y1618" s="91">
        <v>120</v>
      </c>
      <c r="Z1618" s="91">
        <v>40</v>
      </c>
      <c r="AA1618" s="91">
        <v>60</v>
      </c>
      <c r="AB1618" s="91">
        <v>120</v>
      </c>
      <c r="AC1618" s="91">
        <v>40</v>
      </c>
      <c r="AD1618" s="91">
        <v>60</v>
      </c>
      <c r="AE1618" s="91">
        <v>120</v>
      </c>
      <c r="AF1618" s="91">
        <v>1563</v>
      </c>
      <c r="AG1618" s="91">
        <v>5</v>
      </c>
      <c r="AH1618" s="91">
        <v>1154667</v>
      </c>
      <c r="AI1618" s="91">
        <v>1</v>
      </c>
      <c r="AJ1618" s="91" t="s">
        <v>13826</v>
      </c>
      <c r="AK1618" s="91">
        <v>2</v>
      </c>
      <c r="AL1618" s="91">
        <v>0</v>
      </c>
      <c r="AM1618" s="91" t="s">
        <v>87</v>
      </c>
      <c r="AO1618" s="91">
        <v>1</v>
      </c>
      <c r="AP1618" s="91">
        <v>2</v>
      </c>
      <c r="AQ1618" s="91">
        <v>1641653</v>
      </c>
      <c r="AR1618" s="91" t="s">
        <v>87</v>
      </c>
      <c r="AU1618" s="93">
        <v>42119</v>
      </c>
      <c r="AW1618" s="91">
        <v>1</v>
      </c>
      <c r="AX1618" s="91">
        <v>0</v>
      </c>
      <c r="AZ1618" s="92">
        <v>36680</v>
      </c>
      <c r="BA1618" s="91" t="s">
        <v>183</v>
      </c>
      <c r="BB1618" s="92">
        <v>41465</v>
      </c>
      <c r="BC1618" s="91" t="s">
        <v>87</v>
      </c>
    </row>
    <row r="1619" spans="1:55">
      <c r="A1619" s="91">
        <f t="shared" si="25"/>
        <v>1618</v>
      </c>
      <c r="B1619" s="91">
        <v>6619001</v>
      </c>
      <c r="C1619" s="91">
        <v>77</v>
      </c>
      <c r="D1619" s="91">
        <v>15</v>
      </c>
      <c r="E1619" s="91">
        <v>66190</v>
      </c>
      <c r="F1619" s="91">
        <v>1</v>
      </c>
      <c r="G1619" s="91" t="s">
        <v>13827</v>
      </c>
      <c r="I1619" s="91" t="s">
        <v>13828</v>
      </c>
      <c r="J1619" s="91" t="s">
        <v>13829</v>
      </c>
      <c r="K1619" s="91" t="s">
        <v>13830</v>
      </c>
      <c r="L1619" s="91" t="s">
        <v>13831</v>
      </c>
      <c r="O1619" s="91" t="s">
        <v>13832</v>
      </c>
      <c r="P1619" s="91" t="s">
        <v>13833</v>
      </c>
      <c r="R1619" s="91" t="s">
        <v>13834</v>
      </c>
      <c r="S1619" s="91" t="s">
        <v>13835</v>
      </c>
      <c r="T1619" s="91" t="s">
        <v>269</v>
      </c>
      <c r="U1619" s="91">
        <v>0</v>
      </c>
      <c r="V1619" s="91">
        <v>500000</v>
      </c>
      <c r="W1619" s="91">
        <v>0</v>
      </c>
      <c r="X1619" s="91">
        <v>100</v>
      </c>
      <c r="Y1619" s="91">
        <v>120</v>
      </c>
      <c r="Z1619" s="91">
        <v>40</v>
      </c>
      <c r="AA1619" s="91">
        <v>60</v>
      </c>
      <c r="AB1619" s="91">
        <v>120</v>
      </c>
      <c r="AC1619" s="91">
        <v>0</v>
      </c>
      <c r="AD1619" s="91">
        <v>0</v>
      </c>
      <c r="AE1619" s="91">
        <v>0</v>
      </c>
      <c r="AF1619" s="91">
        <v>1780</v>
      </c>
      <c r="AG1619" s="91">
        <v>11</v>
      </c>
      <c r="AH1619" s="91">
        <v>56659</v>
      </c>
      <c r="AI1619" s="91">
        <v>1</v>
      </c>
      <c r="AJ1619" s="91" t="s">
        <v>13836</v>
      </c>
      <c r="AK1619" s="91">
        <v>2</v>
      </c>
      <c r="AL1619" s="91">
        <v>0</v>
      </c>
      <c r="AM1619" s="91" t="s">
        <v>87</v>
      </c>
      <c r="AO1619" s="91">
        <v>0</v>
      </c>
      <c r="AP1619" s="91">
        <v>2</v>
      </c>
      <c r="AQ1619" s="91" t="s">
        <v>87</v>
      </c>
      <c r="AR1619" s="91" t="s">
        <v>87</v>
      </c>
      <c r="AW1619" s="91">
        <v>1</v>
      </c>
      <c r="AX1619" s="91">
        <v>0</v>
      </c>
      <c r="AZ1619" s="92">
        <v>36680</v>
      </c>
      <c r="BA1619" s="91" t="s">
        <v>183</v>
      </c>
      <c r="BB1619" s="92">
        <v>42209</v>
      </c>
      <c r="BC1619" s="91" t="s">
        <v>87</v>
      </c>
    </row>
    <row r="1620" spans="1:55">
      <c r="A1620" s="91">
        <f t="shared" si="25"/>
        <v>1619</v>
      </c>
      <c r="B1620" s="91">
        <v>6765001</v>
      </c>
      <c r="C1620" s="91">
        <v>50</v>
      </c>
      <c r="D1620" s="91">
        <v>15</v>
      </c>
      <c r="E1620" s="91">
        <v>67650</v>
      </c>
      <c r="F1620" s="91">
        <v>1</v>
      </c>
      <c r="G1620" s="91" t="s">
        <v>13837</v>
      </c>
      <c r="I1620" s="91" t="s">
        <v>13838</v>
      </c>
      <c r="J1620" s="91" t="s">
        <v>13837</v>
      </c>
      <c r="K1620" s="91" t="s">
        <v>3239</v>
      </c>
      <c r="L1620" s="91" t="s">
        <v>13839</v>
      </c>
      <c r="O1620" s="91" t="s">
        <v>13840</v>
      </c>
      <c r="P1620" s="91" t="s">
        <v>87</v>
      </c>
      <c r="U1620" s="91">
        <v>1</v>
      </c>
      <c r="V1620" s="91">
        <v>500000</v>
      </c>
      <c r="W1620" s="91">
        <v>0</v>
      </c>
      <c r="X1620" s="91">
        <v>100</v>
      </c>
      <c r="Y1620" s="91">
        <v>120</v>
      </c>
      <c r="Z1620" s="91">
        <v>40</v>
      </c>
      <c r="AA1620" s="91">
        <v>60</v>
      </c>
      <c r="AB1620" s="91">
        <v>120</v>
      </c>
      <c r="AC1620" s="91">
        <v>40</v>
      </c>
      <c r="AD1620" s="91">
        <v>60</v>
      </c>
      <c r="AE1620" s="91">
        <v>120</v>
      </c>
      <c r="AF1620" s="91">
        <v>155</v>
      </c>
      <c r="AG1620" s="91">
        <v>26</v>
      </c>
      <c r="AH1620" s="91">
        <v>14529</v>
      </c>
      <c r="AI1620" s="91">
        <v>1</v>
      </c>
      <c r="AJ1620" s="91" t="s">
        <v>13841</v>
      </c>
      <c r="AK1620" s="91">
        <v>2</v>
      </c>
      <c r="AL1620" s="91">
        <v>0</v>
      </c>
      <c r="AM1620" s="91" t="s">
        <v>87</v>
      </c>
      <c r="AO1620" s="91">
        <v>1</v>
      </c>
      <c r="AP1620" s="91">
        <v>2</v>
      </c>
      <c r="AQ1620" s="91">
        <v>1607329</v>
      </c>
      <c r="AR1620" s="91" t="s">
        <v>87</v>
      </c>
      <c r="AU1620" s="93">
        <v>42088</v>
      </c>
      <c r="AW1620" s="91">
        <v>1</v>
      </c>
      <c r="AX1620" s="91">
        <v>0</v>
      </c>
      <c r="AZ1620" s="92">
        <v>36680</v>
      </c>
      <c r="BA1620" s="91" t="s">
        <v>183</v>
      </c>
      <c r="BB1620" s="92">
        <v>40346</v>
      </c>
      <c r="BC1620" s="91" t="s">
        <v>87</v>
      </c>
    </row>
    <row r="1621" spans="1:55">
      <c r="A1621" s="91">
        <f t="shared" si="25"/>
        <v>1620</v>
      </c>
      <c r="B1621" s="91">
        <v>6815001</v>
      </c>
      <c r="C1621" s="91">
        <v>80</v>
      </c>
      <c r="D1621" s="91">
        <v>15</v>
      </c>
      <c r="E1621" s="91">
        <v>68150</v>
      </c>
      <c r="F1621" s="91">
        <v>1</v>
      </c>
      <c r="G1621" s="91" t="s">
        <v>13842</v>
      </c>
      <c r="I1621" s="91" t="s">
        <v>13843</v>
      </c>
      <c r="J1621" s="91" t="s">
        <v>13844</v>
      </c>
      <c r="K1621" s="91" t="s">
        <v>13845</v>
      </c>
      <c r="L1621" s="91" t="s">
        <v>13846</v>
      </c>
      <c r="O1621" s="91" t="s">
        <v>13847</v>
      </c>
      <c r="P1621" s="91" t="s">
        <v>13848</v>
      </c>
      <c r="R1621" s="91" t="s">
        <v>13849</v>
      </c>
      <c r="S1621" s="91" t="s">
        <v>13850</v>
      </c>
      <c r="T1621" s="91" t="s">
        <v>269</v>
      </c>
      <c r="U1621" s="91">
        <v>1</v>
      </c>
      <c r="V1621" s="91">
        <v>500000</v>
      </c>
      <c r="W1621" s="91">
        <v>0</v>
      </c>
      <c r="X1621" s="91">
        <v>100</v>
      </c>
      <c r="Y1621" s="91">
        <v>120</v>
      </c>
      <c r="Z1621" s="91">
        <v>40</v>
      </c>
      <c r="AA1621" s="91">
        <v>60</v>
      </c>
      <c r="AB1621" s="91">
        <v>120</v>
      </c>
      <c r="AC1621" s="91">
        <v>40</v>
      </c>
      <c r="AD1621" s="91">
        <v>60</v>
      </c>
      <c r="AE1621" s="91">
        <v>120</v>
      </c>
      <c r="AF1621" s="91">
        <v>190</v>
      </c>
      <c r="AG1621" s="91">
        <v>707</v>
      </c>
      <c r="AH1621" s="91">
        <v>1760</v>
      </c>
      <c r="AI1621" s="91">
        <v>2</v>
      </c>
      <c r="AJ1621" s="91" t="s">
        <v>13851</v>
      </c>
      <c r="AK1621" s="91">
        <v>2</v>
      </c>
      <c r="AL1621" s="91">
        <v>1</v>
      </c>
      <c r="AM1621" s="91">
        <v>40113042054000</v>
      </c>
      <c r="AN1621" s="91" t="s">
        <v>7199</v>
      </c>
      <c r="AO1621" s="91">
        <v>1</v>
      </c>
      <c r="AP1621" s="91">
        <v>2</v>
      </c>
      <c r="AQ1621" s="91">
        <v>1583209</v>
      </c>
      <c r="AR1621" s="91" t="s">
        <v>87</v>
      </c>
      <c r="AU1621" s="93">
        <v>42060</v>
      </c>
      <c r="AW1621" s="91">
        <v>1</v>
      </c>
      <c r="AX1621" s="91">
        <v>0</v>
      </c>
      <c r="AZ1621" s="92">
        <v>36680</v>
      </c>
      <c r="BA1621" s="91" t="s">
        <v>183</v>
      </c>
      <c r="BB1621" s="92">
        <v>43031.060115740744</v>
      </c>
      <c r="BC1621" s="91" t="s">
        <v>233</v>
      </c>
    </row>
    <row r="1622" spans="1:55">
      <c r="A1622" s="91">
        <f t="shared" si="25"/>
        <v>1621</v>
      </c>
      <c r="B1622" s="91">
        <v>7044018</v>
      </c>
      <c r="C1622" s="91">
        <v>80</v>
      </c>
      <c r="D1622" s="91">
        <v>15</v>
      </c>
      <c r="E1622" s="91" t="s">
        <v>87</v>
      </c>
      <c r="F1622" s="91" t="s">
        <v>87</v>
      </c>
      <c r="G1622" s="91" t="s">
        <v>13852</v>
      </c>
      <c r="I1622" s="91" t="s">
        <v>13853</v>
      </c>
      <c r="J1622" s="91" t="s">
        <v>13852</v>
      </c>
      <c r="K1622" s="91" t="s">
        <v>13854</v>
      </c>
      <c r="L1622" s="91" t="s">
        <v>13855</v>
      </c>
      <c r="O1622" s="91" t="s">
        <v>13856</v>
      </c>
      <c r="P1622" s="91" t="s">
        <v>13857</v>
      </c>
      <c r="R1622" s="91" t="s">
        <v>13858</v>
      </c>
      <c r="S1622" s="91" t="s">
        <v>13859</v>
      </c>
      <c r="T1622" s="91" t="s">
        <v>5575</v>
      </c>
      <c r="U1622" s="91">
        <v>0</v>
      </c>
      <c r="V1622" s="91">
        <v>500000</v>
      </c>
      <c r="W1622" s="91">
        <v>0</v>
      </c>
      <c r="X1622" s="91">
        <v>100</v>
      </c>
      <c r="Y1622" s="91">
        <v>120</v>
      </c>
      <c r="Z1622" s="91">
        <v>40</v>
      </c>
      <c r="AA1622" s="91">
        <v>60</v>
      </c>
      <c r="AB1622" s="91">
        <v>120</v>
      </c>
      <c r="AC1622" s="91">
        <v>40</v>
      </c>
      <c r="AD1622" s="91">
        <v>60</v>
      </c>
      <c r="AE1622" s="91">
        <v>120</v>
      </c>
      <c r="AF1622" s="91">
        <v>182</v>
      </c>
      <c r="AG1622" s="91">
        <v>169</v>
      </c>
      <c r="AH1622" s="91">
        <v>33505</v>
      </c>
      <c r="AI1622" s="91">
        <v>1</v>
      </c>
      <c r="AJ1622" s="91" t="s">
        <v>13860</v>
      </c>
      <c r="AK1622" s="91">
        <v>2</v>
      </c>
      <c r="AL1622" s="91">
        <v>0</v>
      </c>
      <c r="AM1622" s="91" t="s">
        <v>87</v>
      </c>
      <c r="AO1622" s="91">
        <v>1</v>
      </c>
      <c r="AP1622" s="91">
        <v>2</v>
      </c>
      <c r="AQ1622" s="91" t="s">
        <v>87</v>
      </c>
      <c r="AR1622" s="91" t="s">
        <v>87</v>
      </c>
      <c r="AW1622" s="91">
        <v>1</v>
      </c>
      <c r="AX1622" s="91">
        <v>0</v>
      </c>
      <c r="AZ1622" s="92">
        <v>39920</v>
      </c>
      <c r="BA1622" s="91" t="s">
        <v>183</v>
      </c>
      <c r="BB1622" s="92">
        <v>42555</v>
      </c>
      <c r="BC1622" s="91" t="s">
        <v>87</v>
      </c>
    </row>
    <row r="1623" spans="1:55">
      <c r="A1623" s="91">
        <f t="shared" si="25"/>
        <v>1622</v>
      </c>
      <c r="B1623" s="91">
        <v>1015701</v>
      </c>
      <c r="C1623" s="91">
        <v>38</v>
      </c>
      <c r="D1623" s="91">
        <v>16</v>
      </c>
      <c r="E1623" s="91" t="s">
        <v>87</v>
      </c>
      <c r="F1623" s="91" t="s">
        <v>87</v>
      </c>
      <c r="G1623" s="91" t="s">
        <v>1628</v>
      </c>
      <c r="I1623" s="91" t="s">
        <v>1637</v>
      </c>
      <c r="J1623" s="91" t="s">
        <v>13861</v>
      </c>
      <c r="K1623" s="91" t="s">
        <v>2084</v>
      </c>
      <c r="L1623" s="91" t="s">
        <v>13862</v>
      </c>
      <c r="M1623" s="91" t="s">
        <v>13863</v>
      </c>
      <c r="O1623" s="91" t="s">
        <v>13864</v>
      </c>
      <c r="P1623" s="91" t="s">
        <v>87</v>
      </c>
      <c r="U1623" s="91">
        <v>0</v>
      </c>
      <c r="V1623" s="91">
        <v>500000</v>
      </c>
      <c r="W1623" s="91">
        <v>0</v>
      </c>
      <c r="X1623" s="91">
        <v>0</v>
      </c>
      <c r="Y1623" s="91">
        <v>0</v>
      </c>
      <c r="Z1623" s="91">
        <v>100</v>
      </c>
      <c r="AA1623" s="91">
        <v>0</v>
      </c>
      <c r="AB1623" s="91">
        <v>0</v>
      </c>
      <c r="AC1623" s="91">
        <v>0</v>
      </c>
      <c r="AD1623" s="91">
        <v>0</v>
      </c>
      <c r="AE1623" s="91">
        <v>0</v>
      </c>
      <c r="AF1623" s="91">
        <v>152</v>
      </c>
      <c r="AG1623" s="91">
        <v>1</v>
      </c>
      <c r="AH1623" s="91">
        <v>1441948</v>
      </c>
      <c r="AI1623" s="91">
        <v>1</v>
      </c>
      <c r="AJ1623" s="91" t="s">
        <v>1637</v>
      </c>
      <c r="AK1623" s="91">
        <v>0</v>
      </c>
      <c r="AL1623" s="91">
        <v>0</v>
      </c>
      <c r="AM1623" s="91" t="s">
        <v>87</v>
      </c>
      <c r="AO1623" s="91">
        <v>0</v>
      </c>
      <c r="AP1623" s="91">
        <v>2</v>
      </c>
      <c r="AQ1623" s="91" t="s">
        <v>87</v>
      </c>
      <c r="AR1623" s="91" t="s">
        <v>87</v>
      </c>
      <c r="AW1623" s="91">
        <v>1</v>
      </c>
      <c r="AX1623" s="91">
        <v>0</v>
      </c>
      <c r="AZ1623" s="92">
        <v>37033</v>
      </c>
      <c r="BA1623" s="91" t="s">
        <v>183</v>
      </c>
      <c r="BB1623" s="92">
        <v>37523</v>
      </c>
      <c r="BC1623" s="91" t="s">
        <v>87</v>
      </c>
    </row>
    <row r="1624" spans="1:55">
      <c r="A1624" s="91">
        <f t="shared" si="25"/>
        <v>1623</v>
      </c>
      <c r="B1624" s="91">
        <v>1020302</v>
      </c>
      <c r="C1624" s="91">
        <v>30</v>
      </c>
      <c r="D1624" s="91">
        <v>16</v>
      </c>
      <c r="E1624" s="91" t="s">
        <v>87</v>
      </c>
      <c r="F1624" s="91" t="s">
        <v>87</v>
      </c>
      <c r="G1624" s="91" t="s">
        <v>246</v>
      </c>
      <c r="I1624" s="91" t="s">
        <v>13865</v>
      </c>
      <c r="J1624" s="91" t="s">
        <v>246</v>
      </c>
      <c r="K1624" s="91" t="s">
        <v>13866</v>
      </c>
      <c r="L1624" s="91" t="s">
        <v>13867</v>
      </c>
      <c r="O1624" s="91" t="s">
        <v>13868</v>
      </c>
      <c r="P1624" s="91" t="s">
        <v>13869</v>
      </c>
      <c r="U1624" s="91">
        <v>0</v>
      </c>
      <c r="V1624" s="91">
        <v>0</v>
      </c>
      <c r="W1624" s="91">
        <v>0</v>
      </c>
      <c r="X1624" s="91">
        <v>0</v>
      </c>
      <c r="Y1624" s="91">
        <v>0</v>
      </c>
      <c r="Z1624" s="91">
        <v>100</v>
      </c>
      <c r="AA1624" s="91">
        <v>0</v>
      </c>
      <c r="AB1624" s="91">
        <v>0</v>
      </c>
      <c r="AC1624" s="91">
        <v>0</v>
      </c>
      <c r="AD1624" s="91">
        <v>0</v>
      </c>
      <c r="AE1624" s="91">
        <v>0</v>
      </c>
      <c r="AF1624" s="91">
        <v>1</v>
      </c>
      <c r="AG1624" s="91">
        <v>112</v>
      </c>
      <c r="AH1624" s="91">
        <v>95205</v>
      </c>
      <c r="AI1624" s="91">
        <v>2</v>
      </c>
      <c r="AJ1624" s="91" t="s">
        <v>253</v>
      </c>
      <c r="AK1624" s="91">
        <v>0</v>
      </c>
      <c r="AL1624" s="91">
        <v>0</v>
      </c>
      <c r="AM1624" s="91" t="s">
        <v>87</v>
      </c>
      <c r="AO1624" s="91">
        <v>0</v>
      </c>
      <c r="AP1624" s="91">
        <v>0</v>
      </c>
      <c r="AQ1624" s="91" t="s">
        <v>87</v>
      </c>
      <c r="AR1624" s="91" t="s">
        <v>87</v>
      </c>
      <c r="AW1624" s="91">
        <v>1</v>
      </c>
      <c r="AX1624" s="91">
        <v>0</v>
      </c>
      <c r="AZ1624" s="92">
        <v>39995</v>
      </c>
      <c r="BA1624" s="91" t="s">
        <v>183</v>
      </c>
      <c r="BB1624" s="92">
        <v>41752</v>
      </c>
      <c r="BC1624" s="91" t="s">
        <v>87</v>
      </c>
    </row>
    <row r="1625" spans="1:55">
      <c r="A1625" s="91">
        <f t="shared" si="25"/>
        <v>1624</v>
      </c>
      <c r="B1625" s="91">
        <v>1020902</v>
      </c>
      <c r="C1625" s="91">
        <v>70</v>
      </c>
      <c r="D1625" s="91">
        <v>16</v>
      </c>
      <c r="E1625" s="91" t="s">
        <v>87</v>
      </c>
      <c r="F1625" s="91" t="s">
        <v>87</v>
      </c>
      <c r="G1625" s="91" t="s">
        <v>13870</v>
      </c>
      <c r="H1625" s="91" t="s">
        <v>108</v>
      </c>
      <c r="I1625" s="91" t="s">
        <v>13871</v>
      </c>
      <c r="J1625" s="91" t="s">
        <v>13872</v>
      </c>
      <c r="K1625" s="91" t="s">
        <v>13873</v>
      </c>
      <c r="L1625" s="91" t="s">
        <v>13874</v>
      </c>
      <c r="O1625" s="91" t="s">
        <v>13875</v>
      </c>
      <c r="P1625" s="91" t="s">
        <v>13876</v>
      </c>
      <c r="R1625" s="91" t="s">
        <v>13877</v>
      </c>
      <c r="S1625" s="91" t="s">
        <v>13878</v>
      </c>
      <c r="T1625" s="91" t="s">
        <v>269</v>
      </c>
      <c r="U1625" s="91">
        <v>0</v>
      </c>
      <c r="V1625" s="91">
        <v>500000</v>
      </c>
      <c r="W1625" s="91">
        <v>0</v>
      </c>
      <c r="X1625" s="91">
        <v>100</v>
      </c>
      <c r="Y1625" s="91">
        <v>120</v>
      </c>
      <c r="Z1625" s="91">
        <v>40</v>
      </c>
      <c r="AA1625" s="91">
        <v>60</v>
      </c>
      <c r="AB1625" s="91">
        <v>120</v>
      </c>
      <c r="AC1625" s="91">
        <v>0</v>
      </c>
      <c r="AD1625" s="91">
        <v>100</v>
      </c>
      <c r="AE1625" s="91">
        <v>120</v>
      </c>
      <c r="AF1625" s="91">
        <v>9</v>
      </c>
      <c r="AG1625" s="91">
        <v>231</v>
      </c>
      <c r="AH1625" s="91">
        <v>3882940</v>
      </c>
      <c r="AI1625" s="91">
        <v>1</v>
      </c>
      <c r="AJ1625" s="91" t="s">
        <v>13879</v>
      </c>
      <c r="AK1625" s="91">
        <v>0</v>
      </c>
      <c r="AL1625" s="91">
        <v>0</v>
      </c>
      <c r="AM1625" s="91" t="s">
        <v>87</v>
      </c>
      <c r="AO1625" s="91">
        <v>0</v>
      </c>
      <c r="AP1625" s="91">
        <v>2</v>
      </c>
      <c r="AQ1625" s="91" t="s">
        <v>87</v>
      </c>
      <c r="AR1625" s="91" t="s">
        <v>87</v>
      </c>
      <c r="AW1625" s="91">
        <v>1</v>
      </c>
      <c r="AX1625" s="91">
        <v>0</v>
      </c>
      <c r="AZ1625" s="92">
        <v>39953</v>
      </c>
      <c r="BA1625" s="91" t="s">
        <v>183</v>
      </c>
      <c r="BB1625" s="92">
        <v>41782</v>
      </c>
      <c r="BC1625" s="91" t="s">
        <v>87</v>
      </c>
    </row>
    <row r="1626" spans="1:55">
      <c r="A1626" s="91">
        <f t="shared" si="25"/>
        <v>1625</v>
      </c>
      <c r="B1626" s="91">
        <v>1021504</v>
      </c>
      <c r="C1626" s="91">
        <v>30</v>
      </c>
      <c r="D1626" s="91">
        <v>16</v>
      </c>
      <c r="E1626" s="91">
        <v>10215</v>
      </c>
      <c r="F1626" s="91">
        <v>4</v>
      </c>
      <c r="G1626" s="91" t="s">
        <v>13880</v>
      </c>
      <c r="H1626" s="91" t="s">
        <v>13881</v>
      </c>
      <c r="I1626" s="91" t="s">
        <v>13882</v>
      </c>
      <c r="K1626" s="91" t="s">
        <v>13883</v>
      </c>
      <c r="L1626" s="91" t="s">
        <v>13884</v>
      </c>
      <c r="O1626" s="91" t="s">
        <v>13885</v>
      </c>
      <c r="P1626" s="91" t="s">
        <v>13886</v>
      </c>
      <c r="R1626" s="91" t="s">
        <v>13887</v>
      </c>
      <c r="S1626" s="91" t="s">
        <v>13888</v>
      </c>
      <c r="T1626" s="91" t="s">
        <v>201</v>
      </c>
      <c r="U1626" s="91">
        <v>0</v>
      </c>
      <c r="V1626" s="91">
        <v>0</v>
      </c>
      <c r="W1626" s="91">
        <v>100</v>
      </c>
      <c r="X1626" s="91">
        <v>0</v>
      </c>
      <c r="Y1626" s="91">
        <v>0</v>
      </c>
      <c r="Z1626" s="91">
        <v>100</v>
      </c>
      <c r="AA1626" s="91">
        <v>0</v>
      </c>
      <c r="AB1626" s="91">
        <v>0</v>
      </c>
      <c r="AC1626" s="91">
        <v>100</v>
      </c>
      <c r="AD1626" s="91">
        <v>0</v>
      </c>
      <c r="AE1626" s="91">
        <v>0</v>
      </c>
      <c r="AF1626" s="91">
        <v>9</v>
      </c>
      <c r="AG1626" s="91">
        <v>760</v>
      </c>
      <c r="AH1626" s="91">
        <v>6621396</v>
      </c>
      <c r="AI1626" s="91">
        <v>2</v>
      </c>
      <c r="AJ1626" s="91" t="s">
        <v>13889</v>
      </c>
      <c r="AK1626" s="91">
        <v>0</v>
      </c>
      <c r="AL1626" s="91">
        <v>0</v>
      </c>
      <c r="AM1626" s="91" t="s">
        <v>87</v>
      </c>
      <c r="AO1626" s="91">
        <v>1</v>
      </c>
      <c r="AP1626" s="91">
        <v>1</v>
      </c>
      <c r="AQ1626" s="91" t="s">
        <v>87</v>
      </c>
      <c r="AR1626" s="91" t="s">
        <v>87</v>
      </c>
      <c r="AW1626" s="91">
        <v>1</v>
      </c>
      <c r="AX1626" s="91">
        <v>0</v>
      </c>
      <c r="AZ1626" s="92">
        <v>42982.062210648146</v>
      </c>
      <c r="BA1626" s="91" t="s">
        <v>233</v>
      </c>
      <c r="BB1626" s="92">
        <v>42982.062210648146</v>
      </c>
      <c r="BC1626" s="91" t="s">
        <v>233</v>
      </c>
    </row>
    <row r="1627" spans="1:55">
      <c r="A1627" s="91">
        <f t="shared" si="25"/>
        <v>1626</v>
      </c>
      <c r="B1627" s="91">
        <v>1029602</v>
      </c>
      <c r="C1627" s="91">
        <v>77</v>
      </c>
      <c r="D1627" s="91">
        <v>16</v>
      </c>
      <c r="E1627" s="91" t="s">
        <v>87</v>
      </c>
      <c r="F1627" s="91" t="s">
        <v>87</v>
      </c>
      <c r="G1627" s="91" t="s">
        <v>3124</v>
      </c>
      <c r="H1627" s="91" t="s">
        <v>13890</v>
      </c>
      <c r="I1627" s="91" t="s">
        <v>13891</v>
      </c>
      <c r="J1627" s="91" t="s">
        <v>13892</v>
      </c>
      <c r="K1627" s="91" t="s">
        <v>13893</v>
      </c>
      <c r="L1627" s="91" t="s">
        <v>13894</v>
      </c>
      <c r="O1627" s="91" t="s">
        <v>13895</v>
      </c>
      <c r="P1627" s="91" t="s">
        <v>13896</v>
      </c>
      <c r="U1627" s="91">
        <v>1</v>
      </c>
      <c r="V1627" s="91">
        <v>500000</v>
      </c>
      <c r="W1627" s="91">
        <v>0</v>
      </c>
      <c r="X1627" s="91">
        <v>100</v>
      </c>
      <c r="Y1627" s="91">
        <v>120</v>
      </c>
      <c r="Z1627" s="91">
        <v>40</v>
      </c>
      <c r="AA1627" s="91">
        <v>60</v>
      </c>
      <c r="AB1627" s="91">
        <v>120</v>
      </c>
      <c r="AC1627" s="91">
        <v>40</v>
      </c>
      <c r="AD1627" s="91">
        <v>60</v>
      </c>
      <c r="AE1627" s="91">
        <v>120</v>
      </c>
      <c r="AF1627" s="91">
        <v>169</v>
      </c>
      <c r="AG1627" s="91">
        <v>19</v>
      </c>
      <c r="AH1627" s="91">
        <v>600318</v>
      </c>
      <c r="AI1627" s="91">
        <v>1</v>
      </c>
      <c r="AJ1627" s="91" t="s">
        <v>13897</v>
      </c>
      <c r="AK1627" s="91">
        <v>0</v>
      </c>
      <c r="AL1627" s="91">
        <v>0</v>
      </c>
      <c r="AM1627" s="91" t="s">
        <v>87</v>
      </c>
      <c r="AO1627" s="91">
        <v>0</v>
      </c>
      <c r="AP1627" s="91">
        <v>2</v>
      </c>
      <c r="AQ1627" s="91">
        <v>1628300</v>
      </c>
      <c r="AR1627" s="91" t="s">
        <v>87</v>
      </c>
      <c r="AU1627" s="93">
        <v>42607</v>
      </c>
      <c r="AW1627" s="91">
        <v>1</v>
      </c>
      <c r="AX1627" s="91">
        <v>0</v>
      </c>
      <c r="AZ1627" s="92">
        <v>37858</v>
      </c>
      <c r="BA1627" s="91" t="s">
        <v>183</v>
      </c>
      <c r="BB1627" s="92">
        <v>37916</v>
      </c>
      <c r="BC1627" s="91" t="s">
        <v>87</v>
      </c>
    </row>
    <row r="1628" spans="1:55">
      <c r="A1628" s="91">
        <f t="shared" si="25"/>
        <v>1627</v>
      </c>
      <c r="B1628" s="91">
        <v>1033803</v>
      </c>
      <c r="C1628" s="91">
        <v>50</v>
      </c>
      <c r="D1628" s="91">
        <v>16</v>
      </c>
      <c r="E1628" s="91" t="s">
        <v>87</v>
      </c>
      <c r="F1628" s="91" t="s">
        <v>87</v>
      </c>
      <c r="G1628" s="91" t="s">
        <v>13898</v>
      </c>
      <c r="H1628" s="91" t="s">
        <v>801</v>
      </c>
      <c r="I1628" s="91" t="s">
        <v>413</v>
      </c>
      <c r="J1628" s="91" t="s">
        <v>414</v>
      </c>
      <c r="K1628" s="91" t="s">
        <v>2639</v>
      </c>
      <c r="L1628" s="91" t="s">
        <v>13899</v>
      </c>
      <c r="M1628" s="91" t="s">
        <v>13900</v>
      </c>
      <c r="O1628" s="91" t="s">
        <v>13901</v>
      </c>
      <c r="P1628" s="91" t="s">
        <v>87</v>
      </c>
      <c r="U1628" s="91">
        <v>0</v>
      </c>
      <c r="V1628" s="91">
        <v>500000</v>
      </c>
      <c r="W1628" s="91">
        <v>0</v>
      </c>
      <c r="X1628" s="91">
        <v>100</v>
      </c>
      <c r="Y1628" s="91">
        <v>120</v>
      </c>
      <c r="Z1628" s="91">
        <v>40</v>
      </c>
      <c r="AA1628" s="91">
        <v>60</v>
      </c>
      <c r="AB1628" s="91">
        <v>120</v>
      </c>
      <c r="AC1628" s="91">
        <v>100</v>
      </c>
      <c r="AD1628" s="91">
        <v>0</v>
      </c>
      <c r="AE1628" s="91">
        <v>0</v>
      </c>
      <c r="AF1628" s="91">
        <v>5</v>
      </c>
      <c r="AG1628" s="91">
        <v>321</v>
      </c>
      <c r="AH1628" s="91">
        <v>1682048</v>
      </c>
      <c r="AI1628" s="91">
        <v>1</v>
      </c>
      <c r="AJ1628" s="91" t="s">
        <v>13902</v>
      </c>
      <c r="AK1628" s="91">
        <v>0</v>
      </c>
      <c r="AL1628" s="91">
        <v>0</v>
      </c>
      <c r="AM1628" s="91" t="s">
        <v>87</v>
      </c>
      <c r="AO1628" s="91">
        <v>0</v>
      </c>
      <c r="AP1628" s="91">
        <v>2</v>
      </c>
      <c r="AQ1628" s="91" t="s">
        <v>87</v>
      </c>
      <c r="AR1628" s="91" t="s">
        <v>87</v>
      </c>
      <c r="AW1628" s="91">
        <v>1</v>
      </c>
      <c r="AX1628" s="91">
        <v>0</v>
      </c>
      <c r="AZ1628" s="92">
        <v>39216</v>
      </c>
      <c r="BA1628" s="91" t="s">
        <v>183</v>
      </c>
      <c r="BB1628" s="92">
        <v>42234</v>
      </c>
      <c r="BC1628" s="91" t="s">
        <v>87</v>
      </c>
    </row>
    <row r="1629" spans="1:55">
      <c r="A1629" s="91">
        <f t="shared" si="25"/>
        <v>1628</v>
      </c>
      <c r="B1629" s="91">
        <v>1120505</v>
      </c>
      <c r="C1629" s="91">
        <v>50</v>
      </c>
      <c r="D1629" s="91">
        <v>16</v>
      </c>
      <c r="E1629" s="91" t="s">
        <v>87</v>
      </c>
      <c r="F1629" s="91" t="s">
        <v>87</v>
      </c>
      <c r="G1629" s="91" t="s">
        <v>13903</v>
      </c>
      <c r="I1629" s="91" t="s">
        <v>13904</v>
      </c>
      <c r="J1629" s="91" t="s">
        <v>13905</v>
      </c>
      <c r="K1629" s="91" t="s">
        <v>13906</v>
      </c>
      <c r="L1629" s="91" t="s">
        <v>13907</v>
      </c>
      <c r="O1629" s="91" t="s">
        <v>13908</v>
      </c>
      <c r="P1629" s="91" t="s">
        <v>13909</v>
      </c>
      <c r="R1629" s="91" t="s">
        <v>13910</v>
      </c>
      <c r="S1629" s="91" t="s">
        <v>13911</v>
      </c>
      <c r="T1629" s="91" t="s">
        <v>13912</v>
      </c>
      <c r="U1629" s="91">
        <v>0</v>
      </c>
      <c r="V1629" s="91">
        <v>0</v>
      </c>
      <c r="W1629" s="91">
        <v>0</v>
      </c>
      <c r="X1629" s="91">
        <v>100</v>
      </c>
      <c r="Y1629" s="91">
        <v>120</v>
      </c>
      <c r="Z1629" s="91">
        <v>40</v>
      </c>
      <c r="AA1629" s="91">
        <v>60</v>
      </c>
      <c r="AB1629" s="91">
        <v>120</v>
      </c>
      <c r="AC1629" s="91">
        <v>40</v>
      </c>
      <c r="AD1629" s="91">
        <v>60</v>
      </c>
      <c r="AE1629" s="91">
        <v>120</v>
      </c>
      <c r="AF1629" s="91">
        <v>5</v>
      </c>
      <c r="AG1629" s="91">
        <v>235</v>
      </c>
      <c r="AH1629" s="91">
        <v>1194179</v>
      </c>
      <c r="AI1629" s="91">
        <v>1</v>
      </c>
      <c r="AJ1629" s="91" t="s">
        <v>13913</v>
      </c>
      <c r="AK1629" s="91">
        <v>0</v>
      </c>
      <c r="AL1629" s="91">
        <v>0</v>
      </c>
      <c r="AM1629" s="91" t="s">
        <v>87</v>
      </c>
      <c r="AO1629" s="91">
        <v>1</v>
      </c>
      <c r="AP1629" s="91">
        <v>2</v>
      </c>
      <c r="AQ1629" s="91" t="s">
        <v>87</v>
      </c>
      <c r="AR1629" s="91" t="s">
        <v>87</v>
      </c>
      <c r="AW1629" s="91">
        <v>1</v>
      </c>
      <c r="AX1629" s="91">
        <v>0</v>
      </c>
      <c r="AZ1629" s="92">
        <v>42118</v>
      </c>
      <c r="BA1629" s="91" t="s">
        <v>183</v>
      </c>
      <c r="BB1629" s="92">
        <v>42118</v>
      </c>
      <c r="BC1629" s="91" t="s">
        <v>87</v>
      </c>
    </row>
    <row r="1630" spans="1:55">
      <c r="A1630" s="91">
        <f t="shared" si="25"/>
        <v>1629</v>
      </c>
      <c r="B1630" s="91">
        <v>1142801</v>
      </c>
      <c r="C1630" s="91">
        <v>62</v>
      </c>
      <c r="D1630" s="91">
        <v>16</v>
      </c>
      <c r="E1630" s="91" t="s">
        <v>87</v>
      </c>
      <c r="F1630" s="91" t="s">
        <v>87</v>
      </c>
      <c r="G1630" s="91" t="s">
        <v>13914</v>
      </c>
      <c r="I1630" s="91" t="s">
        <v>13915</v>
      </c>
      <c r="J1630" s="91" t="s">
        <v>13916</v>
      </c>
      <c r="K1630" s="91" t="s">
        <v>13917</v>
      </c>
      <c r="L1630" s="91" t="s">
        <v>13918</v>
      </c>
      <c r="O1630" s="91" t="s">
        <v>13919</v>
      </c>
      <c r="P1630" s="91" t="s">
        <v>13920</v>
      </c>
      <c r="U1630" s="91">
        <v>0</v>
      </c>
      <c r="V1630" s="91">
        <v>500000</v>
      </c>
      <c r="W1630" s="91">
        <v>0</v>
      </c>
      <c r="X1630" s="91">
        <v>100</v>
      </c>
      <c r="Y1630" s="91">
        <v>120</v>
      </c>
      <c r="Z1630" s="91">
        <v>40</v>
      </c>
      <c r="AA1630" s="91">
        <v>60</v>
      </c>
      <c r="AB1630" s="91">
        <v>120</v>
      </c>
      <c r="AC1630" s="91">
        <v>100</v>
      </c>
      <c r="AD1630" s="91">
        <v>0</v>
      </c>
      <c r="AE1630" s="91">
        <v>0</v>
      </c>
      <c r="AF1630" s="91">
        <v>155</v>
      </c>
      <c r="AG1630" s="91">
        <v>601</v>
      </c>
      <c r="AH1630" s="91">
        <v>213116</v>
      </c>
      <c r="AI1630" s="91">
        <v>2</v>
      </c>
      <c r="AJ1630" s="91" t="s">
        <v>13915</v>
      </c>
      <c r="AK1630" s="91">
        <v>0</v>
      </c>
      <c r="AL1630" s="91">
        <v>1</v>
      </c>
      <c r="AM1630" s="91" t="s">
        <v>13921</v>
      </c>
      <c r="AN1630" s="91" t="s">
        <v>13922</v>
      </c>
      <c r="AO1630" s="91">
        <v>1</v>
      </c>
      <c r="AP1630" s="91">
        <v>1</v>
      </c>
      <c r="AQ1630" s="91" t="s">
        <v>87</v>
      </c>
      <c r="AR1630" s="91" t="s">
        <v>87</v>
      </c>
      <c r="AW1630" s="91">
        <v>1</v>
      </c>
      <c r="AX1630" s="91">
        <v>0</v>
      </c>
      <c r="AZ1630" s="92">
        <v>42801</v>
      </c>
      <c r="BA1630" s="91" t="s">
        <v>183</v>
      </c>
      <c r="BB1630" s="92">
        <v>42801</v>
      </c>
      <c r="BC1630" s="91" t="s">
        <v>87</v>
      </c>
    </row>
    <row r="1631" spans="1:55">
      <c r="A1631" s="91">
        <f t="shared" si="25"/>
        <v>1630</v>
      </c>
      <c r="B1631" s="91">
        <v>1211402</v>
      </c>
      <c r="C1631" s="91">
        <v>38</v>
      </c>
      <c r="D1631" s="91">
        <v>16</v>
      </c>
      <c r="E1631" s="91" t="s">
        <v>87</v>
      </c>
      <c r="F1631" s="91" t="s">
        <v>87</v>
      </c>
      <c r="G1631" s="91" t="s">
        <v>13923</v>
      </c>
      <c r="I1631" s="91" t="s">
        <v>13924</v>
      </c>
      <c r="K1631" s="91" t="s">
        <v>13925</v>
      </c>
      <c r="L1631" s="91" t="s">
        <v>13926</v>
      </c>
      <c r="O1631" s="91" t="s">
        <v>13927</v>
      </c>
      <c r="P1631" s="91" t="s">
        <v>13928</v>
      </c>
      <c r="R1631" s="91" t="s">
        <v>13929</v>
      </c>
      <c r="S1631" s="91" t="s">
        <v>13930</v>
      </c>
      <c r="T1631" s="91" t="s">
        <v>269</v>
      </c>
      <c r="U1631" s="91">
        <v>0</v>
      </c>
      <c r="V1631" s="91">
        <v>500000</v>
      </c>
      <c r="W1631" s="91">
        <v>0</v>
      </c>
      <c r="X1631" s="91">
        <v>100</v>
      </c>
      <c r="Y1631" s="91">
        <v>120</v>
      </c>
      <c r="Z1631" s="91">
        <v>40</v>
      </c>
      <c r="AA1631" s="91">
        <v>60</v>
      </c>
      <c r="AB1631" s="91">
        <v>120</v>
      </c>
      <c r="AC1631" s="91">
        <v>0</v>
      </c>
      <c r="AD1631" s="91">
        <v>100</v>
      </c>
      <c r="AE1631" s="91">
        <v>120</v>
      </c>
      <c r="AF1631" s="91">
        <v>147</v>
      </c>
      <c r="AG1631" s="91">
        <v>500</v>
      </c>
      <c r="AH1631" s="91">
        <v>101381</v>
      </c>
      <c r="AI1631" s="91">
        <v>2</v>
      </c>
      <c r="AJ1631" s="91" t="s">
        <v>13931</v>
      </c>
      <c r="AK1631" s="91">
        <v>0</v>
      </c>
      <c r="AL1631" s="91">
        <v>1</v>
      </c>
      <c r="AM1631" s="91">
        <v>17101009913000</v>
      </c>
      <c r="AN1631" s="91" t="s">
        <v>431</v>
      </c>
      <c r="AO1631" s="91">
        <v>0</v>
      </c>
      <c r="AP1631" s="91">
        <v>2</v>
      </c>
      <c r="AQ1631" s="91" t="s">
        <v>87</v>
      </c>
      <c r="AR1631" s="91" t="s">
        <v>87</v>
      </c>
      <c r="AW1631" s="91">
        <v>1</v>
      </c>
      <c r="AX1631" s="91">
        <v>0</v>
      </c>
      <c r="AZ1631" s="92">
        <v>39741</v>
      </c>
      <c r="BA1631" s="91" t="s">
        <v>183</v>
      </c>
      <c r="BB1631" s="92">
        <v>39741</v>
      </c>
      <c r="BC1631" s="91" t="s">
        <v>87</v>
      </c>
    </row>
    <row r="1632" spans="1:55">
      <c r="A1632" s="91">
        <f t="shared" si="25"/>
        <v>1631</v>
      </c>
      <c r="B1632" s="91">
        <v>1282902</v>
      </c>
      <c r="C1632" s="91">
        <v>38</v>
      </c>
      <c r="D1632" s="91">
        <v>16</v>
      </c>
      <c r="E1632" s="91" t="s">
        <v>87</v>
      </c>
      <c r="F1632" s="91" t="s">
        <v>87</v>
      </c>
      <c r="G1632" s="91" t="s">
        <v>13932</v>
      </c>
      <c r="H1632" s="91" t="s">
        <v>13933</v>
      </c>
      <c r="I1632" s="91" t="s">
        <v>13934</v>
      </c>
      <c r="K1632" s="91" t="s">
        <v>13935</v>
      </c>
      <c r="L1632" s="91" t="s">
        <v>13936</v>
      </c>
      <c r="M1632" s="91" t="s">
        <v>13937</v>
      </c>
      <c r="O1632" s="91" t="s">
        <v>13938</v>
      </c>
      <c r="P1632" s="91" t="s">
        <v>13939</v>
      </c>
      <c r="R1632" s="91" t="s">
        <v>13940</v>
      </c>
      <c r="S1632" s="91" t="s">
        <v>13941</v>
      </c>
      <c r="T1632" s="91" t="s">
        <v>931</v>
      </c>
      <c r="U1632" s="91">
        <v>1</v>
      </c>
      <c r="V1632" s="91">
        <v>500000</v>
      </c>
      <c r="W1632" s="91">
        <v>0</v>
      </c>
      <c r="X1632" s="91">
        <v>100</v>
      </c>
      <c r="Y1632" s="91">
        <v>120</v>
      </c>
      <c r="Z1632" s="91">
        <v>40</v>
      </c>
      <c r="AA1632" s="91">
        <v>60</v>
      </c>
      <c r="AB1632" s="91">
        <v>120</v>
      </c>
      <c r="AC1632" s="91">
        <v>0</v>
      </c>
      <c r="AD1632" s="91">
        <v>100</v>
      </c>
      <c r="AE1632" s="91">
        <v>120</v>
      </c>
      <c r="AF1632" s="91">
        <v>1</v>
      </c>
      <c r="AG1632" s="91">
        <v>112</v>
      </c>
      <c r="AH1632" s="91">
        <v>1435400</v>
      </c>
      <c r="AI1632" s="91">
        <v>1</v>
      </c>
      <c r="AJ1632" s="91" t="s">
        <v>13942</v>
      </c>
      <c r="AK1632" s="91">
        <v>0</v>
      </c>
      <c r="AL1632" s="91">
        <v>0</v>
      </c>
      <c r="AM1632" s="91" t="s">
        <v>87</v>
      </c>
      <c r="AO1632" s="91">
        <v>1</v>
      </c>
      <c r="AP1632" s="91">
        <v>2</v>
      </c>
      <c r="AQ1632" s="91">
        <v>1200799</v>
      </c>
      <c r="AR1632" s="91" t="s">
        <v>87</v>
      </c>
      <c r="AU1632" s="93">
        <v>42241</v>
      </c>
      <c r="AW1632" s="91">
        <v>1</v>
      </c>
      <c r="AX1632" s="91">
        <v>0</v>
      </c>
      <c r="AZ1632" s="92">
        <v>42181</v>
      </c>
      <c r="BA1632" s="91" t="s">
        <v>183</v>
      </c>
      <c r="BB1632" s="92">
        <v>42181</v>
      </c>
      <c r="BC1632" s="91" t="s">
        <v>87</v>
      </c>
    </row>
    <row r="1633" spans="1:55">
      <c r="A1633" s="91">
        <f t="shared" si="25"/>
        <v>1632</v>
      </c>
      <c r="B1633" s="91">
        <v>1286901</v>
      </c>
      <c r="C1633" s="91">
        <v>70</v>
      </c>
      <c r="D1633" s="91">
        <v>16</v>
      </c>
      <c r="E1633" s="91">
        <v>12869</v>
      </c>
      <c r="F1633" s="91">
        <v>1</v>
      </c>
      <c r="G1633" s="91" t="s">
        <v>13943</v>
      </c>
      <c r="I1633" s="91" t="s">
        <v>13944</v>
      </c>
      <c r="J1633" s="91" t="s">
        <v>13945</v>
      </c>
      <c r="K1633" s="91" t="s">
        <v>13946</v>
      </c>
      <c r="L1633" s="91" t="s">
        <v>13947</v>
      </c>
      <c r="M1633" s="91" t="s">
        <v>13948</v>
      </c>
      <c r="O1633" s="91" t="s">
        <v>13949</v>
      </c>
      <c r="P1633" s="91" t="s">
        <v>13950</v>
      </c>
      <c r="U1633" s="91">
        <v>0</v>
      </c>
      <c r="V1633" s="91">
        <v>0</v>
      </c>
      <c r="W1633" s="91">
        <v>100</v>
      </c>
      <c r="X1633" s="91">
        <v>0</v>
      </c>
      <c r="Y1633" s="91">
        <v>0</v>
      </c>
      <c r="Z1633" s="91">
        <v>100</v>
      </c>
      <c r="AA1633" s="91">
        <v>0</v>
      </c>
      <c r="AB1633" s="91">
        <v>0</v>
      </c>
      <c r="AC1633" s="91">
        <v>100</v>
      </c>
      <c r="AD1633" s="91">
        <v>0</v>
      </c>
      <c r="AE1633" s="91">
        <v>0</v>
      </c>
      <c r="AF1633" s="91">
        <v>1635</v>
      </c>
      <c r="AG1633" s="91">
        <v>7</v>
      </c>
      <c r="AH1633" s="91">
        <v>8007692</v>
      </c>
      <c r="AI1633" s="91">
        <v>1</v>
      </c>
      <c r="AJ1633" s="91" t="s">
        <v>13951</v>
      </c>
      <c r="AK1633" s="91">
        <v>0</v>
      </c>
      <c r="AL1633" s="91">
        <v>0</v>
      </c>
      <c r="AM1633" s="91" t="s">
        <v>87</v>
      </c>
      <c r="AO1633" s="91">
        <v>0</v>
      </c>
      <c r="AP1633" s="91">
        <v>0</v>
      </c>
      <c r="AQ1633" s="91" t="s">
        <v>87</v>
      </c>
      <c r="AR1633" s="91" t="s">
        <v>87</v>
      </c>
      <c r="AW1633" s="91">
        <v>1</v>
      </c>
      <c r="AX1633" s="91">
        <v>0</v>
      </c>
      <c r="AZ1633" s="92">
        <v>43132</v>
      </c>
      <c r="BA1633" s="91" t="s">
        <v>442</v>
      </c>
      <c r="BB1633" s="92">
        <v>43132</v>
      </c>
      <c r="BC1633" s="91" t="s">
        <v>442</v>
      </c>
    </row>
    <row r="1634" spans="1:55">
      <c r="A1634" s="91">
        <f t="shared" si="25"/>
        <v>1633</v>
      </c>
      <c r="B1634" s="91">
        <v>1355601</v>
      </c>
      <c r="C1634" s="91">
        <v>50</v>
      </c>
      <c r="D1634" s="91">
        <v>16</v>
      </c>
      <c r="E1634" s="91" t="s">
        <v>87</v>
      </c>
      <c r="F1634" s="91" t="s">
        <v>87</v>
      </c>
      <c r="G1634" s="91" t="s">
        <v>13952</v>
      </c>
      <c r="I1634" s="91" t="s">
        <v>13953</v>
      </c>
      <c r="J1634" s="91" t="s">
        <v>13954</v>
      </c>
      <c r="K1634" s="91" t="s">
        <v>994</v>
      </c>
      <c r="L1634" s="91" t="s">
        <v>13955</v>
      </c>
      <c r="O1634" s="91" t="s">
        <v>13956</v>
      </c>
      <c r="P1634" s="91" t="s">
        <v>13957</v>
      </c>
      <c r="U1634" s="91">
        <v>1</v>
      </c>
      <c r="V1634" s="91">
        <v>500000</v>
      </c>
      <c r="W1634" s="91">
        <v>0</v>
      </c>
      <c r="X1634" s="91">
        <v>100</v>
      </c>
      <c r="Y1634" s="91">
        <v>120</v>
      </c>
      <c r="Z1634" s="91">
        <v>40</v>
      </c>
      <c r="AA1634" s="91">
        <v>60</v>
      </c>
      <c r="AB1634" s="91">
        <v>120</v>
      </c>
      <c r="AC1634" s="91">
        <v>40</v>
      </c>
      <c r="AD1634" s="91">
        <v>60</v>
      </c>
      <c r="AE1634" s="91">
        <v>120</v>
      </c>
      <c r="AF1634" s="91">
        <v>5</v>
      </c>
      <c r="AG1634" s="91">
        <v>203</v>
      </c>
      <c r="AH1634" s="91">
        <v>163126</v>
      </c>
      <c r="AI1634" s="91">
        <v>2</v>
      </c>
      <c r="AJ1634" s="91" t="s">
        <v>13958</v>
      </c>
      <c r="AK1634" s="91">
        <v>0</v>
      </c>
      <c r="AL1634" s="91">
        <v>2</v>
      </c>
      <c r="AM1634" s="91" t="s">
        <v>87</v>
      </c>
      <c r="AO1634" s="91">
        <v>0</v>
      </c>
      <c r="AP1634" s="91">
        <v>2</v>
      </c>
      <c r="AQ1634" s="91">
        <v>1104725</v>
      </c>
      <c r="AR1634" s="91" t="s">
        <v>87</v>
      </c>
      <c r="AU1634" s="93">
        <v>42272</v>
      </c>
      <c r="AW1634" s="91">
        <v>1</v>
      </c>
      <c r="AX1634" s="91">
        <v>0</v>
      </c>
      <c r="AZ1634" s="92">
        <v>39252</v>
      </c>
      <c r="BA1634" s="91" t="s">
        <v>183</v>
      </c>
      <c r="BB1634" s="92">
        <v>42382</v>
      </c>
      <c r="BC1634" s="91" t="s">
        <v>87</v>
      </c>
    </row>
    <row r="1635" spans="1:55">
      <c r="A1635" s="91">
        <f t="shared" si="25"/>
        <v>1634</v>
      </c>
      <c r="B1635" s="91">
        <v>1356701</v>
      </c>
      <c r="C1635" s="91">
        <v>50</v>
      </c>
      <c r="D1635" s="91">
        <v>16</v>
      </c>
      <c r="E1635" s="91" t="s">
        <v>87</v>
      </c>
      <c r="F1635" s="91" t="s">
        <v>87</v>
      </c>
      <c r="G1635" s="91" t="s">
        <v>13959</v>
      </c>
      <c r="I1635" s="91" t="s">
        <v>13960</v>
      </c>
      <c r="J1635" s="91" t="s">
        <v>13961</v>
      </c>
      <c r="K1635" s="91" t="s">
        <v>13962</v>
      </c>
      <c r="L1635" s="91" t="s">
        <v>13963</v>
      </c>
      <c r="O1635" s="91" t="s">
        <v>13964</v>
      </c>
      <c r="P1635" s="91" t="s">
        <v>13965</v>
      </c>
      <c r="R1635" s="91" t="s">
        <v>13966</v>
      </c>
      <c r="S1635" s="91" t="s">
        <v>13967</v>
      </c>
      <c r="T1635" s="91" t="s">
        <v>269</v>
      </c>
      <c r="U1635" s="91">
        <v>0</v>
      </c>
      <c r="V1635" s="91">
        <v>0</v>
      </c>
      <c r="W1635" s="91">
        <v>0</v>
      </c>
      <c r="X1635" s="91">
        <v>100</v>
      </c>
      <c r="Y1635" s="91">
        <v>120</v>
      </c>
      <c r="Z1635" s="91">
        <v>40</v>
      </c>
      <c r="AA1635" s="91">
        <v>60</v>
      </c>
      <c r="AB1635" s="91">
        <v>120</v>
      </c>
      <c r="AC1635" s="91">
        <v>40</v>
      </c>
      <c r="AD1635" s="91">
        <v>60</v>
      </c>
      <c r="AE1635" s="91">
        <v>120</v>
      </c>
      <c r="AF1635" s="91">
        <v>1565</v>
      </c>
      <c r="AG1635" s="91">
        <v>9</v>
      </c>
      <c r="AH1635" s="91">
        <v>20236</v>
      </c>
      <c r="AI1635" s="91">
        <v>2</v>
      </c>
      <c r="AJ1635" s="91" t="s">
        <v>13968</v>
      </c>
      <c r="AK1635" s="91">
        <v>0</v>
      </c>
      <c r="AL1635" s="91">
        <v>0</v>
      </c>
      <c r="AM1635" s="91" t="s">
        <v>87</v>
      </c>
      <c r="AO1635" s="91">
        <v>1</v>
      </c>
      <c r="AP1635" s="91">
        <v>2</v>
      </c>
      <c r="AQ1635" s="91" t="s">
        <v>87</v>
      </c>
      <c r="AR1635" s="91" t="s">
        <v>87</v>
      </c>
      <c r="AW1635" s="91">
        <v>1</v>
      </c>
      <c r="AX1635" s="91">
        <v>0</v>
      </c>
      <c r="AZ1635" s="92">
        <v>42263</v>
      </c>
      <c r="BA1635" s="91" t="s">
        <v>183</v>
      </c>
      <c r="BB1635" s="92">
        <v>42263</v>
      </c>
      <c r="BC1635" s="91" t="s">
        <v>87</v>
      </c>
    </row>
    <row r="1636" spans="1:55">
      <c r="A1636" s="91">
        <f t="shared" si="25"/>
        <v>1635</v>
      </c>
      <c r="B1636" s="91">
        <v>1383502</v>
      </c>
      <c r="C1636" s="91">
        <v>38</v>
      </c>
      <c r="D1636" s="91">
        <v>16</v>
      </c>
      <c r="E1636" s="91" t="s">
        <v>87</v>
      </c>
      <c r="F1636" s="91" t="s">
        <v>87</v>
      </c>
      <c r="G1636" s="91" t="s">
        <v>13969</v>
      </c>
      <c r="I1636" s="91" t="s">
        <v>13970</v>
      </c>
      <c r="J1636" s="91" t="s">
        <v>13971</v>
      </c>
      <c r="K1636" s="91" t="s">
        <v>13972</v>
      </c>
      <c r="L1636" s="91" t="s">
        <v>13973</v>
      </c>
      <c r="O1636" s="91" t="s">
        <v>13974</v>
      </c>
      <c r="P1636" s="91" t="s">
        <v>13975</v>
      </c>
      <c r="R1636" s="91" t="s">
        <v>13976</v>
      </c>
      <c r="S1636" s="91" t="s">
        <v>13977</v>
      </c>
      <c r="T1636" s="91" t="s">
        <v>269</v>
      </c>
      <c r="U1636" s="91">
        <v>1</v>
      </c>
      <c r="V1636" s="91">
        <v>500000</v>
      </c>
      <c r="W1636" s="91">
        <v>0</v>
      </c>
      <c r="X1636" s="91">
        <v>0</v>
      </c>
      <c r="Y1636" s="91">
        <v>0</v>
      </c>
      <c r="Z1636" s="91">
        <v>40</v>
      </c>
      <c r="AA1636" s="91">
        <v>60</v>
      </c>
      <c r="AB1636" s="91">
        <v>120</v>
      </c>
      <c r="AC1636" s="91">
        <v>0</v>
      </c>
      <c r="AD1636" s="91">
        <v>0</v>
      </c>
      <c r="AE1636" s="91">
        <v>0</v>
      </c>
      <c r="AF1636" s="91">
        <v>1356</v>
      </c>
      <c r="AG1636" s="91">
        <v>32</v>
      </c>
      <c r="AH1636" s="91">
        <v>1000443</v>
      </c>
      <c r="AI1636" s="91">
        <v>2</v>
      </c>
      <c r="AJ1636" s="91" t="s">
        <v>13978</v>
      </c>
      <c r="AK1636" s="91">
        <v>0</v>
      </c>
      <c r="AL1636" s="91">
        <v>0</v>
      </c>
      <c r="AM1636" s="91" t="s">
        <v>87</v>
      </c>
      <c r="AO1636" s="91">
        <v>0</v>
      </c>
      <c r="AP1636" s="91">
        <v>2</v>
      </c>
      <c r="AQ1636" s="91">
        <v>1557738</v>
      </c>
      <c r="AR1636" s="91" t="s">
        <v>87</v>
      </c>
      <c r="AU1636" s="93">
        <v>42060</v>
      </c>
      <c r="AW1636" s="91">
        <v>1</v>
      </c>
      <c r="AX1636" s="91">
        <v>0</v>
      </c>
      <c r="AZ1636" s="92">
        <v>38013</v>
      </c>
      <c r="BA1636" s="91" t="s">
        <v>183</v>
      </c>
      <c r="BB1636" s="92">
        <v>42198</v>
      </c>
      <c r="BC1636" s="91" t="s">
        <v>87</v>
      </c>
    </row>
    <row r="1637" spans="1:55">
      <c r="A1637" s="91">
        <f t="shared" si="25"/>
        <v>1636</v>
      </c>
      <c r="B1637" s="91">
        <v>1403301</v>
      </c>
      <c r="C1637" s="91">
        <v>50</v>
      </c>
      <c r="D1637" s="91">
        <v>16</v>
      </c>
      <c r="E1637" s="91" t="s">
        <v>87</v>
      </c>
      <c r="F1637" s="91" t="s">
        <v>87</v>
      </c>
      <c r="G1637" s="91" t="s">
        <v>13979</v>
      </c>
      <c r="I1637" s="91" t="s">
        <v>13980</v>
      </c>
      <c r="J1637" s="91" t="s">
        <v>13981</v>
      </c>
      <c r="K1637" s="91" t="s">
        <v>2898</v>
      </c>
      <c r="L1637" s="91" t="s">
        <v>13982</v>
      </c>
      <c r="M1637" s="91" t="s">
        <v>13983</v>
      </c>
      <c r="O1637" s="91" t="s">
        <v>13984</v>
      </c>
      <c r="P1637" s="91" t="s">
        <v>13985</v>
      </c>
      <c r="U1637" s="91">
        <v>0</v>
      </c>
      <c r="V1637" s="91">
        <v>500000</v>
      </c>
      <c r="W1637" s="91">
        <v>0</v>
      </c>
      <c r="X1637" s="91">
        <v>100</v>
      </c>
      <c r="Y1637" s="91">
        <v>120</v>
      </c>
      <c r="Z1637" s="91">
        <v>40</v>
      </c>
      <c r="AA1637" s="91">
        <v>60</v>
      </c>
      <c r="AB1637" s="91">
        <v>120</v>
      </c>
      <c r="AC1637" s="91">
        <v>0</v>
      </c>
      <c r="AD1637" s="91">
        <v>100</v>
      </c>
      <c r="AE1637" s="91">
        <v>120</v>
      </c>
      <c r="AF1637" s="91">
        <v>5</v>
      </c>
      <c r="AG1637" s="91">
        <v>55</v>
      </c>
      <c r="AH1637" s="91">
        <v>1393798</v>
      </c>
      <c r="AI1637" s="91">
        <v>1</v>
      </c>
      <c r="AJ1637" s="91" t="s">
        <v>13986</v>
      </c>
      <c r="AK1637" s="91">
        <v>0</v>
      </c>
      <c r="AL1637" s="91">
        <v>0</v>
      </c>
      <c r="AM1637" s="91" t="s">
        <v>87</v>
      </c>
      <c r="AO1637" s="91">
        <v>0</v>
      </c>
      <c r="AP1637" s="91">
        <v>2</v>
      </c>
      <c r="AQ1637" s="91" t="s">
        <v>87</v>
      </c>
      <c r="AR1637" s="91" t="s">
        <v>87</v>
      </c>
      <c r="AW1637" s="91">
        <v>1</v>
      </c>
      <c r="AX1637" s="91">
        <v>0</v>
      </c>
      <c r="AZ1637" s="92">
        <v>37400</v>
      </c>
      <c r="BA1637" s="91" t="s">
        <v>183</v>
      </c>
      <c r="BB1637" s="92">
        <v>39252</v>
      </c>
      <c r="BC1637" s="91" t="s">
        <v>87</v>
      </c>
    </row>
    <row r="1638" spans="1:55">
      <c r="A1638" s="91">
        <f t="shared" si="25"/>
        <v>1637</v>
      </c>
      <c r="B1638" s="91">
        <v>1424001</v>
      </c>
      <c r="C1638" s="91">
        <v>38</v>
      </c>
      <c r="D1638" s="91">
        <v>16</v>
      </c>
      <c r="E1638" s="91" t="s">
        <v>87</v>
      </c>
      <c r="F1638" s="91" t="s">
        <v>87</v>
      </c>
      <c r="G1638" s="91" t="s">
        <v>13987</v>
      </c>
      <c r="H1638" s="91" t="s">
        <v>94</v>
      </c>
      <c r="I1638" s="91" t="s">
        <v>13988</v>
      </c>
      <c r="K1638" s="91" t="s">
        <v>470</v>
      </c>
      <c r="L1638" s="91" t="s">
        <v>13989</v>
      </c>
      <c r="M1638" s="91" t="s">
        <v>13990</v>
      </c>
      <c r="O1638" s="91" t="s">
        <v>13991</v>
      </c>
      <c r="P1638" s="91" t="s">
        <v>87</v>
      </c>
      <c r="R1638" s="91" t="s">
        <v>13992</v>
      </c>
      <c r="S1638" s="91" t="s">
        <v>13993</v>
      </c>
      <c r="T1638" s="91" t="s">
        <v>269</v>
      </c>
      <c r="U1638" s="91">
        <v>1</v>
      </c>
      <c r="V1638" s="91">
        <v>500000</v>
      </c>
      <c r="W1638" s="91">
        <v>0</v>
      </c>
      <c r="X1638" s="91">
        <v>100</v>
      </c>
      <c r="Y1638" s="91">
        <v>120</v>
      </c>
      <c r="Z1638" s="91">
        <v>40</v>
      </c>
      <c r="AA1638" s="91">
        <v>60</v>
      </c>
      <c r="AB1638" s="91">
        <v>120</v>
      </c>
      <c r="AC1638" s="91">
        <v>0</v>
      </c>
      <c r="AD1638" s="91">
        <v>100</v>
      </c>
      <c r="AE1638" s="91">
        <v>120</v>
      </c>
      <c r="AF1638" s="91">
        <v>9</v>
      </c>
      <c r="AG1638" s="91">
        <v>200</v>
      </c>
      <c r="AH1638" s="91">
        <v>6187849</v>
      </c>
      <c r="AI1638" s="91">
        <v>1</v>
      </c>
      <c r="AJ1638" s="91" t="s">
        <v>13994</v>
      </c>
      <c r="AK1638" s="91">
        <v>0</v>
      </c>
      <c r="AL1638" s="91">
        <v>1</v>
      </c>
      <c r="AM1638" s="91" t="s">
        <v>13995</v>
      </c>
      <c r="AN1638" s="91" t="s">
        <v>431</v>
      </c>
      <c r="AO1638" s="91">
        <v>1</v>
      </c>
      <c r="AP1638" s="91">
        <v>2</v>
      </c>
      <c r="AQ1638" s="91">
        <v>1034222</v>
      </c>
      <c r="AR1638" s="91" t="s">
        <v>87</v>
      </c>
      <c r="AU1638" s="93">
        <v>42060</v>
      </c>
      <c r="AW1638" s="91">
        <v>1</v>
      </c>
      <c r="AX1638" s="91">
        <v>0</v>
      </c>
      <c r="AZ1638" s="92">
        <v>37497</v>
      </c>
      <c r="BA1638" s="91" t="s">
        <v>183</v>
      </c>
      <c r="BB1638" s="92">
        <v>42934.06045138889</v>
      </c>
      <c r="BC1638" s="91" t="s">
        <v>233</v>
      </c>
    </row>
    <row r="1639" spans="1:55">
      <c r="A1639" s="91">
        <f t="shared" si="25"/>
        <v>1638</v>
      </c>
      <c r="B1639" s="91">
        <v>1469901</v>
      </c>
      <c r="C1639" s="91">
        <v>38</v>
      </c>
      <c r="D1639" s="91">
        <v>16</v>
      </c>
      <c r="E1639" s="91" t="s">
        <v>87</v>
      </c>
      <c r="F1639" s="91" t="s">
        <v>87</v>
      </c>
      <c r="G1639" s="91" t="s">
        <v>599</v>
      </c>
      <c r="H1639" s="91" t="s">
        <v>13996</v>
      </c>
      <c r="I1639" s="91" t="s">
        <v>13997</v>
      </c>
      <c r="J1639" s="91" t="s">
        <v>13998</v>
      </c>
      <c r="K1639" s="91" t="s">
        <v>13999</v>
      </c>
      <c r="L1639" s="91" t="s">
        <v>14000</v>
      </c>
      <c r="O1639" s="91" t="s">
        <v>14001</v>
      </c>
      <c r="P1639" s="91" t="s">
        <v>14002</v>
      </c>
      <c r="R1639" s="91" t="s">
        <v>14003</v>
      </c>
      <c r="S1639" s="91" t="s">
        <v>14004</v>
      </c>
      <c r="T1639" s="91" t="s">
        <v>931</v>
      </c>
      <c r="U1639" s="91">
        <v>1</v>
      </c>
      <c r="V1639" s="91">
        <v>500000</v>
      </c>
      <c r="W1639" s="91">
        <v>0</v>
      </c>
      <c r="X1639" s="91">
        <v>100</v>
      </c>
      <c r="Y1639" s="91">
        <v>120</v>
      </c>
      <c r="Z1639" s="91">
        <v>40</v>
      </c>
      <c r="AA1639" s="91">
        <v>60</v>
      </c>
      <c r="AB1639" s="91">
        <v>120</v>
      </c>
      <c r="AC1639" s="91">
        <v>0</v>
      </c>
      <c r="AD1639" s="91">
        <v>100</v>
      </c>
      <c r="AE1639" s="91">
        <v>120</v>
      </c>
      <c r="AF1639" s="91">
        <v>5</v>
      </c>
      <c r="AG1639" s="91">
        <v>590</v>
      </c>
      <c r="AH1639" s="91">
        <v>9001634</v>
      </c>
      <c r="AI1639" s="91">
        <v>2</v>
      </c>
      <c r="AJ1639" s="91" t="s">
        <v>14005</v>
      </c>
      <c r="AK1639" s="91">
        <v>0</v>
      </c>
      <c r="AL1639" s="91">
        <v>1</v>
      </c>
      <c r="AM1639" s="91">
        <v>13118211093000</v>
      </c>
      <c r="AN1639" s="91" t="s">
        <v>431</v>
      </c>
      <c r="AO1639" s="91">
        <v>1</v>
      </c>
      <c r="AP1639" s="91">
        <v>2</v>
      </c>
      <c r="AQ1639" s="91">
        <v>1197525</v>
      </c>
      <c r="AR1639" s="91" t="s">
        <v>87</v>
      </c>
      <c r="AU1639" s="93">
        <v>42060</v>
      </c>
      <c r="AW1639" s="91">
        <v>1</v>
      </c>
      <c r="AX1639" s="91">
        <v>0</v>
      </c>
      <c r="AZ1639" s="92">
        <v>37741</v>
      </c>
      <c r="BA1639" s="91" t="s">
        <v>183</v>
      </c>
      <c r="BB1639" s="92">
        <v>42057</v>
      </c>
      <c r="BC1639" s="91" t="s">
        <v>87</v>
      </c>
    </row>
    <row r="1640" spans="1:55">
      <c r="A1640" s="91">
        <f t="shared" si="25"/>
        <v>1639</v>
      </c>
      <c r="B1640" s="91">
        <v>1469903</v>
      </c>
      <c r="C1640" s="91">
        <v>50</v>
      </c>
      <c r="D1640" s="91">
        <v>16</v>
      </c>
      <c r="E1640" s="91" t="s">
        <v>87</v>
      </c>
      <c r="F1640" s="91" t="s">
        <v>87</v>
      </c>
      <c r="G1640" s="91" t="s">
        <v>599</v>
      </c>
      <c r="H1640" s="91" t="s">
        <v>102</v>
      </c>
      <c r="I1640" s="91" t="s">
        <v>13997</v>
      </c>
      <c r="J1640" s="91" t="s">
        <v>601</v>
      </c>
      <c r="K1640" s="91" t="s">
        <v>2898</v>
      </c>
      <c r="L1640" s="91" t="s">
        <v>14006</v>
      </c>
      <c r="M1640" s="91" t="s">
        <v>14007</v>
      </c>
      <c r="O1640" s="91" t="s">
        <v>14008</v>
      </c>
      <c r="P1640" s="91" t="s">
        <v>14009</v>
      </c>
      <c r="R1640" s="91" t="s">
        <v>14010</v>
      </c>
      <c r="S1640" s="91" t="s">
        <v>14011</v>
      </c>
      <c r="T1640" s="91" t="s">
        <v>201</v>
      </c>
      <c r="U1640" s="91">
        <v>1</v>
      </c>
      <c r="V1640" s="91">
        <v>500000</v>
      </c>
      <c r="W1640" s="91">
        <v>0</v>
      </c>
      <c r="X1640" s="91">
        <v>100</v>
      </c>
      <c r="Y1640" s="91">
        <v>120</v>
      </c>
      <c r="Z1640" s="91">
        <v>40</v>
      </c>
      <c r="AA1640" s="91">
        <v>60</v>
      </c>
      <c r="AB1640" s="91">
        <v>120</v>
      </c>
      <c r="AC1640" s="91">
        <v>40</v>
      </c>
      <c r="AD1640" s="91">
        <v>60</v>
      </c>
      <c r="AE1640" s="91">
        <v>120</v>
      </c>
      <c r="AF1640" s="91">
        <v>5</v>
      </c>
      <c r="AG1640" s="91">
        <v>590</v>
      </c>
      <c r="AH1640" s="91">
        <v>9001634</v>
      </c>
      <c r="AI1640" s="91">
        <v>2</v>
      </c>
      <c r="AJ1640" s="91" t="s">
        <v>14005</v>
      </c>
      <c r="AK1640" s="91">
        <v>0</v>
      </c>
      <c r="AL1640" s="91">
        <v>0</v>
      </c>
      <c r="AM1640" s="91" t="s">
        <v>87</v>
      </c>
      <c r="AO1640" s="91">
        <v>0</v>
      </c>
      <c r="AP1640" s="91">
        <v>2</v>
      </c>
      <c r="AQ1640" s="91">
        <v>1197525</v>
      </c>
      <c r="AR1640" s="91" t="s">
        <v>87</v>
      </c>
      <c r="AU1640" s="93">
        <v>42060</v>
      </c>
      <c r="AW1640" s="91">
        <v>1</v>
      </c>
      <c r="AX1640" s="91">
        <v>0</v>
      </c>
      <c r="AZ1640" s="92">
        <v>39890</v>
      </c>
      <c r="BA1640" s="91" t="s">
        <v>183</v>
      </c>
      <c r="BB1640" s="92">
        <v>42057</v>
      </c>
      <c r="BC1640" s="91" t="s">
        <v>87</v>
      </c>
    </row>
    <row r="1641" spans="1:55">
      <c r="A1641" s="91">
        <f t="shared" si="25"/>
        <v>1640</v>
      </c>
      <c r="B1641" s="91">
        <v>1473102</v>
      </c>
      <c r="C1641" s="91">
        <v>50</v>
      </c>
      <c r="D1641" s="91">
        <v>16</v>
      </c>
      <c r="E1641" s="91" t="s">
        <v>87</v>
      </c>
      <c r="F1641" s="91" t="s">
        <v>87</v>
      </c>
      <c r="G1641" s="91" t="s">
        <v>14012</v>
      </c>
      <c r="I1641" s="91" t="s">
        <v>14013</v>
      </c>
      <c r="K1641" s="91" t="s">
        <v>5581</v>
      </c>
      <c r="L1641" s="91" t="s">
        <v>14014</v>
      </c>
      <c r="M1641" s="91" t="s">
        <v>14015</v>
      </c>
      <c r="O1641" s="91" t="s">
        <v>14016</v>
      </c>
      <c r="P1641" s="91" t="s">
        <v>14017</v>
      </c>
      <c r="U1641" s="91">
        <v>1</v>
      </c>
      <c r="V1641" s="91">
        <v>500000</v>
      </c>
      <c r="W1641" s="91">
        <v>0</v>
      </c>
      <c r="X1641" s="91">
        <v>0</v>
      </c>
      <c r="Y1641" s="91">
        <v>0</v>
      </c>
      <c r="Z1641" s="91">
        <v>40</v>
      </c>
      <c r="AA1641" s="91">
        <v>60</v>
      </c>
      <c r="AB1641" s="91">
        <v>120</v>
      </c>
      <c r="AC1641" s="91">
        <v>0</v>
      </c>
      <c r="AD1641" s="91">
        <v>0</v>
      </c>
      <c r="AE1641" s="91">
        <v>0</v>
      </c>
      <c r="AF1641" s="91">
        <v>5</v>
      </c>
      <c r="AG1641" s="91">
        <v>221</v>
      </c>
      <c r="AH1641" s="91">
        <v>1376378</v>
      </c>
      <c r="AI1641" s="91">
        <v>1</v>
      </c>
      <c r="AJ1641" s="91" t="s">
        <v>185</v>
      </c>
      <c r="AK1641" s="91">
        <v>0</v>
      </c>
      <c r="AL1641" s="91">
        <v>0</v>
      </c>
      <c r="AM1641" s="91" t="s">
        <v>87</v>
      </c>
      <c r="AO1641" s="91">
        <v>0</v>
      </c>
      <c r="AP1641" s="91">
        <v>2</v>
      </c>
      <c r="AQ1641" s="91">
        <v>1584930</v>
      </c>
      <c r="AR1641" s="91" t="s">
        <v>87</v>
      </c>
      <c r="AU1641" s="93">
        <v>42060</v>
      </c>
      <c r="AW1641" s="91">
        <v>1</v>
      </c>
      <c r="AX1641" s="91">
        <v>0</v>
      </c>
      <c r="AY1641" s="91">
        <v>90000</v>
      </c>
      <c r="AZ1641" s="92">
        <v>37803</v>
      </c>
      <c r="BA1641" s="91" t="s">
        <v>183</v>
      </c>
      <c r="BB1641" s="92">
        <v>42057</v>
      </c>
      <c r="BC1641" s="91" t="s">
        <v>87</v>
      </c>
    </row>
    <row r="1642" spans="1:55">
      <c r="A1642" s="91">
        <f t="shared" si="25"/>
        <v>1641</v>
      </c>
      <c r="B1642" s="91">
        <v>1474101</v>
      </c>
      <c r="C1642" s="91">
        <v>38</v>
      </c>
      <c r="D1642" s="91">
        <v>16</v>
      </c>
      <c r="E1642" s="91" t="s">
        <v>87</v>
      </c>
      <c r="F1642" s="91" t="s">
        <v>87</v>
      </c>
      <c r="G1642" s="91" t="s">
        <v>14018</v>
      </c>
      <c r="I1642" s="91" t="s">
        <v>14019</v>
      </c>
      <c r="J1642" s="91" t="s">
        <v>14020</v>
      </c>
      <c r="K1642" s="91" t="s">
        <v>10652</v>
      </c>
      <c r="L1642" s="91" t="s">
        <v>14021</v>
      </c>
      <c r="O1642" s="91" t="s">
        <v>14022</v>
      </c>
      <c r="P1642" s="91" t="s">
        <v>14023</v>
      </c>
      <c r="R1642" s="91" t="s">
        <v>14024</v>
      </c>
      <c r="S1642" s="91" t="s">
        <v>14025</v>
      </c>
      <c r="T1642" s="91" t="s">
        <v>269</v>
      </c>
      <c r="U1642" s="91">
        <v>0</v>
      </c>
      <c r="V1642" s="91">
        <v>500000</v>
      </c>
      <c r="W1642" s="91">
        <v>0</v>
      </c>
      <c r="X1642" s="91">
        <v>0</v>
      </c>
      <c r="Y1642" s="91">
        <v>0</v>
      </c>
      <c r="Z1642" s="91">
        <v>40</v>
      </c>
      <c r="AA1642" s="91">
        <v>60</v>
      </c>
      <c r="AB1642" s="91">
        <v>120</v>
      </c>
      <c r="AC1642" s="91">
        <v>0</v>
      </c>
      <c r="AD1642" s="91">
        <v>0</v>
      </c>
      <c r="AE1642" s="91">
        <v>0</v>
      </c>
      <c r="AF1642" s="91">
        <v>1</v>
      </c>
      <c r="AG1642" s="91">
        <v>108</v>
      </c>
      <c r="AH1642" s="91">
        <v>25668</v>
      </c>
      <c r="AI1642" s="91">
        <v>2</v>
      </c>
      <c r="AJ1642" s="91" t="s">
        <v>14019</v>
      </c>
      <c r="AK1642" s="91">
        <v>0</v>
      </c>
      <c r="AL1642" s="91">
        <v>1</v>
      </c>
      <c r="AM1642" s="91" t="s">
        <v>14026</v>
      </c>
      <c r="AN1642" s="91" t="s">
        <v>431</v>
      </c>
      <c r="AO1642" s="91">
        <v>1</v>
      </c>
      <c r="AP1642" s="91">
        <v>2</v>
      </c>
      <c r="AQ1642" s="91" t="s">
        <v>87</v>
      </c>
      <c r="AR1642" s="91" t="s">
        <v>87</v>
      </c>
      <c r="AW1642" s="91">
        <v>1</v>
      </c>
      <c r="AX1642" s="91">
        <v>0</v>
      </c>
      <c r="AZ1642" s="92">
        <v>37756</v>
      </c>
      <c r="BA1642" s="91" t="s">
        <v>183</v>
      </c>
      <c r="BB1642" s="92">
        <v>40085</v>
      </c>
      <c r="BC1642" s="91" t="s">
        <v>87</v>
      </c>
    </row>
    <row r="1643" spans="1:55">
      <c r="A1643" s="91">
        <f t="shared" si="25"/>
        <v>1642</v>
      </c>
      <c r="B1643" s="91">
        <v>1532202</v>
      </c>
      <c r="C1643" s="91">
        <v>50</v>
      </c>
      <c r="D1643" s="91">
        <v>16</v>
      </c>
      <c r="E1643" s="91" t="s">
        <v>87</v>
      </c>
      <c r="F1643" s="91" t="s">
        <v>87</v>
      </c>
      <c r="G1643" s="91" t="s">
        <v>3052</v>
      </c>
      <c r="H1643" s="91" t="s">
        <v>14027</v>
      </c>
      <c r="I1643" s="91" t="s">
        <v>3095</v>
      </c>
      <c r="J1643" s="91" t="s">
        <v>3087</v>
      </c>
      <c r="K1643" s="91" t="s">
        <v>14028</v>
      </c>
      <c r="L1643" s="91" t="s">
        <v>14029</v>
      </c>
      <c r="O1643" s="91" t="s">
        <v>14030</v>
      </c>
      <c r="P1643" s="91" t="s">
        <v>14031</v>
      </c>
      <c r="R1643" s="91" t="s">
        <v>14032</v>
      </c>
      <c r="S1643" s="91" t="s">
        <v>14033</v>
      </c>
      <c r="T1643" s="91" t="s">
        <v>517</v>
      </c>
      <c r="U1643" s="91">
        <v>1</v>
      </c>
      <c r="V1643" s="91">
        <v>500000</v>
      </c>
      <c r="W1643" s="91">
        <v>0</v>
      </c>
      <c r="X1643" s="91">
        <v>100</v>
      </c>
      <c r="Y1643" s="91">
        <v>120</v>
      </c>
      <c r="Z1643" s="91">
        <v>40</v>
      </c>
      <c r="AA1643" s="91">
        <v>60</v>
      </c>
      <c r="AB1643" s="91">
        <v>120</v>
      </c>
      <c r="AC1643" s="91">
        <v>40</v>
      </c>
      <c r="AD1643" s="91">
        <v>60</v>
      </c>
      <c r="AE1643" s="91">
        <v>120</v>
      </c>
      <c r="AF1643" s="91">
        <v>1565</v>
      </c>
      <c r="AG1643" s="91">
        <v>9</v>
      </c>
      <c r="AH1643" s="91">
        <v>524647</v>
      </c>
      <c r="AI1643" s="91">
        <v>1</v>
      </c>
      <c r="AJ1643" s="91" t="s">
        <v>14034</v>
      </c>
      <c r="AK1643" s="91">
        <v>0</v>
      </c>
      <c r="AL1643" s="91">
        <v>0</v>
      </c>
      <c r="AM1643" s="91" t="s">
        <v>87</v>
      </c>
      <c r="AO1643" s="91">
        <v>1</v>
      </c>
      <c r="AP1643" s="91">
        <v>2</v>
      </c>
      <c r="AQ1643" s="91">
        <v>1197705</v>
      </c>
      <c r="AR1643" s="91" t="s">
        <v>87</v>
      </c>
      <c r="AU1643" s="93">
        <v>42060</v>
      </c>
      <c r="AW1643" s="91">
        <v>1</v>
      </c>
      <c r="AX1643" s="91">
        <v>0</v>
      </c>
      <c r="AY1643" s="91">
        <v>0</v>
      </c>
      <c r="AZ1643" s="92">
        <v>38133</v>
      </c>
      <c r="BA1643" s="91" t="s">
        <v>183</v>
      </c>
      <c r="BB1643" s="92">
        <v>42057</v>
      </c>
      <c r="BC1643" s="91" t="s">
        <v>87</v>
      </c>
    </row>
    <row r="1644" spans="1:55">
      <c r="A1644" s="91">
        <f t="shared" si="25"/>
        <v>1643</v>
      </c>
      <c r="B1644" s="91">
        <v>1587401</v>
      </c>
      <c r="C1644" s="91">
        <v>50</v>
      </c>
      <c r="D1644" s="91">
        <v>16</v>
      </c>
      <c r="E1644" s="91" t="s">
        <v>87</v>
      </c>
      <c r="F1644" s="91" t="s">
        <v>87</v>
      </c>
      <c r="G1644" s="91" t="s">
        <v>14035</v>
      </c>
      <c r="I1644" s="91" t="s">
        <v>14036</v>
      </c>
      <c r="K1644" s="91" t="s">
        <v>9809</v>
      </c>
      <c r="L1644" s="91" t="s">
        <v>14037</v>
      </c>
      <c r="O1644" s="91" t="s">
        <v>14038</v>
      </c>
      <c r="P1644" s="91" t="s">
        <v>14039</v>
      </c>
      <c r="U1644" s="91">
        <v>1</v>
      </c>
      <c r="V1644" s="91">
        <v>500000</v>
      </c>
      <c r="W1644" s="91">
        <v>0</v>
      </c>
      <c r="X1644" s="91">
        <v>100</v>
      </c>
      <c r="Y1644" s="91">
        <v>120</v>
      </c>
      <c r="Z1644" s="91">
        <v>40</v>
      </c>
      <c r="AA1644" s="91">
        <v>60</v>
      </c>
      <c r="AB1644" s="91">
        <v>120</v>
      </c>
      <c r="AC1644" s="91">
        <v>40</v>
      </c>
      <c r="AD1644" s="91">
        <v>60</v>
      </c>
      <c r="AE1644" s="91">
        <v>120</v>
      </c>
      <c r="AF1644" s="91">
        <v>5</v>
      </c>
      <c r="AG1644" s="91">
        <v>208</v>
      </c>
      <c r="AH1644" s="91">
        <v>213348</v>
      </c>
      <c r="AI1644" s="91">
        <v>2</v>
      </c>
      <c r="AJ1644" s="91" t="s">
        <v>14040</v>
      </c>
      <c r="AK1644" s="91">
        <v>0</v>
      </c>
      <c r="AL1644" s="91">
        <v>0</v>
      </c>
      <c r="AM1644" s="91" t="s">
        <v>87</v>
      </c>
      <c r="AO1644" s="91">
        <v>0</v>
      </c>
      <c r="AP1644" s="91">
        <v>2</v>
      </c>
      <c r="AQ1644" s="91">
        <v>1000393</v>
      </c>
      <c r="AR1644" s="91" t="s">
        <v>87</v>
      </c>
      <c r="AU1644" s="93">
        <v>42060</v>
      </c>
      <c r="AW1644" s="91">
        <v>1</v>
      </c>
      <c r="AX1644" s="91">
        <v>0</v>
      </c>
      <c r="AZ1644" s="92">
        <v>38373</v>
      </c>
      <c r="BA1644" s="91" t="s">
        <v>183</v>
      </c>
      <c r="BB1644" s="92">
        <v>42057</v>
      </c>
      <c r="BC1644" s="91" t="s">
        <v>87</v>
      </c>
    </row>
    <row r="1645" spans="1:55">
      <c r="A1645" s="91">
        <f t="shared" si="25"/>
        <v>1644</v>
      </c>
      <c r="B1645" s="91">
        <v>1604301</v>
      </c>
      <c r="C1645" s="91">
        <v>80</v>
      </c>
      <c r="D1645" s="91">
        <v>16</v>
      </c>
      <c r="E1645" s="91" t="s">
        <v>87</v>
      </c>
      <c r="F1645" s="91" t="s">
        <v>87</v>
      </c>
      <c r="G1645" s="91" t="s">
        <v>14041</v>
      </c>
      <c r="H1645" s="91" t="s">
        <v>14042</v>
      </c>
      <c r="I1645" s="91" t="s">
        <v>14043</v>
      </c>
      <c r="J1645" s="91" t="s">
        <v>14044</v>
      </c>
      <c r="K1645" s="91" t="s">
        <v>14045</v>
      </c>
      <c r="L1645" s="91" t="s">
        <v>14046</v>
      </c>
      <c r="O1645" s="91" t="s">
        <v>14047</v>
      </c>
      <c r="P1645" s="91" t="s">
        <v>14048</v>
      </c>
      <c r="R1645" s="91" t="s">
        <v>14049</v>
      </c>
      <c r="S1645" s="91" t="s">
        <v>14050</v>
      </c>
      <c r="T1645" s="91" t="s">
        <v>5575</v>
      </c>
      <c r="U1645" s="91">
        <v>0</v>
      </c>
      <c r="V1645" s="91">
        <v>500000</v>
      </c>
      <c r="W1645" s="91">
        <v>0</v>
      </c>
      <c r="X1645" s="91">
        <v>100</v>
      </c>
      <c r="Y1645" s="91">
        <v>120</v>
      </c>
      <c r="Z1645" s="91">
        <v>40</v>
      </c>
      <c r="AA1645" s="91">
        <v>60</v>
      </c>
      <c r="AB1645" s="91">
        <v>120</v>
      </c>
      <c r="AC1645" s="91">
        <v>40</v>
      </c>
      <c r="AD1645" s="91">
        <v>60</v>
      </c>
      <c r="AE1645" s="91">
        <v>120</v>
      </c>
      <c r="AF1645" s="91">
        <v>177</v>
      </c>
      <c r="AG1645" s="91">
        <v>271</v>
      </c>
      <c r="AH1645" s="91">
        <v>478671</v>
      </c>
      <c r="AI1645" s="91">
        <v>1</v>
      </c>
      <c r="AJ1645" s="91" t="s">
        <v>14051</v>
      </c>
      <c r="AK1645" s="91">
        <v>0</v>
      </c>
      <c r="AL1645" s="91">
        <v>1</v>
      </c>
      <c r="AM1645" s="91">
        <v>40101008732000</v>
      </c>
      <c r="AN1645" s="91" t="s">
        <v>14052</v>
      </c>
      <c r="AO1645" s="91">
        <v>1</v>
      </c>
      <c r="AP1645" s="91">
        <v>2</v>
      </c>
      <c r="AQ1645" s="91" t="s">
        <v>87</v>
      </c>
      <c r="AR1645" s="91" t="s">
        <v>87</v>
      </c>
      <c r="AW1645" s="91">
        <v>1</v>
      </c>
      <c r="AX1645" s="91">
        <v>0</v>
      </c>
      <c r="AZ1645" s="92">
        <v>38454</v>
      </c>
      <c r="BA1645" s="91" t="s">
        <v>183</v>
      </c>
      <c r="BB1645" s="92">
        <v>40704</v>
      </c>
      <c r="BC1645" s="91" t="s">
        <v>87</v>
      </c>
    </row>
    <row r="1646" spans="1:55">
      <c r="A1646" s="91">
        <f t="shared" si="25"/>
        <v>1645</v>
      </c>
      <c r="B1646" s="91">
        <v>1604303</v>
      </c>
      <c r="C1646" s="91">
        <v>80</v>
      </c>
      <c r="D1646" s="91">
        <v>16</v>
      </c>
      <c r="E1646" s="91" t="s">
        <v>87</v>
      </c>
      <c r="F1646" s="91" t="s">
        <v>87</v>
      </c>
      <c r="G1646" s="91" t="s">
        <v>14041</v>
      </c>
      <c r="H1646" s="91" t="s">
        <v>14053</v>
      </c>
      <c r="I1646" s="91" t="s">
        <v>14054</v>
      </c>
      <c r="J1646" s="91" t="s">
        <v>14044</v>
      </c>
      <c r="K1646" s="91" t="s">
        <v>14055</v>
      </c>
      <c r="L1646" s="91" t="s">
        <v>14056</v>
      </c>
      <c r="O1646" s="91" t="s">
        <v>14057</v>
      </c>
      <c r="P1646" s="91" t="s">
        <v>14058</v>
      </c>
      <c r="R1646" s="91" t="s">
        <v>14059</v>
      </c>
      <c r="S1646" s="91" t="s">
        <v>14060</v>
      </c>
      <c r="T1646" s="91" t="s">
        <v>5575</v>
      </c>
      <c r="U1646" s="91">
        <v>0</v>
      </c>
      <c r="V1646" s="91">
        <v>500000</v>
      </c>
      <c r="W1646" s="91">
        <v>0</v>
      </c>
      <c r="X1646" s="91">
        <v>100</v>
      </c>
      <c r="Y1646" s="91">
        <v>120</v>
      </c>
      <c r="Z1646" s="91">
        <v>40</v>
      </c>
      <c r="AA1646" s="91">
        <v>60</v>
      </c>
      <c r="AB1646" s="91">
        <v>120</v>
      </c>
      <c r="AC1646" s="91">
        <v>40</v>
      </c>
      <c r="AD1646" s="91">
        <v>60</v>
      </c>
      <c r="AE1646" s="91">
        <v>120</v>
      </c>
      <c r="AF1646" s="91">
        <v>182</v>
      </c>
      <c r="AG1646" s="91">
        <v>301</v>
      </c>
      <c r="AH1646" s="91">
        <v>506176</v>
      </c>
      <c r="AI1646" s="91">
        <v>1</v>
      </c>
      <c r="AJ1646" s="91" t="s">
        <v>14061</v>
      </c>
      <c r="AK1646" s="91">
        <v>0</v>
      </c>
      <c r="AL1646" s="91">
        <v>0</v>
      </c>
      <c r="AM1646" s="91" t="s">
        <v>87</v>
      </c>
      <c r="AO1646" s="91">
        <v>0</v>
      </c>
      <c r="AP1646" s="91">
        <v>2</v>
      </c>
      <c r="AQ1646" s="91" t="s">
        <v>87</v>
      </c>
      <c r="AR1646" s="91" t="s">
        <v>87</v>
      </c>
      <c r="AW1646" s="91">
        <v>1</v>
      </c>
      <c r="AX1646" s="91">
        <v>0</v>
      </c>
      <c r="AZ1646" s="92">
        <v>39220</v>
      </c>
      <c r="BA1646" s="91" t="s">
        <v>183</v>
      </c>
      <c r="BB1646" s="92">
        <v>40686</v>
      </c>
      <c r="BC1646" s="91" t="s">
        <v>87</v>
      </c>
    </row>
    <row r="1647" spans="1:55">
      <c r="A1647" s="91">
        <f t="shared" si="25"/>
        <v>1646</v>
      </c>
      <c r="B1647" s="91">
        <v>1674601</v>
      </c>
      <c r="C1647" s="91">
        <v>77</v>
      </c>
      <c r="D1647" s="91">
        <v>16</v>
      </c>
      <c r="E1647" s="91" t="s">
        <v>87</v>
      </c>
      <c r="F1647" s="91" t="s">
        <v>87</v>
      </c>
      <c r="G1647" s="91" t="s">
        <v>14062</v>
      </c>
      <c r="I1647" s="91" t="s">
        <v>14063</v>
      </c>
      <c r="J1647" s="91" t="s">
        <v>14062</v>
      </c>
      <c r="K1647" s="91" t="s">
        <v>14064</v>
      </c>
      <c r="L1647" s="91" t="s">
        <v>14065</v>
      </c>
      <c r="O1647" s="91" t="s">
        <v>14066</v>
      </c>
      <c r="P1647" s="91" t="s">
        <v>14067</v>
      </c>
      <c r="U1647" s="91">
        <v>0</v>
      </c>
      <c r="V1647" s="91">
        <v>500000</v>
      </c>
      <c r="W1647" s="91">
        <v>100</v>
      </c>
      <c r="X1647" s="91">
        <v>0</v>
      </c>
      <c r="Y1647" s="91">
        <v>120</v>
      </c>
      <c r="Z1647" s="91">
        <v>100</v>
      </c>
      <c r="AA1647" s="91">
        <v>0</v>
      </c>
      <c r="AB1647" s="91">
        <v>0</v>
      </c>
      <c r="AC1647" s="91">
        <v>100</v>
      </c>
      <c r="AD1647" s="91">
        <v>0</v>
      </c>
      <c r="AE1647" s="91">
        <v>120</v>
      </c>
      <c r="AF1647" s="91">
        <v>167</v>
      </c>
      <c r="AG1647" s="91">
        <v>2</v>
      </c>
      <c r="AH1647" s="91">
        <v>3878997</v>
      </c>
      <c r="AI1647" s="91">
        <v>1</v>
      </c>
      <c r="AJ1647" s="91" t="s">
        <v>14068</v>
      </c>
      <c r="AK1647" s="91">
        <v>0</v>
      </c>
      <c r="AL1647" s="91">
        <v>1</v>
      </c>
      <c r="AM1647" s="91">
        <v>321019000368000</v>
      </c>
      <c r="AN1647" s="91" t="s">
        <v>14069</v>
      </c>
      <c r="AO1647" s="91">
        <v>0</v>
      </c>
      <c r="AP1647" s="91">
        <v>2</v>
      </c>
      <c r="AQ1647" s="91" t="s">
        <v>87</v>
      </c>
      <c r="AR1647" s="91" t="s">
        <v>87</v>
      </c>
      <c r="AW1647" s="91">
        <v>1</v>
      </c>
      <c r="AX1647" s="91">
        <v>0</v>
      </c>
      <c r="AZ1647" s="92">
        <v>38818</v>
      </c>
      <c r="BA1647" s="91" t="s">
        <v>183</v>
      </c>
      <c r="BB1647" s="92">
        <v>40129</v>
      </c>
      <c r="BC1647" s="91" t="s">
        <v>87</v>
      </c>
    </row>
    <row r="1648" spans="1:55">
      <c r="A1648" s="91">
        <f t="shared" si="25"/>
        <v>1647</v>
      </c>
      <c r="B1648" s="91">
        <v>1697101</v>
      </c>
      <c r="C1648" s="91">
        <v>70</v>
      </c>
      <c r="D1648" s="91">
        <v>16</v>
      </c>
      <c r="E1648" s="91" t="s">
        <v>87</v>
      </c>
      <c r="F1648" s="91" t="s">
        <v>87</v>
      </c>
      <c r="G1648" s="91" t="s">
        <v>3214</v>
      </c>
      <c r="H1648" s="91" t="s">
        <v>14070</v>
      </c>
      <c r="I1648" s="91" t="s">
        <v>14071</v>
      </c>
      <c r="K1648" s="91" t="s">
        <v>9068</v>
      </c>
      <c r="L1648" s="91" t="s">
        <v>14072</v>
      </c>
      <c r="M1648" s="91" t="s">
        <v>14073</v>
      </c>
      <c r="O1648" s="91" t="s">
        <v>14074</v>
      </c>
      <c r="P1648" s="91" t="s">
        <v>14075</v>
      </c>
      <c r="U1648" s="91">
        <v>1</v>
      </c>
      <c r="V1648" s="91">
        <v>500000</v>
      </c>
      <c r="W1648" s="91">
        <v>0</v>
      </c>
      <c r="X1648" s="91">
        <v>100</v>
      </c>
      <c r="Y1648" s="91">
        <v>120</v>
      </c>
      <c r="Z1648" s="91">
        <v>40</v>
      </c>
      <c r="AA1648" s="91">
        <v>60</v>
      </c>
      <c r="AB1648" s="91">
        <v>120</v>
      </c>
      <c r="AC1648" s="91">
        <v>0</v>
      </c>
      <c r="AD1648" s="91">
        <v>100</v>
      </c>
      <c r="AE1648" s="91">
        <v>120</v>
      </c>
      <c r="AF1648" s="91">
        <v>5</v>
      </c>
      <c r="AG1648" s="91">
        <v>313</v>
      </c>
      <c r="AH1648" s="91">
        <v>8098200</v>
      </c>
      <c r="AI1648" s="91">
        <v>1</v>
      </c>
      <c r="AJ1648" s="91" t="s">
        <v>14076</v>
      </c>
      <c r="AK1648" s="91">
        <v>0</v>
      </c>
      <c r="AL1648" s="91">
        <v>0</v>
      </c>
      <c r="AM1648" s="91" t="s">
        <v>87</v>
      </c>
      <c r="AO1648" s="91">
        <v>0</v>
      </c>
      <c r="AP1648" s="91">
        <v>2</v>
      </c>
      <c r="AQ1648" s="91">
        <v>1011418</v>
      </c>
      <c r="AR1648" s="91" t="s">
        <v>87</v>
      </c>
      <c r="AU1648" s="93">
        <v>42060</v>
      </c>
      <c r="AW1648" s="91">
        <v>1</v>
      </c>
      <c r="AX1648" s="91">
        <v>0</v>
      </c>
      <c r="AZ1648" s="92">
        <v>38896</v>
      </c>
      <c r="BA1648" s="91" t="s">
        <v>183</v>
      </c>
      <c r="BB1648" s="92">
        <v>42145</v>
      </c>
      <c r="BC1648" s="91" t="s">
        <v>87</v>
      </c>
    </row>
    <row r="1649" spans="1:55">
      <c r="A1649" s="91">
        <f t="shared" si="25"/>
        <v>1648</v>
      </c>
      <c r="B1649" s="91">
        <v>1757201</v>
      </c>
      <c r="C1649" s="91">
        <v>50</v>
      </c>
      <c r="D1649" s="91">
        <v>16</v>
      </c>
      <c r="E1649" s="91" t="s">
        <v>87</v>
      </c>
      <c r="F1649" s="91" t="s">
        <v>87</v>
      </c>
      <c r="G1649" s="91" t="s">
        <v>14077</v>
      </c>
      <c r="H1649" s="91" t="s">
        <v>14078</v>
      </c>
      <c r="I1649" s="91" t="s">
        <v>14079</v>
      </c>
      <c r="J1649" s="91" t="s">
        <v>14080</v>
      </c>
      <c r="K1649" s="91" t="s">
        <v>1906</v>
      </c>
      <c r="L1649" s="91" t="s">
        <v>14081</v>
      </c>
      <c r="M1649" s="91" t="s">
        <v>14082</v>
      </c>
      <c r="O1649" s="91" t="s">
        <v>14083</v>
      </c>
      <c r="P1649" s="91" t="s">
        <v>14084</v>
      </c>
      <c r="R1649" s="91" t="s">
        <v>14085</v>
      </c>
      <c r="T1649" s="91" t="s">
        <v>860</v>
      </c>
      <c r="U1649" s="91">
        <v>1</v>
      </c>
      <c r="V1649" s="91">
        <v>500000</v>
      </c>
      <c r="W1649" s="91">
        <v>0</v>
      </c>
      <c r="X1649" s="91">
        <v>100</v>
      </c>
      <c r="Y1649" s="91">
        <v>120</v>
      </c>
      <c r="Z1649" s="91">
        <v>40</v>
      </c>
      <c r="AA1649" s="91">
        <v>60</v>
      </c>
      <c r="AB1649" s="91">
        <v>120</v>
      </c>
      <c r="AC1649" s="91">
        <v>0</v>
      </c>
      <c r="AD1649" s="91">
        <v>100</v>
      </c>
      <c r="AE1649" s="91">
        <v>120</v>
      </c>
      <c r="AF1649" s="91">
        <v>1</v>
      </c>
      <c r="AG1649" s="91">
        <v>370</v>
      </c>
      <c r="AH1649" s="91">
        <v>4046595</v>
      </c>
      <c r="AI1649" s="91">
        <v>1</v>
      </c>
      <c r="AJ1649" s="91" t="s">
        <v>14086</v>
      </c>
      <c r="AK1649" s="91">
        <v>0</v>
      </c>
      <c r="AL1649" s="91">
        <v>0</v>
      </c>
      <c r="AM1649" s="91" t="s">
        <v>87</v>
      </c>
      <c r="AO1649" s="91">
        <v>1</v>
      </c>
      <c r="AP1649" s="91">
        <v>2</v>
      </c>
      <c r="AQ1649" s="91">
        <v>1630561</v>
      </c>
      <c r="AR1649" s="91" t="s">
        <v>87</v>
      </c>
      <c r="AU1649" s="93">
        <v>42088</v>
      </c>
      <c r="AW1649" s="91">
        <v>1</v>
      </c>
      <c r="AX1649" s="91">
        <v>0</v>
      </c>
      <c r="AZ1649" s="92">
        <v>39189</v>
      </c>
      <c r="BA1649" s="91" t="s">
        <v>183</v>
      </c>
      <c r="BB1649" s="92">
        <v>41526</v>
      </c>
      <c r="BC1649" s="91" t="s">
        <v>87</v>
      </c>
    </row>
    <row r="1650" spans="1:55">
      <c r="A1650" s="91">
        <f t="shared" si="25"/>
        <v>1649</v>
      </c>
      <c r="B1650" s="91">
        <v>1764601</v>
      </c>
      <c r="C1650" s="91">
        <v>30</v>
      </c>
      <c r="D1650" s="91">
        <v>16</v>
      </c>
      <c r="E1650" s="91" t="s">
        <v>87</v>
      </c>
      <c r="F1650" s="91" t="s">
        <v>87</v>
      </c>
      <c r="G1650" s="91" t="s">
        <v>14087</v>
      </c>
      <c r="I1650" s="91" t="s">
        <v>14088</v>
      </c>
      <c r="K1650" s="91" t="s">
        <v>14089</v>
      </c>
      <c r="L1650" s="91" t="s">
        <v>14090</v>
      </c>
      <c r="M1650" s="91" t="s">
        <v>14091</v>
      </c>
      <c r="O1650" s="91" t="s">
        <v>14092</v>
      </c>
      <c r="P1650" s="91" t="s">
        <v>14093</v>
      </c>
      <c r="R1650" s="91" t="s">
        <v>14094</v>
      </c>
      <c r="S1650" s="91" t="s">
        <v>14095</v>
      </c>
      <c r="T1650" s="91" t="s">
        <v>201</v>
      </c>
      <c r="U1650" s="91">
        <v>1</v>
      </c>
      <c r="V1650" s="91">
        <v>500000</v>
      </c>
      <c r="W1650" s="91">
        <v>0</v>
      </c>
      <c r="X1650" s="91">
        <v>0</v>
      </c>
      <c r="Y1650" s="91">
        <v>0</v>
      </c>
      <c r="Z1650" s="91">
        <v>40</v>
      </c>
      <c r="AA1650" s="91">
        <v>60</v>
      </c>
      <c r="AB1650" s="91">
        <v>120</v>
      </c>
      <c r="AC1650" s="91">
        <v>0</v>
      </c>
      <c r="AD1650" s="91">
        <v>0</v>
      </c>
      <c r="AE1650" s="91">
        <v>0</v>
      </c>
      <c r="AF1650" s="91">
        <v>1</v>
      </c>
      <c r="AG1650" s="91">
        <v>5</v>
      </c>
      <c r="AH1650" s="91">
        <v>1145127</v>
      </c>
      <c r="AI1650" s="91">
        <v>1</v>
      </c>
      <c r="AJ1650" s="91" t="s">
        <v>14088</v>
      </c>
      <c r="AK1650" s="91">
        <v>0</v>
      </c>
      <c r="AL1650" s="91">
        <v>0</v>
      </c>
      <c r="AM1650" s="91" t="s">
        <v>87</v>
      </c>
      <c r="AO1650" s="91">
        <v>0</v>
      </c>
      <c r="AP1650" s="91">
        <v>2</v>
      </c>
      <c r="AQ1650" s="91">
        <v>1165597</v>
      </c>
      <c r="AR1650" s="91" t="s">
        <v>87</v>
      </c>
      <c r="AU1650" s="93">
        <v>42060</v>
      </c>
      <c r="AW1650" s="91">
        <v>1</v>
      </c>
      <c r="AX1650" s="91">
        <v>0</v>
      </c>
      <c r="AZ1650" s="92">
        <v>39216</v>
      </c>
      <c r="BA1650" s="91" t="s">
        <v>183</v>
      </c>
      <c r="BB1650" s="92">
        <v>42057</v>
      </c>
      <c r="BC1650" s="91" t="s">
        <v>87</v>
      </c>
    </row>
    <row r="1651" spans="1:55">
      <c r="A1651" s="91">
        <f t="shared" si="25"/>
        <v>1650</v>
      </c>
      <c r="B1651" s="91">
        <v>1771701</v>
      </c>
      <c r="C1651" s="91">
        <v>38</v>
      </c>
      <c r="D1651" s="91">
        <v>16</v>
      </c>
      <c r="E1651" s="91" t="s">
        <v>87</v>
      </c>
      <c r="F1651" s="91" t="s">
        <v>87</v>
      </c>
      <c r="G1651" s="91" t="s">
        <v>14096</v>
      </c>
      <c r="I1651" s="91" t="s">
        <v>14097</v>
      </c>
      <c r="K1651" s="91" t="s">
        <v>14098</v>
      </c>
      <c r="L1651" s="91" t="s">
        <v>14099</v>
      </c>
      <c r="O1651" s="91" t="s">
        <v>14100</v>
      </c>
      <c r="P1651" s="91" t="s">
        <v>14101</v>
      </c>
      <c r="R1651" s="91" t="s">
        <v>14102</v>
      </c>
      <c r="T1651" s="91" t="s">
        <v>269</v>
      </c>
      <c r="U1651" s="91">
        <v>0</v>
      </c>
      <c r="V1651" s="91">
        <v>500000</v>
      </c>
      <c r="W1651" s="91">
        <v>0</v>
      </c>
      <c r="X1651" s="91">
        <v>0</v>
      </c>
      <c r="Y1651" s="91">
        <v>0</v>
      </c>
      <c r="Z1651" s="91">
        <v>40</v>
      </c>
      <c r="AA1651" s="91">
        <v>60</v>
      </c>
      <c r="AB1651" s="91">
        <v>120</v>
      </c>
      <c r="AC1651" s="91">
        <v>0</v>
      </c>
      <c r="AD1651" s="91">
        <v>0</v>
      </c>
      <c r="AE1651" s="91">
        <v>0</v>
      </c>
      <c r="AF1651" s="91">
        <v>10</v>
      </c>
      <c r="AG1651" s="91">
        <v>771</v>
      </c>
      <c r="AH1651" s="91">
        <v>110720</v>
      </c>
      <c r="AI1651" s="91">
        <v>2</v>
      </c>
      <c r="AJ1651" s="91" t="s">
        <v>14103</v>
      </c>
      <c r="AK1651" s="91">
        <v>0</v>
      </c>
      <c r="AL1651" s="91">
        <v>1</v>
      </c>
      <c r="AM1651" s="91" t="s">
        <v>14104</v>
      </c>
      <c r="AN1651" s="91" t="s">
        <v>431</v>
      </c>
      <c r="AO1651" s="91">
        <v>0</v>
      </c>
      <c r="AP1651" s="91">
        <v>2</v>
      </c>
      <c r="AQ1651" s="91" t="s">
        <v>87</v>
      </c>
      <c r="AR1651" s="91" t="s">
        <v>87</v>
      </c>
      <c r="AW1651" s="91">
        <v>1</v>
      </c>
      <c r="AX1651" s="91">
        <v>0</v>
      </c>
      <c r="AZ1651" s="92">
        <v>39241</v>
      </c>
      <c r="BA1651" s="91" t="s">
        <v>183</v>
      </c>
      <c r="BB1651" s="92">
        <v>42263</v>
      </c>
      <c r="BC1651" s="91" t="s">
        <v>87</v>
      </c>
    </row>
    <row r="1652" spans="1:55">
      <c r="A1652" s="91">
        <f t="shared" si="25"/>
        <v>1651</v>
      </c>
      <c r="B1652" s="91">
        <v>1794601</v>
      </c>
      <c r="C1652" s="91">
        <v>30</v>
      </c>
      <c r="D1652" s="91">
        <v>16</v>
      </c>
      <c r="E1652" s="91" t="s">
        <v>87</v>
      </c>
      <c r="F1652" s="91" t="s">
        <v>87</v>
      </c>
      <c r="G1652" s="91" t="s">
        <v>14105</v>
      </c>
      <c r="I1652" s="91" t="s">
        <v>14106</v>
      </c>
      <c r="J1652" s="91" t="s">
        <v>14107</v>
      </c>
      <c r="K1652" s="91" t="s">
        <v>14108</v>
      </c>
      <c r="L1652" s="91" t="s">
        <v>14109</v>
      </c>
      <c r="O1652" s="91" t="s">
        <v>14110</v>
      </c>
      <c r="P1652" s="91" t="s">
        <v>87</v>
      </c>
      <c r="U1652" s="91">
        <v>0</v>
      </c>
      <c r="V1652" s="91">
        <v>500000</v>
      </c>
      <c r="W1652" s="91">
        <v>0</v>
      </c>
      <c r="X1652" s="91">
        <v>0</v>
      </c>
      <c r="Y1652" s="91">
        <v>0</v>
      </c>
      <c r="Z1652" s="91">
        <v>40</v>
      </c>
      <c r="AA1652" s="91">
        <v>60</v>
      </c>
      <c r="AB1652" s="91">
        <v>120</v>
      </c>
      <c r="AC1652" s="91">
        <v>0</v>
      </c>
      <c r="AD1652" s="91">
        <v>0</v>
      </c>
      <c r="AE1652" s="91">
        <v>0</v>
      </c>
      <c r="AF1652" s="91">
        <v>134</v>
      </c>
      <c r="AG1652" s="91">
        <v>202</v>
      </c>
      <c r="AH1652" s="91">
        <v>2311833</v>
      </c>
      <c r="AI1652" s="91">
        <v>1</v>
      </c>
      <c r="AJ1652" s="91" t="s">
        <v>14111</v>
      </c>
      <c r="AK1652" s="91">
        <v>0</v>
      </c>
      <c r="AL1652" s="91">
        <v>0</v>
      </c>
      <c r="AM1652" s="91" t="s">
        <v>87</v>
      </c>
      <c r="AO1652" s="91">
        <v>0</v>
      </c>
      <c r="AP1652" s="91">
        <v>2</v>
      </c>
      <c r="AQ1652" s="91" t="s">
        <v>87</v>
      </c>
      <c r="AR1652" s="91" t="s">
        <v>87</v>
      </c>
      <c r="AW1652" s="91">
        <v>1</v>
      </c>
      <c r="AX1652" s="91">
        <v>0</v>
      </c>
      <c r="AZ1652" s="92">
        <v>39338</v>
      </c>
      <c r="BA1652" s="91" t="s">
        <v>183</v>
      </c>
      <c r="BB1652" s="92">
        <v>39338</v>
      </c>
      <c r="BC1652" s="91" t="s">
        <v>87</v>
      </c>
    </row>
    <row r="1653" spans="1:55">
      <c r="A1653" s="91">
        <f t="shared" si="25"/>
        <v>1652</v>
      </c>
      <c r="B1653" s="91">
        <v>1803501</v>
      </c>
      <c r="C1653" s="91">
        <v>50</v>
      </c>
      <c r="D1653" s="91">
        <v>16</v>
      </c>
      <c r="E1653" s="91" t="s">
        <v>87</v>
      </c>
      <c r="F1653" s="91" t="s">
        <v>87</v>
      </c>
      <c r="G1653" s="91" t="s">
        <v>14112</v>
      </c>
      <c r="I1653" s="91" t="s">
        <v>14113</v>
      </c>
      <c r="J1653" s="91" t="s">
        <v>14114</v>
      </c>
      <c r="K1653" s="91" t="s">
        <v>10693</v>
      </c>
      <c r="L1653" s="91" t="s">
        <v>14115</v>
      </c>
      <c r="O1653" s="91" t="s">
        <v>14116</v>
      </c>
      <c r="P1653" s="91" t="s">
        <v>14117</v>
      </c>
      <c r="R1653" s="91" t="s">
        <v>14118</v>
      </c>
      <c r="S1653" s="91" t="s">
        <v>14119</v>
      </c>
      <c r="T1653" s="91" t="s">
        <v>269</v>
      </c>
      <c r="U1653" s="91">
        <v>0</v>
      </c>
      <c r="V1653" s="91">
        <v>500000</v>
      </c>
      <c r="W1653" s="91">
        <v>0</v>
      </c>
      <c r="X1653" s="91">
        <v>100</v>
      </c>
      <c r="Y1653" s="91">
        <v>120</v>
      </c>
      <c r="Z1653" s="91">
        <v>40</v>
      </c>
      <c r="AA1653" s="91">
        <v>60</v>
      </c>
      <c r="AB1653" s="91">
        <v>120</v>
      </c>
      <c r="AC1653" s="91">
        <v>40</v>
      </c>
      <c r="AD1653" s="91">
        <v>60</v>
      </c>
      <c r="AE1653" s="91">
        <v>120</v>
      </c>
      <c r="AF1653" s="91">
        <v>5</v>
      </c>
      <c r="AG1653" s="91">
        <v>213</v>
      </c>
      <c r="AH1653" s="91">
        <v>212509</v>
      </c>
      <c r="AI1653" s="91">
        <v>2</v>
      </c>
      <c r="AJ1653" s="91" t="s">
        <v>14120</v>
      </c>
      <c r="AK1653" s="91">
        <v>0</v>
      </c>
      <c r="AL1653" s="91">
        <v>0</v>
      </c>
      <c r="AM1653" s="91" t="s">
        <v>87</v>
      </c>
      <c r="AO1653" s="91">
        <v>0</v>
      </c>
      <c r="AP1653" s="91">
        <v>2</v>
      </c>
      <c r="AQ1653" s="91" t="s">
        <v>87</v>
      </c>
      <c r="AR1653" s="91" t="s">
        <v>87</v>
      </c>
      <c r="AW1653" s="91">
        <v>1</v>
      </c>
      <c r="AX1653" s="91">
        <v>0</v>
      </c>
      <c r="AZ1653" s="92">
        <v>39381</v>
      </c>
      <c r="BA1653" s="91" t="s">
        <v>183</v>
      </c>
      <c r="BB1653" s="92">
        <v>42297</v>
      </c>
      <c r="BC1653" s="91" t="s">
        <v>87</v>
      </c>
    </row>
    <row r="1654" spans="1:55">
      <c r="A1654" s="91">
        <f t="shared" si="25"/>
        <v>1653</v>
      </c>
      <c r="B1654" s="91">
        <v>1818401</v>
      </c>
      <c r="C1654" s="91">
        <v>38</v>
      </c>
      <c r="D1654" s="91">
        <v>16</v>
      </c>
      <c r="E1654" s="91" t="s">
        <v>87</v>
      </c>
      <c r="F1654" s="91" t="s">
        <v>87</v>
      </c>
      <c r="G1654" s="91" t="s">
        <v>14121</v>
      </c>
      <c r="I1654" s="91" t="s">
        <v>14122</v>
      </c>
      <c r="K1654" s="91" t="s">
        <v>3966</v>
      </c>
      <c r="L1654" s="91" t="s">
        <v>14123</v>
      </c>
      <c r="M1654" s="91" t="s">
        <v>14124</v>
      </c>
      <c r="O1654" s="91" t="s">
        <v>14125</v>
      </c>
      <c r="P1654" s="91" t="s">
        <v>14126</v>
      </c>
      <c r="R1654" s="91" t="s">
        <v>14127</v>
      </c>
      <c r="S1654" s="91" t="s">
        <v>14128</v>
      </c>
      <c r="T1654" s="91" t="s">
        <v>517</v>
      </c>
      <c r="U1654" s="91">
        <v>1</v>
      </c>
      <c r="V1654" s="91">
        <v>500000</v>
      </c>
      <c r="W1654" s="91">
        <v>0</v>
      </c>
      <c r="X1654" s="91">
        <v>100</v>
      </c>
      <c r="Y1654" s="91">
        <v>120</v>
      </c>
      <c r="Z1654" s="91">
        <v>40</v>
      </c>
      <c r="AA1654" s="91">
        <v>60</v>
      </c>
      <c r="AB1654" s="91">
        <v>120</v>
      </c>
      <c r="AC1654" s="91">
        <v>0</v>
      </c>
      <c r="AD1654" s="91">
        <v>100</v>
      </c>
      <c r="AE1654" s="91">
        <v>120</v>
      </c>
      <c r="AF1654" s="91">
        <v>9</v>
      </c>
      <c r="AG1654" s="91">
        <v>15</v>
      </c>
      <c r="AH1654" s="91">
        <v>214692</v>
      </c>
      <c r="AI1654" s="91">
        <v>2</v>
      </c>
      <c r="AJ1654" s="91" t="s">
        <v>14129</v>
      </c>
      <c r="AK1654" s="91">
        <v>0</v>
      </c>
      <c r="AL1654" s="91">
        <v>1</v>
      </c>
      <c r="AM1654" s="91">
        <v>13101031588</v>
      </c>
      <c r="AN1654" s="91" t="s">
        <v>431</v>
      </c>
      <c r="AO1654" s="91">
        <v>0</v>
      </c>
      <c r="AP1654" s="91">
        <v>2</v>
      </c>
      <c r="AQ1654" s="91">
        <v>1280089</v>
      </c>
      <c r="AR1654" s="91" t="s">
        <v>87</v>
      </c>
      <c r="AU1654" s="93">
        <v>42180</v>
      </c>
      <c r="AW1654" s="91">
        <v>1</v>
      </c>
      <c r="AX1654" s="91">
        <v>0</v>
      </c>
      <c r="AY1654" s="91">
        <v>0</v>
      </c>
      <c r="AZ1654" s="92">
        <v>39979</v>
      </c>
      <c r="BA1654" s="91" t="s">
        <v>183</v>
      </c>
      <c r="BB1654" s="92">
        <v>41221</v>
      </c>
      <c r="BC1654" s="91" t="s">
        <v>87</v>
      </c>
    </row>
    <row r="1655" spans="1:55">
      <c r="A1655" s="91">
        <f t="shared" si="25"/>
        <v>1654</v>
      </c>
      <c r="B1655" s="91">
        <v>1850401</v>
      </c>
      <c r="C1655" s="91">
        <v>77</v>
      </c>
      <c r="D1655" s="91">
        <v>16</v>
      </c>
      <c r="E1655" s="91" t="s">
        <v>87</v>
      </c>
      <c r="F1655" s="91" t="s">
        <v>87</v>
      </c>
      <c r="G1655" s="91" t="s">
        <v>14130</v>
      </c>
      <c r="I1655" s="91" t="s">
        <v>14131</v>
      </c>
      <c r="J1655" s="91" t="s">
        <v>14132</v>
      </c>
      <c r="K1655" s="91" t="s">
        <v>14133</v>
      </c>
      <c r="L1655" s="91" t="s">
        <v>14134</v>
      </c>
      <c r="O1655" s="91" t="s">
        <v>14135</v>
      </c>
      <c r="P1655" s="91" t="s">
        <v>14136</v>
      </c>
      <c r="U1655" s="91">
        <v>0</v>
      </c>
      <c r="V1655" s="91">
        <v>500000</v>
      </c>
      <c r="W1655" s="91">
        <v>0</v>
      </c>
      <c r="X1655" s="91">
        <v>100</v>
      </c>
      <c r="Y1655" s="91">
        <v>120</v>
      </c>
      <c r="Z1655" s="91">
        <v>40</v>
      </c>
      <c r="AA1655" s="91">
        <v>60</v>
      </c>
      <c r="AB1655" s="91">
        <v>120</v>
      </c>
      <c r="AC1655" s="91">
        <v>40</v>
      </c>
      <c r="AD1655" s="91">
        <v>60</v>
      </c>
      <c r="AE1655" s="91">
        <v>120</v>
      </c>
      <c r="AF1655" s="91">
        <v>167</v>
      </c>
      <c r="AG1655" s="91">
        <v>1</v>
      </c>
      <c r="AH1655" s="91">
        <v>2421179</v>
      </c>
      <c r="AI1655" s="91">
        <v>1</v>
      </c>
      <c r="AJ1655" s="91" t="s">
        <v>14137</v>
      </c>
      <c r="AK1655" s="91">
        <v>0</v>
      </c>
      <c r="AL1655" s="91">
        <v>0</v>
      </c>
      <c r="AM1655" s="91" t="s">
        <v>87</v>
      </c>
      <c r="AO1655" s="91">
        <v>0</v>
      </c>
      <c r="AP1655" s="91">
        <v>2</v>
      </c>
      <c r="AQ1655" s="91" t="s">
        <v>87</v>
      </c>
      <c r="AR1655" s="91" t="s">
        <v>87</v>
      </c>
      <c r="AW1655" s="91">
        <v>1</v>
      </c>
      <c r="AX1655" s="91">
        <v>0</v>
      </c>
      <c r="AZ1655" s="92">
        <v>39602</v>
      </c>
      <c r="BA1655" s="91" t="s">
        <v>183</v>
      </c>
      <c r="BB1655" s="92">
        <v>43041.593425925923</v>
      </c>
      <c r="BC1655" s="91" t="s">
        <v>233</v>
      </c>
    </row>
    <row r="1656" spans="1:55">
      <c r="A1656" s="91">
        <f t="shared" si="25"/>
        <v>1655</v>
      </c>
      <c r="B1656" s="91">
        <v>1865302</v>
      </c>
      <c r="C1656" s="91">
        <v>80</v>
      </c>
      <c r="D1656" s="91">
        <v>16</v>
      </c>
      <c r="E1656" s="91" t="s">
        <v>87</v>
      </c>
      <c r="F1656" s="91" t="s">
        <v>87</v>
      </c>
      <c r="G1656" s="91" t="s">
        <v>14138</v>
      </c>
      <c r="H1656" s="91" t="s">
        <v>1083</v>
      </c>
      <c r="I1656" s="91" t="s">
        <v>14139</v>
      </c>
      <c r="J1656" s="91" t="s">
        <v>14138</v>
      </c>
      <c r="K1656" s="91" t="s">
        <v>14140</v>
      </c>
      <c r="L1656" s="91" t="s">
        <v>14141</v>
      </c>
      <c r="O1656" s="91" t="s">
        <v>14142</v>
      </c>
      <c r="P1656" s="91" t="s">
        <v>14143</v>
      </c>
      <c r="R1656" s="91" t="s">
        <v>14144</v>
      </c>
      <c r="S1656" s="91" t="s">
        <v>14145</v>
      </c>
      <c r="T1656" s="91" t="s">
        <v>14146</v>
      </c>
      <c r="U1656" s="91">
        <v>1</v>
      </c>
      <c r="V1656" s="91">
        <v>500000</v>
      </c>
      <c r="W1656" s="91">
        <v>0</v>
      </c>
      <c r="X1656" s="91">
        <v>100</v>
      </c>
      <c r="Y1656" s="91">
        <v>120</v>
      </c>
      <c r="Z1656" s="91">
        <v>40</v>
      </c>
      <c r="AA1656" s="91">
        <v>60</v>
      </c>
      <c r="AB1656" s="91">
        <v>120</v>
      </c>
      <c r="AC1656" s="91">
        <v>0</v>
      </c>
      <c r="AD1656" s="91">
        <v>100</v>
      </c>
      <c r="AE1656" s="91">
        <v>120</v>
      </c>
      <c r="AF1656" s="91">
        <v>9</v>
      </c>
      <c r="AG1656" s="91">
        <v>127</v>
      </c>
      <c r="AH1656" s="91">
        <v>8697536</v>
      </c>
      <c r="AI1656" s="91">
        <v>1</v>
      </c>
      <c r="AJ1656" s="91" t="s">
        <v>14147</v>
      </c>
      <c r="AK1656" s="91">
        <v>0</v>
      </c>
      <c r="AL1656" s="91">
        <v>0</v>
      </c>
      <c r="AM1656" s="91" t="s">
        <v>87</v>
      </c>
      <c r="AO1656" s="91">
        <v>1</v>
      </c>
      <c r="AP1656" s="91">
        <v>2</v>
      </c>
      <c r="AQ1656" s="91">
        <v>1578247</v>
      </c>
      <c r="AR1656" s="91" t="s">
        <v>87</v>
      </c>
      <c r="AU1656" s="93">
        <v>42060</v>
      </c>
      <c r="AW1656" s="91">
        <v>1</v>
      </c>
      <c r="AX1656" s="91">
        <v>0</v>
      </c>
      <c r="AZ1656" s="92">
        <v>41463</v>
      </c>
      <c r="BA1656" s="91" t="s">
        <v>183</v>
      </c>
      <c r="BB1656" s="92">
        <v>42057</v>
      </c>
      <c r="BC1656" s="91" t="s">
        <v>87</v>
      </c>
    </row>
    <row r="1657" spans="1:55">
      <c r="A1657" s="91">
        <f t="shared" si="25"/>
        <v>1656</v>
      </c>
      <c r="B1657" s="91">
        <v>1887801</v>
      </c>
      <c r="C1657" s="91">
        <v>30</v>
      </c>
      <c r="D1657" s="91">
        <v>16</v>
      </c>
      <c r="E1657" s="91" t="s">
        <v>87</v>
      </c>
      <c r="F1657" s="91" t="s">
        <v>87</v>
      </c>
      <c r="G1657" s="91" t="s">
        <v>14148</v>
      </c>
      <c r="I1657" s="91" t="s">
        <v>14149</v>
      </c>
      <c r="J1657" s="91" t="s">
        <v>14150</v>
      </c>
      <c r="K1657" s="91" t="s">
        <v>14151</v>
      </c>
      <c r="L1657" s="91" t="s">
        <v>14152</v>
      </c>
      <c r="O1657" s="91" t="s">
        <v>14153</v>
      </c>
      <c r="P1657" s="91" t="s">
        <v>14154</v>
      </c>
      <c r="R1657" s="91" t="s">
        <v>14155</v>
      </c>
      <c r="S1657" s="91" t="s">
        <v>14156</v>
      </c>
      <c r="T1657" s="91" t="s">
        <v>269</v>
      </c>
      <c r="U1657" s="91">
        <v>1</v>
      </c>
      <c r="V1657" s="91">
        <v>500000</v>
      </c>
      <c r="W1657" s="91">
        <v>0</v>
      </c>
      <c r="X1657" s="91">
        <v>0</v>
      </c>
      <c r="Y1657" s="91">
        <v>0</v>
      </c>
      <c r="Z1657" s="91">
        <v>40</v>
      </c>
      <c r="AA1657" s="91">
        <v>60</v>
      </c>
      <c r="AB1657" s="91">
        <v>120</v>
      </c>
      <c r="AC1657" s="91">
        <v>0</v>
      </c>
      <c r="AD1657" s="91">
        <v>0</v>
      </c>
      <c r="AE1657" s="91">
        <v>0</v>
      </c>
      <c r="AF1657" s="91">
        <v>1</v>
      </c>
      <c r="AG1657" s="91">
        <v>533</v>
      </c>
      <c r="AH1657" s="91">
        <v>101296</v>
      </c>
      <c r="AI1657" s="91">
        <v>2</v>
      </c>
      <c r="AJ1657" s="91" t="s">
        <v>14157</v>
      </c>
      <c r="AK1657" s="91">
        <v>0</v>
      </c>
      <c r="AL1657" s="91">
        <v>0</v>
      </c>
      <c r="AM1657" s="91" t="s">
        <v>87</v>
      </c>
      <c r="AO1657" s="91">
        <v>0</v>
      </c>
      <c r="AP1657" s="91">
        <v>2</v>
      </c>
      <c r="AQ1657" s="91">
        <v>1194263</v>
      </c>
      <c r="AR1657" s="91" t="s">
        <v>87</v>
      </c>
      <c r="AU1657" s="93">
        <v>42060</v>
      </c>
      <c r="AW1657" s="91">
        <v>1</v>
      </c>
      <c r="AX1657" s="91">
        <v>0</v>
      </c>
      <c r="AZ1657" s="92">
        <v>39798</v>
      </c>
      <c r="BA1657" s="91" t="s">
        <v>183</v>
      </c>
      <c r="BB1657" s="92">
        <v>42057</v>
      </c>
      <c r="BC1657" s="91" t="s">
        <v>87</v>
      </c>
    </row>
    <row r="1658" spans="1:55">
      <c r="A1658" s="91">
        <f t="shared" si="25"/>
        <v>1657</v>
      </c>
      <c r="B1658" s="91">
        <v>1892301</v>
      </c>
      <c r="C1658" s="91">
        <v>70</v>
      </c>
      <c r="D1658" s="91">
        <v>16</v>
      </c>
      <c r="E1658" s="91" t="s">
        <v>87</v>
      </c>
      <c r="F1658" s="91" t="s">
        <v>87</v>
      </c>
      <c r="G1658" s="91" t="s">
        <v>14158</v>
      </c>
      <c r="H1658" s="91" t="s">
        <v>14159</v>
      </c>
      <c r="I1658" s="91" t="s">
        <v>14160</v>
      </c>
      <c r="J1658" s="91" t="s">
        <v>14161</v>
      </c>
      <c r="K1658" s="91" t="s">
        <v>14162</v>
      </c>
      <c r="L1658" s="91" t="s">
        <v>14163</v>
      </c>
      <c r="O1658" s="91" t="s">
        <v>14164</v>
      </c>
      <c r="P1658" s="91" t="s">
        <v>14165</v>
      </c>
      <c r="R1658" s="91" t="s">
        <v>14166</v>
      </c>
      <c r="S1658" s="91" t="s">
        <v>14167</v>
      </c>
      <c r="T1658" s="91" t="s">
        <v>14168</v>
      </c>
      <c r="U1658" s="91">
        <v>1</v>
      </c>
      <c r="V1658" s="91">
        <v>500000</v>
      </c>
      <c r="W1658" s="91">
        <v>0</v>
      </c>
      <c r="X1658" s="91">
        <v>100</v>
      </c>
      <c r="Y1658" s="91">
        <v>120</v>
      </c>
      <c r="Z1658" s="91">
        <v>40</v>
      </c>
      <c r="AA1658" s="91">
        <v>60</v>
      </c>
      <c r="AB1658" s="91">
        <v>120</v>
      </c>
      <c r="AC1658" s="91">
        <v>0</v>
      </c>
      <c r="AD1658" s="91">
        <v>100</v>
      </c>
      <c r="AE1658" s="91">
        <v>120</v>
      </c>
      <c r="AF1658" s="91">
        <v>5</v>
      </c>
      <c r="AG1658" s="91">
        <v>67</v>
      </c>
      <c r="AH1658" s="91">
        <v>163402</v>
      </c>
      <c r="AI1658" s="91">
        <v>2</v>
      </c>
      <c r="AJ1658" s="91" t="s">
        <v>14169</v>
      </c>
      <c r="AK1658" s="91">
        <v>0</v>
      </c>
      <c r="AL1658" s="91">
        <v>0</v>
      </c>
      <c r="AM1658" s="91" t="s">
        <v>87</v>
      </c>
      <c r="AO1658" s="91">
        <v>0</v>
      </c>
      <c r="AP1658" s="91">
        <v>2</v>
      </c>
      <c r="AQ1658" s="91">
        <v>1014871</v>
      </c>
      <c r="AR1658" s="91" t="s">
        <v>87</v>
      </c>
      <c r="AU1658" s="93">
        <v>42119</v>
      </c>
      <c r="AW1658" s="91">
        <v>1</v>
      </c>
      <c r="AX1658" s="91">
        <v>0</v>
      </c>
      <c r="AZ1658" s="92">
        <v>39835</v>
      </c>
      <c r="BA1658" s="91" t="s">
        <v>183</v>
      </c>
      <c r="BB1658" s="92">
        <v>42767</v>
      </c>
      <c r="BC1658" s="91" t="s">
        <v>87</v>
      </c>
    </row>
    <row r="1659" spans="1:55">
      <c r="A1659" s="91">
        <f t="shared" si="25"/>
        <v>1658</v>
      </c>
      <c r="B1659" s="91">
        <v>1898501</v>
      </c>
      <c r="C1659" s="91">
        <v>30</v>
      </c>
      <c r="D1659" s="91">
        <v>16</v>
      </c>
      <c r="E1659" s="91" t="s">
        <v>87</v>
      </c>
      <c r="F1659" s="91" t="s">
        <v>87</v>
      </c>
      <c r="G1659" s="91" t="s">
        <v>14170</v>
      </c>
      <c r="I1659" s="91" t="s">
        <v>14171</v>
      </c>
      <c r="K1659" s="91" t="s">
        <v>14172</v>
      </c>
      <c r="L1659" s="91" t="s">
        <v>14173</v>
      </c>
      <c r="O1659" s="91" t="s">
        <v>14174</v>
      </c>
      <c r="P1659" s="91" t="s">
        <v>87</v>
      </c>
      <c r="U1659" s="91">
        <v>0</v>
      </c>
      <c r="V1659" s="91">
        <v>500000</v>
      </c>
      <c r="W1659" s="91">
        <v>0</v>
      </c>
      <c r="X1659" s="91">
        <v>0</v>
      </c>
      <c r="Y1659" s="91">
        <v>0</v>
      </c>
      <c r="Z1659" s="91">
        <v>100</v>
      </c>
      <c r="AA1659" s="91">
        <v>0</v>
      </c>
      <c r="AB1659" s="91">
        <v>0</v>
      </c>
      <c r="AC1659" s="91">
        <v>0</v>
      </c>
      <c r="AD1659" s="91">
        <v>0</v>
      </c>
      <c r="AE1659" s="91">
        <v>0</v>
      </c>
      <c r="AF1659" s="91">
        <v>1</v>
      </c>
      <c r="AG1659" s="91">
        <v>120</v>
      </c>
      <c r="AH1659" s="91">
        <v>201428</v>
      </c>
      <c r="AI1659" s="91">
        <v>1</v>
      </c>
      <c r="AJ1659" s="91" t="s">
        <v>14171</v>
      </c>
      <c r="AK1659" s="91">
        <v>0</v>
      </c>
      <c r="AL1659" s="91">
        <v>0</v>
      </c>
      <c r="AM1659" s="91" t="s">
        <v>87</v>
      </c>
      <c r="AO1659" s="91">
        <v>0</v>
      </c>
      <c r="AP1659" s="91">
        <v>2</v>
      </c>
      <c r="AQ1659" s="91" t="s">
        <v>87</v>
      </c>
      <c r="AR1659" s="91" t="s">
        <v>87</v>
      </c>
      <c r="AW1659" s="91">
        <v>1</v>
      </c>
      <c r="AX1659" s="91">
        <v>0</v>
      </c>
      <c r="AZ1659" s="92">
        <v>39883</v>
      </c>
      <c r="BA1659" s="91" t="s">
        <v>183</v>
      </c>
      <c r="BB1659" s="92">
        <v>39883</v>
      </c>
      <c r="BC1659" s="91" t="s">
        <v>87</v>
      </c>
    </row>
    <row r="1660" spans="1:55">
      <c r="A1660" s="91">
        <f t="shared" si="25"/>
        <v>1659</v>
      </c>
      <c r="B1660" s="91">
        <v>1916901</v>
      </c>
      <c r="C1660" s="91">
        <v>70</v>
      </c>
      <c r="D1660" s="91">
        <v>16</v>
      </c>
      <c r="E1660" s="91" t="s">
        <v>87</v>
      </c>
      <c r="F1660" s="91" t="s">
        <v>87</v>
      </c>
      <c r="G1660" s="91" t="s">
        <v>14175</v>
      </c>
      <c r="I1660" s="91" t="s">
        <v>14176</v>
      </c>
      <c r="J1660" s="91" t="s">
        <v>14177</v>
      </c>
      <c r="K1660" s="91" t="s">
        <v>3126</v>
      </c>
      <c r="L1660" s="91" t="s">
        <v>14178</v>
      </c>
      <c r="O1660" s="91" t="s">
        <v>14179</v>
      </c>
      <c r="P1660" s="91" t="s">
        <v>14180</v>
      </c>
      <c r="R1660" s="91" t="s">
        <v>14181</v>
      </c>
      <c r="S1660" s="91" t="s">
        <v>14182</v>
      </c>
      <c r="T1660" s="91" t="s">
        <v>269</v>
      </c>
      <c r="U1660" s="91">
        <v>0</v>
      </c>
      <c r="V1660" s="91">
        <v>500000</v>
      </c>
      <c r="W1660" s="91">
        <v>0</v>
      </c>
      <c r="X1660" s="91">
        <v>100</v>
      </c>
      <c r="Y1660" s="91">
        <v>120</v>
      </c>
      <c r="Z1660" s="91">
        <v>40</v>
      </c>
      <c r="AA1660" s="91">
        <v>60</v>
      </c>
      <c r="AB1660" s="91">
        <v>120</v>
      </c>
      <c r="AC1660" s="91">
        <v>0</v>
      </c>
      <c r="AD1660" s="91">
        <v>100</v>
      </c>
      <c r="AE1660" s="91">
        <v>120</v>
      </c>
      <c r="AF1660" s="91">
        <v>9</v>
      </c>
      <c r="AG1660" s="91">
        <v>119</v>
      </c>
      <c r="AH1660" s="91">
        <v>219123</v>
      </c>
      <c r="AI1660" s="91">
        <v>2</v>
      </c>
      <c r="AJ1660" s="91" t="s">
        <v>14183</v>
      </c>
      <c r="AK1660" s="91">
        <v>0</v>
      </c>
      <c r="AL1660" s="91">
        <v>0</v>
      </c>
      <c r="AM1660" s="91" t="s">
        <v>87</v>
      </c>
      <c r="AO1660" s="91">
        <v>0</v>
      </c>
      <c r="AP1660" s="91">
        <v>2</v>
      </c>
      <c r="AQ1660" s="91" t="s">
        <v>87</v>
      </c>
      <c r="AR1660" s="91" t="s">
        <v>87</v>
      </c>
      <c r="AW1660" s="91">
        <v>1</v>
      </c>
      <c r="AX1660" s="91">
        <v>0</v>
      </c>
      <c r="AZ1660" s="92">
        <v>39960</v>
      </c>
      <c r="BA1660" s="91" t="s">
        <v>183</v>
      </c>
      <c r="BB1660" s="92">
        <v>39960</v>
      </c>
      <c r="BC1660" s="91" t="s">
        <v>87</v>
      </c>
    </row>
    <row r="1661" spans="1:55">
      <c r="A1661" s="91">
        <f t="shared" si="25"/>
        <v>1660</v>
      </c>
      <c r="B1661" s="91">
        <v>1937401</v>
      </c>
      <c r="C1661" s="91">
        <v>50</v>
      </c>
      <c r="D1661" s="91">
        <v>16</v>
      </c>
      <c r="E1661" s="91" t="s">
        <v>87</v>
      </c>
      <c r="F1661" s="91" t="s">
        <v>87</v>
      </c>
      <c r="G1661" s="91" t="s">
        <v>14184</v>
      </c>
      <c r="I1661" s="91" t="s">
        <v>14185</v>
      </c>
      <c r="K1661" s="91" t="s">
        <v>14186</v>
      </c>
      <c r="L1661" s="91" t="s">
        <v>14187</v>
      </c>
      <c r="O1661" s="91" t="s">
        <v>14188</v>
      </c>
      <c r="P1661" s="91" t="s">
        <v>14189</v>
      </c>
      <c r="R1661" s="91" t="s">
        <v>14190</v>
      </c>
      <c r="S1661" s="91" t="s">
        <v>14191</v>
      </c>
      <c r="T1661" s="91" t="s">
        <v>269</v>
      </c>
      <c r="U1661" s="91">
        <v>0</v>
      </c>
      <c r="V1661" s="91">
        <v>0</v>
      </c>
      <c r="W1661" s="91">
        <v>100</v>
      </c>
      <c r="X1661" s="91">
        <v>0</v>
      </c>
      <c r="Y1661" s="91">
        <v>0</v>
      </c>
      <c r="Z1661" s="91">
        <v>100</v>
      </c>
      <c r="AA1661" s="91">
        <v>0</v>
      </c>
      <c r="AB1661" s="91">
        <v>0</v>
      </c>
      <c r="AC1661" s="91">
        <v>100</v>
      </c>
      <c r="AD1661" s="91">
        <v>0</v>
      </c>
      <c r="AE1661" s="91">
        <v>0</v>
      </c>
      <c r="AF1661" s="91">
        <v>542</v>
      </c>
      <c r="AG1661" s="91">
        <v>212</v>
      </c>
      <c r="AH1661" s="91">
        <v>743591</v>
      </c>
      <c r="AI1661" s="91">
        <v>1</v>
      </c>
      <c r="AJ1661" s="91" t="s">
        <v>14192</v>
      </c>
      <c r="AK1661" s="91">
        <v>0</v>
      </c>
      <c r="AL1661" s="91">
        <v>0</v>
      </c>
      <c r="AM1661" s="91" t="s">
        <v>87</v>
      </c>
      <c r="AO1661" s="91">
        <v>1</v>
      </c>
      <c r="AP1661" s="91">
        <v>2</v>
      </c>
      <c r="AQ1661" s="91" t="s">
        <v>87</v>
      </c>
      <c r="AR1661" s="91" t="s">
        <v>87</v>
      </c>
      <c r="AW1661" s="91">
        <v>1</v>
      </c>
      <c r="AX1661" s="91">
        <v>0</v>
      </c>
      <c r="AZ1661" s="92">
        <v>42174</v>
      </c>
      <c r="BA1661" s="91" t="s">
        <v>183</v>
      </c>
      <c r="BB1661" s="92">
        <v>42174</v>
      </c>
      <c r="BC1661" s="91" t="s">
        <v>87</v>
      </c>
    </row>
    <row r="1662" spans="1:55">
      <c r="A1662" s="91">
        <f t="shared" si="25"/>
        <v>1661</v>
      </c>
      <c r="B1662" s="91">
        <v>2000901</v>
      </c>
      <c r="C1662" s="91">
        <v>30</v>
      </c>
      <c r="D1662" s="91">
        <v>16</v>
      </c>
      <c r="E1662" s="91" t="s">
        <v>87</v>
      </c>
      <c r="F1662" s="91" t="s">
        <v>87</v>
      </c>
      <c r="G1662" s="91" t="s">
        <v>14193</v>
      </c>
      <c r="I1662" s="91" t="s">
        <v>14194</v>
      </c>
      <c r="J1662" s="91" t="s">
        <v>14195</v>
      </c>
      <c r="K1662" s="91" t="s">
        <v>14196</v>
      </c>
      <c r="L1662" s="91" t="s">
        <v>14197</v>
      </c>
      <c r="O1662" s="91" t="s">
        <v>14198</v>
      </c>
      <c r="P1662" s="91" t="s">
        <v>14199</v>
      </c>
      <c r="R1662" s="91" t="s">
        <v>14200</v>
      </c>
      <c r="S1662" s="91" t="s">
        <v>14201</v>
      </c>
      <c r="T1662" s="91" t="s">
        <v>201</v>
      </c>
      <c r="U1662" s="91">
        <v>1</v>
      </c>
      <c r="V1662" s="91">
        <v>500000</v>
      </c>
      <c r="W1662" s="91">
        <v>0</v>
      </c>
      <c r="X1662" s="91">
        <v>0</v>
      </c>
      <c r="Y1662" s="91">
        <v>0</v>
      </c>
      <c r="Z1662" s="91">
        <v>40</v>
      </c>
      <c r="AA1662" s="91">
        <v>60</v>
      </c>
      <c r="AB1662" s="91">
        <v>120</v>
      </c>
      <c r="AC1662" s="91">
        <v>0</v>
      </c>
      <c r="AD1662" s="91">
        <v>0</v>
      </c>
      <c r="AE1662" s="91">
        <v>0</v>
      </c>
      <c r="AF1662" s="91">
        <v>1</v>
      </c>
      <c r="AG1662" s="91">
        <v>107</v>
      </c>
      <c r="AH1662" s="91">
        <v>15516</v>
      </c>
      <c r="AI1662" s="91">
        <v>2</v>
      </c>
      <c r="AJ1662" s="91" t="s">
        <v>14194</v>
      </c>
      <c r="AK1662" s="91">
        <v>0</v>
      </c>
      <c r="AL1662" s="91">
        <v>0</v>
      </c>
      <c r="AM1662" s="91" t="s">
        <v>87</v>
      </c>
      <c r="AO1662" s="91">
        <v>1</v>
      </c>
      <c r="AP1662" s="91">
        <v>2</v>
      </c>
      <c r="AQ1662" s="91">
        <v>1124109</v>
      </c>
      <c r="AR1662" s="91" t="s">
        <v>87</v>
      </c>
      <c r="AU1662" s="93">
        <v>42060</v>
      </c>
      <c r="AW1662" s="91">
        <v>1</v>
      </c>
      <c r="AX1662" s="91">
        <v>0</v>
      </c>
      <c r="AZ1662" s="92">
        <v>40357</v>
      </c>
      <c r="BA1662" s="91" t="s">
        <v>183</v>
      </c>
      <c r="BB1662" s="92">
        <v>42577</v>
      </c>
      <c r="BC1662" s="91" t="s">
        <v>87</v>
      </c>
    </row>
    <row r="1663" spans="1:55">
      <c r="A1663" s="91">
        <f t="shared" si="25"/>
        <v>1662</v>
      </c>
      <c r="B1663" s="91">
        <v>2033701</v>
      </c>
      <c r="C1663" s="91">
        <v>38</v>
      </c>
      <c r="D1663" s="91">
        <v>16</v>
      </c>
      <c r="E1663" s="91" t="s">
        <v>87</v>
      </c>
      <c r="F1663" s="91" t="s">
        <v>87</v>
      </c>
      <c r="G1663" s="91" t="s">
        <v>14202</v>
      </c>
      <c r="I1663" s="91" t="s">
        <v>14203</v>
      </c>
      <c r="K1663" s="91" t="s">
        <v>14204</v>
      </c>
      <c r="L1663" s="91" t="s">
        <v>14205</v>
      </c>
      <c r="O1663" s="91" t="s">
        <v>14206</v>
      </c>
      <c r="P1663" s="91" t="s">
        <v>14207</v>
      </c>
      <c r="R1663" s="91" t="s">
        <v>14208</v>
      </c>
      <c r="S1663" s="91" t="s">
        <v>14209</v>
      </c>
      <c r="T1663" s="91" t="s">
        <v>269</v>
      </c>
      <c r="U1663" s="91">
        <v>1</v>
      </c>
      <c r="V1663" s="91">
        <v>500000</v>
      </c>
      <c r="W1663" s="91">
        <v>0</v>
      </c>
      <c r="X1663" s="91">
        <v>100</v>
      </c>
      <c r="Y1663" s="91">
        <v>120</v>
      </c>
      <c r="Z1663" s="91">
        <v>40</v>
      </c>
      <c r="AA1663" s="91">
        <v>60</v>
      </c>
      <c r="AB1663" s="91">
        <v>120</v>
      </c>
      <c r="AC1663" s="91">
        <v>0</v>
      </c>
      <c r="AD1663" s="91">
        <v>100</v>
      </c>
      <c r="AE1663" s="91">
        <v>120</v>
      </c>
      <c r="AF1663" s="91">
        <v>5</v>
      </c>
      <c r="AG1663" s="91">
        <v>160</v>
      </c>
      <c r="AH1663" s="91">
        <v>354359</v>
      </c>
      <c r="AI1663" s="91">
        <v>2</v>
      </c>
      <c r="AJ1663" s="91" t="s">
        <v>14210</v>
      </c>
      <c r="AK1663" s="91">
        <v>0</v>
      </c>
      <c r="AL1663" s="91">
        <v>0</v>
      </c>
      <c r="AM1663" s="91" t="s">
        <v>87</v>
      </c>
      <c r="AO1663" s="91">
        <v>1</v>
      </c>
      <c r="AP1663" s="91">
        <v>2</v>
      </c>
      <c r="AQ1663" s="91">
        <v>1288829</v>
      </c>
      <c r="AR1663" s="91" t="s">
        <v>87</v>
      </c>
      <c r="AU1663" s="93">
        <v>42060</v>
      </c>
      <c r="AW1663" s="91">
        <v>1</v>
      </c>
      <c r="AX1663" s="91">
        <v>0</v>
      </c>
      <c r="AY1663" s="91">
        <v>0</v>
      </c>
      <c r="AZ1663" s="92">
        <v>41537</v>
      </c>
      <c r="BA1663" s="91" t="s">
        <v>183</v>
      </c>
      <c r="BB1663" s="92">
        <v>42057</v>
      </c>
      <c r="BC1663" s="91" t="s">
        <v>87</v>
      </c>
    </row>
    <row r="1664" spans="1:55">
      <c r="A1664" s="91">
        <f t="shared" si="25"/>
        <v>1663</v>
      </c>
      <c r="B1664" s="91">
        <v>2035304</v>
      </c>
      <c r="C1664" s="91">
        <v>30</v>
      </c>
      <c r="D1664" s="91">
        <v>16</v>
      </c>
      <c r="E1664" s="91" t="s">
        <v>87</v>
      </c>
      <c r="F1664" s="91" t="s">
        <v>87</v>
      </c>
      <c r="G1664" s="91" t="s">
        <v>14211</v>
      </c>
      <c r="H1664" s="91" t="s">
        <v>94</v>
      </c>
      <c r="I1664" s="91" t="s">
        <v>14212</v>
      </c>
      <c r="J1664" s="91" t="s">
        <v>14213</v>
      </c>
      <c r="K1664" s="91" t="s">
        <v>11729</v>
      </c>
      <c r="L1664" s="91" t="s">
        <v>14214</v>
      </c>
      <c r="O1664" s="91" t="s">
        <v>14215</v>
      </c>
      <c r="P1664" s="91" t="s">
        <v>14216</v>
      </c>
      <c r="R1664" s="91" t="s">
        <v>14217</v>
      </c>
      <c r="S1664" s="91" t="s">
        <v>14218</v>
      </c>
      <c r="T1664" s="91" t="s">
        <v>517</v>
      </c>
      <c r="U1664" s="91">
        <v>0</v>
      </c>
      <c r="V1664" s="91">
        <v>500000</v>
      </c>
      <c r="W1664" s="91">
        <v>0</v>
      </c>
      <c r="X1664" s="91">
        <v>100</v>
      </c>
      <c r="Y1664" s="91">
        <v>120</v>
      </c>
      <c r="Z1664" s="91">
        <v>40</v>
      </c>
      <c r="AA1664" s="91">
        <v>60</v>
      </c>
      <c r="AB1664" s="91">
        <v>120</v>
      </c>
      <c r="AC1664" s="91">
        <v>40</v>
      </c>
      <c r="AD1664" s="91">
        <v>60</v>
      </c>
      <c r="AE1664" s="91">
        <v>120</v>
      </c>
      <c r="AF1664" s="91">
        <v>144</v>
      </c>
      <c r="AG1664" s="91">
        <v>612</v>
      </c>
      <c r="AH1664" s="91">
        <v>1006640</v>
      </c>
      <c r="AI1664" s="91">
        <v>1</v>
      </c>
      <c r="AJ1664" s="91" t="s">
        <v>14219</v>
      </c>
      <c r="AK1664" s="91">
        <v>0</v>
      </c>
      <c r="AL1664" s="91">
        <v>0</v>
      </c>
      <c r="AM1664" s="91" t="s">
        <v>87</v>
      </c>
      <c r="AO1664" s="91">
        <v>1</v>
      </c>
      <c r="AP1664" s="91">
        <v>2</v>
      </c>
      <c r="AQ1664" s="91" t="s">
        <v>87</v>
      </c>
      <c r="AR1664" s="91" t="s">
        <v>87</v>
      </c>
      <c r="AW1664" s="91">
        <v>1</v>
      </c>
      <c r="AX1664" s="91">
        <v>0</v>
      </c>
      <c r="AZ1664" s="92">
        <v>42170</v>
      </c>
      <c r="BA1664" s="91" t="s">
        <v>183</v>
      </c>
      <c r="BB1664" s="92">
        <v>42170</v>
      </c>
      <c r="BC1664" s="91" t="s">
        <v>87</v>
      </c>
    </row>
    <row r="1665" spans="1:55">
      <c r="A1665" s="91">
        <f t="shared" si="25"/>
        <v>1664</v>
      </c>
      <c r="B1665" s="91">
        <v>2065002</v>
      </c>
      <c r="C1665" s="91">
        <v>70</v>
      </c>
      <c r="D1665" s="91">
        <v>16</v>
      </c>
      <c r="E1665" s="91">
        <v>20650</v>
      </c>
      <c r="F1665" s="91">
        <v>2</v>
      </c>
      <c r="G1665" s="91" t="s">
        <v>14220</v>
      </c>
      <c r="I1665" s="91" t="s">
        <v>14221</v>
      </c>
      <c r="J1665" s="91" t="s">
        <v>14220</v>
      </c>
      <c r="K1665" s="91" t="s">
        <v>14222</v>
      </c>
      <c r="L1665" s="91" t="s">
        <v>14223</v>
      </c>
      <c r="O1665" s="91" t="s">
        <v>14224</v>
      </c>
      <c r="P1665" s="91" t="s">
        <v>14225</v>
      </c>
      <c r="U1665" s="91">
        <v>0</v>
      </c>
      <c r="V1665" s="91">
        <v>0</v>
      </c>
      <c r="W1665" s="91">
        <v>100</v>
      </c>
      <c r="X1665" s="91">
        <v>0</v>
      </c>
      <c r="Y1665" s="91">
        <v>0</v>
      </c>
      <c r="Z1665" s="91">
        <v>100</v>
      </c>
      <c r="AA1665" s="91">
        <v>0</v>
      </c>
      <c r="AB1665" s="91">
        <v>0</v>
      </c>
      <c r="AC1665" s="91">
        <v>100</v>
      </c>
      <c r="AD1665" s="91">
        <v>0</v>
      </c>
      <c r="AE1665" s="91">
        <v>0</v>
      </c>
      <c r="AF1665" s="91">
        <v>9</v>
      </c>
      <c r="AG1665" s="91">
        <v>129</v>
      </c>
      <c r="AH1665" s="91">
        <v>613558</v>
      </c>
      <c r="AI1665" s="91">
        <v>1</v>
      </c>
      <c r="AJ1665" s="91" t="s">
        <v>14226</v>
      </c>
      <c r="AK1665" s="91">
        <v>0</v>
      </c>
      <c r="AL1665" s="91">
        <v>0</v>
      </c>
      <c r="AM1665" s="91" t="s">
        <v>87</v>
      </c>
      <c r="AO1665" s="91">
        <v>0</v>
      </c>
      <c r="AP1665" s="91">
        <v>2</v>
      </c>
      <c r="AQ1665" s="91" t="s">
        <v>87</v>
      </c>
      <c r="AR1665" s="91" t="s">
        <v>87</v>
      </c>
      <c r="AW1665" s="91">
        <v>1</v>
      </c>
      <c r="AX1665" s="91">
        <v>0</v>
      </c>
      <c r="AZ1665" s="92">
        <v>43132</v>
      </c>
      <c r="BA1665" s="91" t="s">
        <v>442</v>
      </c>
      <c r="BB1665" s="92">
        <v>43132</v>
      </c>
      <c r="BC1665" s="91" t="s">
        <v>442</v>
      </c>
    </row>
    <row r="1666" spans="1:55">
      <c r="A1666" s="91">
        <f t="shared" si="25"/>
        <v>1665</v>
      </c>
      <c r="B1666" s="91">
        <v>2074401</v>
      </c>
      <c r="C1666" s="91">
        <v>70</v>
      </c>
      <c r="D1666" s="91">
        <v>16</v>
      </c>
      <c r="E1666" s="91" t="s">
        <v>87</v>
      </c>
      <c r="F1666" s="91" t="s">
        <v>87</v>
      </c>
      <c r="G1666" s="91" t="s">
        <v>14227</v>
      </c>
      <c r="H1666" s="91" t="s">
        <v>14228</v>
      </c>
      <c r="I1666" s="91" t="s">
        <v>14229</v>
      </c>
      <c r="K1666" s="91" t="s">
        <v>14230</v>
      </c>
      <c r="L1666" s="91" t="s">
        <v>14231</v>
      </c>
      <c r="O1666" s="91" t="s">
        <v>14232</v>
      </c>
      <c r="P1666" s="91" t="s">
        <v>14233</v>
      </c>
      <c r="R1666" s="91" t="s">
        <v>14234</v>
      </c>
      <c r="S1666" s="91" t="s">
        <v>14235</v>
      </c>
      <c r="T1666" s="91" t="s">
        <v>860</v>
      </c>
      <c r="U1666" s="91">
        <v>0</v>
      </c>
      <c r="V1666" s="91">
        <v>500000</v>
      </c>
      <c r="W1666" s="91">
        <v>0</v>
      </c>
      <c r="X1666" s="91">
        <v>100</v>
      </c>
      <c r="Y1666" s="91">
        <v>0</v>
      </c>
      <c r="Z1666" s="91">
        <v>40</v>
      </c>
      <c r="AA1666" s="91">
        <v>60</v>
      </c>
      <c r="AB1666" s="91">
        <v>0</v>
      </c>
      <c r="AC1666" s="91">
        <v>0</v>
      </c>
      <c r="AD1666" s="91">
        <v>100</v>
      </c>
      <c r="AE1666" s="91">
        <v>0</v>
      </c>
      <c r="AF1666" s="91">
        <v>1</v>
      </c>
      <c r="AG1666" s="91">
        <v>196</v>
      </c>
      <c r="AH1666" s="91">
        <v>1891648</v>
      </c>
      <c r="AI1666" s="91">
        <v>1</v>
      </c>
      <c r="AJ1666" s="91" t="s">
        <v>14236</v>
      </c>
      <c r="AK1666" s="91">
        <v>0</v>
      </c>
      <c r="AL1666" s="91">
        <v>0</v>
      </c>
      <c r="AM1666" s="91" t="s">
        <v>87</v>
      </c>
      <c r="AO1666" s="91">
        <v>0</v>
      </c>
      <c r="AP1666" s="91">
        <v>2</v>
      </c>
      <c r="AQ1666" s="91" t="s">
        <v>87</v>
      </c>
      <c r="AR1666" s="91" t="s">
        <v>87</v>
      </c>
      <c r="AW1666" s="91">
        <v>1</v>
      </c>
      <c r="AX1666" s="91">
        <v>0</v>
      </c>
      <c r="AZ1666" s="92">
        <v>40520</v>
      </c>
      <c r="BA1666" s="91" t="s">
        <v>183</v>
      </c>
      <c r="BB1666" s="92">
        <v>42048</v>
      </c>
      <c r="BC1666" s="91" t="s">
        <v>87</v>
      </c>
    </row>
    <row r="1667" spans="1:55">
      <c r="A1667" s="91">
        <f t="shared" ref="A1667:A1730" si="26">A1666+1</f>
        <v>1666</v>
      </c>
      <c r="B1667" s="91">
        <v>2086301</v>
      </c>
      <c r="C1667" s="91">
        <v>77</v>
      </c>
      <c r="D1667" s="91">
        <v>16</v>
      </c>
      <c r="E1667" s="91" t="s">
        <v>87</v>
      </c>
      <c r="F1667" s="91" t="s">
        <v>87</v>
      </c>
      <c r="G1667" s="91" t="s">
        <v>14237</v>
      </c>
      <c r="I1667" s="91" t="s">
        <v>14238</v>
      </c>
      <c r="J1667" s="91" t="s">
        <v>14239</v>
      </c>
      <c r="K1667" s="91" t="s">
        <v>14240</v>
      </c>
      <c r="L1667" s="91" t="s">
        <v>14241</v>
      </c>
      <c r="O1667" s="91" t="s">
        <v>14242</v>
      </c>
      <c r="P1667" s="91" t="s">
        <v>14243</v>
      </c>
      <c r="R1667" s="91" t="s">
        <v>14244</v>
      </c>
      <c r="S1667" s="91" t="s">
        <v>14245</v>
      </c>
      <c r="T1667" s="91" t="s">
        <v>269</v>
      </c>
      <c r="U1667" s="91">
        <v>0</v>
      </c>
      <c r="V1667" s="91">
        <v>500000</v>
      </c>
      <c r="W1667" s="91">
        <v>0</v>
      </c>
      <c r="X1667" s="91">
        <v>100</v>
      </c>
      <c r="Y1667" s="91">
        <v>120</v>
      </c>
      <c r="Z1667" s="91">
        <v>40</v>
      </c>
      <c r="AA1667" s="91">
        <v>60</v>
      </c>
      <c r="AB1667" s="91">
        <v>120</v>
      </c>
      <c r="AC1667" s="91">
        <v>40</v>
      </c>
      <c r="AD1667" s="91">
        <v>60</v>
      </c>
      <c r="AE1667" s="91">
        <v>120</v>
      </c>
      <c r="AF1667" s="91">
        <v>573</v>
      </c>
      <c r="AG1667" s="91">
        <v>802</v>
      </c>
      <c r="AH1667" s="91">
        <v>1005951</v>
      </c>
      <c r="AI1667" s="91">
        <v>2</v>
      </c>
      <c r="AJ1667" s="91" t="s">
        <v>14246</v>
      </c>
      <c r="AK1667" s="91">
        <v>0</v>
      </c>
      <c r="AL1667" s="91">
        <v>1</v>
      </c>
      <c r="AM1667" s="91">
        <v>33101930866140</v>
      </c>
      <c r="AN1667" s="91" t="s">
        <v>14247</v>
      </c>
      <c r="AO1667" s="91">
        <v>0</v>
      </c>
      <c r="AP1667" s="91">
        <v>2</v>
      </c>
      <c r="AQ1667" s="91" t="s">
        <v>87</v>
      </c>
      <c r="AR1667" s="91" t="s">
        <v>87</v>
      </c>
      <c r="AW1667" s="91">
        <v>1</v>
      </c>
      <c r="AX1667" s="91">
        <v>0</v>
      </c>
      <c r="AY1667" s="91">
        <v>0</v>
      </c>
      <c r="AZ1667" s="92">
        <v>40561</v>
      </c>
      <c r="BA1667" s="91" t="s">
        <v>183</v>
      </c>
      <c r="BB1667" s="92">
        <v>40561</v>
      </c>
      <c r="BC1667" s="91" t="s">
        <v>87</v>
      </c>
    </row>
    <row r="1668" spans="1:55">
      <c r="A1668" s="91">
        <f t="shared" si="26"/>
        <v>1667</v>
      </c>
      <c r="B1668" s="91">
        <v>2089009</v>
      </c>
      <c r="C1668" s="91">
        <v>29</v>
      </c>
      <c r="D1668" s="91">
        <v>16</v>
      </c>
      <c r="E1668" s="91" t="s">
        <v>87</v>
      </c>
      <c r="F1668" s="91" t="s">
        <v>87</v>
      </c>
      <c r="G1668" s="91" t="s">
        <v>14248</v>
      </c>
      <c r="H1668" s="91" t="s">
        <v>6351</v>
      </c>
      <c r="I1668" s="91" t="s">
        <v>14249</v>
      </c>
      <c r="J1668" s="91" t="s">
        <v>14250</v>
      </c>
      <c r="K1668" s="91" t="s">
        <v>14251</v>
      </c>
      <c r="L1668" s="91" t="s">
        <v>14252</v>
      </c>
      <c r="O1668" s="91" t="s">
        <v>14253</v>
      </c>
      <c r="P1668" s="91" t="s">
        <v>14254</v>
      </c>
      <c r="R1668" s="91" t="s">
        <v>14255</v>
      </c>
      <c r="S1668" s="91" t="s">
        <v>14256</v>
      </c>
      <c r="T1668" s="91" t="s">
        <v>465</v>
      </c>
      <c r="U1668" s="91">
        <v>0</v>
      </c>
      <c r="V1668" s="91">
        <v>500000</v>
      </c>
      <c r="W1668" s="91">
        <v>0</v>
      </c>
      <c r="X1668" s="91">
        <v>100</v>
      </c>
      <c r="Y1668" s="91">
        <v>120</v>
      </c>
      <c r="Z1668" s="91">
        <v>40</v>
      </c>
      <c r="AA1668" s="91">
        <v>60</v>
      </c>
      <c r="AB1668" s="91">
        <v>120</v>
      </c>
      <c r="AC1668" s="91">
        <v>0</v>
      </c>
      <c r="AD1668" s="91">
        <v>0</v>
      </c>
      <c r="AE1668" s="91">
        <v>0</v>
      </c>
      <c r="AF1668" s="91">
        <v>142</v>
      </c>
      <c r="AG1668" s="91">
        <v>101</v>
      </c>
      <c r="AH1668" s="91">
        <v>1464</v>
      </c>
      <c r="AI1668" s="91">
        <v>2</v>
      </c>
      <c r="AJ1668" s="91" t="s">
        <v>14257</v>
      </c>
      <c r="AK1668" s="91">
        <v>0</v>
      </c>
      <c r="AL1668" s="91">
        <v>0</v>
      </c>
      <c r="AM1668" s="91" t="s">
        <v>87</v>
      </c>
      <c r="AO1668" s="91">
        <v>1</v>
      </c>
      <c r="AP1668" s="91">
        <v>2</v>
      </c>
      <c r="AQ1668" s="91" t="s">
        <v>87</v>
      </c>
      <c r="AR1668" s="91" t="s">
        <v>87</v>
      </c>
      <c r="AW1668" s="91">
        <v>1</v>
      </c>
      <c r="AX1668" s="91">
        <v>0</v>
      </c>
      <c r="AZ1668" s="92">
        <v>42048</v>
      </c>
      <c r="BA1668" s="91" t="s">
        <v>183</v>
      </c>
      <c r="BB1668" s="92">
        <v>42048</v>
      </c>
      <c r="BC1668" s="91" t="s">
        <v>87</v>
      </c>
    </row>
    <row r="1669" spans="1:55">
      <c r="A1669" s="91">
        <f t="shared" si="26"/>
        <v>1668</v>
      </c>
      <c r="B1669" s="91">
        <v>2100701</v>
      </c>
      <c r="C1669" s="91">
        <v>38</v>
      </c>
      <c r="D1669" s="91">
        <v>16</v>
      </c>
      <c r="E1669" s="91" t="s">
        <v>87</v>
      </c>
      <c r="F1669" s="91" t="s">
        <v>87</v>
      </c>
      <c r="G1669" s="91" t="s">
        <v>14258</v>
      </c>
      <c r="H1669" s="91" t="s">
        <v>14259</v>
      </c>
      <c r="I1669" s="91" t="s">
        <v>14260</v>
      </c>
      <c r="K1669" s="91" t="s">
        <v>14261</v>
      </c>
      <c r="L1669" s="91" t="s">
        <v>14262</v>
      </c>
      <c r="O1669" s="91" t="s">
        <v>14263</v>
      </c>
      <c r="P1669" s="91" t="s">
        <v>14264</v>
      </c>
      <c r="R1669" s="91" t="s">
        <v>14265</v>
      </c>
      <c r="S1669" s="91" t="s">
        <v>14266</v>
      </c>
      <c r="T1669" s="91" t="s">
        <v>931</v>
      </c>
      <c r="U1669" s="91">
        <v>0</v>
      </c>
      <c r="V1669" s="91">
        <v>500000</v>
      </c>
      <c r="W1669" s="91">
        <v>0</v>
      </c>
      <c r="X1669" s="91">
        <v>100</v>
      </c>
      <c r="Y1669" s="91">
        <v>120</v>
      </c>
      <c r="Z1669" s="91">
        <v>40</v>
      </c>
      <c r="AA1669" s="91">
        <v>60</v>
      </c>
      <c r="AB1669" s="91">
        <v>120</v>
      </c>
      <c r="AC1669" s="91">
        <v>0</v>
      </c>
      <c r="AD1669" s="91">
        <v>100</v>
      </c>
      <c r="AE1669" s="91">
        <v>0</v>
      </c>
      <c r="AF1669" s="91">
        <v>9</v>
      </c>
      <c r="AG1669" s="91">
        <v>211</v>
      </c>
      <c r="AH1669" s="91">
        <v>2003872</v>
      </c>
      <c r="AI1669" s="91">
        <v>2</v>
      </c>
      <c r="AJ1669" s="91" t="s">
        <v>14267</v>
      </c>
      <c r="AK1669" s="91">
        <v>0</v>
      </c>
      <c r="AL1669" s="91">
        <v>0</v>
      </c>
      <c r="AM1669" s="91" t="s">
        <v>87</v>
      </c>
      <c r="AO1669" s="91">
        <v>0</v>
      </c>
      <c r="AP1669" s="91">
        <v>2</v>
      </c>
      <c r="AQ1669" s="91" t="s">
        <v>87</v>
      </c>
      <c r="AR1669" s="91" t="s">
        <v>87</v>
      </c>
      <c r="AW1669" s="91">
        <v>1</v>
      </c>
      <c r="AX1669" s="91">
        <v>0</v>
      </c>
      <c r="AZ1669" s="92">
        <v>40618</v>
      </c>
      <c r="BA1669" s="91" t="s">
        <v>183</v>
      </c>
      <c r="BB1669" s="92">
        <v>40618</v>
      </c>
      <c r="BC1669" s="91" t="s">
        <v>87</v>
      </c>
    </row>
    <row r="1670" spans="1:55">
      <c r="A1670" s="91">
        <f t="shared" si="26"/>
        <v>1669</v>
      </c>
      <c r="B1670" s="91">
        <v>2187501</v>
      </c>
      <c r="C1670" s="91">
        <v>10</v>
      </c>
      <c r="D1670" s="91">
        <v>16</v>
      </c>
      <c r="E1670" s="91" t="s">
        <v>87</v>
      </c>
      <c r="F1670" s="91" t="s">
        <v>87</v>
      </c>
      <c r="G1670" s="91" t="s">
        <v>14268</v>
      </c>
      <c r="I1670" s="91" t="s">
        <v>14269</v>
      </c>
      <c r="K1670" s="91" t="s">
        <v>14270</v>
      </c>
      <c r="L1670" s="91" t="s">
        <v>14271</v>
      </c>
      <c r="O1670" s="91" t="s">
        <v>14272</v>
      </c>
      <c r="P1670" s="91" t="s">
        <v>14273</v>
      </c>
      <c r="R1670" s="91" t="s">
        <v>14274</v>
      </c>
      <c r="S1670" s="91" t="s">
        <v>14275</v>
      </c>
      <c r="T1670" s="91" t="s">
        <v>269</v>
      </c>
      <c r="U1670" s="91">
        <v>0</v>
      </c>
      <c r="V1670" s="91">
        <v>0</v>
      </c>
      <c r="W1670" s="91">
        <v>0</v>
      </c>
      <c r="X1670" s="91">
        <v>0</v>
      </c>
      <c r="Y1670" s="91">
        <v>0</v>
      </c>
      <c r="Z1670" s="91">
        <v>100</v>
      </c>
      <c r="AA1670" s="91">
        <v>0</v>
      </c>
      <c r="AB1670" s="91">
        <v>0</v>
      </c>
      <c r="AC1670" s="91">
        <v>0</v>
      </c>
      <c r="AD1670" s="91">
        <v>0</v>
      </c>
      <c r="AE1670" s="91">
        <v>0</v>
      </c>
      <c r="AF1670" s="91">
        <v>501</v>
      </c>
      <c r="AG1670" s="91">
        <v>36</v>
      </c>
      <c r="AH1670" s="91">
        <v>118848</v>
      </c>
      <c r="AI1670" s="91">
        <v>1</v>
      </c>
      <c r="AJ1670" s="91" t="s">
        <v>14276</v>
      </c>
      <c r="AK1670" s="91">
        <v>0</v>
      </c>
      <c r="AL1670" s="91">
        <v>0</v>
      </c>
      <c r="AM1670" s="91" t="s">
        <v>87</v>
      </c>
      <c r="AO1670" s="91">
        <v>0</v>
      </c>
      <c r="AP1670" s="91">
        <v>0</v>
      </c>
      <c r="AQ1670" s="91" t="s">
        <v>87</v>
      </c>
      <c r="AR1670" s="91" t="s">
        <v>87</v>
      </c>
      <c r="AW1670" s="91">
        <v>1</v>
      </c>
      <c r="AX1670" s="91">
        <v>0</v>
      </c>
      <c r="AZ1670" s="92">
        <v>40946</v>
      </c>
      <c r="BA1670" s="91" t="s">
        <v>183</v>
      </c>
      <c r="BB1670" s="92">
        <v>40946</v>
      </c>
      <c r="BC1670" s="91" t="s">
        <v>87</v>
      </c>
    </row>
    <row r="1671" spans="1:55">
      <c r="A1671" s="91">
        <f t="shared" si="26"/>
        <v>1670</v>
      </c>
      <c r="B1671" s="91">
        <v>2189501</v>
      </c>
      <c r="C1671" s="91">
        <v>10</v>
      </c>
      <c r="D1671" s="91">
        <v>16</v>
      </c>
      <c r="E1671" s="91" t="s">
        <v>87</v>
      </c>
      <c r="F1671" s="91" t="s">
        <v>87</v>
      </c>
      <c r="G1671" s="91" t="s">
        <v>14277</v>
      </c>
      <c r="I1671" s="91" t="s">
        <v>14278</v>
      </c>
      <c r="K1671" s="91" t="s">
        <v>14279</v>
      </c>
      <c r="L1671" s="91" t="s">
        <v>14280</v>
      </c>
      <c r="O1671" s="91" t="s">
        <v>14281</v>
      </c>
      <c r="P1671" s="91" t="s">
        <v>14282</v>
      </c>
      <c r="Q1671" s="91" t="s">
        <v>14283</v>
      </c>
      <c r="R1671" s="91" t="s">
        <v>14284</v>
      </c>
      <c r="S1671" s="91" t="s">
        <v>14285</v>
      </c>
      <c r="T1671" s="91" t="s">
        <v>201</v>
      </c>
      <c r="U1671" s="91">
        <v>0</v>
      </c>
      <c r="V1671" s="91">
        <v>0</v>
      </c>
      <c r="W1671" s="91">
        <v>0</v>
      </c>
      <c r="X1671" s="91">
        <v>0</v>
      </c>
      <c r="Y1671" s="91">
        <v>0</v>
      </c>
      <c r="Z1671" s="91">
        <v>100</v>
      </c>
      <c r="AA1671" s="91">
        <v>0</v>
      </c>
      <c r="AB1671" s="91">
        <v>0</v>
      </c>
      <c r="AC1671" s="91">
        <v>0</v>
      </c>
      <c r="AD1671" s="91">
        <v>0</v>
      </c>
      <c r="AE1671" s="91">
        <v>0</v>
      </c>
      <c r="AF1671" s="91">
        <v>501</v>
      </c>
      <c r="AG1671" s="91">
        <v>313</v>
      </c>
      <c r="AH1671" s="91">
        <v>1037196</v>
      </c>
      <c r="AI1671" s="91">
        <v>2</v>
      </c>
      <c r="AJ1671" s="91" t="s">
        <v>14286</v>
      </c>
      <c r="AK1671" s="91">
        <v>0</v>
      </c>
      <c r="AL1671" s="91">
        <v>0</v>
      </c>
      <c r="AM1671" s="91" t="s">
        <v>87</v>
      </c>
      <c r="AO1671" s="91">
        <v>0</v>
      </c>
      <c r="AP1671" s="91">
        <v>0</v>
      </c>
      <c r="AQ1671" s="91" t="s">
        <v>87</v>
      </c>
      <c r="AR1671" s="91" t="s">
        <v>87</v>
      </c>
      <c r="AW1671" s="91">
        <v>1</v>
      </c>
      <c r="AX1671" s="91">
        <v>0</v>
      </c>
      <c r="AZ1671" s="92">
        <v>40954</v>
      </c>
      <c r="BA1671" s="91" t="s">
        <v>183</v>
      </c>
      <c r="BB1671" s="92">
        <v>41092</v>
      </c>
      <c r="BC1671" s="91" t="s">
        <v>87</v>
      </c>
    </row>
    <row r="1672" spans="1:55">
      <c r="A1672" s="91">
        <f t="shared" si="26"/>
        <v>1671</v>
      </c>
      <c r="B1672" s="91">
        <v>2212601</v>
      </c>
      <c r="C1672" s="91">
        <v>10</v>
      </c>
      <c r="D1672" s="91">
        <v>16</v>
      </c>
      <c r="E1672" s="91" t="s">
        <v>87</v>
      </c>
      <c r="F1672" s="91" t="s">
        <v>87</v>
      </c>
      <c r="G1672" s="91" t="s">
        <v>14287</v>
      </c>
      <c r="I1672" s="91" t="s">
        <v>14288</v>
      </c>
      <c r="J1672" s="91" t="s">
        <v>14288</v>
      </c>
      <c r="K1672" s="91" t="s">
        <v>14289</v>
      </c>
      <c r="L1672" s="91" t="s">
        <v>14290</v>
      </c>
      <c r="O1672" s="91" t="s">
        <v>14291</v>
      </c>
      <c r="P1672" s="91" t="s">
        <v>14291</v>
      </c>
      <c r="R1672" s="91" t="s">
        <v>14292</v>
      </c>
      <c r="S1672" s="91" t="s">
        <v>14293</v>
      </c>
      <c r="T1672" s="91" t="s">
        <v>201</v>
      </c>
      <c r="U1672" s="91">
        <v>1</v>
      </c>
      <c r="V1672" s="91">
        <v>0</v>
      </c>
      <c r="W1672" s="91">
        <v>0</v>
      </c>
      <c r="X1672" s="91">
        <v>0</v>
      </c>
      <c r="Y1672" s="91">
        <v>0</v>
      </c>
      <c r="Z1672" s="91">
        <v>40</v>
      </c>
      <c r="AA1672" s="91">
        <v>60</v>
      </c>
      <c r="AB1672" s="91">
        <v>120</v>
      </c>
      <c r="AC1672" s="91">
        <v>0</v>
      </c>
      <c r="AD1672" s="91">
        <v>0</v>
      </c>
      <c r="AE1672" s="91">
        <v>0</v>
      </c>
      <c r="AF1672" s="91">
        <v>501</v>
      </c>
      <c r="AG1672" s="91">
        <v>318</v>
      </c>
      <c r="AH1672" s="91">
        <v>4098282</v>
      </c>
      <c r="AI1672" s="91">
        <v>1</v>
      </c>
      <c r="AJ1672" s="91" t="s">
        <v>14294</v>
      </c>
      <c r="AK1672" s="91">
        <v>0</v>
      </c>
      <c r="AL1672" s="91">
        <v>0</v>
      </c>
      <c r="AM1672" s="91" t="s">
        <v>87</v>
      </c>
      <c r="AO1672" s="91">
        <v>1</v>
      </c>
      <c r="AP1672" s="91">
        <v>0</v>
      </c>
      <c r="AQ1672" s="91">
        <v>1574085</v>
      </c>
      <c r="AR1672" s="91" t="s">
        <v>87</v>
      </c>
      <c r="AU1672" s="93">
        <v>42060</v>
      </c>
      <c r="AW1672" s="91">
        <v>1</v>
      </c>
      <c r="AX1672" s="91">
        <v>0</v>
      </c>
      <c r="AZ1672" s="92">
        <v>41026</v>
      </c>
      <c r="BA1672" s="91" t="s">
        <v>183</v>
      </c>
      <c r="BB1672" s="92">
        <v>42057</v>
      </c>
      <c r="BC1672" s="91" t="s">
        <v>87</v>
      </c>
    </row>
    <row r="1673" spans="1:55">
      <c r="A1673" s="91">
        <f t="shared" si="26"/>
        <v>1672</v>
      </c>
      <c r="B1673" s="91">
        <v>2216601</v>
      </c>
      <c r="C1673" s="91">
        <v>70</v>
      </c>
      <c r="D1673" s="91">
        <v>16</v>
      </c>
      <c r="E1673" s="91" t="s">
        <v>87</v>
      </c>
      <c r="F1673" s="91" t="s">
        <v>87</v>
      </c>
      <c r="G1673" s="91" t="s">
        <v>14295</v>
      </c>
      <c r="I1673" s="91" t="s">
        <v>14296</v>
      </c>
      <c r="J1673" s="91" t="s">
        <v>14297</v>
      </c>
      <c r="K1673" s="91" t="s">
        <v>14298</v>
      </c>
      <c r="L1673" s="91" t="s">
        <v>14299</v>
      </c>
      <c r="O1673" s="91" t="s">
        <v>14300</v>
      </c>
      <c r="P1673" s="91" t="s">
        <v>14301</v>
      </c>
      <c r="R1673" s="91" t="s">
        <v>14302</v>
      </c>
      <c r="S1673" s="91" t="s">
        <v>14303</v>
      </c>
      <c r="T1673" s="91" t="s">
        <v>517</v>
      </c>
      <c r="U1673" s="91">
        <v>1</v>
      </c>
      <c r="V1673" s="91">
        <v>500000</v>
      </c>
      <c r="W1673" s="91">
        <v>0</v>
      </c>
      <c r="X1673" s="91">
        <v>100</v>
      </c>
      <c r="Y1673" s="91">
        <v>120</v>
      </c>
      <c r="Z1673" s="91">
        <v>40</v>
      </c>
      <c r="AA1673" s="91">
        <v>60</v>
      </c>
      <c r="AB1673" s="91">
        <v>120</v>
      </c>
      <c r="AC1673" s="91">
        <v>0</v>
      </c>
      <c r="AD1673" s="91">
        <v>100</v>
      </c>
      <c r="AE1673" s="91">
        <v>120</v>
      </c>
      <c r="AF1673" s="91">
        <v>1</v>
      </c>
      <c r="AG1673" s="91">
        <v>35</v>
      </c>
      <c r="AH1673" s="91">
        <v>26519</v>
      </c>
      <c r="AI1673" s="91">
        <v>2</v>
      </c>
      <c r="AJ1673" s="91" t="s">
        <v>14304</v>
      </c>
      <c r="AK1673" s="91">
        <v>0</v>
      </c>
      <c r="AL1673" s="91">
        <v>0</v>
      </c>
      <c r="AM1673" s="91" t="s">
        <v>87</v>
      </c>
      <c r="AO1673" s="91">
        <v>1</v>
      </c>
      <c r="AP1673" s="91">
        <v>2</v>
      </c>
      <c r="AQ1673" s="91">
        <v>1143683</v>
      </c>
      <c r="AR1673" s="91" t="s">
        <v>87</v>
      </c>
      <c r="AU1673" s="93">
        <v>42060</v>
      </c>
      <c r="AW1673" s="91">
        <v>1</v>
      </c>
      <c r="AX1673" s="91">
        <v>0</v>
      </c>
      <c r="AZ1673" s="92">
        <v>41044</v>
      </c>
      <c r="BA1673" s="91" t="s">
        <v>183</v>
      </c>
      <c r="BB1673" s="92">
        <v>42057</v>
      </c>
      <c r="BC1673" s="91" t="s">
        <v>87</v>
      </c>
    </row>
    <row r="1674" spans="1:55">
      <c r="A1674" s="91">
        <f t="shared" si="26"/>
        <v>1673</v>
      </c>
      <c r="B1674" s="91">
        <v>2236301</v>
      </c>
      <c r="C1674" s="91">
        <v>70</v>
      </c>
      <c r="D1674" s="91">
        <v>16</v>
      </c>
      <c r="E1674" s="91" t="s">
        <v>87</v>
      </c>
      <c r="F1674" s="91" t="s">
        <v>87</v>
      </c>
      <c r="G1674" s="91" t="s">
        <v>14305</v>
      </c>
      <c r="I1674" s="91" t="s">
        <v>14306</v>
      </c>
      <c r="K1674" s="91" t="s">
        <v>14307</v>
      </c>
      <c r="L1674" s="91" t="s">
        <v>14308</v>
      </c>
      <c r="O1674" s="91" t="s">
        <v>14309</v>
      </c>
      <c r="P1674" s="91" t="s">
        <v>14310</v>
      </c>
      <c r="R1674" s="91" t="s">
        <v>14311</v>
      </c>
      <c r="S1674" s="91" t="s">
        <v>14312</v>
      </c>
      <c r="T1674" s="91" t="s">
        <v>269</v>
      </c>
      <c r="U1674" s="91">
        <v>1</v>
      </c>
      <c r="V1674" s="91">
        <v>500000</v>
      </c>
      <c r="W1674" s="91">
        <v>0</v>
      </c>
      <c r="X1674" s="91">
        <v>100</v>
      </c>
      <c r="Y1674" s="91">
        <v>120</v>
      </c>
      <c r="Z1674" s="91">
        <v>40</v>
      </c>
      <c r="AA1674" s="91">
        <v>60</v>
      </c>
      <c r="AB1674" s="91">
        <v>120</v>
      </c>
      <c r="AC1674" s="91">
        <v>0</v>
      </c>
      <c r="AD1674" s="91">
        <v>100</v>
      </c>
      <c r="AE1674" s="91">
        <v>120</v>
      </c>
      <c r="AF1674" s="91">
        <v>9</v>
      </c>
      <c r="AG1674" s="91">
        <v>158</v>
      </c>
      <c r="AH1674" s="91">
        <v>233905</v>
      </c>
      <c r="AI1674" s="91">
        <v>2</v>
      </c>
      <c r="AJ1674" s="91" t="s">
        <v>14306</v>
      </c>
      <c r="AK1674" s="91">
        <v>0</v>
      </c>
      <c r="AL1674" s="91">
        <v>0</v>
      </c>
      <c r="AM1674" s="91" t="s">
        <v>87</v>
      </c>
      <c r="AO1674" s="91">
        <v>1</v>
      </c>
      <c r="AP1674" s="91">
        <v>2</v>
      </c>
      <c r="AQ1674" s="91">
        <v>1630460</v>
      </c>
      <c r="AR1674" s="91" t="s">
        <v>87</v>
      </c>
      <c r="AU1674" s="93">
        <v>42088</v>
      </c>
      <c r="AW1674" s="91">
        <v>1</v>
      </c>
      <c r="AX1674" s="91">
        <v>0</v>
      </c>
      <c r="AZ1674" s="92">
        <v>41122</v>
      </c>
      <c r="BA1674" s="91" t="s">
        <v>183</v>
      </c>
      <c r="BB1674" s="92">
        <v>41122</v>
      </c>
      <c r="BC1674" s="91" t="s">
        <v>87</v>
      </c>
    </row>
    <row r="1675" spans="1:55">
      <c r="A1675" s="91">
        <f t="shared" si="26"/>
        <v>1674</v>
      </c>
      <c r="B1675" s="91">
        <v>2337901</v>
      </c>
      <c r="C1675" s="91">
        <v>62</v>
      </c>
      <c r="D1675" s="91">
        <v>16</v>
      </c>
      <c r="E1675" s="91" t="s">
        <v>87</v>
      </c>
      <c r="F1675" s="91" t="s">
        <v>87</v>
      </c>
      <c r="G1675" s="91" t="s">
        <v>14313</v>
      </c>
      <c r="I1675" s="91" t="s">
        <v>14314</v>
      </c>
      <c r="J1675" s="91" t="s">
        <v>14314</v>
      </c>
      <c r="K1675" s="91" t="s">
        <v>14315</v>
      </c>
      <c r="L1675" s="91" t="s">
        <v>14316</v>
      </c>
      <c r="O1675" s="91" t="s">
        <v>14317</v>
      </c>
      <c r="P1675" s="91" t="s">
        <v>14318</v>
      </c>
      <c r="U1675" s="91">
        <v>1</v>
      </c>
      <c r="V1675" s="91">
        <v>500000</v>
      </c>
      <c r="W1675" s="91">
        <v>0</v>
      </c>
      <c r="X1675" s="91">
        <v>100</v>
      </c>
      <c r="Y1675" s="91">
        <v>120</v>
      </c>
      <c r="Z1675" s="91">
        <v>40</v>
      </c>
      <c r="AA1675" s="91">
        <v>60</v>
      </c>
      <c r="AB1675" s="91">
        <v>120</v>
      </c>
      <c r="AC1675" s="91">
        <v>100</v>
      </c>
      <c r="AD1675" s="91">
        <v>0</v>
      </c>
      <c r="AE1675" s="91">
        <v>0</v>
      </c>
      <c r="AF1675" s="91">
        <v>9</v>
      </c>
      <c r="AG1675" s="91">
        <v>211</v>
      </c>
      <c r="AH1675" s="91">
        <v>2027852</v>
      </c>
      <c r="AI1675" s="91">
        <v>2</v>
      </c>
      <c r="AJ1675" s="91" t="s">
        <v>14319</v>
      </c>
      <c r="AK1675" s="91">
        <v>0</v>
      </c>
      <c r="AL1675" s="91">
        <v>0</v>
      </c>
      <c r="AM1675" s="91" t="s">
        <v>87</v>
      </c>
      <c r="AO1675" s="91">
        <v>0</v>
      </c>
      <c r="AP1675" s="91">
        <v>1</v>
      </c>
      <c r="AQ1675" s="91">
        <v>1461967</v>
      </c>
      <c r="AR1675" s="91" t="s">
        <v>87</v>
      </c>
      <c r="AU1675" s="93">
        <v>42241</v>
      </c>
      <c r="AW1675" s="91">
        <v>1</v>
      </c>
      <c r="AX1675" s="91">
        <v>0</v>
      </c>
      <c r="AZ1675" s="92">
        <v>41577</v>
      </c>
      <c r="BA1675" s="91" t="s">
        <v>183</v>
      </c>
      <c r="BB1675" s="92">
        <v>43056.064317129632</v>
      </c>
      <c r="BC1675" s="91" t="s">
        <v>233</v>
      </c>
    </row>
    <row r="1676" spans="1:55">
      <c r="A1676" s="91">
        <f t="shared" si="26"/>
        <v>1675</v>
      </c>
      <c r="B1676" s="91">
        <v>2341301</v>
      </c>
      <c r="C1676" s="91">
        <v>38</v>
      </c>
      <c r="D1676" s="91">
        <v>16</v>
      </c>
      <c r="E1676" s="91" t="s">
        <v>87</v>
      </c>
      <c r="F1676" s="91" t="s">
        <v>87</v>
      </c>
      <c r="G1676" s="91" t="s">
        <v>14320</v>
      </c>
      <c r="H1676" s="91" t="s">
        <v>14321</v>
      </c>
      <c r="I1676" s="91" t="s">
        <v>14314</v>
      </c>
      <c r="K1676" s="91" t="s">
        <v>10200</v>
      </c>
      <c r="L1676" s="91" t="s">
        <v>14322</v>
      </c>
      <c r="O1676" s="91" t="s">
        <v>14323</v>
      </c>
      <c r="P1676" s="91" t="s">
        <v>14324</v>
      </c>
      <c r="R1676" s="91" t="s">
        <v>14325</v>
      </c>
      <c r="S1676" s="91" t="s">
        <v>14326</v>
      </c>
      <c r="T1676" s="91" t="s">
        <v>385</v>
      </c>
      <c r="U1676" s="91">
        <v>1</v>
      </c>
      <c r="V1676" s="91">
        <v>500000</v>
      </c>
      <c r="W1676" s="91">
        <v>0</v>
      </c>
      <c r="X1676" s="91">
        <v>100</v>
      </c>
      <c r="Y1676" s="91">
        <v>120</v>
      </c>
      <c r="Z1676" s="91">
        <v>40</v>
      </c>
      <c r="AA1676" s="91">
        <v>60</v>
      </c>
      <c r="AB1676" s="91">
        <v>120</v>
      </c>
      <c r="AC1676" s="91">
        <v>0</v>
      </c>
      <c r="AD1676" s="91">
        <v>100</v>
      </c>
      <c r="AE1676" s="91">
        <v>120</v>
      </c>
      <c r="AF1676" s="91">
        <v>9</v>
      </c>
      <c r="AG1676" s="91">
        <v>211</v>
      </c>
      <c r="AH1676" s="91">
        <v>2027852</v>
      </c>
      <c r="AI1676" s="91">
        <v>2</v>
      </c>
      <c r="AJ1676" s="91" t="s">
        <v>14319</v>
      </c>
      <c r="AK1676" s="91">
        <v>0</v>
      </c>
      <c r="AL1676" s="91">
        <v>0</v>
      </c>
      <c r="AM1676" s="91" t="s">
        <v>87</v>
      </c>
      <c r="AO1676" s="91">
        <v>1</v>
      </c>
      <c r="AP1676" s="91">
        <v>2</v>
      </c>
      <c r="AQ1676" s="91">
        <v>1461967</v>
      </c>
      <c r="AR1676" s="91" t="s">
        <v>87</v>
      </c>
      <c r="AU1676" s="93">
        <v>42241</v>
      </c>
      <c r="AW1676" s="91">
        <v>1</v>
      </c>
      <c r="AX1676" s="91">
        <v>0</v>
      </c>
      <c r="AZ1676" s="92">
        <v>41597</v>
      </c>
      <c r="BA1676" s="91" t="s">
        <v>183</v>
      </c>
      <c r="BB1676" s="92">
        <v>42198</v>
      </c>
      <c r="BC1676" s="91" t="s">
        <v>87</v>
      </c>
    </row>
    <row r="1677" spans="1:55">
      <c r="A1677" s="91">
        <f t="shared" si="26"/>
        <v>1676</v>
      </c>
      <c r="B1677" s="91">
        <v>2361007</v>
      </c>
      <c r="C1677" s="91">
        <v>80</v>
      </c>
      <c r="D1677" s="91">
        <v>16</v>
      </c>
      <c r="E1677" s="91" t="s">
        <v>87</v>
      </c>
      <c r="F1677" s="91" t="s">
        <v>87</v>
      </c>
      <c r="G1677" s="91" t="s">
        <v>14327</v>
      </c>
      <c r="I1677" s="91" t="s">
        <v>14328</v>
      </c>
      <c r="J1677" s="91" t="s">
        <v>14329</v>
      </c>
      <c r="K1677" s="91" t="s">
        <v>187</v>
      </c>
      <c r="L1677" s="91" t="s">
        <v>14330</v>
      </c>
      <c r="M1677" s="91" t="s">
        <v>14331</v>
      </c>
      <c r="O1677" s="91" t="s">
        <v>14332</v>
      </c>
      <c r="P1677" s="91" t="s">
        <v>14333</v>
      </c>
      <c r="U1677" s="91">
        <v>0</v>
      </c>
      <c r="V1677" s="91">
        <v>500000</v>
      </c>
      <c r="W1677" s="91">
        <v>0</v>
      </c>
      <c r="X1677" s="91">
        <v>100</v>
      </c>
      <c r="Y1677" s="91">
        <v>120</v>
      </c>
      <c r="Z1677" s="91">
        <v>40</v>
      </c>
      <c r="AA1677" s="91">
        <v>60</v>
      </c>
      <c r="AB1677" s="91">
        <v>120</v>
      </c>
      <c r="AC1677" s="91">
        <v>40</v>
      </c>
      <c r="AD1677" s="91">
        <v>60</v>
      </c>
      <c r="AE1677" s="91">
        <v>120</v>
      </c>
      <c r="AF1677" s="91">
        <v>177</v>
      </c>
      <c r="AG1677" s="91">
        <v>271</v>
      </c>
      <c r="AH1677" s="91">
        <v>1813</v>
      </c>
      <c r="AI1677" s="91">
        <v>2</v>
      </c>
      <c r="AJ1677" s="91" t="s">
        <v>14334</v>
      </c>
      <c r="AK1677" s="91">
        <v>0</v>
      </c>
      <c r="AL1677" s="91">
        <v>0</v>
      </c>
      <c r="AM1677" s="91" t="s">
        <v>87</v>
      </c>
      <c r="AO1677" s="91">
        <v>0</v>
      </c>
      <c r="AP1677" s="91">
        <v>2</v>
      </c>
      <c r="AQ1677" s="91" t="s">
        <v>87</v>
      </c>
      <c r="AR1677" s="91" t="s">
        <v>87</v>
      </c>
      <c r="AW1677" s="91">
        <v>1</v>
      </c>
      <c r="AX1677" s="91">
        <v>0</v>
      </c>
      <c r="AZ1677" s="92">
        <v>37335</v>
      </c>
      <c r="BA1677" s="91" t="s">
        <v>183</v>
      </c>
      <c r="BB1677" s="92">
        <v>37809</v>
      </c>
      <c r="BC1677" s="91" t="s">
        <v>87</v>
      </c>
    </row>
    <row r="1678" spans="1:55">
      <c r="A1678" s="91">
        <f t="shared" si="26"/>
        <v>1677</v>
      </c>
      <c r="B1678" s="91">
        <v>2361011</v>
      </c>
      <c r="C1678" s="91">
        <v>80</v>
      </c>
      <c r="D1678" s="91">
        <v>16</v>
      </c>
      <c r="E1678" s="91" t="s">
        <v>87</v>
      </c>
      <c r="F1678" s="91" t="s">
        <v>87</v>
      </c>
      <c r="G1678" s="91" t="s">
        <v>14335</v>
      </c>
      <c r="H1678" s="91" t="s">
        <v>14336</v>
      </c>
      <c r="I1678" s="91" t="s">
        <v>14337</v>
      </c>
      <c r="J1678" s="91" t="s">
        <v>14338</v>
      </c>
      <c r="K1678" s="91" t="s">
        <v>14339</v>
      </c>
      <c r="L1678" s="91" t="s">
        <v>14340</v>
      </c>
      <c r="O1678" s="91" t="s">
        <v>14341</v>
      </c>
      <c r="P1678" s="91" t="s">
        <v>14342</v>
      </c>
      <c r="R1678" s="91" t="s">
        <v>14343</v>
      </c>
      <c r="S1678" s="91" t="s">
        <v>14344</v>
      </c>
      <c r="T1678" s="91" t="s">
        <v>1334</v>
      </c>
      <c r="U1678" s="91">
        <v>0</v>
      </c>
      <c r="V1678" s="91">
        <v>500000</v>
      </c>
      <c r="W1678" s="91">
        <v>0</v>
      </c>
      <c r="X1678" s="91">
        <v>100</v>
      </c>
      <c r="Y1678" s="91">
        <v>120</v>
      </c>
      <c r="Z1678" s="91">
        <v>40</v>
      </c>
      <c r="AA1678" s="91">
        <v>60</v>
      </c>
      <c r="AB1678" s="91">
        <v>120</v>
      </c>
      <c r="AC1678" s="91">
        <v>0</v>
      </c>
      <c r="AD1678" s="91">
        <v>100</v>
      </c>
      <c r="AE1678" s="91">
        <v>120</v>
      </c>
      <c r="AF1678" s="91">
        <v>183</v>
      </c>
      <c r="AG1678" s="91">
        <v>29</v>
      </c>
      <c r="AH1678" s="91">
        <v>1256981</v>
      </c>
      <c r="AI1678" s="91">
        <v>1</v>
      </c>
      <c r="AJ1678" s="91" t="s">
        <v>14345</v>
      </c>
      <c r="AK1678" s="91">
        <v>0</v>
      </c>
      <c r="AL1678" s="91">
        <v>0</v>
      </c>
      <c r="AM1678" s="91" t="s">
        <v>87</v>
      </c>
      <c r="AO1678" s="91">
        <v>1</v>
      </c>
      <c r="AP1678" s="91">
        <v>2</v>
      </c>
      <c r="AQ1678" s="91" t="s">
        <v>87</v>
      </c>
      <c r="AR1678" s="91" t="s">
        <v>87</v>
      </c>
      <c r="AW1678" s="91">
        <v>1</v>
      </c>
      <c r="AX1678" s="91">
        <v>0</v>
      </c>
      <c r="AZ1678" s="92">
        <v>41568</v>
      </c>
      <c r="BA1678" s="91" t="s">
        <v>183</v>
      </c>
      <c r="BB1678" s="92">
        <v>41568</v>
      </c>
      <c r="BC1678" s="91" t="s">
        <v>87</v>
      </c>
    </row>
    <row r="1679" spans="1:55">
      <c r="A1679" s="91">
        <f t="shared" si="26"/>
        <v>1678</v>
      </c>
      <c r="B1679" s="91">
        <v>2362601</v>
      </c>
      <c r="C1679" s="91">
        <v>70</v>
      </c>
      <c r="D1679" s="91">
        <v>16</v>
      </c>
      <c r="E1679" s="91" t="s">
        <v>87</v>
      </c>
      <c r="F1679" s="91" t="s">
        <v>87</v>
      </c>
      <c r="G1679" s="91" t="s">
        <v>14346</v>
      </c>
      <c r="I1679" s="91" t="s">
        <v>14347</v>
      </c>
      <c r="J1679" s="91" t="s">
        <v>14346</v>
      </c>
      <c r="K1679" s="91" t="s">
        <v>14348</v>
      </c>
      <c r="L1679" s="91" t="s">
        <v>14349</v>
      </c>
      <c r="O1679" s="91" t="s">
        <v>14350</v>
      </c>
      <c r="P1679" s="91" t="s">
        <v>14351</v>
      </c>
      <c r="R1679" s="91" t="s">
        <v>14352</v>
      </c>
      <c r="S1679" s="91" t="s">
        <v>14353</v>
      </c>
      <c r="T1679" s="91" t="s">
        <v>517</v>
      </c>
      <c r="U1679" s="91">
        <v>1</v>
      </c>
      <c r="V1679" s="91">
        <v>500000</v>
      </c>
      <c r="W1679" s="91">
        <v>0</v>
      </c>
      <c r="X1679" s="91">
        <v>100</v>
      </c>
      <c r="Y1679" s="91">
        <v>120</v>
      </c>
      <c r="Z1679" s="91">
        <v>40</v>
      </c>
      <c r="AA1679" s="91">
        <v>60</v>
      </c>
      <c r="AB1679" s="91">
        <v>120</v>
      </c>
      <c r="AC1679" s="91">
        <v>0</v>
      </c>
      <c r="AD1679" s="91">
        <v>100</v>
      </c>
      <c r="AE1679" s="91">
        <v>120</v>
      </c>
      <c r="AF1679" s="91">
        <v>5</v>
      </c>
      <c r="AG1679" s="91">
        <v>44</v>
      </c>
      <c r="AH1679" s="91">
        <v>237675</v>
      </c>
      <c r="AI1679" s="91">
        <v>2</v>
      </c>
      <c r="AJ1679" s="91" t="s">
        <v>14354</v>
      </c>
      <c r="AK1679" s="91">
        <v>0</v>
      </c>
      <c r="AL1679" s="91">
        <v>0</v>
      </c>
      <c r="AM1679" s="91" t="s">
        <v>87</v>
      </c>
      <c r="AO1679" s="91">
        <v>1</v>
      </c>
      <c r="AP1679" s="91">
        <v>2</v>
      </c>
      <c r="AQ1679" s="91">
        <v>1011698</v>
      </c>
      <c r="AR1679" s="91" t="s">
        <v>87</v>
      </c>
      <c r="AU1679" s="93">
        <v>42060</v>
      </c>
      <c r="AW1679" s="91">
        <v>1</v>
      </c>
      <c r="AX1679" s="91">
        <v>0</v>
      </c>
      <c r="AZ1679" s="92">
        <v>41705</v>
      </c>
      <c r="BA1679" s="91" t="s">
        <v>183</v>
      </c>
      <c r="BB1679" s="92">
        <v>42057</v>
      </c>
      <c r="BC1679" s="91" t="s">
        <v>87</v>
      </c>
    </row>
    <row r="1680" spans="1:55">
      <c r="A1680" s="91">
        <f t="shared" si="26"/>
        <v>1679</v>
      </c>
      <c r="B1680" s="91">
        <v>2371101</v>
      </c>
      <c r="C1680" s="91">
        <v>77</v>
      </c>
      <c r="D1680" s="91">
        <v>16</v>
      </c>
      <c r="E1680" s="91" t="s">
        <v>87</v>
      </c>
      <c r="F1680" s="91" t="s">
        <v>87</v>
      </c>
      <c r="G1680" s="91" t="s">
        <v>14355</v>
      </c>
      <c r="I1680" s="91" t="s">
        <v>14356</v>
      </c>
      <c r="K1680" s="91" t="s">
        <v>14357</v>
      </c>
      <c r="L1680" s="91" t="s">
        <v>14358</v>
      </c>
      <c r="O1680" s="91" t="s">
        <v>14359</v>
      </c>
      <c r="P1680" s="91" t="s">
        <v>14360</v>
      </c>
      <c r="R1680" s="91" t="s">
        <v>14361</v>
      </c>
      <c r="S1680" s="91" t="s">
        <v>14362</v>
      </c>
      <c r="T1680" s="91" t="s">
        <v>269</v>
      </c>
      <c r="U1680" s="91">
        <v>1</v>
      </c>
      <c r="V1680" s="91">
        <v>500000</v>
      </c>
      <c r="W1680" s="91">
        <v>0</v>
      </c>
      <c r="X1680" s="91">
        <v>100</v>
      </c>
      <c r="Y1680" s="91">
        <v>120</v>
      </c>
      <c r="Z1680" s="91">
        <v>40</v>
      </c>
      <c r="AA1680" s="91">
        <v>60</v>
      </c>
      <c r="AB1680" s="91">
        <v>120</v>
      </c>
      <c r="AC1680" s="91">
        <v>40</v>
      </c>
      <c r="AD1680" s="91">
        <v>60</v>
      </c>
      <c r="AE1680" s="91">
        <v>120</v>
      </c>
      <c r="AF1680" s="91">
        <v>170</v>
      </c>
      <c r="AG1680" s="91">
        <v>88</v>
      </c>
      <c r="AH1680" s="91">
        <v>6086969</v>
      </c>
      <c r="AI1680" s="91">
        <v>1</v>
      </c>
      <c r="AJ1680" s="91" t="s">
        <v>14356</v>
      </c>
      <c r="AK1680" s="91">
        <v>0</v>
      </c>
      <c r="AL1680" s="91">
        <v>1</v>
      </c>
      <c r="AM1680" s="91" t="s">
        <v>14363</v>
      </c>
      <c r="AN1680" s="91" t="s">
        <v>14364</v>
      </c>
      <c r="AO1680" s="91">
        <v>1</v>
      </c>
      <c r="AP1680" s="91">
        <v>2</v>
      </c>
      <c r="AQ1680" s="91">
        <v>1282283</v>
      </c>
      <c r="AR1680" s="91" t="s">
        <v>87</v>
      </c>
      <c r="AU1680" s="93">
        <v>42060</v>
      </c>
      <c r="AW1680" s="91">
        <v>1</v>
      </c>
      <c r="AX1680" s="91">
        <v>0</v>
      </c>
      <c r="AZ1680" s="92">
        <v>41747</v>
      </c>
      <c r="BA1680" s="91" t="s">
        <v>183</v>
      </c>
      <c r="BB1680" s="92">
        <v>42057</v>
      </c>
      <c r="BC1680" s="91" t="s">
        <v>87</v>
      </c>
    </row>
    <row r="1681" spans="1:55">
      <c r="A1681" s="91">
        <f t="shared" si="26"/>
        <v>1680</v>
      </c>
      <c r="B1681" s="91">
        <v>2373301</v>
      </c>
      <c r="C1681" s="91">
        <v>70</v>
      </c>
      <c r="D1681" s="91">
        <v>16</v>
      </c>
      <c r="E1681" s="91" t="s">
        <v>87</v>
      </c>
      <c r="F1681" s="91" t="s">
        <v>87</v>
      </c>
      <c r="G1681" s="91" t="s">
        <v>14365</v>
      </c>
      <c r="I1681" s="91" t="s">
        <v>14366</v>
      </c>
      <c r="J1681" s="91" t="s">
        <v>14367</v>
      </c>
      <c r="K1681" s="91" t="s">
        <v>14368</v>
      </c>
      <c r="L1681" s="91" t="s">
        <v>14369</v>
      </c>
      <c r="O1681" s="91" t="s">
        <v>14370</v>
      </c>
      <c r="P1681" s="91" t="s">
        <v>14371</v>
      </c>
      <c r="R1681" s="91" t="s">
        <v>14372</v>
      </c>
      <c r="S1681" s="91" t="s">
        <v>14373</v>
      </c>
      <c r="T1681" s="91" t="s">
        <v>269</v>
      </c>
      <c r="U1681" s="91">
        <v>1</v>
      </c>
      <c r="V1681" s="91">
        <v>500000</v>
      </c>
      <c r="W1681" s="91">
        <v>0</v>
      </c>
      <c r="X1681" s="91">
        <v>100</v>
      </c>
      <c r="Y1681" s="91">
        <v>120</v>
      </c>
      <c r="Z1681" s="91">
        <v>40</v>
      </c>
      <c r="AA1681" s="91">
        <v>60</v>
      </c>
      <c r="AB1681" s="91">
        <v>120</v>
      </c>
      <c r="AC1681" s="91">
        <v>0</v>
      </c>
      <c r="AD1681" s="91">
        <v>100</v>
      </c>
      <c r="AE1681" s="91">
        <v>120</v>
      </c>
      <c r="AF1681" s="91">
        <v>9</v>
      </c>
      <c r="AG1681" s="91">
        <v>131</v>
      </c>
      <c r="AH1681" s="91">
        <v>215221</v>
      </c>
      <c r="AI1681" s="91">
        <v>2</v>
      </c>
      <c r="AJ1681" s="91" t="s">
        <v>14366</v>
      </c>
      <c r="AK1681" s="91">
        <v>0</v>
      </c>
      <c r="AL1681" s="91">
        <v>0</v>
      </c>
      <c r="AM1681" s="91" t="s">
        <v>87</v>
      </c>
      <c r="AO1681" s="91">
        <v>1</v>
      </c>
      <c r="AP1681" s="91">
        <v>2</v>
      </c>
      <c r="AQ1681" s="91">
        <v>1021835</v>
      </c>
      <c r="AR1681" s="91" t="s">
        <v>87</v>
      </c>
      <c r="AU1681" s="93">
        <v>42485</v>
      </c>
      <c r="AW1681" s="91">
        <v>1</v>
      </c>
      <c r="AX1681" s="91">
        <v>0</v>
      </c>
      <c r="AZ1681" s="92">
        <v>41752</v>
      </c>
      <c r="BA1681" s="91" t="s">
        <v>183</v>
      </c>
      <c r="BB1681" s="92">
        <v>41752</v>
      </c>
      <c r="BC1681" s="91" t="s">
        <v>87</v>
      </c>
    </row>
    <row r="1682" spans="1:55">
      <c r="A1682" s="91">
        <f t="shared" si="26"/>
        <v>1681</v>
      </c>
      <c r="B1682" s="91">
        <v>2381401</v>
      </c>
      <c r="C1682" s="91">
        <v>38</v>
      </c>
      <c r="D1682" s="91">
        <v>16</v>
      </c>
      <c r="E1682" s="91" t="s">
        <v>87</v>
      </c>
      <c r="F1682" s="91" t="s">
        <v>87</v>
      </c>
      <c r="G1682" s="91" t="s">
        <v>14374</v>
      </c>
      <c r="H1682" s="91" t="s">
        <v>14375</v>
      </c>
      <c r="I1682" s="91" t="s">
        <v>14376</v>
      </c>
      <c r="K1682" s="91" t="s">
        <v>2801</v>
      </c>
      <c r="L1682" s="91" t="s">
        <v>14377</v>
      </c>
      <c r="M1682" s="91" t="s">
        <v>14378</v>
      </c>
      <c r="O1682" s="91" t="s">
        <v>14379</v>
      </c>
      <c r="P1682" s="91" t="s">
        <v>14380</v>
      </c>
      <c r="R1682" s="91" t="s">
        <v>14381</v>
      </c>
      <c r="S1682" s="91" t="s">
        <v>14382</v>
      </c>
      <c r="T1682" s="91" t="s">
        <v>14383</v>
      </c>
      <c r="U1682" s="91">
        <v>1</v>
      </c>
      <c r="V1682" s="91">
        <v>500000</v>
      </c>
      <c r="W1682" s="91">
        <v>0</v>
      </c>
      <c r="X1682" s="91">
        <v>100</v>
      </c>
      <c r="Y1682" s="91">
        <v>120</v>
      </c>
      <c r="Z1682" s="91">
        <v>40</v>
      </c>
      <c r="AA1682" s="91">
        <v>60</v>
      </c>
      <c r="AB1682" s="91">
        <v>120</v>
      </c>
      <c r="AC1682" s="91">
        <v>0</v>
      </c>
      <c r="AD1682" s="91">
        <v>100</v>
      </c>
      <c r="AE1682" s="91">
        <v>120</v>
      </c>
      <c r="AF1682" s="91">
        <v>9</v>
      </c>
      <c r="AG1682" s="91">
        <v>139</v>
      </c>
      <c r="AH1682" s="91">
        <v>2001252</v>
      </c>
      <c r="AI1682" s="91">
        <v>2</v>
      </c>
      <c r="AJ1682" s="91" t="s">
        <v>14384</v>
      </c>
      <c r="AK1682" s="91">
        <v>0</v>
      </c>
      <c r="AL1682" s="91">
        <v>0</v>
      </c>
      <c r="AM1682" s="91" t="s">
        <v>87</v>
      </c>
      <c r="AO1682" s="91">
        <v>1</v>
      </c>
      <c r="AP1682" s="91">
        <v>2</v>
      </c>
      <c r="AQ1682" s="91">
        <v>1194140</v>
      </c>
      <c r="AR1682" s="91" t="s">
        <v>87</v>
      </c>
      <c r="AU1682" s="93">
        <v>42060</v>
      </c>
      <c r="AW1682" s="91">
        <v>1</v>
      </c>
      <c r="AX1682" s="91">
        <v>0</v>
      </c>
      <c r="AZ1682" s="92">
        <v>41780</v>
      </c>
      <c r="BA1682" s="91" t="s">
        <v>183</v>
      </c>
      <c r="BB1682" s="92">
        <v>42057</v>
      </c>
      <c r="BC1682" s="91" t="s">
        <v>87</v>
      </c>
    </row>
    <row r="1683" spans="1:55">
      <c r="A1683" s="91">
        <f t="shared" si="26"/>
        <v>1682</v>
      </c>
      <c r="B1683" s="91">
        <v>2383101</v>
      </c>
      <c r="C1683" s="91">
        <v>50</v>
      </c>
      <c r="D1683" s="91">
        <v>16</v>
      </c>
      <c r="E1683" s="91" t="s">
        <v>87</v>
      </c>
      <c r="F1683" s="91" t="s">
        <v>87</v>
      </c>
      <c r="G1683" s="91" t="s">
        <v>14385</v>
      </c>
      <c r="I1683" s="91" t="s">
        <v>14386</v>
      </c>
      <c r="J1683" s="91" t="s">
        <v>14387</v>
      </c>
      <c r="K1683" s="91" t="s">
        <v>14388</v>
      </c>
      <c r="L1683" s="91" t="s">
        <v>14389</v>
      </c>
      <c r="O1683" s="91" t="s">
        <v>14390</v>
      </c>
      <c r="P1683" s="91" t="s">
        <v>14391</v>
      </c>
      <c r="R1683" s="91" t="s">
        <v>14392</v>
      </c>
      <c r="S1683" s="91" t="s">
        <v>14393</v>
      </c>
      <c r="T1683" s="91" t="s">
        <v>269</v>
      </c>
      <c r="U1683" s="91">
        <v>0</v>
      </c>
      <c r="V1683" s="91">
        <v>0</v>
      </c>
      <c r="W1683" s="91">
        <v>0</v>
      </c>
      <c r="X1683" s="91">
        <v>100</v>
      </c>
      <c r="Y1683" s="91">
        <v>120</v>
      </c>
      <c r="Z1683" s="91">
        <v>40</v>
      </c>
      <c r="AA1683" s="91">
        <v>60</v>
      </c>
      <c r="AB1683" s="91">
        <v>120</v>
      </c>
      <c r="AC1683" s="91">
        <v>40</v>
      </c>
      <c r="AD1683" s="91">
        <v>60</v>
      </c>
      <c r="AE1683" s="91">
        <v>120</v>
      </c>
      <c r="AF1683" s="91">
        <v>5</v>
      </c>
      <c r="AG1683" s="91">
        <v>769</v>
      </c>
      <c r="AH1683" s="91">
        <v>161849</v>
      </c>
      <c r="AI1683" s="91">
        <v>2</v>
      </c>
      <c r="AJ1683" s="91" t="s">
        <v>14394</v>
      </c>
      <c r="AK1683" s="91">
        <v>0</v>
      </c>
      <c r="AL1683" s="91">
        <v>1</v>
      </c>
      <c r="AM1683" s="91" t="s">
        <v>14395</v>
      </c>
      <c r="AN1683" s="91" t="s">
        <v>14396</v>
      </c>
      <c r="AO1683" s="91">
        <v>1</v>
      </c>
      <c r="AP1683" s="91">
        <v>2</v>
      </c>
      <c r="AQ1683" s="91" t="s">
        <v>87</v>
      </c>
      <c r="AR1683" s="91" t="s">
        <v>87</v>
      </c>
      <c r="AW1683" s="91">
        <v>1</v>
      </c>
      <c r="AX1683" s="91">
        <v>0</v>
      </c>
      <c r="AZ1683" s="92">
        <v>41782</v>
      </c>
      <c r="BA1683" s="91" t="s">
        <v>183</v>
      </c>
      <c r="BB1683" s="92">
        <v>41782</v>
      </c>
      <c r="BC1683" s="91" t="s">
        <v>87</v>
      </c>
    </row>
    <row r="1684" spans="1:55">
      <c r="A1684" s="91">
        <f t="shared" si="26"/>
        <v>1683</v>
      </c>
      <c r="B1684" s="91">
        <v>2392201</v>
      </c>
      <c r="C1684" s="91">
        <v>10</v>
      </c>
      <c r="D1684" s="91">
        <v>16</v>
      </c>
      <c r="E1684" s="91" t="s">
        <v>87</v>
      </c>
      <c r="F1684" s="91" t="s">
        <v>87</v>
      </c>
      <c r="G1684" s="91" t="s">
        <v>14397</v>
      </c>
      <c r="I1684" s="91" t="s">
        <v>14398</v>
      </c>
      <c r="J1684" s="91" t="s">
        <v>14399</v>
      </c>
      <c r="K1684" s="91" t="s">
        <v>14400</v>
      </c>
      <c r="L1684" s="91" t="s">
        <v>14401</v>
      </c>
      <c r="O1684" s="91" t="s">
        <v>14402</v>
      </c>
      <c r="P1684" s="91" t="s">
        <v>14403</v>
      </c>
      <c r="R1684" s="91" t="s">
        <v>14404</v>
      </c>
      <c r="S1684" s="91" t="s">
        <v>14405</v>
      </c>
      <c r="T1684" s="91" t="s">
        <v>201</v>
      </c>
      <c r="U1684" s="91">
        <v>0</v>
      </c>
      <c r="V1684" s="91">
        <v>0</v>
      </c>
      <c r="W1684" s="91">
        <v>0</v>
      </c>
      <c r="X1684" s="91">
        <v>0</v>
      </c>
      <c r="Y1684" s="91">
        <v>0</v>
      </c>
      <c r="Z1684" s="91">
        <v>40</v>
      </c>
      <c r="AA1684" s="91">
        <v>60</v>
      </c>
      <c r="AB1684" s="91">
        <v>120</v>
      </c>
      <c r="AC1684" s="91">
        <v>0</v>
      </c>
      <c r="AD1684" s="91">
        <v>0</v>
      </c>
      <c r="AE1684" s="91">
        <v>0</v>
      </c>
      <c r="AF1684" s="91">
        <v>1006</v>
      </c>
      <c r="AG1684" s="91">
        <v>47</v>
      </c>
      <c r="AH1684" s="91">
        <v>1820</v>
      </c>
      <c r="AI1684" s="91">
        <v>2</v>
      </c>
      <c r="AJ1684" s="91" t="s">
        <v>14406</v>
      </c>
      <c r="AK1684" s="91">
        <v>0</v>
      </c>
      <c r="AL1684" s="91">
        <v>0</v>
      </c>
      <c r="AM1684" s="91" t="s">
        <v>87</v>
      </c>
      <c r="AO1684" s="91">
        <v>0</v>
      </c>
      <c r="AP1684" s="91">
        <v>0</v>
      </c>
      <c r="AQ1684" s="91" t="s">
        <v>87</v>
      </c>
      <c r="AR1684" s="91" t="s">
        <v>87</v>
      </c>
      <c r="AW1684" s="91">
        <v>1</v>
      </c>
      <c r="AX1684" s="91">
        <v>0</v>
      </c>
      <c r="AZ1684" s="92">
        <v>41817</v>
      </c>
      <c r="BA1684" s="91" t="s">
        <v>183</v>
      </c>
      <c r="BB1684" s="92">
        <v>41829</v>
      </c>
      <c r="BC1684" s="91" t="s">
        <v>87</v>
      </c>
    </row>
    <row r="1685" spans="1:55">
      <c r="A1685" s="91">
        <f t="shared" si="26"/>
        <v>1684</v>
      </c>
      <c r="B1685" s="91">
        <v>2397901</v>
      </c>
      <c r="C1685" s="91">
        <v>77</v>
      </c>
      <c r="D1685" s="91">
        <v>16</v>
      </c>
      <c r="E1685" s="91" t="s">
        <v>87</v>
      </c>
      <c r="F1685" s="91" t="s">
        <v>87</v>
      </c>
      <c r="G1685" s="91" t="s">
        <v>14407</v>
      </c>
      <c r="I1685" s="91" t="s">
        <v>14408</v>
      </c>
      <c r="J1685" s="91" t="s">
        <v>14409</v>
      </c>
      <c r="K1685" s="91" t="s">
        <v>14410</v>
      </c>
      <c r="L1685" s="91" t="s">
        <v>14411</v>
      </c>
      <c r="O1685" s="91" t="s">
        <v>14412</v>
      </c>
      <c r="P1685" s="91" t="s">
        <v>14413</v>
      </c>
      <c r="R1685" s="91" t="s">
        <v>14414</v>
      </c>
      <c r="S1685" s="91" t="s">
        <v>14415</v>
      </c>
      <c r="T1685" s="91" t="s">
        <v>269</v>
      </c>
      <c r="U1685" s="91">
        <v>0</v>
      </c>
      <c r="V1685" s="91">
        <v>500000</v>
      </c>
      <c r="W1685" s="91">
        <v>0</v>
      </c>
      <c r="X1685" s="91">
        <v>100</v>
      </c>
      <c r="Y1685" s="91">
        <v>120</v>
      </c>
      <c r="Z1685" s="91">
        <v>40</v>
      </c>
      <c r="AA1685" s="91">
        <v>60</v>
      </c>
      <c r="AB1685" s="91">
        <v>120</v>
      </c>
      <c r="AC1685" s="91">
        <v>40</v>
      </c>
      <c r="AD1685" s="91">
        <v>60</v>
      </c>
      <c r="AE1685" s="91">
        <v>120</v>
      </c>
      <c r="AF1685" s="91">
        <v>169</v>
      </c>
      <c r="AG1685" s="91">
        <v>161</v>
      </c>
      <c r="AH1685" s="91">
        <v>600849</v>
      </c>
      <c r="AI1685" s="91">
        <v>1</v>
      </c>
      <c r="AJ1685" s="91" t="s">
        <v>14408</v>
      </c>
      <c r="AK1685" s="91">
        <v>0</v>
      </c>
      <c r="AL1685" s="91">
        <v>0</v>
      </c>
      <c r="AM1685" s="91" t="s">
        <v>87</v>
      </c>
      <c r="AO1685" s="91">
        <v>1</v>
      </c>
      <c r="AP1685" s="91">
        <v>2</v>
      </c>
      <c r="AQ1685" s="91" t="s">
        <v>87</v>
      </c>
      <c r="AR1685" s="91" t="s">
        <v>87</v>
      </c>
      <c r="AW1685" s="91">
        <v>1</v>
      </c>
      <c r="AX1685" s="91">
        <v>0</v>
      </c>
      <c r="AZ1685" s="92">
        <v>41844</v>
      </c>
      <c r="BA1685" s="91" t="s">
        <v>183</v>
      </c>
      <c r="BB1685" s="92">
        <v>41844</v>
      </c>
      <c r="BC1685" s="91" t="s">
        <v>87</v>
      </c>
    </row>
    <row r="1686" spans="1:55">
      <c r="A1686" s="91">
        <f t="shared" si="26"/>
        <v>1685</v>
      </c>
      <c r="B1686" s="91">
        <v>2402801</v>
      </c>
      <c r="C1686" s="91">
        <v>77</v>
      </c>
      <c r="D1686" s="91">
        <v>16</v>
      </c>
      <c r="E1686" s="91" t="s">
        <v>87</v>
      </c>
      <c r="F1686" s="91" t="s">
        <v>87</v>
      </c>
      <c r="G1686" s="91" t="s">
        <v>14416</v>
      </c>
      <c r="H1686" s="91" t="s">
        <v>1552</v>
      </c>
      <c r="I1686" s="91" t="s">
        <v>14417</v>
      </c>
      <c r="J1686" s="91" t="s">
        <v>14418</v>
      </c>
      <c r="K1686" s="91" t="s">
        <v>14419</v>
      </c>
      <c r="L1686" s="91" t="s">
        <v>14420</v>
      </c>
      <c r="O1686" s="91" t="s">
        <v>14421</v>
      </c>
      <c r="P1686" s="91" t="s">
        <v>14422</v>
      </c>
      <c r="R1686" s="91" t="s">
        <v>14423</v>
      </c>
      <c r="S1686" s="91" t="s">
        <v>14424</v>
      </c>
      <c r="T1686" s="91" t="s">
        <v>1334</v>
      </c>
      <c r="U1686" s="91">
        <v>1</v>
      </c>
      <c r="V1686" s="91">
        <v>500000</v>
      </c>
      <c r="W1686" s="91">
        <v>0</v>
      </c>
      <c r="X1686" s="91">
        <v>100</v>
      </c>
      <c r="Y1686" s="91">
        <v>120</v>
      </c>
      <c r="Z1686" s="91">
        <v>40</v>
      </c>
      <c r="AA1686" s="91">
        <v>60</v>
      </c>
      <c r="AB1686" s="91">
        <v>120</v>
      </c>
      <c r="AC1686" s="91">
        <v>0</v>
      </c>
      <c r="AD1686" s="91">
        <v>100</v>
      </c>
      <c r="AE1686" s="91">
        <v>120</v>
      </c>
      <c r="AF1686" s="91">
        <v>169</v>
      </c>
      <c r="AG1686" s="91">
        <v>13</v>
      </c>
      <c r="AH1686" s="91">
        <v>3015023</v>
      </c>
      <c r="AI1686" s="91">
        <v>1</v>
      </c>
      <c r="AJ1686" s="91" t="s">
        <v>14417</v>
      </c>
      <c r="AK1686" s="91">
        <v>0</v>
      </c>
      <c r="AL1686" s="91">
        <v>0</v>
      </c>
      <c r="AM1686" s="91" t="s">
        <v>87</v>
      </c>
      <c r="AO1686" s="91">
        <v>1</v>
      </c>
      <c r="AP1686" s="91">
        <v>2</v>
      </c>
      <c r="AQ1686" s="91">
        <v>1793279</v>
      </c>
      <c r="AR1686" s="91" t="s">
        <v>87</v>
      </c>
      <c r="AU1686" s="93">
        <v>42394</v>
      </c>
      <c r="AW1686" s="91">
        <v>1</v>
      </c>
      <c r="AX1686" s="91">
        <v>0</v>
      </c>
      <c r="AZ1686" s="92">
        <v>41872</v>
      </c>
      <c r="BA1686" s="91" t="s">
        <v>183</v>
      </c>
      <c r="BB1686" s="92">
        <v>41872</v>
      </c>
      <c r="BC1686" s="91" t="s">
        <v>87</v>
      </c>
    </row>
    <row r="1687" spans="1:55">
      <c r="A1687" s="91">
        <f t="shared" si="26"/>
        <v>1686</v>
      </c>
      <c r="B1687" s="91">
        <v>2418501</v>
      </c>
      <c r="C1687" s="91">
        <v>77</v>
      </c>
      <c r="D1687" s="91">
        <v>16</v>
      </c>
      <c r="E1687" s="91" t="s">
        <v>87</v>
      </c>
      <c r="F1687" s="91" t="s">
        <v>87</v>
      </c>
      <c r="G1687" s="91" t="s">
        <v>14425</v>
      </c>
      <c r="H1687" s="91" t="s">
        <v>14426</v>
      </c>
      <c r="I1687" s="91" t="s">
        <v>14427</v>
      </c>
      <c r="J1687" s="91" t="s">
        <v>14428</v>
      </c>
      <c r="K1687" s="91" t="s">
        <v>14429</v>
      </c>
      <c r="L1687" s="91" t="s">
        <v>14430</v>
      </c>
      <c r="O1687" s="91" t="s">
        <v>14431</v>
      </c>
      <c r="P1687" s="91" t="s">
        <v>14432</v>
      </c>
      <c r="R1687" s="91" t="s">
        <v>14433</v>
      </c>
      <c r="S1687" s="91" t="s">
        <v>14434</v>
      </c>
      <c r="T1687" s="91" t="s">
        <v>14435</v>
      </c>
      <c r="U1687" s="91">
        <v>0</v>
      </c>
      <c r="V1687" s="91">
        <v>500000</v>
      </c>
      <c r="W1687" s="91">
        <v>0</v>
      </c>
      <c r="X1687" s="91">
        <v>100</v>
      </c>
      <c r="Y1687" s="91">
        <v>120</v>
      </c>
      <c r="Z1687" s="91">
        <v>40</v>
      </c>
      <c r="AA1687" s="91">
        <v>60</v>
      </c>
      <c r="AB1687" s="91">
        <v>120</v>
      </c>
      <c r="AC1687" s="91">
        <v>40</v>
      </c>
      <c r="AD1687" s="91">
        <v>60</v>
      </c>
      <c r="AE1687" s="91">
        <v>120</v>
      </c>
      <c r="AF1687" s="91">
        <v>173</v>
      </c>
      <c r="AG1687" s="91">
        <v>205</v>
      </c>
      <c r="AH1687" s="91">
        <v>588</v>
      </c>
      <c r="AI1687" s="91">
        <v>1</v>
      </c>
      <c r="AJ1687" s="91" t="s">
        <v>14436</v>
      </c>
      <c r="AK1687" s="91">
        <v>0</v>
      </c>
      <c r="AL1687" s="91">
        <v>0</v>
      </c>
      <c r="AM1687" s="91" t="s">
        <v>87</v>
      </c>
      <c r="AO1687" s="91">
        <v>1</v>
      </c>
      <c r="AP1687" s="91">
        <v>2</v>
      </c>
      <c r="AQ1687" s="91" t="s">
        <v>87</v>
      </c>
      <c r="AR1687" s="91" t="s">
        <v>87</v>
      </c>
      <c r="AW1687" s="91">
        <v>1</v>
      </c>
      <c r="AX1687" s="91">
        <v>0</v>
      </c>
      <c r="AZ1687" s="92">
        <v>41941</v>
      </c>
      <c r="BA1687" s="91" t="s">
        <v>183</v>
      </c>
      <c r="BB1687" s="92">
        <v>41941</v>
      </c>
      <c r="BC1687" s="91" t="s">
        <v>87</v>
      </c>
    </row>
    <row r="1688" spans="1:55">
      <c r="A1688" s="91">
        <f t="shared" si="26"/>
        <v>1687</v>
      </c>
      <c r="B1688" s="91">
        <v>2428201</v>
      </c>
      <c r="C1688" s="91">
        <v>50</v>
      </c>
      <c r="D1688" s="91">
        <v>16</v>
      </c>
      <c r="E1688" s="91" t="s">
        <v>87</v>
      </c>
      <c r="F1688" s="91" t="s">
        <v>87</v>
      </c>
      <c r="G1688" s="91" t="s">
        <v>14437</v>
      </c>
      <c r="I1688" s="91" t="s">
        <v>14438</v>
      </c>
      <c r="J1688" s="91" t="s">
        <v>14439</v>
      </c>
      <c r="K1688" s="91" t="s">
        <v>14440</v>
      </c>
      <c r="L1688" s="91" t="s">
        <v>14441</v>
      </c>
      <c r="O1688" s="91" t="s">
        <v>14442</v>
      </c>
      <c r="P1688" s="91" t="s">
        <v>14443</v>
      </c>
      <c r="R1688" s="91" t="s">
        <v>14444</v>
      </c>
      <c r="S1688" s="91" t="s">
        <v>14445</v>
      </c>
      <c r="T1688" s="91" t="s">
        <v>269</v>
      </c>
      <c r="U1688" s="91">
        <v>0</v>
      </c>
      <c r="V1688" s="91">
        <v>0</v>
      </c>
      <c r="W1688" s="91">
        <v>0</v>
      </c>
      <c r="X1688" s="91">
        <v>100</v>
      </c>
      <c r="Y1688" s="91">
        <v>120</v>
      </c>
      <c r="Z1688" s="91">
        <v>40</v>
      </c>
      <c r="AA1688" s="91">
        <v>60</v>
      </c>
      <c r="AB1688" s="91">
        <v>120</v>
      </c>
      <c r="AC1688" s="91">
        <v>40</v>
      </c>
      <c r="AD1688" s="91">
        <v>60</v>
      </c>
      <c r="AE1688" s="91">
        <v>120</v>
      </c>
      <c r="AF1688" s="91">
        <v>152</v>
      </c>
      <c r="AG1688" s="91">
        <v>88</v>
      </c>
      <c r="AH1688" s="91">
        <v>14249</v>
      </c>
      <c r="AI1688" s="91">
        <v>1</v>
      </c>
      <c r="AJ1688" s="91" t="s">
        <v>14446</v>
      </c>
      <c r="AK1688" s="91">
        <v>0</v>
      </c>
      <c r="AL1688" s="91">
        <v>1</v>
      </c>
      <c r="AM1688" s="91">
        <v>2310935055041</v>
      </c>
      <c r="AN1688" s="91" t="s">
        <v>14447</v>
      </c>
      <c r="AO1688" s="91">
        <v>1</v>
      </c>
      <c r="AP1688" s="91">
        <v>2</v>
      </c>
      <c r="AQ1688" s="91" t="s">
        <v>87</v>
      </c>
      <c r="AR1688" s="91" t="s">
        <v>87</v>
      </c>
      <c r="AW1688" s="91">
        <v>1</v>
      </c>
      <c r="AX1688" s="91">
        <v>0</v>
      </c>
      <c r="AZ1688" s="92">
        <v>41992</v>
      </c>
      <c r="BA1688" s="91" t="s">
        <v>183</v>
      </c>
      <c r="BB1688" s="92">
        <v>41992</v>
      </c>
      <c r="BC1688" s="91" t="s">
        <v>87</v>
      </c>
    </row>
    <row r="1689" spans="1:55">
      <c r="A1689" s="91">
        <f t="shared" si="26"/>
        <v>1688</v>
      </c>
      <c r="B1689" s="91">
        <v>2444701</v>
      </c>
      <c r="C1689" s="91">
        <v>77</v>
      </c>
      <c r="D1689" s="91">
        <v>16</v>
      </c>
      <c r="E1689" s="91" t="s">
        <v>87</v>
      </c>
      <c r="F1689" s="91" t="s">
        <v>87</v>
      </c>
      <c r="G1689" s="91" t="s">
        <v>14448</v>
      </c>
      <c r="I1689" s="91" t="s">
        <v>14449</v>
      </c>
      <c r="J1689" s="91" t="s">
        <v>14450</v>
      </c>
      <c r="K1689" s="91" t="s">
        <v>14451</v>
      </c>
      <c r="L1689" s="91" t="s">
        <v>14452</v>
      </c>
      <c r="O1689" s="91" t="s">
        <v>14453</v>
      </c>
      <c r="P1689" s="91" t="s">
        <v>14454</v>
      </c>
      <c r="R1689" s="91" t="s">
        <v>14455</v>
      </c>
      <c r="S1689" s="91" t="s">
        <v>14456</v>
      </c>
      <c r="T1689" s="91" t="s">
        <v>269</v>
      </c>
      <c r="U1689" s="91">
        <v>0</v>
      </c>
      <c r="V1689" s="91">
        <v>500000</v>
      </c>
      <c r="W1689" s="91">
        <v>0</v>
      </c>
      <c r="X1689" s="91">
        <v>100</v>
      </c>
      <c r="Y1689" s="91">
        <v>120</v>
      </c>
      <c r="Z1689" s="91">
        <v>40</v>
      </c>
      <c r="AA1689" s="91">
        <v>60</v>
      </c>
      <c r="AB1689" s="91">
        <v>120</v>
      </c>
      <c r="AC1689" s="91">
        <v>40</v>
      </c>
      <c r="AD1689" s="91">
        <v>60</v>
      </c>
      <c r="AE1689" s="91">
        <v>120</v>
      </c>
      <c r="AF1689" s="91">
        <v>565</v>
      </c>
      <c r="AG1689" s="91">
        <v>209</v>
      </c>
      <c r="AH1689" s="91">
        <v>1001015</v>
      </c>
      <c r="AI1689" s="91">
        <v>2</v>
      </c>
      <c r="AJ1689" s="91" t="s">
        <v>14449</v>
      </c>
      <c r="AK1689" s="91">
        <v>0</v>
      </c>
      <c r="AL1689" s="91">
        <v>1</v>
      </c>
      <c r="AM1689" s="91">
        <v>32101930015362</v>
      </c>
      <c r="AN1689" s="91" t="s">
        <v>14457</v>
      </c>
      <c r="AO1689" s="91">
        <v>1</v>
      </c>
      <c r="AP1689" s="91">
        <v>2</v>
      </c>
      <c r="AQ1689" s="91" t="s">
        <v>87</v>
      </c>
      <c r="AR1689" s="91" t="s">
        <v>87</v>
      </c>
      <c r="AW1689" s="91">
        <v>1</v>
      </c>
      <c r="AX1689" s="91">
        <v>0</v>
      </c>
      <c r="AZ1689" s="92">
        <v>42088</v>
      </c>
      <c r="BA1689" s="91" t="s">
        <v>183</v>
      </c>
      <c r="BB1689" s="92">
        <v>42088</v>
      </c>
      <c r="BC1689" s="91" t="s">
        <v>87</v>
      </c>
    </row>
    <row r="1690" spans="1:55">
      <c r="A1690" s="91">
        <f t="shared" si="26"/>
        <v>1689</v>
      </c>
      <c r="B1690" s="91">
        <v>2445901</v>
      </c>
      <c r="C1690" s="91">
        <v>77</v>
      </c>
      <c r="D1690" s="91">
        <v>16</v>
      </c>
      <c r="E1690" s="91" t="s">
        <v>87</v>
      </c>
      <c r="F1690" s="91" t="s">
        <v>87</v>
      </c>
      <c r="G1690" s="91" t="s">
        <v>14458</v>
      </c>
      <c r="I1690" s="91" t="s">
        <v>14459</v>
      </c>
      <c r="J1690" s="91" t="s">
        <v>14460</v>
      </c>
      <c r="K1690" s="91" t="s">
        <v>2522</v>
      </c>
      <c r="L1690" s="91" t="s">
        <v>14461</v>
      </c>
      <c r="O1690" s="91" t="s">
        <v>14462</v>
      </c>
      <c r="P1690" s="91" t="s">
        <v>14463</v>
      </c>
      <c r="R1690" s="91" t="s">
        <v>14464</v>
      </c>
      <c r="S1690" s="91" t="s">
        <v>14465</v>
      </c>
      <c r="T1690" s="91" t="s">
        <v>269</v>
      </c>
      <c r="U1690" s="91">
        <v>0</v>
      </c>
      <c r="V1690" s="91">
        <v>500000</v>
      </c>
      <c r="W1690" s="91">
        <v>0</v>
      </c>
      <c r="X1690" s="91">
        <v>100</v>
      </c>
      <c r="Y1690" s="91">
        <v>120</v>
      </c>
      <c r="Z1690" s="91">
        <v>40</v>
      </c>
      <c r="AA1690" s="91">
        <v>60</v>
      </c>
      <c r="AB1690" s="91">
        <v>120</v>
      </c>
      <c r="AC1690" s="91">
        <v>0</v>
      </c>
      <c r="AD1690" s="91">
        <v>100</v>
      </c>
      <c r="AE1690" s="91">
        <v>120</v>
      </c>
      <c r="AF1690" s="91">
        <v>1710</v>
      </c>
      <c r="AG1690" s="91">
        <v>10</v>
      </c>
      <c r="AH1690" s="91">
        <v>146552</v>
      </c>
      <c r="AI1690" s="91">
        <v>1</v>
      </c>
      <c r="AJ1690" s="91" t="s">
        <v>14459</v>
      </c>
      <c r="AK1690" s="91">
        <v>0</v>
      </c>
      <c r="AL1690" s="91">
        <v>1</v>
      </c>
      <c r="AM1690" s="91" t="s">
        <v>14466</v>
      </c>
      <c r="AN1690" s="91" t="s">
        <v>14467</v>
      </c>
      <c r="AO1690" s="91">
        <v>1</v>
      </c>
      <c r="AP1690" s="91">
        <v>2</v>
      </c>
      <c r="AQ1690" s="91" t="s">
        <v>87</v>
      </c>
      <c r="AR1690" s="91" t="s">
        <v>87</v>
      </c>
      <c r="AW1690" s="91">
        <v>1</v>
      </c>
      <c r="AX1690" s="91">
        <v>0</v>
      </c>
      <c r="AZ1690" s="92">
        <v>42090</v>
      </c>
      <c r="BA1690" s="91" t="s">
        <v>183</v>
      </c>
      <c r="BB1690" s="92">
        <v>42090</v>
      </c>
      <c r="BC1690" s="91" t="s">
        <v>87</v>
      </c>
    </row>
    <row r="1691" spans="1:55">
      <c r="A1691" s="91">
        <f t="shared" si="26"/>
        <v>1690</v>
      </c>
      <c r="B1691" s="91">
        <v>2465301</v>
      </c>
      <c r="C1691" s="91">
        <v>70</v>
      </c>
      <c r="D1691" s="91">
        <v>16</v>
      </c>
      <c r="E1691" s="91" t="s">
        <v>87</v>
      </c>
      <c r="F1691" s="91" t="s">
        <v>87</v>
      </c>
      <c r="G1691" s="91" t="s">
        <v>14468</v>
      </c>
      <c r="H1691" s="91" t="s">
        <v>14469</v>
      </c>
      <c r="I1691" s="91" t="s">
        <v>14470</v>
      </c>
      <c r="J1691" s="91" t="s">
        <v>14471</v>
      </c>
      <c r="K1691" s="91" t="s">
        <v>9384</v>
      </c>
      <c r="L1691" s="91" t="s">
        <v>14472</v>
      </c>
      <c r="O1691" s="91" t="s">
        <v>14473</v>
      </c>
      <c r="P1691" s="91" t="s">
        <v>14474</v>
      </c>
      <c r="R1691" s="91" t="s">
        <v>14475</v>
      </c>
      <c r="S1691" s="91" t="s">
        <v>14476</v>
      </c>
      <c r="T1691" s="91" t="s">
        <v>201</v>
      </c>
      <c r="U1691" s="91">
        <v>1</v>
      </c>
      <c r="V1691" s="91">
        <v>500000</v>
      </c>
      <c r="W1691" s="91">
        <v>0</v>
      </c>
      <c r="X1691" s="91">
        <v>100</v>
      </c>
      <c r="Y1691" s="91">
        <v>120</v>
      </c>
      <c r="Z1691" s="91">
        <v>40</v>
      </c>
      <c r="AA1691" s="91">
        <v>60</v>
      </c>
      <c r="AB1691" s="91">
        <v>120</v>
      </c>
      <c r="AC1691" s="91">
        <v>0</v>
      </c>
      <c r="AD1691" s="91">
        <v>100</v>
      </c>
      <c r="AE1691" s="91">
        <v>120</v>
      </c>
      <c r="AF1691" s="91">
        <v>5</v>
      </c>
      <c r="AG1691" s="91">
        <v>804</v>
      </c>
      <c r="AH1691" s="91">
        <v>2498008</v>
      </c>
      <c r="AI1691" s="91">
        <v>2</v>
      </c>
      <c r="AJ1691" s="91" t="s">
        <v>14477</v>
      </c>
      <c r="AK1691" s="91">
        <v>0</v>
      </c>
      <c r="AL1691" s="91">
        <v>0</v>
      </c>
      <c r="AM1691" s="91" t="s">
        <v>87</v>
      </c>
      <c r="AO1691" s="91">
        <v>1</v>
      </c>
      <c r="AP1691" s="91">
        <v>2</v>
      </c>
      <c r="AQ1691" s="91">
        <v>1625644</v>
      </c>
      <c r="AR1691" s="91" t="s">
        <v>87</v>
      </c>
      <c r="AU1691" s="93">
        <v>42241</v>
      </c>
      <c r="AW1691" s="91">
        <v>1</v>
      </c>
      <c r="AX1691" s="91">
        <v>0</v>
      </c>
      <c r="AZ1691" s="92">
        <v>42198</v>
      </c>
      <c r="BA1691" s="91" t="s">
        <v>183</v>
      </c>
      <c r="BB1691" s="92">
        <v>42198</v>
      </c>
      <c r="BC1691" s="91" t="s">
        <v>87</v>
      </c>
    </row>
    <row r="1692" spans="1:55">
      <c r="A1692" s="91">
        <f t="shared" si="26"/>
        <v>1691</v>
      </c>
      <c r="B1692" s="91">
        <v>2470101</v>
      </c>
      <c r="C1692" s="91">
        <v>40</v>
      </c>
      <c r="D1692" s="91">
        <v>16</v>
      </c>
      <c r="E1692" s="91" t="s">
        <v>87</v>
      </c>
      <c r="F1692" s="91" t="s">
        <v>87</v>
      </c>
      <c r="G1692" s="91" t="s">
        <v>14478</v>
      </c>
      <c r="H1692" s="91" t="s">
        <v>14479</v>
      </c>
      <c r="I1692" s="91" t="s">
        <v>14480</v>
      </c>
      <c r="J1692" s="91" t="s">
        <v>14481</v>
      </c>
      <c r="K1692" s="91" t="s">
        <v>14482</v>
      </c>
      <c r="L1692" s="91" t="s">
        <v>14483</v>
      </c>
      <c r="O1692" s="91" t="s">
        <v>14484</v>
      </c>
      <c r="P1692" s="91" t="s">
        <v>14485</v>
      </c>
      <c r="R1692" s="91" t="s">
        <v>14486</v>
      </c>
      <c r="S1692" s="91" t="s">
        <v>14487</v>
      </c>
      <c r="T1692" s="91" t="s">
        <v>269</v>
      </c>
      <c r="U1692" s="91">
        <v>0</v>
      </c>
      <c r="V1692" s="91">
        <v>500000</v>
      </c>
      <c r="W1692" s="91">
        <v>100</v>
      </c>
      <c r="X1692" s="91">
        <v>0</v>
      </c>
      <c r="Y1692" s="91">
        <v>0</v>
      </c>
      <c r="Z1692" s="91">
        <v>100</v>
      </c>
      <c r="AA1692" s="91">
        <v>0</v>
      </c>
      <c r="AB1692" s="91">
        <v>0</v>
      </c>
      <c r="AC1692" s="91">
        <v>0</v>
      </c>
      <c r="AD1692" s="91">
        <v>0</v>
      </c>
      <c r="AE1692" s="91">
        <v>0</v>
      </c>
      <c r="AF1692" s="91">
        <v>138</v>
      </c>
      <c r="AG1692" s="91">
        <v>455</v>
      </c>
      <c r="AH1692" s="91">
        <v>1152818</v>
      </c>
      <c r="AI1692" s="91">
        <v>1</v>
      </c>
      <c r="AJ1692" s="91" t="s">
        <v>14488</v>
      </c>
      <c r="AK1692" s="91">
        <v>0</v>
      </c>
      <c r="AL1692" s="91">
        <v>1</v>
      </c>
      <c r="AM1692" s="91">
        <v>14310614620</v>
      </c>
      <c r="AN1692" s="91" t="s">
        <v>14489</v>
      </c>
      <c r="AO1692" s="91">
        <v>1</v>
      </c>
      <c r="AP1692" s="91">
        <v>2</v>
      </c>
      <c r="AQ1692" s="91" t="s">
        <v>87</v>
      </c>
      <c r="AR1692" s="91" t="s">
        <v>87</v>
      </c>
      <c r="AW1692" s="91">
        <v>1</v>
      </c>
      <c r="AX1692" s="91">
        <v>0</v>
      </c>
      <c r="AZ1692" s="92">
        <v>42222</v>
      </c>
      <c r="BA1692" s="91" t="s">
        <v>183</v>
      </c>
      <c r="BB1692" s="92">
        <v>42235</v>
      </c>
      <c r="BC1692" s="91" t="s">
        <v>87</v>
      </c>
    </row>
    <row r="1693" spans="1:55">
      <c r="A1693" s="91">
        <f t="shared" si="26"/>
        <v>1692</v>
      </c>
      <c r="B1693" s="91">
        <v>2480004</v>
      </c>
      <c r="C1693" s="91">
        <v>70</v>
      </c>
      <c r="D1693" s="91">
        <v>16</v>
      </c>
      <c r="E1693" s="91" t="s">
        <v>87</v>
      </c>
      <c r="F1693" s="91" t="s">
        <v>87</v>
      </c>
      <c r="G1693" s="91" t="s">
        <v>14490</v>
      </c>
      <c r="I1693" s="91" t="s">
        <v>14491</v>
      </c>
      <c r="J1693" s="91" t="s">
        <v>14492</v>
      </c>
      <c r="K1693" s="91" t="s">
        <v>14493</v>
      </c>
      <c r="L1693" s="91" t="s">
        <v>14494</v>
      </c>
      <c r="O1693" s="91" t="s">
        <v>14495</v>
      </c>
      <c r="P1693" s="91" t="s">
        <v>14496</v>
      </c>
      <c r="R1693" s="91" t="s">
        <v>14497</v>
      </c>
      <c r="S1693" s="91" t="s">
        <v>14498</v>
      </c>
      <c r="T1693" s="91" t="s">
        <v>385</v>
      </c>
      <c r="U1693" s="91">
        <v>1</v>
      </c>
      <c r="V1693" s="91">
        <v>500000</v>
      </c>
      <c r="W1693" s="91">
        <v>0</v>
      </c>
      <c r="X1693" s="91">
        <v>100</v>
      </c>
      <c r="Y1693" s="91">
        <v>120</v>
      </c>
      <c r="Z1693" s="91">
        <v>40</v>
      </c>
      <c r="AA1693" s="91">
        <v>60</v>
      </c>
      <c r="AB1693" s="91">
        <v>120</v>
      </c>
      <c r="AC1693" s="91">
        <v>0</v>
      </c>
      <c r="AD1693" s="91">
        <v>100</v>
      </c>
      <c r="AE1693" s="91">
        <v>120</v>
      </c>
      <c r="AF1693" s="91">
        <v>9</v>
      </c>
      <c r="AG1693" s="91">
        <v>763</v>
      </c>
      <c r="AH1693" s="91">
        <v>7898300</v>
      </c>
      <c r="AI1693" s="91">
        <v>2</v>
      </c>
      <c r="AJ1693" s="91" t="s">
        <v>14499</v>
      </c>
      <c r="AK1693" s="91">
        <v>0</v>
      </c>
      <c r="AL1693" s="91">
        <v>1</v>
      </c>
      <c r="AM1693" s="91">
        <v>28104600705</v>
      </c>
      <c r="AO1693" s="91">
        <v>1</v>
      </c>
      <c r="AP1693" s="91">
        <v>2</v>
      </c>
      <c r="AQ1693" s="91">
        <v>1007862</v>
      </c>
      <c r="AR1693" s="91" t="s">
        <v>87</v>
      </c>
      <c r="AU1693" s="93">
        <v>42060</v>
      </c>
      <c r="AW1693" s="91">
        <v>1</v>
      </c>
      <c r="AX1693" s="91">
        <v>0</v>
      </c>
      <c r="AZ1693" s="92">
        <v>37894</v>
      </c>
      <c r="BA1693" s="91" t="s">
        <v>183</v>
      </c>
      <c r="BB1693" s="92">
        <v>42057</v>
      </c>
      <c r="BC1693" s="91" t="s">
        <v>87</v>
      </c>
    </row>
    <row r="1694" spans="1:55">
      <c r="A1694" s="91">
        <f t="shared" si="26"/>
        <v>1693</v>
      </c>
      <c r="B1694" s="91">
        <v>2485901</v>
      </c>
      <c r="C1694" s="91">
        <v>38</v>
      </c>
      <c r="D1694" s="91">
        <v>16</v>
      </c>
      <c r="E1694" s="91" t="s">
        <v>87</v>
      </c>
      <c r="F1694" s="91" t="s">
        <v>87</v>
      </c>
      <c r="G1694" s="91" t="s">
        <v>14500</v>
      </c>
      <c r="H1694" s="91" t="s">
        <v>14501</v>
      </c>
      <c r="I1694" s="91" t="s">
        <v>14502</v>
      </c>
      <c r="K1694" s="91" t="s">
        <v>14503</v>
      </c>
      <c r="L1694" s="91" t="s">
        <v>14504</v>
      </c>
      <c r="O1694" s="91" t="s">
        <v>14505</v>
      </c>
      <c r="P1694" s="91" t="s">
        <v>14506</v>
      </c>
      <c r="R1694" s="91" t="s">
        <v>14507</v>
      </c>
      <c r="S1694" s="91" t="s">
        <v>14508</v>
      </c>
      <c r="T1694" s="91" t="s">
        <v>14509</v>
      </c>
      <c r="U1694" s="91">
        <v>0</v>
      </c>
      <c r="V1694" s="91">
        <v>500000</v>
      </c>
      <c r="W1694" s="91">
        <v>0</v>
      </c>
      <c r="X1694" s="91">
        <v>100</v>
      </c>
      <c r="Y1694" s="91">
        <v>120</v>
      </c>
      <c r="Z1694" s="91">
        <v>40</v>
      </c>
      <c r="AA1694" s="91">
        <v>60</v>
      </c>
      <c r="AB1694" s="91">
        <v>120</v>
      </c>
      <c r="AC1694" s="91">
        <v>0</v>
      </c>
      <c r="AD1694" s="91">
        <v>100</v>
      </c>
      <c r="AE1694" s="91">
        <v>120</v>
      </c>
      <c r="AF1694" s="91">
        <v>9</v>
      </c>
      <c r="AG1694" s="91">
        <v>971</v>
      </c>
      <c r="AH1694" s="91">
        <v>6180030</v>
      </c>
      <c r="AI1694" s="91">
        <v>2</v>
      </c>
      <c r="AJ1694" s="91" t="s">
        <v>14510</v>
      </c>
      <c r="AK1694" s="91">
        <v>0</v>
      </c>
      <c r="AL1694" s="91">
        <v>0</v>
      </c>
      <c r="AM1694" s="91" t="s">
        <v>87</v>
      </c>
      <c r="AO1694" s="91">
        <v>1</v>
      </c>
      <c r="AP1694" s="91">
        <v>2</v>
      </c>
      <c r="AQ1694" s="91" t="s">
        <v>87</v>
      </c>
      <c r="AR1694" s="91" t="s">
        <v>87</v>
      </c>
      <c r="AW1694" s="91">
        <v>1</v>
      </c>
      <c r="AX1694" s="91">
        <v>0</v>
      </c>
      <c r="AZ1694" s="92">
        <v>42291</v>
      </c>
      <c r="BA1694" s="91" t="s">
        <v>183</v>
      </c>
      <c r="BB1694" s="92">
        <v>42291</v>
      </c>
      <c r="BC1694" s="91" t="s">
        <v>87</v>
      </c>
    </row>
    <row r="1695" spans="1:55">
      <c r="A1695" s="91">
        <f t="shared" si="26"/>
        <v>1694</v>
      </c>
      <c r="B1695" s="91">
        <v>2486401</v>
      </c>
      <c r="C1695" s="91">
        <v>77</v>
      </c>
      <c r="D1695" s="91">
        <v>16</v>
      </c>
      <c r="E1695" s="91" t="s">
        <v>87</v>
      </c>
      <c r="F1695" s="91" t="s">
        <v>87</v>
      </c>
      <c r="G1695" s="91" t="s">
        <v>14511</v>
      </c>
      <c r="I1695" s="91" t="s">
        <v>14512</v>
      </c>
      <c r="K1695" s="91" t="s">
        <v>14513</v>
      </c>
      <c r="L1695" s="91" t="s">
        <v>14514</v>
      </c>
      <c r="O1695" s="91" t="s">
        <v>14515</v>
      </c>
      <c r="P1695" s="91" t="s">
        <v>14516</v>
      </c>
      <c r="R1695" s="91" t="s">
        <v>14517</v>
      </c>
      <c r="S1695" s="91" t="s">
        <v>14518</v>
      </c>
      <c r="T1695" s="91" t="s">
        <v>269</v>
      </c>
      <c r="U1695" s="91">
        <v>0</v>
      </c>
      <c r="V1695" s="91">
        <v>0</v>
      </c>
      <c r="W1695" s="91">
        <v>100</v>
      </c>
      <c r="X1695" s="91">
        <v>0</v>
      </c>
      <c r="Y1695" s="91">
        <v>0</v>
      </c>
      <c r="Z1695" s="91">
        <v>100</v>
      </c>
      <c r="AA1695" s="91">
        <v>0</v>
      </c>
      <c r="AB1695" s="91">
        <v>0</v>
      </c>
      <c r="AC1695" s="91">
        <v>100</v>
      </c>
      <c r="AD1695" s="91">
        <v>0</v>
      </c>
      <c r="AE1695" s="91">
        <v>0</v>
      </c>
      <c r="AF1695" s="91">
        <v>174</v>
      </c>
      <c r="AG1695" s="91">
        <v>250</v>
      </c>
      <c r="AH1695" s="91">
        <v>1057232</v>
      </c>
      <c r="AI1695" s="91">
        <v>1</v>
      </c>
      <c r="AJ1695" s="91" t="s">
        <v>14519</v>
      </c>
      <c r="AK1695" s="91">
        <v>0</v>
      </c>
      <c r="AL1695" s="91">
        <v>0</v>
      </c>
      <c r="AM1695" s="91">
        <v>38102600611000</v>
      </c>
      <c r="AO1695" s="91">
        <v>1</v>
      </c>
      <c r="AP1695" s="91">
        <v>2</v>
      </c>
      <c r="AQ1695" s="91" t="s">
        <v>87</v>
      </c>
      <c r="AR1695" s="91" t="s">
        <v>87</v>
      </c>
      <c r="AW1695" s="91">
        <v>1</v>
      </c>
      <c r="AX1695" s="91">
        <v>0</v>
      </c>
      <c r="AZ1695" s="92">
        <v>43132</v>
      </c>
      <c r="BA1695" s="91" t="s">
        <v>1852</v>
      </c>
      <c r="BB1695" s="92">
        <v>43132</v>
      </c>
      <c r="BC1695" s="91" t="s">
        <v>1852</v>
      </c>
    </row>
    <row r="1696" spans="1:55">
      <c r="A1696" s="91">
        <f t="shared" si="26"/>
        <v>1695</v>
      </c>
      <c r="B1696" s="91">
        <v>2501601</v>
      </c>
      <c r="C1696" s="91">
        <v>30</v>
      </c>
      <c r="D1696" s="91">
        <v>16</v>
      </c>
      <c r="E1696" s="91" t="s">
        <v>87</v>
      </c>
      <c r="F1696" s="91" t="s">
        <v>87</v>
      </c>
      <c r="G1696" s="91" t="s">
        <v>14520</v>
      </c>
      <c r="H1696" s="91" t="s">
        <v>14521</v>
      </c>
      <c r="I1696" s="91" t="s">
        <v>14522</v>
      </c>
      <c r="J1696" s="91" t="s">
        <v>14523</v>
      </c>
      <c r="K1696" s="91" t="s">
        <v>14524</v>
      </c>
      <c r="L1696" s="91" t="s">
        <v>14525</v>
      </c>
      <c r="O1696" s="91" t="s">
        <v>14526</v>
      </c>
      <c r="P1696" s="91" t="s">
        <v>14527</v>
      </c>
      <c r="R1696" s="91" t="s">
        <v>14528</v>
      </c>
      <c r="S1696" s="91" t="s">
        <v>14529</v>
      </c>
      <c r="T1696" s="91" t="s">
        <v>269</v>
      </c>
      <c r="U1696" s="91">
        <v>0</v>
      </c>
      <c r="V1696" s="91">
        <v>500000</v>
      </c>
      <c r="W1696" s="91">
        <v>0</v>
      </c>
      <c r="X1696" s="91">
        <v>100</v>
      </c>
      <c r="Y1696" s="91">
        <v>120</v>
      </c>
      <c r="Z1696" s="91">
        <v>40</v>
      </c>
      <c r="AA1696" s="91">
        <v>60</v>
      </c>
      <c r="AB1696" s="91">
        <v>120</v>
      </c>
      <c r="AC1696" s="91">
        <v>40</v>
      </c>
      <c r="AD1696" s="91">
        <v>60</v>
      </c>
      <c r="AE1696" s="91">
        <v>120</v>
      </c>
      <c r="AF1696" s="91">
        <v>5</v>
      </c>
      <c r="AG1696" s="91">
        <v>804</v>
      </c>
      <c r="AH1696" s="91">
        <v>3783066</v>
      </c>
      <c r="AI1696" s="91">
        <v>2</v>
      </c>
      <c r="AJ1696" s="91" t="s">
        <v>14530</v>
      </c>
      <c r="AK1696" s="91">
        <v>0</v>
      </c>
      <c r="AL1696" s="91">
        <v>0</v>
      </c>
      <c r="AM1696" s="91" t="s">
        <v>87</v>
      </c>
      <c r="AO1696" s="91">
        <v>1</v>
      </c>
      <c r="AP1696" s="91">
        <v>2</v>
      </c>
      <c r="AQ1696" s="91" t="s">
        <v>87</v>
      </c>
      <c r="AR1696" s="91" t="s">
        <v>87</v>
      </c>
      <c r="AW1696" s="91">
        <v>1</v>
      </c>
      <c r="AX1696" s="91">
        <v>0</v>
      </c>
      <c r="AZ1696" s="92">
        <v>42384</v>
      </c>
      <c r="BA1696" s="91" t="s">
        <v>183</v>
      </c>
      <c r="BB1696" s="92">
        <v>42823</v>
      </c>
      <c r="BC1696" s="91" t="s">
        <v>87</v>
      </c>
    </row>
    <row r="1697" spans="1:55">
      <c r="A1697" s="91">
        <f t="shared" si="26"/>
        <v>1696</v>
      </c>
      <c r="B1697" s="91">
        <v>2504601</v>
      </c>
      <c r="C1697" s="91">
        <v>10</v>
      </c>
      <c r="D1697" s="91">
        <v>16</v>
      </c>
      <c r="E1697" s="91" t="s">
        <v>87</v>
      </c>
      <c r="F1697" s="91" t="s">
        <v>87</v>
      </c>
      <c r="G1697" s="91" t="s">
        <v>14531</v>
      </c>
      <c r="I1697" s="91" t="s">
        <v>14532</v>
      </c>
      <c r="J1697" s="91" t="s">
        <v>14533</v>
      </c>
      <c r="K1697" s="91" t="s">
        <v>14534</v>
      </c>
      <c r="L1697" s="91" t="s">
        <v>14535</v>
      </c>
      <c r="O1697" s="91" t="s">
        <v>14536</v>
      </c>
      <c r="P1697" s="91" t="s">
        <v>14537</v>
      </c>
      <c r="R1697" s="91" t="s">
        <v>14538</v>
      </c>
      <c r="S1697" s="91" t="s">
        <v>14539</v>
      </c>
      <c r="T1697" s="91" t="s">
        <v>269</v>
      </c>
      <c r="U1697" s="91">
        <v>0</v>
      </c>
      <c r="V1697" s="91">
        <v>500000</v>
      </c>
      <c r="W1697" s="91">
        <v>0</v>
      </c>
      <c r="X1697" s="91">
        <v>0</v>
      </c>
      <c r="Y1697" s="91">
        <v>0</v>
      </c>
      <c r="Z1697" s="91">
        <v>40</v>
      </c>
      <c r="AA1697" s="91">
        <v>60</v>
      </c>
      <c r="AB1697" s="91">
        <v>120</v>
      </c>
      <c r="AC1697" s="91">
        <v>0</v>
      </c>
      <c r="AD1697" s="91">
        <v>0</v>
      </c>
      <c r="AE1697" s="91">
        <v>0</v>
      </c>
      <c r="AF1697" s="91">
        <v>501</v>
      </c>
      <c r="AG1697" s="91">
        <v>424</v>
      </c>
      <c r="AH1697" s="91">
        <v>4922947</v>
      </c>
      <c r="AI1697" s="91">
        <v>1</v>
      </c>
      <c r="AJ1697" s="91" t="s">
        <v>14532</v>
      </c>
      <c r="AK1697" s="91">
        <v>0</v>
      </c>
      <c r="AL1697" s="91">
        <v>0</v>
      </c>
      <c r="AM1697" s="91" t="s">
        <v>87</v>
      </c>
      <c r="AO1697" s="91">
        <v>0</v>
      </c>
      <c r="AP1697" s="91">
        <v>1</v>
      </c>
      <c r="AQ1697" s="91" t="s">
        <v>87</v>
      </c>
      <c r="AR1697" s="91" t="s">
        <v>87</v>
      </c>
      <c r="AW1697" s="91">
        <v>1</v>
      </c>
      <c r="AX1697" s="91">
        <v>0</v>
      </c>
      <c r="AZ1697" s="92">
        <v>42398</v>
      </c>
      <c r="BA1697" s="91" t="s">
        <v>183</v>
      </c>
      <c r="BB1697" s="92">
        <v>42398</v>
      </c>
      <c r="BC1697" s="91" t="s">
        <v>87</v>
      </c>
    </row>
    <row r="1698" spans="1:55">
      <c r="A1698" s="91">
        <f t="shared" si="26"/>
        <v>1697</v>
      </c>
      <c r="B1698" s="91">
        <v>2521301</v>
      </c>
      <c r="C1698" s="91">
        <v>10</v>
      </c>
      <c r="D1698" s="91">
        <v>16</v>
      </c>
      <c r="E1698" s="91" t="s">
        <v>87</v>
      </c>
      <c r="F1698" s="91" t="s">
        <v>87</v>
      </c>
      <c r="G1698" s="91" t="s">
        <v>14540</v>
      </c>
      <c r="I1698" s="91" t="s">
        <v>14541</v>
      </c>
      <c r="J1698" s="91" t="s">
        <v>14542</v>
      </c>
      <c r="K1698" s="91" t="s">
        <v>14543</v>
      </c>
      <c r="L1698" s="91" t="s">
        <v>14544</v>
      </c>
      <c r="O1698" s="91" t="s">
        <v>14545</v>
      </c>
      <c r="P1698" s="91" t="s">
        <v>14545</v>
      </c>
      <c r="R1698" s="91" t="s">
        <v>14546</v>
      </c>
      <c r="S1698" s="91" t="s">
        <v>14547</v>
      </c>
      <c r="T1698" s="91" t="s">
        <v>269</v>
      </c>
      <c r="U1698" s="91">
        <v>0</v>
      </c>
      <c r="V1698" s="91">
        <v>500000</v>
      </c>
      <c r="W1698" s="91">
        <v>0</v>
      </c>
      <c r="X1698" s="91">
        <v>0</v>
      </c>
      <c r="Y1698" s="91">
        <v>0</v>
      </c>
      <c r="Z1698" s="91">
        <v>40</v>
      </c>
      <c r="AA1698" s="91">
        <v>60</v>
      </c>
      <c r="AB1698" s="91">
        <v>120</v>
      </c>
      <c r="AC1698" s="91">
        <v>0</v>
      </c>
      <c r="AD1698" s="91">
        <v>0</v>
      </c>
      <c r="AE1698" s="91">
        <v>0</v>
      </c>
      <c r="AF1698" s="91">
        <v>1004</v>
      </c>
      <c r="AG1698" s="91">
        <v>14</v>
      </c>
      <c r="AH1698" s="91">
        <v>407543</v>
      </c>
      <c r="AI1698" s="91">
        <v>1</v>
      </c>
      <c r="AJ1698" s="91" t="s">
        <v>14541</v>
      </c>
      <c r="AK1698" s="91">
        <v>0</v>
      </c>
      <c r="AL1698" s="91">
        <v>1</v>
      </c>
      <c r="AM1698" s="91" t="s">
        <v>14548</v>
      </c>
      <c r="AN1698" s="91" t="s">
        <v>14549</v>
      </c>
      <c r="AO1698" s="91">
        <v>0</v>
      </c>
      <c r="AP1698" s="91">
        <v>0</v>
      </c>
      <c r="AQ1698" s="91" t="s">
        <v>87</v>
      </c>
      <c r="AR1698" s="91" t="s">
        <v>87</v>
      </c>
      <c r="AW1698" s="91">
        <v>1</v>
      </c>
      <c r="AX1698" s="91">
        <v>0</v>
      </c>
      <c r="AZ1698" s="92">
        <v>42481</v>
      </c>
      <c r="BA1698" s="91" t="s">
        <v>183</v>
      </c>
      <c r="BB1698" s="92">
        <v>42481</v>
      </c>
      <c r="BC1698" s="91" t="s">
        <v>87</v>
      </c>
    </row>
    <row r="1699" spans="1:55">
      <c r="A1699" s="91">
        <f t="shared" si="26"/>
        <v>1698</v>
      </c>
      <c r="B1699" s="91">
        <v>2531301</v>
      </c>
      <c r="C1699" s="91">
        <v>80</v>
      </c>
      <c r="D1699" s="91">
        <v>16</v>
      </c>
      <c r="E1699" s="91" t="s">
        <v>87</v>
      </c>
      <c r="F1699" s="91" t="s">
        <v>87</v>
      </c>
      <c r="G1699" s="91" t="s">
        <v>14550</v>
      </c>
      <c r="I1699" s="91" t="s">
        <v>14551</v>
      </c>
      <c r="J1699" s="91" t="s">
        <v>14550</v>
      </c>
      <c r="K1699" s="91" t="s">
        <v>14552</v>
      </c>
      <c r="L1699" s="91" t="s">
        <v>14553</v>
      </c>
      <c r="O1699" s="91" t="s">
        <v>14554</v>
      </c>
      <c r="P1699" s="91" t="s">
        <v>14554</v>
      </c>
      <c r="R1699" s="91" t="s">
        <v>14555</v>
      </c>
      <c r="S1699" s="91" t="s">
        <v>14556</v>
      </c>
      <c r="T1699" s="91" t="s">
        <v>2015</v>
      </c>
      <c r="U1699" s="91">
        <v>1</v>
      </c>
      <c r="V1699" s="91">
        <v>500000</v>
      </c>
      <c r="W1699" s="91">
        <v>0</v>
      </c>
      <c r="X1699" s="91">
        <v>100</v>
      </c>
      <c r="Y1699" s="91">
        <v>120</v>
      </c>
      <c r="Z1699" s="91">
        <v>40</v>
      </c>
      <c r="AA1699" s="91">
        <v>60</v>
      </c>
      <c r="AB1699" s="91">
        <v>120</v>
      </c>
      <c r="AC1699" s="91">
        <v>0</v>
      </c>
      <c r="AD1699" s="91">
        <v>100</v>
      </c>
      <c r="AE1699" s="91">
        <v>120</v>
      </c>
      <c r="AF1699" s="91">
        <v>182</v>
      </c>
      <c r="AG1699" s="91">
        <v>133</v>
      </c>
      <c r="AH1699" s="91">
        <v>415392</v>
      </c>
      <c r="AI1699" s="91">
        <v>1</v>
      </c>
      <c r="AJ1699" s="91" t="s">
        <v>14556</v>
      </c>
      <c r="AK1699" s="91">
        <v>0</v>
      </c>
      <c r="AL1699" s="91">
        <v>1</v>
      </c>
      <c r="AM1699" s="91">
        <v>43101931328001</v>
      </c>
      <c r="AN1699" s="91" t="s">
        <v>14557</v>
      </c>
      <c r="AO1699" s="91">
        <v>1</v>
      </c>
      <c r="AP1699" s="91">
        <v>2</v>
      </c>
      <c r="AQ1699" s="91">
        <v>2002824</v>
      </c>
      <c r="AR1699" s="91" t="s">
        <v>87</v>
      </c>
      <c r="AU1699" s="93">
        <v>42576</v>
      </c>
      <c r="AW1699" s="91">
        <v>1</v>
      </c>
      <c r="AX1699" s="91">
        <v>0</v>
      </c>
      <c r="AZ1699" s="92">
        <v>42529</v>
      </c>
      <c r="BA1699" s="91" t="s">
        <v>183</v>
      </c>
      <c r="BB1699" s="92">
        <v>42529</v>
      </c>
      <c r="BC1699" s="91" t="s">
        <v>87</v>
      </c>
    </row>
    <row r="1700" spans="1:55">
      <c r="A1700" s="91">
        <f t="shared" si="26"/>
        <v>1699</v>
      </c>
      <c r="B1700" s="91">
        <v>2538401</v>
      </c>
      <c r="C1700" s="91">
        <v>50</v>
      </c>
      <c r="D1700" s="91">
        <v>16</v>
      </c>
      <c r="E1700" s="91" t="s">
        <v>87</v>
      </c>
      <c r="F1700" s="91" t="s">
        <v>87</v>
      </c>
      <c r="G1700" s="91" t="s">
        <v>14558</v>
      </c>
      <c r="I1700" s="91" t="s">
        <v>14559</v>
      </c>
      <c r="J1700" s="91" t="s">
        <v>14560</v>
      </c>
      <c r="K1700" s="91" t="s">
        <v>14561</v>
      </c>
      <c r="L1700" s="91" t="s">
        <v>14562</v>
      </c>
      <c r="M1700" s="91" t="s">
        <v>14563</v>
      </c>
      <c r="O1700" s="91" t="s">
        <v>14564</v>
      </c>
      <c r="P1700" s="91" t="s">
        <v>14565</v>
      </c>
      <c r="R1700" s="91" t="s">
        <v>14566</v>
      </c>
      <c r="S1700" s="91" t="s">
        <v>14567</v>
      </c>
      <c r="T1700" s="91" t="s">
        <v>269</v>
      </c>
      <c r="U1700" s="91">
        <v>0</v>
      </c>
      <c r="V1700" s="91">
        <v>500000</v>
      </c>
      <c r="W1700" s="91">
        <v>0</v>
      </c>
      <c r="X1700" s="91">
        <v>100</v>
      </c>
      <c r="Y1700" s="91">
        <v>120</v>
      </c>
      <c r="Z1700" s="91">
        <v>40</v>
      </c>
      <c r="AA1700" s="91">
        <v>60</v>
      </c>
      <c r="AB1700" s="91">
        <v>120</v>
      </c>
      <c r="AC1700" s="91">
        <v>40</v>
      </c>
      <c r="AD1700" s="91">
        <v>60</v>
      </c>
      <c r="AE1700" s="91">
        <v>120</v>
      </c>
      <c r="AF1700" s="91">
        <v>5</v>
      </c>
      <c r="AG1700" s="91">
        <v>213</v>
      </c>
      <c r="AH1700" s="91">
        <v>139875</v>
      </c>
      <c r="AI1700" s="91">
        <v>1</v>
      </c>
      <c r="AJ1700" s="91" t="s">
        <v>14568</v>
      </c>
      <c r="AK1700" s="91">
        <v>0</v>
      </c>
      <c r="AL1700" s="91">
        <v>0</v>
      </c>
      <c r="AM1700" s="91" t="s">
        <v>87</v>
      </c>
      <c r="AO1700" s="91">
        <v>1</v>
      </c>
      <c r="AP1700" s="91">
        <v>2</v>
      </c>
      <c r="AQ1700" s="91" t="s">
        <v>87</v>
      </c>
      <c r="AR1700" s="91" t="s">
        <v>87</v>
      </c>
      <c r="AW1700" s="91">
        <v>1</v>
      </c>
      <c r="AX1700" s="91">
        <v>0</v>
      </c>
      <c r="AZ1700" s="92">
        <v>42564</v>
      </c>
      <c r="BA1700" s="91" t="s">
        <v>183</v>
      </c>
      <c r="BB1700" s="92">
        <v>42564</v>
      </c>
      <c r="BC1700" s="91" t="s">
        <v>87</v>
      </c>
    </row>
    <row r="1701" spans="1:55">
      <c r="A1701" s="91">
        <f t="shared" si="26"/>
        <v>1700</v>
      </c>
      <c r="B1701" s="91">
        <v>2561301</v>
      </c>
      <c r="C1701" s="91">
        <v>77</v>
      </c>
      <c r="D1701" s="91">
        <v>16</v>
      </c>
      <c r="E1701" s="91" t="s">
        <v>87</v>
      </c>
      <c r="F1701" s="91" t="s">
        <v>87</v>
      </c>
      <c r="G1701" s="91" t="s">
        <v>14569</v>
      </c>
      <c r="I1701" s="91" t="s">
        <v>14570</v>
      </c>
      <c r="J1701" s="91" t="s">
        <v>14571</v>
      </c>
      <c r="K1701" s="91" t="s">
        <v>10535</v>
      </c>
      <c r="L1701" s="91" t="s">
        <v>14572</v>
      </c>
      <c r="O1701" s="91" t="s">
        <v>14573</v>
      </c>
      <c r="P1701" s="91" t="s">
        <v>14574</v>
      </c>
      <c r="R1701" s="91" t="s">
        <v>14575</v>
      </c>
      <c r="S1701" s="91" t="s">
        <v>14576</v>
      </c>
      <c r="T1701" s="91" t="s">
        <v>201</v>
      </c>
      <c r="U1701" s="91">
        <v>0</v>
      </c>
      <c r="V1701" s="91">
        <v>500000</v>
      </c>
      <c r="W1701" s="91">
        <v>0</v>
      </c>
      <c r="X1701" s="91">
        <v>100</v>
      </c>
      <c r="Y1701" s="91">
        <v>120</v>
      </c>
      <c r="Z1701" s="91">
        <v>40</v>
      </c>
      <c r="AA1701" s="91">
        <v>60</v>
      </c>
      <c r="AB1701" s="91">
        <v>120</v>
      </c>
      <c r="AC1701" s="91">
        <v>0</v>
      </c>
      <c r="AD1701" s="91">
        <v>100</v>
      </c>
      <c r="AE1701" s="91">
        <v>120</v>
      </c>
      <c r="AF1701" s="91">
        <v>167</v>
      </c>
      <c r="AG1701" s="91">
        <v>27</v>
      </c>
      <c r="AH1701" s="91">
        <v>2114490</v>
      </c>
      <c r="AI1701" s="91">
        <v>1</v>
      </c>
      <c r="AJ1701" s="91" t="s">
        <v>14577</v>
      </c>
      <c r="AK1701" s="91">
        <v>0</v>
      </c>
      <c r="AL1701" s="91">
        <v>0</v>
      </c>
      <c r="AM1701" s="91" t="s">
        <v>87</v>
      </c>
      <c r="AO1701" s="91">
        <v>1</v>
      </c>
      <c r="AP1701" s="91">
        <v>2</v>
      </c>
      <c r="AQ1701" s="91" t="s">
        <v>87</v>
      </c>
      <c r="AR1701" s="91" t="s">
        <v>87</v>
      </c>
      <c r="AW1701" s="91">
        <v>1</v>
      </c>
      <c r="AX1701" s="91">
        <v>0</v>
      </c>
      <c r="AZ1701" s="92">
        <v>42695</v>
      </c>
      <c r="BA1701" s="91" t="s">
        <v>183</v>
      </c>
      <c r="BB1701" s="92">
        <v>42695</v>
      </c>
      <c r="BC1701" s="91" t="s">
        <v>87</v>
      </c>
    </row>
    <row r="1702" spans="1:55">
      <c r="A1702" s="91">
        <f t="shared" si="26"/>
        <v>1701</v>
      </c>
      <c r="B1702" s="91">
        <v>2574301</v>
      </c>
      <c r="C1702" s="91">
        <v>10</v>
      </c>
      <c r="D1702" s="91">
        <v>16</v>
      </c>
      <c r="E1702" s="91" t="s">
        <v>87</v>
      </c>
      <c r="F1702" s="91" t="s">
        <v>87</v>
      </c>
      <c r="G1702" s="91" t="s">
        <v>14578</v>
      </c>
      <c r="I1702" s="91" t="s">
        <v>14579</v>
      </c>
      <c r="K1702" s="91" t="s">
        <v>14580</v>
      </c>
      <c r="L1702" s="91" t="s">
        <v>14581</v>
      </c>
      <c r="O1702" s="91" t="s">
        <v>14582</v>
      </c>
      <c r="P1702" s="91" t="s">
        <v>14583</v>
      </c>
      <c r="Q1702" s="91" t="s">
        <v>14584</v>
      </c>
      <c r="R1702" s="91" t="s">
        <v>14585</v>
      </c>
      <c r="S1702" s="91" t="s">
        <v>14586</v>
      </c>
      <c r="T1702" s="91" t="s">
        <v>269</v>
      </c>
      <c r="U1702" s="91">
        <v>0</v>
      </c>
      <c r="V1702" s="91">
        <v>500000</v>
      </c>
      <c r="W1702" s="91">
        <v>0</v>
      </c>
      <c r="X1702" s="91">
        <v>0</v>
      </c>
      <c r="Y1702" s="91">
        <v>0</v>
      </c>
      <c r="Z1702" s="91">
        <v>40</v>
      </c>
      <c r="AA1702" s="91">
        <v>60</v>
      </c>
      <c r="AB1702" s="91">
        <v>120</v>
      </c>
      <c r="AC1702" s="91">
        <v>0</v>
      </c>
      <c r="AD1702" s="91">
        <v>0</v>
      </c>
      <c r="AE1702" s="91">
        <v>0</v>
      </c>
      <c r="AF1702" s="91">
        <v>501</v>
      </c>
      <c r="AG1702" s="91">
        <v>489</v>
      </c>
      <c r="AH1702" s="91">
        <v>156450</v>
      </c>
      <c r="AI1702" s="91">
        <v>1</v>
      </c>
      <c r="AJ1702" s="91" t="s">
        <v>14587</v>
      </c>
      <c r="AK1702" s="91">
        <v>0</v>
      </c>
      <c r="AL1702" s="91">
        <v>1</v>
      </c>
      <c r="AM1702" s="91">
        <v>1628410709</v>
      </c>
      <c r="AN1702" s="91" t="s">
        <v>14588</v>
      </c>
      <c r="AO1702" s="91">
        <v>0</v>
      </c>
      <c r="AP1702" s="91">
        <v>1</v>
      </c>
      <c r="AQ1702" s="91" t="s">
        <v>87</v>
      </c>
      <c r="AR1702" s="91" t="s">
        <v>87</v>
      </c>
      <c r="AW1702" s="91">
        <v>1</v>
      </c>
      <c r="AX1702" s="91">
        <v>0</v>
      </c>
      <c r="AZ1702" s="92">
        <v>42779</v>
      </c>
      <c r="BA1702" s="91" t="s">
        <v>183</v>
      </c>
      <c r="BB1702" s="92">
        <v>42779</v>
      </c>
      <c r="BC1702" s="91" t="s">
        <v>87</v>
      </c>
    </row>
    <row r="1703" spans="1:55">
      <c r="A1703" s="91">
        <f t="shared" si="26"/>
        <v>1702</v>
      </c>
      <c r="B1703" s="91">
        <v>2600401</v>
      </c>
      <c r="C1703" s="91">
        <v>77</v>
      </c>
      <c r="D1703" s="91">
        <v>16</v>
      </c>
      <c r="E1703" s="91">
        <v>26004</v>
      </c>
      <c r="F1703" s="91">
        <v>1</v>
      </c>
      <c r="G1703" s="91" t="s">
        <v>14589</v>
      </c>
      <c r="H1703" s="91" t="s">
        <v>14590</v>
      </c>
      <c r="I1703" s="91" t="s">
        <v>14591</v>
      </c>
      <c r="K1703" s="91" t="s">
        <v>14592</v>
      </c>
      <c r="L1703" s="91" t="s">
        <v>14593</v>
      </c>
      <c r="O1703" s="91" t="s">
        <v>14594</v>
      </c>
      <c r="P1703" s="91" t="s">
        <v>14595</v>
      </c>
      <c r="U1703" s="91">
        <v>0</v>
      </c>
      <c r="V1703" s="91">
        <v>0</v>
      </c>
      <c r="W1703" s="91">
        <v>100</v>
      </c>
      <c r="X1703" s="91">
        <v>0</v>
      </c>
      <c r="Y1703" s="91">
        <v>0</v>
      </c>
      <c r="Z1703" s="91">
        <v>100</v>
      </c>
      <c r="AA1703" s="91">
        <v>0</v>
      </c>
      <c r="AB1703" s="91">
        <v>0</v>
      </c>
      <c r="AC1703" s="91">
        <v>100</v>
      </c>
      <c r="AD1703" s="91">
        <v>0</v>
      </c>
      <c r="AE1703" s="91">
        <v>0</v>
      </c>
      <c r="AF1703" s="91">
        <v>174</v>
      </c>
      <c r="AG1703" s="91">
        <v>124</v>
      </c>
      <c r="AH1703" s="91">
        <v>2001020</v>
      </c>
      <c r="AI1703" s="91">
        <v>2</v>
      </c>
      <c r="AJ1703" s="91" t="s">
        <v>14596</v>
      </c>
      <c r="AK1703" s="91">
        <v>0</v>
      </c>
      <c r="AL1703" s="91">
        <v>0</v>
      </c>
      <c r="AM1703" s="91" t="s">
        <v>87</v>
      </c>
      <c r="AO1703" s="91">
        <v>1</v>
      </c>
      <c r="AP1703" s="91">
        <v>2</v>
      </c>
      <c r="AQ1703" s="91" t="s">
        <v>87</v>
      </c>
      <c r="AR1703" s="91" t="s">
        <v>87</v>
      </c>
      <c r="AW1703" s="91">
        <v>1</v>
      </c>
      <c r="AX1703" s="91">
        <v>0</v>
      </c>
      <c r="AZ1703" s="92">
        <v>43132</v>
      </c>
      <c r="BA1703" s="91" t="s">
        <v>1852</v>
      </c>
      <c r="BB1703" s="92">
        <v>43132</v>
      </c>
      <c r="BC1703" s="91" t="s">
        <v>1852</v>
      </c>
    </row>
    <row r="1704" spans="1:55">
      <c r="A1704" s="91">
        <f t="shared" si="26"/>
        <v>1703</v>
      </c>
      <c r="B1704" s="91">
        <v>2604101</v>
      </c>
      <c r="C1704" s="91">
        <v>10</v>
      </c>
      <c r="D1704" s="91">
        <v>16</v>
      </c>
      <c r="E1704" s="91">
        <v>26041</v>
      </c>
      <c r="F1704" s="91">
        <v>1</v>
      </c>
      <c r="G1704" s="91" t="s">
        <v>14597</v>
      </c>
      <c r="H1704" s="91" t="s">
        <v>14598</v>
      </c>
      <c r="I1704" s="91" t="s">
        <v>14599</v>
      </c>
      <c r="K1704" s="91" t="s">
        <v>14580</v>
      </c>
      <c r="L1704" s="91" t="s">
        <v>14600</v>
      </c>
      <c r="O1704" s="91" t="s">
        <v>14601</v>
      </c>
      <c r="P1704" s="91" t="s">
        <v>14602</v>
      </c>
      <c r="Q1704" s="91" t="s">
        <v>14603</v>
      </c>
      <c r="R1704" s="91" t="s">
        <v>14604</v>
      </c>
      <c r="S1704" s="91" t="s">
        <v>14605</v>
      </c>
      <c r="T1704" s="91" t="s">
        <v>201</v>
      </c>
      <c r="U1704" s="91">
        <v>0</v>
      </c>
      <c r="V1704" s="91">
        <v>500000</v>
      </c>
      <c r="W1704" s="91">
        <v>100</v>
      </c>
      <c r="X1704" s="91">
        <v>0</v>
      </c>
      <c r="Y1704" s="91">
        <v>0</v>
      </c>
      <c r="Z1704" s="91">
        <v>40</v>
      </c>
      <c r="AA1704" s="91">
        <v>60</v>
      </c>
      <c r="AB1704" s="91">
        <v>120</v>
      </c>
      <c r="AC1704" s="91">
        <v>100</v>
      </c>
      <c r="AD1704" s="91">
        <v>0</v>
      </c>
      <c r="AE1704" s="91">
        <v>0</v>
      </c>
      <c r="AF1704" s="91">
        <v>116</v>
      </c>
      <c r="AG1704" s="91">
        <v>157</v>
      </c>
      <c r="AH1704" s="91">
        <v>18565</v>
      </c>
      <c r="AI1704" s="91">
        <v>2</v>
      </c>
      <c r="AJ1704" s="91" t="s">
        <v>14606</v>
      </c>
      <c r="AK1704" s="91">
        <v>0</v>
      </c>
      <c r="AL1704" s="91">
        <v>1</v>
      </c>
      <c r="AM1704" s="91">
        <v>1101930855061</v>
      </c>
      <c r="AN1704" s="91">
        <v>1101930856365</v>
      </c>
      <c r="AO1704" s="91">
        <v>1</v>
      </c>
      <c r="AP1704" s="91">
        <v>1</v>
      </c>
      <c r="AQ1704" s="91" t="s">
        <v>87</v>
      </c>
      <c r="AR1704" s="91" t="s">
        <v>87</v>
      </c>
      <c r="AW1704" s="91">
        <v>1</v>
      </c>
      <c r="AX1704" s="91">
        <v>0</v>
      </c>
      <c r="AZ1704" s="92">
        <v>42961.056620370371</v>
      </c>
      <c r="BA1704" s="91" t="s">
        <v>233</v>
      </c>
      <c r="BB1704" s="92">
        <v>42961.056620370371</v>
      </c>
      <c r="BC1704" s="91" t="s">
        <v>233</v>
      </c>
    </row>
    <row r="1705" spans="1:55">
      <c r="A1705" s="91">
        <f t="shared" si="26"/>
        <v>1704</v>
      </c>
      <c r="B1705" s="91">
        <v>2604401</v>
      </c>
      <c r="C1705" s="91">
        <v>77</v>
      </c>
      <c r="D1705" s="91">
        <v>16</v>
      </c>
      <c r="E1705" s="91">
        <v>26044</v>
      </c>
      <c r="F1705" s="91">
        <v>1</v>
      </c>
      <c r="G1705" s="91" t="s">
        <v>14607</v>
      </c>
      <c r="I1705" s="91" t="s">
        <v>14608</v>
      </c>
      <c r="K1705" s="91" t="s">
        <v>14609</v>
      </c>
      <c r="L1705" s="91" t="s">
        <v>14610</v>
      </c>
      <c r="O1705" s="91" t="s">
        <v>14611</v>
      </c>
      <c r="P1705" s="91" t="s">
        <v>14612</v>
      </c>
      <c r="R1705" s="91" t="s">
        <v>14613</v>
      </c>
      <c r="S1705" s="91" t="s">
        <v>14614</v>
      </c>
      <c r="T1705" s="91" t="s">
        <v>269</v>
      </c>
      <c r="U1705" s="91">
        <v>0</v>
      </c>
      <c r="V1705" s="91">
        <v>0</v>
      </c>
      <c r="W1705" s="91">
        <v>100</v>
      </c>
      <c r="X1705" s="91">
        <v>0</v>
      </c>
      <c r="Y1705" s="91">
        <v>0</v>
      </c>
      <c r="Z1705" s="91">
        <v>100</v>
      </c>
      <c r="AA1705" s="91">
        <v>0</v>
      </c>
      <c r="AB1705" s="91">
        <v>0</v>
      </c>
      <c r="AC1705" s="91">
        <v>100</v>
      </c>
      <c r="AD1705" s="91">
        <v>0</v>
      </c>
      <c r="AE1705" s="91">
        <v>0</v>
      </c>
      <c r="AF1705" s="91">
        <v>172</v>
      </c>
      <c r="AG1705" s="91">
        <v>109</v>
      </c>
      <c r="AH1705" s="91">
        <v>2002380</v>
      </c>
      <c r="AI1705" s="91">
        <v>2</v>
      </c>
      <c r="AJ1705" s="91" t="s">
        <v>14615</v>
      </c>
      <c r="AK1705" s="91">
        <v>0</v>
      </c>
      <c r="AL1705" s="91">
        <v>1</v>
      </c>
      <c r="AM1705" s="91">
        <v>3395323988</v>
      </c>
      <c r="AN1705" s="91" t="s">
        <v>14616</v>
      </c>
      <c r="AO1705" s="91">
        <v>1</v>
      </c>
      <c r="AP1705" s="91">
        <v>2</v>
      </c>
      <c r="AQ1705" s="91" t="s">
        <v>87</v>
      </c>
      <c r="AR1705" s="91" t="s">
        <v>87</v>
      </c>
      <c r="AW1705" s="91">
        <v>1</v>
      </c>
      <c r="AX1705" s="91">
        <v>0</v>
      </c>
      <c r="AZ1705" s="92">
        <v>43132</v>
      </c>
      <c r="BA1705" s="91" t="s">
        <v>1852</v>
      </c>
      <c r="BB1705" s="92">
        <v>43132</v>
      </c>
      <c r="BC1705" s="91" t="s">
        <v>1852</v>
      </c>
    </row>
    <row r="1706" spans="1:55">
      <c r="A1706" s="91">
        <f t="shared" si="26"/>
        <v>1705</v>
      </c>
      <c r="B1706" s="91">
        <v>2614201</v>
      </c>
      <c r="C1706" s="91">
        <v>10</v>
      </c>
      <c r="D1706" s="91">
        <v>16</v>
      </c>
      <c r="E1706" s="91">
        <v>26142</v>
      </c>
      <c r="F1706" s="91">
        <v>1</v>
      </c>
      <c r="G1706" s="91" t="s">
        <v>14617</v>
      </c>
      <c r="K1706" s="91" t="s">
        <v>14618</v>
      </c>
      <c r="L1706" s="91" t="s">
        <v>14619</v>
      </c>
      <c r="O1706" s="91" t="s">
        <v>14620</v>
      </c>
      <c r="P1706" s="91" t="s">
        <v>14621</v>
      </c>
      <c r="R1706" s="91" t="s">
        <v>14622</v>
      </c>
      <c r="S1706" s="91" t="s">
        <v>14623</v>
      </c>
      <c r="U1706" s="91">
        <v>0</v>
      </c>
      <c r="V1706" s="91">
        <v>0</v>
      </c>
      <c r="W1706" s="91">
        <v>100</v>
      </c>
      <c r="X1706" s="91">
        <v>0</v>
      </c>
      <c r="Y1706" s="91">
        <v>0</v>
      </c>
      <c r="Z1706" s="91">
        <v>40</v>
      </c>
      <c r="AA1706" s="91">
        <v>60</v>
      </c>
      <c r="AB1706" s="91">
        <v>120</v>
      </c>
      <c r="AC1706" s="91">
        <v>100</v>
      </c>
      <c r="AD1706" s="91">
        <v>0</v>
      </c>
      <c r="AE1706" s="91">
        <v>0</v>
      </c>
      <c r="AF1706" s="91">
        <v>501</v>
      </c>
      <c r="AG1706" s="91">
        <v>27</v>
      </c>
      <c r="AH1706" s="91">
        <v>239532</v>
      </c>
      <c r="AI1706" s="91">
        <v>1</v>
      </c>
      <c r="AJ1706" s="91" t="s">
        <v>14624</v>
      </c>
      <c r="AK1706" s="91">
        <v>0</v>
      </c>
      <c r="AL1706" s="91">
        <v>0</v>
      </c>
      <c r="AM1706" s="91" t="s">
        <v>87</v>
      </c>
      <c r="AO1706" s="91">
        <v>1</v>
      </c>
      <c r="AP1706" s="91">
        <v>1</v>
      </c>
      <c r="AQ1706" s="91" t="s">
        <v>87</v>
      </c>
      <c r="AR1706" s="91" t="s">
        <v>87</v>
      </c>
      <c r="AW1706" s="91">
        <v>1</v>
      </c>
      <c r="AX1706" s="91">
        <v>0</v>
      </c>
      <c r="AZ1706" s="92">
        <v>43026.059340277781</v>
      </c>
      <c r="BA1706" s="91" t="s">
        <v>233</v>
      </c>
      <c r="BB1706" s="92">
        <v>43026.059340277781</v>
      </c>
      <c r="BC1706" s="91" t="s">
        <v>233</v>
      </c>
    </row>
    <row r="1707" spans="1:55">
      <c r="A1707" s="91">
        <f t="shared" si="26"/>
        <v>1706</v>
      </c>
      <c r="B1707" s="91">
        <v>2619501</v>
      </c>
      <c r="C1707" s="91">
        <v>38</v>
      </c>
      <c r="D1707" s="91">
        <v>16</v>
      </c>
      <c r="E1707" s="91">
        <v>26195</v>
      </c>
      <c r="F1707" s="91">
        <v>1</v>
      </c>
      <c r="G1707" s="91" t="s">
        <v>14625</v>
      </c>
      <c r="I1707" s="91" t="s">
        <v>14626</v>
      </c>
      <c r="K1707" s="91" t="s">
        <v>14627</v>
      </c>
      <c r="L1707" s="91" t="s">
        <v>14628</v>
      </c>
      <c r="O1707" s="91" t="s">
        <v>14629</v>
      </c>
      <c r="P1707" s="91" t="s">
        <v>14630</v>
      </c>
      <c r="R1707" s="91" t="s">
        <v>14631</v>
      </c>
      <c r="S1707" s="91" t="s">
        <v>14632</v>
      </c>
      <c r="T1707" s="91" t="s">
        <v>269</v>
      </c>
      <c r="U1707" s="91">
        <v>0</v>
      </c>
      <c r="V1707" s="91">
        <v>500000</v>
      </c>
      <c r="W1707" s="91">
        <v>0</v>
      </c>
      <c r="X1707" s="91">
        <v>100</v>
      </c>
      <c r="Y1707" s="91">
        <v>120</v>
      </c>
      <c r="Z1707" s="91">
        <v>40</v>
      </c>
      <c r="AA1707" s="91">
        <v>60</v>
      </c>
      <c r="AB1707" s="91">
        <v>120</v>
      </c>
      <c r="AC1707" s="91">
        <v>0</v>
      </c>
      <c r="AD1707" s="91">
        <v>100</v>
      </c>
      <c r="AE1707" s="91">
        <v>120</v>
      </c>
      <c r="AF1707" s="91">
        <v>1351</v>
      </c>
      <c r="AG1707" s="91">
        <v>39</v>
      </c>
      <c r="AH1707" s="91">
        <v>5275</v>
      </c>
      <c r="AI1707" s="91">
        <v>2</v>
      </c>
      <c r="AJ1707" s="91" t="s">
        <v>14633</v>
      </c>
      <c r="AK1707" s="91">
        <v>0</v>
      </c>
      <c r="AL1707" s="91">
        <v>0</v>
      </c>
      <c r="AM1707" s="91" t="s">
        <v>87</v>
      </c>
      <c r="AO1707" s="91">
        <v>1</v>
      </c>
      <c r="AP1707" s="91">
        <v>2</v>
      </c>
      <c r="AQ1707" s="91" t="s">
        <v>87</v>
      </c>
      <c r="AR1707" s="91" t="s">
        <v>87</v>
      </c>
      <c r="AW1707" s="91">
        <v>1</v>
      </c>
      <c r="AX1707" s="91">
        <v>0</v>
      </c>
      <c r="AZ1707" s="92">
        <v>43061.064039351855</v>
      </c>
      <c r="BA1707" s="91" t="s">
        <v>233</v>
      </c>
      <c r="BB1707" s="92">
        <v>43061.064039351855</v>
      </c>
      <c r="BC1707" s="91" t="s">
        <v>233</v>
      </c>
    </row>
    <row r="1708" spans="1:55">
      <c r="A1708" s="91">
        <f t="shared" si="26"/>
        <v>1707</v>
      </c>
      <c r="B1708" s="91">
        <v>2624501</v>
      </c>
      <c r="C1708" s="91">
        <v>70</v>
      </c>
      <c r="D1708" s="91">
        <v>16</v>
      </c>
      <c r="E1708" s="91">
        <v>26245</v>
      </c>
      <c r="F1708" s="91">
        <v>1</v>
      </c>
      <c r="G1708" s="91" t="s">
        <v>14634</v>
      </c>
      <c r="K1708" s="91" t="s">
        <v>537</v>
      </c>
      <c r="L1708" s="91" t="s">
        <v>14635</v>
      </c>
      <c r="O1708" s="91" t="s">
        <v>14636</v>
      </c>
      <c r="P1708" s="91" t="s">
        <v>14637</v>
      </c>
      <c r="R1708" s="91" t="s">
        <v>14638</v>
      </c>
      <c r="S1708" s="91" t="s">
        <v>14639</v>
      </c>
      <c r="T1708" s="91" t="s">
        <v>201</v>
      </c>
      <c r="U1708" s="91">
        <v>1</v>
      </c>
      <c r="V1708" s="91">
        <v>500000</v>
      </c>
      <c r="W1708" s="91">
        <v>0</v>
      </c>
      <c r="X1708" s="91">
        <v>100</v>
      </c>
      <c r="Y1708" s="91">
        <v>120</v>
      </c>
      <c r="Z1708" s="91">
        <v>40</v>
      </c>
      <c r="AA1708" s="91">
        <v>60</v>
      </c>
      <c r="AB1708" s="91">
        <v>120</v>
      </c>
      <c r="AC1708" s="91">
        <v>0</v>
      </c>
      <c r="AD1708" s="91">
        <v>100</v>
      </c>
      <c r="AE1708" s="91">
        <v>120</v>
      </c>
      <c r="AF1708" s="91">
        <v>5</v>
      </c>
      <c r="AG1708" s="91">
        <v>67</v>
      </c>
      <c r="AH1708" s="91">
        <v>1495</v>
      </c>
      <c r="AI1708" s="91">
        <v>2</v>
      </c>
      <c r="AJ1708" s="91" t="s">
        <v>14640</v>
      </c>
      <c r="AK1708" s="91">
        <v>0</v>
      </c>
      <c r="AL1708" s="91">
        <v>0</v>
      </c>
      <c r="AM1708" s="91" t="s">
        <v>87</v>
      </c>
      <c r="AO1708" s="91">
        <v>1</v>
      </c>
      <c r="AP1708" s="91">
        <v>2</v>
      </c>
      <c r="AQ1708" s="91">
        <v>1040375</v>
      </c>
      <c r="AR1708" s="91" t="s">
        <v>87</v>
      </c>
      <c r="AU1708" s="93">
        <v>43125</v>
      </c>
      <c r="AW1708" s="91">
        <v>1</v>
      </c>
      <c r="AX1708" s="91">
        <v>0</v>
      </c>
      <c r="AZ1708" s="92">
        <v>43088.06486111111</v>
      </c>
      <c r="BA1708" s="91" t="s">
        <v>233</v>
      </c>
      <c r="BB1708" s="92">
        <v>43124.068194444444</v>
      </c>
      <c r="BC1708" s="91" t="s">
        <v>233</v>
      </c>
    </row>
    <row r="1709" spans="1:55">
      <c r="A1709" s="91">
        <f t="shared" si="26"/>
        <v>1708</v>
      </c>
      <c r="B1709" s="91">
        <v>2632701</v>
      </c>
      <c r="C1709" s="91">
        <v>29</v>
      </c>
      <c r="D1709" s="91">
        <v>16</v>
      </c>
      <c r="E1709" s="91">
        <v>26327</v>
      </c>
      <c r="F1709" s="91">
        <v>1</v>
      </c>
      <c r="G1709" s="91" t="s">
        <v>14641</v>
      </c>
      <c r="I1709" s="91" t="s">
        <v>14642</v>
      </c>
      <c r="J1709" s="91" t="s">
        <v>14643</v>
      </c>
      <c r="K1709" s="91" t="s">
        <v>14644</v>
      </c>
      <c r="L1709" s="91" t="s">
        <v>14645</v>
      </c>
      <c r="O1709" s="91" t="s">
        <v>14646</v>
      </c>
      <c r="P1709" s="91" t="s">
        <v>14647</v>
      </c>
      <c r="U1709" s="91">
        <v>0</v>
      </c>
      <c r="V1709" s="91">
        <v>500000</v>
      </c>
      <c r="W1709" s="91">
        <v>100</v>
      </c>
      <c r="X1709" s="91">
        <v>0</v>
      </c>
      <c r="Y1709" s="91">
        <v>0</v>
      </c>
      <c r="Z1709" s="91">
        <v>40</v>
      </c>
      <c r="AA1709" s="91">
        <v>60</v>
      </c>
      <c r="AB1709" s="91">
        <v>120</v>
      </c>
      <c r="AC1709" s="91">
        <v>100</v>
      </c>
      <c r="AD1709" s="91">
        <v>0</v>
      </c>
      <c r="AE1709" s="91">
        <v>0</v>
      </c>
      <c r="AF1709" s="91">
        <v>143</v>
      </c>
      <c r="AG1709" s="91">
        <v>214</v>
      </c>
      <c r="AH1709" s="91">
        <v>2019635</v>
      </c>
      <c r="AI1709" s="91">
        <v>2</v>
      </c>
      <c r="AJ1709" s="91" t="s">
        <v>14648</v>
      </c>
      <c r="AK1709" s="91">
        <v>0</v>
      </c>
      <c r="AL1709" s="91">
        <v>0</v>
      </c>
      <c r="AM1709" s="91" t="s">
        <v>87</v>
      </c>
      <c r="AO1709" s="91">
        <v>1</v>
      </c>
      <c r="AP1709" s="91">
        <v>2</v>
      </c>
      <c r="AQ1709" s="91" t="s">
        <v>87</v>
      </c>
      <c r="AR1709" s="91" t="s">
        <v>87</v>
      </c>
      <c r="AW1709" s="91">
        <v>1</v>
      </c>
      <c r="AX1709" s="91">
        <v>0</v>
      </c>
      <c r="AZ1709" s="92">
        <v>43131.072233796294</v>
      </c>
      <c r="BA1709" s="91" t="s">
        <v>233</v>
      </c>
      <c r="BB1709" s="92">
        <v>43131.072233796294</v>
      </c>
      <c r="BC1709" s="91" t="s">
        <v>233</v>
      </c>
    </row>
    <row r="1710" spans="1:55">
      <c r="A1710" s="91">
        <f t="shared" si="26"/>
        <v>1709</v>
      </c>
      <c r="B1710" s="91">
        <v>3641001</v>
      </c>
      <c r="C1710" s="91">
        <v>30</v>
      </c>
      <c r="D1710" s="91">
        <v>16</v>
      </c>
      <c r="E1710" s="91">
        <v>36410</v>
      </c>
      <c r="F1710" s="91">
        <v>1</v>
      </c>
      <c r="G1710" s="91" t="s">
        <v>14649</v>
      </c>
      <c r="I1710" s="91" t="s">
        <v>14650</v>
      </c>
      <c r="J1710" s="91" t="s">
        <v>14649</v>
      </c>
      <c r="K1710" s="91" t="s">
        <v>14651</v>
      </c>
      <c r="L1710" s="91" t="s">
        <v>14652</v>
      </c>
      <c r="O1710" s="91" t="s">
        <v>14653</v>
      </c>
      <c r="P1710" s="91" t="s">
        <v>87</v>
      </c>
      <c r="U1710" s="91">
        <v>1</v>
      </c>
      <c r="V1710" s="91">
        <v>500000</v>
      </c>
      <c r="W1710" s="91">
        <v>0</v>
      </c>
      <c r="X1710" s="91">
        <v>0</v>
      </c>
      <c r="Y1710" s="91">
        <v>0</v>
      </c>
      <c r="Z1710" s="91">
        <v>40</v>
      </c>
      <c r="AA1710" s="91">
        <v>60</v>
      </c>
      <c r="AB1710" s="91">
        <v>120</v>
      </c>
      <c r="AC1710" s="91">
        <v>0</v>
      </c>
      <c r="AD1710" s="91">
        <v>0</v>
      </c>
      <c r="AE1710" s="91">
        <v>0</v>
      </c>
      <c r="AF1710" s="91">
        <v>9</v>
      </c>
      <c r="AG1710" s="91">
        <v>216</v>
      </c>
      <c r="AH1710" s="91">
        <v>244315</v>
      </c>
      <c r="AI1710" s="91">
        <v>2</v>
      </c>
      <c r="AJ1710" s="91" t="s">
        <v>14654</v>
      </c>
      <c r="AK1710" s="91">
        <v>0</v>
      </c>
      <c r="AL1710" s="91">
        <v>0</v>
      </c>
      <c r="AM1710" s="91" t="s">
        <v>87</v>
      </c>
      <c r="AO1710" s="91">
        <v>0</v>
      </c>
      <c r="AP1710" s="91">
        <v>2</v>
      </c>
      <c r="AQ1710" s="91">
        <v>1018673</v>
      </c>
      <c r="AR1710" s="91" t="s">
        <v>87</v>
      </c>
      <c r="AU1710" s="93">
        <v>42060</v>
      </c>
      <c r="AW1710" s="91">
        <v>1</v>
      </c>
      <c r="AX1710" s="91">
        <v>0</v>
      </c>
      <c r="AZ1710" s="92">
        <v>36680</v>
      </c>
      <c r="BA1710" s="91" t="s">
        <v>183</v>
      </c>
      <c r="BB1710" s="92">
        <v>42803</v>
      </c>
      <c r="BC1710" s="91" t="s">
        <v>87</v>
      </c>
    </row>
    <row r="1711" spans="1:55">
      <c r="A1711" s="91">
        <f t="shared" si="26"/>
        <v>1710</v>
      </c>
      <c r="B1711" s="91">
        <v>3641006</v>
      </c>
      <c r="C1711" s="91">
        <v>70</v>
      </c>
      <c r="D1711" s="91">
        <v>16</v>
      </c>
      <c r="E1711" s="91" t="s">
        <v>87</v>
      </c>
      <c r="F1711" s="91" t="s">
        <v>87</v>
      </c>
      <c r="G1711" s="91" t="s">
        <v>14649</v>
      </c>
      <c r="H1711" s="91" t="s">
        <v>14655</v>
      </c>
      <c r="I1711" s="91" t="s">
        <v>14656</v>
      </c>
      <c r="J1711" s="91" t="s">
        <v>14657</v>
      </c>
      <c r="K1711" s="91" t="s">
        <v>14658</v>
      </c>
      <c r="L1711" s="91" t="s">
        <v>14659</v>
      </c>
      <c r="O1711" s="91" t="s">
        <v>14660</v>
      </c>
      <c r="P1711" s="91" t="s">
        <v>14661</v>
      </c>
      <c r="R1711" s="91" t="s">
        <v>14662</v>
      </c>
      <c r="S1711" s="91" t="s">
        <v>14663</v>
      </c>
      <c r="T1711" s="91" t="s">
        <v>14664</v>
      </c>
      <c r="U1711" s="91">
        <v>1</v>
      </c>
      <c r="V1711" s="91">
        <v>500000</v>
      </c>
      <c r="W1711" s="91">
        <v>0</v>
      </c>
      <c r="X1711" s="91">
        <v>100</v>
      </c>
      <c r="Y1711" s="91">
        <v>120</v>
      </c>
      <c r="Z1711" s="91">
        <v>40</v>
      </c>
      <c r="AA1711" s="91">
        <v>60</v>
      </c>
      <c r="AB1711" s="91">
        <v>120</v>
      </c>
      <c r="AC1711" s="91">
        <v>0</v>
      </c>
      <c r="AD1711" s="91">
        <v>100</v>
      </c>
      <c r="AE1711" s="91">
        <v>120</v>
      </c>
      <c r="AF1711" s="91">
        <v>9</v>
      </c>
      <c r="AG1711" s="91">
        <v>127</v>
      </c>
      <c r="AH1711" s="91">
        <v>245692</v>
      </c>
      <c r="AI1711" s="91">
        <v>2</v>
      </c>
      <c r="AJ1711" s="91" t="s">
        <v>14654</v>
      </c>
      <c r="AK1711" s="91">
        <v>0</v>
      </c>
      <c r="AL1711" s="91">
        <v>0</v>
      </c>
      <c r="AM1711" s="91" t="s">
        <v>87</v>
      </c>
      <c r="AO1711" s="91">
        <v>1</v>
      </c>
      <c r="AP1711" s="91">
        <v>2</v>
      </c>
      <c r="AQ1711" s="91">
        <v>1018673</v>
      </c>
      <c r="AR1711" s="91" t="s">
        <v>87</v>
      </c>
      <c r="AU1711" s="93">
        <v>42060</v>
      </c>
      <c r="AW1711" s="91">
        <v>1</v>
      </c>
      <c r="AX1711" s="91">
        <v>0</v>
      </c>
      <c r="AZ1711" s="92">
        <v>41268</v>
      </c>
      <c r="BA1711" s="91" t="s">
        <v>183</v>
      </c>
      <c r="BB1711" s="92">
        <v>42573</v>
      </c>
      <c r="BC1711" s="91" t="s">
        <v>87</v>
      </c>
    </row>
    <row r="1712" spans="1:55">
      <c r="A1712" s="91">
        <f t="shared" si="26"/>
        <v>1711</v>
      </c>
      <c r="B1712" s="91">
        <v>3641007</v>
      </c>
      <c r="C1712" s="91">
        <v>10</v>
      </c>
      <c r="D1712" s="91">
        <v>16</v>
      </c>
      <c r="E1712" s="91" t="s">
        <v>87</v>
      </c>
      <c r="F1712" s="91" t="s">
        <v>87</v>
      </c>
      <c r="G1712" s="91" t="s">
        <v>14665</v>
      </c>
      <c r="H1712" s="91" t="s">
        <v>14666</v>
      </c>
      <c r="I1712" s="91" t="s">
        <v>14667</v>
      </c>
      <c r="J1712" s="91" t="s">
        <v>14668</v>
      </c>
      <c r="K1712" s="91" t="s">
        <v>2918</v>
      </c>
      <c r="L1712" s="91" t="s">
        <v>14669</v>
      </c>
      <c r="O1712" s="91" t="s">
        <v>14670</v>
      </c>
      <c r="P1712" s="91" t="s">
        <v>14671</v>
      </c>
      <c r="R1712" s="91" t="s">
        <v>14672</v>
      </c>
      <c r="S1712" s="91" t="s">
        <v>14673</v>
      </c>
      <c r="T1712" s="91" t="s">
        <v>385</v>
      </c>
      <c r="U1712" s="91">
        <v>0</v>
      </c>
      <c r="V1712" s="91">
        <v>500000</v>
      </c>
      <c r="W1712" s="91">
        <v>0</v>
      </c>
      <c r="X1712" s="91">
        <v>0</v>
      </c>
      <c r="Y1712" s="91">
        <v>0</v>
      </c>
      <c r="Z1712" s="91">
        <v>40</v>
      </c>
      <c r="AA1712" s="91">
        <v>60</v>
      </c>
      <c r="AB1712" s="91">
        <v>120</v>
      </c>
      <c r="AC1712" s="91">
        <v>0</v>
      </c>
      <c r="AD1712" s="91">
        <v>0</v>
      </c>
      <c r="AE1712" s="91">
        <v>0</v>
      </c>
      <c r="AF1712" s="91">
        <v>9</v>
      </c>
      <c r="AG1712" s="91">
        <v>216</v>
      </c>
      <c r="AH1712" s="91">
        <v>244315</v>
      </c>
      <c r="AI1712" s="91">
        <v>2</v>
      </c>
      <c r="AJ1712" s="91" t="s">
        <v>14654</v>
      </c>
      <c r="AK1712" s="91">
        <v>0</v>
      </c>
      <c r="AL1712" s="91">
        <v>0</v>
      </c>
      <c r="AM1712" s="91" t="s">
        <v>87</v>
      </c>
      <c r="AO1712" s="91">
        <v>0</v>
      </c>
      <c r="AP1712" s="91">
        <v>2</v>
      </c>
      <c r="AQ1712" s="91" t="s">
        <v>87</v>
      </c>
      <c r="AR1712" s="91" t="s">
        <v>87</v>
      </c>
      <c r="AW1712" s="91">
        <v>1</v>
      </c>
      <c r="AX1712" s="91">
        <v>0</v>
      </c>
      <c r="AZ1712" s="92">
        <v>42152</v>
      </c>
      <c r="BA1712" s="91" t="s">
        <v>183</v>
      </c>
      <c r="BB1712" s="92">
        <v>42152</v>
      </c>
      <c r="BC1712" s="91" t="s">
        <v>87</v>
      </c>
    </row>
    <row r="1713" spans="1:55">
      <c r="A1713" s="91">
        <f t="shared" si="26"/>
        <v>1712</v>
      </c>
      <c r="B1713" s="91">
        <v>3805004</v>
      </c>
      <c r="C1713" s="91">
        <v>70</v>
      </c>
      <c r="D1713" s="91">
        <v>16</v>
      </c>
      <c r="E1713" s="91" t="s">
        <v>87</v>
      </c>
      <c r="F1713" s="91" t="s">
        <v>87</v>
      </c>
      <c r="G1713" s="91" t="s">
        <v>14674</v>
      </c>
      <c r="H1713" s="91" t="s">
        <v>14675</v>
      </c>
      <c r="I1713" s="91" t="s">
        <v>14676</v>
      </c>
      <c r="K1713" s="91" t="s">
        <v>339</v>
      </c>
      <c r="L1713" s="91" t="s">
        <v>14677</v>
      </c>
      <c r="M1713" s="91" t="s">
        <v>14678</v>
      </c>
      <c r="O1713" s="91" t="s">
        <v>14679</v>
      </c>
      <c r="P1713" s="91" t="s">
        <v>14680</v>
      </c>
      <c r="R1713" s="91" t="s">
        <v>14681</v>
      </c>
      <c r="S1713" s="91" t="s">
        <v>14682</v>
      </c>
      <c r="T1713" s="91" t="s">
        <v>12976</v>
      </c>
      <c r="U1713" s="91">
        <v>1</v>
      </c>
      <c r="V1713" s="91">
        <v>500000</v>
      </c>
      <c r="W1713" s="91">
        <v>0</v>
      </c>
      <c r="X1713" s="91">
        <v>100</v>
      </c>
      <c r="Y1713" s="91">
        <v>120</v>
      </c>
      <c r="Z1713" s="91">
        <v>40</v>
      </c>
      <c r="AA1713" s="91">
        <v>60</v>
      </c>
      <c r="AB1713" s="91">
        <v>120</v>
      </c>
      <c r="AC1713" s="91">
        <v>0</v>
      </c>
      <c r="AD1713" s="91">
        <v>100</v>
      </c>
      <c r="AE1713" s="91">
        <v>120</v>
      </c>
      <c r="AF1713" s="91">
        <v>9</v>
      </c>
      <c r="AG1713" s="91">
        <v>710</v>
      </c>
      <c r="AH1713" s="91">
        <v>7100344</v>
      </c>
      <c r="AI1713" s="91">
        <v>1</v>
      </c>
      <c r="AJ1713" s="91" t="s">
        <v>14683</v>
      </c>
      <c r="AK1713" s="91">
        <v>0</v>
      </c>
      <c r="AL1713" s="91">
        <v>0</v>
      </c>
      <c r="AM1713" s="91" t="s">
        <v>87</v>
      </c>
      <c r="AO1713" s="91">
        <v>0</v>
      </c>
      <c r="AP1713" s="91">
        <v>2</v>
      </c>
      <c r="AQ1713" s="91">
        <v>1118786</v>
      </c>
      <c r="AR1713" s="91" t="s">
        <v>87</v>
      </c>
      <c r="AU1713" s="93">
        <v>42060</v>
      </c>
      <c r="AW1713" s="91">
        <v>1</v>
      </c>
      <c r="AX1713" s="91">
        <v>0</v>
      </c>
      <c r="AZ1713" s="92">
        <v>39878</v>
      </c>
      <c r="BA1713" s="91" t="s">
        <v>183</v>
      </c>
      <c r="BB1713" s="92">
        <v>42057</v>
      </c>
      <c r="BC1713" s="91" t="s">
        <v>87</v>
      </c>
    </row>
    <row r="1714" spans="1:55">
      <c r="A1714" s="91">
        <f t="shared" si="26"/>
        <v>1713</v>
      </c>
      <c r="B1714" s="91">
        <v>3805006</v>
      </c>
      <c r="C1714" s="91">
        <v>50</v>
      </c>
      <c r="D1714" s="91">
        <v>16</v>
      </c>
      <c r="E1714" s="91" t="s">
        <v>87</v>
      </c>
      <c r="F1714" s="91" t="s">
        <v>87</v>
      </c>
      <c r="G1714" s="91" t="s">
        <v>14674</v>
      </c>
      <c r="I1714" s="91" t="s">
        <v>14684</v>
      </c>
      <c r="J1714" s="91" t="s">
        <v>14685</v>
      </c>
      <c r="K1714" s="91" t="s">
        <v>522</v>
      </c>
      <c r="L1714" s="91" t="s">
        <v>14686</v>
      </c>
      <c r="M1714" s="91" t="s">
        <v>14687</v>
      </c>
      <c r="O1714" s="91" t="s">
        <v>14688</v>
      </c>
      <c r="P1714" s="91" t="s">
        <v>14689</v>
      </c>
      <c r="U1714" s="91">
        <v>1</v>
      </c>
      <c r="V1714" s="91">
        <v>0</v>
      </c>
      <c r="W1714" s="91">
        <v>0</v>
      </c>
      <c r="X1714" s="91">
        <v>100</v>
      </c>
      <c r="Y1714" s="91">
        <v>120</v>
      </c>
      <c r="Z1714" s="91">
        <v>40</v>
      </c>
      <c r="AA1714" s="91">
        <v>60</v>
      </c>
      <c r="AB1714" s="91">
        <v>120</v>
      </c>
      <c r="AC1714" s="91">
        <v>40</v>
      </c>
      <c r="AD1714" s="91">
        <v>60</v>
      </c>
      <c r="AE1714" s="91">
        <v>120</v>
      </c>
      <c r="AF1714" s="91">
        <v>5</v>
      </c>
      <c r="AG1714" s="91">
        <v>403</v>
      </c>
      <c r="AH1714" s="91">
        <v>1389414</v>
      </c>
      <c r="AI1714" s="91">
        <v>1</v>
      </c>
      <c r="AJ1714" s="91" t="s">
        <v>14690</v>
      </c>
      <c r="AK1714" s="91">
        <v>0</v>
      </c>
      <c r="AL1714" s="91">
        <v>0</v>
      </c>
      <c r="AM1714" s="91" t="s">
        <v>87</v>
      </c>
      <c r="AO1714" s="91">
        <v>1</v>
      </c>
      <c r="AP1714" s="91">
        <v>2</v>
      </c>
      <c r="AQ1714" s="91">
        <v>1118786</v>
      </c>
      <c r="AR1714" s="91" t="s">
        <v>87</v>
      </c>
      <c r="AU1714" s="93">
        <v>42060</v>
      </c>
      <c r="AW1714" s="91">
        <v>1</v>
      </c>
      <c r="AX1714" s="91">
        <v>0</v>
      </c>
      <c r="AZ1714" s="92">
        <v>41074</v>
      </c>
      <c r="BA1714" s="91" t="s">
        <v>183</v>
      </c>
      <c r="BB1714" s="92">
        <v>42057</v>
      </c>
      <c r="BC1714" s="91" t="s">
        <v>87</v>
      </c>
    </row>
    <row r="1715" spans="1:55">
      <c r="A1715" s="91">
        <f t="shared" si="26"/>
        <v>1714</v>
      </c>
      <c r="B1715" s="91">
        <v>3805008</v>
      </c>
      <c r="C1715" s="91">
        <v>80</v>
      </c>
      <c r="D1715" s="91">
        <v>16</v>
      </c>
      <c r="E1715" s="91" t="s">
        <v>87</v>
      </c>
      <c r="F1715" s="91" t="s">
        <v>87</v>
      </c>
      <c r="G1715" s="91" t="s">
        <v>14691</v>
      </c>
      <c r="H1715" s="91" t="s">
        <v>112</v>
      </c>
      <c r="I1715" s="91" t="s">
        <v>14692</v>
      </c>
      <c r="J1715" s="91" t="s">
        <v>14691</v>
      </c>
      <c r="K1715" s="91" t="s">
        <v>4905</v>
      </c>
      <c r="L1715" s="91" t="s">
        <v>14693</v>
      </c>
      <c r="O1715" s="91" t="s">
        <v>14694</v>
      </c>
      <c r="P1715" s="91" t="s">
        <v>14695</v>
      </c>
      <c r="R1715" s="91" t="s">
        <v>14696</v>
      </c>
      <c r="S1715" s="91" t="s">
        <v>14697</v>
      </c>
      <c r="T1715" s="91" t="s">
        <v>385</v>
      </c>
      <c r="U1715" s="91">
        <v>1</v>
      </c>
      <c r="V1715" s="91">
        <v>500000</v>
      </c>
      <c r="W1715" s="91">
        <v>0</v>
      </c>
      <c r="X1715" s="91">
        <v>100</v>
      </c>
      <c r="Y1715" s="91">
        <v>120</v>
      </c>
      <c r="Z1715" s="91">
        <v>40</v>
      </c>
      <c r="AA1715" s="91">
        <v>60</v>
      </c>
      <c r="AB1715" s="91">
        <v>120</v>
      </c>
      <c r="AC1715" s="91">
        <v>0</v>
      </c>
      <c r="AD1715" s="91">
        <v>100</v>
      </c>
      <c r="AE1715" s="91">
        <v>120</v>
      </c>
      <c r="AF1715" s="91">
        <v>5</v>
      </c>
      <c r="AG1715" s="91">
        <v>652</v>
      </c>
      <c r="AH1715" s="91">
        <v>4292562</v>
      </c>
      <c r="AI1715" s="91">
        <v>1</v>
      </c>
      <c r="AJ1715" s="91" t="s">
        <v>14683</v>
      </c>
      <c r="AK1715" s="91">
        <v>0</v>
      </c>
      <c r="AL1715" s="91">
        <v>0</v>
      </c>
      <c r="AM1715" s="91" t="s">
        <v>87</v>
      </c>
      <c r="AO1715" s="91">
        <v>1</v>
      </c>
      <c r="AP1715" s="91">
        <v>2</v>
      </c>
      <c r="AQ1715" s="91">
        <v>1118786</v>
      </c>
      <c r="AR1715" s="91" t="s">
        <v>87</v>
      </c>
      <c r="AU1715" s="93">
        <v>42060</v>
      </c>
      <c r="AW1715" s="91">
        <v>1</v>
      </c>
      <c r="AX1715" s="91">
        <v>0</v>
      </c>
      <c r="AZ1715" s="92">
        <v>41493</v>
      </c>
      <c r="BA1715" s="91" t="s">
        <v>183</v>
      </c>
      <c r="BB1715" s="92">
        <v>42057</v>
      </c>
      <c r="BC1715" s="91" t="s">
        <v>87</v>
      </c>
    </row>
    <row r="1716" spans="1:55">
      <c r="A1716" s="91">
        <f t="shared" si="26"/>
        <v>1715</v>
      </c>
      <c r="B1716" s="91">
        <v>4108001</v>
      </c>
      <c r="C1716" s="91">
        <v>50</v>
      </c>
      <c r="D1716" s="91">
        <v>16</v>
      </c>
      <c r="E1716" s="91">
        <v>41080</v>
      </c>
      <c r="F1716" s="91">
        <v>1</v>
      </c>
      <c r="G1716" s="91" t="s">
        <v>14698</v>
      </c>
      <c r="I1716" s="91" t="s">
        <v>14699</v>
      </c>
      <c r="J1716" s="91" t="s">
        <v>14700</v>
      </c>
      <c r="K1716" s="91" t="s">
        <v>14701</v>
      </c>
      <c r="L1716" s="91" t="s">
        <v>14702</v>
      </c>
      <c r="O1716" s="91" t="s">
        <v>14703</v>
      </c>
      <c r="P1716" s="91" t="s">
        <v>14704</v>
      </c>
      <c r="U1716" s="91">
        <v>0</v>
      </c>
      <c r="V1716" s="91">
        <v>500000</v>
      </c>
      <c r="W1716" s="91">
        <v>0</v>
      </c>
      <c r="X1716" s="91">
        <v>0</v>
      </c>
      <c r="Y1716" s="91">
        <v>0</v>
      </c>
      <c r="Z1716" s="91">
        <v>40</v>
      </c>
      <c r="AA1716" s="91">
        <v>60</v>
      </c>
      <c r="AB1716" s="91">
        <v>120</v>
      </c>
      <c r="AC1716" s="91">
        <v>0</v>
      </c>
      <c r="AD1716" s="91">
        <v>0</v>
      </c>
      <c r="AE1716" s="91">
        <v>0</v>
      </c>
      <c r="AF1716" s="91">
        <v>5</v>
      </c>
      <c r="AG1716" s="91">
        <v>305</v>
      </c>
      <c r="AH1716" s="91">
        <v>161804</v>
      </c>
      <c r="AI1716" s="91">
        <v>2</v>
      </c>
      <c r="AJ1716" s="91" t="s">
        <v>14705</v>
      </c>
      <c r="AK1716" s="91">
        <v>0</v>
      </c>
      <c r="AL1716" s="91">
        <v>0</v>
      </c>
      <c r="AM1716" s="91" t="s">
        <v>87</v>
      </c>
      <c r="AO1716" s="91">
        <v>0</v>
      </c>
      <c r="AP1716" s="91">
        <v>2</v>
      </c>
      <c r="AQ1716" s="91" t="s">
        <v>87</v>
      </c>
      <c r="AR1716" s="91" t="s">
        <v>87</v>
      </c>
      <c r="AW1716" s="91">
        <v>1</v>
      </c>
      <c r="AX1716" s="91">
        <v>0</v>
      </c>
      <c r="AZ1716" s="92">
        <v>36680</v>
      </c>
      <c r="BA1716" s="91" t="s">
        <v>183</v>
      </c>
      <c r="BB1716" s="92">
        <v>42724</v>
      </c>
      <c r="BC1716" s="91" t="s">
        <v>87</v>
      </c>
    </row>
    <row r="1717" spans="1:55">
      <c r="A1717" s="91">
        <f t="shared" si="26"/>
        <v>1716</v>
      </c>
      <c r="B1717" s="91">
        <v>4189001</v>
      </c>
      <c r="C1717" s="91">
        <v>50</v>
      </c>
      <c r="D1717" s="91">
        <v>16</v>
      </c>
      <c r="E1717" s="91">
        <v>41890</v>
      </c>
      <c r="F1717" s="91">
        <v>1</v>
      </c>
      <c r="G1717" s="91" t="s">
        <v>14706</v>
      </c>
      <c r="I1717" s="91" t="s">
        <v>14707</v>
      </c>
      <c r="J1717" s="91" t="s">
        <v>14706</v>
      </c>
      <c r="K1717" s="91" t="s">
        <v>2639</v>
      </c>
      <c r="L1717" s="91" t="s">
        <v>14708</v>
      </c>
      <c r="O1717" s="91" t="s">
        <v>14709</v>
      </c>
      <c r="P1717" s="91" t="s">
        <v>87</v>
      </c>
      <c r="U1717" s="91">
        <v>1</v>
      </c>
      <c r="V1717" s="91">
        <v>500000</v>
      </c>
      <c r="W1717" s="91">
        <v>40</v>
      </c>
      <c r="X1717" s="91">
        <v>60</v>
      </c>
      <c r="Y1717" s="91">
        <v>120</v>
      </c>
      <c r="Z1717" s="91">
        <v>40</v>
      </c>
      <c r="AA1717" s="91">
        <v>60</v>
      </c>
      <c r="AB1717" s="91">
        <v>120</v>
      </c>
      <c r="AC1717" s="91">
        <v>40</v>
      </c>
      <c r="AD1717" s="91">
        <v>60</v>
      </c>
      <c r="AE1717" s="91">
        <v>120</v>
      </c>
      <c r="AF1717" s="91">
        <v>5</v>
      </c>
      <c r="AG1717" s="91">
        <v>150</v>
      </c>
      <c r="AH1717" s="91">
        <v>420735</v>
      </c>
      <c r="AI1717" s="91">
        <v>2</v>
      </c>
      <c r="AJ1717" s="91" t="s">
        <v>14710</v>
      </c>
      <c r="AK1717" s="91">
        <v>0</v>
      </c>
      <c r="AL1717" s="91">
        <v>0</v>
      </c>
      <c r="AM1717" s="91" t="s">
        <v>87</v>
      </c>
      <c r="AO1717" s="91">
        <v>0</v>
      </c>
      <c r="AP1717" s="91">
        <v>2</v>
      </c>
      <c r="AQ1717" s="91">
        <v>1070750</v>
      </c>
      <c r="AR1717" s="91" t="s">
        <v>87</v>
      </c>
      <c r="AU1717" s="93">
        <v>42791</v>
      </c>
      <c r="AW1717" s="91">
        <v>1</v>
      </c>
      <c r="AX1717" s="91">
        <v>0</v>
      </c>
      <c r="AZ1717" s="92">
        <v>36680</v>
      </c>
      <c r="BA1717" s="91" t="s">
        <v>183</v>
      </c>
      <c r="BB1717" s="92">
        <v>41600</v>
      </c>
      <c r="BC1717" s="91" t="s">
        <v>87</v>
      </c>
    </row>
    <row r="1718" spans="1:55">
      <c r="A1718" s="91">
        <f t="shared" si="26"/>
        <v>1717</v>
      </c>
      <c r="B1718" s="91">
        <v>4325002</v>
      </c>
      <c r="C1718" s="91">
        <v>77</v>
      </c>
      <c r="D1718" s="91">
        <v>16</v>
      </c>
      <c r="E1718" s="91" t="s">
        <v>87</v>
      </c>
      <c r="F1718" s="91" t="s">
        <v>87</v>
      </c>
      <c r="G1718" s="91" t="s">
        <v>14711</v>
      </c>
      <c r="I1718" s="91" t="s">
        <v>14712</v>
      </c>
      <c r="J1718" s="91" t="s">
        <v>14713</v>
      </c>
      <c r="K1718" s="91" t="s">
        <v>14714</v>
      </c>
      <c r="L1718" s="91" t="s">
        <v>14715</v>
      </c>
      <c r="O1718" s="91" t="s">
        <v>14716</v>
      </c>
      <c r="P1718" s="91" t="s">
        <v>14717</v>
      </c>
      <c r="U1718" s="91">
        <v>1</v>
      </c>
      <c r="V1718" s="91">
        <v>500000</v>
      </c>
      <c r="W1718" s="91">
        <v>0</v>
      </c>
      <c r="X1718" s="91">
        <v>100</v>
      </c>
      <c r="Y1718" s="91">
        <v>120</v>
      </c>
      <c r="Z1718" s="91">
        <v>40</v>
      </c>
      <c r="AA1718" s="91">
        <v>60</v>
      </c>
      <c r="AB1718" s="91">
        <v>120</v>
      </c>
      <c r="AC1718" s="91">
        <v>40</v>
      </c>
      <c r="AD1718" s="91">
        <v>60</v>
      </c>
      <c r="AE1718" s="91">
        <v>120</v>
      </c>
      <c r="AF1718" s="91">
        <v>167</v>
      </c>
      <c r="AG1718" s="91">
        <v>88</v>
      </c>
      <c r="AH1718" s="91">
        <v>3675465</v>
      </c>
      <c r="AI1718" s="91">
        <v>1</v>
      </c>
      <c r="AJ1718" s="91" t="s">
        <v>14718</v>
      </c>
      <c r="AK1718" s="91">
        <v>0</v>
      </c>
      <c r="AL1718" s="91">
        <v>0</v>
      </c>
      <c r="AM1718" s="91" t="s">
        <v>87</v>
      </c>
      <c r="AO1718" s="91">
        <v>0</v>
      </c>
      <c r="AP1718" s="91">
        <v>2</v>
      </c>
      <c r="AQ1718" s="91">
        <v>1012880</v>
      </c>
      <c r="AR1718" s="91" t="s">
        <v>87</v>
      </c>
      <c r="AU1718" s="93">
        <v>42060</v>
      </c>
      <c r="AW1718" s="91">
        <v>1</v>
      </c>
      <c r="AX1718" s="91">
        <v>0</v>
      </c>
      <c r="AZ1718" s="92">
        <v>39224</v>
      </c>
      <c r="BA1718" s="91" t="s">
        <v>183</v>
      </c>
      <c r="BB1718" s="92">
        <v>42057</v>
      </c>
      <c r="BC1718" s="91" t="s">
        <v>87</v>
      </c>
    </row>
    <row r="1719" spans="1:55">
      <c r="A1719" s="91">
        <f t="shared" si="26"/>
        <v>1718</v>
      </c>
      <c r="B1719" s="91">
        <v>4325003</v>
      </c>
      <c r="C1719" s="91">
        <v>77</v>
      </c>
      <c r="D1719" s="91">
        <v>16</v>
      </c>
      <c r="E1719" s="91" t="s">
        <v>87</v>
      </c>
      <c r="F1719" s="91" t="s">
        <v>87</v>
      </c>
      <c r="G1719" s="91" t="s">
        <v>14719</v>
      </c>
      <c r="I1719" s="91" t="s">
        <v>14720</v>
      </c>
      <c r="K1719" s="91" t="s">
        <v>14721</v>
      </c>
      <c r="L1719" s="91" t="s">
        <v>14722</v>
      </c>
      <c r="O1719" s="91" t="s">
        <v>14723</v>
      </c>
      <c r="P1719" s="91" t="s">
        <v>14724</v>
      </c>
      <c r="R1719" s="91" t="s">
        <v>14725</v>
      </c>
      <c r="S1719" s="91" t="s">
        <v>14726</v>
      </c>
      <c r="T1719" s="91" t="s">
        <v>14383</v>
      </c>
      <c r="U1719" s="91">
        <v>1</v>
      </c>
      <c r="V1719" s="91">
        <v>500000</v>
      </c>
      <c r="W1719" s="91">
        <v>0</v>
      </c>
      <c r="X1719" s="91">
        <v>100</v>
      </c>
      <c r="Y1719" s="91">
        <v>120</v>
      </c>
      <c r="Z1719" s="91">
        <v>40</v>
      </c>
      <c r="AA1719" s="91">
        <v>60</v>
      </c>
      <c r="AB1719" s="91">
        <v>120</v>
      </c>
      <c r="AC1719" s="91">
        <v>0</v>
      </c>
      <c r="AD1719" s="91">
        <v>100</v>
      </c>
      <c r="AE1719" s="91">
        <v>120</v>
      </c>
      <c r="AF1719" s="91">
        <v>167</v>
      </c>
      <c r="AG1719" s="91">
        <v>90</v>
      </c>
      <c r="AH1719" s="91">
        <v>3685829</v>
      </c>
      <c r="AI1719" s="91">
        <v>1</v>
      </c>
      <c r="AJ1719" s="91" t="s">
        <v>14727</v>
      </c>
      <c r="AK1719" s="91">
        <v>0</v>
      </c>
      <c r="AL1719" s="91">
        <v>0</v>
      </c>
      <c r="AM1719" s="91" t="s">
        <v>87</v>
      </c>
      <c r="AO1719" s="91">
        <v>0</v>
      </c>
      <c r="AP1719" s="91">
        <v>2</v>
      </c>
      <c r="AQ1719" s="91">
        <v>1012880</v>
      </c>
      <c r="AR1719" s="91" t="s">
        <v>87</v>
      </c>
      <c r="AU1719" s="93">
        <v>42060</v>
      </c>
      <c r="AW1719" s="91">
        <v>1</v>
      </c>
      <c r="AX1719" s="91">
        <v>0</v>
      </c>
      <c r="AZ1719" s="92">
        <v>39521</v>
      </c>
      <c r="BA1719" s="91" t="s">
        <v>183</v>
      </c>
      <c r="BB1719" s="92">
        <v>42057</v>
      </c>
      <c r="BC1719" s="91" t="s">
        <v>87</v>
      </c>
    </row>
    <row r="1720" spans="1:55">
      <c r="A1720" s="91">
        <f t="shared" si="26"/>
        <v>1719</v>
      </c>
      <c r="B1720" s="91">
        <v>4342001</v>
      </c>
      <c r="C1720" s="91">
        <v>50</v>
      </c>
      <c r="D1720" s="91">
        <v>16</v>
      </c>
      <c r="E1720" s="91">
        <v>43420</v>
      </c>
      <c r="F1720" s="91">
        <v>1</v>
      </c>
      <c r="G1720" s="91" t="s">
        <v>14728</v>
      </c>
      <c r="H1720" s="91" t="s">
        <v>14729</v>
      </c>
      <c r="I1720" s="91" t="s">
        <v>14730</v>
      </c>
      <c r="J1720" s="91" t="s">
        <v>14731</v>
      </c>
      <c r="K1720" s="91" t="s">
        <v>14732</v>
      </c>
      <c r="L1720" s="91" t="s">
        <v>14733</v>
      </c>
      <c r="O1720" s="91" t="s">
        <v>14734</v>
      </c>
      <c r="P1720" s="91" t="s">
        <v>87</v>
      </c>
      <c r="U1720" s="91">
        <v>0</v>
      </c>
      <c r="V1720" s="91">
        <v>500000</v>
      </c>
      <c r="W1720" s="91">
        <v>100</v>
      </c>
      <c r="X1720" s="91">
        <v>0</v>
      </c>
      <c r="Y1720" s="91">
        <v>0</v>
      </c>
      <c r="Z1720" s="91">
        <v>100</v>
      </c>
      <c r="AA1720" s="91">
        <v>0</v>
      </c>
      <c r="AB1720" s="91">
        <v>0</v>
      </c>
      <c r="AC1720" s="91">
        <v>100</v>
      </c>
      <c r="AD1720" s="91">
        <v>0</v>
      </c>
      <c r="AE1720" s="91">
        <v>0</v>
      </c>
      <c r="AF1720" s="91">
        <v>5</v>
      </c>
      <c r="AG1720" s="91">
        <v>286</v>
      </c>
      <c r="AH1720" s="91">
        <v>851140</v>
      </c>
      <c r="AI1720" s="91">
        <v>1</v>
      </c>
      <c r="AJ1720" s="91" t="s">
        <v>14735</v>
      </c>
      <c r="AK1720" s="91">
        <v>0</v>
      </c>
      <c r="AL1720" s="91">
        <v>0</v>
      </c>
      <c r="AM1720" s="91" t="s">
        <v>87</v>
      </c>
      <c r="AO1720" s="91">
        <v>1</v>
      </c>
      <c r="AP1720" s="91">
        <v>2</v>
      </c>
      <c r="AQ1720" s="91" t="s">
        <v>87</v>
      </c>
      <c r="AR1720" s="91" t="s">
        <v>87</v>
      </c>
      <c r="AW1720" s="91">
        <v>1</v>
      </c>
      <c r="AX1720" s="91">
        <v>0</v>
      </c>
      <c r="AZ1720" s="92">
        <v>36680</v>
      </c>
      <c r="BA1720" s="91" t="s">
        <v>183</v>
      </c>
      <c r="BB1720" s="92">
        <v>41044</v>
      </c>
      <c r="BC1720" s="91" t="s">
        <v>87</v>
      </c>
    </row>
    <row r="1721" spans="1:55">
      <c r="A1721" s="91">
        <f t="shared" si="26"/>
        <v>1720</v>
      </c>
      <c r="B1721" s="91">
        <v>4342002</v>
      </c>
      <c r="C1721" s="91">
        <v>50</v>
      </c>
      <c r="D1721" s="91">
        <v>16</v>
      </c>
      <c r="E1721" s="91">
        <v>43420</v>
      </c>
      <c r="F1721" s="91">
        <v>2</v>
      </c>
      <c r="G1721" s="91" t="s">
        <v>14728</v>
      </c>
      <c r="H1721" s="91" t="s">
        <v>1372</v>
      </c>
      <c r="I1721" s="91" t="s">
        <v>14730</v>
      </c>
      <c r="J1721" s="91" t="s">
        <v>14731</v>
      </c>
      <c r="K1721" s="91" t="s">
        <v>14736</v>
      </c>
      <c r="L1721" s="91" t="s">
        <v>14737</v>
      </c>
      <c r="O1721" s="91" t="s">
        <v>14738</v>
      </c>
      <c r="P1721" s="91" t="s">
        <v>14739</v>
      </c>
      <c r="U1721" s="91">
        <v>0</v>
      </c>
      <c r="V1721" s="91">
        <v>500000</v>
      </c>
      <c r="W1721" s="91">
        <v>100</v>
      </c>
      <c r="X1721" s="91">
        <v>0</v>
      </c>
      <c r="Y1721" s="91">
        <v>0</v>
      </c>
      <c r="Z1721" s="91">
        <v>100</v>
      </c>
      <c r="AA1721" s="91">
        <v>0</v>
      </c>
      <c r="AB1721" s="91">
        <v>0</v>
      </c>
      <c r="AC1721" s="91">
        <v>100</v>
      </c>
      <c r="AD1721" s="91">
        <v>0</v>
      </c>
      <c r="AE1721" s="91">
        <v>0</v>
      </c>
      <c r="AF1721" s="91">
        <v>5</v>
      </c>
      <c r="AG1721" s="91">
        <v>740</v>
      </c>
      <c r="AH1721" s="91">
        <v>715097</v>
      </c>
      <c r="AI1721" s="91">
        <v>1</v>
      </c>
      <c r="AJ1721" s="91" t="s">
        <v>14740</v>
      </c>
      <c r="AK1721" s="91">
        <v>0</v>
      </c>
      <c r="AL1721" s="91">
        <v>0</v>
      </c>
      <c r="AM1721" s="91" t="s">
        <v>87</v>
      </c>
      <c r="AO1721" s="91">
        <v>0</v>
      </c>
      <c r="AP1721" s="91">
        <v>2</v>
      </c>
      <c r="AQ1721" s="91" t="s">
        <v>87</v>
      </c>
      <c r="AR1721" s="91" t="s">
        <v>87</v>
      </c>
      <c r="AW1721" s="91">
        <v>1</v>
      </c>
      <c r="AX1721" s="91">
        <v>0</v>
      </c>
      <c r="AZ1721" s="92">
        <v>36680</v>
      </c>
      <c r="BA1721" s="91" t="s">
        <v>183</v>
      </c>
      <c r="BB1721" s="92">
        <v>41043</v>
      </c>
      <c r="BC1721" s="91" t="s">
        <v>87</v>
      </c>
    </row>
    <row r="1722" spans="1:55">
      <c r="A1722" s="91">
        <f t="shared" si="26"/>
        <v>1721</v>
      </c>
      <c r="B1722" s="91">
        <v>4342004</v>
      </c>
      <c r="C1722" s="91">
        <v>50</v>
      </c>
      <c r="D1722" s="91">
        <v>16</v>
      </c>
      <c r="E1722" s="91" t="s">
        <v>87</v>
      </c>
      <c r="F1722" s="91" t="s">
        <v>87</v>
      </c>
      <c r="G1722" s="91" t="s">
        <v>14728</v>
      </c>
      <c r="H1722" s="91" t="s">
        <v>14741</v>
      </c>
      <c r="I1722" s="91" t="s">
        <v>14730</v>
      </c>
      <c r="J1722" s="91" t="s">
        <v>14731</v>
      </c>
      <c r="K1722" s="91" t="s">
        <v>14742</v>
      </c>
      <c r="L1722" s="91" t="s">
        <v>14743</v>
      </c>
      <c r="O1722" s="91" t="s">
        <v>14744</v>
      </c>
      <c r="P1722" s="91" t="s">
        <v>14745</v>
      </c>
      <c r="U1722" s="91">
        <v>0</v>
      </c>
      <c r="V1722" s="91">
        <v>500000</v>
      </c>
      <c r="W1722" s="91">
        <v>100</v>
      </c>
      <c r="X1722" s="91">
        <v>0</v>
      </c>
      <c r="Y1722" s="91">
        <v>120</v>
      </c>
      <c r="Z1722" s="91">
        <v>100</v>
      </c>
      <c r="AA1722" s="91">
        <v>0</v>
      </c>
      <c r="AB1722" s="91">
        <v>120</v>
      </c>
      <c r="AC1722" s="91">
        <v>100</v>
      </c>
      <c r="AD1722" s="91">
        <v>0</v>
      </c>
      <c r="AE1722" s="91">
        <v>120</v>
      </c>
      <c r="AF1722" s="91">
        <v>5</v>
      </c>
      <c r="AG1722" s="91">
        <v>400</v>
      </c>
      <c r="AH1722" s="91">
        <v>1192388</v>
      </c>
      <c r="AI1722" s="91">
        <v>1</v>
      </c>
      <c r="AJ1722" s="91" t="s">
        <v>14746</v>
      </c>
      <c r="AK1722" s="91">
        <v>0</v>
      </c>
      <c r="AL1722" s="91">
        <v>0</v>
      </c>
      <c r="AM1722" s="91" t="s">
        <v>87</v>
      </c>
      <c r="AO1722" s="91">
        <v>1</v>
      </c>
      <c r="AP1722" s="91">
        <v>2</v>
      </c>
      <c r="AQ1722" s="91" t="s">
        <v>87</v>
      </c>
      <c r="AR1722" s="91" t="s">
        <v>87</v>
      </c>
      <c r="AW1722" s="91">
        <v>1</v>
      </c>
      <c r="AX1722" s="91">
        <v>0</v>
      </c>
      <c r="AZ1722" s="92">
        <v>36993</v>
      </c>
      <c r="BA1722" s="91" t="s">
        <v>183</v>
      </c>
      <c r="BB1722" s="92">
        <v>41052</v>
      </c>
      <c r="BC1722" s="91" t="s">
        <v>87</v>
      </c>
    </row>
    <row r="1723" spans="1:55">
      <c r="A1723" s="91">
        <f t="shared" si="26"/>
        <v>1722</v>
      </c>
      <c r="B1723" s="91">
        <v>4342005</v>
      </c>
      <c r="C1723" s="91">
        <v>50</v>
      </c>
      <c r="D1723" s="91">
        <v>16</v>
      </c>
      <c r="E1723" s="91" t="s">
        <v>87</v>
      </c>
      <c r="F1723" s="91" t="s">
        <v>87</v>
      </c>
      <c r="G1723" s="91" t="s">
        <v>14728</v>
      </c>
      <c r="H1723" s="91" t="s">
        <v>14747</v>
      </c>
      <c r="I1723" s="91" t="s">
        <v>14748</v>
      </c>
      <c r="J1723" s="91" t="s">
        <v>14731</v>
      </c>
      <c r="K1723" s="91" t="s">
        <v>14749</v>
      </c>
      <c r="L1723" s="91" t="s">
        <v>14750</v>
      </c>
      <c r="O1723" s="91" t="s">
        <v>14751</v>
      </c>
      <c r="P1723" s="91" t="s">
        <v>87</v>
      </c>
      <c r="U1723" s="91">
        <v>0</v>
      </c>
      <c r="V1723" s="91">
        <v>500000</v>
      </c>
      <c r="W1723" s="91">
        <v>100</v>
      </c>
      <c r="X1723" s="91">
        <v>0</v>
      </c>
      <c r="Y1723" s="91">
        <v>120</v>
      </c>
      <c r="Z1723" s="91">
        <v>100</v>
      </c>
      <c r="AA1723" s="91">
        <v>0</v>
      </c>
      <c r="AB1723" s="91">
        <v>120</v>
      </c>
      <c r="AC1723" s="91">
        <v>100</v>
      </c>
      <c r="AD1723" s="91">
        <v>0</v>
      </c>
      <c r="AE1723" s="91">
        <v>120</v>
      </c>
      <c r="AF1723" s="91">
        <v>152</v>
      </c>
      <c r="AG1723" s="91">
        <v>39</v>
      </c>
      <c r="AH1723" s="91">
        <v>255262</v>
      </c>
      <c r="AI1723" s="91">
        <v>1</v>
      </c>
      <c r="AJ1723" s="91" t="s">
        <v>14752</v>
      </c>
      <c r="AK1723" s="91">
        <v>0</v>
      </c>
      <c r="AL1723" s="91">
        <v>0</v>
      </c>
      <c r="AM1723" s="91" t="s">
        <v>87</v>
      </c>
      <c r="AO1723" s="91">
        <v>1</v>
      </c>
      <c r="AP1723" s="91">
        <v>2</v>
      </c>
      <c r="AQ1723" s="91" t="s">
        <v>87</v>
      </c>
      <c r="AR1723" s="91" t="s">
        <v>87</v>
      </c>
      <c r="AW1723" s="91">
        <v>1</v>
      </c>
      <c r="AX1723" s="91">
        <v>0</v>
      </c>
      <c r="AZ1723" s="92">
        <v>37207</v>
      </c>
      <c r="BA1723" s="91" t="s">
        <v>183</v>
      </c>
      <c r="BB1723" s="92">
        <v>41044</v>
      </c>
      <c r="BC1723" s="91" t="s">
        <v>87</v>
      </c>
    </row>
    <row r="1724" spans="1:55">
      <c r="A1724" s="91">
        <f t="shared" si="26"/>
        <v>1723</v>
      </c>
      <c r="B1724" s="91">
        <v>4342007</v>
      </c>
      <c r="C1724" s="91">
        <v>90</v>
      </c>
      <c r="D1724" s="91">
        <v>16</v>
      </c>
      <c r="E1724" s="91">
        <v>43420</v>
      </c>
      <c r="F1724" s="91">
        <v>7</v>
      </c>
      <c r="G1724" s="91" t="s">
        <v>14753</v>
      </c>
      <c r="J1724" s="91" t="s">
        <v>14731</v>
      </c>
      <c r="K1724" s="91" t="s">
        <v>14754</v>
      </c>
      <c r="L1724" s="91" t="s">
        <v>14755</v>
      </c>
      <c r="O1724" s="91" t="s">
        <v>14756</v>
      </c>
      <c r="P1724" s="91" t="s">
        <v>14757</v>
      </c>
      <c r="R1724" s="91" t="s">
        <v>14758</v>
      </c>
      <c r="T1724" s="91" t="s">
        <v>860</v>
      </c>
      <c r="U1724" s="91">
        <v>0</v>
      </c>
      <c r="V1724" s="91">
        <v>0</v>
      </c>
      <c r="W1724" s="91">
        <v>100</v>
      </c>
      <c r="X1724" s="91">
        <v>0</v>
      </c>
      <c r="Y1724" s="91">
        <v>0</v>
      </c>
      <c r="Z1724" s="91">
        <v>40</v>
      </c>
      <c r="AA1724" s="91">
        <v>60</v>
      </c>
      <c r="AB1724" s="91">
        <v>120</v>
      </c>
      <c r="AC1724" s="91">
        <v>40</v>
      </c>
      <c r="AD1724" s="91">
        <v>60</v>
      </c>
      <c r="AE1724" s="91">
        <v>120</v>
      </c>
      <c r="AF1724" s="91">
        <v>5</v>
      </c>
      <c r="AG1724" s="91">
        <v>867</v>
      </c>
      <c r="AH1724" s="91">
        <v>6549671</v>
      </c>
      <c r="AI1724" s="91">
        <v>1</v>
      </c>
      <c r="AJ1724" s="91" t="s">
        <v>14759</v>
      </c>
      <c r="AK1724" s="91">
        <v>0</v>
      </c>
      <c r="AL1724" s="91">
        <v>0</v>
      </c>
      <c r="AM1724" s="91" t="s">
        <v>87</v>
      </c>
      <c r="AO1724" s="91">
        <v>0</v>
      </c>
      <c r="AP1724" s="91">
        <v>0</v>
      </c>
      <c r="AQ1724" s="91" t="s">
        <v>87</v>
      </c>
      <c r="AR1724" s="91" t="s">
        <v>87</v>
      </c>
      <c r="AW1724" s="91">
        <v>1</v>
      </c>
      <c r="AX1724" s="91">
        <v>0</v>
      </c>
      <c r="AZ1724" s="92">
        <v>42934.06045138889</v>
      </c>
      <c r="BA1724" s="91" t="s">
        <v>233</v>
      </c>
      <c r="BB1724" s="92">
        <v>42934.06045138889</v>
      </c>
      <c r="BC1724" s="91" t="s">
        <v>233</v>
      </c>
    </row>
    <row r="1725" spans="1:55">
      <c r="A1725" s="91">
        <f t="shared" si="26"/>
        <v>1724</v>
      </c>
      <c r="B1725" s="91">
        <v>4342008</v>
      </c>
      <c r="C1725" s="91">
        <v>50</v>
      </c>
      <c r="D1725" s="91">
        <v>16</v>
      </c>
      <c r="E1725" s="91" t="s">
        <v>87</v>
      </c>
      <c r="F1725" s="91" t="s">
        <v>87</v>
      </c>
      <c r="G1725" s="91" t="s">
        <v>14728</v>
      </c>
      <c r="H1725" s="91" t="s">
        <v>14760</v>
      </c>
      <c r="I1725" s="91" t="s">
        <v>14730</v>
      </c>
      <c r="J1725" s="91" t="s">
        <v>14731</v>
      </c>
      <c r="K1725" s="91" t="s">
        <v>14761</v>
      </c>
      <c r="L1725" s="91" t="s">
        <v>14762</v>
      </c>
      <c r="O1725" s="91" t="s">
        <v>14763</v>
      </c>
      <c r="P1725" s="91" t="s">
        <v>14764</v>
      </c>
      <c r="U1725" s="91">
        <v>0</v>
      </c>
      <c r="V1725" s="91">
        <v>500000</v>
      </c>
      <c r="W1725" s="91">
        <v>100</v>
      </c>
      <c r="X1725" s="91">
        <v>0</v>
      </c>
      <c r="Y1725" s="91">
        <v>0</v>
      </c>
      <c r="Z1725" s="91">
        <v>100</v>
      </c>
      <c r="AA1725" s="91">
        <v>0</v>
      </c>
      <c r="AB1725" s="91">
        <v>0</v>
      </c>
      <c r="AC1725" s="91">
        <v>100</v>
      </c>
      <c r="AD1725" s="91">
        <v>0</v>
      </c>
      <c r="AE1725" s="91">
        <v>0</v>
      </c>
      <c r="AF1725" s="91">
        <v>153</v>
      </c>
      <c r="AG1725" s="91">
        <v>271</v>
      </c>
      <c r="AH1725" s="91">
        <v>447970</v>
      </c>
      <c r="AI1725" s="91">
        <v>1</v>
      </c>
      <c r="AJ1725" s="91" t="s">
        <v>14765</v>
      </c>
      <c r="AK1725" s="91">
        <v>0</v>
      </c>
      <c r="AL1725" s="91">
        <v>0</v>
      </c>
      <c r="AM1725" s="91" t="s">
        <v>87</v>
      </c>
      <c r="AO1725" s="91">
        <v>0</v>
      </c>
      <c r="AP1725" s="91">
        <v>2</v>
      </c>
      <c r="AQ1725" s="91" t="s">
        <v>87</v>
      </c>
      <c r="AR1725" s="91" t="s">
        <v>87</v>
      </c>
      <c r="AW1725" s="91">
        <v>1</v>
      </c>
      <c r="AX1725" s="91">
        <v>0</v>
      </c>
      <c r="AZ1725" s="92">
        <v>37735</v>
      </c>
      <c r="BA1725" s="91" t="s">
        <v>183</v>
      </c>
      <c r="BB1725" s="92">
        <v>41043</v>
      </c>
      <c r="BC1725" s="91" t="s">
        <v>87</v>
      </c>
    </row>
    <row r="1726" spans="1:55">
      <c r="A1726" s="91">
        <f t="shared" si="26"/>
        <v>1725</v>
      </c>
      <c r="B1726" s="91">
        <v>4342011</v>
      </c>
      <c r="C1726" s="91">
        <v>50</v>
      </c>
      <c r="D1726" s="91">
        <v>16</v>
      </c>
      <c r="E1726" s="91" t="s">
        <v>87</v>
      </c>
      <c r="F1726" s="91" t="s">
        <v>87</v>
      </c>
      <c r="G1726" s="91" t="s">
        <v>14728</v>
      </c>
      <c r="H1726" s="91" t="s">
        <v>14766</v>
      </c>
      <c r="I1726" s="91" t="s">
        <v>14767</v>
      </c>
      <c r="J1726" s="91" t="s">
        <v>14768</v>
      </c>
      <c r="K1726" s="91" t="s">
        <v>14769</v>
      </c>
      <c r="L1726" s="91" t="s">
        <v>14770</v>
      </c>
      <c r="O1726" s="91" t="s">
        <v>14771</v>
      </c>
      <c r="P1726" s="91" t="s">
        <v>14772</v>
      </c>
      <c r="R1726" s="91" t="s">
        <v>14773</v>
      </c>
      <c r="S1726" s="91" t="s">
        <v>14774</v>
      </c>
      <c r="T1726" s="91" t="s">
        <v>860</v>
      </c>
      <c r="U1726" s="91">
        <v>0</v>
      </c>
      <c r="V1726" s="91">
        <v>500000</v>
      </c>
      <c r="W1726" s="91">
        <v>100</v>
      </c>
      <c r="X1726" s="91">
        <v>0</v>
      </c>
      <c r="Y1726" s="91">
        <v>120</v>
      </c>
      <c r="Z1726" s="91">
        <v>100</v>
      </c>
      <c r="AA1726" s="91">
        <v>0</v>
      </c>
      <c r="AB1726" s="91">
        <v>120</v>
      </c>
      <c r="AC1726" s="91">
        <v>100</v>
      </c>
      <c r="AD1726" s="91">
        <v>0</v>
      </c>
      <c r="AE1726" s="91">
        <v>120</v>
      </c>
      <c r="AF1726" s="91">
        <v>5</v>
      </c>
      <c r="AG1726" s="91">
        <v>867</v>
      </c>
      <c r="AH1726" s="91">
        <v>6546156</v>
      </c>
      <c r="AI1726" s="91">
        <v>1</v>
      </c>
      <c r="AJ1726" s="91" t="s">
        <v>14775</v>
      </c>
      <c r="AK1726" s="91">
        <v>0</v>
      </c>
      <c r="AL1726" s="91">
        <v>0</v>
      </c>
      <c r="AM1726" s="91" t="s">
        <v>87</v>
      </c>
      <c r="AO1726" s="91">
        <v>1</v>
      </c>
      <c r="AP1726" s="91">
        <v>2</v>
      </c>
      <c r="AQ1726" s="91" t="s">
        <v>87</v>
      </c>
      <c r="AR1726" s="91" t="s">
        <v>87</v>
      </c>
      <c r="AW1726" s="91">
        <v>1</v>
      </c>
      <c r="AX1726" s="91">
        <v>0</v>
      </c>
      <c r="AZ1726" s="92">
        <v>42656</v>
      </c>
      <c r="BA1726" s="91" t="s">
        <v>183</v>
      </c>
      <c r="BB1726" s="92">
        <v>42656</v>
      </c>
      <c r="BC1726" s="91" t="s">
        <v>87</v>
      </c>
    </row>
    <row r="1727" spans="1:55">
      <c r="A1727" s="91">
        <f t="shared" si="26"/>
        <v>1726</v>
      </c>
      <c r="B1727" s="91">
        <v>4395003</v>
      </c>
      <c r="C1727" s="91">
        <v>40</v>
      </c>
      <c r="D1727" s="91">
        <v>16</v>
      </c>
      <c r="E1727" s="91" t="s">
        <v>87</v>
      </c>
      <c r="F1727" s="91" t="s">
        <v>87</v>
      </c>
      <c r="G1727" s="91" t="s">
        <v>14776</v>
      </c>
      <c r="H1727" s="91" t="s">
        <v>14777</v>
      </c>
      <c r="I1727" s="91" t="s">
        <v>14778</v>
      </c>
      <c r="K1727" s="91" t="s">
        <v>613</v>
      </c>
      <c r="L1727" s="91" t="s">
        <v>14779</v>
      </c>
      <c r="M1727" s="91" t="s">
        <v>14780</v>
      </c>
      <c r="O1727" s="91" t="s">
        <v>14781</v>
      </c>
      <c r="P1727" s="91" t="s">
        <v>14782</v>
      </c>
      <c r="R1727" s="91" t="s">
        <v>14783</v>
      </c>
      <c r="S1727" s="91" t="s">
        <v>14784</v>
      </c>
      <c r="T1727" s="91" t="s">
        <v>931</v>
      </c>
      <c r="U1727" s="91">
        <v>0</v>
      </c>
      <c r="V1727" s="91">
        <v>500000</v>
      </c>
      <c r="W1727" s="91">
        <v>0</v>
      </c>
      <c r="X1727" s="91">
        <v>100</v>
      </c>
      <c r="Y1727" s="91">
        <v>120</v>
      </c>
      <c r="Z1727" s="91">
        <v>40</v>
      </c>
      <c r="AA1727" s="91">
        <v>60</v>
      </c>
      <c r="AB1727" s="91">
        <v>120</v>
      </c>
      <c r="AC1727" s="91">
        <v>0</v>
      </c>
      <c r="AD1727" s="91">
        <v>100</v>
      </c>
      <c r="AE1727" s="91">
        <v>120</v>
      </c>
      <c r="AF1727" s="91">
        <v>9</v>
      </c>
      <c r="AG1727" s="91">
        <v>200</v>
      </c>
      <c r="AH1727" s="91">
        <v>1020112</v>
      </c>
      <c r="AI1727" s="91">
        <v>2</v>
      </c>
      <c r="AJ1727" s="91" t="s">
        <v>14785</v>
      </c>
      <c r="AK1727" s="91">
        <v>0</v>
      </c>
      <c r="AL1727" s="91">
        <v>0</v>
      </c>
      <c r="AM1727" s="91" t="s">
        <v>87</v>
      </c>
      <c r="AO1727" s="91">
        <v>1</v>
      </c>
      <c r="AP1727" s="91">
        <v>2</v>
      </c>
      <c r="AQ1727" s="91" t="s">
        <v>87</v>
      </c>
      <c r="AR1727" s="91" t="s">
        <v>87</v>
      </c>
      <c r="AW1727" s="91">
        <v>1</v>
      </c>
      <c r="AX1727" s="91">
        <v>0</v>
      </c>
      <c r="AZ1727" s="92">
        <v>42089</v>
      </c>
      <c r="BA1727" s="91" t="s">
        <v>183</v>
      </c>
      <c r="BB1727" s="92">
        <v>42447</v>
      </c>
      <c r="BC1727" s="91" t="s">
        <v>87</v>
      </c>
    </row>
    <row r="1728" spans="1:55">
      <c r="A1728" s="91">
        <f t="shared" si="26"/>
        <v>1727</v>
      </c>
      <c r="B1728" s="91">
        <v>4445001</v>
      </c>
      <c r="C1728" s="91">
        <v>50</v>
      </c>
      <c r="D1728" s="91">
        <v>16</v>
      </c>
      <c r="E1728" s="91">
        <v>44450</v>
      </c>
      <c r="F1728" s="91">
        <v>1</v>
      </c>
      <c r="G1728" s="91" t="s">
        <v>14786</v>
      </c>
      <c r="H1728" s="91" t="s">
        <v>102</v>
      </c>
      <c r="I1728" s="91" t="s">
        <v>14787</v>
      </c>
      <c r="J1728" s="91" t="s">
        <v>14788</v>
      </c>
      <c r="K1728" s="91" t="s">
        <v>2639</v>
      </c>
      <c r="L1728" s="91" t="s">
        <v>14789</v>
      </c>
      <c r="M1728" s="91" t="s">
        <v>14790</v>
      </c>
      <c r="O1728" s="91" t="s">
        <v>14791</v>
      </c>
      <c r="P1728" s="91" t="s">
        <v>87</v>
      </c>
      <c r="U1728" s="91">
        <v>0</v>
      </c>
      <c r="V1728" s="91">
        <v>500000</v>
      </c>
      <c r="W1728" s="91">
        <v>0</v>
      </c>
      <c r="X1728" s="91">
        <v>100</v>
      </c>
      <c r="Y1728" s="91">
        <v>120</v>
      </c>
      <c r="Z1728" s="91">
        <v>40</v>
      </c>
      <c r="AA1728" s="91">
        <v>60</v>
      </c>
      <c r="AB1728" s="91">
        <v>120</v>
      </c>
      <c r="AC1728" s="91">
        <v>40</v>
      </c>
      <c r="AD1728" s="91">
        <v>60</v>
      </c>
      <c r="AE1728" s="91">
        <v>120</v>
      </c>
      <c r="AF1728" s="91">
        <v>5</v>
      </c>
      <c r="AG1728" s="91">
        <v>221</v>
      </c>
      <c r="AH1728" s="91">
        <v>389602</v>
      </c>
      <c r="AI1728" s="91">
        <v>1</v>
      </c>
      <c r="AJ1728" s="91" t="s">
        <v>14792</v>
      </c>
      <c r="AK1728" s="91">
        <v>0</v>
      </c>
      <c r="AL1728" s="91">
        <v>0</v>
      </c>
      <c r="AM1728" s="91" t="s">
        <v>87</v>
      </c>
      <c r="AO1728" s="91">
        <v>1</v>
      </c>
      <c r="AP1728" s="91">
        <v>2</v>
      </c>
      <c r="AQ1728" s="91" t="s">
        <v>87</v>
      </c>
      <c r="AR1728" s="91" t="s">
        <v>87</v>
      </c>
      <c r="AW1728" s="91">
        <v>1</v>
      </c>
      <c r="AX1728" s="91">
        <v>0</v>
      </c>
      <c r="AZ1728" s="92">
        <v>36680</v>
      </c>
      <c r="BA1728" s="91" t="s">
        <v>183</v>
      </c>
      <c r="BB1728" s="92">
        <v>41442</v>
      </c>
      <c r="BC1728" s="91" t="s">
        <v>87</v>
      </c>
    </row>
    <row r="1729" spans="1:55">
      <c r="A1729" s="91">
        <f t="shared" si="26"/>
        <v>1728</v>
      </c>
      <c r="B1729" s="91">
        <v>4625002</v>
      </c>
      <c r="C1729" s="91">
        <v>50</v>
      </c>
      <c r="D1729" s="91">
        <v>16</v>
      </c>
      <c r="E1729" s="91" t="s">
        <v>87</v>
      </c>
      <c r="F1729" s="91" t="s">
        <v>87</v>
      </c>
      <c r="G1729" s="91" t="s">
        <v>14793</v>
      </c>
      <c r="I1729" s="91" t="s">
        <v>14794</v>
      </c>
      <c r="J1729" s="91" t="s">
        <v>14795</v>
      </c>
      <c r="K1729" s="91" t="s">
        <v>350</v>
      </c>
      <c r="L1729" s="91" t="s">
        <v>14796</v>
      </c>
      <c r="O1729" s="91" t="s">
        <v>14797</v>
      </c>
      <c r="P1729" s="91" t="s">
        <v>14798</v>
      </c>
      <c r="U1729" s="91">
        <v>0</v>
      </c>
      <c r="V1729" s="91">
        <v>0</v>
      </c>
      <c r="W1729" s="91">
        <v>0</v>
      </c>
      <c r="X1729" s="91">
        <v>100</v>
      </c>
      <c r="Y1729" s="91">
        <v>120</v>
      </c>
      <c r="Z1729" s="91">
        <v>40</v>
      </c>
      <c r="AA1729" s="91">
        <v>60</v>
      </c>
      <c r="AB1729" s="91">
        <v>120</v>
      </c>
      <c r="AC1729" s="91">
        <v>40</v>
      </c>
      <c r="AD1729" s="91">
        <v>60</v>
      </c>
      <c r="AE1729" s="91">
        <v>120</v>
      </c>
      <c r="AF1729" s="91">
        <v>5</v>
      </c>
      <c r="AG1729" s="91">
        <v>281</v>
      </c>
      <c r="AH1729" s="91">
        <v>450106</v>
      </c>
      <c r="AI1729" s="91">
        <v>2</v>
      </c>
      <c r="AJ1729" s="91" t="s">
        <v>14799</v>
      </c>
      <c r="AK1729" s="91">
        <v>0</v>
      </c>
      <c r="AL1729" s="91">
        <v>0</v>
      </c>
      <c r="AM1729" s="91" t="s">
        <v>87</v>
      </c>
      <c r="AO1729" s="91">
        <v>1</v>
      </c>
      <c r="AP1729" s="91">
        <v>2</v>
      </c>
      <c r="AQ1729" s="91" t="s">
        <v>87</v>
      </c>
      <c r="AR1729" s="91" t="s">
        <v>87</v>
      </c>
      <c r="AW1729" s="91">
        <v>1</v>
      </c>
      <c r="AX1729" s="91">
        <v>0</v>
      </c>
      <c r="AZ1729" s="92">
        <v>41422</v>
      </c>
      <c r="BA1729" s="91" t="s">
        <v>183</v>
      </c>
      <c r="BB1729" s="92">
        <v>42325</v>
      </c>
      <c r="BC1729" s="91" t="s">
        <v>87</v>
      </c>
    </row>
    <row r="1730" spans="1:55">
      <c r="A1730" s="91">
        <f t="shared" si="26"/>
        <v>1729</v>
      </c>
      <c r="B1730" s="91">
        <v>4638001</v>
      </c>
      <c r="C1730" s="91">
        <v>50</v>
      </c>
      <c r="D1730" s="91">
        <v>16</v>
      </c>
      <c r="E1730" s="91">
        <v>46380</v>
      </c>
      <c r="F1730" s="91">
        <v>1</v>
      </c>
      <c r="G1730" s="91" t="s">
        <v>14800</v>
      </c>
      <c r="H1730" s="91" t="s">
        <v>801</v>
      </c>
      <c r="I1730" s="91" t="s">
        <v>2563</v>
      </c>
      <c r="J1730" s="91" t="s">
        <v>14800</v>
      </c>
      <c r="K1730" s="91" t="s">
        <v>14801</v>
      </c>
      <c r="L1730" s="91" t="s">
        <v>14802</v>
      </c>
      <c r="O1730" s="91" t="s">
        <v>14803</v>
      </c>
      <c r="P1730" s="91" t="s">
        <v>14804</v>
      </c>
      <c r="U1730" s="91">
        <v>0</v>
      </c>
      <c r="V1730" s="91">
        <v>500000</v>
      </c>
      <c r="W1730" s="91">
        <v>0</v>
      </c>
      <c r="X1730" s="91">
        <v>100</v>
      </c>
      <c r="Y1730" s="91">
        <v>120</v>
      </c>
      <c r="Z1730" s="91">
        <v>40</v>
      </c>
      <c r="AA1730" s="91">
        <v>60</v>
      </c>
      <c r="AB1730" s="91">
        <v>120</v>
      </c>
      <c r="AC1730" s="91">
        <v>40</v>
      </c>
      <c r="AD1730" s="91">
        <v>60</v>
      </c>
      <c r="AE1730" s="91">
        <v>120</v>
      </c>
      <c r="AF1730" s="91">
        <v>9</v>
      </c>
      <c r="AG1730" s="91">
        <v>200</v>
      </c>
      <c r="AH1730" s="91">
        <v>9714961</v>
      </c>
      <c r="AI1730" s="91">
        <v>1</v>
      </c>
      <c r="AJ1730" s="91" t="s">
        <v>14805</v>
      </c>
      <c r="AK1730" s="91">
        <v>0</v>
      </c>
      <c r="AL1730" s="91">
        <v>0</v>
      </c>
      <c r="AM1730" s="91" t="s">
        <v>87</v>
      </c>
      <c r="AO1730" s="91">
        <v>0</v>
      </c>
      <c r="AP1730" s="91">
        <v>2</v>
      </c>
      <c r="AQ1730" s="91" t="s">
        <v>87</v>
      </c>
      <c r="AR1730" s="91" t="s">
        <v>87</v>
      </c>
      <c r="AW1730" s="91">
        <v>1</v>
      </c>
      <c r="AX1730" s="91">
        <v>0</v>
      </c>
      <c r="AZ1730" s="92">
        <v>36680</v>
      </c>
      <c r="BA1730" s="91" t="s">
        <v>183</v>
      </c>
      <c r="BB1730" s="92">
        <v>39911</v>
      </c>
      <c r="BC1730" s="91" t="s">
        <v>87</v>
      </c>
    </row>
    <row r="1731" spans="1:55">
      <c r="A1731" s="91">
        <f t="shared" ref="A1731:A1794" si="27">A1730+1</f>
        <v>1730</v>
      </c>
      <c r="B1731" s="91">
        <v>4769002</v>
      </c>
      <c r="C1731" s="91">
        <v>50</v>
      </c>
      <c r="D1731" s="91">
        <v>16</v>
      </c>
      <c r="E1731" s="91">
        <v>47690</v>
      </c>
      <c r="F1731" s="91">
        <v>2</v>
      </c>
      <c r="G1731" s="91" t="s">
        <v>2626</v>
      </c>
      <c r="I1731" s="91" t="s">
        <v>14806</v>
      </c>
      <c r="J1731" s="91" t="s">
        <v>14807</v>
      </c>
      <c r="K1731" s="91" t="s">
        <v>2639</v>
      </c>
      <c r="L1731" s="91" t="s">
        <v>14808</v>
      </c>
      <c r="O1731" s="91" t="s">
        <v>14809</v>
      </c>
      <c r="P1731" s="91" t="s">
        <v>87</v>
      </c>
      <c r="U1731" s="91">
        <v>0</v>
      </c>
      <c r="V1731" s="91">
        <v>500000</v>
      </c>
      <c r="W1731" s="91">
        <v>100</v>
      </c>
      <c r="X1731" s="91">
        <v>0</v>
      </c>
      <c r="Y1731" s="91">
        <v>0</v>
      </c>
      <c r="Z1731" s="91">
        <v>100</v>
      </c>
      <c r="AA1731" s="91">
        <v>0</v>
      </c>
      <c r="AB1731" s="91">
        <v>0</v>
      </c>
      <c r="AC1731" s="91">
        <v>100</v>
      </c>
      <c r="AD1731" s="91">
        <v>0</v>
      </c>
      <c r="AE1731" s="91">
        <v>0</v>
      </c>
      <c r="AF1731" s="91">
        <v>5</v>
      </c>
      <c r="AG1731" s="91">
        <v>150</v>
      </c>
      <c r="AH1731" s="91">
        <v>450427</v>
      </c>
      <c r="AI1731" s="91">
        <v>2</v>
      </c>
      <c r="AJ1731" s="91" t="s">
        <v>14810</v>
      </c>
      <c r="AK1731" s="91">
        <v>0</v>
      </c>
      <c r="AL1731" s="91">
        <v>0</v>
      </c>
      <c r="AM1731" s="91" t="s">
        <v>87</v>
      </c>
      <c r="AO1731" s="91">
        <v>0</v>
      </c>
      <c r="AP1731" s="91">
        <v>2</v>
      </c>
      <c r="AQ1731" s="91" t="s">
        <v>87</v>
      </c>
      <c r="AR1731" s="91" t="s">
        <v>87</v>
      </c>
      <c r="AW1731" s="91">
        <v>1</v>
      </c>
      <c r="AX1731" s="91">
        <v>0</v>
      </c>
      <c r="AZ1731" s="92">
        <v>36680</v>
      </c>
      <c r="BA1731" s="91" t="s">
        <v>183</v>
      </c>
      <c r="BB1731" s="92">
        <v>38750</v>
      </c>
      <c r="BC1731" s="91" t="s">
        <v>87</v>
      </c>
    </row>
    <row r="1732" spans="1:55">
      <c r="A1732" s="91">
        <f t="shared" si="27"/>
        <v>1731</v>
      </c>
      <c r="B1732" s="91">
        <v>5035002</v>
      </c>
      <c r="C1732" s="91">
        <v>38</v>
      </c>
      <c r="D1732" s="91">
        <v>16</v>
      </c>
      <c r="E1732" s="91" t="s">
        <v>87</v>
      </c>
      <c r="F1732" s="91" t="s">
        <v>87</v>
      </c>
      <c r="G1732" s="91" t="s">
        <v>14811</v>
      </c>
      <c r="I1732" s="91" t="s">
        <v>14812</v>
      </c>
      <c r="J1732" s="91" t="s">
        <v>14813</v>
      </c>
      <c r="K1732" s="91" t="s">
        <v>14814</v>
      </c>
      <c r="L1732" s="91" t="s">
        <v>14815</v>
      </c>
      <c r="M1732" s="91" t="s">
        <v>14816</v>
      </c>
      <c r="O1732" s="91" t="s">
        <v>14817</v>
      </c>
      <c r="P1732" s="91" t="s">
        <v>14818</v>
      </c>
      <c r="U1732" s="91">
        <v>1</v>
      </c>
      <c r="V1732" s="91">
        <v>500000</v>
      </c>
      <c r="W1732" s="91">
        <v>40</v>
      </c>
      <c r="X1732" s="91">
        <v>60</v>
      </c>
      <c r="Y1732" s="91">
        <v>120</v>
      </c>
      <c r="Z1732" s="91">
        <v>40</v>
      </c>
      <c r="AA1732" s="91">
        <v>60</v>
      </c>
      <c r="AB1732" s="91">
        <v>120</v>
      </c>
      <c r="AC1732" s="91">
        <v>0</v>
      </c>
      <c r="AD1732" s="91">
        <v>0</v>
      </c>
      <c r="AE1732" s="91">
        <v>0</v>
      </c>
      <c r="AF1732" s="91">
        <v>288</v>
      </c>
      <c r="AG1732" s="91">
        <v>110</v>
      </c>
      <c r="AH1732" s="91">
        <v>199612</v>
      </c>
      <c r="AI1732" s="91">
        <v>2</v>
      </c>
      <c r="AJ1732" s="91" t="s">
        <v>14819</v>
      </c>
      <c r="AK1732" s="91">
        <v>0</v>
      </c>
      <c r="AL1732" s="91">
        <v>0</v>
      </c>
      <c r="AM1732" s="91" t="s">
        <v>87</v>
      </c>
      <c r="AO1732" s="91">
        <v>0</v>
      </c>
      <c r="AP1732" s="91">
        <v>2</v>
      </c>
      <c r="AQ1732" s="91">
        <v>1130667</v>
      </c>
      <c r="AR1732" s="91" t="s">
        <v>87</v>
      </c>
      <c r="AU1732" s="93">
        <v>42060</v>
      </c>
      <c r="AW1732" s="91">
        <v>1</v>
      </c>
      <c r="AX1732" s="91">
        <v>0</v>
      </c>
      <c r="AZ1732" s="92">
        <v>37511</v>
      </c>
      <c r="BA1732" s="91" t="s">
        <v>183</v>
      </c>
      <c r="BB1732" s="92">
        <v>42220</v>
      </c>
      <c r="BC1732" s="91" t="s">
        <v>87</v>
      </c>
    </row>
    <row r="1733" spans="1:55">
      <c r="A1733" s="91">
        <f t="shared" si="27"/>
        <v>1732</v>
      </c>
      <c r="B1733" s="91">
        <v>5073001</v>
      </c>
      <c r="C1733" s="91">
        <v>80</v>
      </c>
      <c r="D1733" s="91">
        <v>16</v>
      </c>
      <c r="E1733" s="91">
        <v>50730</v>
      </c>
      <c r="F1733" s="91">
        <v>1</v>
      </c>
      <c r="G1733" s="91" t="s">
        <v>14820</v>
      </c>
      <c r="I1733" s="91" t="s">
        <v>14821</v>
      </c>
      <c r="J1733" s="91" t="s">
        <v>14822</v>
      </c>
      <c r="K1733" s="91" t="s">
        <v>14823</v>
      </c>
      <c r="L1733" s="91" t="s">
        <v>14824</v>
      </c>
      <c r="O1733" s="91" t="s">
        <v>14825</v>
      </c>
      <c r="P1733" s="91" t="s">
        <v>87</v>
      </c>
      <c r="U1733" s="91">
        <v>0</v>
      </c>
      <c r="V1733" s="91">
        <v>500000</v>
      </c>
      <c r="W1733" s="91">
        <v>0</v>
      </c>
      <c r="X1733" s="91">
        <v>100</v>
      </c>
      <c r="Y1733" s="91">
        <v>120</v>
      </c>
      <c r="Z1733" s="91">
        <v>40</v>
      </c>
      <c r="AA1733" s="91">
        <v>60</v>
      </c>
      <c r="AB1733" s="91">
        <v>120</v>
      </c>
      <c r="AC1733" s="91">
        <v>40</v>
      </c>
      <c r="AD1733" s="91">
        <v>60</v>
      </c>
      <c r="AE1733" s="91">
        <v>120</v>
      </c>
      <c r="AF1733" s="91">
        <v>177</v>
      </c>
      <c r="AG1733" s="91">
        <v>631</v>
      </c>
      <c r="AH1733" s="91">
        <v>11451</v>
      </c>
      <c r="AI1733" s="91">
        <v>2</v>
      </c>
      <c r="AJ1733" s="91" t="s">
        <v>14826</v>
      </c>
      <c r="AK1733" s="91">
        <v>0</v>
      </c>
      <c r="AL1733" s="91">
        <v>0</v>
      </c>
      <c r="AM1733" s="91" t="s">
        <v>87</v>
      </c>
      <c r="AO1733" s="91">
        <v>0</v>
      </c>
      <c r="AP1733" s="91">
        <v>2</v>
      </c>
      <c r="AQ1733" s="91" t="s">
        <v>87</v>
      </c>
      <c r="AR1733" s="91" t="s">
        <v>87</v>
      </c>
      <c r="AW1733" s="91">
        <v>1</v>
      </c>
      <c r="AX1733" s="91">
        <v>0</v>
      </c>
      <c r="AZ1733" s="92">
        <v>36680</v>
      </c>
      <c r="BA1733" s="91" t="s">
        <v>183</v>
      </c>
      <c r="BB1733" s="92">
        <v>36920</v>
      </c>
      <c r="BC1733" s="91" t="s">
        <v>87</v>
      </c>
    </row>
    <row r="1734" spans="1:55">
      <c r="A1734" s="91">
        <f t="shared" si="27"/>
        <v>1733</v>
      </c>
      <c r="B1734" s="91">
        <v>5151503</v>
      </c>
      <c r="C1734" s="91">
        <v>70</v>
      </c>
      <c r="D1734" s="91">
        <v>16</v>
      </c>
      <c r="E1734" s="91" t="s">
        <v>87</v>
      </c>
      <c r="F1734" s="91" t="s">
        <v>87</v>
      </c>
      <c r="G1734" s="91" t="s">
        <v>14827</v>
      </c>
      <c r="I1734" s="91" t="s">
        <v>14828</v>
      </c>
      <c r="J1734" s="91" t="s">
        <v>14829</v>
      </c>
      <c r="K1734" s="91" t="s">
        <v>2172</v>
      </c>
      <c r="L1734" s="91" t="s">
        <v>14830</v>
      </c>
      <c r="O1734" s="91" t="s">
        <v>14831</v>
      </c>
      <c r="P1734" s="91" t="s">
        <v>14832</v>
      </c>
      <c r="R1734" s="91" t="s">
        <v>14833</v>
      </c>
      <c r="S1734" s="91" t="s">
        <v>14834</v>
      </c>
      <c r="T1734" s="91" t="s">
        <v>1323</v>
      </c>
      <c r="U1734" s="91">
        <v>1</v>
      </c>
      <c r="V1734" s="91">
        <v>500000</v>
      </c>
      <c r="W1734" s="91">
        <v>0</v>
      </c>
      <c r="X1734" s="91">
        <v>100</v>
      </c>
      <c r="Y1734" s="91">
        <v>120</v>
      </c>
      <c r="Z1734" s="91">
        <v>40</v>
      </c>
      <c r="AA1734" s="91">
        <v>60</v>
      </c>
      <c r="AB1734" s="91">
        <v>120</v>
      </c>
      <c r="AC1734" s="91">
        <v>0</v>
      </c>
      <c r="AD1734" s="91">
        <v>100</v>
      </c>
      <c r="AE1734" s="91">
        <v>120</v>
      </c>
      <c r="AF1734" s="91">
        <v>5</v>
      </c>
      <c r="AG1734" s="91">
        <v>37</v>
      </c>
      <c r="AH1734" s="91">
        <v>3937585</v>
      </c>
      <c r="AI1734" s="91">
        <v>1</v>
      </c>
      <c r="AJ1734" s="91" t="s">
        <v>14835</v>
      </c>
      <c r="AK1734" s="91">
        <v>0</v>
      </c>
      <c r="AL1734" s="91">
        <v>0</v>
      </c>
      <c r="AM1734" s="91" t="s">
        <v>87</v>
      </c>
      <c r="AO1734" s="91">
        <v>0</v>
      </c>
      <c r="AP1734" s="91">
        <v>2</v>
      </c>
      <c r="AQ1734" s="91">
        <v>1001822</v>
      </c>
      <c r="AR1734" s="91" t="s">
        <v>87</v>
      </c>
      <c r="AU1734" s="93">
        <v>42060</v>
      </c>
      <c r="AW1734" s="91">
        <v>1</v>
      </c>
      <c r="AX1734" s="91">
        <v>0</v>
      </c>
      <c r="AZ1734" s="92">
        <v>37540</v>
      </c>
      <c r="BA1734" s="91" t="s">
        <v>183</v>
      </c>
      <c r="BB1734" s="92">
        <v>42057</v>
      </c>
      <c r="BC1734" s="91" t="s">
        <v>87</v>
      </c>
    </row>
    <row r="1735" spans="1:55">
      <c r="A1735" s="91">
        <f t="shared" si="27"/>
        <v>1734</v>
      </c>
      <c r="B1735" s="91">
        <v>5324002</v>
      </c>
      <c r="C1735" s="91">
        <v>70</v>
      </c>
      <c r="D1735" s="91">
        <v>16</v>
      </c>
      <c r="E1735" s="91">
        <v>53240</v>
      </c>
      <c r="F1735" s="91">
        <v>2</v>
      </c>
      <c r="G1735" s="91" t="s">
        <v>14836</v>
      </c>
      <c r="I1735" s="91" t="s">
        <v>14837</v>
      </c>
      <c r="J1735" s="91" t="s">
        <v>14838</v>
      </c>
      <c r="K1735" s="91" t="s">
        <v>8313</v>
      </c>
      <c r="L1735" s="91" t="s">
        <v>14839</v>
      </c>
      <c r="M1735" s="91" t="s">
        <v>14840</v>
      </c>
      <c r="O1735" s="91" t="s">
        <v>14841</v>
      </c>
      <c r="P1735" s="91" t="s">
        <v>14842</v>
      </c>
      <c r="U1735" s="91">
        <v>1</v>
      </c>
      <c r="V1735" s="91">
        <v>500000</v>
      </c>
      <c r="W1735" s="91">
        <v>0</v>
      </c>
      <c r="X1735" s="91">
        <v>100</v>
      </c>
      <c r="Y1735" s="91">
        <v>120</v>
      </c>
      <c r="Z1735" s="91">
        <v>40</v>
      </c>
      <c r="AA1735" s="91">
        <v>60</v>
      </c>
      <c r="AB1735" s="91">
        <v>120</v>
      </c>
      <c r="AC1735" s="91">
        <v>0</v>
      </c>
      <c r="AD1735" s="91">
        <v>100</v>
      </c>
      <c r="AE1735" s="91">
        <v>120</v>
      </c>
      <c r="AF1735" s="91">
        <v>5</v>
      </c>
      <c r="AG1735" s="91">
        <v>15</v>
      </c>
      <c r="AH1735" s="91">
        <v>9006376</v>
      </c>
      <c r="AI1735" s="91">
        <v>2</v>
      </c>
      <c r="AJ1735" s="91" t="s">
        <v>14843</v>
      </c>
      <c r="AK1735" s="91">
        <v>0</v>
      </c>
      <c r="AL1735" s="91">
        <v>0</v>
      </c>
      <c r="AM1735" s="91" t="s">
        <v>87</v>
      </c>
      <c r="AO1735" s="91">
        <v>1</v>
      </c>
      <c r="AP1735" s="91">
        <v>2</v>
      </c>
      <c r="AQ1735" s="91">
        <v>1012598</v>
      </c>
      <c r="AR1735" s="91" t="s">
        <v>87</v>
      </c>
      <c r="AU1735" s="93">
        <v>42060</v>
      </c>
      <c r="AW1735" s="91">
        <v>1</v>
      </c>
      <c r="AX1735" s="91">
        <v>0</v>
      </c>
      <c r="AZ1735" s="92">
        <v>36824</v>
      </c>
      <c r="BA1735" s="91" t="s">
        <v>183</v>
      </c>
      <c r="BB1735" s="92">
        <v>42970.059398148151</v>
      </c>
      <c r="BC1735" s="91" t="s">
        <v>233</v>
      </c>
    </row>
    <row r="1736" spans="1:55">
      <c r="A1736" s="91">
        <f t="shared" si="27"/>
        <v>1735</v>
      </c>
      <c r="B1736" s="91">
        <v>5324005</v>
      </c>
      <c r="C1736" s="91">
        <v>77</v>
      </c>
      <c r="D1736" s="91">
        <v>16</v>
      </c>
      <c r="E1736" s="91">
        <v>53240</v>
      </c>
      <c r="F1736" s="91">
        <v>5</v>
      </c>
      <c r="G1736" s="91" t="s">
        <v>14844</v>
      </c>
      <c r="H1736" s="91" t="s">
        <v>14845</v>
      </c>
      <c r="I1736" s="91" t="s">
        <v>14846</v>
      </c>
      <c r="J1736" s="91" t="s">
        <v>14844</v>
      </c>
      <c r="K1736" s="91" t="s">
        <v>14847</v>
      </c>
      <c r="L1736" s="91" t="s">
        <v>14848</v>
      </c>
      <c r="O1736" s="91" t="s">
        <v>14849</v>
      </c>
      <c r="P1736" s="91" t="s">
        <v>87</v>
      </c>
      <c r="U1736" s="91">
        <v>1</v>
      </c>
      <c r="V1736" s="91">
        <v>500000</v>
      </c>
      <c r="W1736" s="91">
        <v>0</v>
      </c>
      <c r="X1736" s="91">
        <v>0</v>
      </c>
      <c r="Y1736" s="91">
        <v>0</v>
      </c>
      <c r="Z1736" s="91">
        <v>100</v>
      </c>
      <c r="AA1736" s="91">
        <v>0</v>
      </c>
      <c r="AB1736" s="91">
        <v>0</v>
      </c>
      <c r="AC1736" s="91">
        <v>0</v>
      </c>
      <c r="AD1736" s="91">
        <v>0</v>
      </c>
      <c r="AE1736" s="91">
        <v>0</v>
      </c>
      <c r="AF1736" s="91">
        <v>168</v>
      </c>
      <c r="AG1736" s="91">
        <v>321</v>
      </c>
      <c r="AH1736" s="91">
        <v>1144861</v>
      </c>
      <c r="AI1736" s="91">
        <v>1</v>
      </c>
      <c r="AJ1736" s="91" t="s">
        <v>14850</v>
      </c>
      <c r="AK1736" s="91">
        <v>0</v>
      </c>
      <c r="AL1736" s="91">
        <v>0</v>
      </c>
      <c r="AM1736" s="91" t="s">
        <v>87</v>
      </c>
      <c r="AO1736" s="91">
        <v>0</v>
      </c>
      <c r="AP1736" s="91">
        <v>2</v>
      </c>
      <c r="AQ1736" s="91">
        <v>1012598</v>
      </c>
      <c r="AR1736" s="91" t="s">
        <v>87</v>
      </c>
      <c r="AU1736" s="93">
        <v>42060</v>
      </c>
      <c r="AW1736" s="91">
        <v>1</v>
      </c>
      <c r="AX1736" s="91">
        <v>0</v>
      </c>
      <c r="AZ1736" s="92">
        <v>36680</v>
      </c>
      <c r="BA1736" s="91" t="s">
        <v>183</v>
      </c>
      <c r="BB1736" s="92">
        <v>42057</v>
      </c>
      <c r="BC1736" s="91" t="s">
        <v>87</v>
      </c>
    </row>
    <row r="1737" spans="1:55">
      <c r="A1737" s="91">
        <f t="shared" si="27"/>
        <v>1736</v>
      </c>
      <c r="B1737" s="91">
        <v>5324006</v>
      </c>
      <c r="C1737" s="91">
        <v>30</v>
      </c>
      <c r="D1737" s="91">
        <v>16</v>
      </c>
      <c r="E1737" s="91" t="s">
        <v>87</v>
      </c>
      <c r="F1737" s="91" t="s">
        <v>87</v>
      </c>
      <c r="G1737" s="91" t="s">
        <v>14851</v>
      </c>
      <c r="I1737" s="91" t="s">
        <v>14852</v>
      </c>
      <c r="J1737" s="91" t="s">
        <v>14853</v>
      </c>
      <c r="K1737" s="91" t="s">
        <v>14854</v>
      </c>
      <c r="L1737" s="91" t="s">
        <v>14855</v>
      </c>
      <c r="M1737" s="91" t="s">
        <v>14856</v>
      </c>
      <c r="O1737" s="91" t="s">
        <v>14857</v>
      </c>
      <c r="P1737" s="91" t="s">
        <v>14858</v>
      </c>
      <c r="R1737" s="91" t="s">
        <v>14859</v>
      </c>
      <c r="S1737" s="91" t="s">
        <v>14860</v>
      </c>
      <c r="T1737" s="91" t="s">
        <v>201</v>
      </c>
      <c r="U1737" s="91">
        <v>1</v>
      </c>
      <c r="V1737" s="91">
        <v>500000</v>
      </c>
      <c r="W1737" s="91">
        <v>0</v>
      </c>
      <c r="X1737" s="91">
        <v>0</v>
      </c>
      <c r="Y1737" s="91">
        <v>0</v>
      </c>
      <c r="Z1737" s="91">
        <v>40</v>
      </c>
      <c r="AA1737" s="91">
        <v>60</v>
      </c>
      <c r="AB1737" s="91">
        <v>120</v>
      </c>
      <c r="AC1737" s="91">
        <v>0</v>
      </c>
      <c r="AD1737" s="91">
        <v>0</v>
      </c>
      <c r="AE1737" s="91">
        <v>0</v>
      </c>
      <c r="AF1737" s="91">
        <v>5</v>
      </c>
      <c r="AG1737" s="91">
        <v>15</v>
      </c>
      <c r="AH1737" s="91">
        <v>9006376</v>
      </c>
      <c r="AI1737" s="91">
        <v>2</v>
      </c>
      <c r="AJ1737" s="91" t="s">
        <v>14843</v>
      </c>
      <c r="AK1737" s="91">
        <v>0</v>
      </c>
      <c r="AL1737" s="91">
        <v>0</v>
      </c>
      <c r="AM1737" s="91" t="s">
        <v>87</v>
      </c>
      <c r="AO1737" s="91">
        <v>0</v>
      </c>
      <c r="AP1737" s="91">
        <v>2</v>
      </c>
      <c r="AQ1737" s="91">
        <v>1012598</v>
      </c>
      <c r="AR1737" s="91" t="s">
        <v>87</v>
      </c>
      <c r="AU1737" s="93">
        <v>42060</v>
      </c>
      <c r="AW1737" s="91">
        <v>1</v>
      </c>
      <c r="AX1737" s="91">
        <v>0</v>
      </c>
      <c r="AZ1737" s="92">
        <v>37470</v>
      </c>
      <c r="BA1737" s="91" t="s">
        <v>183</v>
      </c>
      <c r="BB1737" s="92">
        <v>42872</v>
      </c>
      <c r="BC1737" s="91" t="s">
        <v>87</v>
      </c>
    </row>
    <row r="1738" spans="1:55">
      <c r="A1738" s="91">
        <f t="shared" si="27"/>
        <v>1737</v>
      </c>
      <c r="B1738" s="91">
        <v>5849004</v>
      </c>
      <c r="C1738" s="91">
        <v>70</v>
      </c>
      <c r="D1738" s="91">
        <v>16</v>
      </c>
      <c r="E1738" s="91" t="s">
        <v>87</v>
      </c>
      <c r="F1738" s="91" t="s">
        <v>87</v>
      </c>
      <c r="G1738" s="91" t="s">
        <v>2969</v>
      </c>
      <c r="H1738" s="91" t="s">
        <v>1659</v>
      </c>
      <c r="I1738" s="91" t="s">
        <v>14861</v>
      </c>
      <c r="K1738" s="91" t="s">
        <v>4875</v>
      </c>
      <c r="L1738" s="91" t="s">
        <v>14862</v>
      </c>
      <c r="O1738" s="91" t="s">
        <v>14863</v>
      </c>
      <c r="P1738" s="91" t="s">
        <v>14864</v>
      </c>
      <c r="R1738" s="91" t="s">
        <v>14865</v>
      </c>
      <c r="S1738" s="91" t="s">
        <v>14866</v>
      </c>
      <c r="T1738" s="91" t="s">
        <v>14867</v>
      </c>
      <c r="U1738" s="91">
        <v>1</v>
      </c>
      <c r="V1738" s="91">
        <v>500000</v>
      </c>
      <c r="W1738" s="91">
        <v>0</v>
      </c>
      <c r="X1738" s="91">
        <v>100</v>
      </c>
      <c r="Y1738" s="91">
        <v>120</v>
      </c>
      <c r="Z1738" s="91">
        <v>40</v>
      </c>
      <c r="AA1738" s="91">
        <v>60</v>
      </c>
      <c r="AB1738" s="91">
        <v>120</v>
      </c>
      <c r="AC1738" s="91">
        <v>0</v>
      </c>
      <c r="AD1738" s="91">
        <v>100</v>
      </c>
      <c r="AE1738" s="91">
        <v>120</v>
      </c>
      <c r="AF1738" s="91">
        <v>1</v>
      </c>
      <c r="AG1738" s="91">
        <v>153</v>
      </c>
      <c r="AH1738" s="91">
        <v>3772077</v>
      </c>
      <c r="AI1738" s="91">
        <v>1</v>
      </c>
      <c r="AJ1738" s="91" t="s">
        <v>14868</v>
      </c>
      <c r="AK1738" s="91">
        <v>0</v>
      </c>
      <c r="AL1738" s="91">
        <v>0</v>
      </c>
      <c r="AM1738" s="91" t="s">
        <v>87</v>
      </c>
      <c r="AO1738" s="91">
        <v>1</v>
      </c>
      <c r="AP1738" s="91">
        <v>2</v>
      </c>
      <c r="AQ1738" s="91">
        <v>1033434</v>
      </c>
      <c r="AR1738" s="91" t="s">
        <v>87</v>
      </c>
      <c r="AU1738" s="93">
        <v>42060</v>
      </c>
      <c r="AW1738" s="91">
        <v>1</v>
      </c>
      <c r="AX1738" s="91">
        <v>0</v>
      </c>
      <c r="AY1738" s="91">
        <v>0</v>
      </c>
      <c r="AZ1738" s="92">
        <v>38167</v>
      </c>
      <c r="BA1738" s="91" t="s">
        <v>183</v>
      </c>
      <c r="BB1738" s="92">
        <v>42136</v>
      </c>
      <c r="BC1738" s="91" t="s">
        <v>87</v>
      </c>
    </row>
    <row r="1739" spans="1:55">
      <c r="A1739" s="91">
        <f t="shared" si="27"/>
        <v>1738</v>
      </c>
      <c r="B1739" s="91">
        <v>5850001</v>
      </c>
      <c r="C1739" s="91">
        <v>50</v>
      </c>
      <c r="D1739" s="91">
        <v>16</v>
      </c>
      <c r="E1739" s="91">
        <v>58500</v>
      </c>
      <c r="F1739" s="91">
        <v>1</v>
      </c>
      <c r="G1739" s="91" t="s">
        <v>2969</v>
      </c>
      <c r="I1739" s="91" t="s">
        <v>2970</v>
      </c>
      <c r="J1739" s="91" t="s">
        <v>2969</v>
      </c>
      <c r="K1739" s="91" t="s">
        <v>1767</v>
      </c>
      <c r="L1739" s="91" t="s">
        <v>14869</v>
      </c>
      <c r="M1739" s="91" t="s">
        <v>14870</v>
      </c>
      <c r="O1739" s="91" t="s">
        <v>14871</v>
      </c>
      <c r="P1739" s="91" t="s">
        <v>14872</v>
      </c>
      <c r="U1739" s="91">
        <v>1</v>
      </c>
      <c r="V1739" s="91">
        <v>500000</v>
      </c>
      <c r="W1739" s="91">
        <v>0</v>
      </c>
      <c r="X1739" s="91">
        <v>100</v>
      </c>
      <c r="Y1739" s="91">
        <v>120</v>
      </c>
      <c r="Z1739" s="91">
        <v>40</v>
      </c>
      <c r="AA1739" s="91">
        <v>60</v>
      </c>
      <c r="AB1739" s="91">
        <v>120</v>
      </c>
      <c r="AC1739" s="91">
        <v>40</v>
      </c>
      <c r="AD1739" s="91">
        <v>60</v>
      </c>
      <c r="AE1739" s="91">
        <v>120</v>
      </c>
      <c r="AF1739" s="91">
        <v>1</v>
      </c>
      <c r="AG1739" s="91">
        <v>153</v>
      </c>
      <c r="AH1739" s="91">
        <v>3772155</v>
      </c>
      <c r="AI1739" s="91">
        <v>1</v>
      </c>
      <c r="AJ1739" s="91" t="s">
        <v>2974</v>
      </c>
      <c r="AK1739" s="91">
        <v>0</v>
      </c>
      <c r="AL1739" s="91">
        <v>0</v>
      </c>
      <c r="AM1739" s="91" t="s">
        <v>87</v>
      </c>
      <c r="AO1739" s="91">
        <v>0</v>
      </c>
      <c r="AP1739" s="91">
        <v>2</v>
      </c>
      <c r="AQ1739" s="91">
        <v>1033434</v>
      </c>
      <c r="AR1739" s="91" t="s">
        <v>87</v>
      </c>
      <c r="AU1739" s="93">
        <v>42060</v>
      </c>
      <c r="AW1739" s="91">
        <v>1</v>
      </c>
      <c r="AX1739" s="91">
        <v>0</v>
      </c>
      <c r="AY1739" s="91">
        <v>0</v>
      </c>
      <c r="AZ1739" s="92">
        <v>36680</v>
      </c>
      <c r="BA1739" s="91" t="s">
        <v>183</v>
      </c>
      <c r="BB1739" s="92">
        <v>42057</v>
      </c>
      <c r="BC1739" s="91" t="s">
        <v>87</v>
      </c>
    </row>
    <row r="1740" spans="1:55">
      <c r="A1740" s="91">
        <f t="shared" si="27"/>
        <v>1739</v>
      </c>
      <c r="B1740" s="91">
        <v>5852008</v>
      </c>
      <c r="C1740" s="91">
        <v>38</v>
      </c>
      <c r="D1740" s="91">
        <v>16</v>
      </c>
      <c r="E1740" s="91" t="s">
        <v>87</v>
      </c>
      <c r="F1740" s="91" t="s">
        <v>87</v>
      </c>
      <c r="G1740" s="91" t="s">
        <v>14873</v>
      </c>
      <c r="I1740" s="91" t="s">
        <v>14874</v>
      </c>
      <c r="K1740" s="91" t="s">
        <v>14875</v>
      </c>
      <c r="L1740" s="91" t="s">
        <v>14876</v>
      </c>
      <c r="O1740" s="91" t="s">
        <v>14877</v>
      </c>
      <c r="P1740" s="91" t="s">
        <v>14878</v>
      </c>
      <c r="R1740" s="91" t="s">
        <v>14879</v>
      </c>
      <c r="S1740" s="91" t="s">
        <v>14880</v>
      </c>
      <c r="T1740" s="91" t="s">
        <v>201</v>
      </c>
      <c r="U1740" s="91">
        <v>1</v>
      </c>
      <c r="V1740" s="91">
        <v>500000</v>
      </c>
      <c r="W1740" s="91">
        <v>0</v>
      </c>
      <c r="X1740" s="91">
        <v>100</v>
      </c>
      <c r="Y1740" s="91">
        <v>120</v>
      </c>
      <c r="Z1740" s="91">
        <v>40</v>
      </c>
      <c r="AA1740" s="91">
        <v>60</v>
      </c>
      <c r="AB1740" s="91">
        <v>120</v>
      </c>
      <c r="AC1740" s="91">
        <v>0</v>
      </c>
      <c r="AD1740" s="91">
        <v>100</v>
      </c>
      <c r="AE1740" s="91">
        <v>120</v>
      </c>
      <c r="AF1740" s="91">
        <v>1</v>
      </c>
      <c r="AG1740" s="91">
        <v>153</v>
      </c>
      <c r="AH1740" s="91">
        <v>3441550</v>
      </c>
      <c r="AI1740" s="91">
        <v>1</v>
      </c>
      <c r="AJ1740" s="91" t="s">
        <v>14881</v>
      </c>
      <c r="AK1740" s="91">
        <v>0</v>
      </c>
      <c r="AL1740" s="91">
        <v>1</v>
      </c>
      <c r="AM1740" s="91" t="s">
        <v>14882</v>
      </c>
      <c r="AN1740" s="91" t="s">
        <v>431</v>
      </c>
      <c r="AO1740" s="91">
        <v>1</v>
      </c>
      <c r="AP1740" s="91">
        <v>2</v>
      </c>
      <c r="AQ1740" s="91">
        <v>1378605</v>
      </c>
      <c r="AR1740" s="91" t="s">
        <v>87</v>
      </c>
      <c r="AU1740" s="93">
        <v>42060</v>
      </c>
      <c r="AW1740" s="91">
        <v>1</v>
      </c>
      <c r="AX1740" s="91">
        <v>0</v>
      </c>
      <c r="AZ1740" s="92">
        <v>37817</v>
      </c>
      <c r="BA1740" s="91" t="s">
        <v>183</v>
      </c>
      <c r="BB1740" s="92">
        <v>42057</v>
      </c>
      <c r="BC1740" s="91" t="s">
        <v>87</v>
      </c>
    </row>
    <row r="1741" spans="1:55">
      <c r="A1741" s="91">
        <f t="shared" si="27"/>
        <v>1740</v>
      </c>
      <c r="B1741" s="91">
        <v>5880003</v>
      </c>
      <c r="C1741" s="91">
        <v>30</v>
      </c>
      <c r="D1741" s="91">
        <v>16</v>
      </c>
      <c r="E1741" s="91" t="s">
        <v>87</v>
      </c>
      <c r="F1741" s="91" t="s">
        <v>87</v>
      </c>
      <c r="G1741" s="91" t="s">
        <v>14883</v>
      </c>
      <c r="I1741" s="91" t="s">
        <v>14884</v>
      </c>
      <c r="K1741" s="91" t="s">
        <v>8869</v>
      </c>
      <c r="L1741" s="91" t="s">
        <v>14885</v>
      </c>
      <c r="M1741" s="91" t="s">
        <v>14886</v>
      </c>
      <c r="O1741" s="91" t="s">
        <v>14887</v>
      </c>
      <c r="P1741" s="91" t="s">
        <v>14888</v>
      </c>
      <c r="R1741" s="91" t="s">
        <v>14889</v>
      </c>
      <c r="S1741" s="91" t="s">
        <v>14890</v>
      </c>
      <c r="T1741" s="91" t="s">
        <v>201</v>
      </c>
      <c r="U1741" s="91">
        <v>0</v>
      </c>
      <c r="V1741" s="91">
        <v>500000</v>
      </c>
      <c r="W1741" s="91">
        <v>0</v>
      </c>
      <c r="X1741" s="91">
        <v>0</v>
      </c>
      <c r="Y1741" s="91">
        <v>0</v>
      </c>
      <c r="Z1741" s="91">
        <v>40</v>
      </c>
      <c r="AA1741" s="91">
        <v>60</v>
      </c>
      <c r="AB1741" s="91">
        <v>120</v>
      </c>
      <c r="AC1741" s="91">
        <v>0</v>
      </c>
      <c r="AD1741" s="91">
        <v>0</v>
      </c>
      <c r="AE1741" s="91">
        <v>0</v>
      </c>
      <c r="AF1741" s="91">
        <v>1</v>
      </c>
      <c r="AG1741" s="91">
        <v>24</v>
      </c>
      <c r="AH1741" s="91">
        <v>1008525</v>
      </c>
      <c r="AI1741" s="91">
        <v>1</v>
      </c>
      <c r="AJ1741" s="91" t="s">
        <v>14884</v>
      </c>
      <c r="AK1741" s="91">
        <v>0</v>
      </c>
      <c r="AL1741" s="91">
        <v>0</v>
      </c>
      <c r="AM1741" s="91" t="s">
        <v>87</v>
      </c>
      <c r="AO1741" s="91">
        <v>0</v>
      </c>
      <c r="AP1741" s="91">
        <v>2</v>
      </c>
      <c r="AQ1741" s="91" t="s">
        <v>87</v>
      </c>
      <c r="AR1741" s="91" t="s">
        <v>87</v>
      </c>
      <c r="AW1741" s="91">
        <v>1</v>
      </c>
      <c r="AX1741" s="91">
        <v>0</v>
      </c>
      <c r="AZ1741" s="92">
        <v>37762</v>
      </c>
      <c r="BA1741" s="91" t="s">
        <v>183</v>
      </c>
      <c r="BB1741" s="92">
        <v>40121</v>
      </c>
      <c r="BC1741" s="91" t="s">
        <v>87</v>
      </c>
    </row>
    <row r="1742" spans="1:55">
      <c r="A1742" s="91">
        <f t="shared" si="27"/>
        <v>1741</v>
      </c>
      <c r="B1742" s="91">
        <v>6000002</v>
      </c>
      <c r="C1742" s="91">
        <v>10</v>
      </c>
      <c r="D1742" s="91">
        <v>16</v>
      </c>
      <c r="E1742" s="91" t="s">
        <v>87</v>
      </c>
      <c r="F1742" s="91" t="s">
        <v>87</v>
      </c>
      <c r="G1742" s="91" t="s">
        <v>14891</v>
      </c>
      <c r="I1742" s="91" t="s">
        <v>14892</v>
      </c>
      <c r="K1742" s="91" t="s">
        <v>14893</v>
      </c>
      <c r="L1742" s="91" t="s">
        <v>14894</v>
      </c>
      <c r="O1742" s="91" t="s">
        <v>14895</v>
      </c>
      <c r="P1742" s="91" t="s">
        <v>14896</v>
      </c>
      <c r="U1742" s="91">
        <v>0</v>
      </c>
      <c r="V1742" s="91">
        <v>500000</v>
      </c>
      <c r="W1742" s="91">
        <v>0</v>
      </c>
      <c r="X1742" s="91">
        <v>0</v>
      </c>
      <c r="Y1742" s="91">
        <v>0</v>
      </c>
      <c r="Z1742" s="91">
        <v>40</v>
      </c>
      <c r="AA1742" s="91">
        <v>60</v>
      </c>
      <c r="AB1742" s="91">
        <v>120</v>
      </c>
      <c r="AC1742" s="91">
        <v>0</v>
      </c>
      <c r="AD1742" s="91">
        <v>0</v>
      </c>
      <c r="AE1742" s="91">
        <v>0</v>
      </c>
      <c r="AF1742" s="91">
        <v>501</v>
      </c>
      <c r="AG1742" s="91">
        <v>28</v>
      </c>
      <c r="AH1742" s="91">
        <v>1077166</v>
      </c>
      <c r="AI1742" s="91">
        <v>2</v>
      </c>
      <c r="AJ1742" s="91" t="s">
        <v>14897</v>
      </c>
      <c r="AK1742" s="91">
        <v>0</v>
      </c>
      <c r="AL1742" s="91">
        <v>0</v>
      </c>
      <c r="AM1742" s="91" t="s">
        <v>87</v>
      </c>
      <c r="AO1742" s="91">
        <v>0</v>
      </c>
      <c r="AP1742" s="91">
        <v>0</v>
      </c>
      <c r="AQ1742" s="91" t="s">
        <v>87</v>
      </c>
      <c r="AR1742" s="91" t="s">
        <v>87</v>
      </c>
      <c r="AW1742" s="91">
        <v>1</v>
      </c>
      <c r="AX1742" s="91">
        <v>0</v>
      </c>
      <c r="AZ1742" s="92">
        <v>38478</v>
      </c>
      <c r="BA1742" s="91" t="s">
        <v>183</v>
      </c>
      <c r="BB1742" s="92">
        <v>41754</v>
      </c>
      <c r="BC1742" s="91" t="s">
        <v>87</v>
      </c>
    </row>
    <row r="1743" spans="1:55">
      <c r="A1743" s="91">
        <f t="shared" si="27"/>
        <v>1742</v>
      </c>
      <c r="B1743" s="91">
        <v>6023001</v>
      </c>
      <c r="C1743" s="91">
        <v>10</v>
      </c>
      <c r="D1743" s="91">
        <v>16</v>
      </c>
      <c r="E1743" s="91" t="s">
        <v>87</v>
      </c>
      <c r="F1743" s="91" t="s">
        <v>87</v>
      </c>
      <c r="G1743" s="91" t="s">
        <v>14898</v>
      </c>
      <c r="I1743" s="91" t="s">
        <v>14899</v>
      </c>
      <c r="K1743" s="91" t="s">
        <v>14900</v>
      </c>
      <c r="L1743" s="91" t="s">
        <v>14901</v>
      </c>
      <c r="O1743" s="91" t="s">
        <v>14902</v>
      </c>
      <c r="P1743" s="91" t="s">
        <v>14903</v>
      </c>
      <c r="U1743" s="91">
        <v>0</v>
      </c>
      <c r="V1743" s="91">
        <v>500000</v>
      </c>
      <c r="W1743" s="91">
        <v>0</v>
      </c>
      <c r="X1743" s="91">
        <v>0</v>
      </c>
      <c r="Y1743" s="91">
        <v>0</v>
      </c>
      <c r="Z1743" s="91">
        <v>40</v>
      </c>
      <c r="AA1743" s="91">
        <v>60</v>
      </c>
      <c r="AB1743" s="91">
        <v>120</v>
      </c>
      <c r="AC1743" s="91">
        <v>0</v>
      </c>
      <c r="AD1743" s="91">
        <v>0</v>
      </c>
      <c r="AE1743" s="91">
        <v>0</v>
      </c>
      <c r="AF1743" s="91">
        <v>501</v>
      </c>
      <c r="AG1743" s="91">
        <v>28</v>
      </c>
      <c r="AH1743" s="91">
        <v>2014333</v>
      </c>
      <c r="AI1743" s="91">
        <v>2</v>
      </c>
      <c r="AJ1743" s="91" t="s">
        <v>14904</v>
      </c>
      <c r="AK1743" s="91">
        <v>0</v>
      </c>
      <c r="AL1743" s="91">
        <v>0</v>
      </c>
      <c r="AM1743" s="91" t="s">
        <v>87</v>
      </c>
      <c r="AO1743" s="91">
        <v>0</v>
      </c>
      <c r="AP1743" s="91">
        <v>0</v>
      </c>
      <c r="AQ1743" s="91" t="s">
        <v>87</v>
      </c>
      <c r="AR1743" s="91" t="s">
        <v>87</v>
      </c>
      <c r="AW1743" s="91">
        <v>1</v>
      </c>
      <c r="AX1743" s="91">
        <v>0</v>
      </c>
      <c r="AY1743" s="91">
        <v>0</v>
      </c>
      <c r="AZ1743" s="92">
        <v>40071</v>
      </c>
      <c r="BA1743" s="91" t="s">
        <v>183</v>
      </c>
      <c r="BB1743" s="92">
        <v>40071</v>
      </c>
      <c r="BC1743" s="91" t="s">
        <v>87</v>
      </c>
    </row>
    <row r="1744" spans="1:55">
      <c r="A1744" s="91">
        <f t="shared" si="27"/>
        <v>1743</v>
      </c>
      <c r="B1744" s="91">
        <v>6049001</v>
      </c>
      <c r="C1744" s="91">
        <v>10</v>
      </c>
      <c r="D1744" s="91">
        <v>16</v>
      </c>
      <c r="E1744" s="91">
        <v>60490</v>
      </c>
      <c r="F1744" s="91">
        <v>1</v>
      </c>
      <c r="G1744" s="91" t="s">
        <v>14905</v>
      </c>
      <c r="I1744" s="91" t="s">
        <v>14906</v>
      </c>
      <c r="K1744" s="91" t="s">
        <v>14907</v>
      </c>
      <c r="L1744" s="91" t="s">
        <v>14908</v>
      </c>
      <c r="O1744" s="91" t="s">
        <v>14909</v>
      </c>
      <c r="P1744" s="91" t="s">
        <v>14910</v>
      </c>
      <c r="R1744" s="91" t="s">
        <v>14911</v>
      </c>
      <c r="S1744" s="91" t="s">
        <v>14912</v>
      </c>
      <c r="T1744" s="91" t="s">
        <v>5575</v>
      </c>
      <c r="U1744" s="91">
        <v>0</v>
      </c>
      <c r="V1744" s="91">
        <v>500000</v>
      </c>
      <c r="W1744" s="91">
        <v>100</v>
      </c>
      <c r="X1744" s="91">
        <v>0</v>
      </c>
      <c r="Y1744" s="91">
        <v>0</v>
      </c>
      <c r="Z1744" s="91">
        <v>100</v>
      </c>
      <c r="AA1744" s="91">
        <v>0</v>
      </c>
      <c r="AB1744" s="91">
        <v>0</v>
      </c>
      <c r="AC1744" s="91">
        <v>100</v>
      </c>
      <c r="AD1744" s="91">
        <v>0</v>
      </c>
      <c r="AE1744" s="91">
        <v>0</v>
      </c>
      <c r="AF1744" s="91">
        <v>501</v>
      </c>
      <c r="AG1744" s="91">
        <v>314</v>
      </c>
      <c r="AH1744" s="91">
        <v>800484</v>
      </c>
      <c r="AI1744" s="91">
        <v>1</v>
      </c>
      <c r="AJ1744" s="91" t="s">
        <v>14913</v>
      </c>
      <c r="AK1744" s="91">
        <v>0</v>
      </c>
      <c r="AL1744" s="91">
        <v>0</v>
      </c>
      <c r="AM1744" s="91" t="s">
        <v>87</v>
      </c>
      <c r="AO1744" s="91">
        <v>0</v>
      </c>
      <c r="AP1744" s="91">
        <v>2</v>
      </c>
      <c r="AQ1744" s="91" t="s">
        <v>87</v>
      </c>
      <c r="AR1744" s="91" t="s">
        <v>87</v>
      </c>
      <c r="AW1744" s="91">
        <v>1</v>
      </c>
      <c r="AX1744" s="91">
        <v>0</v>
      </c>
      <c r="AZ1744" s="92">
        <v>36680</v>
      </c>
      <c r="BA1744" s="91" t="s">
        <v>183</v>
      </c>
      <c r="BB1744" s="92">
        <v>42592</v>
      </c>
      <c r="BC1744" s="91" t="s">
        <v>87</v>
      </c>
    </row>
    <row r="1745" spans="1:55">
      <c r="A1745" s="91">
        <f t="shared" si="27"/>
        <v>1744</v>
      </c>
      <c r="B1745" s="91">
        <v>6063101</v>
      </c>
      <c r="C1745" s="91">
        <v>10</v>
      </c>
      <c r="D1745" s="91">
        <v>16</v>
      </c>
      <c r="E1745" s="91">
        <v>60631</v>
      </c>
      <c r="F1745" s="91">
        <v>1</v>
      </c>
      <c r="G1745" s="91" t="s">
        <v>184</v>
      </c>
      <c r="H1745" s="91" t="s">
        <v>203</v>
      </c>
      <c r="I1745" s="91" t="s">
        <v>14914</v>
      </c>
      <c r="K1745" s="91" t="s">
        <v>14915</v>
      </c>
      <c r="L1745" s="91" t="s">
        <v>14916</v>
      </c>
      <c r="O1745" s="91" t="s">
        <v>14917</v>
      </c>
      <c r="P1745" s="91" t="s">
        <v>14918</v>
      </c>
      <c r="R1745" s="91" t="s">
        <v>14919</v>
      </c>
      <c r="S1745" s="91" t="s">
        <v>14920</v>
      </c>
      <c r="T1745" s="91" t="s">
        <v>385</v>
      </c>
      <c r="U1745" s="91">
        <v>1</v>
      </c>
      <c r="V1745" s="91">
        <v>500000</v>
      </c>
      <c r="W1745" s="91">
        <v>0</v>
      </c>
      <c r="X1745" s="91">
        <v>100</v>
      </c>
      <c r="Y1745" s="91">
        <v>120</v>
      </c>
      <c r="Z1745" s="91">
        <v>40</v>
      </c>
      <c r="AA1745" s="91">
        <v>60</v>
      </c>
      <c r="AB1745" s="91">
        <v>120</v>
      </c>
      <c r="AC1745" s="91">
        <v>0</v>
      </c>
      <c r="AD1745" s="91">
        <v>0</v>
      </c>
      <c r="AE1745" s="91">
        <v>0</v>
      </c>
      <c r="AF1745" s="91">
        <v>116</v>
      </c>
      <c r="AG1745" s="91">
        <v>151</v>
      </c>
      <c r="AH1745" s="91">
        <v>1565795</v>
      </c>
      <c r="AI1745" s="91">
        <v>1</v>
      </c>
      <c r="AJ1745" s="91" t="s">
        <v>14914</v>
      </c>
      <c r="AK1745" s="91">
        <v>0</v>
      </c>
      <c r="AL1745" s="91">
        <v>0</v>
      </c>
      <c r="AM1745" s="91" t="s">
        <v>87</v>
      </c>
      <c r="AO1745" s="91">
        <v>0</v>
      </c>
      <c r="AP1745" s="91">
        <v>0</v>
      </c>
      <c r="AQ1745" s="91">
        <v>1584930</v>
      </c>
      <c r="AR1745" s="91" t="s">
        <v>87</v>
      </c>
      <c r="AU1745" s="93">
        <v>42060</v>
      </c>
      <c r="AW1745" s="91">
        <v>1</v>
      </c>
      <c r="AX1745" s="91">
        <v>0</v>
      </c>
      <c r="AY1745" s="91">
        <v>90000</v>
      </c>
      <c r="AZ1745" s="92">
        <v>36775</v>
      </c>
      <c r="BA1745" s="91" t="s">
        <v>183</v>
      </c>
      <c r="BB1745" s="92">
        <v>42057</v>
      </c>
      <c r="BC1745" s="91" t="s">
        <v>87</v>
      </c>
    </row>
    <row r="1746" spans="1:55">
      <c r="A1746" s="91">
        <f t="shared" si="27"/>
        <v>1745</v>
      </c>
      <c r="B1746" s="91">
        <v>6152004</v>
      </c>
      <c r="C1746" s="91">
        <v>77</v>
      </c>
      <c r="D1746" s="91">
        <v>16</v>
      </c>
      <c r="E1746" s="91" t="s">
        <v>87</v>
      </c>
      <c r="F1746" s="91" t="s">
        <v>87</v>
      </c>
      <c r="G1746" s="91" t="s">
        <v>3037</v>
      </c>
      <c r="H1746" s="91" t="s">
        <v>14921</v>
      </c>
      <c r="I1746" s="91" t="s">
        <v>14922</v>
      </c>
      <c r="J1746" s="91" t="s">
        <v>3039</v>
      </c>
      <c r="K1746" s="91" t="s">
        <v>14923</v>
      </c>
      <c r="L1746" s="91" t="s">
        <v>14924</v>
      </c>
      <c r="O1746" s="91" t="s">
        <v>14925</v>
      </c>
      <c r="P1746" s="91" t="s">
        <v>14926</v>
      </c>
      <c r="R1746" s="91" t="s">
        <v>14927</v>
      </c>
      <c r="S1746" s="91" t="s">
        <v>14928</v>
      </c>
      <c r="T1746" s="91" t="s">
        <v>465</v>
      </c>
      <c r="U1746" s="91">
        <v>0</v>
      </c>
      <c r="V1746" s="91">
        <v>500000</v>
      </c>
      <c r="W1746" s="91">
        <v>0</v>
      </c>
      <c r="X1746" s="91">
        <v>100</v>
      </c>
      <c r="Y1746" s="91">
        <v>120</v>
      </c>
      <c r="Z1746" s="91">
        <v>40</v>
      </c>
      <c r="AA1746" s="91">
        <v>60</v>
      </c>
      <c r="AB1746" s="91">
        <v>120</v>
      </c>
      <c r="AC1746" s="91">
        <v>0</v>
      </c>
      <c r="AD1746" s="91">
        <v>100</v>
      </c>
      <c r="AE1746" s="91">
        <v>120</v>
      </c>
      <c r="AF1746" s="91">
        <v>169</v>
      </c>
      <c r="AG1746" s="91">
        <v>1</v>
      </c>
      <c r="AH1746" s="91">
        <v>2221462</v>
      </c>
      <c r="AI1746" s="91">
        <v>1</v>
      </c>
      <c r="AJ1746" s="91" t="s">
        <v>14929</v>
      </c>
      <c r="AK1746" s="91">
        <v>0</v>
      </c>
      <c r="AL1746" s="91">
        <v>0</v>
      </c>
      <c r="AM1746" s="91" t="s">
        <v>87</v>
      </c>
      <c r="AO1746" s="91">
        <v>1</v>
      </c>
      <c r="AP1746" s="91">
        <v>2</v>
      </c>
      <c r="AQ1746" s="91" t="s">
        <v>87</v>
      </c>
      <c r="AR1746" s="91" t="s">
        <v>87</v>
      </c>
      <c r="AW1746" s="91">
        <v>1</v>
      </c>
      <c r="AX1746" s="91">
        <v>0</v>
      </c>
      <c r="AY1746" s="91">
        <v>0</v>
      </c>
      <c r="AZ1746" s="92">
        <v>38961</v>
      </c>
      <c r="BA1746" s="91" t="s">
        <v>183</v>
      </c>
      <c r="BB1746" s="92">
        <v>41751</v>
      </c>
      <c r="BC1746" s="91" t="s">
        <v>87</v>
      </c>
    </row>
    <row r="1747" spans="1:55">
      <c r="A1747" s="91">
        <f t="shared" si="27"/>
        <v>1746</v>
      </c>
      <c r="B1747" s="91">
        <v>6152005</v>
      </c>
      <c r="C1747" s="91">
        <v>38</v>
      </c>
      <c r="D1747" s="91">
        <v>16</v>
      </c>
      <c r="E1747" s="91" t="s">
        <v>87</v>
      </c>
      <c r="F1747" s="91" t="s">
        <v>87</v>
      </c>
      <c r="G1747" s="91" t="s">
        <v>3037</v>
      </c>
      <c r="H1747" s="91" t="s">
        <v>94</v>
      </c>
      <c r="I1747" s="91" t="s">
        <v>14930</v>
      </c>
      <c r="K1747" s="91" t="s">
        <v>14931</v>
      </c>
      <c r="L1747" s="91" t="s">
        <v>14932</v>
      </c>
      <c r="M1747" s="91" t="s">
        <v>14933</v>
      </c>
      <c r="O1747" s="91" t="s">
        <v>14934</v>
      </c>
      <c r="P1747" s="91" t="s">
        <v>14935</v>
      </c>
      <c r="R1747" s="91" t="s">
        <v>14936</v>
      </c>
      <c r="T1747" s="91" t="s">
        <v>361</v>
      </c>
      <c r="U1747" s="91">
        <v>0</v>
      </c>
      <c r="V1747" s="91">
        <v>500000</v>
      </c>
      <c r="W1747" s="91">
        <v>0</v>
      </c>
      <c r="X1747" s="91">
        <v>100</v>
      </c>
      <c r="Y1747" s="91">
        <v>120</v>
      </c>
      <c r="Z1747" s="91">
        <v>40</v>
      </c>
      <c r="AA1747" s="91">
        <v>60</v>
      </c>
      <c r="AB1747" s="91">
        <v>120</v>
      </c>
      <c r="AC1747" s="91">
        <v>0</v>
      </c>
      <c r="AD1747" s="91">
        <v>100</v>
      </c>
      <c r="AE1747" s="91">
        <v>120</v>
      </c>
      <c r="AF1747" s="91">
        <v>9</v>
      </c>
      <c r="AG1747" s="91">
        <v>679</v>
      </c>
      <c r="AH1747" s="91">
        <v>737637</v>
      </c>
      <c r="AI1747" s="91">
        <v>1</v>
      </c>
      <c r="AJ1747" s="91" t="s">
        <v>14937</v>
      </c>
      <c r="AK1747" s="91">
        <v>0</v>
      </c>
      <c r="AL1747" s="91">
        <v>0</v>
      </c>
      <c r="AM1747" s="91" t="s">
        <v>87</v>
      </c>
      <c r="AO1747" s="91">
        <v>1</v>
      </c>
      <c r="AP1747" s="91">
        <v>2</v>
      </c>
      <c r="AQ1747" s="91" t="s">
        <v>87</v>
      </c>
      <c r="AR1747" s="91" t="s">
        <v>87</v>
      </c>
      <c r="AW1747" s="91">
        <v>1</v>
      </c>
      <c r="AX1747" s="91">
        <v>0</v>
      </c>
      <c r="AY1747" s="91">
        <v>0</v>
      </c>
      <c r="AZ1747" s="92">
        <v>39063</v>
      </c>
      <c r="BA1747" s="91" t="s">
        <v>183</v>
      </c>
      <c r="BB1747" s="92">
        <v>42961.056620370371</v>
      </c>
      <c r="BC1747" s="91" t="s">
        <v>233</v>
      </c>
    </row>
    <row r="1748" spans="1:55">
      <c r="A1748" s="91">
        <f t="shared" si="27"/>
        <v>1747</v>
      </c>
      <c r="B1748" s="91">
        <v>6152008</v>
      </c>
      <c r="C1748" s="91">
        <v>80</v>
      </c>
      <c r="D1748" s="91">
        <v>16</v>
      </c>
      <c r="E1748" s="91" t="s">
        <v>87</v>
      </c>
      <c r="F1748" s="91" t="s">
        <v>87</v>
      </c>
      <c r="G1748" s="91" t="s">
        <v>3037</v>
      </c>
      <c r="H1748" s="91" t="s">
        <v>2321</v>
      </c>
      <c r="I1748" s="91" t="s">
        <v>14938</v>
      </c>
      <c r="J1748" s="91" t="s">
        <v>14938</v>
      </c>
      <c r="K1748" s="91" t="s">
        <v>13234</v>
      </c>
      <c r="L1748" s="91" t="s">
        <v>14939</v>
      </c>
      <c r="O1748" s="91" t="s">
        <v>14940</v>
      </c>
      <c r="P1748" s="91" t="s">
        <v>14941</v>
      </c>
      <c r="R1748" s="91" t="s">
        <v>14942</v>
      </c>
      <c r="S1748" s="91" t="s">
        <v>14943</v>
      </c>
      <c r="T1748" s="91" t="s">
        <v>465</v>
      </c>
      <c r="U1748" s="91">
        <v>0</v>
      </c>
      <c r="V1748" s="91">
        <v>500000</v>
      </c>
      <c r="W1748" s="91">
        <v>0</v>
      </c>
      <c r="X1748" s="91">
        <v>100</v>
      </c>
      <c r="Y1748" s="91">
        <v>120</v>
      </c>
      <c r="Z1748" s="91">
        <v>40</v>
      </c>
      <c r="AA1748" s="91">
        <v>60</v>
      </c>
      <c r="AB1748" s="91">
        <v>120</v>
      </c>
      <c r="AC1748" s="91">
        <v>0</v>
      </c>
      <c r="AD1748" s="91">
        <v>100</v>
      </c>
      <c r="AE1748" s="91">
        <v>120</v>
      </c>
      <c r="AF1748" s="91">
        <v>10</v>
      </c>
      <c r="AG1748" s="91">
        <v>711</v>
      </c>
      <c r="AH1748" s="91">
        <v>1023383</v>
      </c>
      <c r="AI1748" s="91">
        <v>1</v>
      </c>
      <c r="AJ1748" s="91" t="s">
        <v>14944</v>
      </c>
      <c r="AK1748" s="91">
        <v>0</v>
      </c>
      <c r="AL1748" s="91">
        <v>0</v>
      </c>
      <c r="AM1748" s="91" t="s">
        <v>87</v>
      </c>
      <c r="AO1748" s="91">
        <v>1</v>
      </c>
      <c r="AP1748" s="91">
        <v>2</v>
      </c>
      <c r="AQ1748" s="91" t="s">
        <v>87</v>
      </c>
      <c r="AR1748" s="91" t="s">
        <v>87</v>
      </c>
      <c r="AW1748" s="91">
        <v>1</v>
      </c>
      <c r="AX1748" s="91">
        <v>0</v>
      </c>
      <c r="AY1748" s="91">
        <v>0</v>
      </c>
      <c r="AZ1748" s="92">
        <v>41080</v>
      </c>
      <c r="BA1748" s="91" t="s">
        <v>183</v>
      </c>
      <c r="BB1748" s="92">
        <v>41080</v>
      </c>
      <c r="BC1748" s="91" t="s">
        <v>87</v>
      </c>
    </row>
    <row r="1749" spans="1:55">
      <c r="A1749" s="91">
        <f t="shared" si="27"/>
        <v>1748</v>
      </c>
      <c r="B1749" s="91">
        <v>6256001</v>
      </c>
      <c r="C1749" s="91">
        <v>80</v>
      </c>
      <c r="D1749" s="91">
        <v>16</v>
      </c>
      <c r="E1749" s="91">
        <v>62560</v>
      </c>
      <c r="F1749" s="91">
        <v>1</v>
      </c>
      <c r="G1749" s="91" t="s">
        <v>14945</v>
      </c>
      <c r="I1749" s="91" t="s">
        <v>14946</v>
      </c>
      <c r="J1749" s="91" t="s">
        <v>14947</v>
      </c>
      <c r="K1749" s="91" t="s">
        <v>14948</v>
      </c>
      <c r="L1749" s="91" t="s">
        <v>14949</v>
      </c>
      <c r="O1749" s="91" t="s">
        <v>14950</v>
      </c>
      <c r="P1749" s="91" t="s">
        <v>14950</v>
      </c>
      <c r="U1749" s="91">
        <v>0</v>
      </c>
      <c r="V1749" s="91">
        <v>500000</v>
      </c>
      <c r="W1749" s="91">
        <v>0</v>
      </c>
      <c r="X1749" s="91">
        <v>100</v>
      </c>
      <c r="Y1749" s="91">
        <v>120</v>
      </c>
      <c r="Z1749" s="91">
        <v>40</v>
      </c>
      <c r="AA1749" s="91">
        <v>60</v>
      </c>
      <c r="AB1749" s="91">
        <v>120</v>
      </c>
      <c r="AC1749" s="91">
        <v>40</v>
      </c>
      <c r="AD1749" s="91">
        <v>60</v>
      </c>
      <c r="AE1749" s="91">
        <v>120</v>
      </c>
      <c r="AF1749" s="91">
        <v>177</v>
      </c>
      <c r="AG1749" s="91">
        <v>633</v>
      </c>
      <c r="AH1749" s="91">
        <v>31148</v>
      </c>
      <c r="AI1749" s="91">
        <v>2</v>
      </c>
      <c r="AJ1749" s="91" t="s">
        <v>14951</v>
      </c>
      <c r="AK1749" s="91">
        <v>0</v>
      </c>
      <c r="AL1749" s="91">
        <v>0</v>
      </c>
      <c r="AM1749" s="91" t="s">
        <v>87</v>
      </c>
      <c r="AO1749" s="91">
        <v>0</v>
      </c>
      <c r="AP1749" s="91">
        <v>2</v>
      </c>
      <c r="AQ1749" s="91" t="s">
        <v>87</v>
      </c>
      <c r="AR1749" s="91" t="s">
        <v>87</v>
      </c>
      <c r="AW1749" s="91">
        <v>1</v>
      </c>
      <c r="AX1749" s="91">
        <v>0</v>
      </c>
      <c r="AZ1749" s="92">
        <v>36680</v>
      </c>
      <c r="BA1749" s="91" t="s">
        <v>183</v>
      </c>
      <c r="BB1749" s="92">
        <v>40763</v>
      </c>
      <c r="BC1749" s="91" t="s">
        <v>87</v>
      </c>
    </row>
    <row r="1750" spans="1:55">
      <c r="A1750" s="91">
        <f t="shared" si="27"/>
        <v>1749</v>
      </c>
      <c r="B1750" s="91">
        <v>6340004</v>
      </c>
      <c r="C1750" s="91">
        <v>38</v>
      </c>
      <c r="D1750" s="91">
        <v>16</v>
      </c>
      <c r="E1750" s="91" t="s">
        <v>87</v>
      </c>
      <c r="F1750" s="91" t="s">
        <v>87</v>
      </c>
      <c r="G1750" s="91" t="s">
        <v>3214</v>
      </c>
      <c r="I1750" s="91" t="s">
        <v>14071</v>
      </c>
      <c r="J1750" s="91" t="s">
        <v>3215</v>
      </c>
      <c r="K1750" s="91" t="s">
        <v>7766</v>
      </c>
      <c r="L1750" s="91" t="s">
        <v>14952</v>
      </c>
      <c r="O1750" s="91" t="s">
        <v>14953</v>
      </c>
      <c r="P1750" s="91" t="s">
        <v>14954</v>
      </c>
      <c r="U1750" s="91">
        <v>1</v>
      </c>
      <c r="V1750" s="91">
        <v>500000</v>
      </c>
      <c r="W1750" s="91">
        <v>0</v>
      </c>
      <c r="X1750" s="91">
        <v>100</v>
      </c>
      <c r="Y1750" s="91">
        <v>120</v>
      </c>
      <c r="Z1750" s="91">
        <v>40</v>
      </c>
      <c r="AA1750" s="91">
        <v>60</v>
      </c>
      <c r="AB1750" s="91">
        <v>120</v>
      </c>
      <c r="AC1750" s="91">
        <v>0</v>
      </c>
      <c r="AD1750" s="91">
        <v>100</v>
      </c>
      <c r="AE1750" s="91">
        <v>120</v>
      </c>
      <c r="AF1750" s="91">
        <v>5</v>
      </c>
      <c r="AG1750" s="91">
        <v>27</v>
      </c>
      <c r="AH1750" s="91">
        <v>4380177</v>
      </c>
      <c r="AI1750" s="91">
        <v>1</v>
      </c>
      <c r="AJ1750" s="91" t="s">
        <v>3219</v>
      </c>
      <c r="AK1750" s="91">
        <v>0</v>
      </c>
      <c r="AL1750" s="91">
        <v>0</v>
      </c>
      <c r="AM1750" s="91" t="s">
        <v>87</v>
      </c>
      <c r="AO1750" s="91">
        <v>1</v>
      </c>
      <c r="AP1750" s="91">
        <v>2</v>
      </c>
      <c r="AQ1750" s="91">
        <v>1011418</v>
      </c>
      <c r="AR1750" s="91" t="s">
        <v>87</v>
      </c>
      <c r="AU1750" s="93">
        <v>42060</v>
      </c>
      <c r="AW1750" s="91">
        <v>1</v>
      </c>
      <c r="AX1750" s="91">
        <v>0</v>
      </c>
      <c r="AZ1750" s="92">
        <v>37869</v>
      </c>
      <c r="BA1750" s="91" t="s">
        <v>183</v>
      </c>
      <c r="BB1750" s="92">
        <v>43112.073842592596</v>
      </c>
      <c r="BC1750" s="91" t="s">
        <v>233</v>
      </c>
    </row>
    <row r="1751" spans="1:55">
      <c r="A1751" s="91">
        <f t="shared" si="27"/>
        <v>1750</v>
      </c>
      <c r="B1751" s="91">
        <v>6513002</v>
      </c>
      <c r="C1751" s="91">
        <v>62</v>
      </c>
      <c r="D1751" s="91">
        <v>16</v>
      </c>
      <c r="E1751" s="91">
        <v>65130</v>
      </c>
      <c r="F1751" s="91">
        <v>2</v>
      </c>
      <c r="G1751" s="91" t="s">
        <v>14955</v>
      </c>
      <c r="I1751" s="91" t="s">
        <v>14956</v>
      </c>
      <c r="J1751" s="91" t="s">
        <v>14957</v>
      </c>
      <c r="K1751" s="91" t="s">
        <v>14315</v>
      </c>
      <c r="L1751" s="91" t="s">
        <v>14958</v>
      </c>
      <c r="O1751" s="91" t="s">
        <v>14959</v>
      </c>
      <c r="P1751" s="91" t="s">
        <v>14318</v>
      </c>
      <c r="U1751" s="91">
        <v>0</v>
      </c>
      <c r="V1751" s="91">
        <v>0</v>
      </c>
      <c r="W1751" s="91">
        <v>0</v>
      </c>
      <c r="X1751" s="91">
        <v>0</v>
      </c>
      <c r="Y1751" s="91">
        <v>0</v>
      </c>
      <c r="Z1751" s="91">
        <v>40</v>
      </c>
      <c r="AA1751" s="91">
        <v>60</v>
      </c>
      <c r="AB1751" s="91">
        <v>120</v>
      </c>
      <c r="AC1751" s="91">
        <v>0</v>
      </c>
      <c r="AD1751" s="91">
        <v>0</v>
      </c>
      <c r="AE1751" s="91">
        <v>0</v>
      </c>
      <c r="AF1751" s="91">
        <v>5</v>
      </c>
      <c r="AG1751" s="91">
        <v>372</v>
      </c>
      <c r="AH1751" s="91">
        <v>810018</v>
      </c>
      <c r="AI1751" s="91">
        <v>1</v>
      </c>
      <c r="AJ1751" s="91" t="s">
        <v>14960</v>
      </c>
      <c r="AK1751" s="91">
        <v>0</v>
      </c>
      <c r="AL1751" s="91">
        <v>0</v>
      </c>
      <c r="AM1751" s="91" t="s">
        <v>87</v>
      </c>
      <c r="AO1751" s="91">
        <v>0</v>
      </c>
      <c r="AP1751" s="91">
        <v>2</v>
      </c>
      <c r="AQ1751" s="91" t="s">
        <v>87</v>
      </c>
      <c r="AR1751" s="91" t="s">
        <v>87</v>
      </c>
      <c r="AW1751" s="91">
        <v>1</v>
      </c>
      <c r="AX1751" s="91">
        <v>0</v>
      </c>
      <c r="AZ1751" s="92">
        <v>37383</v>
      </c>
      <c r="BA1751" s="91" t="s">
        <v>183</v>
      </c>
      <c r="BB1751" s="92">
        <v>42471</v>
      </c>
      <c r="BC1751" s="91" t="s">
        <v>87</v>
      </c>
    </row>
    <row r="1752" spans="1:55">
      <c r="A1752" s="91">
        <f t="shared" si="27"/>
        <v>1751</v>
      </c>
      <c r="B1752" s="91">
        <v>6659005</v>
      </c>
      <c r="C1752" s="91">
        <v>80</v>
      </c>
      <c r="D1752" s="91">
        <v>16</v>
      </c>
      <c r="E1752" s="91">
        <v>66590</v>
      </c>
      <c r="F1752" s="91">
        <v>5</v>
      </c>
      <c r="G1752" s="91" t="s">
        <v>3292</v>
      </c>
      <c r="H1752" s="91" t="s">
        <v>14961</v>
      </c>
      <c r="I1752" s="91" t="s">
        <v>3291</v>
      </c>
      <c r="J1752" s="91" t="s">
        <v>14962</v>
      </c>
      <c r="K1752" s="91" t="s">
        <v>14963</v>
      </c>
      <c r="L1752" s="91" t="s">
        <v>14964</v>
      </c>
      <c r="O1752" s="91" t="s">
        <v>14965</v>
      </c>
      <c r="P1752" s="91" t="s">
        <v>14966</v>
      </c>
      <c r="R1752" s="91" t="s">
        <v>14967</v>
      </c>
      <c r="T1752" s="91" t="s">
        <v>10352</v>
      </c>
      <c r="U1752" s="91">
        <v>0</v>
      </c>
      <c r="V1752" s="91">
        <v>500000</v>
      </c>
      <c r="W1752" s="91">
        <v>0</v>
      </c>
      <c r="X1752" s="91">
        <v>100</v>
      </c>
      <c r="Y1752" s="91">
        <v>120</v>
      </c>
      <c r="Z1752" s="91">
        <v>40</v>
      </c>
      <c r="AA1752" s="91">
        <v>60</v>
      </c>
      <c r="AB1752" s="91">
        <v>120</v>
      </c>
      <c r="AC1752" s="91">
        <v>40</v>
      </c>
      <c r="AD1752" s="91">
        <v>60</v>
      </c>
      <c r="AE1752" s="91">
        <v>120</v>
      </c>
      <c r="AF1752" s="91">
        <v>177</v>
      </c>
      <c r="AG1752" s="91">
        <v>232</v>
      </c>
      <c r="AH1752" s="91">
        <v>3561</v>
      </c>
      <c r="AI1752" s="91">
        <v>2</v>
      </c>
      <c r="AJ1752" s="91" t="s">
        <v>3291</v>
      </c>
      <c r="AK1752" s="91">
        <v>0</v>
      </c>
      <c r="AL1752" s="91">
        <v>0</v>
      </c>
      <c r="AM1752" s="91" t="s">
        <v>87</v>
      </c>
      <c r="AO1752" s="91">
        <v>0</v>
      </c>
      <c r="AP1752" s="91">
        <v>2</v>
      </c>
      <c r="AQ1752" s="91" t="s">
        <v>87</v>
      </c>
      <c r="AR1752" s="91" t="s">
        <v>87</v>
      </c>
      <c r="AW1752" s="91">
        <v>1</v>
      </c>
      <c r="AX1752" s="91">
        <v>0</v>
      </c>
      <c r="AY1752" s="91">
        <v>0</v>
      </c>
      <c r="AZ1752" s="92">
        <v>36680</v>
      </c>
      <c r="BA1752" s="91" t="s">
        <v>183</v>
      </c>
      <c r="BB1752" s="92">
        <v>41556</v>
      </c>
      <c r="BC1752" s="91" t="s">
        <v>87</v>
      </c>
    </row>
    <row r="1753" spans="1:55">
      <c r="A1753" s="91">
        <f t="shared" si="27"/>
        <v>1752</v>
      </c>
      <c r="B1753" s="91">
        <v>6659016</v>
      </c>
      <c r="C1753" s="91">
        <v>30</v>
      </c>
      <c r="D1753" s="91">
        <v>16</v>
      </c>
      <c r="E1753" s="91" t="s">
        <v>87</v>
      </c>
      <c r="F1753" s="91" t="s">
        <v>87</v>
      </c>
      <c r="G1753" s="91" t="s">
        <v>3292</v>
      </c>
      <c r="H1753" s="91" t="s">
        <v>14968</v>
      </c>
      <c r="I1753" s="91" t="s">
        <v>14962</v>
      </c>
      <c r="J1753" s="91" t="s">
        <v>14969</v>
      </c>
      <c r="K1753" s="91" t="s">
        <v>14970</v>
      </c>
      <c r="L1753" s="91" t="s">
        <v>14971</v>
      </c>
      <c r="M1753" s="91" t="s">
        <v>14972</v>
      </c>
      <c r="O1753" s="91" t="s">
        <v>14973</v>
      </c>
      <c r="P1753" s="91" t="s">
        <v>14974</v>
      </c>
      <c r="U1753" s="91">
        <v>0</v>
      </c>
      <c r="V1753" s="91">
        <v>500000</v>
      </c>
      <c r="W1753" s="91">
        <v>0</v>
      </c>
      <c r="X1753" s="91">
        <v>100</v>
      </c>
      <c r="Y1753" s="91">
        <v>120</v>
      </c>
      <c r="Z1753" s="91">
        <v>40</v>
      </c>
      <c r="AA1753" s="91">
        <v>60</v>
      </c>
      <c r="AB1753" s="91">
        <v>120</v>
      </c>
      <c r="AC1753" s="91">
        <v>40</v>
      </c>
      <c r="AD1753" s="91">
        <v>60</v>
      </c>
      <c r="AE1753" s="91">
        <v>120</v>
      </c>
      <c r="AF1753" s="91">
        <v>17</v>
      </c>
      <c r="AG1753" s="91">
        <v>369</v>
      </c>
      <c r="AH1753" s="91">
        <v>3661401</v>
      </c>
      <c r="AI1753" s="91">
        <v>1</v>
      </c>
      <c r="AJ1753" s="91" t="s">
        <v>3291</v>
      </c>
      <c r="AK1753" s="91">
        <v>0</v>
      </c>
      <c r="AL1753" s="91">
        <v>0</v>
      </c>
      <c r="AM1753" s="91" t="s">
        <v>87</v>
      </c>
      <c r="AO1753" s="91">
        <v>0</v>
      </c>
      <c r="AP1753" s="91">
        <v>2</v>
      </c>
      <c r="AQ1753" s="91" t="s">
        <v>87</v>
      </c>
      <c r="AR1753" s="91" t="s">
        <v>87</v>
      </c>
      <c r="AW1753" s="91">
        <v>1</v>
      </c>
      <c r="AX1753" s="91">
        <v>0</v>
      </c>
      <c r="AY1753" s="91">
        <v>0</v>
      </c>
      <c r="AZ1753" s="92">
        <v>39679</v>
      </c>
      <c r="BA1753" s="91" t="s">
        <v>183</v>
      </c>
      <c r="BB1753" s="92">
        <v>41015</v>
      </c>
      <c r="BC1753" s="91" t="s">
        <v>87</v>
      </c>
    </row>
    <row r="1754" spans="1:55">
      <c r="A1754" s="91">
        <f t="shared" si="27"/>
        <v>1753</v>
      </c>
      <c r="B1754" s="91">
        <v>1021502</v>
      </c>
      <c r="C1754" s="91">
        <v>50</v>
      </c>
      <c r="D1754" s="91">
        <v>16</v>
      </c>
      <c r="E1754" s="91" t="s">
        <v>87</v>
      </c>
      <c r="F1754" s="91" t="s">
        <v>87</v>
      </c>
      <c r="G1754" s="91" t="s">
        <v>13880</v>
      </c>
      <c r="H1754" s="91" t="s">
        <v>14975</v>
      </c>
      <c r="I1754" s="91" t="s">
        <v>14976</v>
      </c>
      <c r="J1754" s="91" t="s">
        <v>14977</v>
      </c>
      <c r="K1754" s="91" t="s">
        <v>5581</v>
      </c>
      <c r="L1754" s="91" t="s">
        <v>14978</v>
      </c>
      <c r="M1754" s="91" t="s">
        <v>14979</v>
      </c>
      <c r="O1754" s="91" t="s">
        <v>14980</v>
      </c>
      <c r="P1754" s="91" t="s">
        <v>14981</v>
      </c>
      <c r="U1754" s="91">
        <v>0</v>
      </c>
      <c r="V1754" s="91">
        <v>500000</v>
      </c>
      <c r="W1754" s="91">
        <v>100</v>
      </c>
      <c r="X1754" s="91">
        <v>0</v>
      </c>
      <c r="Y1754" s="91">
        <v>120</v>
      </c>
      <c r="Z1754" s="91">
        <v>100</v>
      </c>
      <c r="AA1754" s="91">
        <v>0</v>
      </c>
      <c r="AB1754" s="91">
        <v>120</v>
      </c>
      <c r="AC1754" s="91">
        <v>100</v>
      </c>
      <c r="AD1754" s="91">
        <v>0</v>
      </c>
      <c r="AE1754" s="91">
        <v>120</v>
      </c>
      <c r="AF1754" s="91">
        <v>9</v>
      </c>
      <c r="AG1754" s="91">
        <v>763</v>
      </c>
      <c r="AH1754" s="91">
        <v>7994702</v>
      </c>
      <c r="AI1754" s="91">
        <v>2</v>
      </c>
      <c r="AJ1754" s="91" t="s">
        <v>14982</v>
      </c>
      <c r="AK1754" s="91">
        <v>1</v>
      </c>
      <c r="AL1754" s="91">
        <v>0</v>
      </c>
      <c r="AM1754" s="91" t="s">
        <v>87</v>
      </c>
      <c r="AO1754" s="91">
        <v>0</v>
      </c>
      <c r="AP1754" s="91">
        <v>2</v>
      </c>
      <c r="AQ1754" s="91" t="s">
        <v>87</v>
      </c>
      <c r="AR1754" s="91" t="s">
        <v>87</v>
      </c>
      <c r="AW1754" s="91">
        <v>1</v>
      </c>
      <c r="AX1754" s="91">
        <v>0</v>
      </c>
      <c r="AZ1754" s="92">
        <v>37452</v>
      </c>
      <c r="BA1754" s="91" t="s">
        <v>183</v>
      </c>
      <c r="BB1754" s="92">
        <v>42828</v>
      </c>
      <c r="BC1754" s="91" t="s">
        <v>87</v>
      </c>
    </row>
    <row r="1755" spans="1:55">
      <c r="A1755" s="91">
        <f t="shared" si="27"/>
        <v>1754</v>
      </c>
      <c r="B1755" s="91">
        <v>1519501</v>
      </c>
      <c r="C1755" s="91">
        <v>30</v>
      </c>
      <c r="D1755" s="91">
        <v>16</v>
      </c>
      <c r="E1755" s="91" t="s">
        <v>87</v>
      </c>
      <c r="F1755" s="91" t="s">
        <v>87</v>
      </c>
      <c r="G1755" s="91" t="s">
        <v>14983</v>
      </c>
      <c r="H1755" s="91" t="s">
        <v>14984</v>
      </c>
      <c r="I1755" s="91" t="s">
        <v>14985</v>
      </c>
      <c r="J1755" s="91" t="s">
        <v>14986</v>
      </c>
      <c r="K1755" s="91" t="s">
        <v>14987</v>
      </c>
      <c r="L1755" s="91" t="s">
        <v>14988</v>
      </c>
      <c r="M1755" s="91" t="s">
        <v>14989</v>
      </c>
      <c r="O1755" s="91" t="s">
        <v>14990</v>
      </c>
      <c r="P1755" s="91" t="s">
        <v>87</v>
      </c>
      <c r="U1755" s="91">
        <v>0</v>
      </c>
      <c r="V1755" s="91">
        <v>500000</v>
      </c>
      <c r="W1755" s="91">
        <v>0</v>
      </c>
      <c r="X1755" s="91">
        <v>0</v>
      </c>
      <c r="Y1755" s="91">
        <v>0</v>
      </c>
      <c r="Z1755" s="91">
        <v>40</v>
      </c>
      <c r="AA1755" s="91">
        <v>60</v>
      </c>
      <c r="AB1755" s="91">
        <v>120</v>
      </c>
      <c r="AC1755" s="91">
        <v>0</v>
      </c>
      <c r="AD1755" s="91">
        <v>0</v>
      </c>
      <c r="AE1755" s="91">
        <v>0</v>
      </c>
      <c r="AF1755" s="91">
        <v>5</v>
      </c>
      <c r="AG1755" s="91">
        <v>170</v>
      </c>
      <c r="AH1755" s="91">
        <v>4598740</v>
      </c>
      <c r="AI1755" s="91">
        <v>1</v>
      </c>
      <c r="AJ1755" s="91" t="s">
        <v>14991</v>
      </c>
      <c r="AK1755" s="91">
        <v>1</v>
      </c>
      <c r="AL1755" s="91">
        <v>0</v>
      </c>
      <c r="AM1755" s="91" t="s">
        <v>87</v>
      </c>
      <c r="AO1755" s="91">
        <v>0</v>
      </c>
      <c r="AP1755" s="91">
        <v>2</v>
      </c>
      <c r="AQ1755" s="91" t="s">
        <v>87</v>
      </c>
      <c r="AR1755" s="91" t="s">
        <v>87</v>
      </c>
      <c r="AW1755" s="91">
        <v>1</v>
      </c>
      <c r="AX1755" s="91">
        <v>0</v>
      </c>
      <c r="AZ1755" s="92">
        <v>38013</v>
      </c>
      <c r="BA1755" s="91" t="s">
        <v>183</v>
      </c>
      <c r="BB1755" s="92">
        <v>40024</v>
      </c>
      <c r="BC1755" s="91" t="s">
        <v>87</v>
      </c>
    </row>
    <row r="1756" spans="1:55">
      <c r="A1756" s="91">
        <f t="shared" si="27"/>
        <v>1755</v>
      </c>
      <c r="B1756" s="91">
        <v>1519502</v>
      </c>
      <c r="C1756" s="91">
        <v>30</v>
      </c>
      <c r="D1756" s="91">
        <v>16</v>
      </c>
      <c r="E1756" s="91" t="s">
        <v>87</v>
      </c>
      <c r="F1756" s="91" t="s">
        <v>87</v>
      </c>
      <c r="G1756" s="91" t="s">
        <v>14992</v>
      </c>
      <c r="H1756" s="91" t="s">
        <v>14993</v>
      </c>
      <c r="I1756" s="91" t="s">
        <v>14994</v>
      </c>
      <c r="J1756" s="91" t="s">
        <v>14995</v>
      </c>
      <c r="K1756" s="91" t="s">
        <v>14996</v>
      </c>
      <c r="L1756" s="91" t="s">
        <v>14997</v>
      </c>
      <c r="O1756" s="91" t="s">
        <v>14998</v>
      </c>
      <c r="P1756" s="91" t="s">
        <v>14999</v>
      </c>
      <c r="R1756" s="91" t="s">
        <v>15000</v>
      </c>
      <c r="S1756" s="91" t="s">
        <v>15001</v>
      </c>
      <c r="T1756" s="91" t="s">
        <v>5575</v>
      </c>
      <c r="U1756" s="91">
        <v>0</v>
      </c>
      <c r="V1756" s="91">
        <v>500000</v>
      </c>
      <c r="W1756" s="91">
        <v>0</v>
      </c>
      <c r="X1756" s="91">
        <v>100</v>
      </c>
      <c r="Y1756" s="91">
        <v>120</v>
      </c>
      <c r="Z1756" s="91">
        <v>40</v>
      </c>
      <c r="AA1756" s="91">
        <v>60</v>
      </c>
      <c r="AB1756" s="91">
        <v>120</v>
      </c>
      <c r="AC1756" s="91">
        <v>40</v>
      </c>
      <c r="AD1756" s="91">
        <v>60</v>
      </c>
      <c r="AE1756" s="91">
        <v>120</v>
      </c>
      <c r="AF1756" s="91">
        <v>5</v>
      </c>
      <c r="AG1756" s="91">
        <v>170</v>
      </c>
      <c r="AH1756" s="91">
        <v>4598740</v>
      </c>
      <c r="AI1756" s="91">
        <v>1</v>
      </c>
      <c r="AJ1756" s="91" t="s">
        <v>15002</v>
      </c>
      <c r="AK1756" s="91">
        <v>1</v>
      </c>
      <c r="AL1756" s="91">
        <v>0</v>
      </c>
      <c r="AM1756" s="91" t="s">
        <v>87</v>
      </c>
      <c r="AO1756" s="91">
        <v>0</v>
      </c>
      <c r="AP1756" s="91">
        <v>2</v>
      </c>
      <c r="AQ1756" s="91" t="s">
        <v>87</v>
      </c>
      <c r="AR1756" s="91" t="s">
        <v>87</v>
      </c>
      <c r="AW1756" s="91">
        <v>1</v>
      </c>
      <c r="AX1756" s="91">
        <v>0</v>
      </c>
      <c r="AZ1756" s="92">
        <v>42201</v>
      </c>
      <c r="BA1756" s="91" t="s">
        <v>183</v>
      </c>
      <c r="BB1756" s="92">
        <v>42201</v>
      </c>
      <c r="BC1756" s="91" t="s">
        <v>87</v>
      </c>
    </row>
    <row r="1757" spans="1:55">
      <c r="A1757" s="91">
        <f t="shared" si="27"/>
        <v>1756</v>
      </c>
      <c r="B1757" s="91">
        <v>2065003</v>
      </c>
      <c r="C1757" s="91">
        <v>57</v>
      </c>
      <c r="D1757" s="91">
        <v>16</v>
      </c>
      <c r="E1757" s="91" t="s">
        <v>87</v>
      </c>
      <c r="F1757" s="91" t="s">
        <v>87</v>
      </c>
      <c r="G1757" s="91" t="s">
        <v>14220</v>
      </c>
      <c r="I1757" s="91" t="s">
        <v>15003</v>
      </c>
      <c r="K1757" s="91" t="s">
        <v>15004</v>
      </c>
      <c r="L1757" s="91" t="s">
        <v>15005</v>
      </c>
      <c r="O1757" s="91" t="s">
        <v>15006</v>
      </c>
      <c r="P1757" s="91" t="s">
        <v>87</v>
      </c>
      <c r="U1757" s="91">
        <v>0</v>
      </c>
      <c r="V1757" s="91">
        <v>500000</v>
      </c>
      <c r="W1757" s="91">
        <v>100</v>
      </c>
      <c r="X1757" s="91">
        <v>0</v>
      </c>
      <c r="Y1757" s="91">
        <v>0</v>
      </c>
      <c r="Z1757" s="91">
        <v>100</v>
      </c>
      <c r="AA1757" s="91">
        <v>0</v>
      </c>
      <c r="AB1757" s="91">
        <v>0</v>
      </c>
      <c r="AC1757" s="91">
        <v>100</v>
      </c>
      <c r="AD1757" s="91">
        <v>0</v>
      </c>
      <c r="AE1757" s="91">
        <v>0</v>
      </c>
      <c r="AF1757" s="91">
        <v>157</v>
      </c>
      <c r="AG1757" s="91">
        <v>929</v>
      </c>
      <c r="AH1757" s="91">
        <v>31925</v>
      </c>
      <c r="AI1757" s="91">
        <v>1</v>
      </c>
      <c r="AJ1757" s="91" t="s">
        <v>14226</v>
      </c>
      <c r="AK1757" s="91">
        <v>1</v>
      </c>
      <c r="AL1757" s="91">
        <v>0</v>
      </c>
      <c r="AM1757" s="91" t="s">
        <v>87</v>
      </c>
      <c r="AO1757" s="91">
        <v>0</v>
      </c>
      <c r="AP1757" s="91">
        <v>0</v>
      </c>
      <c r="AQ1757" s="91" t="s">
        <v>87</v>
      </c>
      <c r="AR1757" s="91" t="s">
        <v>87</v>
      </c>
      <c r="AW1757" s="91">
        <v>1</v>
      </c>
      <c r="AX1757" s="91">
        <v>0</v>
      </c>
      <c r="AZ1757" s="92">
        <v>43132</v>
      </c>
      <c r="BA1757" s="91" t="s">
        <v>728</v>
      </c>
      <c r="BB1757" s="92">
        <v>43132</v>
      </c>
      <c r="BC1757" s="91" t="s">
        <v>728</v>
      </c>
    </row>
    <row r="1758" spans="1:55">
      <c r="A1758" s="91">
        <f t="shared" si="27"/>
        <v>1757</v>
      </c>
      <c r="B1758" s="91">
        <v>2223201</v>
      </c>
      <c r="C1758" s="91">
        <v>30</v>
      </c>
      <c r="D1758" s="91">
        <v>16</v>
      </c>
      <c r="E1758" s="91" t="s">
        <v>87</v>
      </c>
      <c r="F1758" s="91" t="s">
        <v>87</v>
      </c>
      <c r="G1758" s="91" t="s">
        <v>15007</v>
      </c>
      <c r="I1758" s="91" t="s">
        <v>15008</v>
      </c>
      <c r="J1758" s="91" t="s">
        <v>15009</v>
      </c>
      <c r="K1758" s="91" t="s">
        <v>15010</v>
      </c>
      <c r="L1758" s="91" t="s">
        <v>15011</v>
      </c>
      <c r="O1758" s="91" t="s">
        <v>15012</v>
      </c>
      <c r="P1758" s="91" t="s">
        <v>15013</v>
      </c>
      <c r="R1758" s="91" t="s">
        <v>15014</v>
      </c>
      <c r="S1758" s="91" t="s">
        <v>15015</v>
      </c>
      <c r="T1758" s="91" t="s">
        <v>269</v>
      </c>
      <c r="U1758" s="91">
        <v>0</v>
      </c>
      <c r="V1758" s="91">
        <v>0</v>
      </c>
      <c r="W1758" s="91">
        <v>0</v>
      </c>
      <c r="X1758" s="91">
        <v>0</v>
      </c>
      <c r="Y1758" s="91">
        <v>0</v>
      </c>
      <c r="Z1758" s="91">
        <v>100</v>
      </c>
      <c r="AA1758" s="91">
        <v>0</v>
      </c>
      <c r="AB1758" s="91">
        <v>0</v>
      </c>
      <c r="AC1758" s="91">
        <v>0</v>
      </c>
      <c r="AD1758" s="91">
        <v>0</v>
      </c>
      <c r="AE1758" s="91">
        <v>0</v>
      </c>
      <c r="AF1758" s="91">
        <v>134</v>
      </c>
      <c r="AG1758" s="91">
        <v>212</v>
      </c>
      <c r="AH1758" s="91">
        <v>2102676</v>
      </c>
      <c r="AI1758" s="91">
        <v>1</v>
      </c>
      <c r="AJ1758" s="91" t="s">
        <v>15016</v>
      </c>
      <c r="AK1758" s="91">
        <v>1</v>
      </c>
      <c r="AL1758" s="91">
        <v>0</v>
      </c>
      <c r="AM1758" s="91" t="s">
        <v>87</v>
      </c>
      <c r="AO1758" s="91">
        <v>1</v>
      </c>
      <c r="AP1758" s="91">
        <v>2</v>
      </c>
      <c r="AQ1758" s="91" t="s">
        <v>87</v>
      </c>
      <c r="AR1758" s="91" t="s">
        <v>87</v>
      </c>
      <c r="AW1758" s="91">
        <v>1</v>
      </c>
      <c r="AX1758" s="91">
        <v>0</v>
      </c>
      <c r="AZ1758" s="92">
        <v>41067</v>
      </c>
      <c r="BA1758" s="91" t="s">
        <v>183</v>
      </c>
      <c r="BB1758" s="92">
        <v>41128</v>
      </c>
      <c r="BC1758" s="91" t="s">
        <v>87</v>
      </c>
    </row>
    <row r="1759" spans="1:55">
      <c r="A1759" s="91">
        <f t="shared" si="27"/>
        <v>1758</v>
      </c>
      <c r="B1759" s="91">
        <v>2238401</v>
      </c>
      <c r="C1759" s="91">
        <v>30</v>
      </c>
      <c r="D1759" s="91">
        <v>16</v>
      </c>
      <c r="E1759" s="91" t="s">
        <v>87</v>
      </c>
      <c r="F1759" s="91" t="s">
        <v>87</v>
      </c>
      <c r="G1759" s="91" t="s">
        <v>15017</v>
      </c>
      <c r="I1759" s="91" t="s">
        <v>15018</v>
      </c>
      <c r="J1759" s="91" t="s">
        <v>15019</v>
      </c>
      <c r="K1759" s="91" t="s">
        <v>14987</v>
      </c>
      <c r="L1759" s="91" t="s">
        <v>15020</v>
      </c>
      <c r="O1759" s="91" t="s">
        <v>15021</v>
      </c>
      <c r="P1759" s="91" t="s">
        <v>15022</v>
      </c>
      <c r="R1759" s="91" t="s">
        <v>15023</v>
      </c>
      <c r="S1759" s="91" t="s">
        <v>15024</v>
      </c>
      <c r="T1759" s="91" t="s">
        <v>269</v>
      </c>
      <c r="U1759" s="91">
        <v>0</v>
      </c>
      <c r="V1759" s="91">
        <v>0</v>
      </c>
      <c r="W1759" s="91">
        <v>0</v>
      </c>
      <c r="X1759" s="91">
        <v>0</v>
      </c>
      <c r="Y1759" s="91">
        <v>0</v>
      </c>
      <c r="Z1759" s="91">
        <v>100</v>
      </c>
      <c r="AA1759" s="91">
        <v>0</v>
      </c>
      <c r="AB1759" s="91">
        <v>0</v>
      </c>
      <c r="AC1759" s="91">
        <v>0</v>
      </c>
      <c r="AD1759" s="91">
        <v>0</v>
      </c>
      <c r="AE1759" s="91">
        <v>0</v>
      </c>
      <c r="AF1759" s="91">
        <v>1</v>
      </c>
      <c r="AG1759" s="91">
        <v>670</v>
      </c>
      <c r="AH1759" s="91">
        <v>8062445</v>
      </c>
      <c r="AI1759" s="91">
        <v>1</v>
      </c>
      <c r="AJ1759" s="91" t="s">
        <v>15025</v>
      </c>
      <c r="AK1759" s="91">
        <v>1</v>
      </c>
      <c r="AL1759" s="91">
        <v>0</v>
      </c>
      <c r="AM1759" s="91" t="s">
        <v>87</v>
      </c>
      <c r="AO1759" s="91">
        <v>0</v>
      </c>
      <c r="AP1759" s="91">
        <v>2</v>
      </c>
      <c r="AQ1759" s="91" t="s">
        <v>87</v>
      </c>
      <c r="AR1759" s="91" t="s">
        <v>87</v>
      </c>
      <c r="AW1759" s="91">
        <v>1</v>
      </c>
      <c r="AX1759" s="91">
        <v>0</v>
      </c>
      <c r="AZ1759" s="92">
        <v>41129</v>
      </c>
      <c r="BA1759" s="91" t="s">
        <v>183</v>
      </c>
      <c r="BB1759" s="92">
        <v>41129</v>
      </c>
      <c r="BC1759" s="91" t="s">
        <v>87</v>
      </c>
    </row>
    <row r="1760" spans="1:55">
      <c r="A1760" s="91">
        <f t="shared" si="27"/>
        <v>1759</v>
      </c>
      <c r="B1760" s="91">
        <v>2265101</v>
      </c>
      <c r="C1760" s="91">
        <v>43</v>
      </c>
      <c r="D1760" s="91">
        <v>16</v>
      </c>
      <c r="E1760" s="91" t="s">
        <v>87</v>
      </c>
      <c r="F1760" s="91" t="s">
        <v>87</v>
      </c>
      <c r="G1760" s="91" t="s">
        <v>15026</v>
      </c>
      <c r="I1760" s="91" t="s">
        <v>15027</v>
      </c>
      <c r="J1760" s="91" t="s">
        <v>15028</v>
      </c>
      <c r="K1760" s="91" t="s">
        <v>15029</v>
      </c>
      <c r="L1760" s="91" t="s">
        <v>15030</v>
      </c>
      <c r="O1760" s="91" t="s">
        <v>15031</v>
      </c>
      <c r="P1760" s="91" t="s">
        <v>15031</v>
      </c>
      <c r="R1760" s="91" t="s">
        <v>15032</v>
      </c>
      <c r="S1760" s="91" t="s">
        <v>15033</v>
      </c>
      <c r="U1760" s="91">
        <v>0</v>
      </c>
      <c r="V1760" s="91">
        <v>0</v>
      </c>
      <c r="W1760" s="91">
        <v>0</v>
      </c>
      <c r="X1760" s="91">
        <v>0</v>
      </c>
      <c r="Y1760" s="91">
        <v>0</v>
      </c>
      <c r="Z1760" s="91">
        <v>100</v>
      </c>
      <c r="AA1760" s="91">
        <v>0</v>
      </c>
      <c r="AB1760" s="91">
        <v>0</v>
      </c>
      <c r="AC1760" s="91">
        <v>0</v>
      </c>
      <c r="AD1760" s="91">
        <v>0</v>
      </c>
      <c r="AE1760" s="91">
        <v>0</v>
      </c>
      <c r="AF1760" s="91">
        <v>149</v>
      </c>
      <c r="AG1760" s="91">
        <v>376</v>
      </c>
      <c r="AH1760" s="91">
        <v>506858</v>
      </c>
      <c r="AI1760" s="91">
        <v>1</v>
      </c>
      <c r="AJ1760" s="91" t="s">
        <v>15033</v>
      </c>
      <c r="AK1760" s="91">
        <v>1</v>
      </c>
      <c r="AL1760" s="91">
        <v>0</v>
      </c>
      <c r="AM1760" s="91" t="s">
        <v>87</v>
      </c>
      <c r="AO1760" s="91">
        <v>0</v>
      </c>
      <c r="AP1760" s="91">
        <v>2</v>
      </c>
      <c r="AQ1760" s="91" t="s">
        <v>87</v>
      </c>
      <c r="AR1760" s="91" t="s">
        <v>87</v>
      </c>
      <c r="AW1760" s="91">
        <v>1</v>
      </c>
      <c r="AX1760" s="91">
        <v>0</v>
      </c>
      <c r="AZ1760" s="92">
        <v>43132</v>
      </c>
      <c r="BA1760" s="91" t="s">
        <v>3642</v>
      </c>
      <c r="BB1760" s="92">
        <v>43132</v>
      </c>
      <c r="BC1760" s="91" t="s">
        <v>3642</v>
      </c>
    </row>
    <row r="1761" spans="1:55">
      <c r="A1761" s="91">
        <f t="shared" si="27"/>
        <v>1760</v>
      </c>
      <c r="B1761" s="91">
        <v>1002901</v>
      </c>
      <c r="C1761" s="91">
        <v>70</v>
      </c>
      <c r="D1761" s="91">
        <v>16</v>
      </c>
      <c r="E1761" s="91" t="s">
        <v>87</v>
      </c>
      <c r="F1761" s="91" t="s">
        <v>87</v>
      </c>
      <c r="G1761" s="91" t="s">
        <v>15034</v>
      </c>
      <c r="I1761" s="91" t="s">
        <v>15035</v>
      </c>
      <c r="J1761" s="91" t="s">
        <v>15036</v>
      </c>
      <c r="K1761" s="91" t="s">
        <v>710</v>
      </c>
      <c r="L1761" s="91" t="s">
        <v>15037</v>
      </c>
      <c r="M1761" s="91" t="s">
        <v>15038</v>
      </c>
      <c r="O1761" s="91" t="s">
        <v>15039</v>
      </c>
      <c r="P1761" s="91" t="s">
        <v>15040</v>
      </c>
      <c r="R1761" s="91" t="s">
        <v>15041</v>
      </c>
      <c r="T1761" s="91" t="s">
        <v>269</v>
      </c>
      <c r="U1761" s="91">
        <v>1</v>
      </c>
      <c r="V1761" s="91">
        <v>500000</v>
      </c>
      <c r="W1761" s="91">
        <v>0</v>
      </c>
      <c r="X1761" s="91">
        <v>100</v>
      </c>
      <c r="Y1761" s="91">
        <v>120</v>
      </c>
      <c r="Z1761" s="91">
        <v>40</v>
      </c>
      <c r="AA1761" s="91">
        <v>60</v>
      </c>
      <c r="AB1761" s="91">
        <v>120</v>
      </c>
      <c r="AC1761" s="91">
        <v>0</v>
      </c>
      <c r="AD1761" s="91">
        <v>100</v>
      </c>
      <c r="AE1761" s="91">
        <v>120</v>
      </c>
      <c r="AF1761" s="91">
        <v>1</v>
      </c>
      <c r="AG1761" s="91">
        <v>468</v>
      </c>
      <c r="AH1761" s="91">
        <v>8025297</v>
      </c>
      <c r="AI1761" s="91">
        <v>1</v>
      </c>
      <c r="AJ1761" s="91" t="s">
        <v>15035</v>
      </c>
      <c r="AK1761" s="91">
        <v>2</v>
      </c>
      <c r="AL1761" s="91">
        <v>0</v>
      </c>
      <c r="AM1761" s="91" t="s">
        <v>87</v>
      </c>
      <c r="AO1761" s="91">
        <v>0</v>
      </c>
      <c r="AP1761" s="91">
        <v>2</v>
      </c>
      <c r="AQ1761" s="91">
        <v>1251986</v>
      </c>
      <c r="AR1761" s="91" t="s">
        <v>87</v>
      </c>
      <c r="AU1761" s="93">
        <v>42060</v>
      </c>
      <c r="AW1761" s="91">
        <v>1</v>
      </c>
      <c r="AX1761" s="91">
        <v>0</v>
      </c>
      <c r="AZ1761" s="92">
        <v>36887</v>
      </c>
      <c r="BA1761" s="91" t="s">
        <v>183</v>
      </c>
      <c r="BB1761" s="92">
        <v>42057</v>
      </c>
      <c r="BC1761" s="91" t="s">
        <v>87</v>
      </c>
    </row>
    <row r="1762" spans="1:55">
      <c r="A1762" s="91">
        <f t="shared" si="27"/>
        <v>1761</v>
      </c>
      <c r="B1762" s="91">
        <v>1007801</v>
      </c>
      <c r="C1762" s="91">
        <v>77</v>
      </c>
      <c r="D1762" s="91">
        <v>16</v>
      </c>
      <c r="E1762" s="91" t="s">
        <v>87</v>
      </c>
      <c r="F1762" s="91" t="s">
        <v>87</v>
      </c>
      <c r="G1762" s="91" t="s">
        <v>15042</v>
      </c>
      <c r="I1762" s="91" t="s">
        <v>15043</v>
      </c>
      <c r="K1762" s="91" t="s">
        <v>15044</v>
      </c>
      <c r="L1762" s="91" t="s">
        <v>15045</v>
      </c>
      <c r="O1762" s="91" t="s">
        <v>15046</v>
      </c>
      <c r="P1762" s="91" t="s">
        <v>15047</v>
      </c>
      <c r="R1762" s="91" t="s">
        <v>15048</v>
      </c>
      <c r="S1762" s="91" t="s">
        <v>15049</v>
      </c>
      <c r="T1762" s="91" t="s">
        <v>269</v>
      </c>
      <c r="U1762" s="91">
        <v>0</v>
      </c>
      <c r="V1762" s="91">
        <v>500000</v>
      </c>
      <c r="W1762" s="91">
        <v>0</v>
      </c>
      <c r="X1762" s="91">
        <v>0</v>
      </c>
      <c r="Y1762" s="91">
        <v>0</v>
      </c>
      <c r="Z1762" s="91">
        <v>40</v>
      </c>
      <c r="AA1762" s="91">
        <v>60</v>
      </c>
      <c r="AB1762" s="91">
        <v>120</v>
      </c>
      <c r="AC1762" s="91">
        <v>0</v>
      </c>
      <c r="AD1762" s="91">
        <v>0</v>
      </c>
      <c r="AE1762" s="91">
        <v>0</v>
      </c>
      <c r="AF1762" s="91">
        <v>168</v>
      </c>
      <c r="AG1762" s="91">
        <v>108</v>
      </c>
      <c r="AH1762" s="91">
        <v>16422</v>
      </c>
      <c r="AI1762" s="91">
        <v>2</v>
      </c>
      <c r="AJ1762" s="91" t="s">
        <v>15043</v>
      </c>
      <c r="AK1762" s="91">
        <v>2</v>
      </c>
      <c r="AL1762" s="91">
        <v>0</v>
      </c>
      <c r="AM1762" s="91" t="s">
        <v>87</v>
      </c>
      <c r="AO1762" s="91">
        <v>0</v>
      </c>
      <c r="AP1762" s="91">
        <v>2</v>
      </c>
      <c r="AQ1762" s="91" t="s">
        <v>87</v>
      </c>
      <c r="AR1762" s="91" t="s">
        <v>87</v>
      </c>
      <c r="AW1762" s="91">
        <v>1</v>
      </c>
      <c r="AX1762" s="91">
        <v>0</v>
      </c>
      <c r="AY1762" s="91">
        <v>0</v>
      </c>
      <c r="AZ1762" s="92">
        <v>36963</v>
      </c>
      <c r="BA1762" s="91" t="s">
        <v>183</v>
      </c>
      <c r="BB1762" s="92">
        <v>41429</v>
      </c>
      <c r="BC1762" s="91" t="s">
        <v>87</v>
      </c>
    </row>
    <row r="1763" spans="1:55">
      <c r="A1763" s="91">
        <f t="shared" si="27"/>
        <v>1762</v>
      </c>
      <c r="B1763" s="91">
        <v>1026801</v>
      </c>
      <c r="C1763" s="91">
        <v>70</v>
      </c>
      <c r="D1763" s="91">
        <v>16</v>
      </c>
      <c r="E1763" s="91" t="s">
        <v>87</v>
      </c>
      <c r="F1763" s="91" t="s">
        <v>87</v>
      </c>
      <c r="G1763" s="91" t="s">
        <v>15050</v>
      </c>
      <c r="I1763" s="91" t="s">
        <v>15051</v>
      </c>
      <c r="J1763" s="91" t="s">
        <v>15052</v>
      </c>
      <c r="K1763" s="91" t="s">
        <v>15053</v>
      </c>
      <c r="L1763" s="91" t="s">
        <v>15054</v>
      </c>
      <c r="O1763" s="91" t="s">
        <v>15055</v>
      </c>
      <c r="P1763" s="91" t="s">
        <v>15056</v>
      </c>
      <c r="R1763" s="91" t="s">
        <v>15057</v>
      </c>
      <c r="S1763" s="91" t="s">
        <v>15058</v>
      </c>
      <c r="T1763" s="91" t="s">
        <v>269</v>
      </c>
      <c r="U1763" s="91">
        <v>0</v>
      </c>
      <c r="V1763" s="91">
        <v>500000</v>
      </c>
      <c r="W1763" s="91">
        <v>0</v>
      </c>
      <c r="X1763" s="91">
        <v>100</v>
      </c>
      <c r="Y1763" s="91">
        <v>120</v>
      </c>
      <c r="Z1763" s="91">
        <v>40</v>
      </c>
      <c r="AA1763" s="91">
        <v>60</v>
      </c>
      <c r="AB1763" s="91">
        <v>120</v>
      </c>
      <c r="AC1763" s="91">
        <v>0</v>
      </c>
      <c r="AD1763" s="91">
        <v>100</v>
      </c>
      <c r="AE1763" s="91">
        <v>120</v>
      </c>
      <c r="AF1763" s="91">
        <v>5</v>
      </c>
      <c r="AG1763" s="91">
        <v>83</v>
      </c>
      <c r="AH1763" s="91">
        <v>5063763</v>
      </c>
      <c r="AI1763" s="91">
        <v>1</v>
      </c>
      <c r="AJ1763" s="91" t="s">
        <v>15059</v>
      </c>
      <c r="AK1763" s="91">
        <v>2</v>
      </c>
      <c r="AL1763" s="91">
        <v>0</v>
      </c>
      <c r="AM1763" s="91" t="s">
        <v>87</v>
      </c>
      <c r="AO1763" s="91">
        <v>0</v>
      </c>
      <c r="AP1763" s="91">
        <v>2</v>
      </c>
      <c r="AQ1763" s="91" t="s">
        <v>87</v>
      </c>
      <c r="AR1763" s="91" t="s">
        <v>87</v>
      </c>
      <c r="AW1763" s="91">
        <v>1</v>
      </c>
      <c r="AX1763" s="91">
        <v>0</v>
      </c>
      <c r="AZ1763" s="92">
        <v>37098</v>
      </c>
      <c r="BA1763" s="91" t="s">
        <v>183</v>
      </c>
      <c r="BB1763" s="92">
        <v>43041.593425925923</v>
      </c>
      <c r="BC1763" s="91" t="s">
        <v>233</v>
      </c>
    </row>
    <row r="1764" spans="1:55">
      <c r="A1764" s="91">
        <f t="shared" si="27"/>
        <v>1763</v>
      </c>
      <c r="B1764" s="91">
        <v>1031901</v>
      </c>
      <c r="C1764" s="91">
        <v>29</v>
      </c>
      <c r="D1764" s="91">
        <v>16</v>
      </c>
      <c r="E1764" s="91" t="s">
        <v>87</v>
      </c>
      <c r="F1764" s="91" t="s">
        <v>87</v>
      </c>
      <c r="G1764" s="91" t="s">
        <v>15060</v>
      </c>
      <c r="I1764" s="91" t="s">
        <v>15061</v>
      </c>
      <c r="J1764" s="91" t="s">
        <v>15062</v>
      </c>
      <c r="K1764" s="91" t="s">
        <v>15063</v>
      </c>
      <c r="L1764" s="91" t="s">
        <v>15064</v>
      </c>
      <c r="O1764" s="91" t="s">
        <v>15065</v>
      </c>
      <c r="P1764" s="91" t="s">
        <v>15066</v>
      </c>
      <c r="R1764" s="91" t="s">
        <v>15067</v>
      </c>
      <c r="S1764" s="91" t="s">
        <v>15068</v>
      </c>
      <c r="T1764" s="91" t="s">
        <v>269</v>
      </c>
      <c r="U1764" s="91">
        <v>0</v>
      </c>
      <c r="V1764" s="91">
        <v>500000</v>
      </c>
      <c r="W1764" s="91">
        <v>0</v>
      </c>
      <c r="X1764" s="91">
        <v>0</v>
      </c>
      <c r="Y1764" s="91">
        <v>0</v>
      </c>
      <c r="Z1764" s="91">
        <v>40</v>
      </c>
      <c r="AA1764" s="91">
        <v>60</v>
      </c>
      <c r="AB1764" s="91">
        <v>120</v>
      </c>
      <c r="AC1764" s="91">
        <v>0</v>
      </c>
      <c r="AD1764" s="91">
        <v>0</v>
      </c>
      <c r="AE1764" s="91">
        <v>0</v>
      </c>
      <c r="AF1764" s="91">
        <v>10</v>
      </c>
      <c r="AG1764" s="91">
        <v>657</v>
      </c>
      <c r="AH1764" s="91">
        <v>417870</v>
      </c>
      <c r="AI1764" s="91">
        <v>2</v>
      </c>
      <c r="AJ1764" s="91" t="s">
        <v>15069</v>
      </c>
      <c r="AK1764" s="91">
        <v>2</v>
      </c>
      <c r="AL1764" s="91">
        <v>0</v>
      </c>
      <c r="AM1764" s="91" t="s">
        <v>87</v>
      </c>
      <c r="AO1764" s="91">
        <v>1</v>
      </c>
      <c r="AP1764" s="91">
        <v>2</v>
      </c>
      <c r="AQ1764" s="91" t="s">
        <v>87</v>
      </c>
      <c r="AR1764" s="91" t="s">
        <v>87</v>
      </c>
      <c r="AW1764" s="91">
        <v>1</v>
      </c>
      <c r="AX1764" s="91">
        <v>0</v>
      </c>
      <c r="AZ1764" s="92">
        <v>37154</v>
      </c>
      <c r="BA1764" s="91" t="s">
        <v>183</v>
      </c>
      <c r="BB1764" s="92">
        <v>40449</v>
      </c>
      <c r="BC1764" s="91" t="s">
        <v>87</v>
      </c>
    </row>
    <row r="1765" spans="1:55">
      <c r="A1765" s="91">
        <f t="shared" si="27"/>
        <v>1764</v>
      </c>
      <c r="B1765" s="91">
        <v>1038401</v>
      </c>
      <c r="C1765" s="91">
        <v>30</v>
      </c>
      <c r="D1765" s="91">
        <v>16</v>
      </c>
      <c r="E1765" s="91" t="s">
        <v>87</v>
      </c>
      <c r="F1765" s="91" t="s">
        <v>87</v>
      </c>
      <c r="G1765" s="91" t="s">
        <v>15070</v>
      </c>
      <c r="I1765" s="91" t="s">
        <v>15071</v>
      </c>
      <c r="J1765" s="91" t="s">
        <v>15072</v>
      </c>
      <c r="K1765" s="91" t="s">
        <v>15073</v>
      </c>
      <c r="L1765" s="91" t="s">
        <v>15074</v>
      </c>
      <c r="O1765" s="91" t="s">
        <v>15075</v>
      </c>
      <c r="P1765" s="91" t="s">
        <v>15076</v>
      </c>
      <c r="R1765" s="91" t="s">
        <v>15077</v>
      </c>
      <c r="S1765" s="91" t="s">
        <v>15078</v>
      </c>
      <c r="T1765" s="91" t="s">
        <v>269</v>
      </c>
      <c r="U1765" s="91">
        <v>0</v>
      </c>
      <c r="V1765" s="91">
        <v>500000</v>
      </c>
      <c r="W1765" s="91">
        <v>0</v>
      </c>
      <c r="X1765" s="91">
        <v>0</v>
      </c>
      <c r="Y1765" s="91">
        <v>0</v>
      </c>
      <c r="Z1765" s="91">
        <v>100</v>
      </c>
      <c r="AA1765" s="91">
        <v>0</v>
      </c>
      <c r="AB1765" s="91">
        <v>0</v>
      </c>
      <c r="AC1765" s="91">
        <v>100</v>
      </c>
      <c r="AD1765" s="91">
        <v>0</v>
      </c>
      <c r="AE1765" s="91">
        <v>0</v>
      </c>
      <c r="AF1765" s="91">
        <v>1351</v>
      </c>
      <c r="AG1765" s="91">
        <v>23</v>
      </c>
      <c r="AH1765" s="91">
        <v>2332075</v>
      </c>
      <c r="AI1765" s="91">
        <v>2</v>
      </c>
      <c r="AJ1765" s="91" t="s">
        <v>15071</v>
      </c>
      <c r="AK1765" s="91">
        <v>2</v>
      </c>
      <c r="AL1765" s="91">
        <v>1</v>
      </c>
      <c r="AM1765" s="91">
        <v>13020451</v>
      </c>
      <c r="AN1765" s="91" t="s">
        <v>15079</v>
      </c>
      <c r="AO1765" s="91">
        <v>1</v>
      </c>
      <c r="AP1765" s="91">
        <v>2</v>
      </c>
      <c r="AQ1765" s="91" t="s">
        <v>87</v>
      </c>
      <c r="AR1765" s="91" t="s">
        <v>87</v>
      </c>
      <c r="AW1765" s="91">
        <v>1</v>
      </c>
      <c r="AX1765" s="91">
        <v>0</v>
      </c>
      <c r="AZ1765" s="92">
        <v>37204</v>
      </c>
      <c r="BA1765" s="91" t="s">
        <v>183</v>
      </c>
      <c r="BB1765" s="92">
        <v>40357</v>
      </c>
      <c r="BC1765" s="91" t="s">
        <v>87</v>
      </c>
    </row>
    <row r="1766" spans="1:55">
      <c r="A1766" s="91">
        <f t="shared" si="27"/>
        <v>1765</v>
      </c>
      <c r="B1766" s="91">
        <v>1107301</v>
      </c>
      <c r="C1766" s="91">
        <v>62</v>
      </c>
      <c r="D1766" s="91">
        <v>16</v>
      </c>
      <c r="E1766" s="91">
        <v>11073</v>
      </c>
      <c r="F1766" s="91">
        <v>1</v>
      </c>
      <c r="G1766" s="91" t="s">
        <v>15080</v>
      </c>
      <c r="I1766" s="91" t="s">
        <v>15081</v>
      </c>
      <c r="J1766" s="91" t="s">
        <v>15080</v>
      </c>
      <c r="K1766" s="91" t="s">
        <v>15082</v>
      </c>
      <c r="L1766" s="91" t="s">
        <v>15083</v>
      </c>
      <c r="O1766" s="91" t="s">
        <v>15084</v>
      </c>
      <c r="P1766" s="91" t="s">
        <v>15085</v>
      </c>
      <c r="U1766" s="91">
        <v>0</v>
      </c>
      <c r="V1766" s="91">
        <v>0</v>
      </c>
      <c r="W1766" s="91">
        <v>0</v>
      </c>
      <c r="X1766" s="91">
        <v>0</v>
      </c>
      <c r="Y1766" s="91">
        <v>0</v>
      </c>
      <c r="Z1766" s="91">
        <v>40</v>
      </c>
      <c r="AA1766" s="91">
        <v>60</v>
      </c>
      <c r="AB1766" s="91">
        <v>120</v>
      </c>
      <c r="AC1766" s="91">
        <v>0</v>
      </c>
      <c r="AD1766" s="91">
        <v>0</v>
      </c>
      <c r="AE1766" s="91">
        <v>0</v>
      </c>
      <c r="AF1766" s="91">
        <v>1</v>
      </c>
      <c r="AG1766" s="91">
        <v>465</v>
      </c>
      <c r="AH1766" s="91">
        <v>1215892</v>
      </c>
      <c r="AI1766" s="91">
        <v>1</v>
      </c>
      <c r="AJ1766" s="91" t="s">
        <v>15086</v>
      </c>
      <c r="AK1766" s="91">
        <v>2</v>
      </c>
      <c r="AL1766" s="91">
        <v>0</v>
      </c>
      <c r="AM1766" s="91" t="s">
        <v>87</v>
      </c>
      <c r="AO1766" s="91">
        <v>0</v>
      </c>
      <c r="AP1766" s="91">
        <v>2</v>
      </c>
      <c r="AQ1766" s="91" t="s">
        <v>87</v>
      </c>
      <c r="AR1766" s="91" t="s">
        <v>87</v>
      </c>
      <c r="AW1766" s="91">
        <v>1</v>
      </c>
      <c r="AX1766" s="91">
        <v>0</v>
      </c>
      <c r="AZ1766" s="92">
        <v>37383</v>
      </c>
      <c r="BA1766" s="91" t="s">
        <v>183</v>
      </c>
      <c r="BB1766" s="92">
        <v>42471</v>
      </c>
      <c r="BC1766" s="91" t="s">
        <v>87</v>
      </c>
    </row>
    <row r="1767" spans="1:55">
      <c r="A1767" s="91">
        <f t="shared" si="27"/>
        <v>1766</v>
      </c>
      <c r="B1767" s="91">
        <v>1276201</v>
      </c>
      <c r="C1767" s="91">
        <v>70</v>
      </c>
      <c r="D1767" s="91">
        <v>16</v>
      </c>
      <c r="E1767" s="91" t="s">
        <v>87</v>
      </c>
      <c r="F1767" s="91" t="s">
        <v>87</v>
      </c>
      <c r="G1767" s="91" t="s">
        <v>15087</v>
      </c>
      <c r="I1767" s="91" t="s">
        <v>15088</v>
      </c>
      <c r="J1767" s="91" t="s">
        <v>15089</v>
      </c>
      <c r="K1767" s="91" t="s">
        <v>15090</v>
      </c>
      <c r="L1767" s="91" t="s">
        <v>15091</v>
      </c>
      <c r="O1767" s="91" t="s">
        <v>15092</v>
      </c>
      <c r="P1767" s="91" t="s">
        <v>15093</v>
      </c>
      <c r="R1767" s="91" t="s">
        <v>15094</v>
      </c>
      <c r="S1767" s="91" t="s">
        <v>15095</v>
      </c>
      <c r="T1767" s="91" t="s">
        <v>15096</v>
      </c>
      <c r="U1767" s="91">
        <v>1</v>
      </c>
      <c r="V1767" s="91">
        <v>500000</v>
      </c>
      <c r="W1767" s="91">
        <v>0</v>
      </c>
      <c r="X1767" s="91">
        <v>100</v>
      </c>
      <c r="Y1767" s="91">
        <v>0</v>
      </c>
      <c r="Z1767" s="91">
        <v>40</v>
      </c>
      <c r="AA1767" s="91">
        <v>60</v>
      </c>
      <c r="AB1767" s="91">
        <v>0</v>
      </c>
      <c r="AC1767" s="91">
        <v>0</v>
      </c>
      <c r="AD1767" s="91">
        <v>100</v>
      </c>
      <c r="AE1767" s="91">
        <v>0</v>
      </c>
      <c r="AF1767" s="91">
        <v>9</v>
      </c>
      <c r="AG1767" s="91">
        <v>127</v>
      </c>
      <c r="AH1767" s="91">
        <v>3004174</v>
      </c>
      <c r="AI1767" s="91">
        <v>2</v>
      </c>
      <c r="AJ1767" s="91" t="s">
        <v>15097</v>
      </c>
      <c r="AK1767" s="91">
        <v>2</v>
      </c>
      <c r="AL1767" s="91">
        <v>0</v>
      </c>
      <c r="AM1767" s="91" t="s">
        <v>87</v>
      </c>
      <c r="AO1767" s="91">
        <v>1</v>
      </c>
      <c r="AP1767" s="91">
        <v>2</v>
      </c>
      <c r="AQ1767" s="91">
        <v>1524417</v>
      </c>
      <c r="AR1767" s="91" t="s">
        <v>87</v>
      </c>
      <c r="AU1767" s="93">
        <v>42060</v>
      </c>
      <c r="AW1767" s="91">
        <v>1</v>
      </c>
      <c r="AX1767" s="91">
        <v>0</v>
      </c>
      <c r="AZ1767" s="92">
        <v>40357</v>
      </c>
      <c r="BA1767" s="91" t="s">
        <v>183</v>
      </c>
      <c r="BB1767" s="92">
        <v>42057</v>
      </c>
      <c r="BC1767" s="91" t="s">
        <v>87</v>
      </c>
    </row>
    <row r="1768" spans="1:55">
      <c r="A1768" s="91">
        <f t="shared" si="27"/>
        <v>1767</v>
      </c>
      <c r="B1768" s="91">
        <v>1282903</v>
      </c>
      <c r="C1768" s="91">
        <v>43</v>
      </c>
      <c r="D1768" s="91">
        <v>16</v>
      </c>
      <c r="E1768" s="91">
        <v>12829</v>
      </c>
      <c r="F1768" s="91">
        <v>2</v>
      </c>
      <c r="G1768" s="91" t="s">
        <v>15098</v>
      </c>
      <c r="I1768" s="91" t="s">
        <v>15099</v>
      </c>
      <c r="J1768" s="91" t="s">
        <v>15100</v>
      </c>
      <c r="K1768" s="91" t="s">
        <v>15101</v>
      </c>
      <c r="L1768" s="91" t="s">
        <v>15102</v>
      </c>
      <c r="O1768" s="91" t="s">
        <v>15103</v>
      </c>
      <c r="P1768" s="91" t="s">
        <v>15104</v>
      </c>
      <c r="R1768" s="91" t="s">
        <v>15105</v>
      </c>
      <c r="S1768" s="91" t="s">
        <v>15106</v>
      </c>
      <c r="T1768" s="91" t="s">
        <v>3907</v>
      </c>
      <c r="U1768" s="91">
        <v>0</v>
      </c>
      <c r="V1768" s="91">
        <v>500000</v>
      </c>
      <c r="W1768" s="91">
        <v>0</v>
      </c>
      <c r="X1768" s="91">
        <v>0</v>
      </c>
      <c r="Y1768" s="91">
        <v>0</v>
      </c>
      <c r="Z1768" s="91">
        <v>30</v>
      </c>
      <c r="AA1768" s="91">
        <v>70</v>
      </c>
      <c r="AB1768" s="91">
        <v>120</v>
      </c>
      <c r="AC1768" s="91">
        <v>0</v>
      </c>
      <c r="AD1768" s="91">
        <v>0</v>
      </c>
      <c r="AE1768" s="91">
        <v>0</v>
      </c>
      <c r="AF1768" s="91">
        <v>1</v>
      </c>
      <c r="AG1768" s="91">
        <v>112</v>
      </c>
      <c r="AH1768" s="91">
        <v>1435400</v>
      </c>
      <c r="AI1768" s="91">
        <v>1</v>
      </c>
      <c r="AJ1768" s="91" t="s">
        <v>15107</v>
      </c>
      <c r="AK1768" s="91">
        <v>2</v>
      </c>
      <c r="AL1768" s="91">
        <v>0</v>
      </c>
      <c r="AM1768" s="91" t="s">
        <v>87</v>
      </c>
      <c r="AO1768" s="91">
        <v>0</v>
      </c>
      <c r="AP1768" s="91">
        <v>2</v>
      </c>
      <c r="AQ1768" s="91" t="s">
        <v>87</v>
      </c>
      <c r="AR1768" s="91" t="s">
        <v>87</v>
      </c>
      <c r="AW1768" s="91">
        <v>1</v>
      </c>
      <c r="AX1768" s="91">
        <v>0</v>
      </c>
      <c r="AZ1768" s="92">
        <v>43132</v>
      </c>
      <c r="BA1768" s="91" t="s">
        <v>3642</v>
      </c>
      <c r="BB1768" s="92">
        <v>43132</v>
      </c>
      <c r="BC1768" s="91" t="s">
        <v>3642</v>
      </c>
    </row>
    <row r="1769" spans="1:55">
      <c r="A1769" s="91">
        <f t="shared" si="27"/>
        <v>1768</v>
      </c>
      <c r="B1769" s="91">
        <v>1295301</v>
      </c>
      <c r="C1769" s="91">
        <v>57</v>
      </c>
      <c r="D1769" s="91">
        <v>16</v>
      </c>
      <c r="E1769" s="91">
        <v>12953</v>
      </c>
      <c r="F1769" s="91">
        <v>1</v>
      </c>
      <c r="G1769" s="91" t="s">
        <v>15108</v>
      </c>
      <c r="I1769" s="91" t="s">
        <v>15109</v>
      </c>
      <c r="J1769" s="91" t="s">
        <v>15110</v>
      </c>
      <c r="K1769" s="91" t="s">
        <v>15111</v>
      </c>
      <c r="L1769" s="91" t="s">
        <v>15112</v>
      </c>
      <c r="O1769" s="91" t="s">
        <v>15113</v>
      </c>
      <c r="P1769" s="91" t="s">
        <v>87</v>
      </c>
      <c r="U1769" s="91">
        <v>0</v>
      </c>
      <c r="V1769" s="91">
        <v>500000</v>
      </c>
      <c r="W1769" s="91">
        <v>0</v>
      </c>
      <c r="X1769" s="91">
        <v>100</v>
      </c>
      <c r="Y1769" s="91">
        <v>120</v>
      </c>
      <c r="Z1769" s="91">
        <v>40</v>
      </c>
      <c r="AA1769" s="91">
        <v>60</v>
      </c>
      <c r="AB1769" s="91">
        <v>120</v>
      </c>
      <c r="AC1769" s="91">
        <v>40</v>
      </c>
      <c r="AD1769" s="91">
        <v>60</v>
      </c>
      <c r="AE1769" s="91">
        <v>120</v>
      </c>
      <c r="AF1769" s="91">
        <v>1530</v>
      </c>
      <c r="AG1769" s="91">
        <v>5</v>
      </c>
      <c r="AH1769" s="91">
        <v>901869</v>
      </c>
      <c r="AI1769" s="91">
        <v>2</v>
      </c>
      <c r="AJ1769" s="91" t="s">
        <v>15114</v>
      </c>
      <c r="AK1769" s="91">
        <v>2</v>
      </c>
      <c r="AL1769" s="91">
        <v>0</v>
      </c>
      <c r="AM1769" s="91" t="s">
        <v>87</v>
      </c>
      <c r="AO1769" s="91">
        <v>0</v>
      </c>
      <c r="AP1769" s="91">
        <v>2</v>
      </c>
      <c r="AQ1769" s="91" t="s">
        <v>87</v>
      </c>
      <c r="AR1769" s="91" t="s">
        <v>87</v>
      </c>
      <c r="AW1769" s="91">
        <v>1</v>
      </c>
      <c r="AX1769" s="91">
        <v>0</v>
      </c>
      <c r="AZ1769" s="92">
        <v>43132</v>
      </c>
      <c r="BA1769" s="91" t="s">
        <v>728</v>
      </c>
      <c r="BB1769" s="92">
        <v>43132</v>
      </c>
      <c r="BC1769" s="91" t="s">
        <v>728</v>
      </c>
    </row>
    <row r="1770" spans="1:55">
      <c r="A1770" s="91">
        <f t="shared" si="27"/>
        <v>1769</v>
      </c>
      <c r="B1770" s="91">
        <v>1298801</v>
      </c>
      <c r="C1770" s="91">
        <v>57</v>
      </c>
      <c r="D1770" s="91">
        <v>16</v>
      </c>
      <c r="E1770" s="91">
        <v>12988</v>
      </c>
      <c r="F1770" s="91">
        <v>1</v>
      </c>
      <c r="G1770" s="91" t="s">
        <v>15115</v>
      </c>
      <c r="I1770" s="91" t="s">
        <v>15116</v>
      </c>
      <c r="J1770" s="91" t="s">
        <v>15117</v>
      </c>
      <c r="K1770" s="91" t="s">
        <v>15118</v>
      </c>
      <c r="L1770" s="91" t="s">
        <v>15119</v>
      </c>
      <c r="O1770" s="91" t="s">
        <v>15120</v>
      </c>
      <c r="P1770" s="91" t="s">
        <v>87</v>
      </c>
      <c r="U1770" s="91">
        <v>0</v>
      </c>
      <c r="V1770" s="91">
        <v>500000</v>
      </c>
      <c r="W1770" s="91">
        <v>0</v>
      </c>
      <c r="X1770" s="91">
        <v>100</v>
      </c>
      <c r="Y1770" s="91">
        <v>135</v>
      </c>
      <c r="Z1770" s="91">
        <v>40</v>
      </c>
      <c r="AA1770" s="91">
        <v>60</v>
      </c>
      <c r="AB1770" s="91">
        <v>135</v>
      </c>
      <c r="AC1770" s="91">
        <v>40</v>
      </c>
      <c r="AD1770" s="91">
        <v>60</v>
      </c>
      <c r="AE1770" s="91">
        <v>135</v>
      </c>
      <c r="AF1770" s="91">
        <v>1530</v>
      </c>
      <c r="AG1770" s="91">
        <v>2</v>
      </c>
      <c r="AH1770" s="91">
        <v>112737</v>
      </c>
      <c r="AI1770" s="91">
        <v>2</v>
      </c>
      <c r="AJ1770" s="91" t="s">
        <v>15121</v>
      </c>
      <c r="AK1770" s="91">
        <v>2</v>
      </c>
      <c r="AL1770" s="91">
        <v>0</v>
      </c>
      <c r="AM1770" s="91" t="s">
        <v>87</v>
      </c>
      <c r="AO1770" s="91">
        <v>0</v>
      </c>
      <c r="AP1770" s="91">
        <v>2</v>
      </c>
      <c r="AQ1770" s="91" t="s">
        <v>87</v>
      </c>
      <c r="AR1770" s="91" t="s">
        <v>87</v>
      </c>
      <c r="AW1770" s="91">
        <v>1</v>
      </c>
      <c r="AX1770" s="91">
        <v>0</v>
      </c>
      <c r="AZ1770" s="92">
        <v>43132</v>
      </c>
      <c r="BA1770" s="91" t="s">
        <v>728</v>
      </c>
      <c r="BB1770" s="92">
        <v>43132</v>
      </c>
      <c r="BC1770" s="91" t="s">
        <v>728</v>
      </c>
    </row>
    <row r="1771" spans="1:55">
      <c r="A1771" s="91">
        <f t="shared" si="27"/>
        <v>1770</v>
      </c>
      <c r="B1771" s="91">
        <v>1329201</v>
      </c>
      <c r="C1771" s="91">
        <v>43</v>
      </c>
      <c r="D1771" s="91">
        <v>16</v>
      </c>
      <c r="E1771" s="91">
        <v>13292</v>
      </c>
      <c r="F1771" s="91">
        <v>1</v>
      </c>
      <c r="G1771" s="91" t="s">
        <v>15122</v>
      </c>
      <c r="I1771" s="91" t="s">
        <v>15123</v>
      </c>
      <c r="J1771" s="91" t="s">
        <v>15124</v>
      </c>
      <c r="K1771" s="91" t="s">
        <v>15125</v>
      </c>
      <c r="L1771" s="91" t="s">
        <v>15126</v>
      </c>
      <c r="O1771" s="91" t="s">
        <v>15127</v>
      </c>
      <c r="P1771" s="91" t="s">
        <v>15128</v>
      </c>
      <c r="R1771" s="91" t="s">
        <v>15129</v>
      </c>
      <c r="S1771" s="91" t="s">
        <v>15130</v>
      </c>
      <c r="T1771" s="91" t="s">
        <v>860</v>
      </c>
      <c r="U1771" s="91">
        <v>0</v>
      </c>
      <c r="V1771" s="91">
        <v>0</v>
      </c>
      <c r="W1771" s="91">
        <v>0</v>
      </c>
      <c r="X1771" s="91">
        <v>0</v>
      </c>
      <c r="Y1771" s="91">
        <v>0</v>
      </c>
      <c r="Z1771" s="91">
        <v>100</v>
      </c>
      <c r="AA1771" s="91">
        <v>0</v>
      </c>
      <c r="AB1771" s="91">
        <v>0</v>
      </c>
      <c r="AC1771" s="91">
        <v>0</v>
      </c>
      <c r="AD1771" s="91">
        <v>0</v>
      </c>
      <c r="AE1771" s="91">
        <v>0</v>
      </c>
      <c r="AF1771" s="91">
        <v>149</v>
      </c>
      <c r="AG1771" s="91">
        <v>389</v>
      </c>
      <c r="AH1771" s="91">
        <v>52309</v>
      </c>
      <c r="AI1771" s="91">
        <v>1</v>
      </c>
      <c r="AJ1771" s="91" t="s">
        <v>15123</v>
      </c>
      <c r="AK1771" s="91">
        <v>2</v>
      </c>
      <c r="AL1771" s="91">
        <v>0</v>
      </c>
      <c r="AM1771" s="91" t="s">
        <v>87</v>
      </c>
      <c r="AO1771" s="91">
        <v>0</v>
      </c>
      <c r="AP1771" s="91">
        <v>2</v>
      </c>
      <c r="AQ1771" s="91" t="s">
        <v>87</v>
      </c>
      <c r="AR1771" s="91" t="s">
        <v>87</v>
      </c>
      <c r="AW1771" s="91">
        <v>1</v>
      </c>
      <c r="AX1771" s="91">
        <v>0</v>
      </c>
      <c r="AZ1771" s="92">
        <v>43132</v>
      </c>
      <c r="BA1771" s="91" t="s">
        <v>3642</v>
      </c>
      <c r="BB1771" s="92">
        <v>43132</v>
      </c>
      <c r="BC1771" s="91" t="s">
        <v>3642</v>
      </c>
    </row>
    <row r="1772" spans="1:55">
      <c r="A1772" s="91">
        <f t="shared" si="27"/>
        <v>1771</v>
      </c>
      <c r="B1772" s="91">
        <v>1358301</v>
      </c>
      <c r="C1772" s="91">
        <v>50</v>
      </c>
      <c r="D1772" s="91">
        <v>16</v>
      </c>
      <c r="E1772" s="91" t="s">
        <v>87</v>
      </c>
      <c r="F1772" s="91" t="s">
        <v>87</v>
      </c>
      <c r="G1772" s="91" t="s">
        <v>15131</v>
      </c>
      <c r="I1772" s="91" t="s">
        <v>15132</v>
      </c>
      <c r="K1772" s="91" t="s">
        <v>15133</v>
      </c>
      <c r="L1772" s="91" t="s">
        <v>15134</v>
      </c>
      <c r="O1772" s="91" t="s">
        <v>15135</v>
      </c>
      <c r="P1772" s="91" t="s">
        <v>15136</v>
      </c>
      <c r="U1772" s="91">
        <v>1</v>
      </c>
      <c r="V1772" s="91">
        <v>500000</v>
      </c>
      <c r="W1772" s="91">
        <v>0</v>
      </c>
      <c r="X1772" s="91">
        <v>100</v>
      </c>
      <c r="Y1772" s="91">
        <v>120</v>
      </c>
      <c r="Z1772" s="91">
        <v>40</v>
      </c>
      <c r="AA1772" s="91">
        <v>60</v>
      </c>
      <c r="AB1772" s="91">
        <v>120</v>
      </c>
      <c r="AC1772" s="91">
        <v>40</v>
      </c>
      <c r="AD1772" s="91">
        <v>60</v>
      </c>
      <c r="AE1772" s="91">
        <v>120</v>
      </c>
      <c r="AF1772" s="91">
        <v>5</v>
      </c>
      <c r="AG1772" s="91">
        <v>697</v>
      </c>
      <c r="AH1772" s="91">
        <v>1098447</v>
      </c>
      <c r="AI1772" s="91">
        <v>1</v>
      </c>
      <c r="AJ1772" s="91" t="s">
        <v>15132</v>
      </c>
      <c r="AK1772" s="91">
        <v>2</v>
      </c>
      <c r="AL1772" s="91">
        <v>0</v>
      </c>
      <c r="AM1772" s="91" t="s">
        <v>87</v>
      </c>
      <c r="AO1772" s="91">
        <v>0</v>
      </c>
      <c r="AP1772" s="91">
        <v>2</v>
      </c>
      <c r="AQ1772" s="91">
        <v>1285321</v>
      </c>
      <c r="AR1772" s="91" t="s">
        <v>87</v>
      </c>
      <c r="AU1772" s="93">
        <v>42060</v>
      </c>
      <c r="AW1772" s="91">
        <v>1</v>
      </c>
      <c r="AX1772" s="91">
        <v>0</v>
      </c>
      <c r="AZ1772" s="92">
        <v>39153</v>
      </c>
      <c r="BA1772" s="91" t="s">
        <v>183</v>
      </c>
      <c r="BB1772" s="92">
        <v>42057</v>
      </c>
      <c r="BC1772" s="91" t="s">
        <v>87</v>
      </c>
    </row>
    <row r="1773" spans="1:55">
      <c r="A1773" s="91">
        <f t="shared" si="27"/>
        <v>1772</v>
      </c>
      <c r="B1773" s="91">
        <v>1402701</v>
      </c>
      <c r="C1773" s="91">
        <v>50</v>
      </c>
      <c r="D1773" s="91">
        <v>16</v>
      </c>
      <c r="E1773" s="91" t="s">
        <v>87</v>
      </c>
      <c r="F1773" s="91" t="s">
        <v>87</v>
      </c>
      <c r="G1773" s="91" t="s">
        <v>15137</v>
      </c>
      <c r="I1773" s="91" t="s">
        <v>15138</v>
      </c>
      <c r="J1773" s="91" t="s">
        <v>15139</v>
      </c>
      <c r="K1773" s="91" t="s">
        <v>2639</v>
      </c>
      <c r="L1773" s="91" t="s">
        <v>15140</v>
      </c>
      <c r="O1773" s="91" t="s">
        <v>15141</v>
      </c>
      <c r="P1773" s="91" t="s">
        <v>87</v>
      </c>
      <c r="U1773" s="91">
        <v>0</v>
      </c>
      <c r="V1773" s="91">
        <v>500000</v>
      </c>
      <c r="W1773" s="91">
        <v>0</v>
      </c>
      <c r="X1773" s="91">
        <v>100</v>
      </c>
      <c r="Y1773" s="91">
        <v>120</v>
      </c>
      <c r="Z1773" s="91">
        <v>40</v>
      </c>
      <c r="AA1773" s="91">
        <v>60</v>
      </c>
      <c r="AB1773" s="91">
        <v>120</v>
      </c>
      <c r="AC1773" s="91">
        <v>40</v>
      </c>
      <c r="AD1773" s="91">
        <v>60</v>
      </c>
      <c r="AE1773" s="91">
        <v>120</v>
      </c>
      <c r="AF1773" s="91">
        <v>5</v>
      </c>
      <c r="AG1773" s="91">
        <v>150</v>
      </c>
      <c r="AH1773" s="91">
        <v>3677081</v>
      </c>
      <c r="AI1773" s="91">
        <v>1</v>
      </c>
      <c r="AJ1773" s="91" t="s">
        <v>15142</v>
      </c>
      <c r="AK1773" s="91">
        <v>2</v>
      </c>
      <c r="AL1773" s="91">
        <v>0</v>
      </c>
      <c r="AM1773" s="91" t="s">
        <v>87</v>
      </c>
      <c r="AO1773" s="91">
        <v>1</v>
      </c>
      <c r="AP1773" s="91">
        <v>2</v>
      </c>
      <c r="AQ1773" s="91" t="s">
        <v>87</v>
      </c>
      <c r="AR1773" s="91" t="s">
        <v>87</v>
      </c>
      <c r="AW1773" s="91">
        <v>1</v>
      </c>
      <c r="AX1773" s="91">
        <v>0</v>
      </c>
      <c r="AZ1773" s="92">
        <v>37399</v>
      </c>
      <c r="BA1773" s="91" t="s">
        <v>183</v>
      </c>
      <c r="BB1773" s="92">
        <v>42348</v>
      </c>
      <c r="BC1773" s="91" t="s">
        <v>87</v>
      </c>
    </row>
    <row r="1774" spans="1:55">
      <c r="A1774" s="91">
        <f t="shared" si="27"/>
        <v>1773</v>
      </c>
      <c r="B1774" s="91">
        <v>1463501</v>
      </c>
      <c r="C1774" s="91">
        <v>50</v>
      </c>
      <c r="D1774" s="91">
        <v>16</v>
      </c>
      <c r="E1774" s="91" t="s">
        <v>87</v>
      </c>
      <c r="F1774" s="91" t="s">
        <v>87</v>
      </c>
      <c r="G1774" s="91" t="s">
        <v>15143</v>
      </c>
      <c r="I1774" s="91" t="s">
        <v>15144</v>
      </c>
      <c r="J1774" s="91" t="s">
        <v>15145</v>
      </c>
      <c r="K1774" s="91" t="s">
        <v>15146</v>
      </c>
      <c r="L1774" s="91" t="s">
        <v>15147</v>
      </c>
      <c r="O1774" s="91" t="s">
        <v>15148</v>
      </c>
      <c r="P1774" s="91" t="s">
        <v>15148</v>
      </c>
      <c r="U1774" s="91">
        <v>0</v>
      </c>
      <c r="V1774" s="91">
        <v>500000</v>
      </c>
      <c r="W1774" s="91">
        <v>0</v>
      </c>
      <c r="X1774" s="91">
        <v>0</v>
      </c>
      <c r="Y1774" s="91">
        <v>0</v>
      </c>
      <c r="Z1774" s="91">
        <v>100</v>
      </c>
      <c r="AA1774" s="91">
        <v>0</v>
      </c>
      <c r="AB1774" s="91">
        <v>0</v>
      </c>
      <c r="AC1774" s="91">
        <v>0</v>
      </c>
      <c r="AD1774" s="91">
        <v>0</v>
      </c>
      <c r="AE1774" s="91">
        <v>0</v>
      </c>
      <c r="AF1774" s="91">
        <v>5</v>
      </c>
      <c r="AG1774" s="91">
        <v>252</v>
      </c>
      <c r="AH1774" s="91">
        <v>3778409</v>
      </c>
      <c r="AI1774" s="91">
        <v>1</v>
      </c>
      <c r="AJ1774" s="91" t="s">
        <v>15149</v>
      </c>
      <c r="AK1774" s="91">
        <v>2</v>
      </c>
      <c r="AL1774" s="91">
        <v>0</v>
      </c>
      <c r="AM1774" s="91" t="s">
        <v>87</v>
      </c>
      <c r="AO1774" s="91">
        <v>0</v>
      </c>
      <c r="AP1774" s="91">
        <v>2</v>
      </c>
      <c r="AQ1774" s="91" t="s">
        <v>87</v>
      </c>
      <c r="AR1774" s="91" t="s">
        <v>87</v>
      </c>
      <c r="AW1774" s="91">
        <v>1</v>
      </c>
      <c r="AX1774" s="91">
        <v>0</v>
      </c>
      <c r="AZ1774" s="92">
        <v>37712</v>
      </c>
      <c r="BA1774" s="91" t="s">
        <v>183</v>
      </c>
      <c r="BB1774" s="92">
        <v>42045</v>
      </c>
      <c r="BC1774" s="91" t="s">
        <v>87</v>
      </c>
    </row>
    <row r="1775" spans="1:55">
      <c r="A1775" s="91">
        <f t="shared" si="27"/>
        <v>1774</v>
      </c>
      <c r="B1775" s="91">
        <v>1469104</v>
      </c>
      <c r="C1775" s="91">
        <v>50</v>
      </c>
      <c r="D1775" s="91">
        <v>16</v>
      </c>
      <c r="E1775" s="91" t="s">
        <v>87</v>
      </c>
      <c r="F1775" s="91" t="s">
        <v>87</v>
      </c>
      <c r="G1775" s="91" t="s">
        <v>15150</v>
      </c>
      <c r="H1775" s="91" t="s">
        <v>1669</v>
      </c>
      <c r="I1775" s="91" t="s">
        <v>15151</v>
      </c>
      <c r="J1775" s="91" t="s">
        <v>15152</v>
      </c>
      <c r="K1775" s="91" t="s">
        <v>2732</v>
      </c>
      <c r="L1775" s="91" t="s">
        <v>15153</v>
      </c>
      <c r="M1775" s="91" t="s">
        <v>15154</v>
      </c>
      <c r="O1775" s="91" t="s">
        <v>15155</v>
      </c>
      <c r="P1775" s="91" t="s">
        <v>15156</v>
      </c>
      <c r="U1775" s="91">
        <v>1</v>
      </c>
      <c r="V1775" s="91">
        <v>500000</v>
      </c>
      <c r="W1775" s="91">
        <v>0</v>
      </c>
      <c r="X1775" s="91">
        <v>100</v>
      </c>
      <c r="Y1775" s="91">
        <v>120</v>
      </c>
      <c r="Z1775" s="91">
        <v>40</v>
      </c>
      <c r="AA1775" s="91">
        <v>60</v>
      </c>
      <c r="AB1775" s="91">
        <v>120</v>
      </c>
      <c r="AC1775" s="91">
        <v>40</v>
      </c>
      <c r="AD1775" s="91">
        <v>60</v>
      </c>
      <c r="AE1775" s="91">
        <v>120</v>
      </c>
      <c r="AF1775" s="91">
        <v>5</v>
      </c>
      <c r="AG1775" s="91">
        <v>281</v>
      </c>
      <c r="AH1775" s="91">
        <v>549327</v>
      </c>
      <c r="AI1775" s="91">
        <v>1</v>
      </c>
      <c r="AJ1775" s="91" t="s">
        <v>15157</v>
      </c>
      <c r="AK1775" s="91">
        <v>2</v>
      </c>
      <c r="AL1775" s="91">
        <v>1</v>
      </c>
      <c r="AM1775" s="91" t="s">
        <v>15158</v>
      </c>
      <c r="AN1775" s="91" t="s">
        <v>15159</v>
      </c>
      <c r="AO1775" s="91">
        <v>0</v>
      </c>
      <c r="AP1775" s="91">
        <v>2</v>
      </c>
      <c r="AQ1775" s="91">
        <v>1574445</v>
      </c>
      <c r="AR1775" s="91" t="s">
        <v>87</v>
      </c>
      <c r="AU1775" s="93">
        <v>42060</v>
      </c>
      <c r="AW1775" s="91">
        <v>1</v>
      </c>
      <c r="AX1775" s="91">
        <v>0</v>
      </c>
      <c r="AZ1775" s="92">
        <v>39626</v>
      </c>
      <c r="BA1775" s="91" t="s">
        <v>183</v>
      </c>
      <c r="BB1775" s="92">
        <v>43010.386365740742</v>
      </c>
      <c r="BC1775" s="91" t="s">
        <v>233</v>
      </c>
    </row>
    <row r="1776" spans="1:55">
      <c r="A1776" s="91">
        <f t="shared" si="27"/>
        <v>1775</v>
      </c>
      <c r="B1776" s="91">
        <v>1476301</v>
      </c>
      <c r="C1776" s="91">
        <v>30</v>
      </c>
      <c r="D1776" s="91">
        <v>16</v>
      </c>
      <c r="E1776" s="91" t="s">
        <v>87</v>
      </c>
      <c r="F1776" s="91" t="s">
        <v>87</v>
      </c>
      <c r="G1776" s="91" t="s">
        <v>15160</v>
      </c>
      <c r="I1776" s="91" t="s">
        <v>15161</v>
      </c>
      <c r="J1776" s="91" t="s">
        <v>15162</v>
      </c>
      <c r="K1776" s="91" t="s">
        <v>5929</v>
      </c>
      <c r="L1776" s="91" t="s">
        <v>15163</v>
      </c>
      <c r="O1776" s="91" t="s">
        <v>15164</v>
      </c>
      <c r="P1776" s="91" t="s">
        <v>15165</v>
      </c>
      <c r="R1776" s="91" t="s">
        <v>15166</v>
      </c>
      <c r="S1776" s="91" t="s">
        <v>15167</v>
      </c>
      <c r="T1776" s="91" t="s">
        <v>269</v>
      </c>
      <c r="U1776" s="91">
        <v>1</v>
      </c>
      <c r="V1776" s="91">
        <v>500000</v>
      </c>
      <c r="W1776" s="91">
        <v>40</v>
      </c>
      <c r="X1776" s="91">
        <v>60</v>
      </c>
      <c r="Y1776" s="91">
        <v>120</v>
      </c>
      <c r="Z1776" s="91">
        <v>40</v>
      </c>
      <c r="AA1776" s="91">
        <v>60</v>
      </c>
      <c r="AB1776" s="91">
        <v>120</v>
      </c>
      <c r="AC1776" s="91">
        <v>40</v>
      </c>
      <c r="AD1776" s="91">
        <v>60</v>
      </c>
      <c r="AE1776" s="91">
        <v>120</v>
      </c>
      <c r="AF1776" s="91">
        <v>597</v>
      </c>
      <c r="AG1776" s="91">
        <v>834</v>
      </c>
      <c r="AH1776" s="91">
        <v>307416</v>
      </c>
      <c r="AI1776" s="91">
        <v>1</v>
      </c>
      <c r="AJ1776" s="91" t="s">
        <v>15168</v>
      </c>
      <c r="AK1776" s="91">
        <v>2</v>
      </c>
      <c r="AL1776" s="91">
        <v>0</v>
      </c>
      <c r="AM1776" s="91" t="s">
        <v>87</v>
      </c>
      <c r="AO1776" s="91">
        <v>1</v>
      </c>
      <c r="AP1776" s="91">
        <v>2</v>
      </c>
      <c r="AQ1776" s="91">
        <v>1642845</v>
      </c>
      <c r="AR1776" s="91" t="s">
        <v>87</v>
      </c>
      <c r="AU1776" s="93">
        <v>42119</v>
      </c>
      <c r="AW1776" s="91">
        <v>1</v>
      </c>
      <c r="AX1776" s="91">
        <v>0</v>
      </c>
      <c r="AZ1776" s="92">
        <v>37770</v>
      </c>
      <c r="BA1776" s="91" t="s">
        <v>183</v>
      </c>
      <c r="BB1776" s="92">
        <v>43032.41846064815</v>
      </c>
      <c r="BC1776" s="91" t="s">
        <v>233</v>
      </c>
    </row>
    <row r="1777" spans="1:55">
      <c r="A1777" s="91">
        <f t="shared" si="27"/>
        <v>1776</v>
      </c>
      <c r="B1777" s="91">
        <v>1488501</v>
      </c>
      <c r="C1777" s="91">
        <v>38</v>
      </c>
      <c r="D1777" s="91">
        <v>16</v>
      </c>
      <c r="E1777" s="91" t="s">
        <v>87</v>
      </c>
      <c r="F1777" s="91" t="s">
        <v>87</v>
      </c>
      <c r="G1777" s="91" t="s">
        <v>15169</v>
      </c>
      <c r="I1777" s="91" t="s">
        <v>15170</v>
      </c>
      <c r="J1777" s="91" t="s">
        <v>15171</v>
      </c>
      <c r="K1777" s="91" t="s">
        <v>7182</v>
      </c>
      <c r="L1777" s="91" t="s">
        <v>15172</v>
      </c>
      <c r="O1777" s="91" t="s">
        <v>15173</v>
      </c>
      <c r="P1777" s="91" t="s">
        <v>15174</v>
      </c>
      <c r="R1777" s="91" t="s">
        <v>15175</v>
      </c>
      <c r="S1777" s="91" t="s">
        <v>15176</v>
      </c>
      <c r="T1777" s="91" t="s">
        <v>269</v>
      </c>
      <c r="U1777" s="91">
        <v>1</v>
      </c>
      <c r="V1777" s="91">
        <v>500000</v>
      </c>
      <c r="W1777" s="91">
        <v>0</v>
      </c>
      <c r="X1777" s="91">
        <v>0</v>
      </c>
      <c r="Y1777" s="91">
        <v>0</v>
      </c>
      <c r="Z1777" s="91">
        <v>40</v>
      </c>
      <c r="AA1777" s="91">
        <v>60</v>
      </c>
      <c r="AB1777" s="91">
        <v>120</v>
      </c>
      <c r="AC1777" s="91">
        <v>0</v>
      </c>
      <c r="AD1777" s="91">
        <v>0</v>
      </c>
      <c r="AE1777" s="91">
        <v>0</v>
      </c>
      <c r="AF1777" s="91">
        <v>9</v>
      </c>
      <c r="AG1777" s="91">
        <v>679</v>
      </c>
      <c r="AH1777" s="91">
        <v>207428</v>
      </c>
      <c r="AI1777" s="91">
        <v>2</v>
      </c>
      <c r="AJ1777" s="91" t="s">
        <v>15177</v>
      </c>
      <c r="AK1777" s="91">
        <v>2</v>
      </c>
      <c r="AL1777" s="91">
        <v>1</v>
      </c>
      <c r="AM1777" s="91">
        <v>13301931800010</v>
      </c>
      <c r="AN1777" s="91" t="s">
        <v>431</v>
      </c>
      <c r="AO1777" s="91">
        <v>1</v>
      </c>
      <c r="AP1777" s="91">
        <v>2</v>
      </c>
      <c r="AQ1777" s="91">
        <v>1595291</v>
      </c>
      <c r="AR1777" s="91" t="s">
        <v>87</v>
      </c>
      <c r="AU1777" s="93">
        <v>42060</v>
      </c>
      <c r="AW1777" s="91">
        <v>1</v>
      </c>
      <c r="AX1777" s="91">
        <v>0</v>
      </c>
      <c r="AZ1777" s="92">
        <v>37813</v>
      </c>
      <c r="BA1777" s="91" t="s">
        <v>183</v>
      </c>
      <c r="BB1777" s="92">
        <v>42057</v>
      </c>
      <c r="BC1777" s="91" t="s">
        <v>87</v>
      </c>
    </row>
    <row r="1778" spans="1:55">
      <c r="A1778" s="91">
        <f t="shared" si="27"/>
        <v>1777</v>
      </c>
      <c r="B1778" s="91">
        <v>1497901</v>
      </c>
      <c r="C1778" s="91">
        <v>38</v>
      </c>
      <c r="D1778" s="91">
        <v>16</v>
      </c>
      <c r="E1778" s="91" t="s">
        <v>87</v>
      </c>
      <c r="F1778" s="91" t="s">
        <v>87</v>
      </c>
      <c r="G1778" s="91" t="s">
        <v>15178</v>
      </c>
      <c r="I1778" s="91" t="s">
        <v>15179</v>
      </c>
      <c r="J1778" s="91" t="s">
        <v>15180</v>
      </c>
      <c r="K1778" s="91" t="s">
        <v>11256</v>
      </c>
      <c r="L1778" s="91" t="s">
        <v>15181</v>
      </c>
      <c r="O1778" s="91" t="s">
        <v>15182</v>
      </c>
      <c r="P1778" s="91" t="s">
        <v>15183</v>
      </c>
      <c r="R1778" s="91" t="s">
        <v>15184</v>
      </c>
      <c r="S1778" s="91" t="s">
        <v>15185</v>
      </c>
      <c r="T1778" s="91" t="s">
        <v>201</v>
      </c>
      <c r="U1778" s="91">
        <v>1</v>
      </c>
      <c r="V1778" s="91">
        <v>500000</v>
      </c>
      <c r="W1778" s="91">
        <v>0</v>
      </c>
      <c r="X1778" s="91">
        <v>100</v>
      </c>
      <c r="Y1778" s="91">
        <v>120</v>
      </c>
      <c r="Z1778" s="91">
        <v>40</v>
      </c>
      <c r="AA1778" s="91">
        <v>60</v>
      </c>
      <c r="AB1778" s="91">
        <v>120</v>
      </c>
      <c r="AC1778" s="91">
        <v>0</v>
      </c>
      <c r="AD1778" s="91">
        <v>100</v>
      </c>
      <c r="AE1778" s="91">
        <v>120</v>
      </c>
      <c r="AF1778" s="91">
        <v>5</v>
      </c>
      <c r="AG1778" s="91">
        <v>337</v>
      </c>
      <c r="AH1778" s="91">
        <v>5323856</v>
      </c>
      <c r="AI1778" s="91">
        <v>1</v>
      </c>
      <c r="AJ1778" s="91" t="s">
        <v>15186</v>
      </c>
      <c r="AK1778" s="91">
        <v>2</v>
      </c>
      <c r="AL1778" s="91">
        <v>1</v>
      </c>
      <c r="AM1778" s="91" t="s">
        <v>15187</v>
      </c>
      <c r="AN1778" s="91" t="s">
        <v>431</v>
      </c>
      <c r="AO1778" s="91">
        <v>1</v>
      </c>
      <c r="AP1778" s="91">
        <v>2</v>
      </c>
      <c r="AQ1778" s="91">
        <v>1534542</v>
      </c>
      <c r="AR1778" s="91" t="s">
        <v>87</v>
      </c>
      <c r="AU1778" s="93">
        <v>42060</v>
      </c>
      <c r="AW1778" s="91">
        <v>1</v>
      </c>
      <c r="AX1778" s="91">
        <v>0</v>
      </c>
      <c r="AZ1778" s="92">
        <v>37869</v>
      </c>
      <c r="BA1778" s="91" t="s">
        <v>183</v>
      </c>
      <c r="BB1778" s="92">
        <v>42320</v>
      </c>
      <c r="BC1778" s="91" t="s">
        <v>87</v>
      </c>
    </row>
    <row r="1779" spans="1:55">
      <c r="A1779" s="91">
        <f t="shared" si="27"/>
        <v>1778</v>
      </c>
      <c r="B1779" s="91">
        <v>1500201</v>
      </c>
      <c r="C1779" s="91">
        <v>50</v>
      </c>
      <c r="D1779" s="91">
        <v>16</v>
      </c>
      <c r="E1779" s="91" t="s">
        <v>87</v>
      </c>
      <c r="F1779" s="91" t="s">
        <v>87</v>
      </c>
      <c r="G1779" s="91" t="s">
        <v>15188</v>
      </c>
      <c r="I1779" s="91" t="s">
        <v>15189</v>
      </c>
      <c r="J1779" s="91" t="s">
        <v>15190</v>
      </c>
      <c r="K1779" s="91" t="s">
        <v>3594</v>
      </c>
      <c r="L1779" s="91" t="s">
        <v>15191</v>
      </c>
      <c r="O1779" s="91" t="s">
        <v>15192</v>
      </c>
      <c r="P1779" s="91" t="s">
        <v>15193</v>
      </c>
      <c r="U1779" s="91">
        <v>0</v>
      </c>
      <c r="V1779" s="91">
        <v>500000</v>
      </c>
      <c r="W1779" s="91">
        <v>40</v>
      </c>
      <c r="X1779" s="91">
        <v>60</v>
      </c>
      <c r="Y1779" s="91">
        <v>120</v>
      </c>
      <c r="Z1779" s="91">
        <v>40</v>
      </c>
      <c r="AA1779" s="91">
        <v>60</v>
      </c>
      <c r="AB1779" s="91">
        <v>120</v>
      </c>
      <c r="AC1779" s="91">
        <v>40</v>
      </c>
      <c r="AD1779" s="91">
        <v>60</v>
      </c>
      <c r="AE1779" s="91">
        <v>120</v>
      </c>
      <c r="AF1779" s="91">
        <v>1553</v>
      </c>
      <c r="AG1779" s="91">
        <v>29</v>
      </c>
      <c r="AH1779" s="91">
        <v>80365</v>
      </c>
      <c r="AI1779" s="91">
        <v>1</v>
      </c>
      <c r="AJ1779" s="91" t="s">
        <v>15194</v>
      </c>
      <c r="AK1779" s="91">
        <v>2</v>
      </c>
      <c r="AL1779" s="91">
        <v>1</v>
      </c>
      <c r="AM1779" s="91" t="s">
        <v>15195</v>
      </c>
      <c r="AN1779" s="91" t="s">
        <v>15196</v>
      </c>
      <c r="AO1779" s="91">
        <v>1</v>
      </c>
      <c r="AP1779" s="91">
        <v>2</v>
      </c>
      <c r="AQ1779" s="91" t="s">
        <v>87</v>
      </c>
      <c r="AR1779" s="91" t="s">
        <v>87</v>
      </c>
      <c r="AW1779" s="91">
        <v>1</v>
      </c>
      <c r="AX1779" s="91">
        <v>0</v>
      </c>
      <c r="AZ1779" s="92">
        <v>37882</v>
      </c>
      <c r="BA1779" s="91" t="s">
        <v>183</v>
      </c>
      <c r="BB1779" s="92">
        <v>40346</v>
      </c>
      <c r="BC1779" s="91" t="s">
        <v>87</v>
      </c>
    </row>
    <row r="1780" spans="1:55">
      <c r="A1780" s="91">
        <f t="shared" si="27"/>
        <v>1779</v>
      </c>
      <c r="B1780" s="91">
        <v>1524001</v>
      </c>
      <c r="C1780" s="91">
        <v>50</v>
      </c>
      <c r="D1780" s="91">
        <v>16</v>
      </c>
      <c r="E1780" s="91">
        <v>15240</v>
      </c>
      <c r="F1780" s="91">
        <v>1</v>
      </c>
      <c r="G1780" s="91" t="s">
        <v>15197</v>
      </c>
      <c r="I1780" s="91" t="s">
        <v>4787</v>
      </c>
      <c r="J1780" s="91" t="s">
        <v>15197</v>
      </c>
      <c r="K1780" s="91" t="s">
        <v>2943</v>
      </c>
      <c r="L1780" s="91" t="s">
        <v>15198</v>
      </c>
      <c r="O1780" s="91" t="s">
        <v>15199</v>
      </c>
      <c r="P1780" s="91" t="s">
        <v>87</v>
      </c>
      <c r="U1780" s="91">
        <v>1</v>
      </c>
      <c r="V1780" s="91">
        <v>500000</v>
      </c>
      <c r="W1780" s="91">
        <v>40</v>
      </c>
      <c r="X1780" s="91">
        <v>60</v>
      </c>
      <c r="Y1780" s="91">
        <v>120</v>
      </c>
      <c r="Z1780" s="91">
        <v>40</v>
      </c>
      <c r="AA1780" s="91">
        <v>60</v>
      </c>
      <c r="AB1780" s="91">
        <v>120</v>
      </c>
      <c r="AC1780" s="91">
        <v>40</v>
      </c>
      <c r="AD1780" s="91">
        <v>60</v>
      </c>
      <c r="AE1780" s="91">
        <v>120</v>
      </c>
      <c r="AF1780" s="91">
        <v>5</v>
      </c>
      <c r="AG1780" s="91">
        <v>740</v>
      </c>
      <c r="AH1780" s="91">
        <v>1009945</v>
      </c>
      <c r="AI1780" s="91">
        <v>1</v>
      </c>
      <c r="AJ1780" s="91" t="s">
        <v>15200</v>
      </c>
      <c r="AK1780" s="91">
        <v>2</v>
      </c>
      <c r="AL1780" s="91">
        <v>1</v>
      </c>
      <c r="AM1780" s="91">
        <v>410004000</v>
      </c>
      <c r="AN1780" s="91" t="s">
        <v>271</v>
      </c>
      <c r="AO1780" s="91">
        <v>1</v>
      </c>
      <c r="AP1780" s="91">
        <v>2</v>
      </c>
      <c r="AQ1780" s="91">
        <v>1585324</v>
      </c>
      <c r="AR1780" s="91" t="s">
        <v>87</v>
      </c>
      <c r="AU1780" s="93">
        <v>42060</v>
      </c>
      <c r="AW1780" s="91">
        <v>1</v>
      </c>
      <c r="AX1780" s="91">
        <v>0</v>
      </c>
      <c r="AZ1780" s="92">
        <v>36680</v>
      </c>
      <c r="BA1780" s="91" t="s">
        <v>183</v>
      </c>
      <c r="BB1780" s="92">
        <v>42057</v>
      </c>
      <c r="BC1780" s="91" t="s">
        <v>87</v>
      </c>
    </row>
    <row r="1781" spans="1:55">
      <c r="A1781" s="91">
        <f t="shared" si="27"/>
        <v>1780</v>
      </c>
      <c r="B1781" s="91">
        <v>1545501</v>
      </c>
      <c r="C1781" s="91">
        <v>50</v>
      </c>
      <c r="D1781" s="91">
        <v>16</v>
      </c>
      <c r="E1781" s="91" t="s">
        <v>87</v>
      </c>
      <c r="F1781" s="91" t="s">
        <v>87</v>
      </c>
      <c r="G1781" s="91" t="s">
        <v>15201</v>
      </c>
      <c r="I1781" s="91" t="s">
        <v>15202</v>
      </c>
      <c r="J1781" s="91" t="s">
        <v>15203</v>
      </c>
      <c r="K1781" s="91" t="s">
        <v>15204</v>
      </c>
      <c r="L1781" s="91" t="s">
        <v>15205</v>
      </c>
      <c r="M1781" s="91" t="s">
        <v>15206</v>
      </c>
      <c r="O1781" s="91" t="s">
        <v>15207</v>
      </c>
      <c r="P1781" s="91" t="s">
        <v>15208</v>
      </c>
      <c r="R1781" s="91" t="s">
        <v>15209</v>
      </c>
      <c r="S1781" s="91" t="s">
        <v>15210</v>
      </c>
      <c r="T1781" s="91" t="s">
        <v>269</v>
      </c>
      <c r="U1781" s="91">
        <v>1</v>
      </c>
      <c r="V1781" s="91">
        <v>500000</v>
      </c>
      <c r="W1781" s="91">
        <v>0</v>
      </c>
      <c r="X1781" s="91">
        <v>100</v>
      </c>
      <c r="Y1781" s="91">
        <v>120</v>
      </c>
      <c r="Z1781" s="91">
        <v>40</v>
      </c>
      <c r="AA1781" s="91">
        <v>60</v>
      </c>
      <c r="AB1781" s="91">
        <v>120</v>
      </c>
      <c r="AC1781" s="91">
        <v>40</v>
      </c>
      <c r="AD1781" s="91">
        <v>60</v>
      </c>
      <c r="AE1781" s="91">
        <v>120</v>
      </c>
      <c r="AF1781" s="91">
        <v>5</v>
      </c>
      <c r="AG1781" s="91">
        <v>552</v>
      </c>
      <c r="AH1781" s="91">
        <v>1736860</v>
      </c>
      <c r="AI1781" s="91">
        <v>1</v>
      </c>
      <c r="AJ1781" s="91" t="s">
        <v>15211</v>
      </c>
      <c r="AK1781" s="91">
        <v>2</v>
      </c>
      <c r="AL1781" s="91">
        <v>0</v>
      </c>
      <c r="AM1781" s="91" t="s">
        <v>87</v>
      </c>
      <c r="AO1781" s="91">
        <v>1</v>
      </c>
      <c r="AP1781" s="91">
        <v>2</v>
      </c>
      <c r="AQ1781" s="91">
        <v>1640214</v>
      </c>
      <c r="AR1781" s="91" t="s">
        <v>87</v>
      </c>
      <c r="AU1781" s="93">
        <v>42119</v>
      </c>
      <c r="AW1781" s="91">
        <v>1</v>
      </c>
      <c r="AX1781" s="91">
        <v>0</v>
      </c>
      <c r="AY1781" s="91">
        <v>0</v>
      </c>
      <c r="AZ1781" s="92">
        <v>38153</v>
      </c>
      <c r="BA1781" s="91" t="s">
        <v>183</v>
      </c>
      <c r="BB1781" s="92">
        <v>41747</v>
      </c>
      <c r="BC1781" s="91" t="s">
        <v>87</v>
      </c>
    </row>
    <row r="1782" spans="1:55">
      <c r="A1782" s="91">
        <f t="shared" si="27"/>
        <v>1781</v>
      </c>
      <c r="B1782" s="91">
        <v>1545901</v>
      </c>
      <c r="C1782" s="91">
        <v>70</v>
      </c>
      <c r="D1782" s="91">
        <v>16</v>
      </c>
      <c r="E1782" s="91" t="s">
        <v>87</v>
      </c>
      <c r="F1782" s="91" t="s">
        <v>87</v>
      </c>
      <c r="G1782" s="91" t="s">
        <v>15212</v>
      </c>
      <c r="I1782" s="91" t="s">
        <v>15213</v>
      </c>
      <c r="J1782" s="91" t="s">
        <v>15214</v>
      </c>
      <c r="K1782" s="91" t="s">
        <v>15215</v>
      </c>
      <c r="L1782" s="91" t="s">
        <v>15216</v>
      </c>
      <c r="O1782" s="91" t="s">
        <v>15217</v>
      </c>
      <c r="P1782" s="91" t="s">
        <v>15218</v>
      </c>
      <c r="R1782" s="91" t="s">
        <v>15219</v>
      </c>
      <c r="S1782" s="91" t="s">
        <v>15220</v>
      </c>
      <c r="T1782" s="91" t="s">
        <v>269</v>
      </c>
      <c r="U1782" s="91">
        <v>1</v>
      </c>
      <c r="V1782" s="91">
        <v>500000</v>
      </c>
      <c r="W1782" s="91">
        <v>0</v>
      </c>
      <c r="X1782" s="91">
        <v>100</v>
      </c>
      <c r="Y1782" s="91">
        <v>120</v>
      </c>
      <c r="Z1782" s="91">
        <v>40</v>
      </c>
      <c r="AA1782" s="91">
        <v>60</v>
      </c>
      <c r="AB1782" s="91">
        <v>120</v>
      </c>
      <c r="AC1782" s="91">
        <v>0</v>
      </c>
      <c r="AD1782" s="91">
        <v>100</v>
      </c>
      <c r="AE1782" s="91">
        <v>120</v>
      </c>
      <c r="AF1782" s="91">
        <v>9</v>
      </c>
      <c r="AG1782" s="91">
        <v>111</v>
      </c>
      <c r="AH1782" s="91">
        <v>262650</v>
      </c>
      <c r="AI1782" s="91">
        <v>2</v>
      </c>
      <c r="AJ1782" s="91" t="s">
        <v>15213</v>
      </c>
      <c r="AK1782" s="91">
        <v>2</v>
      </c>
      <c r="AL1782" s="91">
        <v>1</v>
      </c>
      <c r="AM1782" s="91">
        <v>27302937280340</v>
      </c>
      <c r="AN1782" s="91" t="s">
        <v>15221</v>
      </c>
      <c r="AO1782" s="91">
        <v>1</v>
      </c>
      <c r="AP1782" s="91">
        <v>2</v>
      </c>
      <c r="AQ1782" s="91">
        <v>1182697</v>
      </c>
      <c r="AR1782" s="91" t="s">
        <v>87</v>
      </c>
      <c r="AU1782" s="93">
        <v>42060</v>
      </c>
      <c r="AW1782" s="91">
        <v>1</v>
      </c>
      <c r="AX1782" s="91">
        <v>0</v>
      </c>
      <c r="AZ1782" s="92">
        <v>38154</v>
      </c>
      <c r="BA1782" s="91" t="s">
        <v>183</v>
      </c>
      <c r="BB1782" s="92">
        <v>42057</v>
      </c>
      <c r="BC1782" s="91" t="s">
        <v>87</v>
      </c>
    </row>
    <row r="1783" spans="1:55">
      <c r="A1783" s="91">
        <f t="shared" si="27"/>
        <v>1782</v>
      </c>
      <c r="B1783" s="91">
        <v>1569101</v>
      </c>
      <c r="C1783" s="91">
        <v>77</v>
      </c>
      <c r="D1783" s="91">
        <v>16</v>
      </c>
      <c r="E1783" s="91" t="s">
        <v>87</v>
      </c>
      <c r="F1783" s="91" t="s">
        <v>87</v>
      </c>
      <c r="G1783" s="91" t="s">
        <v>15222</v>
      </c>
      <c r="I1783" s="91" t="s">
        <v>15223</v>
      </c>
      <c r="J1783" s="91" t="s">
        <v>15224</v>
      </c>
      <c r="K1783" s="91" t="s">
        <v>15225</v>
      </c>
      <c r="L1783" s="91" t="s">
        <v>15226</v>
      </c>
      <c r="O1783" s="91" t="s">
        <v>15227</v>
      </c>
      <c r="P1783" s="91" t="s">
        <v>15228</v>
      </c>
      <c r="U1783" s="91">
        <v>1</v>
      </c>
      <c r="V1783" s="91">
        <v>500000</v>
      </c>
      <c r="W1783" s="91">
        <v>0</v>
      </c>
      <c r="X1783" s="91">
        <v>100</v>
      </c>
      <c r="Y1783" s="91">
        <v>120</v>
      </c>
      <c r="Z1783" s="91">
        <v>40</v>
      </c>
      <c r="AA1783" s="91">
        <v>60</v>
      </c>
      <c r="AB1783" s="91">
        <v>120</v>
      </c>
      <c r="AC1783" s="91">
        <v>40</v>
      </c>
      <c r="AD1783" s="91">
        <v>60</v>
      </c>
      <c r="AE1783" s="91">
        <v>120</v>
      </c>
      <c r="AF1783" s="91">
        <v>169</v>
      </c>
      <c r="AG1783" s="91">
        <v>7</v>
      </c>
      <c r="AH1783" s="91">
        <v>1024850</v>
      </c>
      <c r="AI1783" s="91">
        <v>2</v>
      </c>
      <c r="AJ1783" s="91" t="s">
        <v>15229</v>
      </c>
      <c r="AK1783" s="91">
        <v>2</v>
      </c>
      <c r="AL1783" s="91">
        <v>0</v>
      </c>
      <c r="AM1783" s="91" t="s">
        <v>87</v>
      </c>
      <c r="AO1783" s="91">
        <v>1</v>
      </c>
      <c r="AP1783" s="91">
        <v>2</v>
      </c>
      <c r="AQ1783" s="91">
        <v>1558515</v>
      </c>
      <c r="AR1783" s="91" t="s">
        <v>87</v>
      </c>
      <c r="AU1783" s="93">
        <v>42060</v>
      </c>
      <c r="AW1783" s="91">
        <v>1</v>
      </c>
      <c r="AX1783" s="91">
        <v>0</v>
      </c>
      <c r="AZ1783" s="92">
        <v>38281</v>
      </c>
      <c r="BA1783" s="91" t="s">
        <v>183</v>
      </c>
      <c r="BB1783" s="92">
        <v>42057</v>
      </c>
      <c r="BC1783" s="91" t="s">
        <v>87</v>
      </c>
    </row>
    <row r="1784" spans="1:55">
      <c r="A1784" s="91">
        <f t="shared" si="27"/>
        <v>1783</v>
      </c>
      <c r="B1784" s="91">
        <v>1593101</v>
      </c>
      <c r="C1784" s="91">
        <v>30</v>
      </c>
      <c r="D1784" s="91">
        <v>16</v>
      </c>
      <c r="E1784" s="91" t="s">
        <v>87</v>
      </c>
      <c r="F1784" s="91" t="s">
        <v>87</v>
      </c>
      <c r="G1784" s="91" t="s">
        <v>15201</v>
      </c>
      <c r="I1784" s="91" t="s">
        <v>15230</v>
      </c>
      <c r="J1784" s="91" t="s">
        <v>15203</v>
      </c>
      <c r="K1784" s="91" t="s">
        <v>6430</v>
      </c>
      <c r="L1784" s="91" t="s">
        <v>15231</v>
      </c>
      <c r="O1784" s="91" t="s">
        <v>15232</v>
      </c>
      <c r="P1784" s="91" t="s">
        <v>15233</v>
      </c>
      <c r="R1784" s="91" t="s">
        <v>15234</v>
      </c>
      <c r="S1784" s="91" t="s">
        <v>15235</v>
      </c>
      <c r="T1784" s="91" t="s">
        <v>269</v>
      </c>
      <c r="U1784" s="91">
        <v>1</v>
      </c>
      <c r="V1784" s="91">
        <v>0</v>
      </c>
      <c r="W1784" s="91">
        <v>40</v>
      </c>
      <c r="X1784" s="91">
        <v>60</v>
      </c>
      <c r="Y1784" s="91">
        <v>120</v>
      </c>
      <c r="Z1784" s="91">
        <v>40</v>
      </c>
      <c r="AA1784" s="91">
        <v>60</v>
      </c>
      <c r="AB1784" s="91">
        <v>120</v>
      </c>
      <c r="AC1784" s="91">
        <v>40</v>
      </c>
      <c r="AD1784" s="91">
        <v>60</v>
      </c>
      <c r="AE1784" s="91">
        <v>120</v>
      </c>
      <c r="AF1784" s="91">
        <v>5</v>
      </c>
      <c r="AG1784" s="91">
        <v>552</v>
      </c>
      <c r="AH1784" s="91">
        <v>1736860</v>
      </c>
      <c r="AI1784" s="91">
        <v>1</v>
      </c>
      <c r="AJ1784" s="91" t="s">
        <v>15211</v>
      </c>
      <c r="AK1784" s="91">
        <v>2</v>
      </c>
      <c r="AL1784" s="91">
        <v>0</v>
      </c>
      <c r="AM1784" s="91" t="s">
        <v>87</v>
      </c>
      <c r="AO1784" s="91">
        <v>1</v>
      </c>
      <c r="AP1784" s="91">
        <v>2</v>
      </c>
      <c r="AQ1784" s="91">
        <v>1640214</v>
      </c>
      <c r="AR1784" s="91" t="s">
        <v>87</v>
      </c>
      <c r="AU1784" s="93">
        <v>42119</v>
      </c>
      <c r="AW1784" s="91">
        <v>1</v>
      </c>
      <c r="AX1784" s="91">
        <v>0</v>
      </c>
      <c r="AY1784" s="91">
        <v>0</v>
      </c>
      <c r="AZ1784" s="92">
        <v>38397</v>
      </c>
      <c r="BA1784" s="91" t="s">
        <v>183</v>
      </c>
      <c r="BB1784" s="92">
        <v>40357</v>
      </c>
      <c r="BC1784" s="91" t="s">
        <v>87</v>
      </c>
    </row>
    <row r="1785" spans="1:55">
      <c r="A1785" s="91">
        <f t="shared" si="27"/>
        <v>1784</v>
      </c>
      <c r="B1785" s="91">
        <v>1601101</v>
      </c>
      <c r="C1785" s="91">
        <v>43</v>
      </c>
      <c r="D1785" s="91">
        <v>16</v>
      </c>
      <c r="E1785" s="91" t="s">
        <v>87</v>
      </c>
      <c r="F1785" s="91" t="s">
        <v>87</v>
      </c>
      <c r="G1785" s="91" t="s">
        <v>15236</v>
      </c>
      <c r="I1785" s="91" t="s">
        <v>15237</v>
      </c>
      <c r="J1785" s="91" t="s">
        <v>15236</v>
      </c>
      <c r="K1785" s="91" t="s">
        <v>15238</v>
      </c>
      <c r="L1785" s="91" t="s">
        <v>15239</v>
      </c>
      <c r="O1785" s="91" t="s">
        <v>15240</v>
      </c>
      <c r="P1785" s="91" t="s">
        <v>15241</v>
      </c>
      <c r="U1785" s="91">
        <v>0</v>
      </c>
      <c r="V1785" s="91">
        <v>500000</v>
      </c>
      <c r="W1785" s="91">
        <v>0</v>
      </c>
      <c r="X1785" s="91">
        <v>0</v>
      </c>
      <c r="Y1785" s="91">
        <v>0</v>
      </c>
      <c r="Z1785" s="91">
        <v>30</v>
      </c>
      <c r="AA1785" s="91">
        <v>70</v>
      </c>
      <c r="AB1785" s="91">
        <v>120</v>
      </c>
      <c r="AC1785" s="91">
        <v>0</v>
      </c>
      <c r="AD1785" s="91">
        <v>0</v>
      </c>
      <c r="AE1785" s="91">
        <v>0</v>
      </c>
      <c r="AF1785" s="91">
        <v>149</v>
      </c>
      <c r="AG1785" s="91">
        <v>132</v>
      </c>
      <c r="AH1785" s="91">
        <v>267</v>
      </c>
      <c r="AI1785" s="91">
        <v>2</v>
      </c>
      <c r="AJ1785" s="91" t="s">
        <v>15242</v>
      </c>
      <c r="AK1785" s="91">
        <v>2</v>
      </c>
      <c r="AL1785" s="91">
        <v>0</v>
      </c>
      <c r="AM1785" s="91" t="s">
        <v>87</v>
      </c>
      <c r="AO1785" s="91">
        <v>0</v>
      </c>
      <c r="AP1785" s="91">
        <v>2</v>
      </c>
      <c r="AQ1785" s="91" t="s">
        <v>87</v>
      </c>
      <c r="AR1785" s="91" t="s">
        <v>87</v>
      </c>
      <c r="AW1785" s="91">
        <v>1</v>
      </c>
      <c r="AX1785" s="91">
        <v>0</v>
      </c>
      <c r="AZ1785" s="92">
        <v>43132</v>
      </c>
      <c r="BA1785" s="91" t="s">
        <v>3642</v>
      </c>
      <c r="BB1785" s="92">
        <v>43132</v>
      </c>
      <c r="BC1785" s="91" t="s">
        <v>3642</v>
      </c>
    </row>
    <row r="1786" spans="1:55">
      <c r="A1786" s="91">
        <f t="shared" si="27"/>
        <v>1785</v>
      </c>
      <c r="B1786" s="91">
        <v>1604101</v>
      </c>
      <c r="C1786" s="91">
        <v>57</v>
      </c>
      <c r="D1786" s="91">
        <v>16</v>
      </c>
      <c r="E1786" s="91" t="s">
        <v>87</v>
      </c>
      <c r="F1786" s="91" t="s">
        <v>87</v>
      </c>
      <c r="G1786" s="91" t="s">
        <v>15243</v>
      </c>
      <c r="I1786" s="91" t="s">
        <v>15244</v>
      </c>
      <c r="K1786" s="91" t="s">
        <v>15245</v>
      </c>
      <c r="L1786" s="91" t="s">
        <v>15246</v>
      </c>
      <c r="O1786" s="91" t="s">
        <v>15247</v>
      </c>
      <c r="P1786" s="91" t="s">
        <v>15248</v>
      </c>
      <c r="R1786" s="91" t="s">
        <v>15249</v>
      </c>
      <c r="S1786" s="91" t="s">
        <v>15250</v>
      </c>
      <c r="T1786" s="91" t="s">
        <v>269</v>
      </c>
      <c r="U1786" s="91">
        <v>0</v>
      </c>
      <c r="V1786" s="91">
        <v>500000</v>
      </c>
      <c r="W1786" s="91">
        <v>0</v>
      </c>
      <c r="X1786" s="91">
        <v>100</v>
      </c>
      <c r="Y1786" s="91">
        <v>120</v>
      </c>
      <c r="Z1786" s="91">
        <v>40</v>
      </c>
      <c r="AA1786" s="91">
        <v>60</v>
      </c>
      <c r="AB1786" s="91">
        <v>120</v>
      </c>
      <c r="AC1786" s="91">
        <v>40</v>
      </c>
      <c r="AD1786" s="91">
        <v>60</v>
      </c>
      <c r="AE1786" s="91">
        <v>120</v>
      </c>
      <c r="AF1786" s="91">
        <v>153</v>
      </c>
      <c r="AG1786" s="91">
        <v>261</v>
      </c>
      <c r="AH1786" s="91">
        <v>93806</v>
      </c>
      <c r="AI1786" s="91">
        <v>1</v>
      </c>
      <c r="AJ1786" s="91" t="s">
        <v>15251</v>
      </c>
      <c r="AK1786" s="91">
        <v>2</v>
      </c>
      <c r="AL1786" s="91">
        <v>0</v>
      </c>
      <c r="AM1786" s="91" t="s">
        <v>87</v>
      </c>
      <c r="AO1786" s="91">
        <v>0</v>
      </c>
      <c r="AP1786" s="91">
        <v>1</v>
      </c>
      <c r="AQ1786" s="91" t="s">
        <v>87</v>
      </c>
      <c r="AR1786" s="91" t="s">
        <v>87</v>
      </c>
      <c r="AW1786" s="91">
        <v>1</v>
      </c>
      <c r="AX1786" s="91">
        <v>0</v>
      </c>
      <c r="AZ1786" s="92">
        <v>43132</v>
      </c>
      <c r="BA1786" s="91" t="s">
        <v>728</v>
      </c>
      <c r="BB1786" s="92">
        <v>43132</v>
      </c>
      <c r="BC1786" s="91" t="s">
        <v>728</v>
      </c>
    </row>
    <row r="1787" spans="1:55">
      <c r="A1787" s="91">
        <f t="shared" si="27"/>
        <v>1786</v>
      </c>
      <c r="B1787" s="91">
        <v>1640601</v>
      </c>
      <c r="C1787" s="91">
        <v>38</v>
      </c>
      <c r="D1787" s="91">
        <v>16</v>
      </c>
      <c r="E1787" s="91" t="s">
        <v>87</v>
      </c>
      <c r="F1787" s="91" t="s">
        <v>87</v>
      </c>
      <c r="G1787" s="91" t="s">
        <v>15252</v>
      </c>
      <c r="I1787" s="91" t="s">
        <v>15253</v>
      </c>
      <c r="K1787" s="91" t="s">
        <v>15254</v>
      </c>
      <c r="L1787" s="91" t="s">
        <v>15255</v>
      </c>
      <c r="O1787" s="91" t="s">
        <v>15256</v>
      </c>
      <c r="P1787" s="91" t="s">
        <v>15256</v>
      </c>
      <c r="R1787" s="91" t="s">
        <v>15257</v>
      </c>
      <c r="S1787" s="91" t="s">
        <v>15258</v>
      </c>
      <c r="T1787" s="91" t="s">
        <v>269</v>
      </c>
      <c r="U1787" s="91">
        <v>0</v>
      </c>
      <c r="V1787" s="91">
        <v>0</v>
      </c>
      <c r="W1787" s="91">
        <v>100</v>
      </c>
      <c r="X1787" s="91">
        <v>0</v>
      </c>
      <c r="Y1787" s="91">
        <v>0</v>
      </c>
      <c r="Z1787" s="91">
        <v>100</v>
      </c>
      <c r="AA1787" s="91">
        <v>0</v>
      </c>
      <c r="AB1787" s="91">
        <v>0</v>
      </c>
      <c r="AC1787" s="91">
        <v>100</v>
      </c>
      <c r="AD1787" s="91">
        <v>0</v>
      </c>
      <c r="AE1787" s="91">
        <v>0</v>
      </c>
      <c r="AF1787" s="91">
        <v>1</v>
      </c>
      <c r="AG1787" s="91">
        <v>336</v>
      </c>
      <c r="AH1787" s="91">
        <v>2979292</v>
      </c>
      <c r="AI1787" s="91">
        <v>1</v>
      </c>
      <c r="AJ1787" s="91" t="s">
        <v>15259</v>
      </c>
      <c r="AK1787" s="91">
        <v>2</v>
      </c>
      <c r="AL1787" s="91">
        <v>1</v>
      </c>
      <c r="AM1787" s="91">
        <v>12101930758</v>
      </c>
      <c r="AN1787" s="91" t="s">
        <v>15260</v>
      </c>
      <c r="AO1787" s="91">
        <v>1</v>
      </c>
      <c r="AP1787" s="91">
        <v>2</v>
      </c>
      <c r="AQ1787" s="91" t="s">
        <v>87</v>
      </c>
      <c r="AR1787" s="91" t="s">
        <v>87</v>
      </c>
      <c r="AW1787" s="91">
        <v>1</v>
      </c>
      <c r="AX1787" s="91">
        <v>0</v>
      </c>
      <c r="AZ1787" s="92">
        <v>38636</v>
      </c>
      <c r="BA1787" s="91" t="s">
        <v>183</v>
      </c>
      <c r="BB1787" s="92">
        <v>40345</v>
      </c>
      <c r="BC1787" s="91" t="s">
        <v>87</v>
      </c>
    </row>
    <row r="1788" spans="1:55">
      <c r="A1788" s="91">
        <f t="shared" si="27"/>
        <v>1787</v>
      </c>
      <c r="B1788" s="91">
        <v>1648901</v>
      </c>
      <c r="C1788" s="91">
        <v>30</v>
      </c>
      <c r="D1788" s="91">
        <v>16</v>
      </c>
      <c r="E1788" s="91" t="s">
        <v>87</v>
      </c>
      <c r="F1788" s="91" t="s">
        <v>87</v>
      </c>
      <c r="G1788" s="91" t="s">
        <v>15261</v>
      </c>
      <c r="I1788" s="91" t="s">
        <v>15262</v>
      </c>
      <c r="J1788" s="91" t="s">
        <v>15261</v>
      </c>
      <c r="K1788" s="91" t="s">
        <v>15263</v>
      </c>
      <c r="L1788" s="91" t="s">
        <v>15264</v>
      </c>
      <c r="O1788" s="91" t="s">
        <v>15265</v>
      </c>
      <c r="P1788" s="91" t="s">
        <v>15265</v>
      </c>
      <c r="U1788" s="91">
        <v>0</v>
      </c>
      <c r="V1788" s="91">
        <v>500000</v>
      </c>
      <c r="W1788" s="91">
        <v>0</v>
      </c>
      <c r="X1788" s="91">
        <v>100</v>
      </c>
      <c r="Y1788" s="91">
        <v>120</v>
      </c>
      <c r="Z1788" s="91">
        <v>40</v>
      </c>
      <c r="AA1788" s="91">
        <v>60</v>
      </c>
      <c r="AB1788" s="91">
        <v>120</v>
      </c>
      <c r="AC1788" s="91">
        <v>0</v>
      </c>
      <c r="AD1788" s="91">
        <v>0</v>
      </c>
      <c r="AE1788" s="91">
        <v>0</v>
      </c>
      <c r="AF1788" s="91">
        <v>1</v>
      </c>
      <c r="AG1788" s="91">
        <v>388</v>
      </c>
      <c r="AH1788" s="91">
        <v>2253170</v>
      </c>
      <c r="AI1788" s="91">
        <v>1</v>
      </c>
      <c r="AJ1788" s="91" t="s">
        <v>15266</v>
      </c>
      <c r="AK1788" s="91">
        <v>2</v>
      </c>
      <c r="AL1788" s="91">
        <v>0</v>
      </c>
      <c r="AM1788" s="91" t="s">
        <v>87</v>
      </c>
      <c r="AO1788" s="91">
        <v>1</v>
      </c>
      <c r="AP1788" s="91">
        <v>2</v>
      </c>
      <c r="AQ1788" s="91" t="s">
        <v>87</v>
      </c>
      <c r="AR1788" s="91" t="s">
        <v>87</v>
      </c>
      <c r="AW1788" s="91">
        <v>1</v>
      </c>
      <c r="AX1788" s="91">
        <v>0</v>
      </c>
      <c r="AZ1788" s="92">
        <v>38677</v>
      </c>
      <c r="BA1788" s="91" t="s">
        <v>183</v>
      </c>
      <c r="BB1788" s="92">
        <v>40345</v>
      </c>
      <c r="BC1788" s="91" t="s">
        <v>87</v>
      </c>
    </row>
    <row r="1789" spans="1:55">
      <c r="A1789" s="91">
        <f t="shared" si="27"/>
        <v>1788</v>
      </c>
      <c r="B1789" s="91">
        <v>1657801</v>
      </c>
      <c r="C1789" s="91">
        <v>80</v>
      </c>
      <c r="D1789" s="91">
        <v>16</v>
      </c>
      <c r="E1789" s="91" t="s">
        <v>87</v>
      </c>
      <c r="F1789" s="91" t="s">
        <v>87</v>
      </c>
      <c r="G1789" s="91" t="s">
        <v>15267</v>
      </c>
      <c r="I1789" s="91" t="s">
        <v>15268</v>
      </c>
      <c r="J1789" s="91" t="s">
        <v>15268</v>
      </c>
      <c r="K1789" s="91" t="s">
        <v>4527</v>
      </c>
      <c r="L1789" s="91" t="s">
        <v>15269</v>
      </c>
      <c r="M1789" s="91" t="s">
        <v>15270</v>
      </c>
      <c r="O1789" s="91" t="s">
        <v>15271</v>
      </c>
      <c r="P1789" s="91" t="s">
        <v>15272</v>
      </c>
      <c r="R1789" s="91" t="s">
        <v>15273</v>
      </c>
      <c r="S1789" s="91" t="s">
        <v>15274</v>
      </c>
      <c r="T1789" s="91" t="s">
        <v>269</v>
      </c>
      <c r="U1789" s="91">
        <v>1</v>
      </c>
      <c r="V1789" s="91">
        <v>500000</v>
      </c>
      <c r="W1789" s="91">
        <v>0</v>
      </c>
      <c r="X1789" s="91">
        <v>100</v>
      </c>
      <c r="Y1789" s="91">
        <v>120</v>
      </c>
      <c r="Z1789" s="91">
        <v>40</v>
      </c>
      <c r="AA1789" s="91">
        <v>60</v>
      </c>
      <c r="AB1789" s="91">
        <v>120</v>
      </c>
      <c r="AC1789" s="91">
        <v>100</v>
      </c>
      <c r="AD1789" s="91">
        <v>0</v>
      </c>
      <c r="AE1789" s="91">
        <v>0</v>
      </c>
      <c r="AF1789" s="91">
        <v>177</v>
      </c>
      <c r="AG1789" s="91">
        <v>218</v>
      </c>
      <c r="AH1789" s="91">
        <v>1776142</v>
      </c>
      <c r="AI1789" s="91">
        <v>1</v>
      </c>
      <c r="AJ1789" s="91" t="s">
        <v>15275</v>
      </c>
      <c r="AK1789" s="91">
        <v>2</v>
      </c>
      <c r="AL1789" s="91">
        <v>1</v>
      </c>
      <c r="AM1789" s="91">
        <v>40301952330088</v>
      </c>
      <c r="AN1789" s="91" t="s">
        <v>15276</v>
      </c>
      <c r="AO1789" s="91">
        <v>1</v>
      </c>
      <c r="AP1789" s="91">
        <v>2</v>
      </c>
      <c r="AQ1789" s="91">
        <v>1574502</v>
      </c>
      <c r="AR1789" s="91" t="s">
        <v>87</v>
      </c>
      <c r="AU1789" s="93">
        <v>42060</v>
      </c>
      <c r="AW1789" s="91">
        <v>1</v>
      </c>
      <c r="AX1789" s="91">
        <v>0</v>
      </c>
      <c r="AZ1789" s="92">
        <v>38713</v>
      </c>
      <c r="BA1789" s="91" t="s">
        <v>183</v>
      </c>
      <c r="BB1789" s="92">
        <v>42057</v>
      </c>
      <c r="BC1789" s="91" t="s">
        <v>87</v>
      </c>
    </row>
    <row r="1790" spans="1:55">
      <c r="A1790" s="91">
        <f t="shared" si="27"/>
        <v>1789</v>
      </c>
      <c r="B1790" s="91">
        <v>1667401</v>
      </c>
      <c r="C1790" s="91">
        <v>38</v>
      </c>
      <c r="D1790" s="91">
        <v>16</v>
      </c>
      <c r="E1790" s="91" t="s">
        <v>87</v>
      </c>
      <c r="F1790" s="91" t="s">
        <v>87</v>
      </c>
      <c r="G1790" s="91" t="s">
        <v>15277</v>
      </c>
      <c r="H1790" s="91" t="s">
        <v>3878</v>
      </c>
      <c r="I1790" s="91" t="s">
        <v>15278</v>
      </c>
      <c r="K1790" s="91" t="s">
        <v>1825</v>
      </c>
      <c r="L1790" s="91" t="s">
        <v>15279</v>
      </c>
      <c r="O1790" s="91" t="s">
        <v>15280</v>
      </c>
      <c r="P1790" s="91" t="s">
        <v>87</v>
      </c>
      <c r="R1790" s="91" t="s">
        <v>15281</v>
      </c>
      <c r="S1790" s="91" t="s">
        <v>15282</v>
      </c>
      <c r="T1790" s="91" t="s">
        <v>15283</v>
      </c>
      <c r="U1790" s="91">
        <v>1</v>
      </c>
      <c r="V1790" s="91">
        <v>500000</v>
      </c>
      <c r="W1790" s="91">
        <v>0</v>
      </c>
      <c r="X1790" s="91">
        <v>100</v>
      </c>
      <c r="Y1790" s="91">
        <v>120</v>
      </c>
      <c r="Z1790" s="91">
        <v>40</v>
      </c>
      <c r="AA1790" s="91">
        <v>60</v>
      </c>
      <c r="AB1790" s="91">
        <v>120</v>
      </c>
      <c r="AC1790" s="91">
        <v>0</v>
      </c>
      <c r="AD1790" s="91">
        <v>100</v>
      </c>
      <c r="AE1790" s="91">
        <v>120</v>
      </c>
      <c r="AF1790" s="91">
        <v>5</v>
      </c>
      <c r="AG1790" s="91">
        <v>43</v>
      </c>
      <c r="AH1790" s="91">
        <v>1434392</v>
      </c>
      <c r="AI1790" s="91">
        <v>2</v>
      </c>
      <c r="AJ1790" s="91" t="s">
        <v>15284</v>
      </c>
      <c r="AK1790" s="91">
        <v>2</v>
      </c>
      <c r="AL1790" s="91">
        <v>1</v>
      </c>
      <c r="AM1790" s="91" t="s">
        <v>15285</v>
      </c>
      <c r="AN1790" s="91" t="s">
        <v>431</v>
      </c>
      <c r="AO1790" s="91">
        <v>0</v>
      </c>
      <c r="AP1790" s="91">
        <v>2</v>
      </c>
      <c r="AQ1790" s="91">
        <v>1146934</v>
      </c>
      <c r="AR1790" s="91" t="s">
        <v>87</v>
      </c>
      <c r="AU1790" s="93">
        <v>42060</v>
      </c>
      <c r="AW1790" s="91">
        <v>1</v>
      </c>
      <c r="AX1790" s="91">
        <v>0</v>
      </c>
      <c r="AZ1790" s="92">
        <v>38777</v>
      </c>
      <c r="BA1790" s="91" t="s">
        <v>183</v>
      </c>
      <c r="BB1790" s="92">
        <v>42057</v>
      </c>
      <c r="BC1790" s="91" t="s">
        <v>87</v>
      </c>
    </row>
    <row r="1791" spans="1:55">
      <c r="A1791" s="91">
        <f t="shared" si="27"/>
        <v>1790</v>
      </c>
      <c r="B1791" s="91">
        <v>1683701</v>
      </c>
      <c r="C1791" s="91">
        <v>80</v>
      </c>
      <c r="D1791" s="91">
        <v>16</v>
      </c>
      <c r="E1791" s="91" t="s">
        <v>87</v>
      </c>
      <c r="F1791" s="91" t="s">
        <v>87</v>
      </c>
      <c r="G1791" s="91" t="s">
        <v>15286</v>
      </c>
      <c r="I1791" s="91" t="s">
        <v>15287</v>
      </c>
      <c r="J1791" s="91" t="s">
        <v>15288</v>
      </c>
      <c r="K1791" s="91" t="s">
        <v>7538</v>
      </c>
      <c r="L1791" s="91" t="s">
        <v>15289</v>
      </c>
      <c r="O1791" s="91" t="s">
        <v>15290</v>
      </c>
      <c r="P1791" s="91" t="s">
        <v>15291</v>
      </c>
      <c r="R1791" s="91" t="s">
        <v>15292</v>
      </c>
      <c r="S1791" s="91" t="s">
        <v>15293</v>
      </c>
      <c r="T1791" s="91" t="s">
        <v>269</v>
      </c>
      <c r="U1791" s="91">
        <v>1</v>
      </c>
      <c r="V1791" s="91">
        <v>500000</v>
      </c>
      <c r="W1791" s="91">
        <v>0</v>
      </c>
      <c r="X1791" s="91">
        <v>100</v>
      </c>
      <c r="Y1791" s="91">
        <v>120</v>
      </c>
      <c r="Z1791" s="91">
        <v>40</v>
      </c>
      <c r="AA1791" s="91">
        <v>60</v>
      </c>
      <c r="AB1791" s="91">
        <v>120</v>
      </c>
      <c r="AC1791" s="91">
        <v>0</v>
      </c>
      <c r="AD1791" s="91">
        <v>100</v>
      </c>
      <c r="AE1791" s="91">
        <v>120</v>
      </c>
      <c r="AF1791" s="91">
        <v>183</v>
      </c>
      <c r="AG1791" s="91">
        <v>13</v>
      </c>
      <c r="AH1791" s="91">
        <v>5388087</v>
      </c>
      <c r="AI1791" s="91">
        <v>1</v>
      </c>
      <c r="AJ1791" s="91" t="s">
        <v>15294</v>
      </c>
      <c r="AK1791" s="91">
        <v>2</v>
      </c>
      <c r="AL1791" s="91">
        <v>0</v>
      </c>
      <c r="AM1791" s="91" t="s">
        <v>87</v>
      </c>
      <c r="AO1791" s="91">
        <v>1</v>
      </c>
      <c r="AP1791" s="91">
        <v>2</v>
      </c>
      <c r="AQ1791" s="91">
        <v>1584738</v>
      </c>
      <c r="AR1791" s="91" t="s">
        <v>87</v>
      </c>
      <c r="AU1791" s="93">
        <v>42060</v>
      </c>
      <c r="AW1791" s="91">
        <v>1</v>
      </c>
      <c r="AX1791" s="91">
        <v>0</v>
      </c>
      <c r="AZ1791" s="92">
        <v>38846</v>
      </c>
      <c r="BA1791" s="91" t="s">
        <v>183</v>
      </c>
      <c r="BB1791" s="92">
        <v>42057</v>
      </c>
      <c r="BC1791" s="91" t="s">
        <v>87</v>
      </c>
    </row>
    <row r="1792" spans="1:55">
      <c r="A1792" s="91">
        <f t="shared" si="27"/>
        <v>1791</v>
      </c>
      <c r="B1792" s="91">
        <v>1685101</v>
      </c>
      <c r="C1792" s="91">
        <v>40</v>
      </c>
      <c r="D1792" s="91">
        <v>16</v>
      </c>
      <c r="E1792" s="91" t="s">
        <v>87</v>
      </c>
      <c r="F1792" s="91" t="s">
        <v>87</v>
      </c>
      <c r="G1792" s="91" t="s">
        <v>15295</v>
      </c>
      <c r="I1792" s="91" t="s">
        <v>15296</v>
      </c>
      <c r="K1792" s="91" t="s">
        <v>15297</v>
      </c>
      <c r="L1792" s="91" t="s">
        <v>15298</v>
      </c>
      <c r="O1792" s="91" t="s">
        <v>15299</v>
      </c>
      <c r="P1792" s="91" t="s">
        <v>15300</v>
      </c>
      <c r="U1792" s="91">
        <v>0</v>
      </c>
      <c r="V1792" s="91">
        <v>500000</v>
      </c>
      <c r="W1792" s="91">
        <v>0</v>
      </c>
      <c r="X1792" s="91">
        <v>0</v>
      </c>
      <c r="Y1792" s="91">
        <v>0</v>
      </c>
      <c r="Z1792" s="91">
        <v>40</v>
      </c>
      <c r="AA1792" s="91">
        <v>60</v>
      </c>
      <c r="AB1792" s="91">
        <v>120</v>
      </c>
      <c r="AC1792" s="91">
        <v>0</v>
      </c>
      <c r="AD1792" s="91">
        <v>0</v>
      </c>
      <c r="AE1792" s="91">
        <v>0</v>
      </c>
      <c r="AF1792" s="91">
        <v>150</v>
      </c>
      <c r="AG1792" s="91">
        <v>601</v>
      </c>
      <c r="AH1792" s="91">
        <v>2043740</v>
      </c>
      <c r="AI1792" s="91">
        <v>1</v>
      </c>
      <c r="AJ1792" s="91" t="s">
        <v>15301</v>
      </c>
      <c r="AK1792" s="91">
        <v>2</v>
      </c>
      <c r="AL1792" s="91">
        <v>0</v>
      </c>
      <c r="AM1792" s="91" t="s">
        <v>87</v>
      </c>
      <c r="AO1792" s="91">
        <v>1</v>
      </c>
      <c r="AP1792" s="91">
        <v>2</v>
      </c>
      <c r="AQ1792" s="91" t="s">
        <v>87</v>
      </c>
      <c r="AR1792" s="91" t="s">
        <v>87</v>
      </c>
      <c r="AW1792" s="91">
        <v>1</v>
      </c>
      <c r="AX1792" s="91">
        <v>0</v>
      </c>
      <c r="AZ1792" s="92">
        <v>38853</v>
      </c>
      <c r="BA1792" s="91" t="s">
        <v>183</v>
      </c>
      <c r="BB1792" s="92">
        <v>40354</v>
      </c>
      <c r="BC1792" s="91" t="s">
        <v>87</v>
      </c>
    </row>
    <row r="1793" spans="1:55">
      <c r="A1793" s="91">
        <f t="shared" si="27"/>
        <v>1792</v>
      </c>
      <c r="B1793" s="91">
        <v>1695701</v>
      </c>
      <c r="C1793" s="91">
        <v>62</v>
      </c>
      <c r="D1793" s="91">
        <v>16</v>
      </c>
      <c r="E1793" s="91" t="s">
        <v>87</v>
      </c>
      <c r="F1793" s="91" t="s">
        <v>87</v>
      </c>
      <c r="G1793" s="91" t="s">
        <v>15302</v>
      </c>
      <c r="I1793" s="91" t="s">
        <v>15303</v>
      </c>
      <c r="J1793" s="91" t="s">
        <v>15304</v>
      </c>
      <c r="K1793" s="91" t="s">
        <v>15305</v>
      </c>
      <c r="L1793" s="91" t="s">
        <v>15306</v>
      </c>
      <c r="O1793" s="91" t="s">
        <v>15307</v>
      </c>
      <c r="P1793" s="91" t="s">
        <v>15308</v>
      </c>
      <c r="U1793" s="91">
        <v>0</v>
      </c>
      <c r="V1793" s="91">
        <v>0</v>
      </c>
      <c r="W1793" s="91">
        <v>0</v>
      </c>
      <c r="X1793" s="91">
        <v>100</v>
      </c>
      <c r="Y1793" s="91">
        <v>120</v>
      </c>
      <c r="Z1793" s="91">
        <v>40</v>
      </c>
      <c r="AA1793" s="91">
        <v>60</v>
      </c>
      <c r="AB1793" s="91">
        <v>120</v>
      </c>
      <c r="AC1793" s="91">
        <v>100</v>
      </c>
      <c r="AD1793" s="91">
        <v>0</v>
      </c>
      <c r="AE1793" s="91">
        <v>0</v>
      </c>
      <c r="AF1793" s="91">
        <v>155</v>
      </c>
      <c r="AG1793" s="91">
        <v>509</v>
      </c>
      <c r="AH1793" s="91">
        <v>308816</v>
      </c>
      <c r="AI1793" s="91">
        <v>1</v>
      </c>
      <c r="AJ1793" s="91" t="s">
        <v>15303</v>
      </c>
      <c r="AK1793" s="91">
        <v>2</v>
      </c>
      <c r="AL1793" s="91">
        <v>0</v>
      </c>
      <c r="AM1793" s="91" t="s">
        <v>87</v>
      </c>
      <c r="AO1793" s="91">
        <v>0</v>
      </c>
      <c r="AP1793" s="91">
        <v>2</v>
      </c>
      <c r="AQ1793" s="91" t="s">
        <v>87</v>
      </c>
      <c r="AR1793" s="91" t="s">
        <v>87</v>
      </c>
      <c r="AW1793" s="91">
        <v>1</v>
      </c>
      <c r="AX1793" s="91">
        <v>0</v>
      </c>
      <c r="AZ1793" s="92">
        <v>38890</v>
      </c>
      <c r="BA1793" s="91" t="s">
        <v>183</v>
      </c>
      <c r="BB1793" s="92">
        <v>42633</v>
      </c>
      <c r="BC1793" s="91" t="s">
        <v>87</v>
      </c>
    </row>
    <row r="1794" spans="1:55">
      <c r="A1794" s="91">
        <f t="shared" si="27"/>
        <v>1793</v>
      </c>
      <c r="B1794" s="91">
        <v>1724901</v>
      </c>
      <c r="C1794" s="91">
        <v>57</v>
      </c>
      <c r="D1794" s="91">
        <v>16</v>
      </c>
      <c r="E1794" s="91" t="s">
        <v>87</v>
      </c>
      <c r="F1794" s="91" t="s">
        <v>87</v>
      </c>
      <c r="G1794" s="91" t="s">
        <v>15309</v>
      </c>
      <c r="I1794" s="91" t="s">
        <v>15310</v>
      </c>
      <c r="J1794" s="91" t="s">
        <v>15311</v>
      </c>
      <c r="K1794" s="91" t="s">
        <v>4068</v>
      </c>
      <c r="L1794" s="91" t="s">
        <v>15312</v>
      </c>
      <c r="O1794" s="91" t="s">
        <v>15313</v>
      </c>
      <c r="P1794" s="91" t="s">
        <v>15313</v>
      </c>
      <c r="R1794" s="91" t="s">
        <v>15314</v>
      </c>
      <c r="S1794" s="91" t="s">
        <v>15315</v>
      </c>
      <c r="T1794" s="91" t="s">
        <v>269</v>
      </c>
      <c r="U1794" s="91">
        <v>0</v>
      </c>
      <c r="V1794" s="91">
        <v>500000</v>
      </c>
      <c r="W1794" s="91">
        <v>0</v>
      </c>
      <c r="X1794" s="91">
        <v>100</v>
      </c>
      <c r="Y1794" s="91">
        <v>120</v>
      </c>
      <c r="Z1794" s="91">
        <v>40</v>
      </c>
      <c r="AA1794" s="91">
        <v>60</v>
      </c>
      <c r="AB1794" s="91">
        <v>120</v>
      </c>
      <c r="AC1794" s="91">
        <v>40</v>
      </c>
      <c r="AD1794" s="91">
        <v>60</v>
      </c>
      <c r="AE1794" s="91">
        <v>120</v>
      </c>
      <c r="AF1794" s="91">
        <v>153</v>
      </c>
      <c r="AG1794" s="91">
        <v>210</v>
      </c>
      <c r="AH1794" s="91">
        <v>1233304</v>
      </c>
      <c r="AI1794" s="91">
        <v>1</v>
      </c>
      <c r="AJ1794" s="91" t="s">
        <v>15316</v>
      </c>
      <c r="AK1794" s="91">
        <v>2</v>
      </c>
      <c r="AL1794" s="91">
        <v>0</v>
      </c>
      <c r="AM1794" s="91" t="s">
        <v>87</v>
      </c>
      <c r="AO1794" s="91">
        <v>0</v>
      </c>
      <c r="AP1794" s="91">
        <v>0</v>
      </c>
      <c r="AQ1794" s="91" t="s">
        <v>87</v>
      </c>
      <c r="AR1794" s="91" t="s">
        <v>87</v>
      </c>
      <c r="AW1794" s="91">
        <v>1</v>
      </c>
      <c r="AX1794" s="91">
        <v>0</v>
      </c>
      <c r="AZ1794" s="92">
        <v>43132</v>
      </c>
      <c r="BA1794" s="91" t="s">
        <v>728</v>
      </c>
      <c r="BB1794" s="92">
        <v>43132</v>
      </c>
      <c r="BC1794" s="91" t="s">
        <v>728</v>
      </c>
    </row>
    <row r="1795" spans="1:55">
      <c r="A1795" s="91">
        <f t="shared" ref="A1795:A1858" si="28">A1794+1</f>
        <v>1794</v>
      </c>
      <c r="B1795" s="91">
        <v>1729401</v>
      </c>
      <c r="C1795" s="91">
        <v>80</v>
      </c>
      <c r="D1795" s="91">
        <v>16</v>
      </c>
      <c r="E1795" s="91" t="s">
        <v>87</v>
      </c>
      <c r="F1795" s="91" t="s">
        <v>87</v>
      </c>
      <c r="G1795" s="91" t="s">
        <v>15317</v>
      </c>
      <c r="I1795" s="91" t="s">
        <v>15318</v>
      </c>
      <c r="J1795" s="91" t="s">
        <v>15319</v>
      </c>
      <c r="K1795" s="91" t="s">
        <v>15320</v>
      </c>
      <c r="L1795" s="91" t="s">
        <v>15321</v>
      </c>
      <c r="O1795" s="91" t="s">
        <v>15322</v>
      </c>
      <c r="P1795" s="91" t="s">
        <v>15323</v>
      </c>
      <c r="R1795" s="91" t="s">
        <v>15324</v>
      </c>
      <c r="S1795" s="91" t="s">
        <v>15325</v>
      </c>
      <c r="T1795" s="91" t="s">
        <v>269</v>
      </c>
      <c r="U1795" s="91">
        <v>1</v>
      </c>
      <c r="V1795" s="91">
        <v>500000</v>
      </c>
      <c r="W1795" s="91">
        <v>0</v>
      </c>
      <c r="X1795" s="91">
        <v>100</v>
      </c>
      <c r="Y1795" s="91">
        <v>120</v>
      </c>
      <c r="Z1795" s="91">
        <v>40</v>
      </c>
      <c r="AA1795" s="91">
        <v>60</v>
      </c>
      <c r="AB1795" s="91">
        <v>120</v>
      </c>
      <c r="AC1795" s="91">
        <v>40</v>
      </c>
      <c r="AD1795" s="91">
        <v>60</v>
      </c>
      <c r="AE1795" s="91">
        <v>120</v>
      </c>
      <c r="AF1795" s="91">
        <v>180</v>
      </c>
      <c r="AG1795" s="91">
        <v>810</v>
      </c>
      <c r="AH1795" s="91">
        <v>7541</v>
      </c>
      <c r="AI1795" s="91">
        <v>2</v>
      </c>
      <c r="AJ1795" s="91" t="s">
        <v>15326</v>
      </c>
      <c r="AK1795" s="91">
        <v>2</v>
      </c>
      <c r="AL1795" s="91">
        <v>1</v>
      </c>
      <c r="AM1795" s="91">
        <v>40304938270354</v>
      </c>
      <c r="AN1795" s="91" t="s">
        <v>2355</v>
      </c>
      <c r="AO1795" s="91">
        <v>1</v>
      </c>
      <c r="AP1795" s="91">
        <v>2</v>
      </c>
      <c r="AQ1795" s="91">
        <v>1007615</v>
      </c>
      <c r="AR1795" s="91" t="s">
        <v>87</v>
      </c>
      <c r="AU1795" s="93">
        <v>42060</v>
      </c>
      <c r="AW1795" s="91">
        <v>1</v>
      </c>
      <c r="AX1795" s="91">
        <v>0</v>
      </c>
      <c r="AZ1795" s="92">
        <v>39041</v>
      </c>
      <c r="BA1795" s="91" t="s">
        <v>183</v>
      </c>
      <c r="BB1795" s="92">
        <v>42057</v>
      </c>
      <c r="BC1795" s="91" t="s">
        <v>87</v>
      </c>
    </row>
    <row r="1796" spans="1:55">
      <c r="A1796" s="91">
        <f t="shared" si="28"/>
        <v>1795</v>
      </c>
      <c r="B1796" s="91">
        <v>1752301</v>
      </c>
      <c r="C1796" s="91">
        <v>38</v>
      </c>
      <c r="D1796" s="91">
        <v>16</v>
      </c>
      <c r="E1796" s="91" t="s">
        <v>87</v>
      </c>
      <c r="F1796" s="91" t="s">
        <v>87</v>
      </c>
      <c r="G1796" s="91" t="s">
        <v>15327</v>
      </c>
      <c r="I1796" s="91" t="s">
        <v>15328</v>
      </c>
      <c r="K1796" s="91" t="s">
        <v>15329</v>
      </c>
      <c r="L1796" s="91" t="s">
        <v>15330</v>
      </c>
      <c r="O1796" s="91" t="s">
        <v>15331</v>
      </c>
      <c r="P1796" s="91" t="s">
        <v>15332</v>
      </c>
      <c r="R1796" s="91" t="s">
        <v>15333</v>
      </c>
      <c r="S1796" s="91" t="s">
        <v>15334</v>
      </c>
      <c r="T1796" s="91" t="s">
        <v>269</v>
      </c>
      <c r="U1796" s="91">
        <v>0</v>
      </c>
      <c r="V1796" s="91">
        <v>500000</v>
      </c>
      <c r="W1796" s="91">
        <v>0</v>
      </c>
      <c r="X1796" s="91">
        <v>100</v>
      </c>
      <c r="Y1796" s="91">
        <v>120</v>
      </c>
      <c r="Z1796" s="91">
        <v>40</v>
      </c>
      <c r="AA1796" s="91">
        <v>60</v>
      </c>
      <c r="AB1796" s="91">
        <v>120</v>
      </c>
      <c r="AC1796" s="91">
        <v>0</v>
      </c>
      <c r="AD1796" s="91">
        <v>100</v>
      </c>
      <c r="AE1796" s="91">
        <v>120</v>
      </c>
      <c r="AF1796" s="91">
        <v>17</v>
      </c>
      <c r="AG1796" s="91">
        <v>387</v>
      </c>
      <c r="AH1796" s="91">
        <v>369468</v>
      </c>
      <c r="AI1796" s="91">
        <v>1</v>
      </c>
      <c r="AJ1796" s="91" t="s">
        <v>15335</v>
      </c>
      <c r="AK1796" s="91">
        <v>2</v>
      </c>
      <c r="AL1796" s="91">
        <v>1</v>
      </c>
      <c r="AM1796" s="91" t="s">
        <v>15336</v>
      </c>
      <c r="AN1796" s="91" t="s">
        <v>15337</v>
      </c>
      <c r="AO1796" s="91">
        <v>0</v>
      </c>
      <c r="AP1796" s="91">
        <v>2</v>
      </c>
      <c r="AQ1796" s="91" t="s">
        <v>87</v>
      </c>
      <c r="AR1796" s="91" t="s">
        <v>87</v>
      </c>
      <c r="AW1796" s="91">
        <v>1</v>
      </c>
      <c r="AX1796" s="91">
        <v>0</v>
      </c>
      <c r="AZ1796" s="92">
        <v>39161</v>
      </c>
      <c r="BA1796" s="91" t="s">
        <v>183</v>
      </c>
      <c r="BB1796" s="92">
        <v>40345</v>
      </c>
      <c r="BC1796" s="91" t="s">
        <v>87</v>
      </c>
    </row>
    <row r="1797" spans="1:55">
      <c r="A1797" s="91">
        <f t="shared" si="28"/>
        <v>1796</v>
      </c>
      <c r="B1797" s="91">
        <v>1774201</v>
      </c>
      <c r="C1797" s="91">
        <v>50</v>
      </c>
      <c r="D1797" s="91">
        <v>16</v>
      </c>
      <c r="E1797" s="91" t="s">
        <v>87</v>
      </c>
      <c r="F1797" s="91" t="s">
        <v>87</v>
      </c>
      <c r="G1797" s="91" t="s">
        <v>3486</v>
      </c>
      <c r="H1797" s="91" t="s">
        <v>15338</v>
      </c>
      <c r="I1797" s="91" t="s">
        <v>15339</v>
      </c>
      <c r="J1797" s="91" t="s">
        <v>15340</v>
      </c>
      <c r="K1797" s="91" t="s">
        <v>15341</v>
      </c>
      <c r="L1797" s="91" t="s">
        <v>15342</v>
      </c>
      <c r="M1797" s="91" t="s">
        <v>15343</v>
      </c>
      <c r="O1797" s="91" t="s">
        <v>15344</v>
      </c>
      <c r="P1797" s="91" t="s">
        <v>15345</v>
      </c>
      <c r="U1797" s="91">
        <v>0</v>
      </c>
      <c r="V1797" s="91">
        <v>500000</v>
      </c>
      <c r="W1797" s="91">
        <v>0</v>
      </c>
      <c r="X1797" s="91">
        <v>100</v>
      </c>
      <c r="Y1797" s="91">
        <v>120</v>
      </c>
      <c r="Z1797" s="91">
        <v>40</v>
      </c>
      <c r="AA1797" s="91">
        <v>60</v>
      </c>
      <c r="AB1797" s="91">
        <v>120</v>
      </c>
      <c r="AC1797" s="91">
        <v>40</v>
      </c>
      <c r="AD1797" s="91">
        <v>60</v>
      </c>
      <c r="AE1797" s="91">
        <v>120</v>
      </c>
      <c r="AF1797" s="91">
        <v>138</v>
      </c>
      <c r="AG1797" s="91">
        <v>831</v>
      </c>
      <c r="AH1797" s="91">
        <v>1246968</v>
      </c>
      <c r="AI1797" s="91">
        <v>1</v>
      </c>
      <c r="AJ1797" s="91" t="s">
        <v>15346</v>
      </c>
      <c r="AK1797" s="91">
        <v>2</v>
      </c>
      <c r="AL1797" s="91">
        <v>1</v>
      </c>
      <c r="AM1797" s="91">
        <v>14104102226</v>
      </c>
      <c r="AN1797" s="91" t="s">
        <v>3664</v>
      </c>
      <c r="AO1797" s="91">
        <v>1</v>
      </c>
      <c r="AP1797" s="91">
        <v>2</v>
      </c>
      <c r="AQ1797" s="91" t="s">
        <v>87</v>
      </c>
      <c r="AR1797" s="91" t="s">
        <v>87</v>
      </c>
      <c r="AW1797" s="91">
        <v>1</v>
      </c>
      <c r="AX1797" s="91">
        <v>0</v>
      </c>
      <c r="AZ1797" s="92">
        <v>39252</v>
      </c>
      <c r="BA1797" s="91" t="s">
        <v>183</v>
      </c>
      <c r="BB1797" s="92">
        <v>42800</v>
      </c>
      <c r="BC1797" s="91" t="s">
        <v>87</v>
      </c>
    </row>
    <row r="1798" spans="1:55">
      <c r="A1798" s="91">
        <f t="shared" si="28"/>
        <v>1797</v>
      </c>
      <c r="B1798" s="91">
        <v>1792701</v>
      </c>
      <c r="C1798" s="91">
        <v>20</v>
      </c>
      <c r="D1798" s="91">
        <v>16</v>
      </c>
      <c r="E1798" s="91" t="s">
        <v>87</v>
      </c>
      <c r="F1798" s="91" t="s">
        <v>87</v>
      </c>
      <c r="G1798" s="91" t="s">
        <v>15347</v>
      </c>
      <c r="I1798" s="91" t="s">
        <v>15348</v>
      </c>
      <c r="J1798" s="91" t="s">
        <v>15349</v>
      </c>
      <c r="K1798" s="91" t="s">
        <v>15350</v>
      </c>
      <c r="L1798" s="91" t="s">
        <v>15351</v>
      </c>
      <c r="O1798" s="91" t="s">
        <v>15352</v>
      </c>
      <c r="P1798" s="91" t="s">
        <v>15353</v>
      </c>
      <c r="U1798" s="91">
        <v>1</v>
      </c>
      <c r="V1798" s="91">
        <v>500000</v>
      </c>
      <c r="W1798" s="91">
        <v>0</v>
      </c>
      <c r="X1798" s="91">
        <v>100</v>
      </c>
      <c r="Y1798" s="91">
        <v>120</v>
      </c>
      <c r="Z1798" s="91">
        <v>40</v>
      </c>
      <c r="AA1798" s="91">
        <v>60</v>
      </c>
      <c r="AB1798" s="91">
        <v>120</v>
      </c>
      <c r="AC1798" s="91">
        <v>40</v>
      </c>
      <c r="AD1798" s="91">
        <v>60</v>
      </c>
      <c r="AE1798" s="91">
        <v>120</v>
      </c>
      <c r="AF1798" s="91">
        <v>1</v>
      </c>
      <c r="AG1798" s="91">
        <v>9</v>
      </c>
      <c r="AH1798" s="91">
        <v>126199</v>
      </c>
      <c r="AI1798" s="91">
        <v>2</v>
      </c>
      <c r="AJ1798" s="91" t="s">
        <v>15354</v>
      </c>
      <c r="AK1798" s="91">
        <v>2</v>
      </c>
      <c r="AL1798" s="91">
        <v>0</v>
      </c>
      <c r="AM1798" s="91" t="s">
        <v>87</v>
      </c>
      <c r="AO1798" s="91">
        <v>1</v>
      </c>
      <c r="AP1798" s="91">
        <v>2</v>
      </c>
      <c r="AQ1798" s="91">
        <v>1573826</v>
      </c>
      <c r="AR1798" s="91" t="s">
        <v>87</v>
      </c>
      <c r="AU1798" s="93">
        <v>42060</v>
      </c>
      <c r="AW1798" s="91">
        <v>1</v>
      </c>
      <c r="AX1798" s="91">
        <v>0</v>
      </c>
      <c r="AZ1798" s="92">
        <v>39335</v>
      </c>
      <c r="BA1798" s="91" t="s">
        <v>183</v>
      </c>
      <c r="BB1798" s="92">
        <v>42057</v>
      </c>
      <c r="BC1798" s="91" t="s">
        <v>87</v>
      </c>
    </row>
    <row r="1799" spans="1:55">
      <c r="A1799" s="91">
        <f t="shared" si="28"/>
        <v>1798</v>
      </c>
      <c r="B1799" s="91">
        <v>1799101</v>
      </c>
      <c r="C1799" s="91">
        <v>10</v>
      </c>
      <c r="D1799" s="91">
        <v>16</v>
      </c>
      <c r="E1799" s="91" t="s">
        <v>87</v>
      </c>
      <c r="F1799" s="91" t="s">
        <v>87</v>
      </c>
      <c r="G1799" s="91" t="s">
        <v>15355</v>
      </c>
      <c r="I1799" s="91" t="s">
        <v>15356</v>
      </c>
      <c r="K1799" s="91" t="s">
        <v>15357</v>
      </c>
      <c r="L1799" s="91" t="s">
        <v>15358</v>
      </c>
      <c r="O1799" s="91" t="s">
        <v>15359</v>
      </c>
      <c r="P1799" s="91" t="s">
        <v>15359</v>
      </c>
      <c r="U1799" s="91">
        <v>0</v>
      </c>
      <c r="V1799" s="91">
        <v>500000</v>
      </c>
      <c r="W1799" s="91">
        <v>0</v>
      </c>
      <c r="X1799" s="91">
        <v>0</v>
      </c>
      <c r="Y1799" s="91">
        <v>0</v>
      </c>
      <c r="Z1799" s="91">
        <v>40</v>
      </c>
      <c r="AA1799" s="91">
        <v>60</v>
      </c>
      <c r="AB1799" s="91">
        <v>120</v>
      </c>
      <c r="AC1799" s="91">
        <v>0</v>
      </c>
      <c r="AD1799" s="91">
        <v>0</v>
      </c>
      <c r="AE1799" s="91">
        <v>0</v>
      </c>
      <c r="AF1799" s="91">
        <v>116</v>
      </c>
      <c r="AG1799" s="91">
        <v>180</v>
      </c>
      <c r="AH1799" s="91">
        <v>878188</v>
      </c>
      <c r="AI1799" s="91">
        <v>1</v>
      </c>
      <c r="AJ1799" s="91" t="s">
        <v>15360</v>
      </c>
      <c r="AK1799" s="91">
        <v>2</v>
      </c>
      <c r="AL1799" s="91">
        <v>0</v>
      </c>
      <c r="AM1799" s="91" t="s">
        <v>87</v>
      </c>
      <c r="AO1799" s="91">
        <v>0</v>
      </c>
      <c r="AP1799" s="91">
        <v>0</v>
      </c>
      <c r="AQ1799" s="91" t="s">
        <v>87</v>
      </c>
      <c r="AR1799" s="91" t="s">
        <v>87</v>
      </c>
      <c r="AW1799" s="91">
        <v>1</v>
      </c>
      <c r="AX1799" s="91">
        <v>0</v>
      </c>
      <c r="AZ1799" s="92">
        <v>39367</v>
      </c>
      <c r="BA1799" s="91" t="s">
        <v>183</v>
      </c>
      <c r="BB1799" s="92">
        <v>40360</v>
      </c>
      <c r="BC1799" s="91" t="s">
        <v>87</v>
      </c>
    </row>
    <row r="1800" spans="1:55">
      <c r="A1800" s="91">
        <f t="shared" si="28"/>
        <v>1799</v>
      </c>
      <c r="B1800" s="91">
        <v>1799201</v>
      </c>
      <c r="C1800" s="91">
        <v>38</v>
      </c>
      <c r="D1800" s="91">
        <v>16</v>
      </c>
      <c r="E1800" s="91" t="s">
        <v>87</v>
      </c>
      <c r="F1800" s="91" t="s">
        <v>87</v>
      </c>
      <c r="G1800" s="91" t="s">
        <v>15361</v>
      </c>
      <c r="I1800" s="91" t="s">
        <v>15362</v>
      </c>
      <c r="K1800" s="91" t="s">
        <v>15363</v>
      </c>
      <c r="L1800" s="91" t="s">
        <v>15364</v>
      </c>
      <c r="M1800" s="91" t="s">
        <v>15365</v>
      </c>
      <c r="O1800" s="91" t="s">
        <v>15366</v>
      </c>
      <c r="P1800" s="91" t="s">
        <v>15367</v>
      </c>
      <c r="R1800" s="91" t="s">
        <v>15368</v>
      </c>
      <c r="S1800" s="91" t="s">
        <v>15369</v>
      </c>
      <c r="T1800" s="91" t="s">
        <v>269</v>
      </c>
      <c r="U1800" s="91">
        <v>1</v>
      </c>
      <c r="V1800" s="91">
        <v>500000</v>
      </c>
      <c r="W1800" s="91">
        <v>0</v>
      </c>
      <c r="X1800" s="91">
        <v>100</v>
      </c>
      <c r="Y1800" s="91">
        <v>120</v>
      </c>
      <c r="Z1800" s="91">
        <v>40</v>
      </c>
      <c r="AA1800" s="91">
        <v>60</v>
      </c>
      <c r="AB1800" s="91">
        <v>120</v>
      </c>
      <c r="AC1800" s="91">
        <v>0</v>
      </c>
      <c r="AD1800" s="91">
        <v>100</v>
      </c>
      <c r="AE1800" s="91">
        <v>120</v>
      </c>
      <c r="AF1800" s="91">
        <v>9</v>
      </c>
      <c r="AG1800" s="91">
        <v>691</v>
      </c>
      <c r="AH1800" s="91">
        <v>56302</v>
      </c>
      <c r="AI1800" s="91">
        <v>2</v>
      </c>
      <c r="AJ1800" s="91" t="s">
        <v>15370</v>
      </c>
      <c r="AK1800" s="91">
        <v>2</v>
      </c>
      <c r="AL1800" s="91">
        <v>1</v>
      </c>
      <c r="AM1800" s="91">
        <v>13109956625220</v>
      </c>
      <c r="AN1800" s="91" t="s">
        <v>15371</v>
      </c>
      <c r="AO1800" s="91">
        <v>1</v>
      </c>
      <c r="AP1800" s="91">
        <v>2</v>
      </c>
      <c r="AQ1800" s="91">
        <v>1573264</v>
      </c>
      <c r="AR1800" s="91" t="s">
        <v>87</v>
      </c>
      <c r="AU1800" s="93">
        <v>42060</v>
      </c>
      <c r="AW1800" s="91">
        <v>1</v>
      </c>
      <c r="AX1800" s="91">
        <v>0</v>
      </c>
      <c r="AZ1800" s="92">
        <v>39365</v>
      </c>
      <c r="BA1800" s="91" t="s">
        <v>183</v>
      </c>
      <c r="BB1800" s="92">
        <v>42057</v>
      </c>
      <c r="BC1800" s="91" t="s">
        <v>87</v>
      </c>
    </row>
    <row r="1801" spans="1:55">
      <c r="A1801" s="91">
        <f t="shared" si="28"/>
        <v>1800</v>
      </c>
      <c r="B1801" s="91">
        <v>1800801</v>
      </c>
      <c r="C1801" s="91">
        <v>62</v>
      </c>
      <c r="D1801" s="91">
        <v>16</v>
      </c>
      <c r="E1801" s="91" t="s">
        <v>87</v>
      </c>
      <c r="F1801" s="91" t="s">
        <v>87</v>
      </c>
      <c r="G1801" s="91" t="s">
        <v>15372</v>
      </c>
      <c r="I1801" s="91" t="s">
        <v>15373</v>
      </c>
      <c r="J1801" s="91" t="s">
        <v>15372</v>
      </c>
      <c r="K1801" s="91" t="s">
        <v>15374</v>
      </c>
      <c r="L1801" s="91" t="s">
        <v>15375</v>
      </c>
      <c r="O1801" s="91" t="s">
        <v>15376</v>
      </c>
      <c r="P1801" s="91" t="s">
        <v>15376</v>
      </c>
      <c r="U1801" s="91">
        <v>0</v>
      </c>
      <c r="V1801" s="91">
        <v>0</v>
      </c>
      <c r="W1801" s="91">
        <v>0</v>
      </c>
      <c r="X1801" s="91">
        <v>0</v>
      </c>
      <c r="Y1801" s="91">
        <v>0</v>
      </c>
      <c r="Z1801" s="91">
        <v>40</v>
      </c>
      <c r="AA1801" s="91">
        <v>60</v>
      </c>
      <c r="AB1801" s="91">
        <v>120</v>
      </c>
      <c r="AC1801" s="91">
        <v>0</v>
      </c>
      <c r="AD1801" s="91">
        <v>0</v>
      </c>
      <c r="AE1801" s="91">
        <v>0</v>
      </c>
      <c r="AF1801" s="91">
        <v>1581</v>
      </c>
      <c r="AG1801" s="91">
        <v>68</v>
      </c>
      <c r="AH1801" s="91">
        <v>1023369</v>
      </c>
      <c r="AI1801" s="91">
        <v>1</v>
      </c>
      <c r="AJ1801" s="91" t="s">
        <v>15377</v>
      </c>
      <c r="AK1801" s="91">
        <v>2</v>
      </c>
      <c r="AL1801" s="91">
        <v>0</v>
      </c>
      <c r="AM1801" s="91" t="s">
        <v>87</v>
      </c>
      <c r="AO1801" s="91">
        <v>0</v>
      </c>
      <c r="AP1801" s="91">
        <v>2</v>
      </c>
      <c r="AQ1801" s="91" t="s">
        <v>87</v>
      </c>
      <c r="AR1801" s="91" t="s">
        <v>87</v>
      </c>
      <c r="AW1801" s="91">
        <v>1</v>
      </c>
      <c r="AX1801" s="91">
        <v>0</v>
      </c>
      <c r="AZ1801" s="92">
        <v>39372</v>
      </c>
      <c r="BA1801" s="91" t="s">
        <v>183</v>
      </c>
      <c r="BB1801" s="92">
        <v>42471</v>
      </c>
      <c r="BC1801" s="91" t="s">
        <v>87</v>
      </c>
    </row>
    <row r="1802" spans="1:55">
      <c r="A1802" s="91">
        <f t="shared" si="28"/>
        <v>1801</v>
      </c>
      <c r="B1802" s="91">
        <v>1804201</v>
      </c>
      <c r="C1802" s="91">
        <v>80</v>
      </c>
      <c r="D1802" s="91">
        <v>16</v>
      </c>
      <c r="E1802" s="91" t="s">
        <v>87</v>
      </c>
      <c r="F1802" s="91" t="s">
        <v>87</v>
      </c>
      <c r="G1802" s="91" t="s">
        <v>15378</v>
      </c>
      <c r="I1802" s="91" t="s">
        <v>15379</v>
      </c>
      <c r="J1802" s="91" t="s">
        <v>15380</v>
      </c>
      <c r="K1802" s="91" t="s">
        <v>13760</v>
      </c>
      <c r="L1802" s="91" t="s">
        <v>15381</v>
      </c>
      <c r="O1802" s="91" t="s">
        <v>15382</v>
      </c>
      <c r="P1802" s="91" t="s">
        <v>15383</v>
      </c>
      <c r="R1802" s="91" t="s">
        <v>15384</v>
      </c>
      <c r="S1802" s="91" t="s">
        <v>15385</v>
      </c>
      <c r="T1802" s="91" t="s">
        <v>269</v>
      </c>
      <c r="U1802" s="91">
        <v>1</v>
      </c>
      <c r="V1802" s="91">
        <v>500000</v>
      </c>
      <c r="W1802" s="91">
        <v>100</v>
      </c>
      <c r="X1802" s="91">
        <v>0</v>
      </c>
      <c r="Y1802" s="91">
        <v>0</v>
      </c>
      <c r="Z1802" s="91">
        <v>100</v>
      </c>
      <c r="AA1802" s="91">
        <v>0</v>
      </c>
      <c r="AB1802" s="91">
        <v>0</v>
      </c>
      <c r="AC1802" s="91">
        <v>100</v>
      </c>
      <c r="AD1802" s="91">
        <v>0</v>
      </c>
      <c r="AE1802" s="91">
        <v>0</v>
      </c>
      <c r="AF1802" s="91">
        <v>177</v>
      </c>
      <c r="AG1802" s="91">
        <v>452</v>
      </c>
      <c r="AH1802" s="91">
        <v>914095</v>
      </c>
      <c r="AI1802" s="91">
        <v>1</v>
      </c>
      <c r="AJ1802" s="91" t="s">
        <v>15386</v>
      </c>
      <c r="AK1802" s="91">
        <v>2</v>
      </c>
      <c r="AL1802" s="91">
        <v>1</v>
      </c>
      <c r="AM1802" s="91">
        <v>40107904025084</v>
      </c>
      <c r="AN1802" s="91" t="s">
        <v>15387</v>
      </c>
      <c r="AO1802" s="91">
        <v>1</v>
      </c>
      <c r="AP1802" s="91">
        <v>2</v>
      </c>
      <c r="AQ1802" s="91">
        <v>1575772</v>
      </c>
      <c r="AR1802" s="91" t="s">
        <v>87</v>
      </c>
      <c r="AU1802" s="93">
        <v>42060</v>
      </c>
      <c r="AW1802" s="91">
        <v>1</v>
      </c>
      <c r="AX1802" s="91">
        <v>0</v>
      </c>
      <c r="AZ1802" s="92">
        <v>39384</v>
      </c>
      <c r="BA1802" s="91" t="s">
        <v>183</v>
      </c>
      <c r="BB1802" s="92">
        <v>42440</v>
      </c>
      <c r="BC1802" s="91" t="s">
        <v>87</v>
      </c>
    </row>
    <row r="1803" spans="1:55">
      <c r="A1803" s="91">
        <f t="shared" si="28"/>
        <v>1802</v>
      </c>
      <c r="B1803" s="91">
        <v>1840701</v>
      </c>
      <c r="C1803" s="91">
        <v>62</v>
      </c>
      <c r="D1803" s="91">
        <v>16</v>
      </c>
      <c r="E1803" s="91" t="s">
        <v>87</v>
      </c>
      <c r="F1803" s="91" t="s">
        <v>87</v>
      </c>
      <c r="G1803" s="91" t="s">
        <v>15388</v>
      </c>
      <c r="I1803" s="91" t="s">
        <v>15389</v>
      </c>
      <c r="J1803" s="91" t="s">
        <v>15390</v>
      </c>
      <c r="K1803" s="91" t="s">
        <v>15391</v>
      </c>
      <c r="L1803" s="91" t="s">
        <v>15392</v>
      </c>
      <c r="O1803" s="91" t="s">
        <v>15393</v>
      </c>
      <c r="P1803" s="91" t="s">
        <v>15394</v>
      </c>
      <c r="U1803" s="91">
        <v>1</v>
      </c>
      <c r="V1803" s="91">
        <v>0</v>
      </c>
      <c r="W1803" s="91">
        <v>0</v>
      </c>
      <c r="X1803" s="91">
        <v>0</v>
      </c>
      <c r="Y1803" s="91">
        <v>0</v>
      </c>
      <c r="Z1803" s="91">
        <v>40</v>
      </c>
      <c r="AA1803" s="91">
        <v>60</v>
      </c>
      <c r="AB1803" s="91">
        <v>120</v>
      </c>
      <c r="AC1803" s="91">
        <v>0</v>
      </c>
      <c r="AD1803" s="91">
        <v>0</v>
      </c>
      <c r="AE1803" s="91">
        <v>0</v>
      </c>
      <c r="AF1803" s="91">
        <v>154</v>
      </c>
      <c r="AG1803" s="91">
        <v>214</v>
      </c>
      <c r="AH1803" s="91">
        <v>1207945</v>
      </c>
      <c r="AI1803" s="91">
        <v>1</v>
      </c>
      <c r="AJ1803" s="91" t="s">
        <v>15395</v>
      </c>
      <c r="AK1803" s="91">
        <v>2</v>
      </c>
      <c r="AL1803" s="91">
        <v>0</v>
      </c>
      <c r="AM1803" s="91" t="s">
        <v>87</v>
      </c>
      <c r="AO1803" s="91">
        <v>0</v>
      </c>
      <c r="AP1803" s="91">
        <v>2</v>
      </c>
      <c r="AQ1803" s="91">
        <v>1491353</v>
      </c>
      <c r="AR1803" s="91" t="s">
        <v>87</v>
      </c>
      <c r="AU1803" s="93">
        <v>42607</v>
      </c>
      <c r="AW1803" s="91">
        <v>1</v>
      </c>
      <c r="AX1803" s="91">
        <v>0</v>
      </c>
      <c r="AZ1803" s="92">
        <v>39660</v>
      </c>
      <c r="BA1803" s="91" t="s">
        <v>183</v>
      </c>
      <c r="BB1803" s="92">
        <v>42471</v>
      </c>
      <c r="BC1803" s="91" t="s">
        <v>87</v>
      </c>
    </row>
    <row r="1804" spans="1:55">
      <c r="A1804" s="91">
        <f t="shared" si="28"/>
        <v>1803</v>
      </c>
      <c r="B1804" s="91">
        <v>1848201</v>
      </c>
      <c r="C1804" s="91">
        <v>70</v>
      </c>
      <c r="D1804" s="91">
        <v>16</v>
      </c>
      <c r="E1804" s="91" t="s">
        <v>87</v>
      </c>
      <c r="F1804" s="91" t="s">
        <v>87</v>
      </c>
      <c r="G1804" s="91" t="s">
        <v>15396</v>
      </c>
      <c r="I1804" s="91" t="s">
        <v>15397</v>
      </c>
      <c r="J1804" s="91" t="s">
        <v>15398</v>
      </c>
      <c r="K1804" s="91" t="s">
        <v>13946</v>
      </c>
      <c r="L1804" s="91" t="s">
        <v>15399</v>
      </c>
      <c r="O1804" s="91" t="s">
        <v>15400</v>
      </c>
      <c r="P1804" s="91" t="s">
        <v>15401</v>
      </c>
      <c r="R1804" s="91" t="s">
        <v>15402</v>
      </c>
      <c r="T1804" s="91" t="s">
        <v>269</v>
      </c>
      <c r="U1804" s="91">
        <v>1</v>
      </c>
      <c r="V1804" s="91">
        <v>500000</v>
      </c>
      <c r="W1804" s="91">
        <v>0</v>
      </c>
      <c r="X1804" s="91">
        <v>100</v>
      </c>
      <c r="Y1804" s="91">
        <v>120</v>
      </c>
      <c r="Z1804" s="91">
        <v>40</v>
      </c>
      <c r="AA1804" s="91">
        <v>60</v>
      </c>
      <c r="AB1804" s="91">
        <v>120</v>
      </c>
      <c r="AC1804" s="91">
        <v>0</v>
      </c>
      <c r="AD1804" s="91">
        <v>100</v>
      </c>
      <c r="AE1804" s="91">
        <v>120</v>
      </c>
      <c r="AF1804" s="91">
        <v>5</v>
      </c>
      <c r="AG1804" s="91">
        <v>32</v>
      </c>
      <c r="AH1804" s="91">
        <v>4848</v>
      </c>
      <c r="AI1804" s="91">
        <v>2</v>
      </c>
      <c r="AJ1804" s="91" t="s">
        <v>15397</v>
      </c>
      <c r="AK1804" s="91">
        <v>2</v>
      </c>
      <c r="AL1804" s="91">
        <v>0</v>
      </c>
      <c r="AM1804" s="91" t="s">
        <v>87</v>
      </c>
      <c r="AO1804" s="91">
        <v>0</v>
      </c>
      <c r="AP1804" s="91">
        <v>2</v>
      </c>
      <c r="AQ1804" s="91">
        <v>1144268</v>
      </c>
      <c r="AR1804" s="91" t="s">
        <v>87</v>
      </c>
      <c r="AU1804" s="93">
        <v>42272</v>
      </c>
      <c r="AW1804" s="91">
        <v>1</v>
      </c>
      <c r="AX1804" s="91">
        <v>0</v>
      </c>
      <c r="AZ1804" s="92">
        <v>39591</v>
      </c>
      <c r="BA1804" s="91" t="s">
        <v>183</v>
      </c>
      <c r="BB1804" s="92">
        <v>42136</v>
      </c>
      <c r="BC1804" s="91" t="s">
        <v>87</v>
      </c>
    </row>
    <row r="1805" spans="1:55">
      <c r="A1805" s="91">
        <f t="shared" si="28"/>
        <v>1804</v>
      </c>
      <c r="B1805" s="91">
        <v>1850601</v>
      </c>
      <c r="C1805" s="91">
        <v>77</v>
      </c>
      <c r="D1805" s="91">
        <v>16</v>
      </c>
      <c r="E1805" s="91" t="s">
        <v>87</v>
      </c>
      <c r="F1805" s="91" t="s">
        <v>87</v>
      </c>
      <c r="G1805" s="91" t="s">
        <v>15403</v>
      </c>
      <c r="I1805" s="91" t="s">
        <v>15404</v>
      </c>
      <c r="J1805" s="91" t="s">
        <v>15403</v>
      </c>
      <c r="K1805" s="91" t="s">
        <v>15405</v>
      </c>
      <c r="L1805" s="91" t="s">
        <v>15406</v>
      </c>
      <c r="O1805" s="91" t="s">
        <v>15407</v>
      </c>
      <c r="P1805" s="91" t="s">
        <v>15407</v>
      </c>
      <c r="R1805" s="91" t="s">
        <v>15408</v>
      </c>
      <c r="S1805" s="91" t="s">
        <v>15409</v>
      </c>
      <c r="U1805" s="91">
        <v>0</v>
      </c>
      <c r="V1805" s="91">
        <v>500000</v>
      </c>
      <c r="W1805" s="91">
        <v>0</v>
      </c>
      <c r="X1805" s="91">
        <v>100</v>
      </c>
      <c r="Y1805" s="91">
        <v>120</v>
      </c>
      <c r="Z1805" s="91">
        <v>40</v>
      </c>
      <c r="AA1805" s="91">
        <v>60</v>
      </c>
      <c r="AB1805" s="91">
        <v>120</v>
      </c>
      <c r="AC1805" s="91">
        <v>40</v>
      </c>
      <c r="AD1805" s="91">
        <v>60</v>
      </c>
      <c r="AE1805" s="91">
        <v>120</v>
      </c>
      <c r="AF1805" s="91">
        <v>169</v>
      </c>
      <c r="AG1805" s="91">
        <v>77</v>
      </c>
      <c r="AH1805" s="91">
        <v>3163709</v>
      </c>
      <c r="AI1805" s="91">
        <v>1</v>
      </c>
      <c r="AJ1805" s="91" t="s">
        <v>15410</v>
      </c>
      <c r="AK1805" s="91">
        <v>2</v>
      </c>
      <c r="AL1805" s="91">
        <v>1</v>
      </c>
      <c r="AM1805" s="91" t="s">
        <v>15411</v>
      </c>
      <c r="AN1805" s="91" t="s">
        <v>15412</v>
      </c>
      <c r="AO1805" s="91">
        <v>1</v>
      </c>
      <c r="AP1805" s="91">
        <v>2</v>
      </c>
      <c r="AQ1805" s="91" t="s">
        <v>87</v>
      </c>
      <c r="AR1805" s="91" t="s">
        <v>87</v>
      </c>
      <c r="AW1805" s="91">
        <v>1</v>
      </c>
      <c r="AX1805" s="91">
        <v>0</v>
      </c>
      <c r="AZ1805" s="92">
        <v>39595</v>
      </c>
      <c r="BA1805" s="91" t="s">
        <v>183</v>
      </c>
      <c r="BB1805" s="92">
        <v>42298</v>
      </c>
      <c r="BC1805" s="91" t="s">
        <v>87</v>
      </c>
    </row>
    <row r="1806" spans="1:55">
      <c r="A1806" s="91">
        <f t="shared" si="28"/>
        <v>1805</v>
      </c>
      <c r="B1806" s="91">
        <v>1853701</v>
      </c>
      <c r="C1806" s="91">
        <v>80</v>
      </c>
      <c r="D1806" s="91">
        <v>16</v>
      </c>
      <c r="E1806" s="91" t="s">
        <v>87</v>
      </c>
      <c r="F1806" s="91" t="s">
        <v>87</v>
      </c>
      <c r="G1806" s="91" t="s">
        <v>15413</v>
      </c>
      <c r="I1806" s="91" t="s">
        <v>15414</v>
      </c>
      <c r="J1806" s="91" t="s">
        <v>15413</v>
      </c>
      <c r="K1806" s="91" t="s">
        <v>15415</v>
      </c>
      <c r="L1806" s="91" t="s">
        <v>15416</v>
      </c>
      <c r="O1806" s="91" t="s">
        <v>15417</v>
      </c>
      <c r="P1806" s="91" t="s">
        <v>15418</v>
      </c>
      <c r="R1806" s="91" t="s">
        <v>15419</v>
      </c>
      <c r="S1806" s="91" t="s">
        <v>15420</v>
      </c>
      <c r="T1806" s="91" t="s">
        <v>269</v>
      </c>
      <c r="U1806" s="91">
        <v>1</v>
      </c>
      <c r="V1806" s="91">
        <v>500000</v>
      </c>
      <c r="W1806" s="91">
        <v>0</v>
      </c>
      <c r="X1806" s="91">
        <v>100</v>
      </c>
      <c r="Y1806" s="91">
        <v>120</v>
      </c>
      <c r="Z1806" s="91">
        <v>40</v>
      </c>
      <c r="AA1806" s="91">
        <v>60</v>
      </c>
      <c r="AB1806" s="91">
        <v>120</v>
      </c>
      <c r="AC1806" s="91">
        <v>40</v>
      </c>
      <c r="AD1806" s="91">
        <v>60</v>
      </c>
      <c r="AE1806" s="91">
        <v>120</v>
      </c>
      <c r="AF1806" s="91">
        <v>182</v>
      </c>
      <c r="AG1806" s="91">
        <v>108</v>
      </c>
      <c r="AH1806" s="91">
        <v>1036665</v>
      </c>
      <c r="AI1806" s="91">
        <v>1</v>
      </c>
      <c r="AJ1806" s="91" t="s">
        <v>15421</v>
      </c>
      <c r="AK1806" s="91">
        <v>2</v>
      </c>
      <c r="AL1806" s="91">
        <v>1</v>
      </c>
      <c r="AM1806" s="91">
        <v>43101612202000</v>
      </c>
      <c r="AN1806" s="91" t="s">
        <v>15422</v>
      </c>
      <c r="AO1806" s="91">
        <v>0</v>
      </c>
      <c r="AP1806" s="91">
        <v>2</v>
      </c>
      <c r="AQ1806" s="91">
        <v>1411412</v>
      </c>
      <c r="AR1806" s="91" t="s">
        <v>87</v>
      </c>
      <c r="AU1806" s="93">
        <v>42060</v>
      </c>
      <c r="AW1806" s="91">
        <v>1</v>
      </c>
      <c r="AX1806" s="91">
        <v>0</v>
      </c>
      <c r="AZ1806" s="92">
        <v>39609</v>
      </c>
      <c r="BA1806" s="91" t="s">
        <v>183</v>
      </c>
      <c r="BB1806" s="92">
        <v>42057</v>
      </c>
      <c r="BC1806" s="91" t="s">
        <v>87</v>
      </c>
    </row>
    <row r="1807" spans="1:55">
      <c r="A1807" s="91">
        <f t="shared" si="28"/>
        <v>1806</v>
      </c>
      <c r="B1807" s="91">
        <v>1867201</v>
      </c>
      <c r="C1807" s="91">
        <v>80</v>
      </c>
      <c r="D1807" s="91">
        <v>16</v>
      </c>
      <c r="E1807" s="91" t="s">
        <v>87</v>
      </c>
      <c r="F1807" s="91" t="s">
        <v>87</v>
      </c>
      <c r="G1807" s="91" t="s">
        <v>15423</v>
      </c>
      <c r="I1807" s="91" t="s">
        <v>15424</v>
      </c>
      <c r="J1807" s="91" t="s">
        <v>15425</v>
      </c>
      <c r="K1807" s="91" t="s">
        <v>15426</v>
      </c>
      <c r="L1807" s="91" t="s">
        <v>15427</v>
      </c>
      <c r="O1807" s="91" t="s">
        <v>15428</v>
      </c>
      <c r="P1807" s="91" t="s">
        <v>15429</v>
      </c>
      <c r="R1807" s="91" t="s">
        <v>15430</v>
      </c>
      <c r="S1807" s="91" t="s">
        <v>15431</v>
      </c>
      <c r="T1807" s="91" t="s">
        <v>269</v>
      </c>
      <c r="U1807" s="91">
        <v>0</v>
      </c>
      <c r="V1807" s="91">
        <v>500000</v>
      </c>
      <c r="W1807" s="91">
        <v>0</v>
      </c>
      <c r="X1807" s="91">
        <v>100</v>
      </c>
      <c r="Y1807" s="91">
        <v>120</v>
      </c>
      <c r="Z1807" s="91">
        <v>40</v>
      </c>
      <c r="AA1807" s="91">
        <v>60</v>
      </c>
      <c r="AB1807" s="91">
        <v>120</v>
      </c>
      <c r="AC1807" s="91">
        <v>40</v>
      </c>
      <c r="AD1807" s="91">
        <v>60</v>
      </c>
      <c r="AE1807" s="91">
        <v>120</v>
      </c>
      <c r="AF1807" s="91">
        <v>182</v>
      </c>
      <c r="AG1807" s="91">
        <v>131</v>
      </c>
      <c r="AH1807" s="91">
        <v>271283</v>
      </c>
      <c r="AI1807" s="91">
        <v>1</v>
      </c>
      <c r="AJ1807" s="91" t="s">
        <v>15432</v>
      </c>
      <c r="AK1807" s="91">
        <v>2</v>
      </c>
      <c r="AL1807" s="91">
        <v>0</v>
      </c>
      <c r="AM1807" s="91" t="s">
        <v>87</v>
      </c>
      <c r="AO1807" s="91">
        <v>0</v>
      </c>
      <c r="AP1807" s="91">
        <v>2</v>
      </c>
      <c r="AQ1807" s="91" t="s">
        <v>87</v>
      </c>
      <c r="AR1807" s="91" t="s">
        <v>87</v>
      </c>
      <c r="AW1807" s="91">
        <v>1</v>
      </c>
      <c r="AX1807" s="91">
        <v>0</v>
      </c>
      <c r="AZ1807" s="92">
        <v>39668</v>
      </c>
      <c r="BA1807" s="91" t="s">
        <v>183</v>
      </c>
      <c r="BB1807" s="92">
        <v>40351</v>
      </c>
      <c r="BC1807" s="91" t="s">
        <v>87</v>
      </c>
    </row>
    <row r="1808" spans="1:55">
      <c r="A1808" s="91">
        <f t="shared" si="28"/>
        <v>1807</v>
      </c>
      <c r="B1808" s="91">
        <v>1874401</v>
      </c>
      <c r="C1808" s="91">
        <v>38</v>
      </c>
      <c r="D1808" s="91">
        <v>16</v>
      </c>
      <c r="E1808" s="91" t="s">
        <v>87</v>
      </c>
      <c r="F1808" s="91" t="s">
        <v>87</v>
      </c>
      <c r="G1808" s="91" t="s">
        <v>15433</v>
      </c>
      <c r="I1808" s="91" t="s">
        <v>15434</v>
      </c>
      <c r="K1808" s="91" t="s">
        <v>15435</v>
      </c>
      <c r="L1808" s="91" t="s">
        <v>15436</v>
      </c>
      <c r="O1808" s="91" t="s">
        <v>15437</v>
      </c>
      <c r="P1808" s="91" t="s">
        <v>15438</v>
      </c>
      <c r="R1808" s="91" t="s">
        <v>15439</v>
      </c>
      <c r="S1808" s="91" t="s">
        <v>15440</v>
      </c>
      <c r="T1808" s="91" t="s">
        <v>269</v>
      </c>
      <c r="U1808" s="91">
        <v>1</v>
      </c>
      <c r="V1808" s="91">
        <v>500000</v>
      </c>
      <c r="W1808" s="91">
        <v>0</v>
      </c>
      <c r="X1808" s="91">
        <v>0</v>
      </c>
      <c r="Y1808" s="91">
        <v>0</v>
      </c>
      <c r="Z1808" s="91">
        <v>40</v>
      </c>
      <c r="AA1808" s="91">
        <v>60</v>
      </c>
      <c r="AB1808" s="91">
        <v>120</v>
      </c>
      <c r="AC1808" s="91">
        <v>0</v>
      </c>
      <c r="AD1808" s="91">
        <v>0</v>
      </c>
      <c r="AE1808" s="91">
        <v>0</v>
      </c>
      <c r="AF1808" s="91">
        <v>140</v>
      </c>
      <c r="AG1808" s="91">
        <v>265</v>
      </c>
      <c r="AH1808" s="91">
        <v>169144</v>
      </c>
      <c r="AI1808" s="91">
        <v>1</v>
      </c>
      <c r="AJ1808" s="91" t="s">
        <v>15441</v>
      </c>
      <c r="AK1808" s="91">
        <v>2</v>
      </c>
      <c r="AL1808" s="91">
        <v>1</v>
      </c>
      <c r="AM1808" s="91">
        <v>15101021482</v>
      </c>
      <c r="AN1808" s="91" t="s">
        <v>431</v>
      </c>
      <c r="AO1808" s="91">
        <v>1</v>
      </c>
      <c r="AP1808" s="91">
        <v>2</v>
      </c>
      <c r="AQ1808" s="91">
        <v>1573848</v>
      </c>
      <c r="AR1808" s="91" t="s">
        <v>87</v>
      </c>
      <c r="AU1808" s="93">
        <v>42060</v>
      </c>
      <c r="AW1808" s="91">
        <v>1</v>
      </c>
      <c r="AX1808" s="91">
        <v>0</v>
      </c>
      <c r="AZ1808" s="92">
        <v>39716</v>
      </c>
      <c r="BA1808" s="91" t="s">
        <v>183</v>
      </c>
      <c r="BB1808" s="92">
        <v>42057</v>
      </c>
      <c r="BC1808" s="91" t="s">
        <v>87</v>
      </c>
    </row>
    <row r="1809" spans="1:55">
      <c r="A1809" s="91">
        <f t="shared" si="28"/>
        <v>1808</v>
      </c>
      <c r="B1809" s="91">
        <v>1875101</v>
      </c>
      <c r="C1809" s="91">
        <v>38</v>
      </c>
      <c r="D1809" s="91">
        <v>16</v>
      </c>
      <c r="E1809" s="91" t="s">
        <v>87</v>
      </c>
      <c r="F1809" s="91" t="s">
        <v>87</v>
      </c>
      <c r="G1809" s="91" t="s">
        <v>15442</v>
      </c>
      <c r="I1809" s="91" t="s">
        <v>15443</v>
      </c>
      <c r="K1809" s="91" t="s">
        <v>3096</v>
      </c>
      <c r="L1809" s="91" t="s">
        <v>15444</v>
      </c>
      <c r="O1809" s="91" t="s">
        <v>15445</v>
      </c>
      <c r="P1809" s="91" t="s">
        <v>15446</v>
      </c>
      <c r="R1809" s="91" t="s">
        <v>15447</v>
      </c>
      <c r="S1809" s="91" t="s">
        <v>15448</v>
      </c>
      <c r="T1809" s="91" t="s">
        <v>269</v>
      </c>
      <c r="U1809" s="91">
        <v>1</v>
      </c>
      <c r="V1809" s="91">
        <v>500000</v>
      </c>
      <c r="W1809" s="91">
        <v>0</v>
      </c>
      <c r="X1809" s="91">
        <v>100</v>
      </c>
      <c r="Y1809" s="91">
        <v>120</v>
      </c>
      <c r="Z1809" s="91">
        <v>40</v>
      </c>
      <c r="AA1809" s="91">
        <v>60</v>
      </c>
      <c r="AB1809" s="91">
        <v>120</v>
      </c>
      <c r="AC1809" s="91">
        <v>0</v>
      </c>
      <c r="AD1809" s="91">
        <v>100</v>
      </c>
      <c r="AE1809" s="91">
        <v>120</v>
      </c>
      <c r="AF1809" s="91">
        <v>140</v>
      </c>
      <c r="AG1809" s="91">
        <v>259</v>
      </c>
      <c r="AH1809" s="91">
        <v>102761</v>
      </c>
      <c r="AI1809" s="91">
        <v>2</v>
      </c>
      <c r="AJ1809" s="91" t="s">
        <v>15449</v>
      </c>
      <c r="AK1809" s="91">
        <v>2</v>
      </c>
      <c r="AL1809" s="91">
        <v>1</v>
      </c>
      <c r="AM1809" s="91" t="s">
        <v>15450</v>
      </c>
      <c r="AN1809" s="91" t="s">
        <v>431</v>
      </c>
      <c r="AO1809" s="91">
        <v>1</v>
      </c>
      <c r="AP1809" s="91">
        <v>2</v>
      </c>
      <c r="AQ1809" s="91">
        <v>1558571</v>
      </c>
      <c r="AR1809" s="91" t="s">
        <v>87</v>
      </c>
      <c r="AU1809" s="93">
        <v>42060</v>
      </c>
      <c r="AW1809" s="91">
        <v>1</v>
      </c>
      <c r="AX1809" s="91">
        <v>0</v>
      </c>
      <c r="AZ1809" s="92">
        <v>39717</v>
      </c>
      <c r="BA1809" s="91" t="s">
        <v>183</v>
      </c>
      <c r="BB1809" s="92">
        <v>42057</v>
      </c>
      <c r="BC1809" s="91" t="s">
        <v>87</v>
      </c>
    </row>
    <row r="1810" spans="1:55">
      <c r="A1810" s="91">
        <f t="shared" si="28"/>
        <v>1809</v>
      </c>
      <c r="B1810" s="91">
        <v>1876901</v>
      </c>
      <c r="C1810" s="91">
        <v>38</v>
      </c>
      <c r="D1810" s="91">
        <v>16</v>
      </c>
      <c r="E1810" s="91" t="s">
        <v>87</v>
      </c>
      <c r="F1810" s="91" t="s">
        <v>87</v>
      </c>
      <c r="G1810" s="91" t="s">
        <v>15451</v>
      </c>
      <c r="I1810" s="91" t="s">
        <v>15452</v>
      </c>
      <c r="K1810" s="91" t="s">
        <v>15453</v>
      </c>
      <c r="L1810" s="91" t="s">
        <v>15454</v>
      </c>
      <c r="O1810" s="91" t="s">
        <v>15455</v>
      </c>
      <c r="P1810" s="91" t="s">
        <v>15456</v>
      </c>
      <c r="R1810" s="91" t="s">
        <v>15457</v>
      </c>
      <c r="S1810" s="91" t="s">
        <v>15458</v>
      </c>
      <c r="T1810" s="91" t="s">
        <v>269</v>
      </c>
      <c r="U1810" s="91">
        <v>1</v>
      </c>
      <c r="V1810" s="91">
        <v>500000</v>
      </c>
      <c r="W1810" s="91">
        <v>0</v>
      </c>
      <c r="X1810" s="91">
        <v>100</v>
      </c>
      <c r="Y1810" s="91">
        <v>120</v>
      </c>
      <c r="Z1810" s="91">
        <v>40</v>
      </c>
      <c r="AA1810" s="91">
        <v>60</v>
      </c>
      <c r="AB1810" s="91">
        <v>120</v>
      </c>
      <c r="AC1810" s="91">
        <v>0</v>
      </c>
      <c r="AD1810" s="91">
        <v>100</v>
      </c>
      <c r="AE1810" s="91">
        <v>120</v>
      </c>
      <c r="AF1810" s="91">
        <v>1</v>
      </c>
      <c r="AG1810" s="91">
        <v>353</v>
      </c>
      <c r="AH1810" s="91">
        <v>110310</v>
      </c>
      <c r="AI1810" s="91">
        <v>2</v>
      </c>
      <c r="AJ1810" s="91" t="s">
        <v>15452</v>
      </c>
      <c r="AK1810" s="91">
        <v>2</v>
      </c>
      <c r="AL1810" s="91">
        <v>1</v>
      </c>
      <c r="AM1810" s="91" t="s">
        <v>15459</v>
      </c>
      <c r="AN1810" s="91" t="s">
        <v>431</v>
      </c>
      <c r="AO1810" s="91">
        <v>1</v>
      </c>
      <c r="AP1810" s="91">
        <v>2</v>
      </c>
      <c r="AQ1810" s="91">
        <v>1793314</v>
      </c>
      <c r="AR1810" s="91" t="s">
        <v>87</v>
      </c>
      <c r="AU1810" s="93">
        <v>42394</v>
      </c>
      <c r="AW1810" s="91">
        <v>1</v>
      </c>
      <c r="AX1810" s="91">
        <v>0</v>
      </c>
      <c r="AZ1810" s="92">
        <v>39731</v>
      </c>
      <c r="BA1810" s="91" t="s">
        <v>183</v>
      </c>
      <c r="BB1810" s="92">
        <v>42263</v>
      </c>
      <c r="BC1810" s="91" t="s">
        <v>87</v>
      </c>
    </row>
    <row r="1811" spans="1:55">
      <c r="A1811" s="91">
        <f t="shared" si="28"/>
        <v>1810</v>
      </c>
      <c r="B1811" s="91">
        <v>1895101</v>
      </c>
      <c r="C1811" s="91">
        <v>50</v>
      </c>
      <c r="D1811" s="91">
        <v>16</v>
      </c>
      <c r="E1811" s="91" t="s">
        <v>87</v>
      </c>
      <c r="F1811" s="91" t="s">
        <v>87</v>
      </c>
      <c r="G1811" s="91" t="s">
        <v>15460</v>
      </c>
      <c r="I1811" s="91" t="s">
        <v>15461</v>
      </c>
      <c r="J1811" s="91" t="s">
        <v>15462</v>
      </c>
      <c r="K1811" s="91" t="s">
        <v>15463</v>
      </c>
      <c r="L1811" s="91" t="s">
        <v>15464</v>
      </c>
      <c r="O1811" s="91" t="s">
        <v>15465</v>
      </c>
      <c r="P1811" s="91" t="s">
        <v>15466</v>
      </c>
      <c r="U1811" s="91">
        <v>0</v>
      </c>
      <c r="V1811" s="91">
        <v>500000</v>
      </c>
      <c r="W1811" s="91">
        <v>0</v>
      </c>
      <c r="X1811" s="91">
        <v>100</v>
      </c>
      <c r="Y1811" s="91">
        <v>120</v>
      </c>
      <c r="Z1811" s="91">
        <v>40</v>
      </c>
      <c r="AA1811" s="91">
        <v>60</v>
      </c>
      <c r="AB1811" s="91">
        <v>120</v>
      </c>
      <c r="AC1811" s="91">
        <v>40</v>
      </c>
      <c r="AD1811" s="91">
        <v>60</v>
      </c>
      <c r="AE1811" s="91">
        <v>120</v>
      </c>
      <c r="AF1811" s="91">
        <v>543</v>
      </c>
      <c r="AG1811" s="91">
        <v>247</v>
      </c>
      <c r="AH1811" s="91">
        <v>3385420</v>
      </c>
      <c r="AI1811" s="91">
        <v>1</v>
      </c>
      <c r="AJ1811" s="91" t="s">
        <v>15467</v>
      </c>
      <c r="AK1811" s="91">
        <v>2</v>
      </c>
      <c r="AL1811" s="91">
        <v>1</v>
      </c>
      <c r="AM1811" s="91">
        <v>23101113435</v>
      </c>
      <c r="AN1811" s="91" t="s">
        <v>271</v>
      </c>
      <c r="AO1811" s="91">
        <v>0</v>
      </c>
      <c r="AP1811" s="91">
        <v>2</v>
      </c>
      <c r="AQ1811" s="91" t="s">
        <v>87</v>
      </c>
      <c r="AR1811" s="91" t="s">
        <v>87</v>
      </c>
      <c r="AW1811" s="91">
        <v>1</v>
      </c>
      <c r="AX1811" s="91">
        <v>0</v>
      </c>
      <c r="AZ1811" s="92">
        <v>39860</v>
      </c>
      <c r="BA1811" s="91" t="s">
        <v>183</v>
      </c>
      <c r="BB1811" s="92">
        <v>41465</v>
      </c>
      <c r="BC1811" s="91" t="s">
        <v>87</v>
      </c>
    </row>
    <row r="1812" spans="1:55">
      <c r="A1812" s="91">
        <f t="shared" si="28"/>
        <v>1811</v>
      </c>
      <c r="B1812" s="91">
        <v>1899601</v>
      </c>
      <c r="C1812" s="91">
        <v>38</v>
      </c>
      <c r="D1812" s="91">
        <v>16</v>
      </c>
      <c r="E1812" s="91" t="s">
        <v>87</v>
      </c>
      <c r="F1812" s="91" t="s">
        <v>87</v>
      </c>
      <c r="G1812" s="91" t="s">
        <v>15468</v>
      </c>
      <c r="I1812" s="91" t="s">
        <v>15469</v>
      </c>
      <c r="J1812" s="91" t="s">
        <v>15470</v>
      </c>
      <c r="K1812" s="91" t="s">
        <v>15471</v>
      </c>
      <c r="L1812" s="91" t="s">
        <v>15472</v>
      </c>
      <c r="O1812" s="91" t="s">
        <v>15473</v>
      </c>
      <c r="P1812" s="91" t="s">
        <v>15474</v>
      </c>
      <c r="R1812" s="91" t="s">
        <v>15475</v>
      </c>
      <c r="S1812" s="91" t="s">
        <v>15476</v>
      </c>
      <c r="T1812" s="91" t="s">
        <v>269</v>
      </c>
      <c r="U1812" s="91">
        <v>0</v>
      </c>
      <c r="V1812" s="91">
        <v>500000</v>
      </c>
      <c r="W1812" s="91">
        <v>0</v>
      </c>
      <c r="X1812" s="91">
        <v>0</v>
      </c>
      <c r="Y1812" s="91">
        <v>0</v>
      </c>
      <c r="Z1812" s="91">
        <v>40</v>
      </c>
      <c r="AA1812" s="91">
        <v>60</v>
      </c>
      <c r="AB1812" s="91">
        <v>120</v>
      </c>
      <c r="AC1812" s="91">
        <v>0</v>
      </c>
      <c r="AD1812" s="91">
        <v>0</v>
      </c>
      <c r="AE1812" s="91">
        <v>0</v>
      </c>
      <c r="AF1812" s="91">
        <v>1</v>
      </c>
      <c r="AG1812" s="91">
        <v>361</v>
      </c>
      <c r="AH1812" s="91">
        <v>1203100</v>
      </c>
      <c r="AI1812" s="91">
        <v>1</v>
      </c>
      <c r="AJ1812" s="91" t="s">
        <v>15469</v>
      </c>
      <c r="AK1812" s="91">
        <v>2</v>
      </c>
      <c r="AL1812" s="91">
        <v>1</v>
      </c>
      <c r="AM1812" s="91" t="s">
        <v>15477</v>
      </c>
      <c r="AN1812" s="91" t="s">
        <v>15478</v>
      </c>
      <c r="AO1812" s="91">
        <v>0</v>
      </c>
      <c r="AP1812" s="91">
        <v>2</v>
      </c>
      <c r="AQ1812" s="91" t="s">
        <v>87</v>
      </c>
      <c r="AR1812" s="91" t="s">
        <v>87</v>
      </c>
      <c r="AW1812" s="91">
        <v>1</v>
      </c>
      <c r="AX1812" s="91">
        <v>0</v>
      </c>
      <c r="AZ1812" s="92">
        <v>39888</v>
      </c>
      <c r="BA1812" s="91" t="s">
        <v>183</v>
      </c>
      <c r="BB1812" s="92">
        <v>43145.066851851851</v>
      </c>
      <c r="BC1812" s="91" t="s">
        <v>233</v>
      </c>
    </row>
    <row r="1813" spans="1:55">
      <c r="A1813" s="91">
        <f t="shared" si="28"/>
        <v>1812</v>
      </c>
      <c r="B1813" s="91">
        <v>1912401</v>
      </c>
      <c r="C1813" s="91">
        <v>70</v>
      </c>
      <c r="D1813" s="91">
        <v>16</v>
      </c>
      <c r="E1813" s="91" t="s">
        <v>87</v>
      </c>
      <c r="F1813" s="91" t="s">
        <v>87</v>
      </c>
      <c r="G1813" s="91" t="s">
        <v>15479</v>
      </c>
      <c r="I1813" s="91" t="s">
        <v>15480</v>
      </c>
      <c r="J1813" s="91" t="s">
        <v>15481</v>
      </c>
      <c r="K1813" s="91" t="s">
        <v>15482</v>
      </c>
      <c r="L1813" s="91" t="s">
        <v>15483</v>
      </c>
      <c r="O1813" s="91" t="s">
        <v>15484</v>
      </c>
      <c r="P1813" s="91" t="s">
        <v>87</v>
      </c>
      <c r="R1813" s="91" t="s">
        <v>15485</v>
      </c>
      <c r="S1813" s="91" t="s">
        <v>15486</v>
      </c>
      <c r="T1813" s="91" t="s">
        <v>269</v>
      </c>
      <c r="U1813" s="91">
        <v>1</v>
      </c>
      <c r="V1813" s="91">
        <v>500000</v>
      </c>
      <c r="W1813" s="91">
        <v>0</v>
      </c>
      <c r="X1813" s="91">
        <v>100</v>
      </c>
      <c r="Y1813" s="91">
        <v>120</v>
      </c>
      <c r="Z1813" s="91">
        <v>40</v>
      </c>
      <c r="AA1813" s="91">
        <v>60</v>
      </c>
      <c r="AB1813" s="91">
        <v>120</v>
      </c>
      <c r="AC1813" s="91">
        <v>0</v>
      </c>
      <c r="AD1813" s="91">
        <v>100</v>
      </c>
      <c r="AE1813" s="91">
        <v>120</v>
      </c>
      <c r="AF1813" s="91">
        <v>562</v>
      </c>
      <c r="AG1813" s="91">
        <v>20</v>
      </c>
      <c r="AH1813" s="91">
        <v>1654103</v>
      </c>
      <c r="AI1813" s="91">
        <v>1</v>
      </c>
      <c r="AJ1813" s="91" t="s">
        <v>15487</v>
      </c>
      <c r="AK1813" s="91">
        <v>2</v>
      </c>
      <c r="AL1813" s="91">
        <v>1</v>
      </c>
      <c r="AM1813" s="91">
        <v>28101934085492</v>
      </c>
      <c r="AN1813" s="91" t="s">
        <v>15488</v>
      </c>
      <c r="AO1813" s="91">
        <v>0</v>
      </c>
      <c r="AP1813" s="91">
        <v>2</v>
      </c>
      <c r="AQ1813" s="91">
        <v>1592063</v>
      </c>
      <c r="AR1813" s="91" t="s">
        <v>87</v>
      </c>
      <c r="AU1813" s="93">
        <v>42060</v>
      </c>
      <c r="AW1813" s="91">
        <v>1</v>
      </c>
      <c r="AX1813" s="91">
        <v>0</v>
      </c>
      <c r="AZ1813" s="92">
        <v>39946</v>
      </c>
      <c r="BA1813" s="91" t="s">
        <v>183</v>
      </c>
      <c r="BB1813" s="92">
        <v>42057</v>
      </c>
      <c r="BC1813" s="91" t="s">
        <v>87</v>
      </c>
    </row>
    <row r="1814" spans="1:55">
      <c r="A1814" s="91">
        <f t="shared" si="28"/>
        <v>1813</v>
      </c>
      <c r="B1814" s="91">
        <v>1925301</v>
      </c>
      <c r="C1814" s="91">
        <v>29</v>
      </c>
      <c r="D1814" s="91">
        <v>16</v>
      </c>
      <c r="E1814" s="91" t="s">
        <v>87</v>
      </c>
      <c r="F1814" s="91" t="s">
        <v>87</v>
      </c>
      <c r="G1814" s="91" t="s">
        <v>15489</v>
      </c>
      <c r="I1814" s="91" t="s">
        <v>15490</v>
      </c>
      <c r="J1814" s="91" t="s">
        <v>15491</v>
      </c>
      <c r="K1814" s="91" t="s">
        <v>15492</v>
      </c>
      <c r="L1814" s="91" t="s">
        <v>15493</v>
      </c>
      <c r="O1814" s="91" t="s">
        <v>15494</v>
      </c>
      <c r="P1814" s="91" t="s">
        <v>15494</v>
      </c>
      <c r="R1814" s="91" t="s">
        <v>15495</v>
      </c>
      <c r="S1814" s="91" t="s">
        <v>15496</v>
      </c>
      <c r="U1814" s="91">
        <v>1</v>
      </c>
      <c r="V1814" s="91">
        <v>500000</v>
      </c>
      <c r="W1814" s="91">
        <v>0</v>
      </c>
      <c r="X1814" s="91">
        <v>0</v>
      </c>
      <c r="Y1814" s="91">
        <v>0</v>
      </c>
      <c r="Z1814" s="91">
        <v>40</v>
      </c>
      <c r="AA1814" s="91">
        <v>60</v>
      </c>
      <c r="AB1814" s="91">
        <v>120</v>
      </c>
      <c r="AC1814" s="91">
        <v>0</v>
      </c>
      <c r="AD1814" s="91">
        <v>0</v>
      </c>
      <c r="AE1814" s="91">
        <v>0</v>
      </c>
      <c r="AF1814" s="91">
        <v>5</v>
      </c>
      <c r="AG1814" s="91">
        <v>158</v>
      </c>
      <c r="AH1814" s="91">
        <v>4612836</v>
      </c>
      <c r="AI1814" s="91">
        <v>1</v>
      </c>
      <c r="AJ1814" s="91" t="s">
        <v>15490</v>
      </c>
      <c r="AK1814" s="91">
        <v>2</v>
      </c>
      <c r="AL1814" s="91">
        <v>1</v>
      </c>
      <c r="AM1814" s="91" t="s">
        <v>15497</v>
      </c>
      <c r="AN1814" s="91" t="s">
        <v>2355</v>
      </c>
      <c r="AO1814" s="91">
        <v>1</v>
      </c>
      <c r="AP1814" s="91">
        <v>2</v>
      </c>
      <c r="AQ1814" s="91">
        <v>1578270</v>
      </c>
      <c r="AR1814" s="91" t="s">
        <v>87</v>
      </c>
      <c r="AU1814" s="93">
        <v>42060</v>
      </c>
      <c r="AW1814" s="91">
        <v>1</v>
      </c>
      <c r="AX1814" s="91">
        <v>0</v>
      </c>
      <c r="AZ1814" s="92">
        <v>40008</v>
      </c>
      <c r="BA1814" s="91" t="s">
        <v>183</v>
      </c>
      <c r="BB1814" s="92">
        <v>42057</v>
      </c>
      <c r="BC1814" s="91" t="s">
        <v>87</v>
      </c>
    </row>
    <row r="1815" spans="1:55">
      <c r="A1815" s="91">
        <f t="shared" si="28"/>
        <v>1814</v>
      </c>
      <c r="B1815" s="91">
        <v>1927601</v>
      </c>
      <c r="C1815" s="91">
        <v>20</v>
      </c>
      <c r="D1815" s="91">
        <v>16</v>
      </c>
      <c r="E1815" s="91" t="s">
        <v>87</v>
      </c>
      <c r="F1815" s="91" t="s">
        <v>87</v>
      </c>
      <c r="G1815" s="91" t="s">
        <v>15498</v>
      </c>
      <c r="H1815" s="91" t="s">
        <v>15499</v>
      </c>
      <c r="I1815" s="91" t="s">
        <v>15379</v>
      </c>
      <c r="J1815" s="91" t="s">
        <v>15500</v>
      </c>
      <c r="K1815" s="91" t="s">
        <v>15501</v>
      </c>
      <c r="L1815" s="91" t="s">
        <v>15502</v>
      </c>
      <c r="O1815" s="91" t="s">
        <v>15503</v>
      </c>
      <c r="P1815" s="91" t="s">
        <v>15504</v>
      </c>
      <c r="U1815" s="91">
        <v>1</v>
      </c>
      <c r="V1815" s="91">
        <v>500000</v>
      </c>
      <c r="W1815" s="91">
        <v>0</v>
      </c>
      <c r="X1815" s="91">
        <v>100</v>
      </c>
      <c r="Y1815" s="91">
        <v>120</v>
      </c>
      <c r="Z1815" s="91">
        <v>40</v>
      </c>
      <c r="AA1815" s="91">
        <v>60</v>
      </c>
      <c r="AB1815" s="91">
        <v>120</v>
      </c>
      <c r="AC1815" s="91">
        <v>40</v>
      </c>
      <c r="AD1815" s="91">
        <v>60</v>
      </c>
      <c r="AE1815" s="91">
        <v>120</v>
      </c>
      <c r="AF1815" s="91">
        <v>5</v>
      </c>
      <c r="AG1815" s="91">
        <v>43</v>
      </c>
      <c r="AH1815" s="91">
        <v>145909</v>
      </c>
      <c r="AI1815" s="91">
        <v>1</v>
      </c>
      <c r="AJ1815" s="91" t="s">
        <v>15505</v>
      </c>
      <c r="AK1815" s="91">
        <v>2</v>
      </c>
      <c r="AL1815" s="91">
        <v>0</v>
      </c>
      <c r="AM1815" s="91" t="s">
        <v>87</v>
      </c>
      <c r="AO1815" s="91">
        <v>1</v>
      </c>
      <c r="AP1815" s="91">
        <v>2</v>
      </c>
      <c r="AQ1815" s="91">
        <v>1191327</v>
      </c>
      <c r="AR1815" s="91" t="s">
        <v>87</v>
      </c>
      <c r="AU1815" s="93">
        <v>42060</v>
      </c>
      <c r="AW1815" s="91">
        <v>1</v>
      </c>
      <c r="AX1815" s="91">
        <v>0</v>
      </c>
      <c r="AZ1815" s="92">
        <v>40010</v>
      </c>
      <c r="BA1815" s="91" t="s">
        <v>183</v>
      </c>
      <c r="BB1815" s="92">
        <v>42057</v>
      </c>
      <c r="BC1815" s="91" t="s">
        <v>87</v>
      </c>
    </row>
    <row r="1816" spans="1:55">
      <c r="A1816" s="91">
        <f t="shared" si="28"/>
        <v>1815</v>
      </c>
      <c r="B1816" s="91">
        <v>1940501</v>
      </c>
      <c r="C1816" s="91">
        <v>70</v>
      </c>
      <c r="D1816" s="91">
        <v>16</v>
      </c>
      <c r="E1816" s="91" t="s">
        <v>87</v>
      </c>
      <c r="F1816" s="91" t="s">
        <v>87</v>
      </c>
      <c r="G1816" s="91" t="s">
        <v>15506</v>
      </c>
      <c r="I1816" s="91" t="s">
        <v>15507</v>
      </c>
      <c r="J1816" s="91" t="s">
        <v>15508</v>
      </c>
      <c r="K1816" s="91" t="s">
        <v>15509</v>
      </c>
      <c r="L1816" s="91" t="s">
        <v>15510</v>
      </c>
      <c r="O1816" s="91" t="s">
        <v>15511</v>
      </c>
      <c r="P1816" s="91" t="s">
        <v>15511</v>
      </c>
      <c r="R1816" s="91" t="s">
        <v>15512</v>
      </c>
      <c r="S1816" s="91" t="s">
        <v>15513</v>
      </c>
      <c r="U1816" s="91">
        <v>1</v>
      </c>
      <c r="V1816" s="91">
        <v>500000</v>
      </c>
      <c r="W1816" s="91">
        <v>0</v>
      </c>
      <c r="X1816" s="91">
        <v>100</v>
      </c>
      <c r="Y1816" s="91">
        <v>120</v>
      </c>
      <c r="Z1816" s="91">
        <v>40</v>
      </c>
      <c r="AA1816" s="91">
        <v>60</v>
      </c>
      <c r="AB1816" s="91">
        <v>120</v>
      </c>
      <c r="AC1816" s="91">
        <v>0</v>
      </c>
      <c r="AD1816" s="91">
        <v>100</v>
      </c>
      <c r="AE1816" s="91">
        <v>120</v>
      </c>
      <c r="AF1816" s="91">
        <v>1685</v>
      </c>
      <c r="AG1816" s="91">
        <v>1</v>
      </c>
      <c r="AH1816" s="91">
        <v>793933</v>
      </c>
      <c r="AI1816" s="91">
        <v>1</v>
      </c>
      <c r="AJ1816" s="91" t="s">
        <v>15514</v>
      </c>
      <c r="AK1816" s="91">
        <v>2</v>
      </c>
      <c r="AL1816" s="91">
        <v>1</v>
      </c>
      <c r="AM1816" s="91" t="s">
        <v>15515</v>
      </c>
      <c r="AN1816" s="91" t="s">
        <v>15516</v>
      </c>
      <c r="AO1816" s="91">
        <v>1</v>
      </c>
      <c r="AP1816" s="91">
        <v>2</v>
      </c>
      <c r="AQ1816" s="91">
        <v>1983720</v>
      </c>
      <c r="AR1816" s="91" t="s">
        <v>87</v>
      </c>
      <c r="AU1816" s="93">
        <v>42546</v>
      </c>
      <c r="AW1816" s="91">
        <v>1</v>
      </c>
      <c r="AX1816" s="91">
        <v>0</v>
      </c>
      <c r="AZ1816" s="92">
        <v>40081</v>
      </c>
      <c r="BA1816" s="91" t="s">
        <v>183</v>
      </c>
      <c r="BB1816" s="92">
        <v>42502</v>
      </c>
      <c r="BC1816" s="91" t="s">
        <v>87</v>
      </c>
    </row>
    <row r="1817" spans="1:55">
      <c r="A1817" s="91">
        <f t="shared" si="28"/>
        <v>1816</v>
      </c>
      <c r="B1817" s="91">
        <v>1952601</v>
      </c>
      <c r="C1817" s="91">
        <v>80</v>
      </c>
      <c r="D1817" s="91">
        <v>16</v>
      </c>
      <c r="E1817" s="91" t="s">
        <v>87</v>
      </c>
      <c r="F1817" s="91" t="s">
        <v>87</v>
      </c>
      <c r="G1817" s="91" t="s">
        <v>15517</v>
      </c>
      <c r="I1817" s="91" t="s">
        <v>15518</v>
      </c>
      <c r="J1817" s="91" t="s">
        <v>15519</v>
      </c>
      <c r="K1817" s="91" t="s">
        <v>15520</v>
      </c>
      <c r="L1817" s="91" t="s">
        <v>15521</v>
      </c>
      <c r="O1817" s="91" t="s">
        <v>15522</v>
      </c>
      <c r="P1817" s="91" t="s">
        <v>15523</v>
      </c>
      <c r="R1817" s="91" t="s">
        <v>15524</v>
      </c>
      <c r="S1817" s="91" t="s">
        <v>15525</v>
      </c>
      <c r="T1817" s="91" t="s">
        <v>6110</v>
      </c>
      <c r="U1817" s="91">
        <v>0</v>
      </c>
      <c r="V1817" s="91">
        <v>500000</v>
      </c>
      <c r="W1817" s="91">
        <v>0</v>
      </c>
      <c r="X1817" s="91">
        <v>100</v>
      </c>
      <c r="Y1817" s="91">
        <v>120</v>
      </c>
      <c r="Z1817" s="91">
        <v>40</v>
      </c>
      <c r="AA1817" s="91">
        <v>60</v>
      </c>
      <c r="AB1817" s="91">
        <v>120</v>
      </c>
      <c r="AC1817" s="91">
        <v>40</v>
      </c>
      <c r="AD1817" s="91">
        <v>60</v>
      </c>
      <c r="AE1817" s="91">
        <v>120</v>
      </c>
      <c r="AF1817" s="91">
        <v>587</v>
      </c>
      <c r="AG1817" s="91">
        <v>9</v>
      </c>
      <c r="AH1817" s="91">
        <v>3004913</v>
      </c>
      <c r="AI1817" s="91">
        <v>1</v>
      </c>
      <c r="AJ1817" s="91" t="s">
        <v>15525</v>
      </c>
      <c r="AK1817" s="91">
        <v>2</v>
      </c>
      <c r="AL1817" s="91">
        <v>1</v>
      </c>
      <c r="AM1817" s="91">
        <v>43101931055049</v>
      </c>
      <c r="AN1817" s="91" t="s">
        <v>15526</v>
      </c>
      <c r="AO1817" s="91">
        <v>1</v>
      </c>
      <c r="AP1817" s="91">
        <v>2</v>
      </c>
      <c r="AQ1817" s="91" t="s">
        <v>87</v>
      </c>
      <c r="AR1817" s="91" t="s">
        <v>87</v>
      </c>
      <c r="AW1817" s="91">
        <v>1</v>
      </c>
      <c r="AX1817" s="91">
        <v>0</v>
      </c>
      <c r="AZ1817" s="92">
        <v>40156</v>
      </c>
      <c r="BA1817" s="91" t="s">
        <v>183</v>
      </c>
      <c r="BB1817" s="92">
        <v>41158</v>
      </c>
      <c r="BC1817" s="91" t="s">
        <v>87</v>
      </c>
    </row>
    <row r="1818" spans="1:55">
      <c r="A1818" s="91">
        <f t="shared" si="28"/>
        <v>1817</v>
      </c>
      <c r="B1818" s="91">
        <v>1979001</v>
      </c>
      <c r="C1818" s="91">
        <v>70</v>
      </c>
      <c r="D1818" s="91">
        <v>16</v>
      </c>
      <c r="E1818" s="91" t="s">
        <v>87</v>
      </c>
      <c r="F1818" s="91" t="s">
        <v>87</v>
      </c>
      <c r="G1818" s="91" t="s">
        <v>15527</v>
      </c>
      <c r="I1818" s="91" t="s">
        <v>15528</v>
      </c>
      <c r="J1818" s="91" t="s">
        <v>15529</v>
      </c>
      <c r="K1818" s="91" t="s">
        <v>15530</v>
      </c>
      <c r="L1818" s="91" t="s">
        <v>15531</v>
      </c>
      <c r="O1818" s="91" t="s">
        <v>15532</v>
      </c>
      <c r="P1818" s="91" t="s">
        <v>15532</v>
      </c>
      <c r="R1818" s="91" t="s">
        <v>15533</v>
      </c>
      <c r="S1818" s="91" t="s">
        <v>15534</v>
      </c>
      <c r="T1818" s="91" t="s">
        <v>2015</v>
      </c>
      <c r="U1818" s="91">
        <v>0</v>
      </c>
      <c r="V1818" s="91">
        <v>500000</v>
      </c>
      <c r="W1818" s="91">
        <v>0</v>
      </c>
      <c r="X1818" s="91">
        <v>100</v>
      </c>
      <c r="Y1818" s="91">
        <v>120</v>
      </c>
      <c r="Z1818" s="91">
        <v>40</v>
      </c>
      <c r="AA1818" s="91">
        <v>60</v>
      </c>
      <c r="AB1818" s="91">
        <v>120</v>
      </c>
      <c r="AC1818" s="91">
        <v>0</v>
      </c>
      <c r="AD1818" s="91">
        <v>100</v>
      </c>
      <c r="AE1818" s="91">
        <v>120</v>
      </c>
      <c r="AF1818" s="91">
        <v>9</v>
      </c>
      <c r="AG1818" s="91">
        <v>451</v>
      </c>
      <c r="AH1818" s="91">
        <v>8608596</v>
      </c>
      <c r="AI1818" s="91">
        <v>1</v>
      </c>
      <c r="AJ1818" s="91" t="s">
        <v>15534</v>
      </c>
      <c r="AK1818" s="91">
        <v>2</v>
      </c>
      <c r="AL1818" s="91">
        <v>1</v>
      </c>
      <c r="AM1818" s="91">
        <v>27101480003</v>
      </c>
      <c r="AN1818" s="91" t="s">
        <v>15535</v>
      </c>
      <c r="AO1818" s="91">
        <v>0</v>
      </c>
      <c r="AP1818" s="91">
        <v>2</v>
      </c>
      <c r="AQ1818" s="91" t="s">
        <v>87</v>
      </c>
      <c r="AR1818" s="91" t="s">
        <v>87</v>
      </c>
      <c r="AW1818" s="91">
        <v>1</v>
      </c>
      <c r="AX1818" s="91">
        <v>0</v>
      </c>
      <c r="AZ1818" s="92">
        <v>40283</v>
      </c>
      <c r="BA1818" s="91" t="s">
        <v>183</v>
      </c>
      <c r="BB1818" s="92">
        <v>41984</v>
      </c>
      <c r="BC1818" s="91" t="s">
        <v>87</v>
      </c>
    </row>
    <row r="1819" spans="1:55">
      <c r="A1819" s="91">
        <f t="shared" si="28"/>
        <v>1818</v>
      </c>
      <c r="B1819" s="91">
        <v>1985601</v>
      </c>
      <c r="C1819" s="91">
        <v>43</v>
      </c>
      <c r="D1819" s="91">
        <v>16</v>
      </c>
      <c r="E1819" s="91" t="s">
        <v>87</v>
      </c>
      <c r="F1819" s="91" t="s">
        <v>87</v>
      </c>
      <c r="G1819" s="91" t="s">
        <v>15536</v>
      </c>
      <c r="I1819" s="91" t="s">
        <v>15537</v>
      </c>
      <c r="J1819" s="91" t="s">
        <v>15538</v>
      </c>
      <c r="K1819" s="91" t="s">
        <v>9982</v>
      </c>
      <c r="L1819" s="91" t="s">
        <v>15539</v>
      </c>
      <c r="O1819" s="91" t="s">
        <v>15540</v>
      </c>
      <c r="P1819" s="91" t="s">
        <v>15541</v>
      </c>
      <c r="R1819" s="91" t="s">
        <v>15542</v>
      </c>
      <c r="S1819" s="91" t="s">
        <v>15543</v>
      </c>
      <c r="T1819" s="91" t="s">
        <v>269</v>
      </c>
      <c r="U1819" s="91">
        <v>0</v>
      </c>
      <c r="V1819" s="91">
        <v>0</v>
      </c>
      <c r="W1819" s="91">
        <v>0</v>
      </c>
      <c r="X1819" s="91">
        <v>0</v>
      </c>
      <c r="Y1819" s="91">
        <v>0</v>
      </c>
      <c r="Z1819" s="91">
        <v>100</v>
      </c>
      <c r="AA1819" s="91">
        <v>0</v>
      </c>
      <c r="AB1819" s="91">
        <v>0</v>
      </c>
      <c r="AC1819" s="91">
        <v>0</v>
      </c>
      <c r="AD1819" s="91">
        <v>0</v>
      </c>
      <c r="AE1819" s="91">
        <v>0</v>
      </c>
      <c r="AF1819" s="91">
        <v>1506</v>
      </c>
      <c r="AG1819" s="91">
        <v>25</v>
      </c>
      <c r="AH1819" s="91">
        <v>600096</v>
      </c>
      <c r="AI1819" s="91">
        <v>2</v>
      </c>
      <c r="AJ1819" s="91" t="s">
        <v>15544</v>
      </c>
      <c r="AK1819" s="91">
        <v>2</v>
      </c>
      <c r="AL1819" s="91">
        <v>0</v>
      </c>
      <c r="AM1819" s="91" t="s">
        <v>87</v>
      </c>
      <c r="AO1819" s="91">
        <v>0</v>
      </c>
      <c r="AP1819" s="91">
        <v>2</v>
      </c>
      <c r="AQ1819" s="91" t="s">
        <v>87</v>
      </c>
      <c r="AR1819" s="91" t="s">
        <v>87</v>
      </c>
      <c r="AW1819" s="91">
        <v>1</v>
      </c>
      <c r="AX1819" s="91">
        <v>0</v>
      </c>
      <c r="AZ1819" s="92">
        <v>43132</v>
      </c>
      <c r="BA1819" s="91" t="s">
        <v>3642</v>
      </c>
      <c r="BB1819" s="92">
        <v>43132</v>
      </c>
      <c r="BC1819" s="91" t="s">
        <v>3642</v>
      </c>
    </row>
    <row r="1820" spans="1:55">
      <c r="A1820" s="91">
        <f t="shared" si="28"/>
        <v>1819</v>
      </c>
      <c r="B1820" s="91">
        <v>1990401</v>
      </c>
      <c r="C1820" s="91">
        <v>40</v>
      </c>
      <c r="D1820" s="91">
        <v>16</v>
      </c>
      <c r="E1820" s="91" t="s">
        <v>87</v>
      </c>
      <c r="F1820" s="91" t="s">
        <v>87</v>
      </c>
      <c r="G1820" s="91" t="s">
        <v>15545</v>
      </c>
      <c r="I1820" s="91" t="s">
        <v>15546</v>
      </c>
      <c r="K1820" s="91" t="s">
        <v>15547</v>
      </c>
      <c r="L1820" s="91" t="s">
        <v>15548</v>
      </c>
      <c r="O1820" s="91" t="s">
        <v>15549</v>
      </c>
      <c r="P1820" s="91" t="s">
        <v>15549</v>
      </c>
      <c r="R1820" s="91" t="s">
        <v>15550</v>
      </c>
      <c r="S1820" s="91" t="s">
        <v>15551</v>
      </c>
      <c r="T1820" s="91" t="s">
        <v>269</v>
      </c>
      <c r="U1820" s="91">
        <v>1</v>
      </c>
      <c r="V1820" s="91">
        <v>500000</v>
      </c>
      <c r="W1820" s="91">
        <v>0</v>
      </c>
      <c r="X1820" s="91">
        <v>100</v>
      </c>
      <c r="Y1820" s="91">
        <v>120</v>
      </c>
      <c r="Z1820" s="91">
        <v>40</v>
      </c>
      <c r="AA1820" s="91">
        <v>60</v>
      </c>
      <c r="AB1820" s="91">
        <v>120</v>
      </c>
      <c r="AC1820" s="91">
        <v>0</v>
      </c>
      <c r="AD1820" s="91">
        <v>100</v>
      </c>
      <c r="AE1820" s="91">
        <v>120</v>
      </c>
      <c r="AF1820" s="91">
        <v>150</v>
      </c>
      <c r="AG1820" s="91">
        <v>403</v>
      </c>
      <c r="AH1820" s="91">
        <v>726213</v>
      </c>
      <c r="AI1820" s="91">
        <v>1</v>
      </c>
      <c r="AJ1820" s="91" t="s">
        <v>15552</v>
      </c>
      <c r="AK1820" s="91">
        <v>2</v>
      </c>
      <c r="AL1820" s="91">
        <v>1</v>
      </c>
      <c r="AM1820" s="91">
        <v>14109600018034</v>
      </c>
      <c r="AN1820" s="91" t="s">
        <v>431</v>
      </c>
      <c r="AO1820" s="91">
        <v>1</v>
      </c>
      <c r="AP1820" s="91">
        <v>2</v>
      </c>
      <c r="AQ1820" s="91">
        <v>1573332</v>
      </c>
      <c r="AR1820" s="91" t="s">
        <v>87</v>
      </c>
      <c r="AU1820" s="93">
        <v>42060</v>
      </c>
      <c r="AW1820" s="91">
        <v>1</v>
      </c>
      <c r="AX1820" s="91">
        <v>0</v>
      </c>
      <c r="AZ1820" s="92">
        <v>40318</v>
      </c>
      <c r="BA1820" s="91" t="s">
        <v>183</v>
      </c>
      <c r="BB1820" s="92">
        <v>42163</v>
      </c>
      <c r="BC1820" s="91" t="s">
        <v>87</v>
      </c>
    </row>
    <row r="1821" spans="1:55">
      <c r="A1821" s="91">
        <f t="shared" si="28"/>
        <v>1820</v>
      </c>
      <c r="B1821" s="91">
        <v>2009601</v>
      </c>
      <c r="C1821" s="91">
        <v>38</v>
      </c>
      <c r="D1821" s="91">
        <v>16</v>
      </c>
      <c r="E1821" s="91" t="s">
        <v>87</v>
      </c>
      <c r="F1821" s="91" t="s">
        <v>87</v>
      </c>
      <c r="G1821" s="91" t="s">
        <v>15553</v>
      </c>
      <c r="I1821" s="91" t="s">
        <v>15554</v>
      </c>
      <c r="K1821" s="91" t="s">
        <v>15555</v>
      </c>
      <c r="L1821" s="91" t="s">
        <v>15556</v>
      </c>
      <c r="M1821" s="91" t="s">
        <v>15557</v>
      </c>
      <c r="O1821" s="91" t="s">
        <v>15558</v>
      </c>
      <c r="P1821" s="91" t="s">
        <v>15559</v>
      </c>
      <c r="R1821" s="91" t="s">
        <v>15560</v>
      </c>
      <c r="S1821" s="91" t="s">
        <v>15561</v>
      </c>
      <c r="T1821" s="91" t="s">
        <v>269</v>
      </c>
      <c r="U1821" s="91">
        <v>0</v>
      </c>
      <c r="V1821" s="91">
        <v>500000</v>
      </c>
      <c r="W1821" s="91">
        <v>0</v>
      </c>
      <c r="X1821" s="91">
        <v>100</v>
      </c>
      <c r="Y1821" s="91">
        <v>120</v>
      </c>
      <c r="Z1821" s="91">
        <v>40</v>
      </c>
      <c r="AA1821" s="91">
        <v>60</v>
      </c>
      <c r="AB1821" s="91">
        <v>120</v>
      </c>
      <c r="AC1821" s="91">
        <v>0</v>
      </c>
      <c r="AD1821" s="91">
        <v>100</v>
      </c>
      <c r="AE1821" s="91">
        <v>120</v>
      </c>
      <c r="AF1821" s="91">
        <v>1</v>
      </c>
      <c r="AG1821" s="91">
        <v>50</v>
      </c>
      <c r="AH1821" s="91">
        <v>1891126</v>
      </c>
      <c r="AI1821" s="91">
        <v>1</v>
      </c>
      <c r="AJ1821" s="91" t="s">
        <v>15562</v>
      </c>
      <c r="AK1821" s="91">
        <v>2</v>
      </c>
      <c r="AL1821" s="91">
        <v>0</v>
      </c>
      <c r="AM1821" s="91" t="s">
        <v>87</v>
      </c>
      <c r="AO1821" s="91">
        <v>1</v>
      </c>
      <c r="AP1821" s="91">
        <v>2</v>
      </c>
      <c r="AQ1821" s="91" t="s">
        <v>87</v>
      </c>
      <c r="AR1821" s="91" t="s">
        <v>87</v>
      </c>
      <c r="AW1821" s="91">
        <v>1</v>
      </c>
      <c r="AX1821" s="91">
        <v>0</v>
      </c>
      <c r="AZ1821" s="92">
        <v>40380</v>
      </c>
      <c r="BA1821" s="91" t="s">
        <v>183</v>
      </c>
      <c r="BB1821" s="92">
        <v>41718</v>
      </c>
      <c r="BC1821" s="91" t="s">
        <v>87</v>
      </c>
    </row>
    <row r="1822" spans="1:55">
      <c r="A1822" s="91">
        <f t="shared" si="28"/>
        <v>1821</v>
      </c>
      <c r="B1822" s="91">
        <v>2030802</v>
      </c>
      <c r="C1822" s="91">
        <v>77</v>
      </c>
      <c r="D1822" s="91">
        <v>16</v>
      </c>
      <c r="E1822" s="91" t="s">
        <v>87</v>
      </c>
      <c r="F1822" s="91" t="s">
        <v>87</v>
      </c>
      <c r="G1822" s="91" t="s">
        <v>15563</v>
      </c>
      <c r="I1822" s="91" t="s">
        <v>15564</v>
      </c>
      <c r="K1822" s="91" t="s">
        <v>1679</v>
      </c>
      <c r="L1822" s="91" t="s">
        <v>15565</v>
      </c>
      <c r="O1822" s="91" t="s">
        <v>15566</v>
      </c>
      <c r="P1822" s="91" t="s">
        <v>15567</v>
      </c>
      <c r="R1822" s="91" t="s">
        <v>15568</v>
      </c>
      <c r="S1822" s="91" t="s">
        <v>15569</v>
      </c>
      <c r="T1822" s="91" t="s">
        <v>269</v>
      </c>
      <c r="U1822" s="91">
        <v>0</v>
      </c>
      <c r="V1822" s="91">
        <v>500000</v>
      </c>
      <c r="W1822" s="91">
        <v>0</v>
      </c>
      <c r="X1822" s="91">
        <v>100</v>
      </c>
      <c r="Y1822" s="91">
        <v>120</v>
      </c>
      <c r="Z1822" s="91">
        <v>40</v>
      </c>
      <c r="AA1822" s="91">
        <v>60</v>
      </c>
      <c r="AB1822" s="91">
        <v>120</v>
      </c>
      <c r="AC1822" s="91">
        <v>40</v>
      </c>
      <c r="AD1822" s="91">
        <v>60</v>
      </c>
      <c r="AE1822" s="91">
        <v>120</v>
      </c>
      <c r="AF1822" s="91">
        <v>167</v>
      </c>
      <c r="AG1822" s="91">
        <v>1</v>
      </c>
      <c r="AH1822" s="91">
        <v>2875360</v>
      </c>
      <c r="AI1822" s="91">
        <v>1</v>
      </c>
      <c r="AJ1822" s="91" t="s">
        <v>15564</v>
      </c>
      <c r="AK1822" s="91">
        <v>2</v>
      </c>
      <c r="AL1822" s="91">
        <v>0</v>
      </c>
      <c r="AM1822" s="91" t="s">
        <v>87</v>
      </c>
      <c r="AO1822" s="91">
        <v>0</v>
      </c>
      <c r="AP1822" s="91">
        <v>2</v>
      </c>
      <c r="AQ1822" s="91" t="s">
        <v>87</v>
      </c>
      <c r="AR1822" s="91" t="s">
        <v>87</v>
      </c>
      <c r="AW1822" s="91">
        <v>1</v>
      </c>
      <c r="AX1822" s="91">
        <v>0</v>
      </c>
      <c r="AZ1822" s="92">
        <v>40471</v>
      </c>
      <c r="BA1822" s="91" t="s">
        <v>183</v>
      </c>
      <c r="BB1822" s="92">
        <v>40471</v>
      </c>
      <c r="BC1822" s="91" t="s">
        <v>87</v>
      </c>
    </row>
    <row r="1823" spans="1:55">
      <c r="A1823" s="91">
        <f t="shared" si="28"/>
        <v>1822</v>
      </c>
      <c r="B1823" s="91">
        <v>2102101</v>
      </c>
      <c r="C1823" s="91">
        <v>57</v>
      </c>
      <c r="D1823" s="91">
        <v>16</v>
      </c>
      <c r="E1823" s="91" t="s">
        <v>87</v>
      </c>
      <c r="F1823" s="91" t="s">
        <v>87</v>
      </c>
      <c r="G1823" s="91" t="s">
        <v>15570</v>
      </c>
      <c r="I1823" s="91" t="s">
        <v>15571</v>
      </c>
      <c r="J1823" s="91" t="s">
        <v>15572</v>
      </c>
      <c r="K1823" s="91" t="s">
        <v>15573</v>
      </c>
      <c r="L1823" s="91" t="s">
        <v>15574</v>
      </c>
      <c r="O1823" s="91" t="s">
        <v>15575</v>
      </c>
      <c r="P1823" s="91" t="s">
        <v>15576</v>
      </c>
      <c r="R1823" s="91" t="s">
        <v>15577</v>
      </c>
      <c r="U1823" s="91">
        <v>0</v>
      </c>
      <c r="V1823" s="91">
        <v>500000</v>
      </c>
      <c r="W1823" s="91">
        <v>0</v>
      </c>
      <c r="X1823" s="91">
        <v>100</v>
      </c>
      <c r="Y1823" s="91">
        <v>120</v>
      </c>
      <c r="Z1823" s="91">
        <v>40</v>
      </c>
      <c r="AA1823" s="91">
        <v>60</v>
      </c>
      <c r="AB1823" s="91">
        <v>120</v>
      </c>
      <c r="AC1823" s="91">
        <v>40</v>
      </c>
      <c r="AD1823" s="91">
        <v>60</v>
      </c>
      <c r="AE1823" s="91">
        <v>120</v>
      </c>
      <c r="AF1823" s="91">
        <v>1531</v>
      </c>
      <c r="AG1823" s="91">
        <v>14</v>
      </c>
      <c r="AH1823" s="91">
        <v>1054566</v>
      </c>
      <c r="AI1823" s="91">
        <v>1</v>
      </c>
      <c r="AJ1823" s="91" t="s">
        <v>15578</v>
      </c>
      <c r="AK1823" s="91">
        <v>2</v>
      </c>
      <c r="AL1823" s="91">
        <v>1</v>
      </c>
      <c r="AM1823" s="91">
        <v>21100193525815</v>
      </c>
      <c r="AN1823" s="91" t="s">
        <v>15579</v>
      </c>
      <c r="AO1823" s="91">
        <v>1</v>
      </c>
      <c r="AP1823" s="91">
        <v>0</v>
      </c>
      <c r="AQ1823" s="91" t="s">
        <v>87</v>
      </c>
      <c r="AR1823" s="91" t="s">
        <v>87</v>
      </c>
      <c r="AW1823" s="91">
        <v>1</v>
      </c>
      <c r="AX1823" s="91">
        <v>0</v>
      </c>
      <c r="AZ1823" s="92">
        <v>43132</v>
      </c>
      <c r="BA1823" s="91" t="s">
        <v>728</v>
      </c>
      <c r="BB1823" s="92">
        <v>43132</v>
      </c>
      <c r="BC1823" s="91" t="s">
        <v>728</v>
      </c>
    </row>
    <row r="1824" spans="1:55">
      <c r="A1824" s="91">
        <f t="shared" si="28"/>
        <v>1823</v>
      </c>
      <c r="B1824" s="91">
        <v>2106501</v>
      </c>
      <c r="C1824" s="91">
        <v>38</v>
      </c>
      <c r="D1824" s="91">
        <v>16</v>
      </c>
      <c r="E1824" s="91" t="s">
        <v>87</v>
      </c>
      <c r="F1824" s="91" t="s">
        <v>87</v>
      </c>
      <c r="G1824" s="91" t="s">
        <v>15580</v>
      </c>
      <c r="I1824" s="91" t="s">
        <v>15581</v>
      </c>
      <c r="K1824" s="91" t="s">
        <v>15582</v>
      </c>
      <c r="L1824" s="91" t="s">
        <v>15583</v>
      </c>
      <c r="O1824" s="91" t="s">
        <v>15584</v>
      </c>
      <c r="P1824" s="91" t="s">
        <v>15585</v>
      </c>
      <c r="R1824" s="91" t="s">
        <v>15586</v>
      </c>
      <c r="S1824" s="91" t="s">
        <v>15587</v>
      </c>
      <c r="T1824" s="91" t="s">
        <v>2015</v>
      </c>
      <c r="U1824" s="91">
        <v>0</v>
      </c>
      <c r="V1824" s="91">
        <v>500000</v>
      </c>
      <c r="W1824" s="91">
        <v>0</v>
      </c>
      <c r="X1824" s="91">
        <v>100</v>
      </c>
      <c r="Y1824" s="91">
        <v>120</v>
      </c>
      <c r="Z1824" s="91">
        <v>40</v>
      </c>
      <c r="AA1824" s="91">
        <v>60</v>
      </c>
      <c r="AB1824" s="91">
        <v>120</v>
      </c>
      <c r="AC1824" s="91">
        <v>0</v>
      </c>
      <c r="AD1824" s="91">
        <v>100</v>
      </c>
      <c r="AE1824" s="91">
        <v>120</v>
      </c>
      <c r="AF1824" s="91">
        <v>10</v>
      </c>
      <c r="AG1824" s="91">
        <v>478</v>
      </c>
      <c r="AH1824" s="91">
        <v>1516511</v>
      </c>
      <c r="AI1824" s="91">
        <v>1</v>
      </c>
      <c r="AJ1824" s="91" t="s">
        <v>15588</v>
      </c>
      <c r="AK1824" s="91">
        <v>2</v>
      </c>
      <c r="AL1824" s="91">
        <v>1</v>
      </c>
      <c r="AM1824" s="91">
        <v>13101610726000</v>
      </c>
      <c r="AN1824" s="91" t="s">
        <v>15589</v>
      </c>
      <c r="AO1824" s="91">
        <v>1</v>
      </c>
      <c r="AP1824" s="91">
        <v>2</v>
      </c>
      <c r="AQ1824" s="91" t="s">
        <v>87</v>
      </c>
      <c r="AR1824" s="91" t="s">
        <v>87</v>
      </c>
      <c r="AW1824" s="91">
        <v>1</v>
      </c>
      <c r="AX1824" s="91">
        <v>0</v>
      </c>
      <c r="AZ1824" s="92">
        <v>41744</v>
      </c>
      <c r="BA1824" s="91" t="s">
        <v>183</v>
      </c>
      <c r="BB1824" s="92">
        <v>41744</v>
      </c>
      <c r="BC1824" s="91" t="s">
        <v>87</v>
      </c>
    </row>
    <row r="1825" spans="1:55">
      <c r="A1825" s="91">
        <f t="shared" si="28"/>
        <v>1824</v>
      </c>
      <c r="B1825" s="91">
        <v>2123301</v>
      </c>
      <c r="C1825" s="91">
        <v>57</v>
      </c>
      <c r="D1825" s="91">
        <v>16</v>
      </c>
      <c r="E1825" s="91" t="s">
        <v>87</v>
      </c>
      <c r="F1825" s="91" t="s">
        <v>87</v>
      </c>
      <c r="G1825" s="91" t="s">
        <v>15590</v>
      </c>
      <c r="I1825" s="91" t="s">
        <v>15591</v>
      </c>
      <c r="J1825" s="91" t="s">
        <v>15592</v>
      </c>
      <c r="K1825" s="91" t="s">
        <v>15593</v>
      </c>
      <c r="L1825" s="91" t="s">
        <v>15594</v>
      </c>
      <c r="O1825" s="91" t="s">
        <v>15595</v>
      </c>
      <c r="P1825" s="91" t="s">
        <v>15596</v>
      </c>
      <c r="Q1825" s="91" t="s">
        <v>15597</v>
      </c>
      <c r="U1825" s="91">
        <v>0</v>
      </c>
      <c r="V1825" s="91">
        <v>500000</v>
      </c>
      <c r="W1825" s="91">
        <v>0</v>
      </c>
      <c r="X1825" s="91">
        <v>100</v>
      </c>
      <c r="Y1825" s="91">
        <v>120</v>
      </c>
      <c r="Z1825" s="91">
        <v>40</v>
      </c>
      <c r="AA1825" s="91">
        <v>60</v>
      </c>
      <c r="AB1825" s="91">
        <v>120</v>
      </c>
      <c r="AC1825" s="91">
        <v>40</v>
      </c>
      <c r="AD1825" s="91">
        <v>60</v>
      </c>
      <c r="AE1825" s="91">
        <v>120</v>
      </c>
      <c r="AF1825" s="91">
        <v>152</v>
      </c>
      <c r="AG1825" s="91">
        <v>3</v>
      </c>
      <c r="AH1825" s="91">
        <v>6186</v>
      </c>
      <c r="AI1825" s="91">
        <v>2</v>
      </c>
      <c r="AJ1825" s="91" t="s">
        <v>15598</v>
      </c>
      <c r="AK1825" s="91">
        <v>2</v>
      </c>
      <c r="AL1825" s="91">
        <v>0</v>
      </c>
      <c r="AM1825" s="91" t="s">
        <v>87</v>
      </c>
      <c r="AO1825" s="91">
        <v>1</v>
      </c>
      <c r="AP1825" s="91">
        <v>0</v>
      </c>
      <c r="AQ1825" s="91" t="s">
        <v>87</v>
      </c>
      <c r="AR1825" s="91" t="s">
        <v>87</v>
      </c>
      <c r="AW1825" s="91">
        <v>1</v>
      </c>
      <c r="AX1825" s="91">
        <v>0</v>
      </c>
      <c r="AZ1825" s="92">
        <v>43132</v>
      </c>
      <c r="BA1825" s="91" t="s">
        <v>728</v>
      </c>
      <c r="BB1825" s="92">
        <v>43132</v>
      </c>
      <c r="BC1825" s="91" t="s">
        <v>728</v>
      </c>
    </row>
    <row r="1826" spans="1:55">
      <c r="A1826" s="91">
        <f t="shared" si="28"/>
        <v>1825</v>
      </c>
      <c r="B1826" s="91">
        <v>2128201</v>
      </c>
      <c r="C1826" s="91">
        <v>57</v>
      </c>
      <c r="D1826" s="91">
        <v>16</v>
      </c>
      <c r="E1826" s="91" t="s">
        <v>87</v>
      </c>
      <c r="F1826" s="91" t="s">
        <v>87</v>
      </c>
      <c r="G1826" s="91" t="s">
        <v>15599</v>
      </c>
      <c r="I1826" s="91" t="s">
        <v>15600</v>
      </c>
      <c r="J1826" s="91" t="s">
        <v>15601</v>
      </c>
      <c r="K1826" s="91" t="s">
        <v>15602</v>
      </c>
      <c r="L1826" s="91" t="s">
        <v>15603</v>
      </c>
      <c r="O1826" s="91" t="s">
        <v>15604</v>
      </c>
      <c r="P1826" s="91" t="s">
        <v>15605</v>
      </c>
      <c r="U1826" s="91">
        <v>0</v>
      </c>
      <c r="V1826" s="91">
        <v>500000</v>
      </c>
      <c r="W1826" s="91">
        <v>0</v>
      </c>
      <c r="X1826" s="91">
        <v>100</v>
      </c>
      <c r="Y1826" s="91">
        <v>120</v>
      </c>
      <c r="Z1826" s="91">
        <v>40</v>
      </c>
      <c r="AA1826" s="91">
        <v>60</v>
      </c>
      <c r="AB1826" s="91">
        <v>120</v>
      </c>
      <c r="AC1826" s="91">
        <v>40</v>
      </c>
      <c r="AD1826" s="91">
        <v>60</v>
      </c>
      <c r="AE1826" s="91">
        <v>120</v>
      </c>
      <c r="AF1826" s="91">
        <v>1530</v>
      </c>
      <c r="AG1826" s="91">
        <v>10</v>
      </c>
      <c r="AH1826" s="91">
        <v>121426</v>
      </c>
      <c r="AI1826" s="91">
        <v>2</v>
      </c>
      <c r="AJ1826" s="91" t="s">
        <v>15606</v>
      </c>
      <c r="AK1826" s="91">
        <v>2</v>
      </c>
      <c r="AL1826" s="91">
        <v>1</v>
      </c>
      <c r="AM1826" s="91">
        <v>21101930076230</v>
      </c>
      <c r="AN1826" s="91" t="s">
        <v>15607</v>
      </c>
      <c r="AO1826" s="91">
        <v>1</v>
      </c>
      <c r="AP1826" s="91">
        <v>1</v>
      </c>
      <c r="AQ1826" s="91" t="s">
        <v>87</v>
      </c>
      <c r="AR1826" s="91" t="s">
        <v>87</v>
      </c>
      <c r="AW1826" s="91">
        <v>1</v>
      </c>
      <c r="AX1826" s="91">
        <v>0</v>
      </c>
      <c r="AZ1826" s="92">
        <v>43132</v>
      </c>
      <c r="BA1826" s="91" t="s">
        <v>728</v>
      </c>
      <c r="BB1826" s="92">
        <v>43132</v>
      </c>
      <c r="BC1826" s="91" t="s">
        <v>728</v>
      </c>
    </row>
    <row r="1827" spans="1:55">
      <c r="A1827" s="91">
        <f t="shared" si="28"/>
        <v>1826</v>
      </c>
      <c r="B1827" s="91">
        <v>2134401</v>
      </c>
      <c r="C1827" s="91">
        <v>43</v>
      </c>
      <c r="D1827" s="91">
        <v>16</v>
      </c>
      <c r="E1827" s="91" t="s">
        <v>87</v>
      </c>
      <c r="F1827" s="91" t="s">
        <v>87</v>
      </c>
      <c r="G1827" s="91" t="s">
        <v>15608</v>
      </c>
      <c r="I1827" s="91" t="s">
        <v>15609</v>
      </c>
      <c r="J1827" s="91" t="s">
        <v>15610</v>
      </c>
      <c r="K1827" s="91" t="s">
        <v>15611</v>
      </c>
      <c r="L1827" s="91" t="s">
        <v>15612</v>
      </c>
      <c r="O1827" s="91" t="s">
        <v>15613</v>
      </c>
      <c r="P1827" s="91" t="s">
        <v>15614</v>
      </c>
      <c r="R1827" s="91" t="s">
        <v>15615</v>
      </c>
      <c r="S1827" s="91" t="s">
        <v>15616</v>
      </c>
      <c r="T1827" s="91" t="s">
        <v>269</v>
      </c>
      <c r="U1827" s="91">
        <v>0</v>
      </c>
      <c r="V1827" s="91">
        <v>0</v>
      </c>
      <c r="W1827" s="91">
        <v>0</v>
      </c>
      <c r="X1827" s="91">
        <v>0</v>
      </c>
      <c r="Y1827" s="91">
        <v>0</v>
      </c>
      <c r="Z1827" s="91">
        <v>100</v>
      </c>
      <c r="AA1827" s="91">
        <v>0</v>
      </c>
      <c r="AB1827" s="91">
        <v>0</v>
      </c>
      <c r="AC1827" s="91">
        <v>0</v>
      </c>
      <c r="AD1827" s="91">
        <v>0</v>
      </c>
      <c r="AE1827" s="91">
        <v>0</v>
      </c>
      <c r="AF1827" s="91">
        <v>149</v>
      </c>
      <c r="AG1827" s="91">
        <v>384</v>
      </c>
      <c r="AH1827" s="91">
        <v>96156</v>
      </c>
      <c r="AI1827" s="91">
        <v>1</v>
      </c>
      <c r="AJ1827" s="91" t="s">
        <v>15617</v>
      </c>
      <c r="AK1827" s="91">
        <v>2</v>
      </c>
      <c r="AL1827" s="91">
        <v>1</v>
      </c>
      <c r="AM1827" s="91">
        <v>22101900115086</v>
      </c>
      <c r="AN1827" s="91" t="s">
        <v>15618</v>
      </c>
      <c r="AO1827" s="91">
        <v>0</v>
      </c>
      <c r="AP1827" s="91">
        <v>2</v>
      </c>
      <c r="AQ1827" s="91" t="s">
        <v>87</v>
      </c>
      <c r="AR1827" s="91" t="s">
        <v>87</v>
      </c>
      <c r="AW1827" s="91">
        <v>1</v>
      </c>
      <c r="AX1827" s="91">
        <v>0</v>
      </c>
      <c r="AZ1827" s="92">
        <v>43132</v>
      </c>
      <c r="BA1827" s="91" t="s">
        <v>3642</v>
      </c>
      <c r="BB1827" s="92">
        <v>43132</v>
      </c>
      <c r="BC1827" s="91" t="s">
        <v>3642</v>
      </c>
    </row>
    <row r="1828" spans="1:55">
      <c r="A1828" s="91">
        <f t="shared" si="28"/>
        <v>1827</v>
      </c>
      <c r="B1828" s="91">
        <v>2141301</v>
      </c>
      <c r="C1828" s="91">
        <v>38</v>
      </c>
      <c r="D1828" s="91">
        <v>16</v>
      </c>
      <c r="E1828" s="91" t="s">
        <v>87</v>
      </c>
      <c r="F1828" s="91" t="s">
        <v>87</v>
      </c>
      <c r="G1828" s="91" t="s">
        <v>15619</v>
      </c>
      <c r="I1828" s="91" t="s">
        <v>15620</v>
      </c>
      <c r="K1828" s="91" t="s">
        <v>13529</v>
      </c>
      <c r="L1828" s="91" t="s">
        <v>15621</v>
      </c>
      <c r="O1828" s="91" t="s">
        <v>15622</v>
      </c>
      <c r="P1828" s="91" t="s">
        <v>15623</v>
      </c>
      <c r="R1828" s="91" t="s">
        <v>15624</v>
      </c>
      <c r="S1828" s="91" t="s">
        <v>15625</v>
      </c>
      <c r="T1828" s="91" t="s">
        <v>517</v>
      </c>
      <c r="U1828" s="91">
        <v>1</v>
      </c>
      <c r="V1828" s="91">
        <v>500000</v>
      </c>
      <c r="W1828" s="91">
        <v>0</v>
      </c>
      <c r="X1828" s="91">
        <v>100</v>
      </c>
      <c r="Y1828" s="91">
        <v>120</v>
      </c>
      <c r="Z1828" s="91">
        <v>40</v>
      </c>
      <c r="AA1828" s="91">
        <v>60</v>
      </c>
      <c r="AB1828" s="91">
        <v>120</v>
      </c>
      <c r="AC1828" s="91">
        <v>0</v>
      </c>
      <c r="AD1828" s="91">
        <v>100</v>
      </c>
      <c r="AE1828" s="91">
        <v>120</v>
      </c>
      <c r="AF1828" s="91">
        <v>1286</v>
      </c>
      <c r="AG1828" s="91">
        <v>22</v>
      </c>
      <c r="AH1828" s="91">
        <v>610022</v>
      </c>
      <c r="AI1828" s="91">
        <v>1</v>
      </c>
      <c r="AJ1828" s="91" t="s">
        <v>15626</v>
      </c>
      <c r="AK1828" s="91">
        <v>2</v>
      </c>
      <c r="AL1828" s="91">
        <v>0</v>
      </c>
      <c r="AM1828" s="91" t="s">
        <v>87</v>
      </c>
      <c r="AO1828" s="91">
        <v>1</v>
      </c>
      <c r="AP1828" s="91">
        <v>2</v>
      </c>
      <c r="AQ1828" s="91">
        <v>1566851</v>
      </c>
      <c r="AR1828" s="91" t="s">
        <v>87</v>
      </c>
      <c r="AU1828" s="93">
        <v>42060</v>
      </c>
      <c r="AW1828" s="91">
        <v>1</v>
      </c>
      <c r="AX1828" s="91">
        <v>0</v>
      </c>
      <c r="AZ1828" s="92">
        <v>40746</v>
      </c>
      <c r="BA1828" s="91" t="s">
        <v>183</v>
      </c>
      <c r="BB1828" s="92">
        <v>42057</v>
      </c>
      <c r="BC1828" s="91" t="s">
        <v>87</v>
      </c>
    </row>
    <row r="1829" spans="1:55">
      <c r="A1829" s="91">
        <f t="shared" si="28"/>
        <v>1828</v>
      </c>
      <c r="B1829" s="91">
        <v>2145101</v>
      </c>
      <c r="C1829" s="91">
        <v>20</v>
      </c>
      <c r="D1829" s="91">
        <v>16</v>
      </c>
      <c r="E1829" s="91" t="s">
        <v>87</v>
      </c>
      <c r="F1829" s="91" t="s">
        <v>87</v>
      </c>
      <c r="G1829" s="91" t="s">
        <v>15627</v>
      </c>
      <c r="I1829" s="91" t="s">
        <v>15628</v>
      </c>
      <c r="K1829" s="91" t="s">
        <v>15629</v>
      </c>
      <c r="L1829" s="91" t="s">
        <v>15630</v>
      </c>
      <c r="O1829" s="91" t="s">
        <v>15631</v>
      </c>
      <c r="P1829" s="91" t="s">
        <v>15631</v>
      </c>
      <c r="R1829" s="91" t="s">
        <v>15632</v>
      </c>
      <c r="S1829" s="91" t="s">
        <v>15633</v>
      </c>
      <c r="T1829" s="91" t="s">
        <v>2015</v>
      </c>
      <c r="U1829" s="91">
        <v>1</v>
      </c>
      <c r="V1829" s="91">
        <v>500000</v>
      </c>
      <c r="W1829" s="91">
        <v>0</v>
      </c>
      <c r="X1829" s="91">
        <v>100</v>
      </c>
      <c r="Y1829" s="91">
        <v>120</v>
      </c>
      <c r="Z1829" s="91">
        <v>40</v>
      </c>
      <c r="AA1829" s="91">
        <v>60</v>
      </c>
      <c r="AB1829" s="91">
        <v>120</v>
      </c>
      <c r="AC1829" s="91">
        <v>40</v>
      </c>
      <c r="AD1829" s="91">
        <v>60</v>
      </c>
      <c r="AE1829" s="91">
        <v>120</v>
      </c>
      <c r="AF1829" s="91">
        <v>2101</v>
      </c>
      <c r="AG1829" s="91">
        <v>12</v>
      </c>
      <c r="AH1829" s="91">
        <v>7030411</v>
      </c>
      <c r="AI1829" s="91">
        <v>1</v>
      </c>
      <c r="AJ1829" s="91" t="s">
        <v>15634</v>
      </c>
      <c r="AK1829" s="91">
        <v>2</v>
      </c>
      <c r="AL1829" s="91">
        <v>1</v>
      </c>
      <c r="AM1829" s="91" t="s">
        <v>15635</v>
      </c>
      <c r="AN1829" s="91" t="s">
        <v>15636</v>
      </c>
      <c r="AO1829" s="91">
        <v>1</v>
      </c>
      <c r="AP1829" s="91">
        <v>2</v>
      </c>
      <c r="AQ1829" s="91">
        <v>1574557</v>
      </c>
      <c r="AR1829" s="91" t="s">
        <v>87</v>
      </c>
      <c r="AU1829" s="93">
        <v>42060</v>
      </c>
      <c r="AW1829" s="91">
        <v>1</v>
      </c>
      <c r="AX1829" s="91">
        <v>0</v>
      </c>
      <c r="AZ1829" s="92">
        <v>40760</v>
      </c>
      <c r="BA1829" s="91" t="s">
        <v>183</v>
      </c>
      <c r="BB1829" s="92">
        <v>42057</v>
      </c>
      <c r="BC1829" s="91" t="s">
        <v>87</v>
      </c>
    </row>
    <row r="1830" spans="1:55">
      <c r="A1830" s="91">
        <f t="shared" si="28"/>
        <v>1829</v>
      </c>
      <c r="B1830" s="91">
        <v>2152801</v>
      </c>
      <c r="C1830" s="91">
        <v>38</v>
      </c>
      <c r="D1830" s="91">
        <v>16</v>
      </c>
      <c r="E1830" s="91" t="s">
        <v>87</v>
      </c>
      <c r="F1830" s="91" t="s">
        <v>87</v>
      </c>
      <c r="G1830" s="91" t="s">
        <v>15637</v>
      </c>
      <c r="I1830" s="91" t="s">
        <v>15638</v>
      </c>
      <c r="J1830" s="91" t="s">
        <v>15639</v>
      </c>
      <c r="K1830" s="91" t="s">
        <v>15640</v>
      </c>
      <c r="L1830" s="91" t="s">
        <v>15641</v>
      </c>
      <c r="O1830" s="91" t="s">
        <v>15642</v>
      </c>
      <c r="P1830" s="91" t="s">
        <v>15643</v>
      </c>
      <c r="R1830" s="91" t="s">
        <v>15644</v>
      </c>
      <c r="S1830" s="91" t="s">
        <v>15645</v>
      </c>
      <c r="T1830" s="91" t="s">
        <v>269</v>
      </c>
      <c r="U1830" s="91">
        <v>1</v>
      </c>
      <c r="V1830" s="91">
        <v>500000</v>
      </c>
      <c r="W1830" s="91">
        <v>0</v>
      </c>
      <c r="X1830" s="91">
        <v>100</v>
      </c>
      <c r="Y1830" s="91">
        <v>120</v>
      </c>
      <c r="Z1830" s="91">
        <v>40</v>
      </c>
      <c r="AA1830" s="91">
        <v>60</v>
      </c>
      <c r="AB1830" s="91">
        <v>120</v>
      </c>
      <c r="AC1830" s="91">
        <v>40</v>
      </c>
      <c r="AD1830" s="91">
        <v>60</v>
      </c>
      <c r="AE1830" s="91">
        <v>120</v>
      </c>
      <c r="AF1830" s="91">
        <v>5</v>
      </c>
      <c r="AG1830" s="91">
        <v>117</v>
      </c>
      <c r="AH1830" s="91">
        <v>4107311</v>
      </c>
      <c r="AI1830" s="91">
        <v>1</v>
      </c>
      <c r="AJ1830" s="91" t="s">
        <v>15646</v>
      </c>
      <c r="AK1830" s="91">
        <v>2</v>
      </c>
      <c r="AL1830" s="91">
        <v>0</v>
      </c>
      <c r="AM1830" s="91" t="s">
        <v>87</v>
      </c>
      <c r="AO1830" s="91">
        <v>1</v>
      </c>
      <c r="AP1830" s="91">
        <v>2</v>
      </c>
      <c r="AQ1830" s="91">
        <v>2008987</v>
      </c>
      <c r="AR1830" s="91" t="s">
        <v>87</v>
      </c>
      <c r="AU1830" s="93">
        <v>43152</v>
      </c>
      <c r="AW1830" s="91">
        <v>1</v>
      </c>
      <c r="AX1830" s="91">
        <v>0</v>
      </c>
      <c r="AZ1830" s="92">
        <v>40795</v>
      </c>
      <c r="BA1830" s="91" t="s">
        <v>183</v>
      </c>
      <c r="BB1830" s="92">
        <v>43154.073703703703</v>
      </c>
      <c r="BC1830" s="91" t="s">
        <v>233</v>
      </c>
    </row>
    <row r="1831" spans="1:55">
      <c r="A1831" s="91">
        <f t="shared" si="28"/>
        <v>1830</v>
      </c>
      <c r="B1831" s="91">
        <v>2161401</v>
      </c>
      <c r="C1831" s="91">
        <v>80</v>
      </c>
      <c r="D1831" s="91">
        <v>16</v>
      </c>
      <c r="E1831" s="91" t="s">
        <v>87</v>
      </c>
      <c r="F1831" s="91" t="s">
        <v>87</v>
      </c>
      <c r="G1831" s="91" t="s">
        <v>15647</v>
      </c>
      <c r="I1831" s="91" t="s">
        <v>15648</v>
      </c>
      <c r="J1831" s="91" t="s">
        <v>15649</v>
      </c>
      <c r="K1831" s="91" t="s">
        <v>2019</v>
      </c>
      <c r="L1831" s="91" t="s">
        <v>15650</v>
      </c>
      <c r="O1831" s="91" t="s">
        <v>15651</v>
      </c>
      <c r="P1831" s="91" t="s">
        <v>15652</v>
      </c>
      <c r="R1831" s="91" t="s">
        <v>15653</v>
      </c>
      <c r="S1831" s="91" t="s">
        <v>15654</v>
      </c>
      <c r="T1831" s="91" t="s">
        <v>269</v>
      </c>
      <c r="U1831" s="91">
        <v>0</v>
      </c>
      <c r="V1831" s="91">
        <v>500000</v>
      </c>
      <c r="W1831" s="91">
        <v>0</v>
      </c>
      <c r="X1831" s="91">
        <v>100</v>
      </c>
      <c r="Y1831" s="91">
        <v>120</v>
      </c>
      <c r="Z1831" s="91">
        <v>40</v>
      </c>
      <c r="AA1831" s="91">
        <v>60</v>
      </c>
      <c r="AB1831" s="91">
        <v>120</v>
      </c>
      <c r="AC1831" s="91">
        <v>0</v>
      </c>
      <c r="AD1831" s="91">
        <v>100</v>
      </c>
      <c r="AE1831" s="91">
        <v>120</v>
      </c>
      <c r="AF1831" s="91">
        <v>1</v>
      </c>
      <c r="AG1831" s="91">
        <v>532</v>
      </c>
      <c r="AH1831" s="91">
        <v>1442023</v>
      </c>
      <c r="AI1831" s="91">
        <v>1</v>
      </c>
      <c r="AJ1831" s="91" t="s">
        <v>15655</v>
      </c>
      <c r="AK1831" s="91">
        <v>2</v>
      </c>
      <c r="AL1831" s="91">
        <v>0</v>
      </c>
      <c r="AM1831" s="91" t="s">
        <v>87</v>
      </c>
      <c r="AO1831" s="91">
        <v>1</v>
      </c>
      <c r="AP1831" s="91">
        <v>2</v>
      </c>
      <c r="AQ1831" s="91" t="s">
        <v>87</v>
      </c>
      <c r="AR1831" s="91" t="s">
        <v>87</v>
      </c>
      <c r="AW1831" s="91">
        <v>1</v>
      </c>
      <c r="AX1831" s="91">
        <v>0</v>
      </c>
      <c r="AZ1831" s="92">
        <v>40834</v>
      </c>
      <c r="BA1831" s="91" t="s">
        <v>183</v>
      </c>
      <c r="BB1831" s="92">
        <v>40834</v>
      </c>
      <c r="BC1831" s="91" t="s">
        <v>87</v>
      </c>
    </row>
    <row r="1832" spans="1:55">
      <c r="A1832" s="91">
        <f t="shared" si="28"/>
        <v>1831</v>
      </c>
      <c r="B1832" s="91">
        <v>2165701</v>
      </c>
      <c r="C1832" s="91">
        <v>80</v>
      </c>
      <c r="D1832" s="91">
        <v>16</v>
      </c>
      <c r="E1832" s="91" t="s">
        <v>87</v>
      </c>
      <c r="F1832" s="91" t="s">
        <v>87</v>
      </c>
      <c r="G1832" s="91" t="s">
        <v>15656</v>
      </c>
      <c r="I1832" s="91" t="s">
        <v>15657</v>
      </c>
      <c r="J1832" s="91" t="s">
        <v>15658</v>
      </c>
      <c r="K1832" s="91" t="s">
        <v>15659</v>
      </c>
      <c r="L1832" s="91" t="s">
        <v>15660</v>
      </c>
      <c r="O1832" s="91" t="s">
        <v>15661</v>
      </c>
      <c r="P1832" s="91" t="s">
        <v>15662</v>
      </c>
      <c r="R1832" s="91" t="s">
        <v>15663</v>
      </c>
      <c r="S1832" s="91" t="s">
        <v>15664</v>
      </c>
      <c r="T1832" s="91" t="s">
        <v>269</v>
      </c>
      <c r="U1832" s="91">
        <v>0</v>
      </c>
      <c r="V1832" s="91">
        <v>500000</v>
      </c>
      <c r="W1832" s="91">
        <v>0</v>
      </c>
      <c r="X1832" s="91">
        <v>100</v>
      </c>
      <c r="Y1832" s="91">
        <v>120</v>
      </c>
      <c r="Z1832" s="91">
        <v>40</v>
      </c>
      <c r="AA1832" s="91">
        <v>60</v>
      </c>
      <c r="AB1832" s="91">
        <v>120</v>
      </c>
      <c r="AC1832" s="91">
        <v>0</v>
      </c>
      <c r="AD1832" s="91">
        <v>100</v>
      </c>
      <c r="AE1832" s="91">
        <v>120</v>
      </c>
      <c r="AF1832" s="91">
        <v>181</v>
      </c>
      <c r="AG1832" s="91">
        <v>401</v>
      </c>
      <c r="AH1832" s="91">
        <v>1728065</v>
      </c>
      <c r="AI1832" s="91">
        <v>1</v>
      </c>
      <c r="AJ1832" s="91" t="s">
        <v>15665</v>
      </c>
      <c r="AK1832" s="91">
        <v>2</v>
      </c>
      <c r="AL1832" s="91">
        <v>0</v>
      </c>
      <c r="AM1832" s="91" t="s">
        <v>87</v>
      </c>
      <c r="AO1832" s="91">
        <v>1</v>
      </c>
      <c r="AP1832" s="91">
        <v>2</v>
      </c>
      <c r="AQ1832" s="91" t="s">
        <v>87</v>
      </c>
      <c r="AR1832" s="91" t="s">
        <v>87</v>
      </c>
      <c r="AW1832" s="91">
        <v>1</v>
      </c>
      <c r="AX1832" s="91">
        <v>0</v>
      </c>
      <c r="AZ1832" s="92">
        <v>40847</v>
      </c>
      <c r="BA1832" s="91" t="s">
        <v>183</v>
      </c>
      <c r="BB1832" s="92">
        <v>42297</v>
      </c>
      <c r="BC1832" s="91" t="s">
        <v>87</v>
      </c>
    </row>
    <row r="1833" spans="1:55">
      <c r="A1833" s="91">
        <f t="shared" si="28"/>
        <v>1832</v>
      </c>
      <c r="B1833" s="91">
        <v>2173101</v>
      </c>
      <c r="C1833" s="91">
        <v>62</v>
      </c>
      <c r="D1833" s="91">
        <v>16</v>
      </c>
      <c r="E1833" s="91" t="s">
        <v>87</v>
      </c>
      <c r="F1833" s="91" t="s">
        <v>87</v>
      </c>
      <c r="G1833" s="91" t="s">
        <v>15666</v>
      </c>
      <c r="I1833" s="91" t="s">
        <v>15667</v>
      </c>
      <c r="J1833" s="91" t="s">
        <v>15668</v>
      </c>
      <c r="K1833" s="91" t="s">
        <v>15669</v>
      </c>
      <c r="L1833" s="91" t="s">
        <v>15670</v>
      </c>
      <c r="O1833" s="91" t="s">
        <v>15671</v>
      </c>
      <c r="P1833" s="91" t="s">
        <v>15672</v>
      </c>
      <c r="U1833" s="91">
        <v>0</v>
      </c>
      <c r="V1833" s="91">
        <v>0</v>
      </c>
      <c r="W1833" s="91">
        <v>0</v>
      </c>
      <c r="X1833" s="91">
        <v>0</v>
      </c>
      <c r="Y1833" s="91">
        <v>0</v>
      </c>
      <c r="Z1833" s="91">
        <v>40</v>
      </c>
      <c r="AA1833" s="91">
        <v>60</v>
      </c>
      <c r="AB1833" s="91">
        <v>120</v>
      </c>
      <c r="AC1833" s="91">
        <v>0</v>
      </c>
      <c r="AD1833" s="91">
        <v>0</v>
      </c>
      <c r="AE1833" s="91">
        <v>0</v>
      </c>
      <c r="AF1833" s="91">
        <v>154</v>
      </c>
      <c r="AG1833" s="91">
        <v>214</v>
      </c>
      <c r="AH1833" s="91">
        <v>22311</v>
      </c>
      <c r="AI1833" s="91">
        <v>2</v>
      </c>
      <c r="AJ1833" s="91" t="s">
        <v>15673</v>
      </c>
      <c r="AK1833" s="91">
        <v>2</v>
      </c>
      <c r="AL1833" s="91">
        <v>0</v>
      </c>
      <c r="AM1833" s="91" t="s">
        <v>87</v>
      </c>
      <c r="AO1833" s="91">
        <v>0</v>
      </c>
      <c r="AP1833" s="91">
        <v>2</v>
      </c>
      <c r="AQ1833" s="91" t="s">
        <v>87</v>
      </c>
      <c r="AR1833" s="91" t="s">
        <v>87</v>
      </c>
      <c r="AW1833" s="91">
        <v>1</v>
      </c>
      <c r="AX1833" s="91">
        <v>0</v>
      </c>
      <c r="AZ1833" s="92">
        <v>40879</v>
      </c>
      <c r="BA1833" s="91" t="s">
        <v>183</v>
      </c>
      <c r="BB1833" s="92">
        <v>43116.06287037037</v>
      </c>
      <c r="BC1833" s="91" t="s">
        <v>233</v>
      </c>
    </row>
    <row r="1834" spans="1:55">
      <c r="A1834" s="91">
        <f t="shared" si="28"/>
        <v>1833</v>
      </c>
      <c r="B1834" s="91">
        <v>2174901</v>
      </c>
      <c r="C1834" s="91">
        <v>30</v>
      </c>
      <c r="D1834" s="91">
        <v>16</v>
      </c>
      <c r="E1834" s="91" t="s">
        <v>87</v>
      </c>
      <c r="F1834" s="91" t="s">
        <v>87</v>
      </c>
      <c r="G1834" s="91" t="s">
        <v>6240</v>
      </c>
      <c r="I1834" s="91" t="s">
        <v>15674</v>
      </c>
      <c r="J1834" s="91" t="s">
        <v>15674</v>
      </c>
      <c r="K1834" s="91" t="s">
        <v>5811</v>
      </c>
      <c r="L1834" s="91" t="s">
        <v>15675</v>
      </c>
      <c r="O1834" s="91" t="s">
        <v>15676</v>
      </c>
      <c r="P1834" s="91" t="s">
        <v>15677</v>
      </c>
      <c r="R1834" s="91" t="s">
        <v>15678</v>
      </c>
      <c r="S1834" s="91" t="s">
        <v>15679</v>
      </c>
      <c r="T1834" s="91" t="s">
        <v>269</v>
      </c>
      <c r="U1834" s="91">
        <v>0</v>
      </c>
      <c r="V1834" s="91">
        <v>500000</v>
      </c>
      <c r="W1834" s="91">
        <v>0</v>
      </c>
      <c r="X1834" s="91">
        <v>100</v>
      </c>
      <c r="Y1834" s="91">
        <v>120</v>
      </c>
      <c r="Z1834" s="91">
        <v>40</v>
      </c>
      <c r="AA1834" s="91">
        <v>60</v>
      </c>
      <c r="AB1834" s="91">
        <v>120</v>
      </c>
      <c r="AC1834" s="91">
        <v>40</v>
      </c>
      <c r="AD1834" s="91">
        <v>60</v>
      </c>
      <c r="AE1834" s="91">
        <v>120</v>
      </c>
      <c r="AF1834" s="91">
        <v>1</v>
      </c>
      <c r="AG1834" s="91">
        <v>153</v>
      </c>
      <c r="AH1834" s="91">
        <v>3187500</v>
      </c>
      <c r="AI1834" s="91">
        <v>1</v>
      </c>
      <c r="AJ1834" s="91" t="s">
        <v>15680</v>
      </c>
      <c r="AK1834" s="91">
        <v>2</v>
      </c>
      <c r="AL1834" s="91">
        <v>0</v>
      </c>
      <c r="AM1834" s="91" t="s">
        <v>87</v>
      </c>
      <c r="AO1834" s="91">
        <v>1</v>
      </c>
      <c r="AP1834" s="91">
        <v>2</v>
      </c>
      <c r="AQ1834" s="91" t="s">
        <v>87</v>
      </c>
      <c r="AR1834" s="91" t="s">
        <v>87</v>
      </c>
      <c r="AW1834" s="91">
        <v>1</v>
      </c>
      <c r="AX1834" s="91">
        <v>0</v>
      </c>
      <c r="AZ1834" s="92">
        <v>40886</v>
      </c>
      <c r="BA1834" s="91" t="s">
        <v>183</v>
      </c>
      <c r="BB1834" s="92">
        <v>40886</v>
      </c>
      <c r="BC1834" s="91" t="s">
        <v>87</v>
      </c>
    </row>
    <row r="1835" spans="1:55">
      <c r="A1835" s="91">
        <f t="shared" si="28"/>
        <v>1834</v>
      </c>
      <c r="B1835" s="91">
        <v>2186101</v>
      </c>
      <c r="C1835" s="91">
        <v>50</v>
      </c>
      <c r="D1835" s="91">
        <v>16</v>
      </c>
      <c r="E1835" s="91" t="s">
        <v>87</v>
      </c>
      <c r="F1835" s="91" t="s">
        <v>87</v>
      </c>
      <c r="G1835" s="91" t="s">
        <v>15681</v>
      </c>
      <c r="I1835" s="91" t="s">
        <v>15682</v>
      </c>
      <c r="J1835" s="91" t="s">
        <v>15682</v>
      </c>
      <c r="K1835" s="91" t="s">
        <v>15683</v>
      </c>
      <c r="L1835" s="91" t="s">
        <v>15684</v>
      </c>
      <c r="O1835" s="91" t="s">
        <v>15685</v>
      </c>
      <c r="P1835" s="91" t="s">
        <v>15686</v>
      </c>
      <c r="R1835" s="91" t="s">
        <v>15687</v>
      </c>
      <c r="S1835" s="91" t="s">
        <v>15688</v>
      </c>
      <c r="T1835" s="91" t="s">
        <v>269</v>
      </c>
      <c r="U1835" s="91">
        <v>0</v>
      </c>
      <c r="V1835" s="91">
        <v>0</v>
      </c>
      <c r="W1835" s="91">
        <v>0</v>
      </c>
      <c r="X1835" s="91">
        <v>100</v>
      </c>
      <c r="Y1835" s="91">
        <v>120</v>
      </c>
      <c r="Z1835" s="91">
        <v>40</v>
      </c>
      <c r="AA1835" s="91">
        <v>60</v>
      </c>
      <c r="AB1835" s="91">
        <v>120</v>
      </c>
      <c r="AC1835" s="91">
        <v>40</v>
      </c>
      <c r="AD1835" s="91">
        <v>60</v>
      </c>
      <c r="AE1835" s="91">
        <v>120</v>
      </c>
      <c r="AF1835" s="91">
        <v>1562</v>
      </c>
      <c r="AG1835" s="91">
        <v>58</v>
      </c>
      <c r="AH1835" s="91">
        <v>555227</v>
      </c>
      <c r="AI1835" s="91">
        <v>1</v>
      </c>
      <c r="AJ1835" s="91" t="s">
        <v>15689</v>
      </c>
      <c r="AK1835" s="91">
        <v>2</v>
      </c>
      <c r="AL1835" s="91">
        <v>0</v>
      </c>
      <c r="AM1835" s="91" t="s">
        <v>87</v>
      </c>
      <c r="AO1835" s="91">
        <v>1</v>
      </c>
      <c r="AP1835" s="91">
        <v>2</v>
      </c>
      <c r="AQ1835" s="91" t="s">
        <v>87</v>
      </c>
      <c r="AR1835" s="91" t="s">
        <v>87</v>
      </c>
      <c r="AW1835" s="91">
        <v>1</v>
      </c>
      <c r="AX1835" s="91">
        <v>0</v>
      </c>
      <c r="AZ1835" s="92">
        <v>40938</v>
      </c>
      <c r="BA1835" s="91" t="s">
        <v>183</v>
      </c>
      <c r="BB1835" s="92">
        <v>40938</v>
      </c>
      <c r="BC1835" s="91" t="s">
        <v>87</v>
      </c>
    </row>
    <row r="1836" spans="1:55">
      <c r="A1836" s="91">
        <f t="shared" si="28"/>
        <v>1835</v>
      </c>
      <c r="B1836" s="91">
        <v>2191601</v>
      </c>
      <c r="C1836" s="91">
        <v>80</v>
      </c>
      <c r="D1836" s="91">
        <v>16</v>
      </c>
      <c r="E1836" s="91" t="s">
        <v>87</v>
      </c>
      <c r="F1836" s="91" t="s">
        <v>87</v>
      </c>
      <c r="G1836" s="91" t="s">
        <v>15690</v>
      </c>
      <c r="I1836" s="91" t="s">
        <v>15691</v>
      </c>
      <c r="J1836" s="91" t="s">
        <v>15691</v>
      </c>
      <c r="K1836" s="91" t="s">
        <v>15692</v>
      </c>
      <c r="L1836" s="91" t="s">
        <v>15693</v>
      </c>
      <c r="O1836" s="91" t="s">
        <v>15694</v>
      </c>
      <c r="P1836" s="91" t="s">
        <v>15695</v>
      </c>
      <c r="R1836" s="91" t="s">
        <v>15696</v>
      </c>
      <c r="S1836" s="91" t="s">
        <v>15697</v>
      </c>
      <c r="T1836" s="91" t="s">
        <v>269</v>
      </c>
      <c r="U1836" s="91">
        <v>1</v>
      </c>
      <c r="V1836" s="91">
        <v>500000</v>
      </c>
      <c r="W1836" s="91">
        <v>0</v>
      </c>
      <c r="X1836" s="91">
        <v>100</v>
      </c>
      <c r="Y1836" s="91">
        <v>120</v>
      </c>
      <c r="Z1836" s="91">
        <v>40</v>
      </c>
      <c r="AA1836" s="91">
        <v>60</v>
      </c>
      <c r="AB1836" s="91">
        <v>120</v>
      </c>
      <c r="AC1836" s="91">
        <v>0</v>
      </c>
      <c r="AD1836" s="91">
        <v>100</v>
      </c>
      <c r="AE1836" s="91">
        <v>120</v>
      </c>
      <c r="AF1836" s="91">
        <v>190</v>
      </c>
      <c r="AG1836" s="91">
        <v>251</v>
      </c>
      <c r="AH1836" s="91">
        <v>13269</v>
      </c>
      <c r="AI1836" s="91">
        <v>2</v>
      </c>
      <c r="AJ1836" s="91" t="s">
        <v>15698</v>
      </c>
      <c r="AK1836" s="91">
        <v>2</v>
      </c>
      <c r="AL1836" s="91">
        <v>0</v>
      </c>
      <c r="AM1836" s="91" t="s">
        <v>87</v>
      </c>
      <c r="AO1836" s="91">
        <v>1</v>
      </c>
      <c r="AP1836" s="91">
        <v>2</v>
      </c>
      <c r="AQ1836" s="91">
        <v>1349535</v>
      </c>
      <c r="AR1836" s="91" t="s">
        <v>87</v>
      </c>
      <c r="AU1836" s="93">
        <v>42060</v>
      </c>
      <c r="AW1836" s="91">
        <v>1</v>
      </c>
      <c r="AX1836" s="91">
        <v>0</v>
      </c>
      <c r="AZ1836" s="92">
        <v>40960</v>
      </c>
      <c r="BA1836" s="91" t="s">
        <v>183</v>
      </c>
      <c r="BB1836" s="92">
        <v>42057</v>
      </c>
      <c r="BC1836" s="91" t="s">
        <v>87</v>
      </c>
    </row>
    <row r="1837" spans="1:55">
      <c r="A1837" s="91">
        <f t="shared" si="28"/>
        <v>1836</v>
      </c>
      <c r="B1837" s="91">
        <v>2191701</v>
      </c>
      <c r="C1837" s="91">
        <v>80</v>
      </c>
      <c r="D1837" s="91">
        <v>16</v>
      </c>
      <c r="E1837" s="91" t="s">
        <v>87</v>
      </c>
      <c r="F1837" s="91" t="s">
        <v>87</v>
      </c>
      <c r="G1837" s="91" t="s">
        <v>15699</v>
      </c>
      <c r="I1837" s="91" t="s">
        <v>15700</v>
      </c>
      <c r="K1837" s="91" t="s">
        <v>15701</v>
      </c>
      <c r="L1837" s="91" t="s">
        <v>15702</v>
      </c>
      <c r="O1837" s="91" t="s">
        <v>15703</v>
      </c>
      <c r="P1837" s="91" t="s">
        <v>15704</v>
      </c>
      <c r="R1837" s="91" t="s">
        <v>15705</v>
      </c>
      <c r="S1837" s="91" t="s">
        <v>15706</v>
      </c>
      <c r="T1837" s="91" t="s">
        <v>269</v>
      </c>
      <c r="U1837" s="91">
        <v>0</v>
      </c>
      <c r="V1837" s="91">
        <v>500000</v>
      </c>
      <c r="W1837" s="91">
        <v>0</v>
      </c>
      <c r="X1837" s="91">
        <v>100</v>
      </c>
      <c r="Y1837" s="91">
        <v>120</v>
      </c>
      <c r="Z1837" s="91">
        <v>40</v>
      </c>
      <c r="AA1837" s="91">
        <v>60</v>
      </c>
      <c r="AB1837" s="91">
        <v>120</v>
      </c>
      <c r="AC1837" s="91">
        <v>0</v>
      </c>
      <c r="AD1837" s="91">
        <v>100</v>
      </c>
      <c r="AE1837" s="91">
        <v>120</v>
      </c>
      <c r="AF1837" s="91">
        <v>190</v>
      </c>
      <c r="AG1837" s="91">
        <v>32</v>
      </c>
      <c r="AH1837" s="91">
        <v>1002015</v>
      </c>
      <c r="AI1837" s="91">
        <v>2</v>
      </c>
      <c r="AJ1837" s="91" t="s">
        <v>15707</v>
      </c>
      <c r="AK1837" s="91">
        <v>2</v>
      </c>
      <c r="AL1837" s="91">
        <v>0</v>
      </c>
      <c r="AM1837" s="91" t="s">
        <v>87</v>
      </c>
      <c r="AO1837" s="91">
        <v>1</v>
      </c>
      <c r="AP1837" s="91">
        <v>2</v>
      </c>
      <c r="AQ1837" s="91" t="s">
        <v>87</v>
      </c>
      <c r="AR1837" s="91" t="s">
        <v>87</v>
      </c>
      <c r="AW1837" s="91">
        <v>1</v>
      </c>
      <c r="AX1837" s="91">
        <v>0</v>
      </c>
      <c r="AZ1837" s="92">
        <v>40960</v>
      </c>
      <c r="BA1837" s="91" t="s">
        <v>183</v>
      </c>
      <c r="BB1837" s="92">
        <v>40960</v>
      </c>
      <c r="BC1837" s="91" t="s">
        <v>87</v>
      </c>
    </row>
    <row r="1838" spans="1:55">
      <c r="A1838" s="91">
        <f t="shared" si="28"/>
        <v>1837</v>
      </c>
      <c r="B1838" s="91">
        <v>2200701</v>
      </c>
      <c r="C1838" s="91">
        <v>80</v>
      </c>
      <c r="D1838" s="91">
        <v>16</v>
      </c>
      <c r="E1838" s="91" t="s">
        <v>87</v>
      </c>
      <c r="F1838" s="91" t="s">
        <v>87</v>
      </c>
      <c r="G1838" s="91" t="s">
        <v>15708</v>
      </c>
      <c r="I1838" s="91" t="s">
        <v>15709</v>
      </c>
      <c r="J1838" s="91" t="s">
        <v>15710</v>
      </c>
      <c r="K1838" s="91" t="s">
        <v>15711</v>
      </c>
      <c r="L1838" s="91" t="s">
        <v>15712</v>
      </c>
      <c r="O1838" s="91" t="s">
        <v>15713</v>
      </c>
      <c r="P1838" s="91" t="s">
        <v>15713</v>
      </c>
      <c r="R1838" s="91" t="s">
        <v>15714</v>
      </c>
      <c r="S1838" s="91" t="s">
        <v>15715</v>
      </c>
      <c r="T1838" s="91" t="s">
        <v>269</v>
      </c>
      <c r="U1838" s="91">
        <v>0</v>
      </c>
      <c r="V1838" s="91">
        <v>500000</v>
      </c>
      <c r="W1838" s="91">
        <v>0</v>
      </c>
      <c r="X1838" s="91">
        <v>100</v>
      </c>
      <c r="Y1838" s="91">
        <v>120</v>
      </c>
      <c r="Z1838" s="91">
        <v>40</v>
      </c>
      <c r="AA1838" s="91">
        <v>60</v>
      </c>
      <c r="AB1838" s="91">
        <v>120</v>
      </c>
      <c r="AC1838" s="91">
        <v>40</v>
      </c>
      <c r="AD1838" s="91">
        <v>60</v>
      </c>
      <c r="AE1838" s="91">
        <v>120</v>
      </c>
      <c r="AF1838" s="91">
        <v>184</v>
      </c>
      <c r="AG1838" s="91">
        <v>93</v>
      </c>
      <c r="AH1838" s="91">
        <v>225971</v>
      </c>
      <c r="AI1838" s="91">
        <v>1</v>
      </c>
      <c r="AJ1838" s="91" t="s">
        <v>15716</v>
      </c>
      <c r="AK1838" s="91">
        <v>2</v>
      </c>
      <c r="AL1838" s="91">
        <v>1</v>
      </c>
      <c r="AM1838" s="91">
        <v>45101610926</v>
      </c>
      <c r="AN1838" s="91" t="s">
        <v>15717</v>
      </c>
      <c r="AO1838" s="91">
        <v>1</v>
      </c>
      <c r="AP1838" s="91">
        <v>2</v>
      </c>
      <c r="AQ1838" s="91" t="s">
        <v>87</v>
      </c>
      <c r="AR1838" s="91" t="s">
        <v>87</v>
      </c>
      <c r="AW1838" s="91">
        <v>1</v>
      </c>
      <c r="AX1838" s="91">
        <v>0</v>
      </c>
      <c r="AZ1838" s="92">
        <v>40990</v>
      </c>
      <c r="BA1838" s="91" t="s">
        <v>183</v>
      </c>
      <c r="BB1838" s="92">
        <v>42446</v>
      </c>
      <c r="BC1838" s="91" t="s">
        <v>87</v>
      </c>
    </row>
    <row r="1839" spans="1:55">
      <c r="A1839" s="91">
        <f t="shared" si="28"/>
        <v>1838</v>
      </c>
      <c r="B1839" s="91">
        <v>2204501</v>
      </c>
      <c r="C1839" s="91">
        <v>80</v>
      </c>
      <c r="D1839" s="91">
        <v>16</v>
      </c>
      <c r="E1839" s="91" t="s">
        <v>87</v>
      </c>
      <c r="F1839" s="91" t="s">
        <v>87</v>
      </c>
      <c r="G1839" s="91" t="s">
        <v>15718</v>
      </c>
      <c r="I1839" s="91" t="s">
        <v>15719</v>
      </c>
      <c r="J1839" s="91" t="s">
        <v>15719</v>
      </c>
      <c r="K1839" s="91" t="s">
        <v>12507</v>
      </c>
      <c r="L1839" s="91" t="s">
        <v>15720</v>
      </c>
      <c r="O1839" s="91" t="s">
        <v>15721</v>
      </c>
      <c r="P1839" s="91" t="s">
        <v>15722</v>
      </c>
      <c r="R1839" s="91" t="s">
        <v>15723</v>
      </c>
      <c r="S1839" s="91" t="s">
        <v>15724</v>
      </c>
      <c r="T1839" s="91" t="s">
        <v>201</v>
      </c>
      <c r="U1839" s="91">
        <v>0</v>
      </c>
      <c r="V1839" s="91">
        <v>500000</v>
      </c>
      <c r="W1839" s="91">
        <v>0</v>
      </c>
      <c r="X1839" s="91">
        <v>100</v>
      </c>
      <c r="Y1839" s="91">
        <v>120</v>
      </c>
      <c r="Z1839" s="91">
        <v>40</v>
      </c>
      <c r="AA1839" s="91">
        <v>60</v>
      </c>
      <c r="AB1839" s="91">
        <v>120</v>
      </c>
      <c r="AC1839" s="91">
        <v>0</v>
      </c>
      <c r="AD1839" s="91">
        <v>100</v>
      </c>
      <c r="AE1839" s="91">
        <v>120</v>
      </c>
      <c r="AF1839" s="91">
        <v>177</v>
      </c>
      <c r="AG1839" s="91">
        <v>431</v>
      </c>
      <c r="AH1839" s="91">
        <v>13812</v>
      </c>
      <c r="AI1839" s="91">
        <v>2</v>
      </c>
      <c r="AJ1839" s="91" t="s">
        <v>15725</v>
      </c>
      <c r="AK1839" s="91">
        <v>2</v>
      </c>
      <c r="AL1839" s="91">
        <v>0</v>
      </c>
      <c r="AM1839" s="91" t="s">
        <v>87</v>
      </c>
      <c r="AO1839" s="91">
        <v>1</v>
      </c>
      <c r="AP1839" s="91">
        <v>2</v>
      </c>
      <c r="AQ1839" s="91" t="s">
        <v>87</v>
      </c>
      <c r="AR1839" s="91" t="s">
        <v>87</v>
      </c>
      <c r="AW1839" s="91">
        <v>1</v>
      </c>
      <c r="AX1839" s="91">
        <v>0</v>
      </c>
      <c r="AZ1839" s="92">
        <v>41011</v>
      </c>
      <c r="BA1839" s="91" t="s">
        <v>183</v>
      </c>
      <c r="BB1839" s="92">
        <v>41011</v>
      </c>
      <c r="BC1839" s="91" t="s">
        <v>87</v>
      </c>
    </row>
    <row r="1840" spans="1:55">
      <c r="A1840" s="91">
        <f t="shared" si="28"/>
        <v>1839</v>
      </c>
      <c r="B1840" s="91">
        <v>2226701</v>
      </c>
      <c r="C1840" s="91">
        <v>77</v>
      </c>
      <c r="D1840" s="91">
        <v>16</v>
      </c>
      <c r="E1840" s="91" t="s">
        <v>87</v>
      </c>
      <c r="F1840" s="91" t="s">
        <v>87</v>
      </c>
      <c r="G1840" s="91" t="s">
        <v>15726</v>
      </c>
      <c r="I1840" s="91" t="s">
        <v>15727</v>
      </c>
      <c r="J1840" s="91" t="s">
        <v>15728</v>
      </c>
      <c r="K1840" s="91" t="s">
        <v>15729</v>
      </c>
      <c r="L1840" s="91" t="s">
        <v>15730</v>
      </c>
      <c r="O1840" s="91" t="s">
        <v>15731</v>
      </c>
      <c r="P1840" s="91" t="s">
        <v>15732</v>
      </c>
      <c r="R1840" s="91" t="s">
        <v>15733</v>
      </c>
      <c r="S1840" s="91" t="s">
        <v>15734</v>
      </c>
      <c r="T1840" s="91" t="s">
        <v>269</v>
      </c>
      <c r="U1840" s="91">
        <v>1</v>
      </c>
      <c r="V1840" s="91">
        <v>500000</v>
      </c>
      <c r="W1840" s="91">
        <v>0</v>
      </c>
      <c r="X1840" s="91">
        <v>100</v>
      </c>
      <c r="Y1840" s="91">
        <v>120</v>
      </c>
      <c r="Z1840" s="91">
        <v>40</v>
      </c>
      <c r="AA1840" s="91">
        <v>60</v>
      </c>
      <c r="AB1840" s="91">
        <v>120</v>
      </c>
      <c r="AC1840" s="91">
        <v>0</v>
      </c>
      <c r="AD1840" s="91">
        <v>100</v>
      </c>
      <c r="AE1840" s="91">
        <v>120</v>
      </c>
      <c r="AF1840" s="91">
        <v>167</v>
      </c>
      <c r="AG1840" s="91">
        <v>55</v>
      </c>
      <c r="AH1840" s="91">
        <v>2048557</v>
      </c>
      <c r="AI1840" s="91">
        <v>1</v>
      </c>
      <c r="AJ1840" s="91" t="s">
        <v>15735</v>
      </c>
      <c r="AK1840" s="91">
        <v>2</v>
      </c>
      <c r="AL1840" s="91">
        <v>0</v>
      </c>
      <c r="AM1840" s="91" t="s">
        <v>87</v>
      </c>
      <c r="AO1840" s="91">
        <v>1</v>
      </c>
      <c r="AP1840" s="91">
        <v>2</v>
      </c>
      <c r="AQ1840" s="91">
        <v>1943467</v>
      </c>
      <c r="AR1840" s="91" t="s">
        <v>87</v>
      </c>
      <c r="AU1840" s="93">
        <v>42485</v>
      </c>
      <c r="AW1840" s="91">
        <v>1</v>
      </c>
      <c r="AX1840" s="91">
        <v>0</v>
      </c>
      <c r="AY1840" s="91">
        <v>30000</v>
      </c>
      <c r="AZ1840" s="92">
        <v>41082</v>
      </c>
      <c r="BA1840" s="91" t="s">
        <v>183</v>
      </c>
      <c r="BB1840" s="92">
        <v>41082</v>
      </c>
      <c r="BC1840" s="91" t="s">
        <v>87</v>
      </c>
    </row>
    <row r="1841" spans="1:55">
      <c r="A1841" s="91">
        <f t="shared" si="28"/>
        <v>1840</v>
      </c>
      <c r="B1841" s="91">
        <v>2233301</v>
      </c>
      <c r="C1841" s="91">
        <v>70</v>
      </c>
      <c r="D1841" s="91">
        <v>16</v>
      </c>
      <c r="E1841" s="91" t="s">
        <v>87</v>
      </c>
      <c r="F1841" s="91" t="s">
        <v>87</v>
      </c>
      <c r="G1841" s="91" t="s">
        <v>15736</v>
      </c>
      <c r="I1841" s="91" t="s">
        <v>15737</v>
      </c>
      <c r="J1841" s="91" t="s">
        <v>15738</v>
      </c>
      <c r="K1841" s="91" t="s">
        <v>15739</v>
      </c>
      <c r="L1841" s="91" t="s">
        <v>15740</v>
      </c>
      <c r="O1841" s="91" t="s">
        <v>15741</v>
      </c>
      <c r="P1841" s="91" t="s">
        <v>15742</v>
      </c>
      <c r="R1841" s="91" t="s">
        <v>15743</v>
      </c>
      <c r="S1841" s="91" t="s">
        <v>15744</v>
      </c>
      <c r="T1841" s="91" t="s">
        <v>269</v>
      </c>
      <c r="U1841" s="91">
        <v>1</v>
      </c>
      <c r="V1841" s="91">
        <v>500000</v>
      </c>
      <c r="W1841" s="91">
        <v>0</v>
      </c>
      <c r="X1841" s="91">
        <v>100</v>
      </c>
      <c r="Y1841" s="91">
        <v>120</v>
      </c>
      <c r="Z1841" s="91">
        <v>40</v>
      </c>
      <c r="AA1841" s="91">
        <v>60</v>
      </c>
      <c r="AB1841" s="91">
        <v>120</v>
      </c>
      <c r="AC1841" s="91">
        <v>0</v>
      </c>
      <c r="AD1841" s="91">
        <v>100</v>
      </c>
      <c r="AE1841" s="91">
        <v>120</v>
      </c>
      <c r="AF1841" s="91">
        <v>5</v>
      </c>
      <c r="AG1841" s="91">
        <v>452</v>
      </c>
      <c r="AH1841" s="91">
        <v>4658</v>
      </c>
      <c r="AI1841" s="91">
        <v>2</v>
      </c>
      <c r="AJ1841" s="91" t="s">
        <v>15745</v>
      </c>
      <c r="AK1841" s="91">
        <v>2</v>
      </c>
      <c r="AL1841" s="91">
        <v>1</v>
      </c>
      <c r="AM1841" s="91">
        <v>25101939056028</v>
      </c>
      <c r="AN1841" s="91" t="s">
        <v>15746</v>
      </c>
      <c r="AO1841" s="91">
        <v>1</v>
      </c>
      <c r="AP1841" s="91">
        <v>2</v>
      </c>
      <c r="AQ1841" s="91">
        <v>1377390</v>
      </c>
      <c r="AR1841" s="91" t="s">
        <v>87</v>
      </c>
      <c r="AU1841" s="93">
        <v>42060</v>
      </c>
      <c r="AW1841" s="91">
        <v>1</v>
      </c>
      <c r="AX1841" s="91">
        <v>0</v>
      </c>
      <c r="AZ1841" s="92">
        <v>41113</v>
      </c>
      <c r="BA1841" s="91" t="s">
        <v>183</v>
      </c>
      <c r="BB1841" s="92">
        <v>42057</v>
      </c>
      <c r="BC1841" s="91" t="s">
        <v>87</v>
      </c>
    </row>
    <row r="1842" spans="1:55">
      <c r="A1842" s="91">
        <f t="shared" si="28"/>
        <v>1841</v>
      </c>
      <c r="B1842" s="91">
        <v>2244701</v>
      </c>
      <c r="C1842" s="91">
        <v>57</v>
      </c>
      <c r="D1842" s="91">
        <v>16</v>
      </c>
      <c r="E1842" s="91" t="s">
        <v>87</v>
      </c>
      <c r="F1842" s="91" t="s">
        <v>87</v>
      </c>
      <c r="G1842" s="91" t="s">
        <v>15747</v>
      </c>
      <c r="H1842" s="91" t="s">
        <v>14078</v>
      </c>
      <c r="I1842" s="91" t="s">
        <v>15748</v>
      </c>
      <c r="K1842" s="91" t="s">
        <v>15749</v>
      </c>
      <c r="L1842" s="91" t="s">
        <v>14316</v>
      </c>
      <c r="O1842" s="91" t="s">
        <v>15750</v>
      </c>
      <c r="P1842" s="91" t="s">
        <v>15750</v>
      </c>
      <c r="R1842" s="91" t="s">
        <v>15751</v>
      </c>
      <c r="S1842" s="91" t="s">
        <v>15752</v>
      </c>
      <c r="T1842" s="91" t="s">
        <v>860</v>
      </c>
      <c r="U1842" s="91">
        <v>0</v>
      </c>
      <c r="V1842" s="91">
        <v>500000</v>
      </c>
      <c r="W1842" s="91">
        <v>0</v>
      </c>
      <c r="X1842" s="91">
        <v>100</v>
      </c>
      <c r="Y1842" s="91">
        <v>120</v>
      </c>
      <c r="Z1842" s="91">
        <v>40</v>
      </c>
      <c r="AA1842" s="91">
        <v>60</v>
      </c>
      <c r="AB1842" s="91">
        <v>120</v>
      </c>
      <c r="AC1842" s="91">
        <v>40</v>
      </c>
      <c r="AD1842" s="91">
        <v>60</v>
      </c>
      <c r="AE1842" s="91">
        <v>120</v>
      </c>
      <c r="AF1842" s="91">
        <v>9</v>
      </c>
      <c r="AG1842" s="91">
        <v>653</v>
      </c>
      <c r="AH1842" s="91">
        <v>291695</v>
      </c>
      <c r="AI1842" s="91">
        <v>2</v>
      </c>
      <c r="AJ1842" s="91" t="s">
        <v>15753</v>
      </c>
      <c r="AK1842" s="91">
        <v>2</v>
      </c>
      <c r="AL1842" s="91">
        <v>0</v>
      </c>
      <c r="AM1842" s="91" t="s">
        <v>87</v>
      </c>
      <c r="AO1842" s="91">
        <v>1</v>
      </c>
      <c r="AP1842" s="91">
        <v>2</v>
      </c>
      <c r="AQ1842" s="91" t="s">
        <v>87</v>
      </c>
      <c r="AR1842" s="91" t="s">
        <v>87</v>
      </c>
      <c r="AW1842" s="91">
        <v>1</v>
      </c>
      <c r="AX1842" s="91">
        <v>0</v>
      </c>
      <c r="AZ1842" s="92">
        <v>43132</v>
      </c>
      <c r="BA1842" s="91" t="s">
        <v>728</v>
      </c>
      <c r="BB1842" s="92">
        <v>43132</v>
      </c>
      <c r="BC1842" s="91" t="s">
        <v>728</v>
      </c>
    </row>
    <row r="1843" spans="1:55">
      <c r="A1843" s="91">
        <f t="shared" si="28"/>
        <v>1842</v>
      </c>
      <c r="B1843" s="91">
        <v>2272201</v>
      </c>
      <c r="C1843" s="91">
        <v>70</v>
      </c>
      <c r="D1843" s="91">
        <v>16</v>
      </c>
      <c r="E1843" s="91" t="s">
        <v>87</v>
      </c>
      <c r="F1843" s="91" t="s">
        <v>87</v>
      </c>
      <c r="G1843" s="91" t="s">
        <v>15754</v>
      </c>
      <c r="I1843" s="91" t="s">
        <v>15755</v>
      </c>
      <c r="K1843" s="91" t="s">
        <v>15756</v>
      </c>
      <c r="L1843" s="91" t="s">
        <v>15757</v>
      </c>
      <c r="O1843" s="91" t="s">
        <v>15758</v>
      </c>
      <c r="P1843" s="91" t="s">
        <v>15759</v>
      </c>
      <c r="R1843" s="91" t="s">
        <v>15760</v>
      </c>
      <c r="S1843" s="91" t="s">
        <v>15761</v>
      </c>
      <c r="T1843" s="91" t="s">
        <v>269</v>
      </c>
      <c r="U1843" s="91">
        <v>1</v>
      </c>
      <c r="V1843" s="91">
        <v>500000</v>
      </c>
      <c r="W1843" s="91">
        <v>0</v>
      </c>
      <c r="X1843" s="91">
        <v>100</v>
      </c>
      <c r="Y1843" s="91">
        <v>120</v>
      </c>
      <c r="Z1843" s="91">
        <v>40</v>
      </c>
      <c r="AA1843" s="91">
        <v>60</v>
      </c>
      <c r="AB1843" s="91">
        <v>120</v>
      </c>
      <c r="AC1843" s="91">
        <v>0</v>
      </c>
      <c r="AD1843" s="91">
        <v>100</v>
      </c>
      <c r="AE1843" s="91">
        <v>120</v>
      </c>
      <c r="AF1843" s="91">
        <v>5</v>
      </c>
      <c r="AG1843" s="91">
        <v>39</v>
      </c>
      <c r="AH1843" s="91">
        <v>306659</v>
      </c>
      <c r="AI1843" s="91">
        <v>2</v>
      </c>
      <c r="AJ1843" s="91" t="s">
        <v>15762</v>
      </c>
      <c r="AK1843" s="91">
        <v>2</v>
      </c>
      <c r="AL1843" s="91">
        <v>1</v>
      </c>
      <c r="AM1843" s="91">
        <v>27104103792000</v>
      </c>
      <c r="AN1843" s="91" t="s">
        <v>15516</v>
      </c>
      <c r="AO1843" s="91">
        <v>1</v>
      </c>
      <c r="AP1843" s="91">
        <v>2</v>
      </c>
      <c r="AQ1843" s="91">
        <v>1573107</v>
      </c>
      <c r="AR1843" s="91" t="s">
        <v>87</v>
      </c>
      <c r="AU1843" s="93">
        <v>42060</v>
      </c>
      <c r="AW1843" s="91">
        <v>1</v>
      </c>
      <c r="AX1843" s="91">
        <v>0</v>
      </c>
      <c r="AZ1843" s="92">
        <v>41262</v>
      </c>
      <c r="BA1843" s="91" t="s">
        <v>183</v>
      </c>
      <c r="BB1843" s="92">
        <v>42057</v>
      </c>
      <c r="BC1843" s="91" t="s">
        <v>87</v>
      </c>
    </row>
    <row r="1844" spans="1:55">
      <c r="A1844" s="91">
        <f t="shared" si="28"/>
        <v>1843</v>
      </c>
      <c r="B1844" s="91">
        <v>2275401</v>
      </c>
      <c r="C1844" s="91">
        <v>70</v>
      </c>
      <c r="D1844" s="91">
        <v>16</v>
      </c>
      <c r="E1844" s="91" t="s">
        <v>87</v>
      </c>
      <c r="F1844" s="91" t="s">
        <v>87</v>
      </c>
      <c r="G1844" s="91" t="s">
        <v>15763</v>
      </c>
      <c r="K1844" s="91" t="s">
        <v>15764</v>
      </c>
      <c r="L1844" s="91" t="s">
        <v>15765</v>
      </c>
      <c r="O1844" s="91" t="s">
        <v>15766</v>
      </c>
      <c r="P1844" s="91" t="s">
        <v>15767</v>
      </c>
      <c r="R1844" s="91" t="s">
        <v>15768</v>
      </c>
      <c r="S1844" s="91" t="s">
        <v>15769</v>
      </c>
      <c r="T1844" s="91" t="s">
        <v>269</v>
      </c>
      <c r="U1844" s="91">
        <v>1</v>
      </c>
      <c r="V1844" s="91">
        <v>500000</v>
      </c>
      <c r="W1844" s="91">
        <v>0</v>
      </c>
      <c r="X1844" s="91">
        <v>100</v>
      </c>
      <c r="Y1844" s="91">
        <v>120</v>
      </c>
      <c r="Z1844" s="91">
        <v>40</v>
      </c>
      <c r="AA1844" s="91">
        <v>60</v>
      </c>
      <c r="AB1844" s="91">
        <v>120</v>
      </c>
      <c r="AC1844" s="91">
        <v>0</v>
      </c>
      <c r="AD1844" s="91">
        <v>100</v>
      </c>
      <c r="AE1844" s="91">
        <v>120</v>
      </c>
      <c r="AF1844" s="91">
        <v>5</v>
      </c>
      <c r="AG1844" s="91">
        <v>508</v>
      </c>
      <c r="AH1844" s="91">
        <v>9003572</v>
      </c>
      <c r="AI1844" s="91">
        <v>2</v>
      </c>
      <c r="AJ1844" s="91" t="s">
        <v>15770</v>
      </c>
      <c r="AK1844" s="91">
        <v>2</v>
      </c>
      <c r="AL1844" s="91">
        <v>1</v>
      </c>
      <c r="AM1844" s="91" t="s">
        <v>15771</v>
      </c>
      <c r="AN1844" s="91" t="s">
        <v>15772</v>
      </c>
      <c r="AO1844" s="91">
        <v>1</v>
      </c>
      <c r="AP1844" s="91">
        <v>2</v>
      </c>
      <c r="AQ1844" s="91">
        <v>1585537</v>
      </c>
      <c r="AR1844" s="91" t="s">
        <v>87</v>
      </c>
      <c r="AU1844" s="93">
        <v>42060</v>
      </c>
      <c r="AW1844" s="91">
        <v>1</v>
      </c>
      <c r="AX1844" s="91">
        <v>0</v>
      </c>
      <c r="AZ1844" s="92">
        <v>41296</v>
      </c>
      <c r="BA1844" s="91" t="s">
        <v>183</v>
      </c>
      <c r="BB1844" s="92">
        <v>42057</v>
      </c>
      <c r="BC1844" s="91" t="s">
        <v>87</v>
      </c>
    </row>
    <row r="1845" spans="1:55">
      <c r="A1845" s="91">
        <f t="shared" si="28"/>
        <v>1844</v>
      </c>
      <c r="B1845" s="91">
        <v>2346401</v>
      </c>
      <c r="C1845" s="91">
        <v>57</v>
      </c>
      <c r="D1845" s="91">
        <v>16</v>
      </c>
      <c r="E1845" s="91" t="s">
        <v>87</v>
      </c>
      <c r="F1845" s="91" t="s">
        <v>87</v>
      </c>
      <c r="G1845" s="91" t="s">
        <v>15773</v>
      </c>
      <c r="I1845" s="91" t="s">
        <v>15774</v>
      </c>
      <c r="K1845" s="91" t="s">
        <v>2296</v>
      </c>
      <c r="L1845" s="91" t="s">
        <v>15775</v>
      </c>
      <c r="O1845" s="91" t="s">
        <v>15776</v>
      </c>
      <c r="P1845" s="91" t="s">
        <v>15777</v>
      </c>
      <c r="R1845" s="91" t="s">
        <v>15778</v>
      </c>
      <c r="S1845" s="91" t="s">
        <v>15779</v>
      </c>
      <c r="T1845" s="91" t="s">
        <v>269</v>
      </c>
      <c r="U1845" s="91">
        <v>0</v>
      </c>
      <c r="V1845" s="91">
        <v>500000</v>
      </c>
      <c r="W1845" s="91">
        <v>0</v>
      </c>
      <c r="X1845" s="91">
        <v>100</v>
      </c>
      <c r="Y1845" s="91">
        <v>120</v>
      </c>
      <c r="Z1845" s="91">
        <v>40</v>
      </c>
      <c r="AA1845" s="91">
        <v>60</v>
      </c>
      <c r="AB1845" s="91">
        <v>120</v>
      </c>
      <c r="AC1845" s="91">
        <v>40</v>
      </c>
      <c r="AD1845" s="91">
        <v>60</v>
      </c>
      <c r="AE1845" s="91">
        <v>120</v>
      </c>
      <c r="AF1845" s="91">
        <v>544</v>
      </c>
      <c r="AG1845" s="91">
        <v>142</v>
      </c>
      <c r="AH1845" s="91">
        <v>1167284</v>
      </c>
      <c r="AI1845" s="91">
        <v>1</v>
      </c>
      <c r="AJ1845" s="91" t="s">
        <v>15780</v>
      </c>
      <c r="AK1845" s="91">
        <v>2</v>
      </c>
      <c r="AL1845" s="91">
        <v>0</v>
      </c>
      <c r="AM1845" s="91" t="s">
        <v>87</v>
      </c>
      <c r="AO1845" s="91">
        <v>0</v>
      </c>
      <c r="AP1845" s="91">
        <v>1</v>
      </c>
      <c r="AQ1845" s="91" t="s">
        <v>87</v>
      </c>
      <c r="AR1845" s="91" t="s">
        <v>87</v>
      </c>
      <c r="AW1845" s="91">
        <v>1</v>
      </c>
      <c r="AX1845" s="91">
        <v>0</v>
      </c>
      <c r="AZ1845" s="92">
        <v>43132</v>
      </c>
      <c r="BA1845" s="91" t="s">
        <v>728</v>
      </c>
      <c r="BB1845" s="92">
        <v>43132</v>
      </c>
      <c r="BC1845" s="91" t="s">
        <v>728</v>
      </c>
    </row>
    <row r="1846" spans="1:55">
      <c r="A1846" s="91">
        <f t="shared" si="28"/>
        <v>1845</v>
      </c>
      <c r="B1846" s="91">
        <v>2363501</v>
      </c>
      <c r="C1846" s="91">
        <v>38</v>
      </c>
      <c r="D1846" s="91">
        <v>16</v>
      </c>
      <c r="E1846" s="91" t="s">
        <v>87</v>
      </c>
      <c r="F1846" s="91" t="s">
        <v>87</v>
      </c>
      <c r="G1846" s="91" t="s">
        <v>15781</v>
      </c>
      <c r="I1846" s="91" t="s">
        <v>15782</v>
      </c>
      <c r="K1846" s="91" t="s">
        <v>15783</v>
      </c>
      <c r="L1846" s="91" t="s">
        <v>15784</v>
      </c>
      <c r="O1846" s="91" t="s">
        <v>15785</v>
      </c>
      <c r="P1846" s="91" t="s">
        <v>15786</v>
      </c>
      <c r="R1846" s="91" t="s">
        <v>15787</v>
      </c>
      <c r="S1846" s="91" t="s">
        <v>15788</v>
      </c>
      <c r="T1846" s="91" t="s">
        <v>269</v>
      </c>
      <c r="U1846" s="91">
        <v>0</v>
      </c>
      <c r="V1846" s="91">
        <v>500000</v>
      </c>
      <c r="W1846" s="91">
        <v>0</v>
      </c>
      <c r="X1846" s="91">
        <v>100</v>
      </c>
      <c r="Y1846" s="91">
        <v>120</v>
      </c>
      <c r="Z1846" s="91">
        <v>40</v>
      </c>
      <c r="AA1846" s="91">
        <v>60</v>
      </c>
      <c r="AB1846" s="91">
        <v>120</v>
      </c>
      <c r="AC1846" s="91">
        <v>0</v>
      </c>
      <c r="AD1846" s="91">
        <v>100</v>
      </c>
      <c r="AE1846" s="91">
        <v>120</v>
      </c>
      <c r="AF1846" s="91">
        <v>9</v>
      </c>
      <c r="AG1846" s="91">
        <v>597</v>
      </c>
      <c r="AH1846" s="91">
        <v>1020538</v>
      </c>
      <c r="AI1846" s="91">
        <v>2</v>
      </c>
      <c r="AJ1846" s="91" t="s">
        <v>15789</v>
      </c>
      <c r="AK1846" s="91">
        <v>2</v>
      </c>
      <c r="AL1846" s="91">
        <v>0</v>
      </c>
      <c r="AM1846" s="91" t="s">
        <v>87</v>
      </c>
      <c r="AO1846" s="91">
        <v>1</v>
      </c>
      <c r="AP1846" s="91">
        <v>2</v>
      </c>
      <c r="AQ1846" s="91" t="s">
        <v>87</v>
      </c>
      <c r="AR1846" s="91" t="s">
        <v>87</v>
      </c>
      <c r="AW1846" s="91">
        <v>1</v>
      </c>
      <c r="AX1846" s="91">
        <v>0</v>
      </c>
      <c r="AZ1846" s="92">
        <v>41710</v>
      </c>
      <c r="BA1846" s="91" t="s">
        <v>183</v>
      </c>
      <c r="BB1846" s="92">
        <v>41710</v>
      </c>
      <c r="BC1846" s="91" t="s">
        <v>87</v>
      </c>
    </row>
    <row r="1847" spans="1:55">
      <c r="A1847" s="91">
        <f t="shared" si="28"/>
        <v>1846</v>
      </c>
      <c r="B1847" s="91">
        <v>2368301</v>
      </c>
      <c r="C1847" s="91">
        <v>38</v>
      </c>
      <c r="D1847" s="91">
        <v>16</v>
      </c>
      <c r="E1847" s="91" t="s">
        <v>87</v>
      </c>
      <c r="F1847" s="91" t="s">
        <v>87</v>
      </c>
      <c r="G1847" s="91" t="s">
        <v>15790</v>
      </c>
      <c r="H1847" s="91" t="s">
        <v>15791</v>
      </c>
      <c r="I1847" s="91" t="s">
        <v>15792</v>
      </c>
      <c r="K1847" s="91" t="s">
        <v>15793</v>
      </c>
      <c r="L1847" s="91" t="s">
        <v>15794</v>
      </c>
      <c r="O1847" s="91" t="s">
        <v>15795</v>
      </c>
      <c r="P1847" s="91" t="s">
        <v>15796</v>
      </c>
      <c r="R1847" s="91" t="s">
        <v>15797</v>
      </c>
      <c r="S1847" s="91" t="s">
        <v>15798</v>
      </c>
      <c r="T1847" s="91" t="s">
        <v>931</v>
      </c>
      <c r="U1847" s="91">
        <v>1</v>
      </c>
      <c r="V1847" s="91">
        <v>500000</v>
      </c>
      <c r="W1847" s="91">
        <v>0</v>
      </c>
      <c r="X1847" s="91">
        <v>100</v>
      </c>
      <c r="Y1847" s="91">
        <v>120</v>
      </c>
      <c r="Z1847" s="91">
        <v>40</v>
      </c>
      <c r="AA1847" s="91">
        <v>60</v>
      </c>
      <c r="AB1847" s="91">
        <v>120</v>
      </c>
      <c r="AC1847" s="91">
        <v>0</v>
      </c>
      <c r="AD1847" s="91">
        <v>100</v>
      </c>
      <c r="AE1847" s="91">
        <v>120</v>
      </c>
      <c r="AF1847" s="91">
        <v>1</v>
      </c>
      <c r="AG1847" s="91">
        <v>15</v>
      </c>
      <c r="AH1847" s="91">
        <v>132304</v>
      </c>
      <c r="AI1847" s="91">
        <v>2</v>
      </c>
      <c r="AJ1847" s="91" t="s">
        <v>15799</v>
      </c>
      <c r="AK1847" s="91">
        <v>2</v>
      </c>
      <c r="AL1847" s="91">
        <v>0</v>
      </c>
      <c r="AM1847" s="91" t="s">
        <v>87</v>
      </c>
      <c r="AO1847" s="91">
        <v>1</v>
      </c>
      <c r="AP1847" s="91">
        <v>2</v>
      </c>
      <c r="AQ1847" s="91">
        <v>1317811</v>
      </c>
      <c r="AR1847" s="91" t="s">
        <v>87</v>
      </c>
      <c r="AU1847" s="93">
        <v>42515</v>
      </c>
      <c r="AW1847" s="91">
        <v>1</v>
      </c>
      <c r="AX1847" s="91">
        <v>0</v>
      </c>
      <c r="AZ1847" s="92">
        <v>41729</v>
      </c>
      <c r="BA1847" s="91" t="s">
        <v>183</v>
      </c>
      <c r="BB1847" s="92">
        <v>41729</v>
      </c>
      <c r="BC1847" s="91" t="s">
        <v>87</v>
      </c>
    </row>
    <row r="1848" spans="1:55">
      <c r="A1848" s="91">
        <f t="shared" si="28"/>
        <v>1847</v>
      </c>
      <c r="B1848" s="91">
        <v>2381201</v>
      </c>
      <c r="C1848" s="91">
        <v>70</v>
      </c>
      <c r="D1848" s="91">
        <v>16</v>
      </c>
      <c r="E1848" s="91" t="s">
        <v>87</v>
      </c>
      <c r="F1848" s="91" t="s">
        <v>87</v>
      </c>
      <c r="G1848" s="91" t="s">
        <v>15800</v>
      </c>
      <c r="I1848" s="91" t="s">
        <v>15801</v>
      </c>
      <c r="K1848" s="91" t="s">
        <v>15802</v>
      </c>
      <c r="L1848" s="91" t="s">
        <v>15803</v>
      </c>
      <c r="O1848" s="91" t="s">
        <v>15804</v>
      </c>
      <c r="P1848" s="91" t="s">
        <v>15804</v>
      </c>
      <c r="Q1848" s="91" t="s">
        <v>15805</v>
      </c>
      <c r="R1848" s="91" t="s">
        <v>15800</v>
      </c>
      <c r="S1848" s="91" t="s">
        <v>15801</v>
      </c>
      <c r="U1848" s="91">
        <v>0</v>
      </c>
      <c r="V1848" s="91">
        <v>0</v>
      </c>
      <c r="W1848" s="91">
        <v>0</v>
      </c>
      <c r="X1848" s="91">
        <v>0</v>
      </c>
      <c r="Y1848" s="91">
        <v>0</v>
      </c>
      <c r="Z1848" s="91">
        <v>100</v>
      </c>
      <c r="AA1848" s="91">
        <v>0</v>
      </c>
      <c r="AB1848" s="91">
        <v>0</v>
      </c>
      <c r="AC1848" s="91">
        <v>0</v>
      </c>
      <c r="AD1848" s="91">
        <v>0</v>
      </c>
      <c r="AE1848" s="91">
        <v>0</v>
      </c>
      <c r="AF1848" s="91">
        <v>9900</v>
      </c>
      <c r="AG1848" s="91">
        <v>458</v>
      </c>
      <c r="AH1848" s="91">
        <v>2663383</v>
      </c>
      <c r="AI1848" s="91">
        <v>1</v>
      </c>
      <c r="AJ1848" s="91" t="s">
        <v>15806</v>
      </c>
      <c r="AK1848" s="91">
        <v>2</v>
      </c>
      <c r="AL1848" s="91">
        <v>0</v>
      </c>
      <c r="AM1848" s="91" t="s">
        <v>87</v>
      </c>
      <c r="AO1848" s="91">
        <v>1</v>
      </c>
      <c r="AP1848" s="91">
        <v>2</v>
      </c>
      <c r="AQ1848" s="91" t="s">
        <v>87</v>
      </c>
      <c r="AR1848" s="91" t="s">
        <v>87</v>
      </c>
      <c r="AW1848" s="91">
        <v>1</v>
      </c>
      <c r="AX1848" s="91">
        <v>0</v>
      </c>
      <c r="AZ1848" s="92">
        <v>41780</v>
      </c>
      <c r="BA1848" s="91" t="s">
        <v>183</v>
      </c>
      <c r="BB1848" s="92">
        <v>41984</v>
      </c>
      <c r="BC1848" s="91" t="s">
        <v>87</v>
      </c>
    </row>
    <row r="1849" spans="1:55">
      <c r="A1849" s="91">
        <f t="shared" si="28"/>
        <v>1848</v>
      </c>
      <c r="B1849" s="91">
        <v>2381301</v>
      </c>
      <c r="C1849" s="91">
        <v>38</v>
      </c>
      <c r="D1849" s="91">
        <v>16</v>
      </c>
      <c r="E1849" s="91" t="s">
        <v>87</v>
      </c>
      <c r="F1849" s="91" t="s">
        <v>87</v>
      </c>
      <c r="G1849" s="91" t="s">
        <v>15807</v>
      </c>
      <c r="H1849" s="91" t="s">
        <v>15808</v>
      </c>
      <c r="I1849" s="91" t="s">
        <v>15809</v>
      </c>
      <c r="K1849" s="91" t="s">
        <v>15810</v>
      </c>
      <c r="L1849" s="91" t="s">
        <v>15811</v>
      </c>
      <c r="O1849" s="91" t="s">
        <v>15812</v>
      </c>
      <c r="P1849" s="91" t="s">
        <v>15813</v>
      </c>
      <c r="R1849" s="91" t="s">
        <v>15814</v>
      </c>
      <c r="S1849" s="91" t="s">
        <v>15815</v>
      </c>
      <c r="T1849" s="91" t="s">
        <v>931</v>
      </c>
      <c r="U1849" s="91">
        <v>0</v>
      </c>
      <c r="V1849" s="91">
        <v>500000</v>
      </c>
      <c r="W1849" s="91">
        <v>0</v>
      </c>
      <c r="X1849" s="91">
        <v>100</v>
      </c>
      <c r="Y1849" s="91">
        <v>120</v>
      </c>
      <c r="Z1849" s="91">
        <v>40</v>
      </c>
      <c r="AA1849" s="91">
        <v>60</v>
      </c>
      <c r="AB1849" s="91">
        <v>120</v>
      </c>
      <c r="AC1849" s="91">
        <v>0</v>
      </c>
      <c r="AD1849" s="91">
        <v>100</v>
      </c>
      <c r="AE1849" s="91">
        <v>120</v>
      </c>
      <c r="AF1849" s="91">
        <v>177</v>
      </c>
      <c r="AG1849" s="91">
        <v>711</v>
      </c>
      <c r="AH1849" s="91">
        <v>931558</v>
      </c>
      <c r="AI1849" s="91">
        <v>1</v>
      </c>
      <c r="AJ1849" s="91" t="s">
        <v>15816</v>
      </c>
      <c r="AK1849" s="91">
        <v>2</v>
      </c>
      <c r="AL1849" s="91">
        <v>0</v>
      </c>
      <c r="AM1849" s="91" t="s">
        <v>87</v>
      </c>
      <c r="AO1849" s="91">
        <v>1</v>
      </c>
      <c r="AP1849" s="91">
        <v>2</v>
      </c>
      <c r="AQ1849" s="91" t="s">
        <v>87</v>
      </c>
      <c r="AR1849" s="91" t="s">
        <v>87</v>
      </c>
      <c r="AW1849" s="91">
        <v>1</v>
      </c>
      <c r="AX1849" s="91">
        <v>0</v>
      </c>
      <c r="AZ1849" s="92">
        <v>41780</v>
      </c>
      <c r="BA1849" s="91" t="s">
        <v>183</v>
      </c>
      <c r="BB1849" s="92">
        <v>41780</v>
      </c>
      <c r="BC1849" s="91" t="s">
        <v>87</v>
      </c>
    </row>
    <row r="1850" spans="1:55">
      <c r="A1850" s="91">
        <f t="shared" si="28"/>
        <v>1849</v>
      </c>
      <c r="B1850" s="91">
        <v>2386501</v>
      </c>
      <c r="C1850" s="91">
        <v>70</v>
      </c>
      <c r="D1850" s="91">
        <v>16</v>
      </c>
      <c r="E1850" s="91" t="s">
        <v>87</v>
      </c>
      <c r="F1850" s="91" t="s">
        <v>87</v>
      </c>
      <c r="G1850" s="91" t="s">
        <v>15817</v>
      </c>
      <c r="I1850" s="91" t="s">
        <v>15818</v>
      </c>
      <c r="K1850" s="91" t="s">
        <v>15819</v>
      </c>
      <c r="L1850" s="91" t="s">
        <v>15820</v>
      </c>
      <c r="O1850" s="91" t="s">
        <v>15821</v>
      </c>
      <c r="P1850" s="91" t="s">
        <v>15822</v>
      </c>
      <c r="R1850" s="91" t="s">
        <v>15823</v>
      </c>
      <c r="S1850" s="91" t="s">
        <v>15824</v>
      </c>
      <c r="T1850" s="91" t="s">
        <v>269</v>
      </c>
      <c r="U1850" s="91">
        <v>0</v>
      </c>
      <c r="V1850" s="91">
        <v>500000</v>
      </c>
      <c r="W1850" s="91">
        <v>0</v>
      </c>
      <c r="X1850" s="91">
        <v>100</v>
      </c>
      <c r="Y1850" s="91">
        <v>120</v>
      </c>
      <c r="Z1850" s="91">
        <v>40</v>
      </c>
      <c r="AA1850" s="91">
        <v>60</v>
      </c>
      <c r="AB1850" s="91">
        <v>120</v>
      </c>
      <c r="AC1850" s="91">
        <v>0</v>
      </c>
      <c r="AD1850" s="91">
        <v>100</v>
      </c>
      <c r="AE1850" s="91">
        <v>120</v>
      </c>
      <c r="AF1850" s="91">
        <v>1688</v>
      </c>
      <c r="AG1850" s="91">
        <v>11</v>
      </c>
      <c r="AH1850" s="91">
        <v>17371</v>
      </c>
      <c r="AI1850" s="91">
        <v>2</v>
      </c>
      <c r="AJ1850" s="91" t="s">
        <v>15825</v>
      </c>
      <c r="AK1850" s="91">
        <v>2</v>
      </c>
      <c r="AL1850" s="91">
        <v>0</v>
      </c>
      <c r="AM1850" s="91" t="s">
        <v>87</v>
      </c>
      <c r="AO1850" s="91">
        <v>1</v>
      </c>
      <c r="AP1850" s="91">
        <v>2</v>
      </c>
      <c r="AQ1850" s="91" t="s">
        <v>87</v>
      </c>
      <c r="AR1850" s="91" t="s">
        <v>87</v>
      </c>
      <c r="AW1850" s="91">
        <v>1</v>
      </c>
      <c r="AX1850" s="91">
        <v>0</v>
      </c>
      <c r="AZ1850" s="92">
        <v>41799</v>
      </c>
      <c r="BA1850" s="91" t="s">
        <v>183</v>
      </c>
      <c r="BB1850" s="92">
        <v>41799</v>
      </c>
      <c r="BC1850" s="91" t="s">
        <v>87</v>
      </c>
    </row>
    <row r="1851" spans="1:55">
      <c r="A1851" s="91">
        <f t="shared" si="28"/>
        <v>1850</v>
      </c>
      <c r="B1851" s="91">
        <v>2388101</v>
      </c>
      <c r="C1851" s="91">
        <v>38</v>
      </c>
      <c r="D1851" s="91">
        <v>16</v>
      </c>
      <c r="E1851" s="91" t="s">
        <v>87</v>
      </c>
      <c r="F1851" s="91" t="s">
        <v>87</v>
      </c>
      <c r="G1851" s="91" t="s">
        <v>15826</v>
      </c>
      <c r="I1851" s="91" t="s">
        <v>15827</v>
      </c>
      <c r="K1851" s="91" t="s">
        <v>15828</v>
      </c>
      <c r="L1851" s="91" t="s">
        <v>15829</v>
      </c>
      <c r="O1851" s="91" t="s">
        <v>15830</v>
      </c>
      <c r="P1851" s="91" t="s">
        <v>15831</v>
      </c>
      <c r="R1851" s="91" t="s">
        <v>15832</v>
      </c>
      <c r="S1851" s="91" t="s">
        <v>15833</v>
      </c>
      <c r="T1851" s="91" t="s">
        <v>269</v>
      </c>
      <c r="U1851" s="91">
        <v>1</v>
      </c>
      <c r="V1851" s="91">
        <v>500000</v>
      </c>
      <c r="W1851" s="91">
        <v>0</v>
      </c>
      <c r="X1851" s="91">
        <v>100</v>
      </c>
      <c r="Y1851" s="91">
        <v>120</v>
      </c>
      <c r="Z1851" s="91">
        <v>40</v>
      </c>
      <c r="AA1851" s="91">
        <v>60</v>
      </c>
      <c r="AB1851" s="91">
        <v>120</v>
      </c>
      <c r="AC1851" s="91">
        <v>0</v>
      </c>
      <c r="AD1851" s="91">
        <v>100</v>
      </c>
      <c r="AE1851" s="91">
        <v>120</v>
      </c>
      <c r="AF1851" s="91">
        <v>138</v>
      </c>
      <c r="AG1851" s="91">
        <v>334</v>
      </c>
      <c r="AH1851" s="91">
        <v>101637</v>
      </c>
      <c r="AI1851" s="91">
        <v>2</v>
      </c>
      <c r="AJ1851" s="91" t="s">
        <v>15834</v>
      </c>
      <c r="AK1851" s="91">
        <v>2</v>
      </c>
      <c r="AL1851" s="91">
        <v>0</v>
      </c>
      <c r="AM1851" s="91" t="s">
        <v>87</v>
      </c>
      <c r="AO1851" s="91">
        <v>1</v>
      </c>
      <c r="AP1851" s="91">
        <v>2</v>
      </c>
      <c r="AQ1851" s="91">
        <v>2146104</v>
      </c>
      <c r="AR1851" s="91" t="s">
        <v>87</v>
      </c>
      <c r="AU1851" s="93">
        <v>43033</v>
      </c>
      <c r="AW1851" s="91">
        <v>1</v>
      </c>
      <c r="AX1851" s="91">
        <v>0</v>
      </c>
      <c r="AZ1851" s="92">
        <v>42870</v>
      </c>
      <c r="BA1851" s="91" t="s">
        <v>183</v>
      </c>
      <c r="BB1851" s="92">
        <v>43033.066342592596</v>
      </c>
      <c r="BC1851" s="91" t="s">
        <v>233</v>
      </c>
    </row>
    <row r="1852" spans="1:55">
      <c r="A1852" s="91">
        <f t="shared" si="28"/>
        <v>1851</v>
      </c>
      <c r="B1852" s="91">
        <v>2390301</v>
      </c>
      <c r="C1852" s="91">
        <v>38</v>
      </c>
      <c r="D1852" s="91">
        <v>16</v>
      </c>
      <c r="E1852" s="91" t="s">
        <v>87</v>
      </c>
      <c r="F1852" s="91" t="s">
        <v>87</v>
      </c>
      <c r="G1852" s="91" t="s">
        <v>15835</v>
      </c>
      <c r="I1852" s="91" t="s">
        <v>15836</v>
      </c>
      <c r="K1852" s="91" t="s">
        <v>4478</v>
      </c>
      <c r="L1852" s="91" t="s">
        <v>15837</v>
      </c>
      <c r="O1852" s="91" t="s">
        <v>15838</v>
      </c>
      <c r="P1852" s="91" t="s">
        <v>15839</v>
      </c>
      <c r="R1852" s="91" t="s">
        <v>15840</v>
      </c>
      <c r="S1852" s="91" t="s">
        <v>15841</v>
      </c>
      <c r="T1852" s="91" t="s">
        <v>269</v>
      </c>
      <c r="U1852" s="91">
        <v>0</v>
      </c>
      <c r="V1852" s="91">
        <v>500000</v>
      </c>
      <c r="W1852" s="91">
        <v>0</v>
      </c>
      <c r="X1852" s="91">
        <v>100</v>
      </c>
      <c r="Y1852" s="91">
        <v>120</v>
      </c>
      <c r="Z1852" s="91">
        <v>40</v>
      </c>
      <c r="AA1852" s="91">
        <v>60</v>
      </c>
      <c r="AB1852" s="91">
        <v>120</v>
      </c>
      <c r="AC1852" s="91">
        <v>0</v>
      </c>
      <c r="AD1852" s="91">
        <v>100</v>
      </c>
      <c r="AE1852" s="91">
        <v>120</v>
      </c>
      <c r="AF1852" s="91">
        <v>150</v>
      </c>
      <c r="AG1852" s="91">
        <v>352</v>
      </c>
      <c r="AH1852" s="91">
        <v>750923</v>
      </c>
      <c r="AI1852" s="91">
        <v>2</v>
      </c>
      <c r="AJ1852" s="91" t="s">
        <v>15842</v>
      </c>
      <c r="AK1852" s="91">
        <v>2</v>
      </c>
      <c r="AL1852" s="91">
        <v>0</v>
      </c>
      <c r="AM1852" s="91" t="s">
        <v>87</v>
      </c>
      <c r="AO1852" s="91">
        <v>1</v>
      </c>
      <c r="AP1852" s="91">
        <v>2</v>
      </c>
      <c r="AQ1852" s="91" t="s">
        <v>87</v>
      </c>
      <c r="AR1852" s="91" t="s">
        <v>87</v>
      </c>
      <c r="AW1852" s="91">
        <v>1</v>
      </c>
      <c r="AX1852" s="91">
        <v>0</v>
      </c>
      <c r="AZ1852" s="92">
        <v>41810</v>
      </c>
      <c r="BA1852" s="91" t="s">
        <v>183</v>
      </c>
      <c r="BB1852" s="92">
        <v>41810</v>
      </c>
      <c r="BC1852" s="91" t="s">
        <v>87</v>
      </c>
    </row>
    <row r="1853" spans="1:55">
      <c r="A1853" s="91">
        <f t="shared" si="28"/>
        <v>1852</v>
      </c>
      <c r="B1853" s="91">
        <v>2395901</v>
      </c>
      <c r="C1853" s="91">
        <v>29</v>
      </c>
      <c r="D1853" s="91">
        <v>16</v>
      </c>
      <c r="E1853" s="91" t="s">
        <v>87</v>
      </c>
      <c r="F1853" s="91" t="s">
        <v>87</v>
      </c>
      <c r="G1853" s="91" t="s">
        <v>15843</v>
      </c>
      <c r="I1853" s="91" t="s">
        <v>15844</v>
      </c>
      <c r="J1853" s="91" t="s">
        <v>15845</v>
      </c>
      <c r="K1853" s="91" t="s">
        <v>15846</v>
      </c>
      <c r="L1853" s="91" t="s">
        <v>15847</v>
      </c>
      <c r="O1853" s="91" t="s">
        <v>15848</v>
      </c>
      <c r="P1853" s="91" t="s">
        <v>15849</v>
      </c>
      <c r="R1853" s="91" t="s">
        <v>15850</v>
      </c>
      <c r="S1853" s="91" t="s">
        <v>15851</v>
      </c>
      <c r="T1853" s="91" t="s">
        <v>269</v>
      </c>
      <c r="U1853" s="91">
        <v>1</v>
      </c>
      <c r="V1853" s="91">
        <v>500000</v>
      </c>
      <c r="W1853" s="91">
        <v>0</v>
      </c>
      <c r="X1853" s="91">
        <v>100</v>
      </c>
      <c r="Y1853" s="91">
        <v>120</v>
      </c>
      <c r="Z1853" s="91">
        <v>40</v>
      </c>
      <c r="AA1853" s="91">
        <v>60</v>
      </c>
      <c r="AB1853" s="91">
        <v>120</v>
      </c>
      <c r="AC1853" s="91">
        <v>0</v>
      </c>
      <c r="AD1853" s="91">
        <v>0</v>
      </c>
      <c r="AE1853" s="91">
        <v>0</v>
      </c>
      <c r="AF1853" s="91">
        <v>142</v>
      </c>
      <c r="AG1853" s="91">
        <v>253</v>
      </c>
      <c r="AH1853" s="91">
        <v>852113</v>
      </c>
      <c r="AI1853" s="91">
        <v>1</v>
      </c>
      <c r="AJ1853" s="91" t="s">
        <v>15844</v>
      </c>
      <c r="AK1853" s="91">
        <v>2</v>
      </c>
      <c r="AL1853" s="91">
        <v>1</v>
      </c>
      <c r="AM1853" s="91">
        <v>19301900080065</v>
      </c>
      <c r="AN1853" s="91" t="s">
        <v>15852</v>
      </c>
      <c r="AO1853" s="91">
        <v>1</v>
      </c>
      <c r="AP1853" s="91">
        <v>2</v>
      </c>
      <c r="AQ1853" s="91">
        <v>1745726</v>
      </c>
      <c r="AR1853" s="91" t="s">
        <v>87</v>
      </c>
      <c r="AU1853" s="93">
        <v>42272</v>
      </c>
      <c r="AW1853" s="91">
        <v>1</v>
      </c>
      <c r="AX1853" s="91">
        <v>0</v>
      </c>
      <c r="AZ1853" s="92">
        <v>41834</v>
      </c>
      <c r="BA1853" s="91" t="s">
        <v>183</v>
      </c>
      <c r="BB1853" s="92">
        <v>41834</v>
      </c>
      <c r="BC1853" s="91" t="s">
        <v>87</v>
      </c>
    </row>
    <row r="1854" spans="1:55">
      <c r="A1854" s="91">
        <f t="shared" si="28"/>
        <v>1853</v>
      </c>
      <c r="B1854" s="91">
        <v>2399201</v>
      </c>
      <c r="C1854" s="91">
        <v>80</v>
      </c>
      <c r="D1854" s="91">
        <v>16</v>
      </c>
      <c r="E1854" s="91" t="s">
        <v>87</v>
      </c>
      <c r="F1854" s="91" t="s">
        <v>87</v>
      </c>
      <c r="G1854" s="91" t="s">
        <v>15853</v>
      </c>
      <c r="H1854" s="91" t="s">
        <v>15854</v>
      </c>
      <c r="I1854" s="91" t="s">
        <v>15855</v>
      </c>
      <c r="J1854" s="91" t="s">
        <v>15856</v>
      </c>
      <c r="K1854" s="91" t="s">
        <v>9437</v>
      </c>
      <c r="L1854" s="91" t="s">
        <v>15857</v>
      </c>
      <c r="O1854" s="91" t="s">
        <v>15858</v>
      </c>
      <c r="P1854" s="91" t="s">
        <v>15859</v>
      </c>
      <c r="R1854" s="91" t="s">
        <v>15860</v>
      </c>
      <c r="S1854" s="91" t="s">
        <v>15861</v>
      </c>
      <c r="T1854" s="91" t="s">
        <v>860</v>
      </c>
      <c r="U1854" s="91">
        <v>0</v>
      </c>
      <c r="V1854" s="91">
        <v>500000</v>
      </c>
      <c r="W1854" s="91">
        <v>0</v>
      </c>
      <c r="X1854" s="91">
        <v>100</v>
      </c>
      <c r="Y1854" s="91">
        <v>120</v>
      </c>
      <c r="Z1854" s="91">
        <v>40</v>
      </c>
      <c r="AA1854" s="91">
        <v>60</v>
      </c>
      <c r="AB1854" s="91">
        <v>120</v>
      </c>
      <c r="AC1854" s="91">
        <v>0</v>
      </c>
      <c r="AD1854" s="91">
        <v>100</v>
      </c>
      <c r="AE1854" s="91">
        <v>120</v>
      </c>
      <c r="AF1854" s="91">
        <v>543</v>
      </c>
      <c r="AG1854" s="91">
        <v>243</v>
      </c>
      <c r="AH1854" s="91">
        <v>16604</v>
      </c>
      <c r="AI1854" s="91">
        <v>2</v>
      </c>
      <c r="AJ1854" s="91" t="s">
        <v>15862</v>
      </c>
      <c r="AK1854" s="91">
        <v>2</v>
      </c>
      <c r="AL1854" s="91">
        <v>0</v>
      </c>
      <c r="AM1854" s="91" t="s">
        <v>87</v>
      </c>
      <c r="AO1854" s="91">
        <v>1</v>
      </c>
      <c r="AP1854" s="91">
        <v>2</v>
      </c>
      <c r="AQ1854" s="91" t="s">
        <v>87</v>
      </c>
      <c r="AR1854" s="91" t="s">
        <v>87</v>
      </c>
      <c r="AW1854" s="91">
        <v>1</v>
      </c>
      <c r="AX1854" s="91">
        <v>0</v>
      </c>
      <c r="AZ1854" s="92">
        <v>41851</v>
      </c>
      <c r="BA1854" s="91" t="s">
        <v>183</v>
      </c>
      <c r="BB1854" s="92">
        <v>41851</v>
      </c>
      <c r="BC1854" s="91" t="s">
        <v>87</v>
      </c>
    </row>
    <row r="1855" spans="1:55">
      <c r="A1855" s="91">
        <f t="shared" si="28"/>
        <v>1854</v>
      </c>
      <c r="B1855" s="91">
        <v>2405501</v>
      </c>
      <c r="C1855" s="91">
        <v>80</v>
      </c>
      <c r="D1855" s="91">
        <v>16</v>
      </c>
      <c r="E1855" s="91" t="s">
        <v>87</v>
      </c>
      <c r="F1855" s="91" t="s">
        <v>87</v>
      </c>
      <c r="G1855" s="91" t="s">
        <v>15863</v>
      </c>
      <c r="I1855" s="91" t="s">
        <v>15864</v>
      </c>
      <c r="J1855" s="91" t="s">
        <v>15865</v>
      </c>
      <c r="K1855" s="91" t="s">
        <v>5239</v>
      </c>
      <c r="L1855" s="91" t="s">
        <v>15866</v>
      </c>
      <c r="O1855" s="91" t="s">
        <v>15867</v>
      </c>
      <c r="P1855" s="91" t="s">
        <v>15868</v>
      </c>
      <c r="R1855" s="91" t="s">
        <v>15869</v>
      </c>
      <c r="S1855" s="91" t="s">
        <v>15870</v>
      </c>
      <c r="T1855" s="91" t="s">
        <v>269</v>
      </c>
      <c r="U1855" s="91">
        <v>0</v>
      </c>
      <c r="V1855" s="91">
        <v>500000</v>
      </c>
      <c r="W1855" s="91">
        <v>0</v>
      </c>
      <c r="X1855" s="91">
        <v>100</v>
      </c>
      <c r="Y1855" s="91">
        <v>120</v>
      </c>
      <c r="Z1855" s="91">
        <v>40</v>
      </c>
      <c r="AA1855" s="91">
        <v>60</v>
      </c>
      <c r="AB1855" s="91">
        <v>120</v>
      </c>
      <c r="AC1855" s="91">
        <v>0</v>
      </c>
      <c r="AD1855" s="91">
        <v>100</v>
      </c>
      <c r="AE1855" s="91">
        <v>120</v>
      </c>
      <c r="AF1855" s="91">
        <v>183</v>
      </c>
      <c r="AG1855" s="91">
        <v>79</v>
      </c>
      <c r="AH1855" s="91">
        <v>319491</v>
      </c>
      <c r="AI1855" s="91">
        <v>1</v>
      </c>
      <c r="AJ1855" s="91" t="s">
        <v>15871</v>
      </c>
      <c r="AK1855" s="91">
        <v>2</v>
      </c>
      <c r="AL1855" s="91">
        <v>0</v>
      </c>
      <c r="AM1855" s="91" t="s">
        <v>87</v>
      </c>
      <c r="AO1855" s="91">
        <v>1</v>
      </c>
      <c r="AP1855" s="91">
        <v>2</v>
      </c>
      <c r="AQ1855" s="91" t="s">
        <v>87</v>
      </c>
      <c r="AR1855" s="91" t="s">
        <v>87</v>
      </c>
      <c r="AW1855" s="91">
        <v>1</v>
      </c>
      <c r="AX1855" s="91">
        <v>0</v>
      </c>
      <c r="AZ1855" s="92">
        <v>41880</v>
      </c>
      <c r="BA1855" s="91" t="s">
        <v>183</v>
      </c>
      <c r="BB1855" s="92">
        <v>41880</v>
      </c>
      <c r="BC1855" s="91" t="s">
        <v>87</v>
      </c>
    </row>
    <row r="1856" spans="1:55">
      <c r="A1856" s="91">
        <f t="shared" si="28"/>
        <v>1855</v>
      </c>
      <c r="B1856" s="91">
        <v>2414301</v>
      </c>
      <c r="C1856" s="91">
        <v>30</v>
      </c>
      <c r="D1856" s="91">
        <v>16</v>
      </c>
      <c r="E1856" s="91" t="s">
        <v>87</v>
      </c>
      <c r="F1856" s="91" t="s">
        <v>87</v>
      </c>
      <c r="G1856" s="91" t="s">
        <v>15872</v>
      </c>
      <c r="I1856" s="91" t="s">
        <v>15873</v>
      </c>
      <c r="J1856" s="91" t="s">
        <v>15874</v>
      </c>
      <c r="K1856" s="91" t="s">
        <v>15875</v>
      </c>
      <c r="L1856" s="91" t="s">
        <v>15876</v>
      </c>
      <c r="O1856" s="91" t="s">
        <v>15877</v>
      </c>
      <c r="P1856" s="91" t="s">
        <v>15877</v>
      </c>
      <c r="R1856" s="91" t="s">
        <v>15878</v>
      </c>
      <c r="S1856" s="91" t="s">
        <v>15879</v>
      </c>
      <c r="T1856" s="91" t="s">
        <v>269</v>
      </c>
      <c r="U1856" s="91">
        <v>0</v>
      </c>
      <c r="V1856" s="91">
        <v>500000</v>
      </c>
      <c r="W1856" s="91">
        <v>0</v>
      </c>
      <c r="X1856" s="91">
        <v>100</v>
      </c>
      <c r="Y1856" s="91">
        <v>120</v>
      </c>
      <c r="Z1856" s="91">
        <v>40</v>
      </c>
      <c r="AA1856" s="91">
        <v>60</v>
      </c>
      <c r="AB1856" s="91">
        <v>120</v>
      </c>
      <c r="AC1856" s="91">
        <v>40</v>
      </c>
      <c r="AD1856" s="91">
        <v>60</v>
      </c>
      <c r="AE1856" s="91">
        <v>120</v>
      </c>
      <c r="AF1856" s="91">
        <v>128</v>
      </c>
      <c r="AG1856" s="91">
        <v>224</v>
      </c>
      <c r="AH1856" s="91">
        <v>123750</v>
      </c>
      <c r="AI1856" s="91">
        <v>1</v>
      </c>
      <c r="AJ1856" s="91" t="s">
        <v>15880</v>
      </c>
      <c r="AK1856" s="91">
        <v>2</v>
      </c>
      <c r="AL1856" s="91">
        <v>1</v>
      </c>
      <c r="AM1856" s="91" t="s">
        <v>15881</v>
      </c>
      <c r="AN1856" s="91" t="s">
        <v>15882</v>
      </c>
      <c r="AO1856" s="91">
        <v>1</v>
      </c>
      <c r="AP1856" s="91">
        <v>2</v>
      </c>
      <c r="AQ1856" s="91" t="s">
        <v>87</v>
      </c>
      <c r="AR1856" s="91" t="s">
        <v>87</v>
      </c>
      <c r="AW1856" s="91">
        <v>1</v>
      </c>
      <c r="AX1856" s="91">
        <v>0</v>
      </c>
      <c r="AZ1856" s="92">
        <v>41927</v>
      </c>
      <c r="BA1856" s="91" t="s">
        <v>183</v>
      </c>
      <c r="BB1856" s="92">
        <v>41927</v>
      </c>
      <c r="BC1856" s="91" t="s">
        <v>87</v>
      </c>
    </row>
    <row r="1857" spans="1:55">
      <c r="A1857" s="91">
        <f t="shared" si="28"/>
        <v>1856</v>
      </c>
      <c r="B1857" s="91">
        <v>2416601</v>
      </c>
      <c r="C1857" s="91">
        <v>70</v>
      </c>
      <c r="D1857" s="91">
        <v>16</v>
      </c>
      <c r="E1857" s="91" t="s">
        <v>87</v>
      </c>
      <c r="F1857" s="91" t="s">
        <v>87</v>
      </c>
      <c r="G1857" s="91" t="s">
        <v>15883</v>
      </c>
      <c r="I1857" s="91" t="s">
        <v>15884</v>
      </c>
      <c r="J1857" s="91" t="s">
        <v>15883</v>
      </c>
      <c r="K1857" s="91" t="s">
        <v>15885</v>
      </c>
      <c r="L1857" s="91" t="s">
        <v>15886</v>
      </c>
      <c r="O1857" s="91" t="s">
        <v>15887</v>
      </c>
      <c r="P1857" s="91" t="s">
        <v>15888</v>
      </c>
      <c r="R1857" s="91" t="s">
        <v>15889</v>
      </c>
      <c r="S1857" s="91" t="s">
        <v>15890</v>
      </c>
      <c r="T1857" s="91" t="s">
        <v>269</v>
      </c>
      <c r="U1857" s="91">
        <v>0</v>
      </c>
      <c r="V1857" s="91">
        <v>500000</v>
      </c>
      <c r="W1857" s="91">
        <v>0</v>
      </c>
      <c r="X1857" s="91">
        <v>100</v>
      </c>
      <c r="Y1857" s="91">
        <v>120</v>
      </c>
      <c r="Z1857" s="91">
        <v>40</v>
      </c>
      <c r="AA1857" s="91">
        <v>60</v>
      </c>
      <c r="AB1857" s="91">
        <v>120</v>
      </c>
      <c r="AC1857" s="91">
        <v>0</v>
      </c>
      <c r="AD1857" s="91">
        <v>100</v>
      </c>
      <c r="AE1857" s="91">
        <v>120</v>
      </c>
      <c r="AF1857" s="91">
        <v>554</v>
      </c>
      <c r="AG1857" s="91">
        <v>314</v>
      </c>
      <c r="AH1857" s="91">
        <v>264964</v>
      </c>
      <c r="AI1857" s="91">
        <v>1</v>
      </c>
      <c r="AJ1857" s="91" t="s">
        <v>15891</v>
      </c>
      <c r="AK1857" s="91">
        <v>2</v>
      </c>
      <c r="AL1857" s="91">
        <v>0</v>
      </c>
      <c r="AM1857" s="91" t="s">
        <v>87</v>
      </c>
      <c r="AO1857" s="91">
        <v>1</v>
      </c>
      <c r="AP1857" s="91">
        <v>2</v>
      </c>
      <c r="AQ1857" s="91" t="s">
        <v>87</v>
      </c>
      <c r="AR1857" s="91" t="s">
        <v>87</v>
      </c>
      <c r="AW1857" s="91">
        <v>1</v>
      </c>
      <c r="AX1857" s="91">
        <v>0</v>
      </c>
      <c r="AZ1857" s="92">
        <v>41935</v>
      </c>
      <c r="BA1857" s="91" t="s">
        <v>183</v>
      </c>
      <c r="BB1857" s="92">
        <v>41935</v>
      </c>
      <c r="BC1857" s="91" t="s">
        <v>87</v>
      </c>
    </row>
    <row r="1858" spans="1:55">
      <c r="A1858" s="91">
        <f t="shared" si="28"/>
        <v>1857</v>
      </c>
      <c r="B1858" s="91">
        <v>2423201</v>
      </c>
      <c r="C1858" s="91">
        <v>57</v>
      </c>
      <c r="D1858" s="91">
        <v>16</v>
      </c>
      <c r="E1858" s="91" t="s">
        <v>87</v>
      </c>
      <c r="F1858" s="91" t="s">
        <v>87</v>
      </c>
      <c r="G1858" s="91" t="s">
        <v>15892</v>
      </c>
      <c r="K1858" s="91" t="s">
        <v>15893</v>
      </c>
      <c r="L1858" s="91" t="s">
        <v>15894</v>
      </c>
      <c r="O1858" s="91" t="s">
        <v>15895</v>
      </c>
      <c r="P1858" s="91" t="s">
        <v>15896</v>
      </c>
      <c r="R1858" s="91" t="s">
        <v>15897</v>
      </c>
      <c r="S1858" s="91" t="s">
        <v>15898</v>
      </c>
      <c r="T1858" s="91" t="s">
        <v>2015</v>
      </c>
      <c r="U1858" s="91">
        <v>0</v>
      </c>
      <c r="V1858" s="91">
        <v>500000</v>
      </c>
      <c r="W1858" s="91">
        <v>0</v>
      </c>
      <c r="X1858" s="91">
        <v>100</v>
      </c>
      <c r="Y1858" s="91">
        <v>120</v>
      </c>
      <c r="Z1858" s="91">
        <v>40</v>
      </c>
      <c r="AA1858" s="91">
        <v>60</v>
      </c>
      <c r="AB1858" s="91">
        <v>120</v>
      </c>
      <c r="AC1858" s="91">
        <v>40</v>
      </c>
      <c r="AD1858" s="91">
        <v>60</v>
      </c>
      <c r="AE1858" s="91">
        <v>120</v>
      </c>
      <c r="AF1858" s="91">
        <v>152</v>
      </c>
      <c r="AG1858" s="91">
        <v>125</v>
      </c>
      <c r="AH1858" s="91">
        <v>2451</v>
      </c>
      <c r="AI1858" s="91">
        <v>2</v>
      </c>
      <c r="AJ1858" s="91" t="s">
        <v>15899</v>
      </c>
      <c r="AK1858" s="91">
        <v>2</v>
      </c>
      <c r="AL1858" s="91">
        <v>0</v>
      </c>
      <c r="AM1858" s="91" t="s">
        <v>87</v>
      </c>
      <c r="AO1858" s="91">
        <v>1</v>
      </c>
      <c r="AP1858" s="91">
        <v>2</v>
      </c>
      <c r="AQ1858" s="91" t="s">
        <v>87</v>
      </c>
      <c r="AR1858" s="91" t="s">
        <v>87</v>
      </c>
      <c r="AW1858" s="91">
        <v>1</v>
      </c>
      <c r="AX1858" s="91">
        <v>0</v>
      </c>
      <c r="AZ1858" s="92">
        <v>43132</v>
      </c>
      <c r="BA1858" s="91" t="s">
        <v>728</v>
      </c>
      <c r="BB1858" s="92">
        <v>43132</v>
      </c>
      <c r="BC1858" s="91" t="s">
        <v>728</v>
      </c>
    </row>
    <row r="1859" spans="1:55">
      <c r="A1859" s="91">
        <f t="shared" ref="A1859:A1922" si="29">A1858+1</f>
        <v>1858</v>
      </c>
      <c r="B1859" s="91">
        <v>2423501</v>
      </c>
      <c r="C1859" s="91">
        <v>20</v>
      </c>
      <c r="D1859" s="91">
        <v>16</v>
      </c>
      <c r="E1859" s="91" t="s">
        <v>87</v>
      </c>
      <c r="F1859" s="91" t="s">
        <v>87</v>
      </c>
      <c r="G1859" s="91" t="s">
        <v>15900</v>
      </c>
      <c r="I1859" s="91" t="s">
        <v>15901</v>
      </c>
      <c r="J1859" s="91" t="s">
        <v>15900</v>
      </c>
      <c r="K1859" s="91" t="s">
        <v>15902</v>
      </c>
      <c r="L1859" s="91" t="s">
        <v>15903</v>
      </c>
      <c r="O1859" s="91" t="s">
        <v>15904</v>
      </c>
      <c r="P1859" s="91" t="s">
        <v>15905</v>
      </c>
      <c r="R1859" s="91" t="s">
        <v>15906</v>
      </c>
      <c r="S1859" s="91" t="s">
        <v>15907</v>
      </c>
      <c r="U1859" s="91">
        <v>1</v>
      </c>
      <c r="V1859" s="91">
        <v>500000</v>
      </c>
      <c r="W1859" s="91">
        <v>0</v>
      </c>
      <c r="X1859" s="91">
        <v>100</v>
      </c>
      <c r="Y1859" s="91">
        <v>120</v>
      </c>
      <c r="Z1859" s="91">
        <v>40</v>
      </c>
      <c r="AA1859" s="91">
        <v>60</v>
      </c>
      <c r="AB1859" s="91">
        <v>120</v>
      </c>
      <c r="AC1859" s="91">
        <v>40</v>
      </c>
      <c r="AD1859" s="91">
        <v>60</v>
      </c>
      <c r="AE1859" s="91">
        <v>120</v>
      </c>
      <c r="AF1859" s="91">
        <v>130</v>
      </c>
      <c r="AG1859" s="91">
        <v>125</v>
      </c>
      <c r="AH1859" s="91">
        <v>1250660</v>
      </c>
      <c r="AI1859" s="91">
        <v>1</v>
      </c>
      <c r="AJ1859" s="91" t="s">
        <v>15908</v>
      </c>
      <c r="AK1859" s="91">
        <v>2</v>
      </c>
      <c r="AL1859" s="91">
        <v>1</v>
      </c>
      <c r="AM1859" s="91" t="s">
        <v>15909</v>
      </c>
      <c r="AN1859" s="91" t="s">
        <v>10796</v>
      </c>
      <c r="AO1859" s="91">
        <v>1</v>
      </c>
      <c r="AP1859" s="91">
        <v>2</v>
      </c>
      <c r="AQ1859" s="91">
        <v>1584862</v>
      </c>
      <c r="AR1859" s="91" t="s">
        <v>87</v>
      </c>
      <c r="AU1859" s="93">
        <v>42060</v>
      </c>
      <c r="AW1859" s="91">
        <v>1</v>
      </c>
      <c r="AX1859" s="91">
        <v>0</v>
      </c>
      <c r="AZ1859" s="92">
        <v>41969</v>
      </c>
      <c r="BA1859" s="91" t="s">
        <v>183</v>
      </c>
      <c r="BB1859" s="92">
        <v>42057</v>
      </c>
      <c r="BC1859" s="91" t="s">
        <v>87</v>
      </c>
    </row>
    <row r="1860" spans="1:55">
      <c r="A1860" s="91">
        <f t="shared" si="29"/>
        <v>1859</v>
      </c>
      <c r="B1860" s="91">
        <v>2423702</v>
      </c>
      <c r="C1860" s="91">
        <v>57</v>
      </c>
      <c r="D1860" s="91">
        <v>16</v>
      </c>
      <c r="E1860" s="91" t="s">
        <v>87</v>
      </c>
      <c r="F1860" s="91" t="s">
        <v>87</v>
      </c>
      <c r="G1860" s="91" t="s">
        <v>15910</v>
      </c>
      <c r="H1860" s="91" t="s">
        <v>801</v>
      </c>
      <c r="I1860" s="91" t="s">
        <v>15911</v>
      </c>
      <c r="K1860" s="91" t="s">
        <v>350</v>
      </c>
      <c r="L1860" s="91" t="s">
        <v>15912</v>
      </c>
      <c r="O1860" s="91" t="s">
        <v>15913</v>
      </c>
      <c r="P1860" s="91" t="s">
        <v>15914</v>
      </c>
      <c r="R1860" s="91" t="s">
        <v>15915</v>
      </c>
      <c r="S1860" s="91" t="s">
        <v>15916</v>
      </c>
      <c r="T1860" s="91" t="s">
        <v>465</v>
      </c>
      <c r="U1860" s="91">
        <v>0</v>
      </c>
      <c r="V1860" s="91">
        <v>500000</v>
      </c>
      <c r="W1860" s="91">
        <v>0</v>
      </c>
      <c r="X1860" s="91">
        <v>100</v>
      </c>
      <c r="Y1860" s="91">
        <v>120</v>
      </c>
      <c r="Z1860" s="91">
        <v>40</v>
      </c>
      <c r="AA1860" s="91">
        <v>60</v>
      </c>
      <c r="AB1860" s="91">
        <v>120</v>
      </c>
      <c r="AC1860" s="91">
        <v>40</v>
      </c>
      <c r="AD1860" s="91">
        <v>60</v>
      </c>
      <c r="AE1860" s="91">
        <v>120</v>
      </c>
      <c r="AF1860" s="91">
        <v>9</v>
      </c>
      <c r="AG1860" s="91">
        <v>200</v>
      </c>
      <c r="AH1860" s="91">
        <v>5833054</v>
      </c>
      <c r="AI1860" s="91">
        <v>1</v>
      </c>
      <c r="AJ1860" s="91" t="s">
        <v>15917</v>
      </c>
      <c r="AK1860" s="91">
        <v>2</v>
      </c>
      <c r="AL1860" s="91">
        <v>1</v>
      </c>
      <c r="AM1860" s="91">
        <v>13113280552000</v>
      </c>
      <c r="AN1860" s="91" t="s">
        <v>7520</v>
      </c>
      <c r="AO1860" s="91">
        <v>0</v>
      </c>
      <c r="AP1860" s="91">
        <v>0</v>
      </c>
      <c r="AQ1860" s="91" t="s">
        <v>87</v>
      </c>
      <c r="AR1860" s="91" t="s">
        <v>87</v>
      </c>
      <c r="AW1860" s="91">
        <v>1</v>
      </c>
      <c r="AX1860" s="91">
        <v>0</v>
      </c>
      <c r="AZ1860" s="92">
        <v>43132</v>
      </c>
      <c r="BA1860" s="91" t="s">
        <v>728</v>
      </c>
      <c r="BB1860" s="92">
        <v>43132</v>
      </c>
      <c r="BC1860" s="91" t="s">
        <v>728</v>
      </c>
    </row>
    <row r="1861" spans="1:55">
      <c r="A1861" s="91">
        <f t="shared" si="29"/>
        <v>1860</v>
      </c>
      <c r="B1861" s="91">
        <v>2437901</v>
      </c>
      <c r="C1861" s="91">
        <v>70</v>
      </c>
      <c r="D1861" s="91">
        <v>16</v>
      </c>
      <c r="E1861" s="91" t="s">
        <v>87</v>
      </c>
      <c r="F1861" s="91" t="s">
        <v>87</v>
      </c>
      <c r="G1861" s="91" t="s">
        <v>15918</v>
      </c>
      <c r="I1861" s="91" t="s">
        <v>15919</v>
      </c>
      <c r="K1861" s="91" t="s">
        <v>15920</v>
      </c>
      <c r="L1861" s="91" t="s">
        <v>15921</v>
      </c>
      <c r="O1861" s="91" t="s">
        <v>15922</v>
      </c>
      <c r="P1861" s="91" t="s">
        <v>15923</v>
      </c>
      <c r="R1861" s="91" t="s">
        <v>15924</v>
      </c>
      <c r="S1861" s="91" t="s">
        <v>15925</v>
      </c>
      <c r="T1861" s="91" t="s">
        <v>269</v>
      </c>
      <c r="U1861" s="91">
        <v>1</v>
      </c>
      <c r="V1861" s="91">
        <v>500000</v>
      </c>
      <c r="W1861" s="91">
        <v>0</v>
      </c>
      <c r="X1861" s="91">
        <v>100</v>
      </c>
      <c r="Y1861" s="91">
        <v>120</v>
      </c>
      <c r="Z1861" s="91">
        <v>40</v>
      </c>
      <c r="AA1861" s="91">
        <v>60</v>
      </c>
      <c r="AB1861" s="91">
        <v>120</v>
      </c>
      <c r="AC1861" s="91">
        <v>0</v>
      </c>
      <c r="AD1861" s="91">
        <v>100</v>
      </c>
      <c r="AE1861" s="91">
        <v>120</v>
      </c>
      <c r="AF1861" s="91">
        <v>9</v>
      </c>
      <c r="AG1861" s="91">
        <v>154</v>
      </c>
      <c r="AH1861" s="91">
        <v>7010614</v>
      </c>
      <c r="AI1861" s="91">
        <v>1</v>
      </c>
      <c r="AJ1861" s="91" t="s">
        <v>15919</v>
      </c>
      <c r="AK1861" s="91">
        <v>2</v>
      </c>
      <c r="AL1861" s="91">
        <v>0</v>
      </c>
      <c r="AM1861" s="91" t="s">
        <v>87</v>
      </c>
      <c r="AO1861" s="91">
        <v>1</v>
      </c>
      <c r="AP1861" s="91">
        <v>2</v>
      </c>
      <c r="AQ1861" s="91">
        <v>1640326</v>
      </c>
      <c r="AR1861" s="91" t="s">
        <v>87</v>
      </c>
      <c r="AU1861" s="93">
        <v>42119</v>
      </c>
      <c r="AW1861" s="91">
        <v>1</v>
      </c>
      <c r="AX1861" s="91">
        <v>0</v>
      </c>
      <c r="AZ1861" s="92">
        <v>42053</v>
      </c>
      <c r="BA1861" s="91" t="s">
        <v>183</v>
      </c>
      <c r="BB1861" s="92">
        <v>42053</v>
      </c>
      <c r="BC1861" s="91" t="s">
        <v>87</v>
      </c>
    </row>
    <row r="1862" spans="1:55">
      <c r="A1862" s="91">
        <f t="shared" si="29"/>
        <v>1861</v>
      </c>
      <c r="B1862" s="91">
        <v>2446301</v>
      </c>
      <c r="C1862" s="91">
        <v>40</v>
      </c>
      <c r="D1862" s="91">
        <v>16</v>
      </c>
      <c r="E1862" s="91" t="s">
        <v>87</v>
      </c>
      <c r="F1862" s="91" t="s">
        <v>87</v>
      </c>
      <c r="G1862" s="91" t="s">
        <v>15926</v>
      </c>
      <c r="I1862" s="91" t="s">
        <v>15927</v>
      </c>
      <c r="K1862" s="91" t="s">
        <v>15928</v>
      </c>
      <c r="L1862" s="91" t="s">
        <v>15929</v>
      </c>
      <c r="O1862" s="91" t="s">
        <v>15930</v>
      </c>
      <c r="P1862" s="91" t="s">
        <v>15931</v>
      </c>
      <c r="R1862" s="91" t="s">
        <v>15932</v>
      </c>
      <c r="S1862" s="91" t="s">
        <v>15933</v>
      </c>
      <c r="T1862" s="91" t="s">
        <v>269</v>
      </c>
      <c r="U1862" s="91">
        <v>1</v>
      </c>
      <c r="V1862" s="91">
        <v>500000</v>
      </c>
      <c r="W1862" s="91">
        <v>100</v>
      </c>
      <c r="X1862" s="91">
        <v>0</v>
      </c>
      <c r="Y1862" s="91">
        <v>0</v>
      </c>
      <c r="Z1862" s="91">
        <v>100</v>
      </c>
      <c r="AA1862" s="91">
        <v>0</v>
      </c>
      <c r="AB1862" s="91">
        <v>0</v>
      </c>
      <c r="AC1862" s="91">
        <v>100</v>
      </c>
      <c r="AD1862" s="91">
        <v>0</v>
      </c>
      <c r="AE1862" s="91">
        <v>0</v>
      </c>
      <c r="AF1862" s="91">
        <v>9</v>
      </c>
      <c r="AG1862" s="91">
        <v>329</v>
      </c>
      <c r="AH1862" s="91">
        <v>244590</v>
      </c>
      <c r="AI1862" s="91">
        <v>2</v>
      </c>
      <c r="AJ1862" s="91" t="s">
        <v>15934</v>
      </c>
      <c r="AK1862" s="91">
        <v>2</v>
      </c>
      <c r="AL1862" s="91">
        <v>1</v>
      </c>
      <c r="AM1862" s="91" t="s">
        <v>15935</v>
      </c>
      <c r="AN1862" s="91" t="s">
        <v>15936</v>
      </c>
      <c r="AO1862" s="91">
        <v>1</v>
      </c>
      <c r="AP1862" s="91">
        <v>2</v>
      </c>
      <c r="AQ1862" s="91">
        <v>1658718</v>
      </c>
      <c r="AR1862" s="91" t="s">
        <v>87</v>
      </c>
      <c r="AU1862" s="93">
        <v>42149</v>
      </c>
      <c r="AW1862" s="91">
        <v>1</v>
      </c>
      <c r="AX1862" s="91">
        <v>0</v>
      </c>
      <c r="AZ1862" s="92">
        <v>42093</v>
      </c>
      <c r="BA1862" s="91" t="s">
        <v>183</v>
      </c>
      <c r="BB1862" s="92">
        <v>42265</v>
      </c>
      <c r="BC1862" s="91" t="s">
        <v>87</v>
      </c>
    </row>
    <row r="1863" spans="1:55">
      <c r="A1863" s="91">
        <f t="shared" si="29"/>
        <v>1862</v>
      </c>
      <c r="B1863" s="91">
        <v>2448001</v>
      </c>
      <c r="C1863" s="91">
        <v>50</v>
      </c>
      <c r="D1863" s="91">
        <v>16</v>
      </c>
      <c r="E1863" s="91">
        <v>24480</v>
      </c>
      <c r="F1863" s="91">
        <v>1</v>
      </c>
      <c r="G1863" s="91" t="s">
        <v>15937</v>
      </c>
      <c r="I1863" s="91" t="s">
        <v>15938</v>
      </c>
      <c r="J1863" s="91" t="s">
        <v>15939</v>
      </c>
      <c r="K1863" s="91" t="s">
        <v>8684</v>
      </c>
      <c r="L1863" s="91" t="s">
        <v>15940</v>
      </c>
      <c r="O1863" s="91" t="s">
        <v>15941</v>
      </c>
      <c r="P1863" s="91" t="s">
        <v>15942</v>
      </c>
      <c r="U1863" s="91">
        <v>0</v>
      </c>
      <c r="V1863" s="91">
        <v>500000</v>
      </c>
      <c r="W1863" s="91">
        <v>40</v>
      </c>
      <c r="X1863" s="91">
        <v>60</v>
      </c>
      <c r="Y1863" s="91">
        <v>120</v>
      </c>
      <c r="Z1863" s="91">
        <v>40</v>
      </c>
      <c r="AA1863" s="91">
        <v>60</v>
      </c>
      <c r="AB1863" s="91">
        <v>120</v>
      </c>
      <c r="AC1863" s="91">
        <v>40</v>
      </c>
      <c r="AD1863" s="91">
        <v>60</v>
      </c>
      <c r="AE1863" s="91">
        <v>120</v>
      </c>
      <c r="AF1863" s="91">
        <v>153</v>
      </c>
      <c r="AG1863" s="91">
        <v>588</v>
      </c>
      <c r="AH1863" s="91">
        <v>228316</v>
      </c>
      <c r="AI1863" s="91">
        <v>1</v>
      </c>
      <c r="AJ1863" s="91" t="s">
        <v>15943</v>
      </c>
      <c r="AK1863" s="91">
        <v>2</v>
      </c>
      <c r="AL1863" s="91">
        <v>0</v>
      </c>
      <c r="AM1863" s="91" t="s">
        <v>87</v>
      </c>
      <c r="AO1863" s="91">
        <v>1</v>
      </c>
      <c r="AP1863" s="91">
        <v>2</v>
      </c>
      <c r="AQ1863" s="91" t="s">
        <v>87</v>
      </c>
      <c r="AR1863" s="91" t="s">
        <v>87</v>
      </c>
      <c r="AW1863" s="91">
        <v>1</v>
      </c>
      <c r="AX1863" s="91">
        <v>0</v>
      </c>
      <c r="AZ1863" s="92">
        <v>36680</v>
      </c>
      <c r="BA1863" s="91" t="s">
        <v>183</v>
      </c>
      <c r="BB1863" s="92">
        <v>41143</v>
      </c>
      <c r="BC1863" s="91" t="s">
        <v>87</v>
      </c>
    </row>
    <row r="1864" spans="1:55">
      <c r="A1864" s="91">
        <f t="shared" si="29"/>
        <v>1863</v>
      </c>
      <c r="B1864" s="91">
        <v>2448002</v>
      </c>
      <c r="C1864" s="91">
        <v>57</v>
      </c>
      <c r="D1864" s="91">
        <v>16</v>
      </c>
      <c r="E1864" s="91" t="s">
        <v>87</v>
      </c>
      <c r="F1864" s="91" t="s">
        <v>87</v>
      </c>
      <c r="G1864" s="91" t="s">
        <v>15937</v>
      </c>
      <c r="H1864" s="91" t="s">
        <v>15944</v>
      </c>
      <c r="I1864" s="91" t="s">
        <v>15945</v>
      </c>
      <c r="K1864" s="91" t="s">
        <v>15946</v>
      </c>
      <c r="L1864" s="91" t="s">
        <v>15947</v>
      </c>
      <c r="O1864" s="91" t="s">
        <v>15948</v>
      </c>
      <c r="P1864" s="91" t="s">
        <v>15949</v>
      </c>
      <c r="R1864" s="91" t="s">
        <v>15950</v>
      </c>
      <c r="T1864" s="91" t="s">
        <v>4589</v>
      </c>
      <c r="U1864" s="91">
        <v>0</v>
      </c>
      <c r="V1864" s="91">
        <v>500000</v>
      </c>
      <c r="W1864" s="91">
        <v>0</v>
      </c>
      <c r="X1864" s="91">
        <v>100</v>
      </c>
      <c r="Y1864" s="91">
        <v>120</v>
      </c>
      <c r="Z1864" s="91">
        <v>40</v>
      </c>
      <c r="AA1864" s="91">
        <v>60</v>
      </c>
      <c r="AB1864" s="91">
        <v>120</v>
      </c>
      <c r="AC1864" s="91">
        <v>40</v>
      </c>
      <c r="AD1864" s="91">
        <v>60</v>
      </c>
      <c r="AE1864" s="91">
        <v>120</v>
      </c>
      <c r="AF1864" s="91">
        <v>153</v>
      </c>
      <c r="AG1864" s="91">
        <v>588</v>
      </c>
      <c r="AH1864" s="91">
        <v>228316</v>
      </c>
      <c r="AI1864" s="91">
        <v>1</v>
      </c>
      <c r="AJ1864" s="91" t="s">
        <v>15951</v>
      </c>
      <c r="AK1864" s="91">
        <v>2</v>
      </c>
      <c r="AL1864" s="91">
        <v>0</v>
      </c>
      <c r="AM1864" s="91" t="s">
        <v>87</v>
      </c>
      <c r="AO1864" s="91">
        <v>1</v>
      </c>
      <c r="AP1864" s="91">
        <v>0</v>
      </c>
      <c r="AQ1864" s="91" t="s">
        <v>87</v>
      </c>
      <c r="AR1864" s="91" t="s">
        <v>87</v>
      </c>
      <c r="AW1864" s="91">
        <v>1</v>
      </c>
      <c r="AX1864" s="91">
        <v>0</v>
      </c>
      <c r="AZ1864" s="92">
        <v>43132</v>
      </c>
      <c r="BA1864" s="91" t="s">
        <v>728</v>
      </c>
      <c r="BB1864" s="92">
        <v>43132</v>
      </c>
      <c r="BC1864" s="91" t="s">
        <v>728</v>
      </c>
    </row>
    <row r="1865" spans="1:55">
      <c r="A1865" s="91">
        <f t="shared" si="29"/>
        <v>1864</v>
      </c>
      <c r="B1865" s="91">
        <v>2449601</v>
      </c>
      <c r="C1865" s="91">
        <v>57</v>
      </c>
      <c r="D1865" s="91">
        <v>16</v>
      </c>
      <c r="E1865" s="91" t="s">
        <v>87</v>
      </c>
      <c r="F1865" s="91" t="s">
        <v>87</v>
      </c>
      <c r="G1865" s="91" t="s">
        <v>15952</v>
      </c>
      <c r="I1865" s="91" t="s">
        <v>15953</v>
      </c>
      <c r="K1865" s="91" t="s">
        <v>15954</v>
      </c>
      <c r="L1865" s="91" t="s">
        <v>15955</v>
      </c>
      <c r="M1865" s="91" t="s">
        <v>15956</v>
      </c>
      <c r="O1865" s="91" t="s">
        <v>15957</v>
      </c>
      <c r="P1865" s="91" t="s">
        <v>15957</v>
      </c>
      <c r="R1865" s="91" t="s">
        <v>15958</v>
      </c>
      <c r="S1865" s="91" t="s">
        <v>15959</v>
      </c>
      <c r="T1865" s="91" t="s">
        <v>2015</v>
      </c>
      <c r="U1865" s="91">
        <v>0</v>
      </c>
      <c r="V1865" s="91">
        <v>500000</v>
      </c>
      <c r="W1865" s="91">
        <v>0</v>
      </c>
      <c r="X1865" s="91">
        <v>100</v>
      </c>
      <c r="Y1865" s="91">
        <v>120</v>
      </c>
      <c r="Z1865" s="91">
        <v>40</v>
      </c>
      <c r="AA1865" s="91">
        <v>60</v>
      </c>
      <c r="AB1865" s="91">
        <v>120</v>
      </c>
      <c r="AC1865" s="91">
        <v>40</v>
      </c>
      <c r="AD1865" s="91">
        <v>60</v>
      </c>
      <c r="AE1865" s="91">
        <v>120</v>
      </c>
      <c r="AF1865" s="91">
        <v>542</v>
      </c>
      <c r="AG1865" s="91">
        <v>225</v>
      </c>
      <c r="AH1865" s="91">
        <v>2044320</v>
      </c>
      <c r="AI1865" s="91">
        <v>1</v>
      </c>
      <c r="AJ1865" s="91" t="s">
        <v>15960</v>
      </c>
      <c r="AK1865" s="91">
        <v>2</v>
      </c>
      <c r="AL1865" s="91">
        <v>0</v>
      </c>
      <c r="AM1865" s="91" t="s">
        <v>87</v>
      </c>
      <c r="AO1865" s="91">
        <v>0</v>
      </c>
      <c r="AP1865" s="91">
        <v>1</v>
      </c>
      <c r="AQ1865" s="91" t="s">
        <v>87</v>
      </c>
      <c r="AR1865" s="91" t="s">
        <v>87</v>
      </c>
      <c r="AW1865" s="91">
        <v>1</v>
      </c>
      <c r="AX1865" s="91">
        <v>0</v>
      </c>
      <c r="AZ1865" s="92">
        <v>43132</v>
      </c>
      <c r="BA1865" s="91" t="s">
        <v>728</v>
      </c>
      <c r="BB1865" s="92">
        <v>43132</v>
      </c>
      <c r="BC1865" s="91" t="s">
        <v>728</v>
      </c>
    </row>
    <row r="1866" spans="1:55">
      <c r="A1866" s="91">
        <f t="shared" si="29"/>
        <v>1865</v>
      </c>
      <c r="B1866" s="91">
        <v>2453101</v>
      </c>
      <c r="C1866" s="91">
        <v>70</v>
      </c>
      <c r="D1866" s="91">
        <v>16</v>
      </c>
      <c r="E1866" s="91" t="s">
        <v>87</v>
      </c>
      <c r="F1866" s="91" t="s">
        <v>87</v>
      </c>
      <c r="G1866" s="91" t="s">
        <v>15961</v>
      </c>
      <c r="H1866" s="91" t="s">
        <v>15962</v>
      </c>
      <c r="K1866" s="91" t="s">
        <v>15963</v>
      </c>
      <c r="L1866" s="91" t="s">
        <v>15964</v>
      </c>
      <c r="O1866" s="91" t="s">
        <v>15965</v>
      </c>
      <c r="P1866" s="91" t="s">
        <v>15966</v>
      </c>
      <c r="R1866" s="91" t="s">
        <v>15967</v>
      </c>
      <c r="S1866" s="91" t="s">
        <v>15968</v>
      </c>
      <c r="T1866" s="91" t="s">
        <v>269</v>
      </c>
      <c r="U1866" s="91">
        <v>0</v>
      </c>
      <c r="V1866" s="91">
        <v>500000</v>
      </c>
      <c r="W1866" s="91">
        <v>0</v>
      </c>
      <c r="X1866" s="91">
        <v>100</v>
      </c>
      <c r="Y1866" s="91">
        <v>120</v>
      </c>
      <c r="Z1866" s="91">
        <v>40</v>
      </c>
      <c r="AA1866" s="91">
        <v>60</v>
      </c>
      <c r="AB1866" s="91">
        <v>120</v>
      </c>
      <c r="AC1866" s="91">
        <v>0</v>
      </c>
      <c r="AD1866" s="91">
        <v>100</v>
      </c>
      <c r="AE1866" s="91">
        <v>120</v>
      </c>
      <c r="AF1866" s="91">
        <v>9</v>
      </c>
      <c r="AG1866" s="91">
        <v>435</v>
      </c>
      <c r="AH1866" s="91">
        <v>3230110</v>
      </c>
      <c r="AI1866" s="91">
        <v>1</v>
      </c>
      <c r="AJ1866" s="91" t="s">
        <v>15962</v>
      </c>
      <c r="AK1866" s="91">
        <v>2</v>
      </c>
      <c r="AL1866" s="91">
        <v>0</v>
      </c>
      <c r="AM1866" s="91" t="s">
        <v>87</v>
      </c>
      <c r="AO1866" s="91">
        <v>1</v>
      </c>
      <c r="AP1866" s="91">
        <v>2</v>
      </c>
      <c r="AQ1866" s="91" t="s">
        <v>87</v>
      </c>
      <c r="AR1866" s="91" t="s">
        <v>87</v>
      </c>
      <c r="AW1866" s="91">
        <v>1</v>
      </c>
      <c r="AX1866" s="91">
        <v>0</v>
      </c>
      <c r="AZ1866" s="92">
        <v>42136</v>
      </c>
      <c r="BA1866" s="91" t="s">
        <v>183</v>
      </c>
      <c r="BB1866" s="92">
        <v>42136</v>
      </c>
      <c r="BC1866" s="91" t="s">
        <v>87</v>
      </c>
    </row>
    <row r="1867" spans="1:55">
      <c r="A1867" s="91">
        <f t="shared" si="29"/>
        <v>1866</v>
      </c>
      <c r="B1867" s="91">
        <v>2462601</v>
      </c>
      <c r="C1867" s="91">
        <v>57</v>
      </c>
      <c r="D1867" s="91">
        <v>16</v>
      </c>
      <c r="E1867" s="91" t="s">
        <v>87</v>
      </c>
      <c r="F1867" s="91" t="s">
        <v>87</v>
      </c>
      <c r="G1867" s="91" t="s">
        <v>15969</v>
      </c>
      <c r="I1867" s="91" t="s">
        <v>15970</v>
      </c>
      <c r="K1867" s="91" t="s">
        <v>12617</v>
      </c>
      <c r="L1867" s="91" t="s">
        <v>15971</v>
      </c>
      <c r="O1867" s="91" t="s">
        <v>15972</v>
      </c>
      <c r="P1867" s="91" t="s">
        <v>15972</v>
      </c>
      <c r="R1867" s="91" t="s">
        <v>15973</v>
      </c>
      <c r="S1867" s="91" t="s">
        <v>15974</v>
      </c>
      <c r="T1867" s="91" t="s">
        <v>269</v>
      </c>
      <c r="U1867" s="91">
        <v>0</v>
      </c>
      <c r="V1867" s="91">
        <v>500000</v>
      </c>
      <c r="W1867" s="91">
        <v>0</v>
      </c>
      <c r="X1867" s="91">
        <v>100</v>
      </c>
      <c r="Y1867" s="91">
        <v>120</v>
      </c>
      <c r="Z1867" s="91">
        <v>40</v>
      </c>
      <c r="AA1867" s="91">
        <v>60</v>
      </c>
      <c r="AB1867" s="91">
        <v>120</v>
      </c>
      <c r="AC1867" s="91">
        <v>40</v>
      </c>
      <c r="AD1867" s="91">
        <v>60</v>
      </c>
      <c r="AE1867" s="91">
        <v>120</v>
      </c>
      <c r="AF1867" s="91">
        <v>153</v>
      </c>
      <c r="AG1867" s="91">
        <v>216</v>
      </c>
      <c r="AH1867" s="91">
        <v>1233201</v>
      </c>
      <c r="AI1867" s="91">
        <v>2</v>
      </c>
      <c r="AJ1867" s="91" t="s">
        <v>15975</v>
      </c>
      <c r="AK1867" s="91">
        <v>2</v>
      </c>
      <c r="AL1867" s="91">
        <v>1</v>
      </c>
      <c r="AM1867" s="91">
        <v>21102934385011</v>
      </c>
      <c r="AN1867" s="91" t="s">
        <v>15976</v>
      </c>
      <c r="AO1867" s="91">
        <v>0</v>
      </c>
      <c r="AP1867" s="91">
        <v>1</v>
      </c>
      <c r="AQ1867" s="91" t="s">
        <v>87</v>
      </c>
      <c r="AR1867" s="91" t="s">
        <v>87</v>
      </c>
      <c r="AW1867" s="91">
        <v>1</v>
      </c>
      <c r="AX1867" s="91">
        <v>0</v>
      </c>
      <c r="AZ1867" s="92">
        <v>43132</v>
      </c>
      <c r="BA1867" s="91" t="s">
        <v>728</v>
      </c>
      <c r="BB1867" s="92">
        <v>43132</v>
      </c>
      <c r="BC1867" s="91" t="s">
        <v>728</v>
      </c>
    </row>
    <row r="1868" spans="1:55">
      <c r="A1868" s="91">
        <f t="shared" si="29"/>
        <v>1867</v>
      </c>
      <c r="B1868" s="91">
        <v>2465201</v>
      </c>
      <c r="C1868" s="91">
        <v>57</v>
      </c>
      <c r="D1868" s="91">
        <v>16</v>
      </c>
      <c r="E1868" s="91" t="s">
        <v>87</v>
      </c>
      <c r="F1868" s="91" t="s">
        <v>87</v>
      </c>
      <c r="G1868" s="91" t="s">
        <v>15977</v>
      </c>
      <c r="I1868" s="91" t="s">
        <v>15978</v>
      </c>
      <c r="K1868" s="91" t="s">
        <v>15979</v>
      </c>
      <c r="L1868" s="91" t="s">
        <v>15980</v>
      </c>
      <c r="O1868" s="91" t="s">
        <v>15981</v>
      </c>
      <c r="P1868" s="91" t="s">
        <v>15982</v>
      </c>
      <c r="R1868" s="91" t="s">
        <v>15983</v>
      </c>
      <c r="S1868" s="91" t="s">
        <v>15984</v>
      </c>
      <c r="T1868" s="91" t="s">
        <v>269</v>
      </c>
      <c r="U1868" s="91">
        <v>0</v>
      </c>
      <c r="V1868" s="91">
        <v>500000</v>
      </c>
      <c r="W1868" s="91">
        <v>0</v>
      </c>
      <c r="X1868" s="91">
        <v>100</v>
      </c>
      <c r="Y1868" s="91">
        <v>120</v>
      </c>
      <c r="Z1868" s="91">
        <v>40</v>
      </c>
      <c r="AA1868" s="91">
        <v>60</v>
      </c>
      <c r="AB1868" s="91">
        <v>120</v>
      </c>
      <c r="AC1868" s="91">
        <v>40</v>
      </c>
      <c r="AD1868" s="91">
        <v>60</v>
      </c>
      <c r="AE1868" s="91">
        <v>120</v>
      </c>
      <c r="AF1868" s="91">
        <v>152</v>
      </c>
      <c r="AG1868" s="91">
        <v>82</v>
      </c>
      <c r="AH1868" s="91">
        <v>697</v>
      </c>
      <c r="AI1868" s="91">
        <v>2</v>
      </c>
      <c r="AJ1868" s="91" t="s">
        <v>15978</v>
      </c>
      <c r="AK1868" s="91">
        <v>2</v>
      </c>
      <c r="AL1868" s="91">
        <v>0</v>
      </c>
      <c r="AM1868" s="91" t="s">
        <v>87</v>
      </c>
      <c r="AO1868" s="91">
        <v>0</v>
      </c>
      <c r="AP1868" s="91">
        <v>1</v>
      </c>
      <c r="AQ1868" s="91" t="s">
        <v>87</v>
      </c>
      <c r="AR1868" s="91" t="s">
        <v>87</v>
      </c>
      <c r="AW1868" s="91">
        <v>1</v>
      </c>
      <c r="AX1868" s="91">
        <v>0</v>
      </c>
      <c r="AZ1868" s="92">
        <v>43132</v>
      </c>
      <c r="BA1868" s="91" t="s">
        <v>728</v>
      </c>
      <c r="BB1868" s="92">
        <v>43132</v>
      </c>
      <c r="BC1868" s="91" t="s">
        <v>728</v>
      </c>
    </row>
    <row r="1869" spans="1:55">
      <c r="A1869" s="91">
        <f t="shared" si="29"/>
        <v>1868</v>
      </c>
      <c r="B1869" s="91">
        <v>2473101</v>
      </c>
      <c r="C1869" s="91">
        <v>43</v>
      </c>
      <c r="D1869" s="91">
        <v>16</v>
      </c>
      <c r="E1869" s="91" t="s">
        <v>87</v>
      </c>
      <c r="F1869" s="91" t="s">
        <v>87</v>
      </c>
      <c r="G1869" s="91" t="s">
        <v>15985</v>
      </c>
      <c r="I1869" s="91" t="s">
        <v>15986</v>
      </c>
      <c r="J1869" s="91" t="s">
        <v>15987</v>
      </c>
      <c r="K1869" s="91" t="s">
        <v>15988</v>
      </c>
      <c r="L1869" s="91" t="s">
        <v>15989</v>
      </c>
      <c r="O1869" s="91" t="s">
        <v>15990</v>
      </c>
      <c r="P1869" s="91" t="s">
        <v>15991</v>
      </c>
      <c r="Q1869" s="91" t="s">
        <v>15992</v>
      </c>
      <c r="R1869" s="91" t="s">
        <v>15993</v>
      </c>
      <c r="S1869" s="91" t="s">
        <v>15994</v>
      </c>
      <c r="T1869" s="91" t="s">
        <v>269</v>
      </c>
      <c r="U1869" s="91">
        <v>0</v>
      </c>
      <c r="V1869" s="91">
        <v>0</v>
      </c>
      <c r="W1869" s="91">
        <v>0</v>
      </c>
      <c r="X1869" s="91">
        <v>0</v>
      </c>
      <c r="Y1869" s="91">
        <v>0</v>
      </c>
      <c r="Z1869" s="91">
        <v>100</v>
      </c>
      <c r="AA1869" s="91">
        <v>0</v>
      </c>
      <c r="AB1869" s="91">
        <v>0</v>
      </c>
      <c r="AC1869" s="91">
        <v>0</v>
      </c>
      <c r="AD1869" s="91">
        <v>0</v>
      </c>
      <c r="AE1869" s="91">
        <v>0</v>
      </c>
      <c r="AF1869" s="91">
        <v>151</v>
      </c>
      <c r="AG1869" s="91">
        <v>301</v>
      </c>
      <c r="AH1869" s="91">
        <v>2575512</v>
      </c>
      <c r="AI1869" s="91">
        <v>1</v>
      </c>
      <c r="AJ1869" s="91" t="s">
        <v>15995</v>
      </c>
      <c r="AK1869" s="91">
        <v>2</v>
      </c>
      <c r="AL1869" s="91">
        <v>1</v>
      </c>
      <c r="AM1869" s="91">
        <v>-60</v>
      </c>
      <c r="AN1869" s="91" t="s">
        <v>11590</v>
      </c>
      <c r="AO1869" s="91">
        <v>0</v>
      </c>
      <c r="AP1869" s="91">
        <v>2</v>
      </c>
      <c r="AQ1869" s="91" t="s">
        <v>87</v>
      </c>
      <c r="AR1869" s="91" t="s">
        <v>87</v>
      </c>
      <c r="AW1869" s="91">
        <v>1</v>
      </c>
      <c r="AX1869" s="91">
        <v>0</v>
      </c>
      <c r="AZ1869" s="92">
        <v>43132</v>
      </c>
      <c r="BA1869" s="91" t="s">
        <v>3642</v>
      </c>
      <c r="BB1869" s="92">
        <v>43132</v>
      </c>
      <c r="BC1869" s="91" t="s">
        <v>3642</v>
      </c>
    </row>
    <row r="1870" spans="1:55">
      <c r="A1870" s="91">
        <f t="shared" si="29"/>
        <v>1869</v>
      </c>
      <c r="B1870" s="91">
        <v>2473301</v>
      </c>
      <c r="C1870" s="91">
        <v>70</v>
      </c>
      <c r="D1870" s="91">
        <v>16</v>
      </c>
      <c r="E1870" s="91" t="s">
        <v>87</v>
      </c>
      <c r="F1870" s="91" t="s">
        <v>87</v>
      </c>
      <c r="G1870" s="91" t="s">
        <v>15996</v>
      </c>
      <c r="I1870" s="91" t="s">
        <v>15997</v>
      </c>
      <c r="K1870" s="91" t="s">
        <v>15998</v>
      </c>
      <c r="L1870" s="91" t="s">
        <v>15999</v>
      </c>
      <c r="O1870" s="91" t="s">
        <v>16000</v>
      </c>
      <c r="P1870" s="91" t="s">
        <v>16001</v>
      </c>
      <c r="R1870" s="91" t="s">
        <v>16002</v>
      </c>
      <c r="S1870" s="91" t="s">
        <v>16003</v>
      </c>
      <c r="T1870" s="91" t="s">
        <v>201</v>
      </c>
      <c r="U1870" s="91">
        <v>0</v>
      </c>
      <c r="V1870" s="91">
        <v>500000</v>
      </c>
      <c r="W1870" s="91">
        <v>0</v>
      </c>
      <c r="X1870" s="91">
        <v>100</v>
      </c>
      <c r="Y1870" s="91">
        <v>120</v>
      </c>
      <c r="Z1870" s="91">
        <v>40</v>
      </c>
      <c r="AA1870" s="91">
        <v>60</v>
      </c>
      <c r="AB1870" s="91">
        <v>120</v>
      </c>
      <c r="AC1870" s="91">
        <v>0</v>
      </c>
      <c r="AD1870" s="91">
        <v>100</v>
      </c>
      <c r="AE1870" s="91">
        <v>120</v>
      </c>
      <c r="AF1870" s="91">
        <v>9</v>
      </c>
      <c r="AG1870" s="91">
        <v>378</v>
      </c>
      <c r="AH1870" s="91">
        <v>2409285</v>
      </c>
      <c r="AI1870" s="91">
        <v>2</v>
      </c>
      <c r="AJ1870" s="91" t="s">
        <v>16004</v>
      </c>
      <c r="AK1870" s="91">
        <v>2</v>
      </c>
      <c r="AL1870" s="91">
        <v>1</v>
      </c>
      <c r="AM1870" s="91" t="s">
        <v>16005</v>
      </c>
      <c r="AN1870" s="91" t="s">
        <v>16006</v>
      </c>
      <c r="AO1870" s="91">
        <v>1</v>
      </c>
      <c r="AP1870" s="91">
        <v>2</v>
      </c>
      <c r="AQ1870" s="91" t="s">
        <v>87</v>
      </c>
      <c r="AR1870" s="91" t="s">
        <v>87</v>
      </c>
      <c r="AW1870" s="91">
        <v>1</v>
      </c>
      <c r="AX1870" s="91">
        <v>0</v>
      </c>
      <c r="AZ1870" s="92">
        <v>42240</v>
      </c>
      <c r="BA1870" s="91" t="s">
        <v>183</v>
      </c>
      <c r="BB1870" s="92">
        <v>42240</v>
      </c>
      <c r="BC1870" s="91" t="s">
        <v>87</v>
      </c>
    </row>
    <row r="1871" spans="1:55">
      <c r="A1871" s="91">
        <f t="shared" si="29"/>
        <v>1870</v>
      </c>
      <c r="B1871" s="91">
        <v>2483602</v>
      </c>
      <c r="C1871" s="91">
        <v>70</v>
      </c>
      <c r="D1871" s="91">
        <v>16</v>
      </c>
      <c r="E1871" s="91" t="s">
        <v>87</v>
      </c>
      <c r="F1871" s="91" t="s">
        <v>87</v>
      </c>
      <c r="G1871" s="91" t="s">
        <v>16007</v>
      </c>
      <c r="I1871" s="91" t="s">
        <v>16008</v>
      </c>
      <c r="J1871" s="91" t="s">
        <v>16009</v>
      </c>
      <c r="K1871" s="91" t="s">
        <v>16010</v>
      </c>
      <c r="L1871" s="91" t="s">
        <v>16011</v>
      </c>
      <c r="O1871" s="91" t="s">
        <v>16012</v>
      </c>
      <c r="P1871" s="91" t="s">
        <v>16013</v>
      </c>
      <c r="R1871" s="91" t="s">
        <v>16014</v>
      </c>
      <c r="S1871" s="91" t="s">
        <v>16015</v>
      </c>
      <c r="U1871" s="91">
        <v>0</v>
      </c>
      <c r="V1871" s="91">
        <v>500000</v>
      </c>
      <c r="W1871" s="91">
        <v>0</v>
      </c>
      <c r="X1871" s="91">
        <v>100</v>
      </c>
      <c r="Y1871" s="91">
        <v>120</v>
      </c>
      <c r="Z1871" s="91">
        <v>40</v>
      </c>
      <c r="AA1871" s="91">
        <v>60</v>
      </c>
      <c r="AB1871" s="91">
        <v>120</v>
      </c>
      <c r="AC1871" s="91">
        <v>0</v>
      </c>
      <c r="AD1871" s="91">
        <v>100</v>
      </c>
      <c r="AE1871" s="91">
        <v>120</v>
      </c>
      <c r="AF1871" s="91">
        <v>9</v>
      </c>
      <c r="AG1871" s="91">
        <v>542</v>
      </c>
      <c r="AH1871" s="91">
        <v>246384</v>
      </c>
      <c r="AI1871" s="91">
        <v>2</v>
      </c>
      <c r="AJ1871" s="91" t="s">
        <v>16016</v>
      </c>
      <c r="AK1871" s="91">
        <v>2</v>
      </c>
      <c r="AL1871" s="91">
        <v>1</v>
      </c>
      <c r="AM1871" s="91" t="s">
        <v>16017</v>
      </c>
      <c r="AN1871" s="91" t="s">
        <v>16018</v>
      </c>
      <c r="AO1871" s="91">
        <v>1</v>
      </c>
      <c r="AP1871" s="91">
        <v>2</v>
      </c>
      <c r="AQ1871" s="91" t="s">
        <v>87</v>
      </c>
      <c r="AR1871" s="91" t="s">
        <v>87</v>
      </c>
      <c r="AW1871" s="91">
        <v>1</v>
      </c>
      <c r="AX1871" s="91">
        <v>0</v>
      </c>
      <c r="AZ1871" s="92">
        <v>42439</v>
      </c>
      <c r="BA1871" s="91" t="s">
        <v>183</v>
      </c>
      <c r="BB1871" s="92">
        <v>42439</v>
      </c>
      <c r="BC1871" s="91" t="s">
        <v>87</v>
      </c>
    </row>
    <row r="1872" spans="1:55">
      <c r="A1872" s="91">
        <f t="shared" si="29"/>
        <v>1871</v>
      </c>
      <c r="B1872" s="91">
        <v>2484801</v>
      </c>
      <c r="C1872" s="91">
        <v>30</v>
      </c>
      <c r="D1872" s="91">
        <v>16</v>
      </c>
      <c r="E1872" s="91" t="s">
        <v>87</v>
      </c>
      <c r="F1872" s="91" t="s">
        <v>87</v>
      </c>
      <c r="G1872" s="91" t="s">
        <v>16019</v>
      </c>
      <c r="I1872" s="91" t="s">
        <v>16020</v>
      </c>
      <c r="J1872" s="91" t="s">
        <v>16021</v>
      </c>
      <c r="K1872" s="91" t="s">
        <v>16022</v>
      </c>
      <c r="L1872" s="91" t="s">
        <v>16023</v>
      </c>
      <c r="O1872" s="91" t="s">
        <v>16024</v>
      </c>
      <c r="P1872" s="91" t="s">
        <v>16025</v>
      </c>
      <c r="R1872" s="91" t="s">
        <v>16026</v>
      </c>
      <c r="S1872" s="91" t="s">
        <v>16027</v>
      </c>
      <c r="T1872" s="91" t="s">
        <v>517</v>
      </c>
      <c r="U1872" s="91">
        <v>1</v>
      </c>
      <c r="V1872" s="91">
        <v>500000</v>
      </c>
      <c r="W1872" s="91">
        <v>0</v>
      </c>
      <c r="X1872" s="91">
        <v>100</v>
      </c>
      <c r="Y1872" s="91">
        <v>120</v>
      </c>
      <c r="Z1872" s="91">
        <v>40</v>
      </c>
      <c r="AA1872" s="91">
        <v>60</v>
      </c>
      <c r="AB1872" s="91">
        <v>120</v>
      </c>
      <c r="AC1872" s="91">
        <v>40</v>
      </c>
      <c r="AD1872" s="91">
        <v>60</v>
      </c>
      <c r="AE1872" s="91">
        <v>120</v>
      </c>
      <c r="AF1872" s="91">
        <v>138</v>
      </c>
      <c r="AG1872" s="91">
        <v>200</v>
      </c>
      <c r="AH1872" s="91">
        <v>110668</v>
      </c>
      <c r="AI1872" s="91">
        <v>2</v>
      </c>
      <c r="AJ1872" s="91" t="s">
        <v>16028</v>
      </c>
      <c r="AK1872" s="91">
        <v>2</v>
      </c>
      <c r="AL1872" s="91">
        <v>0</v>
      </c>
      <c r="AM1872" s="91" t="s">
        <v>87</v>
      </c>
      <c r="AO1872" s="91">
        <v>1</v>
      </c>
      <c r="AP1872" s="91">
        <v>2</v>
      </c>
      <c r="AQ1872" s="91">
        <v>1804070</v>
      </c>
      <c r="AR1872" s="91" t="s">
        <v>87</v>
      </c>
      <c r="AU1872" s="93">
        <v>42394</v>
      </c>
      <c r="AW1872" s="91">
        <v>1</v>
      </c>
      <c r="AX1872" s="91">
        <v>0</v>
      </c>
      <c r="AZ1872" s="92">
        <v>42291</v>
      </c>
      <c r="BA1872" s="91" t="s">
        <v>183</v>
      </c>
      <c r="BB1872" s="92">
        <v>42291</v>
      </c>
      <c r="BC1872" s="91" t="s">
        <v>87</v>
      </c>
    </row>
    <row r="1873" spans="1:55">
      <c r="A1873" s="91">
        <f t="shared" si="29"/>
        <v>1872</v>
      </c>
      <c r="B1873" s="91">
        <v>2491501</v>
      </c>
      <c r="C1873" s="91">
        <v>57</v>
      </c>
      <c r="D1873" s="91">
        <v>16</v>
      </c>
      <c r="E1873" s="91" t="s">
        <v>87</v>
      </c>
      <c r="F1873" s="91" t="s">
        <v>87</v>
      </c>
      <c r="G1873" s="91" t="s">
        <v>16029</v>
      </c>
      <c r="I1873" s="91" t="s">
        <v>16030</v>
      </c>
      <c r="K1873" s="91" t="s">
        <v>16031</v>
      </c>
      <c r="L1873" s="91" t="s">
        <v>16032</v>
      </c>
      <c r="O1873" s="91" t="s">
        <v>16033</v>
      </c>
      <c r="P1873" s="91" t="s">
        <v>87</v>
      </c>
      <c r="R1873" s="91" t="s">
        <v>16034</v>
      </c>
      <c r="S1873" s="91" t="s">
        <v>16035</v>
      </c>
      <c r="T1873" s="91" t="s">
        <v>2015</v>
      </c>
      <c r="U1873" s="91">
        <v>0</v>
      </c>
      <c r="V1873" s="91">
        <v>500000</v>
      </c>
      <c r="W1873" s="91">
        <v>0</v>
      </c>
      <c r="X1873" s="91">
        <v>100</v>
      </c>
      <c r="Y1873" s="91">
        <v>120</v>
      </c>
      <c r="Z1873" s="91">
        <v>40</v>
      </c>
      <c r="AA1873" s="91">
        <v>60</v>
      </c>
      <c r="AB1873" s="91">
        <v>120</v>
      </c>
      <c r="AC1873" s="91">
        <v>40</v>
      </c>
      <c r="AD1873" s="91">
        <v>60</v>
      </c>
      <c r="AE1873" s="91">
        <v>120</v>
      </c>
      <c r="AF1873" s="91">
        <v>1603</v>
      </c>
      <c r="AG1873" s="91">
        <v>11</v>
      </c>
      <c r="AH1873" s="91">
        <v>153613</v>
      </c>
      <c r="AI1873" s="91">
        <v>1</v>
      </c>
      <c r="AJ1873" s="91" t="s">
        <v>16036</v>
      </c>
      <c r="AK1873" s="91">
        <v>2</v>
      </c>
      <c r="AL1873" s="91">
        <v>0</v>
      </c>
      <c r="AM1873" s="91" t="s">
        <v>87</v>
      </c>
      <c r="AO1873" s="91">
        <v>0</v>
      </c>
      <c r="AP1873" s="91">
        <v>1</v>
      </c>
      <c r="AQ1873" s="91" t="s">
        <v>87</v>
      </c>
      <c r="AR1873" s="91" t="s">
        <v>87</v>
      </c>
      <c r="AW1873" s="91">
        <v>1</v>
      </c>
      <c r="AX1873" s="91">
        <v>0</v>
      </c>
      <c r="AZ1873" s="92">
        <v>43132</v>
      </c>
      <c r="BA1873" s="91" t="s">
        <v>728</v>
      </c>
      <c r="BB1873" s="92">
        <v>43132</v>
      </c>
      <c r="BC1873" s="91" t="s">
        <v>728</v>
      </c>
    </row>
    <row r="1874" spans="1:55">
      <c r="A1874" s="91">
        <f t="shared" si="29"/>
        <v>1873</v>
      </c>
      <c r="B1874" s="91">
        <v>2491901</v>
      </c>
      <c r="C1874" s="91">
        <v>43</v>
      </c>
      <c r="D1874" s="91">
        <v>16</v>
      </c>
      <c r="E1874" s="91" t="s">
        <v>87</v>
      </c>
      <c r="F1874" s="91" t="s">
        <v>87</v>
      </c>
      <c r="G1874" s="91" t="s">
        <v>16037</v>
      </c>
      <c r="I1874" s="91" t="s">
        <v>16038</v>
      </c>
      <c r="J1874" s="91" t="s">
        <v>16039</v>
      </c>
      <c r="K1874" s="91" t="s">
        <v>4611</v>
      </c>
      <c r="L1874" s="91" t="s">
        <v>16040</v>
      </c>
      <c r="O1874" s="91" t="s">
        <v>16041</v>
      </c>
      <c r="P1874" s="91" t="s">
        <v>16042</v>
      </c>
      <c r="R1874" s="91" t="s">
        <v>16043</v>
      </c>
      <c r="S1874" s="91" t="s">
        <v>16044</v>
      </c>
      <c r="T1874" s="91" t="s">
        <v>269</v>
      </c>
      <c r="U1874" s="91">
        <v>0</v>
      </c>
      <c r="V1874" s="91">
        <v>500000</v>
      </c>
      <c r="W1874" s="91">
        <v>0</v>
      </c>
      <c r="X1874" s="91">
        <v>0</v>
      </c>
      <c r="Y1874" s="91">
        <v>0</v>
      </c>
      <c r="Z1874" s="91">
        <v>30</v>
      </c>
      <c r="AA1874" s="91">
        <v>70</v>
      </c>
      <c r="AB1874" s="91">
        <v>120</v>
      </c>
      <c r="AC1874" s="91">
        <v>0</v>
      </c>
      <c r="AD1874" s="91">
        <v>0</v>
      </c>
      <c r="AE1874" s="91">
        <v>0</v>
      </c>
      <c r="AF1874" s="91">
        <v>149</v>
      </c>
      <c r="AG1874" s="91">
        <v>124</v>
      </c>
      <c r="AH1874" s="91">
        <v>746771</v>
      </c>
      <c r="AI1874" s="91">
        <v>1</v>
      </c>
      <c r="AJ1874" s="91" t="s">
        <v>16038</v>
      </c>
      <c r="AK1874" s="91">
        <v>2</v>
      </c>
      <c r="AL1874" s="91">
        <v>1</v>
      </c>
      <c r="AM1874" s="91" t="s">
        <v>16045</v>
      </c>
      <c r="AN1874" s="91" t="s">
        <v>16046</v>
      </c>
      <c r="AO1874" s="91">
        <v>0</v>
      </c>
      <c r="AP1874" s="91">
        <v>2</v>
      </c>
      <c r="AQ1874" s="91" t="s">
        <v>87</v>
      </c>
      <c r="AR1874" s="91" t="s">
        <v>87</v>
      </c>
      <c r="AW1874" s="91">
        <v>1</v>
      </c>
      <c r="AX1874" s="91">
        <v>0</v>
      </c>
      <c r="AZ1874" s="92">
        <v>43132</v>
      </c>
      <c r="BA1874" s="91" t="s">
        <v>3642</v>
      </c>
      <c r="BB1874" s="92">
        <v>43132</v>
      </c>
      <c r="BC1874" s="91" t="s">
        <v>3642</v>
      </c>
    </row>
    <row r="1875" spans="1:55">
      <c r="A1875" s="91">
        <f t="shared" si="29"/>
        <v>1874</v>
      </c>
      <c r="B1875" s="91">
        <v>2494501</v>
      </c>
      <c r="C1875" s="91">
        <v>70</v>
      </c>
      <c r="D1875" s="91">
        <v>16</v>
      </c>
      <c r="E1875" s="91" t="s">
        <v>87</v>
      </c>
      <c r="F1875" s="91" t="s">
        <v>87</v>
      </c>
      <c r="G1875" s="91" t="s">
        <v>16047</v>
      </c>
      <c r="H1875" s="91" t="s">
        <v>16048</v>
      </c>
      <c r="I1875" s="91" t="s">
        <v>16049</v>
      </c>
      <c r="J1875" s="91" t="s">
        <v>16050</v>
      </c>
      <c r="K1875" s="91" t="s">
        <v>16051</v>
      </c>
      <c r="L1875" s="91" t="s">
        <v>16052</v>
      </c>
      <c r="O1875" s="91" t="s">
        <v>16053</v>
      </c>
      <c r="P1875" s="91" t="s">
        <v>16054</v>
      </c>
      <c r="R1875" s="91" t="s">
        <v>16055</v>
      </c>
      <c r="S1875" s="91" t="s">
        <v>16056</v>
      </c>
      <c r="T1875" s="91" t="s">
        <v>16057</v>
      </c>
      <c r="U1875" s="91">
        <v>1</v>
      </c>
      <c r="V1875" s="91">
        <v>500000</v>
      </c>
      <c r="W1875" s="91">
        <v>0</v>
      </c>
      <c r="X1875" s="91">
        <v>100</v>
      </c>
      <c r="Y1875" s="91">
        <v>120</v>
      </c>
      <c r="Z1875" s="91">
        <v>40</v>
      </c>
      <c r="AA1875" s="91">
        <v>60</v>
      </c>
      <c r="AB1875" s="91">
        <v>120</v>
      </c>
      <c r="AC1875" s="91">
        <v>0</v>
      </c>
      <c r="AD1875" s="91">
        <v>100</v>
      </c>
      <c r="AE1875" s="91">
        <v>120</v>
      </c>
      <c r="AF1875" s="91">
        <v>163</v>
      </c>
      <c r="AG1875" s="91">
        <v>527</v>
      </c>
      <c r="AH1875" s="91">
        <v>41226</v>
      </c>
      <c r="AI1875" s="91">
        <v>2</v>
      </c>
      <c r="AJ1875" s="91" t="s">
        <v>16058</v>
      </c>
      <c r="AK1875" s="91">
        <v>2</v>
      </c>
      <c r="AL1875" s="91">
        <v>0</v>
      </c>
      <c r="AM1875" s="91" t="s">
        <v>87</v>
      </c>
      <c r="AO1875" s="91">
        <v>1</v>
      </c>
      <c r="AP1875" s="91">
        <v>2</v>
      </c>
      <c r="AQ1875" s="91">
        <v>1782312</v>
      </c>
      <c r="AR1875" s="91" t="s">
        <v>87</v>
      </c>
      <c r="AU1875" s="93">
        <v>42485</v>
      </c>
      <c r="AW1875" s="91">
        <v>1</v>
      </c>
      <c r="AX1875" s="91">
        <v>0</v>
      </c>
      <c r="AZ1875" s="92">
        <v>42332</v>
      </c>
      <c r="BA1875" s="91" t="s">
        <v>183</v>
      </c>
      <c r="BB1875" s="92">
        <v>42780</v>
      </c>
      <c r="BC1875" s="91" t="s">
        <v>87</v>
      </c>
    </row>
    <row r="1876" spans="1:55">
      <c r="A1876" s="91">
        <f t="shared" si="29"/>
        <v>1875</v>
      </c>
      <c r="B1876" s="91">
        <v>2509601</v>
      </c>
      <c r="C1876" s="91">
        <v>43</v>
      </c>
      <c r="D1876" s="91">
        <v>16</v>
      </c>
      <c r="E1876" s="91" t="s">
        <v>87</v>
      </c>
      <c r="F1876" s="91" t="s">
        <v>87</v>
      </c>
      <c r="G1876" s="91" t="s">
        <v>16059</v>
      </c>
      <c r="I1876" s="91" t="s">
        <v>16060</v>
      </c>
      <c r="J1876" s="91" t="s">
        <v>16061</v>
      </c>
      <c r="K1876" s="91" t="s">
        <v>16062</v>
      </c>
      <c r="L1876" s="91" t="s">
        <v>16063</v>
      </c>
      <c r="O1876" s="91" t="s">
        <v>16064</v>
      </c>
      <c r="P1876" s="91" t="s">
        <v>16065</v>
      </c>
      <c r="R1876" s="91" t="s">
        <v>16066</v>
      </c>
      <c r="S1876" s="91" t="s">
        <v>16067</v>
      </c>
      <c r="T1876" s="91" t="s">
        <v>269</v>
      </c>
      <c r="U1876" s="91">
        <v>0</v>
      </c>
      <c r="V1876" s="91">
        <v>0</v>
      </c>
      <c r="W1876" s="91">
        <v>0</v>
      </c>
      <c r="X1876" s="91">
        <v>0</v>
      </c>
      <c r="Y1876" s="91">
        <v>0</v>
      </c>
      <c r="Z1876" s="91">
        <v>100</v>
      </c>
      <c r="AA1876" s="91">
        <v>0</v>
      </c>
      <c r="AB1876" s="91">
        <v>0</v>
      </c>
      <c r="AC1876" s="91">
        <v>0</v>
      </c>
      <c r="AD1876" s="91">
        <v>0</v>
      </c>
      <c r="AE1876" s="91">
        <v>0</v>
      </c>
      <c r="AF1876" s="91">
        <v>149</v>
      </c>
      <c r="AG1876" s="91">
        <v>368</v>
      </c>
      <c r="AH1876" s="91">
        <v>305126</v>
      </c>
      <c r="AI1876" s="91">
        <v>2</v>
      </c>
      <c r="AJ1876" s="91" t="s">
        <v>16068</v>
      </c>
      <c r="AK1876" s="91">
        <v>2</v>
      </c>
      <c r="AL1876" s="91">
        <v>1</v>
      </c>
      <c r="AM1876" s="91" t="s">
        <v>16069</v>
      </c>
      <c r="AN1876" s="91" t="s">
        <v>13418</v>
      </c>
      <c r="AO1876" s="91">
        <v>0</v>
      </c>
      <c r="AP1876" s="91">
        <v>2</v>
      </c>
      <c r="AQ1876" s="91" t="s">
        <v>87</v>
      </c>
      <c r="AR1876" s="91" t="s">
        <v>87</v>
      </c>
      <c r="AW1876" s="91">
        <v>1</v>
      </c>
      <c r="AX1876" s="91">
        <v>0</v>
      </c>
      <c r="AZ1876" s="92">
        <v>43132</v>
      </c>
      <c r="BA1876" s="91" t="s">
        <v>3642</v>
      </c>
      <c r="BB1876" s="92">
        <v>43132</v>
      </c>
      <c r="BC1876" s="91" t="s">
        <v>3642</v>
      </c>
    </row>
    <row r="1877" spans="1:55">
      <c r="A1877" s="91">
        <f t="shared" si="29"/>
        <v>1876</v>
      </c>
      <c r="B1877" s="91">
        <v>2512101</v>
      </c>
      <c r="C1877" s="91">
        <v>43</v>
      </c>
      <c r="D1877" s="91">
        <v>16</v>
      </c>
      <c r="E1877" s="91" t="s">
        <v>87</v>
      </c>
      <c r="F1877" s="91" t="s">
        <v>87</v>
      </c>
      <c r="G1877" s="91" t="s">
        <v>16070</v>
      </c>
      <c r="I1877" s="91" t="s">
        <v>16071</v>
      </c>
      <c r="J1877" s="91" t="s">
        <v>16072</v>
      </c>
      <c r="K1877" s="91" t="s">
        <v>16073</v>
      </c>
      <c r="L1877" s="91" t="s">
        <v>16074</v>
      </c>
      <c r="O1877" s="91" t="s">
        <v>16075</v>
      </c>
      <c r="P1877" s="91" t="s">
        <v>16076</v>
      </c>
      <c r="R1877" s="91" t="s">
        <v>16077</v>
      </c>
      <c r="S1877" s="91" t="s">
        <v>16078</v>
      </c>
      <c r="T1877" s="91" t="s">
        <v>269</v>
      </c>
      <c r="U1877" s="91">
        <v>0</v>
      </c>
      <c r="V1877" s="91">
        <v>500000</v>
      </c>
      <c r="W1877" s="91">
        <v>0</v>
      </c>
      <c r="X1877" s="91">
        <v>0</v>
      </c>
      <c r="Y1877" s="91">
        <v>0</v>
      </c>
      <c r="Z1877" s="91">
        <v>30</v>
      </c>
      <c r="AA1877" s="91">
        <v>70</v>
      </c>
      <c r="AB1877" s="91">
        <v>120</v>
      </c>
      <c r="AC1877" s="91">
        <v>0</v>
      </c>
      <c r="AD1877" s="91">
        <v>0</v>
      </c>
      <c r="AE1877" s="91">
        <v>0</v>
      </c>
      <c r="AF1877" s="91">
        <v>149</v>
      </c>
      <c r="AG1877" s="91">
        <v>315</v>
      </c>
      <c r="AH1877" s="91">
        <v>22646</v>
      </c>
      <c r="AI1877" s="91">
        <v>1</v>
      </c>
      <c r="AJ1877" s="91" t="s">
        <v>16079</v>
      </c>
      <c r="AK1877" s="91">
        <v>2</v>
      </c>
      <c r="AL1877" s="91">
        <v>1</v>
      </c>
      <c r="AM1877" s="91">
        <v>22107943086138</v>
      </c>
      <c r="AN1877" s="91" t="s">
        <v>16080</v>
      </c>
      <c r="AO1877" s="91">
        <v>0</v>
      </c>
      <c r="AP1877" s="91">
        <v>2</v>
      </c>
      <c r="AQ1877" s="91" t="s">
        <v>87</v>
      </c>
      <c r="AR1877" s="91" t="s">
        <v>87</v>
      </c>
      <c r="AW1877" s="91">
        <v>1</v>
      </c>
      <c r="AX1877" s="91">
        <v>0</v>
      </c>
      <c r="AZ1877" s="92">
        <v>43132</v>
      </c>
      <c r="BA1877" s="91" t="s">
        <v>3642</v>
      </c>
      <c r="BB1877" s="92">
        <v>43132</v>
      </c>
      <c r="BC1877" s="91" t="s">
        <v>3642</v>
      </c>
    </row>
    <row r="1878" spans="1:55">
      <c r="A1878" s="91">
        <f t="shared" si="29"/>
        <v>1877</v>
      </c>
      <c r="B1878" s="91">
        <v>2512501</v>
      </c>
      <c r="C1878" s="91">
        <v>38</v>
      </c>
      <c r="D1878" s="91">
        <v>16</v>
      </c>
      <c r="E1878" s="91" t="s">
        <v>87</v>
      </c>
      <c r="F1878" s="91" t="s">
        <v>87</v>
      </c>
      <c r="G1878" s="91" t="s">
        <v>16081</v>
      </c>
      <c r="H1878" s="91" t="s">
        <v>16082</v>
      </c>
      <c r="I1878" s="91" t="s">
        <v>16083</v>
      </c>
      <c r="K1878" s="91" t="s">
        <v>16084</v>
      </c>
      <c r="L1878" s="91" t="s">
        <v>16085</v>
      </c>
      <c r="O1878" s="91" t="s">
        <v>16086</v>
      </c>
      <c r="P1878" s="91" t="s">
        <v>16087</v>
      </c>
      <c r="R1878" s="91" t="s">
        <v>16088</v>
      </c>
      <c r="S1878" s="91" t="s">
        <v>16089</v>
      </c>
      <c r="T1878" s="91" t="s">
        <v>269</v>
      </c>
      <c r="U1878" s="91">
        <v>1</v>
      </c>
      <c r="V1878" s="91">
        <v>500000</v>
      </c>
      <c r="W1878" s="91">
        <v>0</v>
      </c>
      <c r="X1878" s="91">
        <v>100</v>
      </c>
      <c r="Y1878" s="91">
        <v>120</v>
      </c>
      <c r="Z1878" s="91">
        <v>40</v>
      </c>
      <c r="AA1878" s="91">
        <v>60</v>
      </c>
      <c r="AB1878" s="91">
        <v>120</v>
      </c>
      <c r="AC1878" s="91">
        <v>0</v>
      </c>
      <c r="AD1878" s="91">
        <v>100</v>
      </c>
      <c r="AE1878" s="91">
        <v>120</v>
      </c>
      <c r="AF1878" s="91">
        <v>5</v>
      </c>
      <c r="AG1878" s="91">
        <v>180</v>
      </c>
      <c r="AH1878" s="91">
        <v>1367478</v>
      </c>
      <c r="AI1878" s="91">
        <v>2</v>
      </c>
      <c r="AJ1878" s="91" t="s">
        <v>16090</v>
      </c>
      <c r="AK1878" s="91">
        <v>2</v>
      </c>
      <c r="AL1878" s="91">
        <v>0</v>
      </c>
      <c r="AM1878" s="91" t="s">
        <v>87</v>
      </c>
      <c r="AO1878" s="91">
        <v>1</v>
      </c>
      <c r="AP1878" s="91">
        <v>2</v>
      </c>
      <c r="AQ1878" s="91">
        <v>1943490</v>
      </c>
      <c r="AR1878" s="91" t="s">
        <v>87</v>
      </c>
      <c r="AU1878" s="93">
        <v>42485</v>
      </c>
      <c r="AW1878" s="91">
        <v>1</v>
      </c>
      <c r="AX1878" s="91">
        <v>0</v>
      </c>
      <c r="AZ1878" s="92">
        <v>42444</v>
      </c>
      <c r="BA1878" s="91" t="s">
        <v>183</v>
      </c>
      <c r="BB1878" s="92">
        <v>42444</v>
      </c>
      <c r="BC1878" s="91" t="s">
        <v>87</v>
      </c>
    </row>
    <row r="1879" spans="1:55">
      <c r="A1879" s="91">
        <f t="shared" si="29"/>
        <v>1878</v>
      </c>
      <c r="B1879" s="91">
        <v>2533201</v>
      </c>
      <c r="C1879" s="91">
        <v>38</v>
      </c>
      <c r="D1879" s="91">
        <v>16</v>
      </c>
      <c r="E1879" s="91" t="s">
        <v>87</v>
      </c>
      <c r="F1879" s="91" t="s">
        <v>87</v>
      </c>
      <c r="G1879" s="91" t="s">
        <v>16091</v>
      </c>
      <c r="H1879" s="91" t="s">
        <v>16092</v>
      </c>
      <c r="I1879" s="91" t="s">
        <v>16093</v>
      </c>
      <c r="K1879" s="91" t="s">
        <v>16094</v>
      </c>
      <c r="L1879" s="91" t="s">
        <v>16095</v>
      </c>
      <c r="O1879" s="91" t="s">
        <v>16096</v>
      </c>
      <c r="P1879" s="91" t="s">
        <v>16097</v>
      </c>
      <c r="R1879" s="91" t="s">
        <v>16098</v>
      </c>
      <c r="S1879" s="91" t="s">
        <v>16099</v>
      </c>
      <c r="T1879" s="91" t="s">
        <v>16100</v>
      </c>
      <c r="U1879" s="91">
        <v>0</v>
      </c>
      <c r="V1879" s="91">
        <v>500000</v>
      </c>
      <c r="W1879" s="91">
        <v>0</v>
      </c>
      <c r="X1879" s="91">
        <v>100</v>
      </c>
      <c r="Y1879" s="91">
        <v>120</v>
      </c>
      <c r="Z1879" s="91">
        <v>40</v>
      </c>
      <c r="AA1879" s="91">
        <v>60</v>
      </c>
      <c r="AB1879" s="91">
        <v>120</v>
      </c>
      <c r="AC1879" s="91">
        <v>0</v>
      </c>
      <c r="AD1879" s="91">
        <v>100</v>
      </c>
      <c r="AE1879" s="91">
        <v>120</v>
      </c>
      <c r="AF1879" s="91">
        <v>1</v>
      </c>
      <c r="AG1879" s="91">
        <v>400</v>
      </c>
      <c r="AH1879" s="91">
        <v>1097925</v>
      </c>
      <c r="AI1879" s="91">
        <v>1</v>
      </c>
      <c r="AJ1879" s="91" t="s">
        <v>16101</v>
      </c>
      <c r="AK1879" s="91">
        <v>2</v>
      </c>
      <c r="AL1879" s="91">
        <v>0</v>
      </c>
      <c r="AM1879" s="91" t="s">
        <v>87</v>
      </c>
      <c r="AO1879" s="91">
        <v>1</v>
      </c>
      <c r="AP1879" s="91">
        <v>2</v>
      </c>
      <c r="AQ1879" s="91" t="s">
        <v>87</v>
      </c>
      <c r="AR1879" s="91" t="s">
        <v>87</v>
      </c>
      <c r="AW1879" s="91">
        <v>1</v>
      </c>
      <c r="AX1879" s="91">
        <v>0</v>
      </c>
      <c r="AZ1879" s="92">
        <v>42538</v>
      </c>
      <c r="BA1879" s="91" t="s">
        <v>183</v>
      </c>
      <c r="BB1879" s="92">
        <v>42538</v>
      </c>
      <c r="BC1879" s="91" t="s">
        <v>87</v>
      </c>
    </row>
    <row r="1880" spans="1:55">
      <c r="A1880" s="91">
        <f t="shared" si="29"/>
        <v>1879</v>
      </c>
      <c r="B1880" s="91">
        <v>2535401</v>
      </c>
      <c r="C1880" s="91">
        <v>62</v>
      </c>
      <c r="D1880" s="91">
        <v>16</v>
      </c>
      <c r="E1880" s="91" t="s">
        <v>87</v>
      </c>
      <c r="F1880" s="91" t="s">
        <v>87</v>
      </c>
      <c r="G1880" s="91" t="s">
        <v>16102</v>
      </c>
      <c r="K1880" s="91" t="s">
        <v>16103</v>
      </c>
      <c r="L1880" s="91" t="s">
        <v>16104</v>
      </c>
      <c r="O1880" s="91" t="s">
        <v>16105</v>
      </c>
      <c r="P1880" s="91" t="s">
        <v>16105</v>
      </c>
      <c r="U1880" s="91">
        <v>0</v>
      </c>
      <c r="V1880" s="91">
        <v>500000</v>
      </c>
      <c r="W1880" s="91">
        <v>0</v>
      </c>
      <c r="X1880" s="91">
        <v>100</v>
      </c>
      <c r="Y1880" s="91">
        <v>120</v>
      </c>
      <c r="Z1880" s="91">
        <v>40</v>
      </c>
      <c r="AA1880" s="91">
        <v>60</v>
      </c>
      <c r="AB1880" s="91">
        <v>120</v>
      </c>
      <c r="AC1880" s="91">
        <v>100</v>
      </c>
      <c r="AD1880" s="91">
        <v>0</v>
      </c>
      <c r="AE1880" s="91">
        <v>0</v>
      </c>
      <c r="AF1880" s="91">
        <v>155</v>
      </c>
      <c r="AG1880" s="91">
        <v>211</v>
      </c>
      <c r="AH1880" s="91">
        <v>430501</v>
      </c>
      <c r="AI1880" s="91">
        <v>1</v>
      </c>
      <c r="AJ1880" s="91" t="s">
        <v>16106</v>
      </c>
      <c r="AK1880" s="91">
        <v>2</v>
      </c>
      <c r="AL1880" s="91">
        <v>0</v>
      </c>
      <c r="AM1880" s="91" t="s">
        <v>87</v>
      </c>
      <c r="AO1880" s="91">
        <v>1</v>
      </c>
      <c r="AP1880" s="91">
        <v>1</v>
      </c>
      <c r="AQ1880" s="91" t="s">
        <v>87</v>
      </c>
      <c r="AR1880" s="91" t="s">
        <v>87</v>
      </c>
      <c r="AW1880" s="91">
        <v>1</v>
      </c>
      <c r="AX1880" s="91">
        <v>0</v>
      </c>
      <c r="AZ1880" s="92">
        <v>42550</v>
      </c>
      <c r="BA1880" s="91" t="s">
        <v>183</v>
      </c>
      <c r="BB1880" s="92">
        <v>42550</v>
      </c>
      <c r="BC1880" s="91" t="s">
        <v>87</v>
      </c>
    </row>
    <row r="1881" spans="1:55">
      <c r="A1881" s="91">
        <f t="shared" si="29"/>
        <v>1880</v>
      </c>
      <c r="B1881" s="91">
        <v>2547401</v>
      </c>
      <c r="C1881" s="91">
        <v>29</v>
      </c>
      <c r="D1881" s="91">
        <v>16</v>
      </c>
      <c r="E1881" s="91" t="s">
        <v>87</v>
      </c>
      <c r="F1881" s="91" t="s">
        <v>87</v>
      </c>
      <c r="G1881" s="91" t="s">
        <v>16107</v>
      </c>
      <c r="I1881" s="91" t="s">
        <v>16108</v>
      </c>
      <c r="J1881" s="91" t="s">
        <v>16109</v>
      </c>
      <c r="K1881" s="91" t="s">
        <v>16110</v>
      </c>
      <c r="L1881" s="91" t="s">
        <v>16111</v>
      </c>
      <c r="O1881" s="91" t="s">
        <v>16112</v>
      </c>
      <c r="P1881" s="91" t="s">
        <v>16113</v>
      </c>
      <c r="R1881" s="91" t="s">
        <v>16114</v>
      </c>
      <c r="S1881" s="91" t="s">
        <v>16115</v>
      </c>
      <c r="T1881" s="91" t="s">
        <v>269</v>
      </c>
      <c r="U1881" s="91">
        <v>1</v>
      </c>
      <c r="V1881" s="91">
        <v>500000</v>
      </c>
      <c r="W1881" s="91">
        <v>0</v>
      </c>
      <c r="X1881" s="91">
        <v>0</v>
      </c>
      <c r="Y1881" s="91">
        <v>0</v>
      </c>
      <c r="Z1881" s="91">
        <v>40</v>
      </c>
      <c r="AA1881" s="91">
        <v>60</v>
      </c>
      <c r="AB1881" s="91">
        <v>120</v>
      </c>
      <c r="AC1881" s="91">
        <v>0</v>
      </c>
      <c r="AD1881" s="91">
        <v>0</v>
      </c>
      <c r="AE1881" s="91">
        <v>0</v>
      </c>
      <c r="AF1881" s="91">
        <v>143</v>
      </c>
      <c r="AG1881" s="91">
        <v>411</v>
      </c>
      <c r="AH1881" s="91">
        <v>875069</v>
      </c>
      <c r="AI1881" s="91">
        <v>1</v>
      </c>
      <c r="AJ1881" s="91" t="s">
        <v>16116</v>
      </c>
      <c r="AK1881" s="91">
        <v>2</v>
      </c>
      <c r="AL1881" s="91">
        <v>1</v>
      </c>
      <c r="AM1881" s="91" t="s">
        <v>16117</v>
      </c>
      <c r="AN1881" s="91" t="s">
        <v>16118</v>
      </c>
      <c r="AO1881" s="91">
        <v>1</v>
      </c>
      <c r="AP1881" s="91">
        <v>2</v>
      </c>
      <c r="AQ1881" s="91">
        <v>2056564</v>
      </c>
      <c r="AR1881" s="91" t="s">
        <v>87</v>
      </c>
      <c r="AU1881" s="93">
        <v>42729</v>
      </c>
      <c r="AW1881" s="91">
        <v>1</v>
      </c>
      <c r="AX1881" s="91">
        <v>0</v>
      </c>
      <c r="AZ1881" s="92">
        <v>42612</v>
      </c>
      <c r="BA1881" s="91" t="s">
        <v>183</v>
      </c>
      <c r="BB1881" s="92">
        <v>42730</v>
      </c>
      <c r="BC1881" s="91" t="s">
        <v>87</v>
      </c>
    </row>
    <row r="1882" spans="1:55">
      <c r="A1882" s="91">
        <f t="shared" si="29"/>
        <v>1881</v>
      </c>
      <c r="B1882" s="91">
        <v>2549101</v>
      </c>
      <c r="C1882" s="91">
        <v>20</v>
      </c>
      <c r="D1882" s="91">
        <v>16</v>
      </c>
      <c r="E1882" s="91">
        <v>25491</v>
      </c>
      <c r="F1882" s="91">
        <v>1</v>
      </c>
      <c r="G1882" s="91" t="s">
        <v>16119</v>
      </c>
      <c r="I1882" s="91" t="s">
        <v>16120</v>
      </c>
      <c r="J1882" s="91" t="s">
        <v>16121</v>
      </c>
      <c r="K1882" s="91" t="s">
        <v>16122</v>
      </c>
      <c r="L1882" s="91" t="s">
        <v>16123</v>
      </c>
      <c r="O1882" s="91" t="s">
        <v>16124</v>
      </c>
      <c r="P1882" s="91" t="s">
        <v>16125</v>
      </c>
      <c r="U1882" s="91">
        <v>1</v>
      </c>
      <c r="V1882" s="91">
        <v>500000</v>
      </c>
      <c r="W1882" s="91">
        <v>0</v>
      </c>
      <c r="X1882" s="91">
        <v>100</v>
      </c>
      <c r="Y1882" s="91">
        <v>120</v>
      </c>
      <c r="Z1882" s="91">
        <v>40</v>
      </c>
      <c r="AA1882" s="91">
        <v>60</v>
      </c>
      <c r="AB1882" s="91">
        <v>120</v>
      </c>
      <c r="AC1882" s="91">
        <v>40</v>
      </c>
      <c r="AD1882" s="91">
        <v>60</v>
      </c>
      <c r="AE1882" s="91">
        <v>120</v>
      </c>
      <c r="AF1882" s="91">
        <v>130</v>
      </c>
      <c r="AG1882" s="91">
        <v>84</v>
      </c>
      <c r="AH1882" s="91">
        <v>265604</v>
      </c>
      <c r="AI1882" s="91">
        <v>1</v>
      </c>
      <c r="AJ1882" s="91" t="s">
        <v>16126</v>
      </c>
      <c r="AK1882" s="91">
        <v>2</v>
      </c>
      <c r="AL1882" s="91">
        <v>0</v>
      </c>
      <c r="AM1882" s="91" t="s">
        <v>87</v>
      </c>
      <c r="AO1882" s="91">
        <v>1</v>
      </c>
      <c r="AP1882" s="91">
        <v>2</v>
      </c>
      <c r="AQ1882" s="91">
        <v>1585133</v>
      </c>
      <c r="AR1882" s="91" t="s">
        <v>87</v>
      </c>
      <c r="AU1882" s="93">
        <v>42060</v>
      </c>
      <c r="AW1882" s="91">
        <v>1</v>
      </c>
      <c r="AX1882" s="91">
        <v>0</v>
      </c>
      <c r="AZ1882" s="92">
        <v>36791</v>
      </c>
      <c r="BA1882" s="91" t="s">
        <v>183</v>
      </c>
      <c r="BB1882" s="92">
        <v>42057</v>
      </c>
      <c r="BC1882" s="91" t="s">
        <v>87</v>
      </c>
    </row>
    <row r="1883" spans="1:55">
      <c r="A1883" s="91">
        <f t="shared" si="29"/>
        <v>1882</v>
      </c>
      <c r="B1883" s="91">
        <v>2549701</v>
      </c>
      <c r="C1883" s="91">
        <v>20</v>
      </c>
      <c r="D1883" s="91">
        <v>16</v>
      </c>
      <c r="E1883" s="91" t="s">
        <v>87</v>
      </c>
      <c r="F1883" s="91" t="s">
        <v>87</v>
      </c>
      <c r="G1883" s="91" t="s">
        <v>16127</v>
      </c>
      <c r="H1883" s="91" t="s">
        <v>16128</v>
      </c>
      <c r="I1883" s="91" t="s">
        <v>16129</v>
      </c>
      <c r="J1883" s="91" t="s">
        <v>16130</v>
      </c>
      <c r="K1883" s="91" t="s">
        <v>16131</v>
      </c>
      <c r="L1883" s="91" t="s">
        <v>16132</v>
      </c>
      <c r="O1883" s="91" t="s">
        <v>16133</v>
      </c>
      <c r="P1883" s="91" t="s">
        <v>16134</v>
      </c>
      <c r="U1883" s="91">
        <v>0</v>
      </c>
      <c r="V1883" s="91">
        <v>500000</v>
      </c>
      <c r="W1883" s="91">
        <v>0</v>
      </c>
      <c r="X1883" s="91">
        <v>100</v>
      </c>
      <c r="Y1883" s="91">
        <v>120</v>
      </c>
      <c r="Z1883" s="91">
        <v>40</v>
      </c>
      <c r="AA1883" s="91">
        <v>60</v>
      </c>
      <c r="AB1883" s="91">
        <v>120</v>
      </c>
      <c r="AC1883" s="91">
        <v>40</v>
      </c>
      <c r="AD1883" s="91">
        <v>60</v>
      </c>
      <c r="AE1883" s="91">
        <v>120</v>
      </c>
      <c r="AF1883" s="91">
        <v>130</v>
      </c>
      <c r="AG1883" s="91">
        <v>4</v>
      </c>
      <c r="AH1883" s="91">
        <v>21751</v>
      </c>
      <c r="AI1883" s="91">
        <v>1</v>
      </c>
      <c r="AJ1883" s="91" t="s">
        <v>16135</v>
      </c>
      <c r="AK1883" s="91">
        <v>2</v>
      </c>
      <c r="AL1883" s="91">
        <v>0</v>
      </c>
      <c r="AM1883" s="91" t="s">
        <v>87</v>
      </c>
      <c r="AO1883" s="91">
        <v>1</v>
      </c>
      <c r="AP1883" s="91">
        <v>2</v>
      </c>
      <c r="AQ1883" s="91" t="s">
        <v>87</v>
      </c>
      <c r="AR1883" s="91" t="s">
        <v>87</v>
      </c>
      <c r="AW1883" s="91">
        <v>1</v>
      </c>
      <c r="AX1883" s="91">
        <v>0</v>
      </c>
      <c r="AZ1883" s="92">
        <v>42627</v>
      </c>
      <c r="BA1883" s="91" t="s">
        <v>183</v>
      </c>
      <c r="BB1883" s="92">
        <v>42627</v>
      </c>
      <c r="BC1883" s="91" t="s">
        <v>87</v>
      </c>
    </row>
    <row r="1884" spans="1:55">
      <c r="A1884" s="91">
        <f t="shared" si="29"/>
        <v>1883</v>
      </c>
      <c r="B1884" s="91">
        <v>2549801</v>
      </c>
      <c r="C1884" s="91">
        <v>43</v>
      </c>
      <c r="D1884" s="91">
        <v>16</v>
      </c>
      <c r="E1884" s="91" t="s">
        <v>87</v>
      </c>
      <c r="F1884" s="91" t="s">
        <v>87</v>
      </c>
      <c r="G1884" s="91" t="s">
        <v>16136</v>
      </c>
      <c r="I1884" s="91" t="s">
        <v>16137</v>
      </c>
      <c r="J1884" s="91" t="s">
        <v>16138</v>
      </c>
      <c r="K1884" s="91" t="s">
        <v>16139</v>
      </c>
      <c r="L1884" s="91" t="s">
        <v>16140</v>
      </c>
      <c r="O1884" s="91" t="s">
        <v>16141</v>
      </c>
      <c r="P1884" s="91" t="s">
        <v>16142</v>
      </c>
      <c r="R1884" s="91" t="s">
        <v>16143</v>
      </c>
      <c r="S1884" s="91" t="s">
        <v>16144</v>
      </c>
      <c r="T1884" s="91" t="s">
        <v>269</v>
      </c>
      <c r="U1884" s="91">
        <v>0</v>
      </c>
      <c r="V1884" s="91">
        <v>500000</v>
      </c>
      <c r="W1884" s="91">
        <v>0</v>
      </c>
      <c r="X1884" s="91">
        <v>0</v>
      </c>
      <c r="Y1884" s="91">
        <v>0</v>
      </c>
      <c r="Z1884" s="91">
        <v>30</v>
      </c>
      <c r="AA1884" s="91">
        <v>70</v>
      </c>
      <c r="AB1884" s="91">
        <v>120</v>
      </c>
      <c r="AC1884" s="91">
        <v>0</v>
      </c>
      <c r="AD1884" s="91">
        <v>0</v>
      </c>
      <c r="AE1884" s="91">
        <v>0</v>
      </c>
      <c r="AF1884" s="91">
        <v>149</v>
      </c>
      <c r="AG1884" s="91">
        <v>385</v>
      </c>
      <c r="AH1884" s="91">
        <v>530188</v>
      </c>
      <c r="AI1884" s="91">
        <v>1</v>
      </c>
      <c r="AJ1884" s="91" t="s">
        <v>16137</v>
      </c>
      <c r="AK1884" s="91">
        <v>2</v>
      </c>
      <c r="AL1884" s="91">
        <v>1</v>
      </c>
      <c r="AM1884" s="91" t="s">
        <v>16145</v>
      </c>
      <c r="AN1884" s="91" t="s">
        <v>16146</v>
      </c>
      <c r="AO1884" s="91">
        <v>0</v>
      </c>
      <c r="AP1884" s="91">
        <v>2</v>
      </c>
      <c r="AQ1884" s="91" t="s">
        <v>87</v>
      </c>
      <c r="AR1884" s="91" t="s">
        <v>87</v>
      </c>
      <c r="AW1884" s="91">
        <v>1</v>
      </c>
      <c r="AX1884" s="91">
        <v>0</v>
      </c>
      <c r="AZ1884" s="92">
        <v>43132</v>
      </c>
      <c r="BA1884" s="91" t="s">
        <v>3642</v>
      </c>
      <c r="BB1884" s="92">
        <v>43132</v>
      </c>
      <c r="BC1884" s="91" t="s">
        <v>3642</v>
      </c>
    </row>
    <row r="1885" spans="1:55">
      <c r="A1885" s="91">
        <f t="shared" si="29"/>
        <v>1884</v>
      </c>
      <c r="B1885" s="91">
        <v>2553101</v>
      </c>
      <c r="C1885" s="91">
        <v>57</v>
      </c>
      <c r="D1885" s="91">
        <v>16</v>
      </c>
      <c r="E1885" s="91" t="s">
        <v>87</v>
      </c>
      <c r="F1885" s="91" t="s">
        <v>87</v>
      </c>
      <c r="G1885" s="91" t="s">
        <v>16147</v>
      </c>
      <c r="I1885" s="91" t="s">
        <v>16148</v>
      </c>
      <c r="K1885" s="91" t="s">
        <v>16149</v>
      </c>
      <c r="L1885" s="91" t="s">
        <v>16150</v>
      </c>
      <c r="O1885" s="91" t="s">
        <v>16151</v>
      </c>
      <c r="P1885" s="91" t="s">
        <v>16152</v>
      </c>
      <c r="R1885" s="91" t="s">
        <v>16153</v>
      </c>
      <c r="S1885" s="91" t="s">
        <v>16154</v>
      </c>
      <c r="T1885" s="91" t="s">
        <v>269</v>
      </c>
      <c r="U1885" s="91">
        <v>0</v>
      </c>
      <c r="V1885" s="91">
        <v>500000</v>
      </c>
      <c r="W1885" s="91">
        <v>0</v>
      </c>
      <c r="X1885" s="91">
        <v>100</v>
      </c>
      <c r="Y1885" s="91">
        <v>120</v>
      </c>
      <c r="Z1885" s="91">
        <v>40</v>
      </c>
      <c r="AA1885" s="91">
        <v>60</v>
      </c>
      <c r="AB1885" s="91">
        <v>120</v>
      </c>
      <c r="AC1885" s="91">
        <v>40</v>
      </c>
      <c r="AD1885" s="91">
        <v>60</v>
      </c>
      <c r="AE1885" s="91">
        <v>120</v>
      </c>
      <c r="AF1885" s="91">
        <v>152</v>
      </c>
      <c r="AG1885" s="91">
        <v>23</v>
      </c>
      <c r="AH1885" s="91">
        <v>243244</v>
      </c>
      <c r="AI1885" s="91">
        <v>1</v>
      </c>
      <c r="AJ1885" s="91" t="s">
        <v>16155</v>
      </c>
      <c r="AK1885" s="91">
        <v>2</v>
      </c>
      <c r="AL1885" s="91">
        <v>1</v>
      </c>
      <c r="AM1885" s="91">
        <v>21102901025087</v>
      </c>
      <c r="AN1885" s="91" t="s">
        <v>16156</v>
      </c>
      <c r="AO1885" s="91">
        <v>1</v>
      </c>
      <c r="AP1885" s="91">
        <v>1</v>
      </c>
      <c r="AQ1885" s="91" t="s">
        <v>87</v>
      </c>
      <c r="AR1885" s="91" t="s">
        <v>87</v>
      </c>
      <c r="AW1885" s="91">
        <v>1</v>
      </c>
      <c r="AX1885" s="91">
        <v>0</v>
      </c>
      <c r="AZ1885" s="92">
        <v>43132</v>
      </c>
      <c r="BA1885" s="91" t="s">
        <v>728</v>
      </c>
      <c r="BB1885" s="92">
        <v>43132</v>
      </c>
      <c r="BC1885" s="91" t="s">
        <v>728</v>
      </c>
    </row>
    <row r="1886" spans="1:55">
      <c r="A1886" s="91">
        <f t="shared" si="29"/>
        <v>1885</v>
      </c>
      <c r="B1886" s="91">
        <v>2564701</v>
      </c>
      <c r="C1886" s="91">
        <v>38</v>
      </c>
      <c r="D1886" s="91">
        <v>16</v>
      </c>
      <c r="E1886" s="91" t="s">
        <v>87</v>
      </c>
      <c r="F1886" s="91" t="s">
        <v>87</v>
      </c>
      <c r="G1886" s="91" t="s">
        <v>16157</v>
      </c>
      <c r="I1886" s="91" t="s">
        <v>16158</v>
      </c>
      <c r="K1886" s="91" t="s">
        <v>16159</v>
      </c>
      <c r="L1886" s="91" t="s">
        <v>16160</v>
      </c>
      <c r="O1886" s="91" t="s">
        <v>16161</v>
      </c>
      <c r="P1886" s="91" t="s">
        <v>16161</v>
      </c>
      <c r="R1886" s="91" t="s">
        <v>16162</v>
      </c>
      <c r="S1886" s="91" t="s">
        <v>16163</v>
      </c>
      <c r="T1886" s="91" t="s">
        <v>269</v>
      </c>
      <c r="U1886" s="91">
        <v>0</v>
      </c>
      <c r="V1886" s="91">
        <v>500000</v>
      </c>
      <c r="W1886" s="91">
        <v>100</v>
      </c>
      <c r="X1886" s="91">
        <v>0</v>
      </c>
      <c r="Y1886" s="91">
        <v>0</v>
      </c>
      <c r="Z1886" s="91">
        <v>100</v>
      </c>
      <c r="AA1886" s="91">
        <v>0</v>
      </c>
      <c r="AB1886" s="91">
        <v>0</v>
      </c>
      <c r="AC1886" s="91">
        <v>100</v>
      </c>
      <c r="AD1886" s="91">
        <v>0</v>
      </c>
      <c r="AE1886" s="91">
        <v>0</v>
      </c>
      <c r="AF1886" s="91">
        <v>1341</v>
      </c>
      <c r="AG1886" s="91">
        <v>149</v>
      </c>
      <c r="AH1886" s="91">
        <v>7761</v>
      </c>
      <c r="AI1886" s="91">
        <v>1</v>
      </c>
      <c r="AJ1886" s="91" t="s">
        <v>16164</v>
      </c>
      <c r="AK1886" s="91">
        <v>2</v>
      </c>
      <c r="AL1886" s="91">
        <v>1</v>
      </c>
      <c r="AM1886" s="91">
        <v>1572</v>
      </c>
      <c r="AN1886" s="91" t="s">
        <v>16165</v>
      </c>
      <c r="AO1886" s="91">
        <v>1</v>
      </c>
      <c r="AP1886" s="91">
        <v>2</v>
      </c>
      <c r="AQ1886" s="91" t="s">
        <v>87</v>
      </c>
      <c r="AR1886" s="91" t="s">
        <v>87</v>
      </c>
      <c r="AW1886" s="91">
        <v>1</v>
      </c>
      <c r="AX1886" s="91">
        <v>0</v>
      </c>
      <c r="AZ1886" s="92">
        <v>42717</v>
      </c>
      <c r="BA1886" s="91" t="s">
        <v>183</v>
      </c>
      <c r="BB1886" s="92">
        <v>42717</v>
      </c>
      <c r="BC1886" s="91" t="s">
        <v>87</v>
      </c>
    </row>
    <row r="1887" spans="1:55">
      <c r="A1887" s="91">
        <f t="shared" si="29"/>
        <v>1886</v>
      </c>
      <c r="B1887" s="91">
        <v>2574701</v>
      </c>
      <c r="C1887" s="91">
        <v>38</v>
      </c>
      <c r="D1887" s="91">
        <v>16</v>
      </c>
      <c r="E1887" s="91" t="s">
        <v>87</v>
      </c>
      <c r="F1887" s="91" t="s">
        <v>87</v>
      </c>
      <c r="G1887" s="91" t="s">
        <v>16166</v>
      </c>
      <c r="H1887" s="91" t="s">
        <v>16167</v>
      </c>
      <c r="I1887" s="91" t="s">
        <v>16168</v>
      </c>
      <c r="K1887" s="91" t="s">
        <v>16169</v>
      </c>
      <c r="L1887" s="91" t="s">
        <v>16170</v>
      </c>
      <c r="O1887" s="91" t="s">
        <v>16171</v>
      </c>
      <c r="P1887" s="91" t="s">
        <v>16172</v>
      </c>
      <c r="R1887" s="91" t="s">
        <v>16173</v>
      </c>
      <c r="S1887" s="91" t="s">
        <v>16174</v>
      </c>
      <c r="T1887" s="91" t="s">
        <v>860</v>
      </c>
      <c r="U1887" s="91">
        <v>1</v>
      </c>
      <c r="V1887" s="91">
        <v>500000</v>
      </c>
      <c r="W1887" s="91">
        <v>0</v>
      </c>
      <c r="X1887" s="91">
        <v>100</v>
      </c>
      <c r="Y1887" s="91">
        <v>120</v>
      </c>
      <c r="Z1887" s="91">
        <v>40</v>
      </c>
      <c r="AA1887" s="91">
        <v>60</v>
      </c>
      <c r="AB1887" s="91">
        <v>120</v>
      </c>
      <c r="AC1887" s="91">
        <v>0</v>
      </c>
      <c r="AD1887" s="91">
        <v>100</v>
      </c>
      <c r="AE1887" s="91">
        <v>120</v>
      </c>
      <c r="AF1887" s="91">
        <v>5</v>
      </c>
      <c r="AG1887" s="91">
        <v>581</v>
      </c>
      <c r="AH1887" s="91">
        <v>9001176</v>
      </c>
      <c r="AI1887" s="91">
        <v>2</v>
      </c>
      <c r="AJ1887" s="91" t="s">
        <v>16175</v>
      </c>
      <c r="AK1887" s="91">
        <v>2</v>
      </c>
      <c r="AL1887" s="91">
        <v>0</v>
      </c>
      <c r="AM1887" s="91" t="s">
        <v>87</v>
      </c>
      <c r="AO1887" s="91">
        <v>1</v>
      </c>
      <c r="AP1887" s="91">
        <v>2</v>
      </c>
      <c r="AQ1887" s="91">
        <v>1217742</v>
      </c>
      <c r="AR1887" s="91" t="s">
        <v>87</v>
      </c>
      <c r="AU1887" s="93">
        <v>42791</v>
      </c>
      <c r="AW1887" s="91">
        <v>1</v>
      </c>
      <c r="AX1887" s="91">
        <v>0</v>
      </c>
      <c r="AZ1887" s="92">
        <v>42779</v>
      </c>
      <c r="BA1887" s="91" t="s">
        <v>183</v>
      </c>
      <c r="BB1887" s="92">
        <v>42779</v>
      </c>
      <c r="BC1887" s="91" t="s">
        <v>87</v>
      </c>
    </row>
    <row r="1888" spans="1:55">
      <c r="A1888" s="91">
        <f t="shared" si="29"/>
        <v>1887</v>
      </c>
      <c r="B1888" s="91">
        <v>2575901</v>
      </c>
      <c r="C1888" s="91">
        <v>77</v>
      </c>
      <c r="D1888" s="91">
        <v>16</v>
      </c>
      <c r="E1888" s="91" t="s">
        <v>87</v>
      </c>
      <c r="F1888" s="91" t="s">
        <v>87</v>
      </c>
      <c r="G1888" s="91" t="s">
        <v>16176</v>
      </c>
      <c r="I1888" s="91" t="s">
        <v>16177</v>
      </c>
      <c r="J1888" s="91" t="s">
        <v>16178</v>
      </c>
      <c r="K1888" s="91" t="s">
        <v>16179</v>
      </c>
      <c r="L1888" s="91" t="s">
        <v>16180</v>
      </c>
      <c r="O1888" s="91" t="s">
        <v>16181</v>
      </c>
      <c r="P1888" s="91" t="s">
        <v>16182</v>
      </c>
      <c r="R1888" s="91" t="s">
        <v>16183</v>
      </c>
      <c r="S1888" s="91" t="s">
        <v>16184</v>
      </c>
      <c r="T1888" s="91" t="s">
        <v>269</v>
      </c>
      <c r="U1888" s="91">
        <v>1</v>
      </c>
      <c r="V1888" s="91">
        <v>500000</v>
      </c>
      <c r="W1888" s="91">
        <v>0</v>
      </c>
      <c r="X1888" s="91">
        <v>100</v>
      </c>
      <c r="Y1888" s="91">
        <v>120</v>
      </c>
      <c r="Z1888" s="91">
        <v>40</v>
      </c>
      <c r="AA1888" s="91">
        <v>60</v>
      </c>
      <c r="AB1888" s="91">
        <v>120</v>
      </c>
      <c r="AC1888" s="91">
        <v>0</v>
      </c>
      <c r="AD1888" s="91">
        <v>100</v>
      </c>
      <c r="AE1888" s="91">
        <v>120</v>
      </c>
      <c r="AF1888" s="91">
        <v>1</v>
      </c>
      <c r="AG1888" s="91">
        <v>521</v>
      </c>
      <c r="AH1888" s="91">
        <v>982319</v>
      </c>
      <c r="AI1888" s="91">
        <v>1</v>
      </c>
      <c r="AJ1888" s="91" t="s">
        <v>16177</v>
      </c>
      <c r="AK1888" s="91">
        <v>2</v>
      </c>
      <c r="AL1888" s="91">
        <v>0</v>
      </c>
      <c r="AM1888" s="91" t="s">
        <v>87</v>
      </c>
      <c r="AO1888" s="91">
        <v>1</v>
      </c>
      <c r="AP1888" s="91">
        <v>2</v>
      </c>
      <c r="AQ1888" s="91">
        <v>1106019</v>
      </c>
      <c r="AR1888" s="91" t="s">
        <v>87</v>
      </c>
      <c r="AU1888" s="93">
        <v>42850</v>
      </c>
      <c r="AW1888" s="91">
        <v>1</v>
      </c>
      <c r="AX1888" s="91">
        <v>0</v>
      </c>
      <c r="AZ1888" s="92">
        <v>42787</v>
      </c>
      <c r="BA1888" s="91" t="s">
        <v>183</v>
      </c>
      <c r="BB1888" s="92">
        <v>42787</v>
      </c>
      <c r="BC1888" s="91" t="s">
        <v>87</v>
      </c>
    </row>
    <row r="1889" spans="1:55">
      <c r="A1889" s="91">
        <f t="shared" si="29"/>
        <v>1888</v>
      </c>
      <c r="B1889" s="91">
        <v>2578201</v>
      </c>
      <c r="C1889" s="91">
        <v>38</v>
      </c>
      <c r="D1889" s="91">
        <v>16</v>
      </c>
      <c r="E1889" s="91" t="s">
        <v>87</v>
      </c>
      <c r="F1889" s="91" t="s">
        <v>87</v>
      </c>
      <c r="G1889" s="91" t="s">
        <v>16185</v>
      </c>
      <c r="I1889" s="91" t="s">
        <v>16186</v>
      </c>
      <c r="K1889" s="91" t="s">
        <v>7618</v>
      </c>
      <c r="L1889" s="91" t="s">
        <v>16187</v>
      </c>
      <c r="O1889" s="91" t="s">
        <v>16188</v>
      </c>
      <c r="P1889" s="91" t="s">
        <v>16189</v>
      </c>
      <c r="R1889" s="91" t="s">
        <v>16190</v>
      </c>
      <c r="S1889" s="91" t="s">
        <v>16191</v>
      </c>
      <c r="T1889" s="91" t="s">
        <v>269</v>
      </c>
      <c r="U1889" s="91">
        <v>1</v>
      </c>
      <c r="V1889" s="91">
        <v>500000</v>
      </c>
      <c r="W1889" s="91">
        <v>0</v>
      </c>
      <c r="X1889" s="91">
        <v>100</v>
      </c>
      <c r="Y1889" s="91">
        <v>120</v>
      </c>
      <c r="Z1889" s="91">
        <v>40</v>
      </c>
      <c r="AA1889" s="91">
        <v>60</v>
      </c>
      <c r="AB1889" s="91">
        <v>120</v>
      </c>
      <c r="AC1889" s="91">
        <v>0</v>
      </c>
      <c r="AD1889" s="91">
        <v>100</v>
      </c>
      <c r="AE1889" s="91">
        <v>120</v>
      </c>
      <c r="AF1889" s="91">
        <v>9</v>
      </c>
      <c r="AG1889" s="91">
        <v>97</v>
      </c>
      <c r="AH1889" s="91">
        <v>6364760</v>
      </c>
      <c r="AI1889" s="91">
        <v>1</v>
      </c>
      <c r="AJ1889" s="91" t="s">
        <v>16192</v>
      </c>
      <c r="AK1889" s="91">
        <v>2</v>
      </c>
      <c r="AL1889" s="91">
        <v>0</v>
      </c>
      <c r="AM1889" s="91" t="s">
        <v>87</v>
      </c>
      <c r="AO1889" s="91">
        <v>1</v>
      </c>
      <c r="AP1889" s="91">
        <v>2</v>
      </c>
      <c r="AQ1889" s="91">
        <v>2119250</v>
      </c>
      <c r="AR1889" s="91" t="s">
        <v>87</v>
      </c>
      <c r="AU1889" s="93">
        <v>42850</v>
      </c>
      <c r="AW1889" s="91">
        <v>1</v>
      </c>
      <c r="AX1889" s="91">
        <v>0</v>
      </c>
      <c r="AZ1889" s="92">
        <v>42804</v>
      </c>
      <c r="BA1889" s="91" t="s">
        <v>183</v>
      </c>
      <c r="BB1889" s="92">
        <v>42804</v>
      </c>
      <c r="BC1889" s="91" t="s">
        <v>87</v>
      </c>
    </row>
    <row r="1890" spans="1:55">
      <c r="A1890" s="91">
        <f t="shared" si="29"/>
        <v>1889</v>
      </c>
      <c r="B1890" s="91">
        <v>2585501</v>
      </c>
      <c r="C1890" s="91">
        <v>80</v>
      </c>
      <c r="D1890" s="91">
        <v>16</v>
      </c>
      <c r="E1890" s="91" t="s">
        <v>87</v>
      </c>
      <c r="F1890" s="91" t="s">
        <v>87</v>
      </c>
      <c r="G1890" s="91" t="s">
        <v>16193</v>
      </c>
      <c r="H1890" s="91" t="s">
        <v>114</v>
      </c>
      <c r="I1890" s="91" t="s">
        <v>16194</v>
      </c>
      <c r="J1890" s="91" t="s">
        <v>16195</v>
      </c>
      <c r="K1890" s="91" t="s">
        <v>16196</v>
      </c>
      <c r="L1890" s="91" t="s">
        <v>16197</v>
      </c>
      <c r="O1890" s="91" t="s">
        <v>16198</v>
      </c>
      <c r="P1890" s="91" t="s">
        <v>16199</v>
      </c>
      <c r="R1890" s="91" t="s">
        <v>16200</v>
      </c>
      <c r="S1890" s="91" t="s">
        <v>16201</v>
      </c>
      <c r="T1890" s="91" t="s">
        <v>201</v>
      </c>
      <c r="U1890" s="91">
        <v>1</v>
      </c>
      <c r="V1890" s="91">
        <v>500000</v>
      </c>
      <c r="W1890" s="91">
        <v>0</v>
      </c>
      <c r="X1890" s="91">
        <v>100</v>
      </c>
      <c r="Y1890" s="91">
        <v>120</v>
      </c>
      <c r="Z1890" s="91">
        <v>40</v>
      </c>
      <c r="AA1890" s="91">
        <v>60</v>
      </c>
      <c r="AB1890" s="91">
        <v>120</v>
      </c>
      <c r="AC1890" s="91">
        <v>0</v>
      </c>
      <c r="AD1890" s="91">
        <v>100</v>
      </c>
      <c r="AE1890" s="91">
        <v>120</v>
      </c>
      <c r="AF1890" s="91">
        <v>183</v>
      </c>
      <c r="AG1890" s="91">
        <v>6</v>
      </c>
      <c r="AH1890" s="91">
        <v>747821</v>
      </c>
      <c r="AI1890" s="91">
        <v>1</v>
      </c>
      <c r="AJ1890" s="91" t="s">
        <v>16202</v>
      </c>
      <c r="AK1890" s="91">
        <v>2</v>
      </c>
      <c r="AL1890" s="91">
        <v>0</v>
      </c>
      <c r="AM1890" s="91" t="s">
        <v>87</v>
      </c>
      <c r="AO1890" s="91">
        <v>1</v>
      </c>
      <c r="AP1890" s="91">
        <v>2</v>
      </c>
      <c r="AQ1890" s="91">
        <v>1706273</v>
      </c>
      <c r="AR1890" s="91" t="s">
        <v>87</v>
      </c>
      <c r="AU1890" s="93">
        <v>42880</v>
      </c>
      <c r="AW1890" s="91">
        <v>1</v>
      </c>
      <c r="AX1890" s="91">
        <v>0</v>
      </c>
      <c r="AZ1890" s="92">
        <v>42856</v>
      </c>
      <c r="BA1890" s="91" t="s">
        <v>183</v>
      </c>
      <c r="BB1890" s="92">
        <v>42856</v>
      </c>
      <c r="BC1890" s="91" t="s">
        <v>87</v>
      </c>
    </row>
    <row r="1891" spans="1:55">
      <c r="A1891" s="91">
        <f t="shared" si="29"/>
        <v>1890</v>
      </c>
      <c r="B1891" s="91">
        <v>2586901</v>
      </c>
      <c r="C1891" s="91">
        <v>70</v>
      </c>
      <c r="D1891" s="91">
        <v>16</v>
      </c>
      <c r="E1891" s="91" t="s">
        <v>87</v>
      </c>
      <c r="F1891" s="91" t="s">
        <v>87</v>
      </c>
      <c r="G1891" s="91" t="s">
        <v>16203</v>
      </c>
      <c r="K1891" s="91" t="s">
        <v>16204</v>
      </c>
      <c r="L1891" s="91" t="s">
        <v>16205</v>
      </c>
      <c r="O1891" s="91" t="s">
        <v>16206</v>
      </c>
      <c r="P1891" s="91" t="s">
        <v>16207</v>
      </c>
      <c r="U1891" s="91">
        <v>1</v>
      </c>
      <c r="V1891" s="91">
        <v>500000</v>
      </c>
      <c r="W1891" s="91">
        <v>0</v>
      </c>
      <c r="X1891" s="91">
        <v>100</v>
      </c>
      <c r="Y1891" s="91">
        <v>120</v>
      </c>
      <c r="Z1891" s="91">
        <v>40</v>
      </c>
      <c r="AA1891" s="91">
        <v>60</v>
      </c>
      <c r="AB1891" s="91">
        <v>120</v>
      </c>
      <c r="AC1891" s="91">
        <v>0</v>
      </c>
      <c r="AD1891" s="91">
        <v>100</v>
      </c>
      <c r="AE1891" s="91">
        <v>120</v>
      </c>
      <c r="AF1891" s="91">
        <v>163</v>
      </c>
      <c r="AG1891" s="91">
        <v>624</v>
      </c>
      <c r="AH1891" s="91">
        <v>12715</v>
      </c>
      <c r="AI1891" s="91">
        <v>1</v>
      </c>
      <c r="AJ1891" s="91" t="s">
        <v>16208</v>
      </c>
      <c r="AK1891" s="91">
        <v>2</v>
      </c>
      <c r="AL1891" s="91">
        <v>0</v>
      </c>
      <c r="AM1891" s="91" t="s">
        <v>87</v>
      </c>
      <c r="AO1891" s="91">
        <v>1</v>
      </c>
      <c r="AP1891" s="91">
        <v>2</v>
      </c>
      <c r="AQ1891" s="91">
        <v>2133111</v>
      </c>
      <c r="AR1891" s="91" t="s">
        <v>87</v>
      </c>
      <c r="AU1891" s="93">
        <v>42911</v>
      </c>
      <c r="AW1891" s="91">
        <v>1</v>
      </c>
      <c r="AX1891" s="91">
        <v>0</v>
      </c>
      <c r="AZ1891" s="92">
        <v>42867</v>
      </c>
      <c r="BA1891" s="91" t="s">
        <v>183</v>
      </c>
      <c r="BB1891" s="92">
        <v>42909.074675925927</v>
      </c>
      <c r="BC1891" s="91" t="s">
        <v>233</v>
      </c>
    </row>
    <row r="1892" spans="1:55">
      <c r="A1892" s="91">
        <f t="shared" si="29"/>
        <v>1891</v>
      </c>
      <c r="B1892" s="91">
        <v>2587401</v>
      </c>
      <c r="C1892" s="91">
        <v>38</v>
      </c>
      <c r="D1892" s="91">
        <v>16</v>
      </c>
      <c r="E1892" s="91" t="s">
        <v>87</v>
      </c>
      <c r="F1892" s="91" t="s">
        <v>87</v>
      </c>
      <c r="G1892" s="91" t="s">
        <v>16209</v>
      </c>
      <c r="I1892" s="91" t="s">
        <v>16210</v>
      </c>
      <c r="K1892" s="91" t="s">
        <v>16211</v>
      </c>
      <c r="L1892" s="91" t="s">
        <v>16212</v>
      </c>
      <c r="O1892" s="91" t="s">
        <v>16213</v>
      </c>
      <c r="P1892" s="91" t="s">
        <v>16214</v>
      </c>
      <c r="R1892" s="91" t="s">
        <v>16215</v>
      </c>
      <c r="S1892" s="91" t="s">
        <v>16216</v>
      </c>
      <c r="T1892" s="91" t="s">
        <v>269</v>
      </c>
      <c r="U1892" s="91">
        <v>1</v>
      </c>
      <c r="V1892" s="91">
        <v>500000</v>
      </c>
      <c r="W1892" s="91">
        <v>0</v>
      </c>
      <c r="X1892" s="91">
        <v>100</v>
      </c>
      <c r="Y1892" s="91">
        <v>120</v>
      </c>
      <c r="Z1892" s="91">
        <v>40</v>
      </c>
      <c r="AA1892" s="91">
        <v>60</v>
      </c>
      <c r="AB1892" s="91">
        <v>120</v>
      </c>
      <c r="AC1892" s="91">
        <v>0</v>
      </c>
      <c r="AD1892" s="91">
        <v>100</v>
      </c>
      <c r="AE1892" s="91">
        <v>120</v>
      </c>
      <c r="AF1892" s="91">
        <v>138</v>
      </c>
      <c r="AG1892" s="91">
        <v>825</v>
      </c>
      <c r="AH1892" s="91">
        <v>7505</v>
      </c>
      <c r="AI1892" s="91">
        <v>2</v>
      </c>
      <c r="AJ1892" s="91" t="s">
        <v>16217</v>
      </c>
      <c r="AK1892" s="91">
        <v>2</v>
      </c>
      <c r="AL1892" s="91">
        <v>0</v>
      </c>
      <c r="AM1892" s="91" t="s">
        <v>87</v>
      </c>
      <c r="AO1892" s="91">
        <v>1</v>
      </c>
      <c r="AP1892" s="91">
        <v>2</v>
      </c>
      <c r="AQ1892" s="91">
        <v>2133133</v>
      </c>
      <c r="AR1892" s="91" t="s">
        <v>87</v>
      </c>
      <c r="AU1892" s="93">
        <v>42911</v>
      </c>
      <c r="AW1892" s="91">
        <v>1</v>
      </c>
      <c r="AX1892" s="91">
        <v>0</v>
      </c>
      <c r="AZ1892" s="92">
        <v>42872</v>
      </c>
      <c r="BA1892" s="91" t="s">
        <v>183</v>
      </c>
      <c r="BB1892" s="92">
        <v>42909.074675925927</v>
      </c>
      <c r="BC1892" s="91" t="s">
        <v>233</v>
      </c>
    </row>
    <row r="1893" spans="1:55">
      <c r="A1893" s="91">
        <f t="shared" si="29"/>
        <v>1892</v>
      </c>
      <c r="B1893" s="91">
        <v>2589301</v>
      </c>
      <c r="C1893" s="91">
        <v>70</v>
      </c>
      <c r="D1893" s="91">
        <v>16</v>
      </c>
      <c r="E1893" s="91" t="s">
        <v>87</v>
      </c>
      <c r="F1893" s="91" t="s">
        <v>87</v>
      </c>
      <c r="G1893" s="91" t="s">
        <v>16218</v>
      </c>
      <c r="I1893" s="91" t="s">
        <v>16219</v>
      </c>
      <c r="J1893" s="91" t="s">
        <v>16220</v>
      </c>
      <c r="K1893" s="91" t="s">
        <v>16221</v>
      </c>
      <c r="L1893" s="91" t="s">
        <v>16222</v>
      </c>
      <c r="O1893" s="91" t="s">
        <v>16223</v>
      </c>
      <c r="P1893" s="91" t="s">
        <v>16224</v>
      </c>
      <c r="R1893" s="91" t="s">
        <v>16225</v>
      </c>
      <c r="S1893" s="91" t="s">
        <v>16226</v>
      </c>
      <c r="T1893" s="91" t="s">
        <v>269</v>
      </c>
      <c r="U1893" s="91">
        <v>1</v>
      </c>
      <c r="V1893" s="91">
        <v>500000</v>
      </c>
      <c r="W1893" s="91">
        <v>0</v>
      </c>
      <c r="X1893" s="91">
        <v>100</v>
      </c>
      <c r="Y1893" s="91">
        <v>120</v>
      </c>
      <c r="Z1893" s="91">
        <v>40</v>
      </c>
      <c r="AA1893" s="91">
        <v>60</v>
      </c>
      <c r="AB1893" s="91">
        <v>120</v>
      </c>
      <c r="AC1893" s="91">
        <v>0</v>
      </c>
      <c r="AD1893" s="91">
        <v>100</v>
      </c>
      <c r="AE1893" s="91">
        <v>120</v>
      </c>
      <c r="AF1893" s="91">
        <v>1685</v>
      </c>
      <c r="AG1893" s="91">
        <v>14</v>
      </c>
      <c r="AH1893" s="91">
        <v>27050</v>
      </c>
      <c r="AI1893" s="91">
        <v>2</v>
      </c>
      <c r="AJ1893" s="91" t="s">
        <v>16227</v>
      </c>
      <c r="AK1893" s="91">
        <v>2</v>
      </c>
      <c r="AL1893" s="91">
        <v>0</v>
      </c>
      <c r="AM1893" s="91" t="s">
        <v>87</v>
      </c>
      <c r="AO1893" s="91">
        <v>1</v>
      </c>
      <c r="AP1893" s="91">
        <v>2</v>
      </c>
      <c r="AQ1893" s="91">
        <v>2139870</v>
      </c>
      <c r="AR1893" s="91" t="s">
        <v>87</v>
      </c>
      <c r="AU1893" s="93">
        <v>42941</v>
      </c>
      <c r="AW1893" s="91">
        <v>1</v>
      </c>
      <c r="AX1893" s="91">
        <v>0</v>
      </c>
      <c r="AZ1893" s="92">
        <v>42878</v>
      </c>
      <c r="BA1893" s="91" t="s">
        <v>183</v>
      </c>
      <c r="BB1893" s="92">
        <v>42937.063368055555</v>
      </c>
      <c r="BC1893" s="91" t="s">
        <v>233</v>
      </c>
    </row>
    <row r="1894" spans="1:55">
      <c r="A1894" s="91">
        <f t="shared" si="29"/>
        <v>1893</v>
      </c>
      <c r="B1894" s="91">
        <v>2589901</v>
      </c>
      <c r="C1894" s="91">
        <v>57</v>
      </c>
      <c r="D1894" s="91">
        <v>16</v>
      </c>
      <c r="E1894" s="91" t="s">
        <v>87</v>
      </c>
      <c r="F1894" s="91" t="s">
        <v>87</v>
      </c>
      <c r="G1894" s="91" t="s">
        <v>16228</v>
      </c>
      <c r="I1894" s="91" t="s">
        <v>16229</v>
      </c>
      <c r="K1894" s="91" t="s">
        <v>16230</v>
      </c>
      <c r="L1894" s="91" t="s">
        <v>16231</v>
      </c>
      <c r="O1894" s="91" t="s">
        <v>16232</v>
      </c>
      <c r="P1894" s="91" t="s">
        <v>16233</v>
      </c>
      <c r="Q1894" s="91" t="s">
        <v>16234</v>
      </c>
      <c r="R1894" s="91" t="s">
        <v>16235</v>
      </c>
      <c r="S1894" s="91" t="s">
        <v>16236</v>
      </c>
      <c r="T1894" s="91" t="s">
        <v>269</v>
      </c>
      <c r="U1894" s="91">
        <v>0</v>
      </c>
      <c r="V1894" s="91">
        <v>500000</v>
      </c>
      <c r="W1894" s="91">
        <v>0</v>
      </c>
      <c r="X1894" s="91">
        <v>100</v>
      </c>
      <c r="Y1894" s="91">
        <v>120</v>
      </c>
      <c r="Z1894" s="91">
        <v>40</v>
      </c>
      <c r="AA1894" s="91">
        <v>60</v>
      </c>
      <c r="AB1894" s="91">
        <v>120</v>
      </c>
      <c r="AC1894" s="91">
        <v>40</v>
      </c>
      <c r="AD1894" s="91">
        <v>60</v>
      </c>
      <c r="AE1894" s="91">
        <v>120</v>
      </c>
      <c r="AF1894" s="91">
        <v>542</v>
      </c>
      <c r="AG1894" s="91">
        <v>236</v>
      </c>
      <c r="AH1894" s="91">
        <v>538918</v>
      </c>
      <c r="AI1894" s="91">
        <v>1</v>
      </c>
      <c r="AJ1894" s="91" t="s">
        <v>16237</v>
      </c>
      <c r="AK1894" s="91">
        <v>2</v>
      </c>
      <c r="AL1894" s="91">
        <v>1</v>
      </c>
      <c r="AM1894" s="91">
        <v>2.3102930935046E+17</v>
      </c>
      <c r="AN1894" s="91" t="s">
        <v>16238</v>
      </c>
      <c r="AO1894" s="91">
        <v>1</v>
      </c>
      <c r="AP1894" s="91">
        <v>2</v>
      </c>
      <c r="AQ1894" s="91" t="s">
        <v>87</v>
      </c>
      <c r="AR1894" s="91" t="s">
        <v>87</v>
      </c>
      <c r="AW1894" s="91">
        <v>1</v>
      </c>
      <c r="AX1894" s="91">
        <v>0</v>
      </c>
      <c r="AZ1894" s="92">
        <v>43132</v>
      </c>
      <c r="BA1894" s="91" t="s">
        <v>728</v>
      </c>
      <c r="BB1894" s="92">
        <v>43132</v>
      </c>
      <c r="BC1894" s="91" t="s">
        <v>728</v>
      </c>
    </row>
    <row r="1895" spans="1:55">
      <c r="A1895" s="91">
        <f t="shared" si="29"/>
        <v>1894</v>
      </c>
      <c r="B1895" s="91">
        <v>2620201</v>
      </c>
      <c r="C1895" s="91">
        <v>38</v>
      </c>
      <c r="D1895" s="91">
        <v>16</v>
      </c>
      <c r="E1895" s="91">
        <v>26202</v>
      </c>
      <c r="F1895" s="91">
        <v>1</v>
      </c>
      <c r="G1895" s="91" t="s">
        <v>16239</v>
      </c>
      <c r="I1895" s="91" t="s">
        <v>16240</v>
      </c>
      <c r="K1895" s="91" t="s">
        <v>363</v>
      </c>
      <c r="L1895" s="91" t="s">
        <v>16241</v>
      </c>
      <c r="O1895" s="91" t="s">
        <v>16242</v>
      </c>
      <c r="P1895" s="91" t="s">
        <v>16243</v>
      </c>
      <c r="R1895" s="91" t="s">
        <v>16244</v>
      </c>
      <c r="S1895" s="91" t="s">
        <v>16245</v>
      </c>
      <c r="T1895" s="91" t="s">
        <v>269</v>
      </c>
      <c r="U1895" s="91">
        <v>1</v>
      </c>
      <c r="V1895" s="91">
        <v>500000</v>
      </c>
      <c r="W1895" s="91">
        <v>0</v>
      </c>
      <c r="X1895" s="91">
        <v>100</v>
      </c>
      <c r="Y1895" s="91">
        <v>120</v>
      </c>
      <c r="Z1895" s="91">
        <v>40</v>
      </c>
      <c r="AA1895" s="91">
        <v>60</v>
      </c>
      <c r="AB1895" s="91">
        <v>120</v>
      </c>
      <c r="AC1895" s="91">
        <v>0</v>
      </c>
      <c r="AD1895" s="91">
        <v>100</v>
      </c>
      <c r="AE1895" s="91">
        <v>120</v>
      </c>
      <c r="AF1895" s="91">
        <v>5</v>
      </c>
      <c r="AG1895" s="91">
        <v>528</v>
      </c>
      <c r="AH1895" s="91">
        <v>61062</v>
      </c>
      <c r="AI1895" s="91">
        <v>2</v>
      </c>
      <c r="AJ1895" s="91" t="s">
        <v>16246</v>
      </c>
      <c r="AK1895" s="91">
        <v>2</v>
      </c>
      <c r="AL1895" s="91">
        <v>0</v>
      </c>
      <c r="AM1895" s="91" t="s">
        <v>87</v>
      </c>
      <c r="AO1895" s="91">
        <v>1</v>
      </c>
      <c r="AP1895" s="91">
        <v>2</v>
      </c>
      <c r="AQ1895" s="91">
        <v>1674200</v>
      </c>
      <c r="AR1895" s="91" t="s">
        <v>87</v>
      </c>
      <c r="AU1895" s="93">
        <v>43125</v>
      </c>
      <c r="AW1895" s="91">
        <v>1</v>
      </c>
      <c r="AX1895" s="91">
        <v>0</v>
      </c>
      <c r="AZ1895" s="92">
        <v>43066.070208333331</v>
      </c>
      <c r="BA1895" s="91" t="s">
        <v>233</v>
      </c>
      <c r="BB1895" s="92">
        <v>43124.068194444444</v>
      </c>
      <c r="BC1895" s="91" t="s">
        <v>233</v>
      </c>
    </row>
    <row r="1896" spans="1:55">
      <c r="A1896" s="91">
        <f t="shared" si="29"/>
        <v>1895</v>
      </c>
      <c r="B1896" s="91">
        <v>2625901</v>
      </c>
      <c r="C1896" s="91">
        <v>77</v>
      </c>
      <c r="D1896" s="91">
        <v>16</v>
      </c>
      <c r="E1896" s="91">
        <v>26259</v>
      </c>
      <c r="F1896" s="91">
        <v>1</v>
      </c>
      <c r="G1896" s="91" t="s">
        <v>16247</v>
      </c>
      <c r="I1896" s="91" t="s">
        <v>16248</v>
      </c>
      <c r="J1896" s="91" t="s">
        <v>16249</v>
      </c>
      <c r="K1896" s="91" t="s">
        <v>16250</v>
      </c>
      <c r="L1896" s="91" t="s">
        <v>16251</v>
      </c>
      <c r="O1896" s="91" t="s">
        <v>16252</v>
      </c>
      <c r="P1896" s="91" t="s">
        <v>16253</v>
      </c>
      <c r="R1896" s="91" t="s">
        <v>16254</v>
      </c>
      <c r="S1896" s="91" t="s">
        <v>16255</v>
      </c>
      <c r="T1896" s="91" t="s">
        <v>269</v>
      </c>
      <c r="U1896" s="91">
        <v>0</v>
      </c>
      <c r="V1896" s="91">
        <v>500000</v>
      </c>
      <c r="W1896" s="91">
        <v>0</v>
      </c>
      <c r="X1896" s="91">
        <v>100</v>
      </c>
      <c r="Y1896" s="91">
        <v>120</v>
      </c>
      <c r="Z1896" s="91">
        <v>40</v>
      </c>
      <c r="AA1896" s="91">
        <v>60</v>
      </c>
      <c r="AB1896" s="91">
        <v>120</v>
      </c>
      <c r="AC1896" s="91">
        <v>0</v>
      </c>
      <c r="AD1896" s="91">
        <v>100</v>
      </c>
      <c r="AE1896" s="91">
        <v>120</v>
      </c>
      <c r="AF1896" s="91">
        <v>168</v>
      </c>
      <c r="AG1896" s="91">
        <v>216</v>
      </c>
      <c r="AH1896" s="91">
        <v>1417</v>
      </c>
      <c r="AI1896" s="91">
        <v>2</v>
      </c>
      <c r="AJ1896" s="91" t="s">
        <v>16248</v>
      </c>
      <c r="AK1896" s="91">
        <v>2</v>
      </c>
      <c r="AL1896" s="91">
        <v>0</v>
      </c>
      <c r="AM1896" s="91" t="s">
        <v>87</v>
      </c>
      <c r="AO1896" s="91">
        <v>1</v>
      </c>
      <c r="AP1896" s="91">
        <v>2</v>
      </c>
      <c r="AQ1896" s="91" t="s">
        <v>87</v>
      </c>
      <c r="AR1896" s="91" t="s">
        <v>87</v>
      </c>
      <c r="AW1896" s="91">
        <v>1</v>
      </c>
      <c r="AX1896" s="91">
        <v>0</v>
      </c>
      <c r="AZ1896" s="92">
        <v>43091.070833333331</v>
      </c>
      <c r="BA1896" s="91" t="s">
        <v>233</v>
      </c>
      <c r="BB1896" s="92">
        <v>43091.070833333331</v>
      </c>
      <c r="BC1896" s="91" t="s">
        <v>233</v>
      </c>
    </row>
    <row r="1897" spans="1:55">
      <c r="A1897" s="91">
        <f t="shared" si="29"/>
        <v>1896</v>
      </c>
      <c r="B1897" s="91">
        <v>2629401</v>
      </c>
      <c r="C1897" s="91">
        <v>38</v>
      </c>
      <c r="D1897" s="91">
        <v>16</v>
      </c>
      <c r="E1897" s="91">
        <v>26294</v>
      </c>
      <c r="F1897" s="91">
        <v>1</v>
      </c>
      <c r="G1897" s="91" t="s">
        <v>16256</v>
      </c>
      <c r="H1897" s="91" t="s">
        <v>16257</v>
      </c>
      <c r="I1897" s="91" t="s">
        <v>16258</v>
      </c>
      <c r="K1897" s="91" t="s">
        <v>16259</v>
      </c>
      <c r="L1897" s="91" t="s">
        <v>16260</v>
      </c>
      <c r="O1897" s="91" t="s">
        <v>16261</v>
      </c>
      <c r="P1897" s="91" t="s">
        <v>16262</v>
      </c>
      <c r="R1897" s="91" t="s">
        <v>16263</v>
      </c>
      <c r="S1897" s="91" t="s">
        <v>16264</v>
      </c>
      <c r="T1897" s="91" t="s">
        <v>269</v>
      </c>
      <c r="U1897" s="91">
        <v>0</v>
      </c>
      <c r="V1897" s="91">
        <v>500000</v>
      </c>
      <c r="W1897" s="91">
        <v>0</v>
      </c>
      <c r="X1897" s="91">
        <v>100</v>
      </c>
      <c r="Y1897" s="91">
        <v>120</v>
      </c>
      <c r="Z1897" s="91">
        <v>40</v>
      </c>
      <c r="AA1897" s="91">
        <v>60</v>
      </c>
      <c r="AB1897" s="91">
        <v>120</v>
      </c>
      <c r="AC1897" s="91">
        <v>0</v>
      </c>
      <c r="AD1897" s="91">
        <v>100</v>
      </c>
      <c r="AE1897" s="91">
        <v>120</v>
      </c>
      <c r="AF1897" s="91">
        <v>597</v>
      </c>
      <c r="AG1897" s="91">
        <v>826</v>
      </c>
      <c r="AH1897" s="91">
        <v>541112</v>
      </c>
      <c r="AI1897" s="91">
        <v>1</v>
      </c>
      <c r="AJ1897" s="91" t="s">
        <v>16265</v>
      </c>
      <c r="AK1897" s="91">
        <v>2</v>
      </c>
      <c r="AL1897" s="91">
        <v>1</v>
      </c>
      <c r="AM1897" s="91">
        <v>1494821513500</v>
      </c>
      <c r="AN1897" s="91" t="s">
        <v>16266</v>
      </c>
      <c r="AO1897" s="91">
        <v>1</v>
      </c>
      <c r="AP1897" s="91">
        <v>2</v>
      </c>
      <c r="AQ1897" s="91" t="s">
        <v>87</v>
      </c>
      <c r="AR1897" s="91" t="s">
        <v>87</v>
      </c>
      <c r="AW1897" s="91">
        <v>1</v>
      </c>
      <c r="AX1897" s="91">
        <v>0</v>
      </c>
      <c r="AZ1897" s="92">
        <v>43117.064942129633</v>
      </c>
      <c r="BA1897" s="91" t="s">
        <v>233</v>
      </c>
      <c r="BB1897" s="92">
        <v>43117.064942129633</v>
      </c>
      <c r="BC1897" s="91" t="s">
        <v>233</v>
      </c>
    </row>
    <row r="1898" spans="1:55">
      <c r="A1898" s="91">
        <f t="shared" si="29"/>
        <v>1897</v>
      </c>
      <c r="B1898" s="91">
        <v>2889001</v>
      </c>
      <c r="C1898" s="91">
        <v>30</v>
      </c>
      <c r="D1898" s="91">
        <v>16</v>
      </c>
      <c r="E1898" s="91">
        <v>28890</v>
      </c>
      <c r="F1898" s="91">
        <v>1</v>
      </c>
      <c r="G1898" s="91" t="s">
        <v>16267</v>
      </c>
      <c r="I1898" s="91" t="s">
        <v>16268</v>
      </c>
      <c r="J1898" s="91" t="s">
        <v>16269</v>
      </c>
      <c r="K1898" s="91" t="s">
        <v>16270</v>
      </c>
      <c r="L1898" s="91" t="s">
        <v>16271</v>
      </c>
      <c r="M1898" s="91" t="s">
        <v>16272</v>
      </c>
      <c r="O1898" s="91" t="s">
        <v>16273</v>
      </c>
      <c r="P1898" s="91" t="s">
        <v>16274</v>
      </c>
      <c r="R1898" s="91" t="s">
        <v>16275</v>
      </c>
      <c r="S1898" s="91" t="s">
        <v>16276</v>
      </c>
      <c r="T1898" s="91" t="s">
        <v>269</v>
      </c>
      <c r="U1898" s="91">
        <v>1</v>
      </c>
      <c r="V1898" s="91">
        <v>500000</v>
      </c>
      <c r="W1898" s="91">
        <v>40</v>
      </c>
      <c r="X1898" s="91">
        <v>60</v>
      </c>
      <c r="Y1898" s="91">
        <v>120</v>
      </c>
      <c r="Z1898" s="91">
        <v>40</v>
      </c>
      <c r="AA1898" s="91">
        <v>60</v>
      </c>
      <c r="AB1898" s="91">
        <v>120</v>
      </c>
      <c r="AC1898" s="91">
        <v>40</v>
      </c>
      <c r="AD1898" s="91">
        <v>60</v>
      </c>
      <c r="AE1898" s="91">
        <v>120</v>
      </c>
      <c r="AF1898" s="91">
        <v>9</v>
      </c>
      <c r="AG1898" s="91">
        <v>685</v>
      </c>
      <c r="AH1898" s="91">
        <v>6552210</v>
      </c>
      <c r="AI1898" s="91">
        <v>1</v>
      </c>
      <c r="AJ1898" s="91" t="s">
        <v>16277</v>
      </c>
      <c r="AK1898" s="91">
        <v>2</v>
      </c>
      <c r="AL1898" s="91">
        <v>1</v>
      </c>
      <c r="AM1898" s="91" t="s">
        <v>16278</v>
      </c>
      <c r="AN1898" s="91" t="s">
        <v>16279</v>
      </c>
      <c r="AO1898" s="91">
        <v>1</v>
      </c>
      <c r="AP1898" s="91">
        <v>2</v>
      </c>
      <c r="AQ1898" s="91">
        <v>1573208</v>
      </c>
      <c r="AR1898" s="91" t="s">
        <v>87</v>
      </c>
      <c r="AU1898" s="93">
        <v>42060</v>
      </c>
      <c r="AW1898" s="91">
        <v>1</v>
      </c>
      <c r="AX1898" s="91">
        <v>0</v>
      </c>
      <c r="AZ1898" s="92">
        <v>36680</v>
      </c>
      <c r="BA1898" s="91" t="s">
        <v>183</v>
      </c>
      <c r="BB1898" s="92">
        <v>43047.386932870373</v>
      </c>
      <c r="BC1898" s="91" t="s">
        <v>233</v>
      </c>
    </row>
    <row r="1899" spans="1:55">
      <c r="A1899" s="91">
        <f t="shared" si="29"/>
        <v>1898</v>
      </c>
      <c r="B1899" s="91">
        <v>3180001</v>
      </c>
      <c r="C1899" s="91">
        <v>70</v>
      </c>
      <c r="D1899" s="91">
        <v>16</v>
      </c>
      <c r="E1899" s="91">
        <v>31800</v>
      </c>
      <c r="F1899" s="91">
        <v>1</v>
      </c>
      <c r="G1899" s="91" t="s">
        <v>16280</v>
      </c>
      <c r="I1899" s="91" t="s">
        <v>16281</v>
      </c>
      <c r="J1899" s="91" t="s">
        <v>16280</v>
      </c>
      <c r="K1899" s="91" t="s">
        <v>10489</v>
      </c>
      <c r="L1899" s="91" t="s">
        <v>16282</v>
      </c>
      <c r="O1899" s="91" t="s">
        <v>16283</v>
      </c>
      <c r="P1899" s="91" t="s">
        <v>16284</v>
      </c>
      <c r="U1899" s="91">
        <v>1</v>
      </c>
      <c r="V1899" s="91">
        <v>500000</v>
      </c>
      <c r="W1899" s="91">
        <v>0</v>
      </c>
      <c r="X1899" s="91">
        <v>100</v>
      </c>
      <c r="Y1899" s="91">
        <v>120</v>
      </c>
      <c r="Z1899" s="91">
        <v>40</v>
      </c>
      <c r="AA1899" s="91">
        <v>60</v>
      </c>
      <c r="AB1899" s="91">
        <v>120</v>
      </c>
      <c r="AC1899" s="91">
        <v>0</v>
      </c>
      <c r="AD1899" s="91">
        <v>100</v>
      </c>
      <c r="AE1899" s="91">
        <v>120</v>
      </c>
      <c r="AF1899" s="91">
        <v>5</v>
      </c>
      <c r="AG1899" s="91">
        <v>462</v>
      </c>
      <c r="AH1899" s="91">
        <v>309063</v>
      </c>
      <c r="AI1899" s="91">
        <v>2</v>
      </c>
      <c r="AJ1899" s="91" t="s">
        <v>16285</v>
      </c>
      <c r="AK1899" s="91">
        <v>2</v>
      </c>
      <c r="AL1899" s="91">
        <v>0</v>
      </c>
      <c r="AM1899" s="91" t="s">
        <v>87</v>
      </c>
      <c r="AO1899" s="91">
        <v>0</v>
      </c>
      <c r="AP1899" s="91">
        <v>2</v>
      </c>
      <c r="AQ1899" s="91">
        <v>1574670</v>
      </c>
      <c r="AR1899" s="91" t="s">
        <v>87</v>
      </c>
      <c r="AU1899" s="93">
        <v>42060</v>
      </c>
      <c r="AW1899" s="91">
        <v>1</v>
      </c>
      <c r="AX1899" s="91">
        <v>0</v>
      </c>
      <c r="AZ1899" s="92">
        <v>36680</v>
      </c>
      <c r="BA1899" s="91" t="s">
        <v>183</v>
      </c>
      <c r="BB1899" s="92">
        <v>42057</v>
      </c>
      <c r="BC1899" s="91" t="s">
        <v>87</v>
      </c>
    </row>
    <row r="1900" spans="1:55">
      <c r="A1900" s="91">
        <f t="shared" si="29"/>
        <v>1899</v>
      </c>
      <c r="B1900" s="91">
        <v>3513003</v>
      </c>
      <c r="C1900" s="91">
        <v>62</v>
      </c>
      <c r="D1900" s="91">
        <v>16</v>
      </c>
      <c r="E1900" s="91">
        <v>35130</v>
      </c>
      <c r="F1900" s="91">
        <v>3</v>
      </c>
      <c r="G1900" s="91" t="s">
        <v>16286</v>
      </c>
      <c r="I1900" s="91" t="s">
        <v>16287</v>
      </c>
      <c r="J1900" s="91" t="s">
        <v>16288</v>
      </c>
      <c r="K1900" s="91" t="s">
        <v>16289</v>
      </c>
      <c r="L1900" s="91" t="s">
        <v>16290</v>
      </c>
      <c r="O1900" s="91" t="s">
        <v>16291</v>
      </c>
      <c r="P1900" s="91" t="s">
        <v>16292</v>
      </c>
      <c r="U1900" s="91">
        <v>0</v>
      </c>
      <c r="V1900" s="91">
        <v>500000</v>
      </c>
      <c r="W1900" s="91">
        <v>0</v>
      </c>
      <c r="X1900" s="91">
        <v>100</v>
      </c>
      <c r="Y1900" s="91">
        <v>120</v>
      </c>
      <c r="Z1900" s="91">
        <v>40</v>
      </c>
      <c r="AA1900" s="91">
        <v>60</v>
      </c>
      <c r="AB1900" s="91">
        <v>120</v>
      </c>
      <c r="AC1900" s="91">
        <v>100</v>
      </c>
      <c r="AD1900" s="91">
        <v>0</v>
      </c>
      <c r="AE1900" s="91">
        <v>0</v>
      </c>
      <c r="AF1900" s="91">
        <v>1</v>
      </c>
      <c r="AG1900" s="91">
        <v>466</v>
      </c>
      <c r="AH1900" s="91">
        <v>1157068</v>
      </c>
      <c r="AI1900" s="91">
        <v>1</v>
      </c>
      <c r="AJ1900" s="91" t="s">
        <v>16293</v>
      </c>
      <c r="AK1900" s="91">
        <v>2</v>
      </c>
      <c r="AL1900" s="91">
        <v>0</v>
      </c>
      <c r="AM1900" s="91" t="s">
        <v>87</v>
      </c>
      <c r="AO1900" s="91">
        <v>1</v>
      </c>
      <c r="AP1900" s="91">
        <v>2</v>
      </c>
      <c r="AQ1900" s="91" t="s">
        <v>87</v>
      </c>
      <c r="AR1900" s="91" t="s">
        <v>87</v>
      </c>
      <c r="AW1900" s="91">
        <v>1</v>
      </c>
      <c r="AX1900" s="91">
        <v>0</v>
      </c>
      <c r="AZ1900" s="92">
        <v>37383</v>
      </c>
      <c r="BA1900" s="91" t="s">
        <v>183</v>
      </c>
      <c r="BB1900" s="92">
        <v>42992.056319444448</v>
      </c>
      <c r="BC1900" s="91" t="s">
        <v>233</v>
      </c>
    </row>
    <row r="1901" spans="1:55">
      <c r="A1901" s="91">
        <f t="shared" si="29"/>
        <v>1900</v>
      </c>
      <c r="B1901" s="91">
        <v>3822001</v>
      </c>
      <c r="C1901" s="91">
        <v>30</v>
      </c>
      <c r="D1901" s="91">
        <v>16</v>
      </c>
      <c r="E1901" s="91">
        <v>38220</v>
      </c>
      <c r="F1901" s="91">
        <v>1</v>
      </c>
      <c r="G1901" s="91" t="s">
        <v>16294</v>
      </c>
      <c r="I1901" s="91" t="s">
        <v>16295</v>
      </c>
      <c r="J1901" s="91" t="s">
        <v>16294</v>
      </c>
      <c r="K1901" s="91" t="s">
        <v>16296</v>
      </c>
      <c r="L1901" s="91" t="s">
        <v>16297</v>
      </c>
      <c r="O1901" s="91" t="s">
        <v>16298</v>
      </c>
      <c r="P1901" s="91" t="s">
        <v>16299</v>
      </c>
      <c r="R1901" s="91" t="s">
        <v>16300</v>
      </c>
      <c r="S1901" s="91" t="s">
        <v>16301</v>
      </c>
      <c r="T1901" s="91" t="s">
        <v>269</v>
      </c>
      <c r="U1901" s="91">
        <v>0</v>
      </c>
      <c r="V1901" s="91">
        <v>500000</v>
      </c>
      <c r="W1901" s="91">
        <v>0</v>
      </c>
      <c r="X1901" s="91">
        <v>0</v>
      </c>
      <c r="Y1901" s="91">
        <v>0</v>
      </c>
      <c r="Z1901" s="91">
        <v>100</v>
      </c>
      <c r="AA1901" s="91">
        <v>0</v>
      </c>
      <c r="AB1901" s="91">
        <v>0</v>
      </c>
      <c r="AC1901" s="91">
        <v>0</v>
      </c>
      <c r="AD1901" s="91">
        <v>0</v>
      </c>
      <c r="AE1901" s="91">
        <v>0</v>
      </c>
      <c r="AF1901" s="91">
        <v>134</v>
      </c>
      <c r="AG1901" s="91">
        <v>12</v>
      </c>
      <c r="AH1901" s="91">
        <v>2300245</v>
      </c>
      <c r="AI1901" s="91">
        <v>1</v>
      </c>
      <c r="AJ1901" s="91" t="s">
        <v>16302</v>
      </c>
      <c r="AK1901" s="91">
        <v>2</v>
      </c>
      <c r="AL1901" s="91">
        <v>0</v>
      </c>
      <c r="AM1901" s="91" t="s">
        <v>87</v>
      </c>
      <c r="AO1901" s="91">
        <v>1</v>
      </c>
      <c r="AP1901" s="91">
        <v>2</v>
      </c>
      <c r="AQ1901" s="91" t="s">
        <v>87</v>
      </c>
      <c r="AR1901" s="91" t="s">
        <v>87</v>
      </c>
      <c r="AW1901" s="91">
        <v>1</v>
      </c>
      <c r="AX1901" s="91">
        <v>0</v>
      </c>
      <c r="AZ1901" s="92">
        <v>36680</v>
      </c>
      <c r="BA1901" s="91" t="s">
        <v>183</v>
      </c>
      <c r="BB1901" s="92">
        <v>40434</v>
      </c>
      <c r="BC1901" s="91" t="s">
        <v>87</v>
      </c>
    </row>
    <row r="1902" spans="1:55">
      <c r="A1902" s="91">
        <f t="shared" si="29"/>
        <v>1901</v>
      </c>
      <c r="B1902" s="91">
        <v>4122001</v>
      </c>
      <c r="C1902" s="91">
        <v>29</v>
      </c>
      <c r="D1902" s="91">
        <v>16</v>
      </c>
      <c r="E1902" s="91">
        <v>41220</v>
      </c>
      <c r="F1902" s="91">
        <v>1</v>
      </c>
      <c r="G1902" s="91" t="s">
        <v>16303</v>
      </c>
      <c r="I1902" s="91" t="s">
        <v>16304</v>
      </c>
      <c r="J1902" s="91" t="s">
        <v>16303</v>
      </c>
      <c r="K1902" s="91" t="s">
        <v>16305</v>
      </c>
      <c r="L1902" s="91" t="s">
        <v>16306</v>
      </c>
      <c r="O1902" s="91" t="s">
        <v>16307</v>
      </c>
      <c r="P1902" s="91" t="s">
        <v>87</v>
      </c>
      <c r="U1902" s="91">
        <v>1</v>
      </c>
      <c r="V1902" s="91">
        <v>500000</v>
      </c>
      <c r="W1902" s="91">
        <v>0</v>
      </c>
      <c r="X1902" s="91">
        <v>0</v>
      </c>
      <c r="Y1902" s="91">
        <v>0</v>
      </c>
      <c r="Z1902" s="91">
        <v>40</v>
      </c>
      <c r="AA1902" s="91">
        <v>60</v>
      </c>
      <c r="AB1902" s="91">
        <v>120</v>
      </c>
      <c r="AC1902" s="91">
        <v>0</v>
      </c>
      <c r="AD1902" s="91">
        <v>0</v>
      </c>
      <c r="AE1902" s="91">
        <v>0</v>
      </c>
      <c r="AF1902" s="91">
        <v>10</v>
      </c>
      <c r="AG1902" s="91">
        <v>417</v>
      </c>
      <c r="AH1902" s="91">
        <v>717286</v>
      </c>
      <c r="AI1902" s="91">
        <v>1</v>
      </c>
      <c r="AJ1902" s="91" t="s">
        <v>16308</v>
      </c>
      <c r="AK1902" s="91">
        <v>2</v>
      </c>
      <c r="AL1902" s="91">
        <v>1</v>
      </c>
      <c r="AM1902" s="91">
        <v>13116610031000</v>
      </c>
      <c r="AN1902" s="91" t="s">
        <v>16309</v>
      </c>
      <c r="AO1902" s="91">
        <v>1</v>
      </c>
      <c r="AP1902" s="91">
        <v>2</v>
      </c>
      <c r="AQ1902" s="91">
        <v>1769935</v>
      </c>
      <c r="AR1902" s="91" t="s">
        <v>87</v>
      </c>
      <c r="AU1902" s="93">
        <v>42333</v>
      </c>
      <c r="AW1902" s="91">
        <v>1</v>
      </c>
      <c r="AX1902" s="91">
        <v>0</v>
      </c>
      <c r="AY1902" s="91">
        <v>0</v>
      </c>
      <c r="AZ1902" s="92">
        <v>36680</v>
      </c>
      <c r="BA1902" s="91" t="s">
        <v>183</v>
      </c>
      <c r="BB1902" s="92">
        <v>40876</v>
      </c>
      <c r="BC1902" s="91" t="s">
        <v>87</v>
      </c>
    </row>
    <row r="1903" spans="1:55">
      <c r="A1903" s="91">
        <f t="shared" si="29"/>
        <v>1902</v>
      </c>
      <c r="B1903" s="91">
        <v>4147001</v>
      </c>
      <c r="C1903" s="91">
        <v>50</v>
      </c>
      <c r="D1903" s="91">
        <v>16</v>
      </c>
      <c r="E1903" s="91">
        <v>41470</v>
      </c>
      <c r="F1903" s="91">
        <v>1</v>
      </c>
      <c r="G1903" s="91" t="s">
        <v>16310</v>
      </c>
      <c r="I1903" s="91" t="s">
        <v>16311</v>
      </c>
      <c r="J1903" s="91" t="s">
        <v>16312</v>
      </c>
      <c r="K1903" s="91" t="s">
        <v>16313</v>
      </c>
      <c r="L1903" s="91" t="s">
        <v>16314</v>
      </c>
      <c r="O1903" s="91" t="s">
        <v>16315</v>
      </c>
      <c r="P1903" s="91" t="s">
        <v>87</v>
      </c>
      <c r="U1903" s="91">
        <v>1</v>
      </c>
      <c r="V1903" s="91">
        <v>500000</v>
      </c>
      <c r="W1903" s="91">
        <v>40</v>
      </c>
      <c r="X1903" s="91">
        <v>60</v>
      </c>
      <c r="Y1903" s="91">
        <v>120</v>
      </c>
      <c r="Z1903" s="91">
        <v>40</v>
      </c>
      <c r="AA1903" s="91">
        <v>60</v>
      </c>
      <c r="AB1903" s="91">
        <v>120</v>
      </c>
      <c r="AC1903" s="91">
        <v>40</v>
      </c>
      <c r="AD1903" s="91">
        <v>60</v>
      </c>
      <c r="AE1903" s="91">
        <v>120</v>
      </c>
      <c r="AF1903" s="91">
        <v>1553</v>
      </c>
      <c r="AG1903" s="91">
        <v>29</v>
      </c>
      <c r="AH1903" s="91">
        <v>121658</v>
      </c>
      <c r="AI1903" s="91">
        <v>1</v>
      </c>
      <c r="AJ1903" s="91" t="s">
        <v>16316</v>
      </c>
      <c r="AK1903" s="91">
        <v>2</v>
      </c>
      <c r="AL1903" s="91">
        <v>0</v>
      </c>
      <c r="AM1903" s="91" t="s">
        <v>87</v>
      </c>
      <c r="AO1903" s="91">
        <v>1</v>
      </c>
      <c r="AP1903" s="91">
        <v>2</v>
      </c>
      <c r="AQ1903" s="91">
        <v>2133122</v>
      </c>
      <c r="AR1903" s="91" t="s">
        <v>87</v>
      </c>
      <c r="AU1903" s="93">
        <v>42911</v>
      </c>
      <c r="AW1903" s="91">
        <v>1</v>
      </c>
      <c r="AX1903" s="91">
        <v>0</v>
      </c>
      <c r="AZ1903" s="92">
        <v>36680</v>
      </c>
      <c r="BA1903" s="91" t="s">
        <v>183</v>
      </c>
      <c r="BB1903" s="92">
        <v>42908.073483796295</v>
      </c>
      <c r="BC1903" s="91" t="s">
        <v>233</v>
      </c>
    </row>
    <row r="1904" spans="1:55">
      <c r="A1904" s="91">
        <f t="shared" si="29"/>
        <v>1903</v>
      </c>
      <c r="B1904" s="91">
        <v>4342003</v>
      </c>
      <c r="C1904" s="91">
        <v>50</v>
      </c>
      <c r="D1904" s="91">
        <v>16</v>
      </c>
      <c r="E1904" s="91">
        <v>43420</v>
      </c>
      <c r="F1904" s="91">
        <v>3</v>
      </c>
      <c r="G1904" s="91" t="s">
        <v>14728</v>
      </c>
      <c r="H1904" s="91" t="s">
        <v>16317</v>
      </c>
      <c r="I1904" s="91" t="s">
        <v>16318</v>
      </c>
      <c r="J1904" s="91" t="s">
        <v>14731</v>
      </c>
      <c r="K1904" s="91" t="s">
        <v>16319</v>
      </c>
      <c r="L1904" s="91" t="s">
        <v>16320</v>
      </c>
      <c r="O1904" s="91" t="s">
        <v>16321</v>
      </c>
      <c r="P1904" s="91" t="s">
        <v>16322</v>
      </c>
      <c r="U1904" s="91">
        <v>0</v>
      </c>
      <c r="V1904" s="91">
        <v>500000</v>
      </c>
      <c r="W1904" s="91">
        <v>0</v>
      </c>
      <c r="X1904" s="91">
        <v>0</v>
      </c>
      <c r="Y1904" s="91">
        <v>0</v>
      </c>
      <c r="Z1904" s="91">
        <v>100</v>
      </c>
      <c r="AA1904" s="91">
        <v>0</v>
      </c>
      <c r="AB1904" s="91">
        <v>0</v>
      </c>
      <c r="AC1904" s="91">
        <v>0</v>
      </c>
      <c r="AD1904" s="91">
        <v>0</v>
      </c>
      <c r="AE1904" s="91">
        <v>0</v>
      </c>
      <c r="AF1904" s="91">
        <v>5</v>
      </c>
      <c r="AG1904" s="91">
        <v>212</v>
      </c>
      <c r="AH1904" s="91">
        <v>839615</v>
      </c>
      <c r="AI1904" s="91">
        <v>1</v>
      </c>
      <c r="AJ1904" s="91" t="s">
        <v>16323</v>
      </c>
      <c r="AK1904" s="91">
        <v>2</v>
      </c>
      <c r="AL1904" s="91">
        <v>0</v>
      </c>
      <c r="AM1904" s="91" t="s">
        <v>87</v>
      </c>
      <c r="AO1904" s="91">
        <v>0</v>
      </c>
      <c r="AP1904" s="91">
        <v>2</v>
      </c>
      <c r="AQ1904" s="91" t="s">
        <v>87</v>
      </c>
      <c r="AR1904" s="91" t="s">
        <v>87</v>
      </c>
      <c r="AW1904" s="91">
        <v>1</v>
      </c>
      <c r="AX1904" s="91">
        <v>0</v>
      </c>
      <c r="AZ1904" s="92">
        <v>36680</v>
      </c>
      <c r="BA1904" s="91" t="s">
        <v>183</v>
      </c>
      <c r="BB1904" s="92">
        <v>41044</v>
      </c>
      <c r="BC1904" s="91" t="s">
        <v>87</v>
      </c>
    </row>
    <row r="1905" spans="1:55">
      <c r="A1905" s="91">
        <f t="shared" si="29"/>
        <v>1904</v>
      </c>
      <c r="B1905" s="91">
        <v>4342009</v>
      </c>
      <c r="C1905" s="91">
        <v>50</v>
      </c>
      <c r="D1905" s="91">
        <v>16</v>
      </c>
      <c r="E1905" s="91" t="s">
        <v>87</v>
      </c>
      <c r="F1905" s="91" t="s">
        <v>87</v>
      </c>
      <c r="G1905" s="91" t="s">
        <v>14728</v>
      </c>
      <c r="H1905" s="91" t="s">
        <v>13578</v>
      </c>
      <c r="I1905" s="91" t="s">
        <v>16324</v>
      </c>
      <c r="J1905" s="91" t="s">
        <v>14731</v>
      </c>
      <c r="K1905" s="91" t="s">
        <v>16325</v>
      </c>
      <c r="L1905" s="91" t="s">
        <v>16326</v>
      </c>
      <c r="O1905" s="91" t="s">
        <v>16327</v>
      </c>
      <c r="P1905" s="91" t="s">
        <v>16328</v>
      </c>
      <c r="U1905" s="91">
        <v>0</v>
      </c>
      <c r="V1905" s="91">
        <v>0</v>
      </c>
      <c r="W1905" s="91">
        <v>100</v>
      </c>
      <c r="X1905" s="91">
        <v>0</v>
      </c>
      <c r="Y1905" s="91">
        <v>0</v>
      </c>
      <c r="Z1905" s="91">
        <v>100</v>
      </c>
      <c r="AA1905" s="91">
        <v>0</v>
      </c>
      <c r="AB1905" s="91">
        <v>0</v>
      </c>
      <c r="AC1905" s="91">
        <v>100</v>
      </c>
      <c r="AD1905" s="91">
        <v>0</v>
      </c>
      <c r="AE1905" s="91">
        <v>0</v>
      </c>
      <c r="AF1905" s="91">
        <v>155</v>
      </c>
      <c r="AG1905" s="91">
        <v>505</v>
      </c>
      <c r="AH1905" s="91">
        <v>860</v>
      </c>
      <c r="AI1905" s="91">
        <v>1</v>
      </c>
      <c r="AJ1905" s="91" t="s">
        <v>16329</v>
      </c>
      <c r="AK1905" s="91">
        <v>2</v>
      </c>
      <c r="AL1905" s="91">
        <v>0</v>
      </c>
      <c r="AM1905" s="91" t="s">
        <v>87</v>
      </c>
      <c r="AO1905" s="91">
        <v>1</v>
      </c>
      <c r="AP1905" s="91">
        <v>2</v>
      </c>
      <c r="AQ1905" s="91" t="s">
        <v>87</v>
      </c>
      <c r="AR1905" s="91" t="s">
        <v>87</v>
      </c>
      <c r="AW1905" s="91">
        <v>1</v>
      </c>
      <c r="AX1905" s="91">
        <v>0</v>
      </c>
      <c r="AZ1905" s="92">
        <v>41331</v>
      </c>
      <c r="BA1905" s="91" t="s">
        <v>183</v>
      </c>
      <c r="BB1905" s="92">
        <v>42440</v>
      </c>
      <c r="BC1905" s="91" t="s">
        <v>87</v>
      </c>
    </row>
    <row r="1906" spans="1:55">
      <c r="A1906" s="91">
        <f t="shared" si="29"/>
        <v>1905</v>
      </c>
      <c r="B1906" s="91">
        <v>4342010</v>
      </c>
      <c r="C1906" s="91">
        <v>57</v>
      </c>
      <c r="D1906" s="91">
        <v>16</v>
      </c>
      <c r="E1906" s="91" t="s">
        <v>87</v>
      </c>
      <c r="F1906" s="91" t="s">
        <v>87</v>
      </c>
      <c r="G1906" s="91" t="s">
        <v>16330</v>
      </c>
      <c r="I1906" s="91" t="s">
        <v>16331</v>
      </c>
      <c r="K1906" s="91" t="s">
        <v>16332</v>
      </c>
      <c r="L1906" s="91" t="s">
        <v>16333</v>
      </c>
      <c r="O1906" s="91" t="s">
        <v>16334</v>
      </c>
      <c r="P1906" s="91" t="s">
        <v>16335</v>
      </c>
      <c r="R1906" s="91" t="s">
        <v>16336</v>
      </c>
      <c r="S1906" s="91" t="s">
        <v>16337</v>
      </c>
      <c r="T1906" s="91" t="s">
        <v>860</v>
      </c>
      <c r="U1906" s="91">
        <v>0</v>
      </c>
      <c r="V1906" s="91">
        <v>0</v>
      </c>
      <c r="W1906" s="91">
        <v>100</v>
      </c>
      <c r="X1906" s="91">
        <v>0</v>
      </c>
      <c r="Y1906" s="91">
        <v>0</v>
      </c>
      <c r="Z1906" s="91">
        <v>100</v>
      </c>
      <c r="AA1906" s="91">
        <v>0</v>
      </c>
      <c r="AB1906" s="91">
        <v>0</v>
      </c>
      <c r="AC1906" s="91">
        <v>100</v>
      </c>
      <c r="AD1906" s="91">
        <v>0</v>
      </c>
      <c r="AE1906" s="91">
        <v>0</v>
      </c>
      <c r="AF1906" s="91">
        <v>153</v>
      </c>
      <c r="AG1906" s="91">
        <v>311</v>
      </c>
      <c r="AH1906" s="91">
        <v>139369</v>
      </c>
      <c r="AI1906" s="91">
        <v>1</v>
      </c>
      <c r="AJ1906" s="91" t="s">
        <v>16338</v>
      </c>
      <c r="AK1906" s="91">
        <v>2</v>
      </c>
      <c r="AL1906" s="91">
        <v>0</v>
      </c>
      <c r="AM1906" s="91" t="s">
        <v>87</v>
      </c>
      <c r="AO1906" s="91">
        <v>0</v>
      </c>
      <c r="AP1906" s="91">
        <v>0</v>
      </c>
      <c r="AQ1906" s="91" t="s">
        <v>87</v>
      </c>
      <c r="AR1906" s="91" t="s">
        <v>87</v>
      </c>
      <c r="AW1906" s="91">
        <v>1</v>
      </c>
      <c r="AX1906" s="91">
        <v>0</v>
      </c>
      <c r="AZ1906" s="92">
        <v>43132</v>
      </c>
      <c r="BA1906" s="91" t="s">
        <v>728</v>
      </c>
      <c r="BB1906" s="92">
        <v>43132</v>
      </c>
      <c r="BC1906" s="91" t="s">
        <v>728</v>
      </c>
    </row>
    <row r="1907" spans="1:55">
      <c r="A1907" s="91">
        <f t="shared" si="29"/>
        <v>1906</v>
      </c>
      <c r="B1907" s="91">
        <v>4399002</v>
      </c>
      <c r="C1907" s="91">
        <v>80</v>
      </c>
      <c r="D1907" s="91">
        <v>16</v>
      </c>
      <c r="E1907" s="91">
        <v>43990</v>
      </c>
      <c r="F1907" s="91">
        <v>2</v>
      </c>
      <c r="G1907" s="91" t="s">
        <v>16339</v>
      </c>
      <c r="I1907" s="91" t="s">
        <v>16340</v>
      </c>
      <c r="J1907" s="91" t="s">
        <v>16339</v>
      </c>
      <c r="K1907" s="91" t="s">
        <v>16341</v>
      </c>
      <c r="L1907" s="91" t="s">
        <v>16342</v>
      </c>
      <c r="O1907" s="91" t="s">
        <v>16343</v>
      </c>
      <c r="P1907" s="91" t="s">
        <v>16344</v>
      </c>
      <c r="R1907" s="91" t="s">
        <v>16345</v>
      </c>
      <c r="S1907" s="91" t="s">
        <v>16346</v>
      </c>
      <c r="T1907" s="91" t="s">
        <v>201</v>
      </c>
      <c r="U1907" s="91">
        <v>1</v>
      </c>
      <c r="V1907" s="91">
        <v>500000</v>
      </c>
      <c r="W1907" s="91">
        <v>0</v>
      </c>
      <c r="X1907" s="91">
        <v>100</v>
      </c>
      <c r="Y1907" s="91">
        <v>120</v>
      </c>
      <c r="Z1907" s="91">
        <v>40</v>
      </c>
      <c r="AA1907" s="91">
        <v>60</v>
      </c>
      <c r="AB1907" s="91">
        <v>120</v>
      </c>
      <c r="AC1907" s="91">
        <v>40</v>
      </c>
      <c r="AD1907" s="91">
        <v>60</v>
      </c>
      <c r="AE1907" s="91">
        <v>120</v>
      </c>
      <c r="AF1907" s="91">
        <v>177</v>
      </c>
      <c r="AG1907" s="91">
        <v>218</v>
      </c>
      <c r="AH1907" s="91">
        <v>3580</v>
      </c>
      <c r="AI1907" s="91">
        <v>2</v>
      </c>
      <c r="AJ1907" s="91" t="s">
        <v>16347</v>
      </c>
      <c r="AK1907" s="91">
        <v>2</v>
      </c>
      <c r="AL1907" s="91">
        <v>1</v>
      </c>
      <c r="AM1907" s="91">
        <v>401010002301000</v>
      </c>
      <c r="AN1907" s="91" t="s">
        <v>16348</v>
      </c>
      <c r="AO1907" s="91">
        <v>1</v>
      </c>
      <c r="AP1907" s="91">
        <v>2</v>
      </c>
      <c r="AQ1907" s="91">
        <v>1273351</v>
      </c>
      <c r="AR1907" s="91" t="s">
        <v>87</v>
      </c>
      <c r="AU1907" s="93">
        <v>42060</v>
      </c>
      <c r="AW1907" s="91">
        <v>1</v>
      </c>
      <c r="AX1907" s="91">
        <v>0</v>
      </c>
      <c r="AZ1907" s="92">
        <v>36680</v>
      </c>
      <c r="BA1907" s="91" t="s">
        <v>183</v>
      </c>
      <c r="BB1907" s="92">
        <v>42057</v>
      </c>
      <c r="BC1907" s="91" t="s">
        <v>87</v>
      </c>
    </row>
    <row r="1908" spans="1:55">
      <c r="A1908" s="91">
        <f t="shared" si="29"/>
        <v>1907</v>
      </c>
      <c r="B1908" s="91">
        <v>4500001</v>
      </c>
      <c r="C1908" s="91">
        <v>20</v>
      </c>
      <c r="D1908" s="91">
        <v>16</v>
      </c>
      <c r="E1908" s="91">
        <v>45000</v>
      </c>
      <c r="F1908" s="91">
        <v>1</v>
      </c>
      <c r="G1908" s="91" t="s">
        <v>16349</v>
      </c>
      <c r="I1908" s="91" t="s">
        <v>16350</v>
      </c>
      <c r="J1908" s="91" t="s">
        <v>16349</v>
      </c>
      <c r="K1908" s="91" t="s">
        <v>16351</v>
      </c>
      <c r="L1908" s="91" t="s">
        <v>16352</v>
      </c>
      <c r="O1908" s="91" t="s">
        <v>16353</v>
      </c>
      <c r="P1908" s="91" t="s">
        <v>16353</v>
      </c>
      <c r="U1908" s="91">
        <v>0</v>
      </c>
      <c r="V1908" s="91">
        <v>500000</v>
      </c>
      <c r="W1908" s="91">
        <v>100</v>
      </c>
      <c r="X1908" s="91">
        <v>0</v>
      </c>
      <c r="Y1908" s="91">
        <v>0</v>
      </c>
      <c r="Z1908" s="91">
        <v>100</v>
      </c>
      <c r="AA1908" s="91">
        <v>0</v>
      </c>
      <c r="AB1908" s="91">
        <v>0</v>
      </c>
      <c r="AC1908" s="91">
        <v>100</v>
      </c>
      <c r="AD1908" s="91">
        <v>0</v>
      </c>
      <c r="AE1908" s="91">
        <v>0</v>
      </c>
      <c r="AF1908" s="91">
        <v>130</v>
      </c>
      <c r="AG1908" s="91">
        <v>73</v>
      </c>
      <c r="AH1908" s="91">
        <v>158005</v>
      </c>
      <c r="AI1908" s="91">
        <v>1</v>
      </c>
      <c r="AJ1908" s="91" t="s">
        <v>16354</v>
      </c>
      <c r="AK1908" s="91">
        <v>2</v>
      </c>
      <c r="AL1908" s="91">
        <v>1</v>
      </c>
      <c r="AM1908" s="91">
        <v>99</v>
      </c>
      <c r="AN1908" s="91" t="s">
        <v>16355</v>
      </c>
      <c r="AO1908" s="91">
        <v>1</v>
      </c>
      <c r="AP1908" s="91">
        <v>2</v>
      </c>
      <c r="AQ1908" s="91" t="s">
        <v>87</v>
      </c>
      <c r="AR1908" s="91" t="s">
        <v>87</v>
      </c>
      <c r="AW1908" s="91">
        <v>1</v>
      </c>
      <c r="AX1908" s="91">
        <v>0</v>
      </c>
      <c r="AZ1908" s="92">
        <v>36680</v>
      </c>
      <c r="BA1908" s="91" t="s">
        <v>183</v>
      </c>
      <c r="BB1908" s="92">
        <v>41892</v>
      </c>
      <c r="BC1908" s="91" t="s">
        <v>87</v>
      </c>
    </row>
    <row r="1909" spans="1:55">
      <c r="A1909" s="91">
        <f t="shared" si="29"/>
        <v>1908</v>
      </c>
      <c r="B1909" s="91">
        <v>4569001</v>
      </c>
      <c r="C1909" s="91">
        <v>50</v>
      </c>
      <c r="D1909" s="91">
        <v>16</v>
      </c>
      <c r="E1909" s="91">
        <v>45690</v>
      </c>
      <c r="F1909" s="91">
        <v>1</v>
      </c>
      <c r="G1909" s="91" t="s">
        <v>16356</v>
      </c>
      <c r="I1909" s="91" t="s">
        <v>16357</v>
      </c>
      <c r="J1909" s="91" t="s">
        <v>16358</v>
      </c>
      <c r="K1909" s="91" t="s">
        <v>5581</v>
      </c>
      <c r="L1909" s="91" t="s">
        <v>16359</v>
      </c>
      <c r="O1909" s="91" t="s">
        <v>16360</v>
      </c>
      <c r="P1909" s="91" t="s">
        <v>87</v>
      </c>
      <c r="R1909" s="91" t="s">
        <v>16361</v>
      </c>
      <c r="S1909" s="91" t="s">
        <v>16362</v>
      </c>
      <c r="T1909" s="91" t="s">
        <v>201</v>
      </c>
      <c r="U1909" s="91">
        <v>1</v>
      </c>
      <c r="V1909" s="91">
        <v>500000</v>
      </c>
      <c r="W1909" s="91">
        <v>0</v>
      </c>
      <c r="X1909" s="91">
        <v>100</v>
      </c>
      <c r="Y1909" s="91">
        <v>120</v>
      </c>
      <c r="Z1909" s="91">
        <v>40</v>
      </c>
      <c r="AA1909" s="91">
        <v>60</v>
      </c>
      <c r="AB1909" s="91">
        <v>120</v>
      </c>
      <c r="AC1909" s="91">
        <v>40</v>
      </c>
      <c r="AD1909" s="91">
        <v>60</v>
      </c>
      <c r="AE1909" s="91">
        <v>120</v>
      </c>
      <c r="AF1909" s="91">
        <v>5</v>
      </c>
      <c r="AG1909" s="91">
        <v>203</v>
      </c>
      <c r="AH1909" s="91">
        <v>51172</v>
      </c>
      <c r="AI1909" s="91">
        <v>2</v>
      </c>
      <c r="AJ1909" s="91" t="s">
        <v>16363</v>
      </c>
      <c r="AK1909" s="91">
        <v>2</v>
      </c>
      <c r="AL1909" s="91">
        <v>0</v>
      </c>
      <c r="AM1909" s="91" t="s">
        <v>87</v>
      </c>
      <c r="AO1909" s="91">
        <v>0</v>
      </c>
      <c r="AP1909" s="91">
        <v>2</v>
      </c>
      <c r="AQ1909" s="91">
        <v>1194634</v>
      </c>
      <c r="AR1909" s="91" t="s">
        <v>87</v>
      </c>
      <c r="AU1909" s="93">
        <v>42668</v>
      </c>
      <c r="AW1909" s="91">
        <v>1</v>
      </c>
      <c r="AX1909" s="91">
        <v>0</v>
      </c>
      <c r="AZ1909" s="92">
        <v>36680</v>
      </c>
      <c r="BA1909" s="91" t="s">
        <v>183</v>
      </c>
      <c r="BB1909" s="92">
        <v>42335</v>
      </c>
      <c r="BC1909" s="91" t="s">
        <v>87</v>
      </c>
    </row>
    <row r="1910" spans="1:55">
      <c r="A1910" s="91">
        <f t="shared" si="29"/>
        <v>1909</v>
      </c>
      <c r="B1910" s="91">
        <v>4770005</v>
      </c>
      <c r="C1910" s="91">
        <v>43</v>
      </c>
      <c r="D1910" s="91">
        <v>16</v>
      </c>
      <c r="E1910" s="91" t="s">
        <v>87</v>
      </c>
      <c r="F1910" s="91" t="s">
        <v>87</v>
      </c>
      <c r="G1910" s="91" t="s">
        <v>16364</v>
      </c>
      <c r="I1910" s="91" t="s">
        <v>16365</v>
      </c>
      <c r="J1910" s="91" t="s">
        <v>16365</v>
      </c>
      <c r="K1910" s="91" t="s">
        <v>16366</v>
      </c>
      <c r="L1910" s="91" t="s">
        <v>16367</v>
      </c>
      <c r="O1910" s="91" t="s">
        <v>16368</v>
      </c>
      <c r="P1910" s="91" t="s">
        <v>16369</v>
      </c>
      <c r="Q1910" s="91" t="s">
        <v>16370</v>
      </c>
      <c r="R1910" s="91" t="s">
        <v>16371</v>
      </c>
      <c r="S1910" s="91" t="s">
        <v>16372</v>
      </c>
      <c r="T1910" s="91" t="s">
        <v>4608</v>
      </c>
      <c r="U1910" s="91">
        <v>0</v>
      </c>
      <c r="V1910" s="91">
        <v>500000</v>
      </c>
      <c r="W1910" s="91">
        <v>0</v>
      </c>
      <c r="X1910" s="91">
        <v>0</v>
      </c>
      <c r="Y1910" s="91">
        <v>0</v>
      </c>
      <c r="Z1910" s="91">
        <v>30</v>
      </c>
      <c r="AA1910" s="91">
        <v>70</v>
      </c>
      <c r="AB1910" s="91">
        <v>120</v>
      </c>
      <c r="AC1910" s="91">
        <v>0</v>
      </c>
      <c r="AD1910" s="91">
        <v>0</v>
      </c>
      <c r="AE1910" s="91">
        <v>0</v>
      </c>
      <c r="AF1910" s="91">
        <v>149</v>
      </c>
      <c r="AG1910" s="91">
        <v>111</v>
      </c>
      <c r="AH1910" s="91">
        <v>817441</v>
      </c>
      <c r="AI1910" s="91">
        <v>1</v>
      </c>
      <c r="AJ1910" s="91" t="s">
        <v>16373</v>
      </c>
      <c r="AK1910" s="91">
        <v>2</v>
      </c>
      <c r="AL1910" s="91">
        <v>1</v>
      </c>
      <c r="AM1910" s="91">
        <v>1815549364</v>
      </c>
      <c r="AN1910" s="91" t="s">
        <v>16374</v>
      </c>
      <c r="AO1910" s="91">
        <v>0</v>
      </c>
      <c r="AP1910" s="91">
        <v>2</v>
      </c>
      <c r="AQ1910" s="91" t="s">
        <v>87</v>
      </c>
      <c r="AR1910" s="91" t="s">
        <v>87</v>
      </c>
      <c r="AW1910" s="91">
        <v>1</v>
      </c>
      <c r="AX1910" s="91">
        <v>0</v>
      </c>
      <c r="AZ1910" s="92">
        <v>43132</v>
      </c>
      <c r="BA1910" s="91" t="s">
        <v>3642</v>
      </c>
      <c r="BB1910" s="92">
        <v>43132</v>
      </c>
      <c r="BC1910" s="91" t="s">
        <v>3642</v>
      </c>
    </row>
    <row r="1911" spans="1:55">
      <c r="A1911" s="91">
        <f t="shared" si="29"/>
        <v>1910</v>
      </c>
      <c r="B1911" s="91">
        <v>5015001</v>
      </c>
      <c r="C1911" s="91">
        <v>50</v>
      </c>
      <c r="D1911" s="91">
        <v>16</v>
      </c>
      <c r="E1911" s="91">
        <v>50150</v>
      </c>
      <c r="F1911" s="91">
        <v>1</v>
      </c>
      <c r="G1911" s="91" t="s">
        <v>16375</v>
      </c>
      <c r="I1911" s="91" t="s">
        <v>16376</v>
      </c>
      <c r="J1911" s="91" t="s">
        <v>16377</v>
      </c>
      <c r="K1911" s="91" t="s">
        <v>16378</v>
      </c>
      <c r="L1911" s="91" t="s">
        <v>16379</v>
      </c>
      <c r="O1911" s="91" t="s">
        <v>16380</v>
      </c>
      <c r="P1911" s="91" t="s">
        <v>16381</v>
      </c>
      <c r="R1911" s="91" t="s">
        <v>16382</v>
      </c>
      <c r="S1911" s="91" t="s">
        <v>16383</v>
      </c>
      <c r="T1911" s="91" t="s">
        <v>269</v>
      </c>
      <c r="U1911" s="91">
        <v>1</v>
      </c>
      <c r="V1911" s="91">
        <v>500000</v>
      </c>
      <c r="W1911" s="91">
        <v>40</v>
      </c>
      <c r="X1911" s="91">
        <v>60</v>
      </c>
      <c r="Y1911" s="91">
        <v>120</v>
      </c>
      <c r="Z1911" s="91">
        <v>40</v>
      </c>
      <c r="AA1911" s="91">
        <v>60</v>
      </c>
      <c r="AB1911" s="91">
        <v>120</v>
      </c>
      <c r="AC1911" s="91">
        <v>40</v>
      </c>
      <c r="AD1911" s="91">
        <v>60</v>
      </c>
      <c r="AE1911" s="91">
        <v>120</v>
      </c>
      <c r="AF1911" s="91">
        <v>1563</v>
      </c>
      <c r="AG1911" s="91">
        <v>2</v>
      </c>
      <c r="AH1911" s="91">
        <v>1062769</v>
      </c>
      <c r="AI1911" s="91">
        <v>1</v>
      </c>
      <c r="AJ1911" s="91" t="s">
        <v>16384</v>
      </c>
      <c r="AK1911" s="91">
        <v>2</v>
      </c>
      <c r="AL1911" s="91">
        <v>1</v>
      </c>
      <c r="AM1911" s="91">
        <v>23302936182111</v>
      </c>
      <c r="AN1911" s="91" t="s">
        <v>16385</v>
      </c>
      <c r="AO1911" s="91">
        <v>1</v>
      </c>
      <c r="AP1911" s="91">
        <v>2</v>
      </c>
      <c r="AQ1911" s="91">
        <v>1574849</v>
      </c>
      <c r="AR1911" s="91" t="s">
        <v>87</v>
      </c>
      <c r="AU1911" s="93">
        <v>42060</v>
      </c>
      <c r="AW1911" s="91">
        <v>1</v>
      </c>
      <c r="AX1911" s="91">
        <v>0</v>
      </c>
      <c r="AZ1911" s="92">
        <v>36680</v>
      </c>
      <c r="BA1911" s="91" t="s">
        <v>183</v>
      </c>
      <c r="BB1911" s="92">
        <v>42057</v>
      </c>
      <c r="BC1911" s="91" t="s">
        <v>87</v>
      </c>
    </row>
    <row r="1912" spans="1:55">
      <c r="A1912" s="91">
        <f t="shared" si="29"/>
        <v>1911</v>
      </c>
      <c r="B1912" s="91">
        <v>5101001</v>
      </c>
      <c r="C1912" s="91">
        <v>80</v>
      </c>
      <c r="D1912" s="91">
        <v>16</v>
      </c>
      <c r="E1912" s="91">
        <v>51010</v>
      </c>
      <c r="F1912" s="91">
        <v>1</v>
      </c>
      <c r="G1912" s="91" t="s">
        <v>16386</v>
      </c>
      <c r="I1912" s="91" t="s">
        <v>10251</v>
      </c>
      <c r="J1912" s="91" t="s">
        <v>16387</v>
      </c>
      <c r="K1912" s="91" t="s">
        <v>16388</v>
      </c>
      <c r="L1912" s="91" t="s">
        <v>16389</v>
      </c>
      <c r="O1912" s="91" t="s">
        <v>16390</v>
      </c>
      <c r="P1912" s="91" t="s">
        <v>16391</v>
      </c>
      <c r="R1912" s="91" t="s">
        <v>16392</v>
      </c>
      <c r="S1912" s="91" t="s">
        <v>16393</v>
      </c>
      <c r="T1912" s="91" t="s">
        <v>269</v>
      </c>
      <c r="U1912" s="91">
        <v>0</v>
      </c>
      <c r="V1912" s="91">
        <v>500000</v>
      </c>
      <c r="W1912" s="91">
        <v>0</v>
      </c>
      <c r="X1912" s="91">
        <v>100</v>
      </c>
      <c r="Y1912" s="91">
        <v>120</v>
      </c>
      <c r="Z1912" s="91">
        <v>40</v>
      </c>
      <c r="AA1912" s="91">
        <v>60</v>
      </c>
      <c r="AB1912" s="91">
        <v>120</v>
      </c>
      <c r="AC1912" s="91">
        <v>40</v>
      </c>
      <c r="AD1912" s="91">
        <v>60</v>
      </c>
      <c r="AE1912" s="91">
        <v>120</v>
      </c>
      <c r="AF1912" s="91">
        <v>182</v>
      </c>
      <c r="AG1912" s="91">
        <v>133</v>
      </c>
      <c r="AH1912" s="91">
        <v>352729</v>
      </c>
      <c r="AI1912" s="91">
        <v>1</v>
      </c>
      <c r="AJ1912" s="91" t="s">
        <v>16394</v>
      </c>
      <c r="AK1912" s="91">
        <v>2</v>
      </c>
      <c r="AL1912" s="91">
        <v>1</v>
      </c>
      <c r="AM1912" s="91">
        <v>43101603099000</v>
      </c>
      <c r="AN1912" s="91" t="s">
        <v>7520</v>
      </c>
      <c r="AO1912" s="91">
        <v>1</v>
      </c>
      <c r="AP1912" s="91">
        <v>2</v>
      </c>
      <c r="AQ1912" s="91" t="s">
        <v>87</v>
      </c>
      <c r="AR1912" s="91" t="s">
        <v>87</v>
      </c>
      <c r="AW1912" s="91">
        <v>1</v>
      </c>
      <c r="AX1912" s="91">
        <v>0</v>
      </c>
      <c r="AZ1912" s="92">
        <v>36680</v>
      </c>
      <c r="BA1912" s="91" t="s">
        <v>183</v>
      </c>
      <c r="BB1912" s="92">
        <v>40351</v>
      </c>
      <c r="BC1912" s="91" t="s">
        <v>87</v>
      </c>
    </row>
    <row r="1913" spans="1:55">
      <c r="A1913" s="91">
        <f t="shared" si="29"/>
        <v>1912</v>
      </c>
      <c r="B1913" s="91">
        <v>5348003</v>
      </c>
      <c r="C1913" s="91">
        <v>38</v>
      </c>
      <c r="D1913" s="91">
        <v>16</v>
      </c>
      <c r="E1913" s="91" t="s">
        <v>87</v>
      </c>
      <c r="F1913" s="91" t="s">
        <v>87</v>
      </c>
      <c r="G1913" s="91" t="s">
        <v>16395</v>
      </c>
      <c r="I1913" s="91" t="s">
        <v>16396</v>
      </c>
      <c r="J1913" s="91" t="s">
        <v>16397</v>
      </c>
      <c r="K1913" s="91" t="s">
        <v>16398</v>
      </c>
      <c r="L1913" s="91" t="s">
        <v>16399</v>
      </c>
      <c r="M1913" s="91" t="s">
        <v>16400</v>
      </c>
      <c r="O1913" s="91" t="s">
        <v>16401</v>
      </c>
      <c r="P1913" s="91" t="s">
        <v>16402</v>
      </c>
      <c r="R1913" s="91" t="s">
        <v>16403</v>
      </c>
      <c r="S1913" s="91" t="s">
        <v>16404</v>
      </c>
      <c r="T1913" s="91" t="s">
        <v>269</v>
      </c>
      <c r="U1913" s="91">
        <v>1</v>
      </c>
      <c r="V1913" s="91">
        <v>500000</v>
      </c>
      <c r="W1913" s="91">
        <v>0</v>
      </c>
      <c r="X1913" s="91">
        <v>0</v>
      </c>
      <c r="Y1913" s="91">
        <v>0</v>
      </c>
      <c r="Z1913" s="91">
        <v>40</v>
      </c>
      <c r="AA1913" s="91">
        <v>60</v>
      </c>
      <c r="AB1913" s="91">
        <v>120</v>
      </c>
      <c r="AC1913" s="91">
        <v>0</v>
      </c>
      <c r="AD1913" s="91">
        <v>0</v>
      </c>
      <c r="AE1913" s="91">
        <v>0</v>
      </c>
      <c r="AF1913" s="91">
        <v>5</v>
      </c>
      <c r="AG1913" s="91">
        <v>137</v>
      </c>
      <c r="AH1913" s="91">
        <v>245449</v>
      </c>
      <c r="AI1913" s="91">
        <v>2</v>
      </c>
      <c r="AJ1913" s="91" t="s">
        <v>16396</v>
      </c>
      <c r="AK1913" s="91">
        <v>2</v>
      </c>
      <c r="AL1913" s="91">
        <v>0</v>
      </c>
      <c r="AM1913" s="91" t="s">
        <v>87</v>
      </c>
      <c r="AO1913" s="91">
        <v>1</v>
      </c>
      <c r="AP1913" s="91">
        <v>2</v>
      </c>
      <c r="AQ1913" s="91">
        <v>1658594</v>
      </c>
      <c r="AR1913" s="91" t="s">
        <v>87</v>
      </c>
      <c r="AU1913" s="93">
        <v>42149</v>
      </c>
      <c r="AW1913" s="91">
        <v>1</v>
      </c>
      <c r="AX1913" s="91">
        <v>0</v>
      </c>
      <c r="AZ1913" s="92">
        <v>37047</v>
      </c>
      <c r="BA1913" s="91" t="s">
        <v>183</v>
      </c>
      <c r="BB1913" s="92">
        <v>42507</v>
      </c>
      <c r="BC1913" s="91" t="s">
        <v>87</v>
      </c>
    </row>
    <row r="1914" spans="1:55">
      <c r="A1914" s="91">
        <f t="shared" si="29"/>
        <v>1913</v>
      </c>
      <c r="B1914" s="91">
        <v>6020009</v>
      </c>
      <c r="C1914" s="91">
        <v>57</v>
      </c>
      <c r="D1914" s="91">
        <v>16</v>
      </c>
      <c r="E1914" s="91" t="s">
        <v>87</v>
      </c>
      <c r="F1914" s="91" t="s">
        <v>87</v>
      </c>
      <c r="G1914" s="91" t="s">
        <v>16405</v>
      </c>
      <c r="I1914" s="91" t="s">
        <v>16406</v>
      </c>
      <c r="K1914" s="91" t="s">
        <v>16407</v>
      </c>
      <c r="L1914" s="91" t="s">
        <v>16408</v>
      </c>
      <c r="O1914" s="91" t="s">
        <v>16409</v>
      </c>
      <c r="P1914" s="91" t="s">
        <v>16410</v>
      </c>
      <c r="R1914" s="91" t="s">
        <v>16411</v>
      </c>
      <c r="S1914" s="91" t="s">
        <v>16412</v>
      </c>
      <c r="T1914" s="91" t="s">
        <v>860</v>
      </c>
      <c r="U1914" s="91">
        <v>0</v>
      </c>
      <c r="V1914" s="91">
        <v>500000</v>
      </c>
      <c r="W1914" s="91">
        <v>0</v>
      </c>
      <c r="X1914" s="91">
        <v>100</v>
      </c>
      <c r="Y1914" s="91">
        <v>120</v>
      </c>
      <c r="Z1914" s="91">
        <v>40</v>
      </c>
      <c r="AA1914" s="91">
        <v>60</v>
      </c>
      <c r="AB1914" s="91">
        <v>120</v>
      </c>
      <c r="AC1914" s="91">
        <v>40</v>
      </c>
      <c r="AD1914" s="91">
        <v>60</v>
      </c>
      <c r="AE1914" s="91">
        <v>120</v>
      </c>
      <c r="AF1914" s="91">
        <v>5</v>
      </c>
      <c r="AG1914" s="91">
        <v>809</v>
      </c>
      <c r="AH1914" s="91">
        <v>1057413</v>
      </c>
      <c r="AI1914" s="91">
        <v>1</v>
      </c>
      <c r="AJ1914" s="91" t="s">
        <v>16413</v>
      </c>
      <c r="AK1914" s="91">
        <v>2</v>
      </c>
      <c r="AL1914" s="91">
        <v>0</v>
      </c>
      <c r="AM1914" s="91" t="s">
        <v>87</v>
      </c>
      <c r="AO1914" s="91">
        <v>1</v>
      </c>
      <c r="AP1914" s="91">
        <v>0</v>
      </c>
      <c r="AQ1914" s="91" t="s">
        <v>87</v>
      </c>
      <c r="AR1914" s="91" t="s">
        <v>87</v>
      </c>
      <c r="AW1914" s="91">
        <v>1</v>
      </c>
      <c r="AX1914" s="91">
        <v>0</v>
      </c>
      <c r="AZ1914" s="92">
        <v>43132</v>
      </c>
      <c r="BA1914" s="91" t="s">
        <v>728</v>
      </c>
      <c r="BB1914" s="92">
        <v>43132</v>
      </c>
      <c r="BC1914" s="91" t="s">
        <v>728</v>
      </c>
    </row>
    <row r="1915" spans="1:55">
      <c r="A1915" s="91">
        <f t="shared" si="29"/>
        <v>1914</v>
      </c>
      <c r="B1915" s="91">
        <v>6075001</v>
      </c>
      <c r="C1915" s="91">
        <v>38</v>
      </c>
      <c r="D1915" s="91">
        <v>16</v>
      </c>
      <c r="E1915" s="91" t="s">
        <v>87</v>
      </c>
      <c r="F1915" s="91" t="s">
        <v>87</v>
      </c>
      <c r="G1915" s="91" t="s">
        <v>16414</v>
      </c>
      <c r="I1915" s="91" t="s">
        <v>16415</v>
      </c>
      <c r="K1915" s="91" t="s">
        <v>8797</v>
      </c>
      <c r="L1915" s="91" t="s">
        <v>16416</v>
      </c>
      <c r="O1915" s="91" t="s">
        <v>16417</v>
      </c>
      <c r="P1915" s="91" t="s">
        <v>16418</v>
      </c>
      <c r="R1915" s="91" t="s">
        <v>16419</v>
      </c>
      <c r="T1915" s="91" t="s">
        <v>269</v>
      </c>
      <c r="U1915" s="91">
        <v>1</v>
      </c>
      <c r="V1915" s="91">
        <v>500000</v>
      </c>
      <c r="W1915" s="91">
        <v>0</v>
      </c>
      <c r="X1915" s="91">
        <v>100</v>
      </c>
      <c r="Y1915" s="91">
        <v>120</v>
      </c>
      <c r="Z1915" s="91">
        <v>40</v>
      </c>
      <c r="AA1915" s="91">
        <v>60</v>
      </c>
      <c r="AB1915" s="91">
        <v>120</v>
      </c>
      <c r="AC1915" s="91">
        <v>0</v>
      </c>
      <c r="AD1915" s="91">
        <v>100</v>
      </c>
      <c r="AE1915" s="91">
        <v>120</v>
      </c>
      <c r="AF1915" s="91">
        <v>9</v>
      </c>
      <c r="AG1915" s="91">
        <v>614</v>
      </c>
      <c r="AH1915" s="91">
        <v>1024477</v>
      </c>
      <c r="AI1915" s="91">
        <v>2</v>
      </c>
      <c r="AJ1915" s="91" t="s">
        <v>16420</v>
      </c>
      <c r="AK1915" s="91">
        <v>2</v>
      </c>
      <c r="AL1915" s="91">
        <v>1</v>
      </c>
      <c r="AM1915" s="91" t="s">
        <v>16421</v>
      </c>
      <c r="AN1915" s="91" t="s">
        <v>431</v>
      </c>
      <c r="AO1915" s="91">
        <v>0</v>
      </c>
      <c r="AP1915" s="91">
        <v>2</v>
      </c>
      <c r="AQ1915" s="91">
        <v>1116649</v>
      </c>
      <c r="AR1915" s="91" t="s">
        <v>87</v>
      </c>
      <c r="AU1915" s="93">
        <v>42241</v>
      </c>
      <c r="AW1915" s="91">
        <v>1</v>
      </c>
      <c r="AX1915" s="91">
        <v>0</v>
      </c>
      <c r="AZ1915" s="92">
        <v>39552</v>
      </c>
      <c r="BA1915" s="91" t="s">
        <v>183</v>
      </c>
      <c r="BB1915" s="92">
        <v>41205</v>
      </c>
      <c r="BC1915" s="91" t="s">
        <v>87</v>
      </c>
    </row>
    <row r="1916" spans="1:55">
      <c r="A1916" s="91">
        <f t="shared" si="29"/>
        <v>1915</v>
      </c>
      <c r="B1916" s="91">
        <v>6239001</v>
      </c>
      <c r="C1916" s="91">
        <v>50</v>
      </c>
      <c r="D1916" s="91">
        <v>16</v>
      </c>
      <c r="E1916" s="91">
        <v>62390</v>
      </c>
      <c r="F1916" s="91">
        <v>1</v>
      </c>
      <c r="G1916" s="91" t="s">
        <v>16422</v>
      </c>
      <c r="I1916" s="91" t="s">
        <v>16423</v>
      </c>
      <c r="J1916" s="91" t="s">
        <v>16424</v>
      </c>
      <c r="K1916" s="91" t="s">
        <v>16425</v>
      </c>
      <c r="L1916" s="91" t="s">
        <v>16426</v>
      </c>
      <c r="O1916" s="91" t="s">
        <v>16427</v>
      </c>
      <c r="P1916" s="91" t="s">
        <v>87</v>
      </c>
      <c r="U1916" s="91">
        <v>0</v>
      </c>
      <c r="V1916" s="91">
        <v>500000</v>
      </c>
      <c r="W1916" s="91">
        <v>40</v>
      </c>
      <c r="X1916" s="91">
        <v>60</v>
      </c>
      <c r="Y1916" s="91">
        <v>120</v>
      </c>
      <c r="Z1916" s="91">
        <v>100</v>
      </c>
      <c r="AA1916" s="91">
        <v>0</v>
      </c>
      <c r="AB1916" s="91">
        <v>0</v>
      </c>
      <c r="AC1916" s="91">
        <v>40</v>
      </c>
      <c r="AD1916" s="91">
        <v>60</v>
      </c>
      <c r="AE1916" s="91">
        <v>120</v>
      </c>
      <c r="AF1916" s="91">
        <v>5</v>
      </c>
      <c r="AG1916" s="91">
        <v>697</v>
      </c>
      <c r="AH1916" s="91">
        <v>1016928</v>
      </c>
      <c r="AI1916" s="91">
        <v>1</v>
      </c>
      <c r="AJ1916" s="91" t="s">
        <v>16428</v>
      </c>
      <c r="AK1916" s="91">
        <v>2</v>
      </c>
      <c r="AL1916" s="91">
        <v>0</v>
      </c>
      <c r="AM1916" s="91" t="s">
        <v>87</v>
      </c>
      <c r="AO1916" s="91">
        <v>1</v>
      </c>
      <c r="AP1916" s="91">
        <v>2</v>
      </c>
      <c r="AQ1916" s="91" t="s">
        <v>87</v>
      </c>
      <c r="AR1916" s="91" t="s">
        <v>87</v>
      </c>
      <c r="AW1916" s="91">
        <v>1</v>
      </c>
      <c r="AX1916" s="91">
        <v>0</v>
      </c>
      <c r="AZ1916" s="92">
        <v>36680</v>
      </c>
      <c r="BA1916" s="91" t="s">
        <v>183</v>
      </c>
      <c r="BB1916" s="92">
        <v>40346</v>
      </c>
      <c r="BC1916" s="91" t="s">
        <v>87</v>
      </c>
    </row>
    <row r="1917" spans="1:55">
      <c r="A1917" s="91">
        <f t="shared" si="29"/>
        <v>1916</v>
      </c>
      <c r="B1917" s="91">
        <v>6385002</v>
      </c>
      <c r="C1917" s="91">
        <v>80</v>
      </c>
      <c r="D1917" s="91">
        <v>16</v>
      </c>
      <c r="E1917" s="91">
        <v>63850</v>
      </c>
      <c r="F1917" s="91">
        <v>2</v>
      </c>
      <c r="G1917" s="91" t="s">
        <v>16429</v>
      </c>
      <c r="H1917" s="91" t="s">
        <v>16430</v>
      </c>
      <c r="I1917" s="91" t="s">
        <v>16431</v>
      </c>
      <c r="J1917" s="91" t="s">
        <v>16429</v>
      </c>
      <c r="K1917" s="91" t="s">
        <v>16432</v>
      </c>
      <c r="L1917" s="91" t="s">
        <v>16433</v>
      </c>
      <c r="O1917" s="91" t="s">
        <v>16434</v>
      </c>
      <c r="P1917" s="91" t="s">
        <v>16435</v>
      </c>
      <c r="U1917" s="91">
        <v>1</v>
      </c>
      <c r="V1917" s="91">
        <v>500000</v>
      </c>
      <c r="W1917" s="91">
        <v>0</v>
      </c>
      <c r="X1917" s="91">
        <v>100</v>
      </c>
      <c r="Y1917" s="91">
        <v>120</v>
      </c>
      <c r="Z1917" s="91">
        <v>40</v>
      </c>
      <c r="AA1917" s="91">
        <v>60</v>
      </c>
      <c r="AB1917" s="91">
        <v>120</v>
      </c>
      <c r="AC1917" s="91">
        <v>40</v>
      </c>
      <c r="AD1917" s="91">
        <v>60</v>
      </c>
      <c r="AE1917" s="91">
        <v>120</v>
      </c>
      <c r="AF1917" s="91">
        <v>184</v>
      </c>
      <c r="AG1917" s="91">
        <v>140</v>
      </c>
      <c r="AH1917" s="91">
        <v>2118471</v>
      </c>
      <c r="AI1917" s="91">
        <v>2</v>
      </c>
      <c r="AJ1917" s="91" t="s">
        <v>16436</v>
      </c>
      <c r="AK1917" s="91">
        <v>2</v>
      </c>
      <c r="AL1917" s="91">
        <v>0</v>
      </c>
      <c r="AM1917" s="91" t="s">
        <v>87</v>
      </c>
      <c r="AO1917" s="91">
        <v>0</v>
      </c>
      <c r="AP1917" s="91">
        <v>2</v>
      </c>
      <c r="AQ1917" s="91">
        <v>1333910</v>
      </c>
      <c r="AR1917" s="91" t="s">
        <v>87</v>
      </c>
      <c r="AU1917" s="93">
        <v>42060</v>
      </c>
      <c r="AW1917" s="91">
        <v>1</v>
      </c>
      <c r="AX1917" s="91">
        <v>0</v>
      </c>
      <c r="AZ1917" s="92">
        <v>36680</v>
      </c>
      <c r="BA1917" s="91" t="s">
        <v>183</v>
      </c>
      <c r="BB1917" s="92">
        <v>42541</v>
      </c>
      <c r="BC1917" s="91" t="s">
        <v>87</v>
      </c>
    </row>
    <row r="1918" spans="1:55">
      <c r="A1918" s="91">
        <f t="shared" si="29"/>
        <v>1917</v>
      </c>
      <c r="B1918" s="91">
        <v>6427001</v>
      </c>
      <c r="C1918" s="91">
        <v>80</v>
      </c>
      <c r="D1918" s="91">
        <v>16</v>
      </c>
      <c r="E1918" s="91">
        <v>64270</v>
      </c>
      <c r="F1918" s="91">
        <v>1</v>
      </c>
      <c r="G1918" s="91" t="s">
        <v>16437</v>
      </c>
      <c r="I1918" s="91" t="s">
        <v>16438</v>
      </c>
      <c r="J1918" s="91" t="s">
        <v>16437</v>
      </c>
      <c r="K1918" s="91" t="s">
        <v>16439</v>
      </c>
      <c r="L1918" s="91" t="s">
        <v>16440</v>
      </c>
      <c r="O1918" s="91" t="s">
        <v>16441</v>
      </c>
      <c r="P1918" s="91" t="s">
        <v>16441</v>
      </c>
      <c r="R1918" s="91" t="s">
        <v>16442</v>
      </c>
      <c r="S1918" s="91" t="s">
        <v>16443</v>
      </c>
      <c r="U1918" s="91">
        <v>0</v>
      </c>
      <c r="V1918" s="91">
        <v>500000</v>
      </c>
      <c r="W1918" s="91">
        <v>0</v>
      </c>
      <c r="X1918" s="91">
        <v>100</v>
      </c>
      <c r="Y1918" s="91">
        <v>120</v>
      </c>
      <c r="Z1918" s="91">
        <v>40</v>
      </c>
      <c r="AA1918" s="91">
        <v>60</v>
      </c>
      <c r="AB1918" s="91">
        <v>120</v>
      </c>
      <c r="AC1918" s="91">
        <v>40</v>
      </c>
      <c r="AD1918" s="91">
        <v>60</v>
      </c>
      <c r="AE1918" s="91">
        <v>120</v>
      </c>
      <c r="AF1918" s="91">
        <v>182</v>
      </c>
      <c r="AG1918" s="91">
        <v>107</v>
      </c>
      <c r="AH1918" s="91">
        <v>1082508</v>
      </c>
      <c r="AI1918" s="91">
        <v>1</v>
      </c>
      <c r="AJ1918" s="91" t="s">
        <v>16443</v>
      </c>
      <c r="AK1918" s="91">
        <v>2</v>
      </c>
      <c r="AL1918" s="91">
        <v>1</v>
      </c>
      <c r="AM1918" s="91">
        <v>43101605633</v>
      </c>
      <c r="AN1918" s="91" t="s">
        <v>2355</v>
      </c>
      <c r="AO1918" s="91">
        <v>1</v>
      </c>
      <c r="AP1918" s="91">
        <v>2</v>
      </c>
      <c r="AQ1918" s="91" t="s">
        <v>87</v>
      </c>
      <c r="AR1918" s="91" t="s">
        <v>87</v>
      </c>
      <c r="AW1918" s="91">
        <v>1</v>
      </c>
      <c r="AX1918" s="91">
        <v>0</v>
      </c>
      <c r="AZ1918" s="92">
        <v>36680</v>
      </c>
      <c r="BA1918" s="91" t="s">
        <v>183</v>
      </c>
      <c r="BB1918" s="92">
        <v>40351</v>
      </c>
      <c r="BC1918" s="91" t="s">
        <v>87</v>
      </c>
    </row>
    <row r="1919" spans="1:55">
      <c r="A1919" s="91">
        <f t="shared" si="29"/>
        <v>1918</v>
      </c>
      <c r="B1919" s="91">
        <v>6685001</v>
      </c>
      <c r="C1919" s="91">
        <v>20</v>
      </c>
      <c r="D1919" s="91">
        <v>16</v>
      </c>
      <c r="E1919" s="91">
        <v>66850</v>
      </c>
      <c r="F1919" s="91">
        <v>1</v>
      </c>
      <c r="G1919" s="91" t="s">
        <v>16444</v>
      </c>
      <c r="I1919" s="91" t="s">
        <v>16445</v>
      </c>
      <c r="J1919" s="91" t="s">
        <v>16446</v>
      </c>
      <c r="K1919" s="91" t="s">
        <v>16447</v>
      </c>
      <c r="L1919" s="91" t="s">
        <v>16448</v>
      </c>
      <c r="O1919" s="91" t="s">
        <v>16449</v>
      </c>
      <c r="P1919" s="91" t="s">
        <v>16450</v>
      </c>
      <c r="U1919" s="91">
        <v>0</v>
      </c>
      <c r="V1919" s="91">
        <v>500000</v>
      </c>
      <c r="W1919" s="91">
        <v>0</v>
      </c>
      <c r="X1919" s="91">
        <v>100</v>
      </c>
      <c r="Y1919" s="91">
        <v>120</v>
      </c>
      <c r="Z1919" s="91">
        <v>40</v>
      </c>
      <c r="AA1919" s="91">
        <v>60</v>
      </c>
      <c r="AB1919" s="91">
        <v>120</v>
      </c>
      <c r="AC1919" s="91">
        <v>40</v>
      </c>
      <c r="AD1919" s="91">
        <v>60</v>
      </c>
      <c r="AE1919" s="91">
        <v>120</v>
      </c>
      <c r="AF1919" s="91">
        <v>130</v>
      </c>
      <c r="AG1919" s="91">
        <v>136</v>
      </c>
      <c r="AH1919" s="91">
        <v>1084541</v>
      </c>
      <c r="AI1919" s="91">
        <v>1</v>
      </c>
      <c r="AJ1919" s="91" t="s">
        <v>16451</v>
      </c>
      <c r="AK1919" s="91">
        <v>2</v>
      </c>
      <c r="AL1919" s="91">
        <v>0</v>
      </c>
      <c r="AM1919" s="91" t="s">
        <v>87</v>
      </c>
      <c r="AO1919" s="91">
        <v>0</v>
      </c>
      <c r="AP1919" s="91">
        <v>2</v>
      </c>
      <c r="AQ1919" s="91" t="s">
        <v>87</v>
      </c>
      <c r="AR1919" s="91" t="s">
        <v>87</v>
      </c>
      <c r="AW1919" s="91">
        <v>1</v>
      </c>
      <c r="AX1919" s="91">
        <v>0</v>
      </c>
      <c r="AZ1919" s="92">
        <v>36680</v>
      </c>
      <c r="BA1919" s="91" t="s">
        <v>183</v>
      </c>
      <c r="BB1919" s="92">
        <v>40352</v>
      </c>
      <c r="BC1919" s="91" t="s">
        <v>87</v>
      </c>
    </row>
    <row r="1920" spans="1:55">
      <c r="A1920" s="91">
        <f t="shared" si="29"/>
        <v>1919</v>
      </c>
      <c r="B1920" s="91">
        <v>6773014</v>
      </c>
      <c r="C1920" s="91">
        <v>57</v>
      </c>
      <c r="D1920" s="91">
        <v>16</v>
      </c>
      <c r="E1920" s="91" t="s">
        <v>87</v>
      </c>
      <c r="F1920" s="91" t="s">
        <v>87</v>
      </c>
      <c r="G1920" s="91" t="s">
        <v>16452</v>
      </c>
      <c r="I1920" s="91" t="s">
        <v>16453</v>
      </c>
      <c r="J1920" s="91" t="s">
        <v>16454</v>
      </c>
      <c r="K1920" s="91" t="s">
        <v>3204</v>
      </c>
      <c r="L1920" s="91" t="s">
        <v>16455</v>
      </c>
      <c r="M1920" s="91" t="s">
        <v>16456</v>
      </c>
      <c r="O1920" s="91" t="s">
        <v>16457</v>
      </c>
      <c r="P1920" s="91" t="s">
        <v>87</v>
      </c>
      <c r="U1920" s="91">
        <v>0</v>
      </c>
      <c r="V1920" s="91">
        <v>500000</v>
      </c>
      <c r="W1920" s="91">
        <v>0</v>
      </c>
      <c r="X1920" s="91">
        <v>100</v>
      </c>
      <c r="Y1920" s="91">
        <v>120</v>
      </c>
      <c r="Z1920" s="91">
        <v>40</v>
      </c>
      <c r="AA1920" s="91">
        <v>60</v>
      </c>
      <c r="AB1920" s="91">
        <v>120</v>
      </c>
      <c r="AC1920" s="91">
        <v>40</v>
      </c>
      <c r="AD1920" s="91">
        <v>60</v>
      </c>
      <c r="AE1920" s="91">
        <v>120</v>
      </c>
      <c r="AF1920" s="91">
        <v>5</v>
      </c>
      <c r="AG1920" s="91">
        <v>313</v>
      </c>
      <c r="AH1920" s="91">
        <v>8645936</v>
      </c>
      <c r="AI1920" s="91">
        <v>2</v>
      </c>
      <c r="AJ1920" s="91" t="s">
        <v>16458</v>
      </c>
      <c r="AK1920" s="91">
        <v>2</v>
      </c>
      <c r="AL1920" s="91">
        <v>0</v>
      </c>
      <c r="AM1920" s="91" t="s">
        <v>87</v>
      </c>
      <c r="AO1920" s="91">
        <v>0</v>
      </c>
      <c r="AP1920" s="91">
        <v>0</v>
      </c>
      <c r="AQ1920" s="91" t="s">
        <v>87</v>
      </c>
      <c r="AR1920" s="91" t="s">
        <v>87</v>
      </c>
      <c r="AW1920" s="91">
        <v>1</v>
      </c>
      <c r="AX1920" s="91">
        <v>0</v>
      </c>
      <c r="AZ1920" s="92">
        <v>43132</v>
      </c>
      <c r="BA1920" s="91" t="s">
        <v>728</v>
      </c>
      <c r="BB1920" s="92">
        <v>43132</v>
      </c>
      <c r="BC1920" s="91" t="s">
        <v>728</v>
      </c>
    </row>
    <row r="1921" spans="1:55">
      <c r="A1921" s="91">
        <f t="shared" si="29"/>
        <v>1920</v>
      </c>
      <c r="B1921" s="91">
        <v>6901003</v>
      </c>
      <c r="C1921" s="91">
        <v>43</v>
      </c>
      <c r="D1921" s="91">
        <v>16</v>
      </c>
      <c r="E1921" s="91" t="s">
        <v>87</v>
      </c>
      <c r="F1921" s="91" t="s">
        <v>87</v>
      </c>
      <c r="G1921" s="91" t="s">
        <v>16459</v>
      </c>
      <c r="I1921" s="91" t="s">
        <v>16460</v>
      </c>
      <c r="J1921" s="91" t="s">
        <v>16461</v>
      </c>
      <c r="K1921" s="91" t="s">
        <v>16462</v>
      </c>
      <c r="L1921" s="91" t="s">
        <v>16463</v>
      </c>
      <c r="O1921" s="91" t="s">
        <v>16464</v>
      </c>
      <c r="P1921" s="91" t="s">
        <v>16465</v>
      </c>
      <c r="Q1921" s="91" t="s">
        <v>16466</v>
      </c>
      <c r="R1921" s="91" t="s">
        <v>16467</v>
      </c>
      <c r="S1921" s="91" t="s">
        <v>16468</v>
      </c>
      <c r="T1921" s="91" t="s">
        <v>16469</v>
      </c>
      <c r="U1921" s="91">
        <v>0</v>
      </c>
      <c r="V1921" s="91">
        <v>500000</v>
      </c>
      <c r="W1921" s="91">
        <v>0</v>
      </c>
      <c r="X1921" s="91">
        <v>0</v>
      </c>
      <c r="Y1921" s="91">
        <v>0</v>
      </c>
      <c r="Z1921" s="91">
        <v>30</v>
      </c>
      <c r="AA1921" s="91">
        <v>70</v>
      </c>
      <c r="AB1921" s="91">
        <v>120</v>
      </c>
      <c r="AC1921" s="91">
        <v>0</v>
      </c>
      <c r="AD1921" s="91">
        <v>0</v>
      </c>
      <c r="AE1921" s="91">
        <v>0</v>
      </c>
      <c r="AF1921" s="91">
        <v>149</v>
      </c>
      <c r="AG1921" s="91">
        <v>111</v>
      </c>
      <c r="AH1921" s="91">
        <v>1701313</v>
      </c>
      <c r="AI1921" s="91">
        <v>1</v>
      </c>
      <c r="AJ1921" s="91" t="s">
        <v>16470</v>
      </c>
      <c r="AK1921" s="91">
        <v>2</v>
      </c>
      <c r="AL1921" s="91">
        <v>1</v>
      </c>
      <c r="AM1921" s="91" t="s">
        <v>16471</v>
      </c>
      <c r="AN1921" s="91" t="s">
        <v>16472</v>
      </c>
      <c r="AO1921" s="91">
        <v>0</v>
      </c>
      <c r="AP1921" s="91">
        <v>2</v>
      </c>
      <c r="AQ1921" s="91" t="s">
        <v>87</v>
      </c>
      <c r="AR1921" s="91" t="s">
        <v>87</v>
      </c>
      <c r="AW1921" s="91">
        <v>1</v>
      </c>
      <c r="AX1921" s="91">
        <v>0</v>
      </c>
      <c r="AZ1921" s="92">
        <v>43132</v>
      </c>
      <c r="BA1921" s="91" t="s">
        <v>3642</v>
      </c>
      <c r="BB1921" s="92">
        <v>43132</v>
      </c>
      <c r="BC1921" s="91" t="s">
        <v>3642</v>
      </c>
    </row>
    <row r="1922" spans="1:55">
      <c r="A1922" s="91">
        <f t="shared" si="29"/>
        <v>1921</v>
      </c>
      <c r="B1922" s="91">
        <v>1272901</v>
      </c>
      <c r="C1922" s="91">
        <v>70</v>
      </c>
      <c r="D1922" s="91">
        <v>17</v>
      </c>
      <c r="E1922" s="91">
        <v>12729</v>
      </c>
      <c r="F1922" s="91">
        <v>1</v>
      </c>
      <c r="G1922" s="91" t="s">
        <v>16473</v>
      </c>
      <c r="I1922" s="91" t="s">
        <v>16474</v>
      </c>
      <c r="J1922" s="91" t="s">
        <v>16475</v>
      </c>
      <c r="K1922" s="91" t="s">
        <v>16476</v>
      </c>
      <c r="L1922" s="91" t="s">
        <v>16477</v>
      </c>
      <c r="O1922" s="91" t="s">
        <v>16478</v>
      </c>
      <c r="P1922" s="91" t="s">
        <v>16479</v>
      </c>
      <c r="U1922" s="91">
        <v>0</v>
      </c>
      <c r="V1922" s="91">
        <v>0</v>
      </c>
      <c r="W1922" s="91">
        <v>0</v>
      </c>
      <c r="X1922" s="91">
        <v>0</v>
      </c>
      <c r="Y1922" s="91">
        <v>0</v>
      </c>
      <c r="Z1922" s="91">
        <v>100</v>
      </c>
      <c r="AA1922" s="91">
        <v>0</v>
      </c>
      <c r="AB1922" s="91">
        <v>0</v>
      </c>
      <c r="AC1922" s="91">
        <v>0</v>
      </c>
      <c r="AD1922" s="91">
        <v>0</v>
      </c>
      <c r="AE1922" s="91">
        <v>0</v>
      </c>
      <c r="AF1922" s="91">
        <v>1</v>
      </c>
      <c r="AG1922" s="91">
        <v>463</v>
      </c>
      <c r="AH1922" s="91">
        <v>95945</v>
      </c>
      <c r="AI1922" s="91">
        <v>2</v>
      </c>
      <c r="AJ1922" s="91" t="s">
        <v>16480</v>
      </c>
      <c r="AK1922" s="91">
        <v>0</v>
      </c>
      <c r="AL1922" s="91">
        <v>0</v>
      </c>
      <c r="AM1922" s="91" t="s">
        <v>87</v>
      </c>
      <c r="AO1922" s="91">
        <v>0</v>
      </c>
      <c r="AP1922" s="91">
        <v>0</v>
      </c>
      <c r="AQ1922" s="91" t="s">
        <v>87</v>
      </c>
      <c r="AR1922" s="91" t="s">
        <v>87</v>
      </c>
      <c r="AW1922" s="91">
        <v>1</v>
      </c>
      <c r="AX1922" s="91">
        <v>0</v>
      </c>
      <c r="AZ1922" s="92">
        <v>43132</v>
      </c>
      <c r="BA1922" s="91" t="s">
        <v>442</v>
      </c>
      <c r="BB1922" s="92">
        <v>43132</v>
      </c>
      <c r="BC1922" s="91" t="s">
        <v>442</v>
      </c>
    </row>
    <row r="1923" spans="1:55">
      <c r="A1923" s="91">
        <f t="shared" ref="A1923:A1986" si="30">A1922+1</f>
        <v>1922</v>
      </c>
      <c r="B1923" s="91">
        <v>1911001</v>
      </c>
      <c r="C1923" s="91">
        <v>30</v>
      </c>
      <c r="D1923" s="91">
        <v>17</v>
      </c>
      <c r="E1923" s="91">
        <v>19110</v>
      </c>
      <c r="F1923" s="91">
        <v>1</v>
      </c>
      <c r="G1923" s="91" t="s">
        <v>16481</v>
      </c>
      <c r="I1923" s="91" t="s">
        <v>16482</v>
      </c>
      <c r="J1923" s="91" t="s">
        <v>16481</v>
      </c>
      <c r="K1923" s="91" t="s">
        <v>14987</v>
      </c>
      <c r="L1923" s="91" t="s">
        <v>16483</v>
      </c>
      <c r="M1923" s="91" t="s">
        <v>16484</v>
      </c>
      <c r="O1923" s="91" t="s">
        <v>16485</v>
      </c>
      <c r="P1923" s="91" t="s">
        <v>16486</v>
      </c>
      <c r="R1923" s="91" t="s">
        <v>16487</v>
      </c>
      <c r="S1923" s="91" t="s">
        <v>16488</v>
      </c>
      <c r="T1923" s="91" t="s">
        <v>201</v>
      </c>
      <c r="U1923" s="91">
        <v>1</v>
      </c>
      <c r="V1923" s="91">
        <v>500000</v>
      </c>
      <c r="W1923" s="91">
        <v>0</v>
      </c>
      <c r="X1923" s="91">
        <v>100</v>
      </c>
      <c r="Y1923" s="91">
        <v>120</v>
      </c>
      <c r="Z1923" s="91">
        <v>40</v>
      </c>
      <c r="AA1923" s="91">
        <v>60</v>
      </c>
      <c r="AB1923" s="91">
        <v>120</v>
      </c>
      <c r="AC1923" s="91">
        <v>0</v>
      </c>
      <c r="AD1923" s="91">
        <v>0</v>
      </c>
      <c r="AE1923" s="91">
        <v>0</v>
      </c>
      <c r="AF1923" s="91">
        <v>1</v>
      </c>
      <c r="AG1923" s="91">
        <v>110</v>
      </c>
      <c r="AH1923" s="91">
        <v>1375</v>
      </c>
      <c r="AI1923" s="91">
        <v>2</v>
      </c>
      <c r="AJ1923" s="91" t="s">
        <v>16489</v>
      </c>
      <c r="AK1923" s="91">
        <v>0</v>
      </c>
      <c r="AL1923" s="91">
        <v>0</v>
      </c>
      <c r="AM1923" s="91" t="s">
        <v>87</v>
      </c>
      <c r="AO1923" s="91">
        <v>1</v>
      </c>
      <c r="AP1923" s="91">
        <v>2</v>
      </c>
      <c r="AQ1923" s="91">
        <v>1542372</v>
      </c>
      <c r="AR1923" s="91" t="s">
        <v>87</v>
      </c>
      <c r="AU1923" s="93">
        <v>42060</v>
      </c>
      <c r="AW1923" s="91">
        <v>1</v>
      </c>
      <c r="AX1923" s="91">
        <v>0</v>
      </c>
      <c r="AZ1923" s="92">
        <v>36680</v>
      </c>
      <c r="BA1923" s="91" t="s">
        <v>183</v>
      </c>
      <c r="BB1923" s="92">
        <v>42057</v>
      </c>
      <c r="BC1923" s="91" t="s">
        <v>87</v>
      </c>
    </row>
    <row r="1924" spans="1:55">
      <c r="A1924" s="91">
        <f t="shared" si="30"/>
        <v>1923</v>
      </c>
      <c r="B1924" s="91">
        <v>1911002</v>
      </c>
      <c r="C1924" s="91">
        <v>40</v>
      </c>
      <c r="D1924" s="91">
        <v>17</v>
      </c>
      <c r="E1924" s="91">
        <v>19110</v>
      </c>
      <c r="F1924" s="91">
        <v>2</v>
      </c>
      <c r="G1924" s="91" t="s">
        <v>16490</v>
      </c>
      <c r="H1924" s="91" t="s">
        <v>99</v>
      </c>
      <c r="I1924" s="91" t="s">
        <v>16482</v>
      </c>
      <c r="J1924" s="91" t="s">
        <v>16481</v>
      </c>
      <c r="K1924" s="91" t="s">
        <v>16491</v>
      </c>
      <c r="L1924" s="91" t="s">
        <v>16492</v>
      </c>
      <c r="M1924" s="91" t="s">
        <v>16493</v>
      </c>
      <c r="O1924" s="91" t="s">
        <v>16494</v>
      </c>
      <c r="P1924" s="91" t="s">
        <v>16495</v>
      </c>
      <c r="R1924" s="91" t="s">
        <v>16496</v>
      </c>
      <c r="S1924" s="91" t="s">
        <v>16497</v>
      </c>
      <c r="T1924" s="91" t="s">
        <v>16498</v>
      </c>
      <c r="U1924" s="91">
        <v>1</v>
      </c>
      <c r="V1924" s="91">
        <v>500000</v>
      </c>
      <c r="W1924" s="91">
        <v>0</v>
      </c>
      <c r="X1924" s="91">
        <v>100</v>
      </c>
      <c r="Y1924" s="91">
        <v>120</v>
      </c>
      <c r="Z1924" s="91">
        <v>40</v>
      </c>
      <c r="AA1924" s="91">
        <v>60</v>
      </c>
      <c r="AB1924" s="91">
        <v>120</v>
      </c>
      <c r="AC1924" s="91">
        <v>0</v>
      </c>
      <c r="AD1924" s="91">
        <v>0</v>
      </c>
      <c r="AE1924" s="91">
        <v>0</v>
      </c>
      <c r="AF1924" s="91">
        <v>1</v>
      </c>
      <c r="AG1924" s="91">
        <v>110</v>
      </c>
      <c r="AH1924" s="91">
        <v>1375</v>
      </c>
      <c r="AI1924" s="91">
        <v>2</v>
      </c>
      <c r="AJ1924" s="91" t="s">
        <v>16489</v>
      </c>
      <c r="AK1924" s="91">
        <v>0</v>
      </c>
      <c r="AL1924" s="91">
        <v>1</v>
      </c>
      <c r="AM1924" s="91">
        <v>13113270274</v>
      </c>
      <c r="AN1924" s="91" t="s">
        <v>431</v>
      </c>
      <c r="AO1924" s="91">
        <v>1</v>
      </c>
      <c r="AP1924" s="91">
        <v>2</v>
      </c>
      <c r="AQ1924" s="91">
        <v>1542372</v>
      </c>
      <c r="AR1924" s="91" t="s">
        <v>87</v>
      </c>
      <c r="AU1924" s="93">
        <v>42060</v>
      </c>
      <c r="AW1924" s="91">
        <v>1</v>
      </c>
      <c r="AX1924" s="91">
        <v>0</v>
      </c>
      <c r="AZ1924" s="92">
        <v>36680</v>
      </c>
      <c r="BA1924" s="91" t="s">
        <v>183</v>
      </c>
      <c r="BB1924" s="92">
        <v>42057</v>
      </c>
      <c r="BC1924" s="91" t="s">
        <v>87</v>
      </c>
    </row>
    <row r="1925" spans="1:55">
      <c r="A1925" s="91">
        <f t="shared" si="30"/>
        <v>1924</v>
      </c>
      <c r="B1925" s="91">
        <v>1912403</v>
      </c>
      <c r="C1925" s="91">
        <v>77</v>
      </c>
      <c r="D1925" s="91">
        <v>17</v>
      </c>
      <c r="E1925" s="91" t="s">
        <v>87</v>
      </c>
      <c r="F1925" s="91" t="s">
        <v>87</v>
      </c>
      <c r="G1925" s="91" t="s">
        <v>15479</v>
      </c>
      <c r="I1925" s="91" t="s">
        <v>16499</v>
      </c>
      <c r="K1925" s="91" t="s">
        <v>15482</v>
      </c>
      <c r="L1925" s="91" t="s">
        <v>16500</v>
      </c>
      <c r="O1925" s="91" t="s">
        <v>15484</v>
      </c>
      <c r="P1925" s="91" t="s">
        <v>16501</v>
      </c>
      <c r="R1925" s="91" t="s">
        <v>15485</v>
      </c>
      <c r="S1925" s="91" t="s">
        <v>15486</v>
      </c>
      <c r="T1925" s="91" t="s">
        <v>16502</v>
      </c>
      <c r="U1925" s="91">
        <v>0</v>
      </c>
      <c r="V1925" s="91">
        <v>0</v>
      </c>
      <c r="W1925" s="91">
        <v>100</v>
      </c>
      <c r="X1925" s="91">
        <v>0</v>
      </c>
      <c r="Y1925" s="91">
        <v>0</v>
      </c>
      <c r="Z1925" s="91">
        <v>100</v>
      </c>
      <c r="AA1925" s="91">
        <v>0</v>
      </c>
      <c r="AB1925" s="91">
        <v>0</v>
      </c>
      <c r="AC1925" s="91">
        <v>100</v>
      </c>
      <c r="AD1925" s="91">
        <v>0</v>
      </c>
      <c r="AE1925" s="91">
        <v>0</v>
      </c>
      <c r="AF1925" s="91">
        <v>9</v>
      </c>
      <c r="AG1925" s="91">
        <v>425</v>
      </c>
      <c r="AH1925" s="91">
        <v>6444650</v>
      </c>
      <c r="AI1925" s="91">
        <v>1</v>
      </c>
      <c r="AJ1925" s="91" t="s">
        <v>16503</v>
      </c>
      <c r="AK1925" s="91">
        <v>0</v>
      </c>
      <c r="AL1925" s="91">
        <v>1</v>
      </c>
      <c r="AM1925" s="91">
        <v>28101930925065</v>
      </c>
      <c r="AN1925" s="91" t="s">
        <v>16504</v>
      </c>
      <c r="AO1925" s="91">
        <v>1</v>
      </c>
      <c r="AP1925" s="91">
        <v>2</v>
      </c>
      <c r="AQ1925" s="91" t="s">
        <v>87</v>
      </c>
      <c r="AR1925" s="91" t="s">
        <v>87</v>
      </c>
      <c r="AW1925" s="91">
        <v>1</v>
      </c>
      <c r="AX1925" s="91">
        <v>0</v>
      </c>
      <c r="AZ1925" s="92">
        <v>43132</v>
      </c>
      <c r="BA1925" s="91" t="s">
        <v>1852</v>
      </c>
      <c r="BB1925" s="92">
        <v>43132</v>
      </c>
      <c r="BC1925" s="91" t="s">
        <v>1852</v>
      </c>
    </row>
    <row r="1926" spans="1:55">
      <c r="A1926" s="91">
        <f t="shared" si="30"/>
        <v>1925</v>
      </c>
      <c r="B1926" s="91">
        <v>2427501</v>
      </c>
      <c r="C1926" s="91">
        <v>30</v>
      </c>
      <c r="D1926" s="91">
        <v>17</v>
      </c>
      <c r="E1926" s="91" t="s">
        <v>87</v>
      </c>
      <c r="F1926" s="91" t="s">
        <v>87</v>
      </c>
      <c r="G1926" s="91" t="s">
        <v>16505</v>
      </c>
      <c r="I1926" s="91" t="s">
        <v>16506</v>
      </c>
      <c r="J1926" s="91" t="s">
        <v>16506</v>
      </c>
      <c r="K1926" s="91" t="s">
        <v>16507</v>
      </c>
      <c r="L1926" s="91" t="s">
        <v>16508</v>
      </c>
      <c r="O1926" s="91" t="s">
        <v>16509</v>
      </c>
      <c r="P1926" s="91" t="s">
        <v>16510</v>
      </c>
      <c r="R1926" s="91" t="s">
        <v>16511</v>
      </c>
      <c r="S1926" s="91" t="s">
        <v>16512</v>
      </c>
      <c r="T1926" s="91" t="s">
        <v>201</v>
      </c>
      <c r="U1926" s="91">
        <v>1</v>
      </c>
      <c r="V1926" s="91">
        <v>500000</v>
      </c>
      <c r="W1926" s="91">
        <v>0</v>
      </c>
      <c r="X1926" s="91">
        <v>100</v>
      </c>
      <c r="Y1926" s="91">
        <v>120</v>
      </c>
      <c r="Z1926" s="91">
        <v>40</v>
      </c>
      <c r="AA1926" s="91">
        <v>60</v>
      </c>
      <c r="AB1926" s="91">
        <v>120</v>
      </c>
      <c r="AC1926" s="91">
        <v>40</v>
      </c>
      <c r="AD1926" s="91">
        <v>60</v>
      </c>
      <c r="AE1926" s="91">
        <v>120</v>
      </c>
      <c r="AF1926" s="91">
        <v>10</v>
      </c>
      <c r="AG1926" s="91">
        <v>300</v>
      </c>
      <c r="AH1926" s="91">
        <v>2171996</v>
      </c>
      <c r="AI1926" s="91">
        <v>1</v>
      </c>
      <c r="AJ1926" s="91" t="s">
        <v>16513</v>
      </c>
      <c r="AK1926" s="91">
        <v>0</v>
      </c>
      <c r="AL1926" s="91">
        <v>0</v>
      </c>
      <c r="AM1926" s="91" t="s">
        <v>87</v>
      </c>
      <c r="AO1926" s="91">
        <v>1</v>
      </c>
      <c r="AP1926" s="91">
        <v>2</v>
      </c>
      <c r="AQ1926" s="91">
        <v>1589632</v>
      </c>
      <c r="AR1926" s="91" t="s">
        <v>87</v>
      </c>
      <c r="AU1926" s="93">
        <v>42060</v>
      </c>
      <c r="AW1926" s="91">
        <v>1</v>
      </c>
      <c r="AX1926" s="91">
        <v>0</v>
      </c>
      <c r="AZ1926" s="92">
        <v>41989</v>
      </c>
      <c r="BA1926" s="91" t="s">
        <v>183</v>
      </c>
      <c r="BB1926" s="92">
        <v>42057</v>
      </c>
      <c r="BC1926" s="91" t="s">
        <v>87</v>
      </c>
    </row>
    <row r="1927" spans="1:55">
      <c r="A1927" s="91">
        <f t="shared" si="30"/>
        <v>1926</v>
      </c>
      <c r="B1927" s="91">
        <v>2498501</v>
      </c>
      <c r="C1927" s="91">
        <v>70</v>
      </c>
      <c r="D1927" s="91">
        <v>17</v>
      </c>
      <c r="E1927" s="91" t="s">
        <v>87</v>
      </c>
      <c r="F1927" s="91" t="s">
        <v>87</v>
      </c>
      <c r="G1927" s="91" t="s">
        <v>16514</v>
      </c>
      <c r="I1927" s="91" t="s">
        <v>16515</v>
      </c>
      <c r="K1927" s="91" t="s">
        <v>16516</v>
      </c>
      <c r="L1927" s="91" t="s">
        <v>16517</v>
      </c>
      <c r="O1927" s="91" t="s">
        <v>16518</v>
      </c>
      <c r="P1927" s="91" t="s">
        <v>16518</v>
      </c>
      <c r="R1927" s="91" t="s">
        <v>16519</v>
      </c>
      <c r="S1927" s="91" t="s">
        <v>16520</v>
      </c>
      <c r="T1927" s="91" t="s">
        <v>2015</v>
      </c>
      <c r="U1927" s="91">
        <v>0</v>
      </c>
      <c r="V1927" s="91">
        <v>0</v>
      </c>
      <c r="W1927" s="91">
        <v>0</v>
      </c>
      <c r="X1927" s="91">
        <v>0</v>
      </c>
      <c r="Y1927" s="91">
        <v>0</v>
      </c>
      <c r="Z1927" s="91">
        <v>100</v>
      </c>
      <c r="AA1927" s="91">
        <v>0</v>
      </c>
      <c r="AB1927" s="91">
        <v>0</v>
      </c>
      <c r="AC1927" s="91">
        <v>0</v>
      </c>
      <c r="AD1927" s="91">
        <v>0</v>
      </c>
      <c r="AE1927" s="91">
        <v>0</v>
      </c>
      <c r="AF1927" s="91">
        <v>9</v>
      </c>
      <c r="AG1927" s="91">
        <v>189</v>
      </c>
      <c r="AH1927" s="91">
        <v>1220645</v>
      </c>
      <c r="AI1927" s="91">
        <v>1</v>
      </c>
      <c r="AJ1927" s="91" t="s">
        <v>16521</v>
      </c>
      <c r="AK1927" s="91">
        <v>0</v>
      </c>
      <c r="AL1927" s="91">
        <v>0</v>
      </c>
      <c r="AM1927" s="91" t="s">
        <v>87</v>
      </c>
      <c r="AO1927" s="91">
        <v>0</v>
      </c>
      <c r="AP1927" s="91">
        <v>0</v>
      </c>
      <c r="AQ1927" s="91" t="s">
        <v>87</v>
      </c>
      <c r="AR1927" s="91" t="s">
        <v>87</v>
      </c>
      <c r="AW1927" s="91">
        <v>1</v>
      </c>
      <c r="AX1927" s="91">
        <v>0</v>
      </c>
      <c r="AZ1927" s="92">
        <v>43132</v>
      </c>
      <c r="BA1927" s="91" t="s">
        <v>442</v>
      </c>
      <c r="BB1927" s="92">
        <v>43132</v>
      </c>
      <c r="BC1927" s="91" t="s">
        <v>442</v>
      </c>
    </row>
    <row r="1928" spans="1:55">
      <c r="A1928" s="91">
        <f t="shared" si="30"/>
        <v>1927</v>
      </c>
      <c r="B1928" s="91">
        <v>2555101</v>
      </c>
      <c r="C1928" s="91">
        <v>50</v>
      </c>
      <c r="D1928" s="91">
        <v>17</v>
      </c>
      <c r="E1928" s="91" t="s">
        <v>87</v>
      </c>
      <c r="F1928" s="91" t="s">
        <v>87</v>
      </c>
      <c r="G1928" s="91" t="s">
        <v>16522</v>
      </c>
      <c r="H1928" s="91" t="s">
        <v>106</v>
      </c>
      <c r="I1928" s="91" t="s">
        <v>16523</v>
      </c>
      <c r="J1928" s="91" t="s">
        <v>16524</v>
      </c>
      <c r="K1928" s="91" t="s">
        <v>3421</v>
      </c>
      <c r="L1928" s="91" t="s">
        <v>16525</v>
      </c>
      <c r="O1928" s="91" t="s">
        <v>16526</v>
      </c>
      <c r="P1928" s="91" t="s">
        <v>16527</v>
      </c>
      <c r="R1928" s="91" t="s">
        <v>16528</v>
      </c>
      <c r="S1928" s="91" t="s">
        <v>16529</v>
      </c>
      <c r="T1928" s="91" t="s">
        <v>860</v>
      </c>
      <c r="U1928" s="91">
        <v>0</v>
      </c>
      <c r="V1928" s="91">
        <v>500000</v>
      </c>
      <c r="W1928" s="91">
        <v>0</v>
      </c>
      <c r="X1928" s="91">
        <v>100</v>
      </c>
      <c r="Y1928" s="91">
        <v>120</v>
      </c>
      <c r="Z1928" s="91">
        <v>40</v>
      </c>
      <c r="AA1928" s="91">
        <v>60</v>
      </c>
      <c r="AB1928" s="91">
        <v>120</v>
      </c>
      <c r="AC1928" s="91">
        <v>40</v>
      </c>
      <c r="AD1928" s="91">
        <v>60</v>
      </c>
      <c r="AE1928" s="91">
        <v>120</v>
      </c>
      <c r="AF1928" s="91">
        <v>5</v>
      </c>
      <c r="AG1928" s="91">
        <v>203</v>
      </c>
      <c r="AH1928" s="91">
        <v>54036</v>
      </c>
      <c r="AI1928" s="91">
        <v>2</v>
      </c>
      <c r="AJ1928" s="91" t="s">
        <v>16530</v>
      </c>
      <c r="AK1928" s="91">
        <v>0</v>
      </c>
      <c r="AL1928" s="91">
        <v>0</v>
      </c>
      <c r="AM1928" s="91" t="s">
        <v>87</v>
      </c>
      <c r="AO1928" s="91">
        <v>1</v>
      </c>
      <c r="AP1928" s="91">
        <v>2</v>
      </c>
      <c r="AQ1928" s="91" t="s">
        <v>87</v>
      </c>
      <c r="AR1928" s="91" t="s">
        <v>87</v>
      </c>
      <c r="AW1928" s="91">
        <v>1</v>
      </c>
      <c r="AX1928" s="91">
        <v>0</v>
      </c>
      <c r="AZ1928" s="92">
        <v>42656</v>
      </c>
      <c r="BA1928" s="91" t="s">
        <v>183</v>
      </c>
      <c r="BB1928" s="92">
        <v>42656</v>
      </c>
      <c r="BC1928" s="91" t="s">
        <v>87</v>
      </c>
    </row>
    <row r="1929" spans="1:55">
      <c r="A1929" s="91">
        <f t="shared" si="30"/>
        <v>1928</v>
      </c>
      <c r="B1929" s="91">
        <v>2601401</v>
      </c>
      <c r="C1929" s="91">
        <v>29</v>
      </c>
      <c r="D1929" s="91">
        <v>17</v>
      </c>
      <c r="E1929" s="91">
        <v>26014</v>
      </c>
      <c r="F1929" s="91">
        <v>1</v>
      </c>
      <c r="G1929" s="91" t="s">
        <v>16531</v>
      </c>
      <c r="K1929" s="91" t="s">
        <v>14251</v>
      </c>
      <c r="L1929" s="91" t="s">
        <v>16532</v>
      </c>
      <c r="O1929" s="91" t="s">
        <v>16533</v>
      </c>
      <c r="P1929" s="91" t="s">
        <v>16534</v>
      </c>
      <c r="Q1929" s="91" t="s">
        <v>16535</v>
      </c>
      <c r="R1929" s="91" t="s">
        <v>16536</v>
      </c>
      <c r="S1929" s="91" t="s">
        <v>16537</v>
      </c>
      <c r="T1929" s="91" t="s">
        <v>269</v>
      </c>
      <c r="U1929" s="91">
        <v>1</v>
      </c>
      <c r="V1929" s="91">
        <v>0</v>
      </c>
      <c r="W1929" s="91">
        <v>100</v>
      </c>
      <c r="X1929" s="91">
        <v>0</v>
      </c>
      <c r="Y1929" s="91">
        <v>120</v>
      </c>
      <c r="Z1929" s="91">
        <v>40</v>
      </c>
      <c r="AA1929" s="91">
        <v>60</v>
      </c>
      <c r="AB1929" s="91">
        <v>120</v>
      </c>
      <c r="AC1929" s="91">
        <v>100</v>
      </c>
      <c r="AD1929" s="91">
        <v>0</v>
      </c>
      <c r="AE1929" s="91">
        <v>120</v>
      </c>
      <c r="AF1929" s="91">
        <v>142</v>
      </c>
      <c r="AG1929" s="91">
        <v>101</v>
      </c>
      <c r="AH1929" s="91">
        <v>5381</v>
      </c>
      <c r="AI1929" s="91">
        <v>2</v>
      </c>
      <c r="AJ1929" s="91" t="s">
        <v>16538</v>
      </c>
      <c r="AK1929" s="91">
        <v>0</v>
      </c>
      <c r="AL1929" s="91">
        <v>0</v>
      </c>
      <c r="AM1929" s="91" t="s">
        <v>87</v>
      </c>
      <c r="AO1929" s="91">
        <v>1</v>
      </c>
      <c r="AP1929" s="91">
        <v>2</v>
      </c>
      <c r="AQ1929" s="91">
        <v>2165307</v>
      </c>
      <c r="AR1929" s="91" t="s">
        <v>87</v>
      </c>
      <c r="AU1929" s="93">
        <v>43064</v>
      </c>
      <c r="AW1929" s="91">
        <v>1</v>
      </c>
      <c r="AX1929" s="91">
        <v>0</v>
      </c>
      <c r="AZ1929" s="92">
        <v>42943.071076388886</v>
      </c>
      <c r="BA1929" s="91" t="s">
        <v>233</v>
      </c>
      <c r="BB1929" s="92">
        <v>43062.065682870372</v>
      </c>
      <c r="BC1929" s="91" t="s">
        <v>233</v>
      </c>
    </row>
    <row r="1930" spans="1:55">
      <c r="A1930" s="91">
        <f t="shared" si="30"/>
        <v>1929</v>
      </c>
      <c r="B1930" s="91">
        <v>4818001</v>
      </c>
      <c r="C1930" s="91">
        <v>50</v>
      </c>
      <c r="D1930" s="91">
        <v>17</v>
      </c>
      <c r="E1930" s="91">
        <v>48180</v>
      </c>
      <c r="F1930" s="91">
        <v>1</v>
      </c>
      <c r="G1930" s="91" t="s">
        <v>16539</v>
      </c>
      <c r="I1930" s="91" t="s">
        <v>16540</v>
      </c>
      <c r="J1930" s="91" t="s">
        <v>16539</v>
      </c>
      <c r="K1930" s="91" t="s">
        <v>2649</v>
      </c>
      <c r="L1930" s="91" t="s">
        <v>16541</v>
      </c>
      <c r="M1930" s="91" t="s">
        <v>16542</v>
      </c>
      <c r="O1930" s="91" t="s">
        <v>16543</v>
      </c>
      <c r="P1930" s="91" t="s">
        <v>16544</v>
      </c>
      <c r="U1930" s="91">
        <v>1</v>
      </c>
      <c r="V1930" s="91">
        <v>500000</v>
      </c>
      <c r="W1930" s="91">
        <v>40</v>
      </c>
      <c r="X1930" s="91">
        <v>60</v>
      </c>
      <c r="Y1930" s="91">
        <v>120</v>
      </c>
      <c r="Z1930" s="91">
        <v>40</v>
      </c>
      <c r="AA1930" s="91">
        <v>60</v>
      </c>
      <c r="AB1930" s="91">
        <v>120</v>
      </c>
      <c r="AC1930" s="91">
        <v>40</v>
      </c>
      <c r="AD1930" s="91">
        <v>60</v>
      </c>
      <c r="AE1930" s="91">
        <v>120</v>
      </c>
      <c r="AF1930" s="91">
        <v>5</v>
      </c>
      <c r="AG1930" s="91">
        <v>224</v>
      </c>
      <c r="AH1930" s="91">
        <v>451009</v>
      </c>
      <c r="AI1930" s="91">
        <v>2</v>
      </c>
      <c r="AJ1930" s="91" t="s">
        <v>16545</v>
      </c>
      <c r="AK1930" s="91">
        <v>0</v>
      </c>
      <c r="AL1930" s="91">
        <v>0</v>
      </c>
      <c r="AM1930" s="91" t="s">
        <v>87</v>
      </c>
      <c r="AO1930" s="91">
        <v>1</v>
      </c>
      <c r="AP1930" s="91">
        <v>2</v>
      </c>
      <c r="AQ1930" s="91">
        <v>1115413</v>
      </c>
      <c r="AR1930" s="91" t="s">
        <v>87</v>
      </c>
      <c r="AU1930" s="93">
        <v>42060</v>
      </c>
      <c r="AW1930" s="91">
        <v>1</v>
      </c>
      <c r="AX1930" s="91">
        <v>0</v>
      </c>
      <c r="AZ1930" s="92">
        <v>36680</v>
      </c>
      <c r="BA1930" s="91" t="s">
        <v>183</v>
      </c>
      <c r="BB1930" s="92">
        <v>42057</v>
      </c>
      <c r="BC1930" s="91" t="s">
        <v>87</v>
      </c>
    </row>
    <row r="1931" spans="1:55">
      <c r="A1931" s="91">
        <f t="shared" si="30"/>
        <v>1930</v>
      </c>
      <c r="B1931" s="91">
        <v>5136003</v>
      </c>
      <c r="C1931" s="91">
        <v>62</v>
      </c>
      <c r="D1931" s="91">
        <v>17</v>
      </c>
      <c r="E1931" s="91">
        <v>51360</v>
      </c>
      <c r="F1931" s="91">
        <v>3</v>
      </c>
      <c r="G1931" s="91" t="s">
        <v>16546</v>
      </c>
      <c r="H1931" s="91" t="s">
        <v>16547</v>
      </c>
      <c r="I1931" s="91" t="s">
        <v>16548</v>
      </c>
      <c r="J1931" s="91" t="s">
        <v>16549</v>
      </c>
      <c r="K1931" s="91" t="s">
        <v>16550</v>
      </c>
      <c r="L1931" s="91" t="s">
        <v>16551</v>
      </c>
      <c r="M1931" s="91" t="s">
        <v>16552</v>
      </c>
      <c r="O1931" s="91" t="s">
        <v>16553</v>
      </c>
      <c r="P1931" s="91" t="s">
        <v>16554</v>
      </c>
      <c r="U1931" s="91">
        <v>1</v>
      </c>
      <c r="V1931" s="91">
        <v>0</v>
      </c>
      <c r="W1931" s="91">
        <v>0</v>
      </c>
      <c r="X1931" s="91">
        <v>0</v>
      </c>
      <c r="Y1931" s="91">
        <v>0</v>
      </c>
      <c r="Z1931" s="91">
        <v>40</v>
      </c>
      <c r="AA1931" s="91">
        <v>60</v>
      </c>
      <c r="AB1931" s="91">
        <v>120</v>
      </c>
      <c r="AC1931" s="91">
        <v>0</v>
      </c>
      <c r="AD1931" s="91">
        <v>0</v>
      </c>
      <c r="AE1931" s="91">
        <v>0</v>
      </c>
      <c r="AF1931" s="91">
        <v>1</v>
      </c>
      <c r="AG1931" s="91">
        <v>120</v>
      </c>
      <c r="AH1931" s="91">
        <v>172023</v>
      </c>
      <c r="AI1931" s="91">
        <v>2</v>
      </c>
      <c r="AJ1931" s="91" t="s">
        <v>16555</v>
      </c>
      <c r="AK1931" s="91">
        <v>0</v>
      </c>
      <c r="AL1931" s="91">
        <v>0</v>
      </c>
      <c r="AM1931" s="91" t="s">
        <v>87</v>
      </c>
      <c r="AO1931" s="91">
        <v>0</v>
      </c>
      <c r="AP1931" s="91">
        <v>2</v>
      </c>
      <c r="AQ1931" s="91">
        <v>1519758</v>
      </c>
      <c r="AR1931" s="91" t="s">
        <v>87</v>
      </c>
      <c r="AU1931" s="93">
        <v>42607</v>
      </c>
      <c r="AW1931" s="91">
        <v>1</v>
      </c>
      <c r="AX1931" s="91">
        <v>0</v>
      </c>
      <c r="AZ1931" s="92">
        <v>37383</v>
      </c>
      <c r="BA1931" s="91" t="s">
        <v>183</v>
      </c>
      <c r="BB1931" s="92">
        <v>42977.061296296299</v>
      </c>
      <c r="BC1931" s="91" t="s">
        <v>233</v>
      </c>
    </row>
    <row r="1932" spans="1:55">
      <c r="A1932" s="91">
        <f t="shared" si="30"/>
        <v>1931</v>
      </c>
      <c r="B1932" s="91">
        <v>5324001</v>
      </c>
      <c r="C1932" s="91">
        <v>50</v>
      </c>
      <c r="D1932" s="91">
        <v>17</v>
      </c>
      <c r="E1932" s="91">
        <v>53240</v>
      </c>
      <c r="F1932" s="91">
        <v>1</v>
      </c>
      <c r="G1932" s="91" t="s">
        <v>14844</v>
      </c>
      <c r="I1932" s="91" t="s">
        <v>16556</v>
      </c>
      <c r="J1932" s="91" t="s">
        <v>14844</v>
      </c>
      <c r="K1932" s="91" t="s">
        <v>16557</v>
      </c>
      <c r="L1932" s="91" t="s">
        <v>16558</v>
      </c>
      <c r="M1932" s="91" t="s">
        <v>16559</v>
      </c>
      <c r="O1932" s="91" t="s">
        <v>16560</v>
      </c>
      <c r="P1932" s="91" t="s">
        <v>16561</v>
      </c>
      <c r="R1932" s="91" t="s">
        <v>16562</v>
      </c>
      <c r="S1932" s="91" t="s">
        <v>16563</v>
      </c>
      <c r="T1932" s="91" t="s">
        <v>16564</v>
      </c>
      <c r="U1932" s="91">
        <v>1</v>
      </c>
      <c r="V1932" s="91">
        <v>500000</v>
      </c>
      <c r="W1932" s="91">
        <v>0</v>
      </c>
      <c r="X1932" s="91">
        <v>100</v>
      </c>
      <c r="Y1932" s="91">
        <v>120</v>
      </c>
      <c r="Z1932" s="91">
        <v>40</v>
      </c>
      <c r="AA1932" s="91">
        <v>60</v>
      </c>
      <c r="AB1932" s="91">
        <v>120</v>
      </c>
      <c r="AC1932" s="91">
        <v>40</v>
      </c>
      <c r="AD1932" s="91">
        <v>60</v>
      </c>
      <c r="AE1932" s="91">
        <v>120</v>
      </c>
      <c r="AF1932" s="91">
        <v>5</v>
      </c>
      <c r="AG1932" s="91">
        <v>15</v>
      </c>
      <c r="AH1932" s="91">
        <v>9006376</v>
      </c>
      <c r="AI1932" s="91">
        <v>2</v>
      </c>
      <c r="AJ1932" s="91" t="s">
        <v>14843</v>
      </c>
      <c r="AK1932" s="91">
        <v>0</v>
      </c>
      <c r="AL1932" s="91">
        <v>0</v>
      </c>
      <c r="AM1932" s="91" t="s">
        <v>87</v>
      </c>
      <c r="AO1932" s="91">
        <v>1</v>
      </c>
      <c r="AP1932" s="91">
        <v>2</v>
      </c>
      <c r="AQ1932" s="91">
        <v>1012598</v>
      </c>
      <c r="AR1932" s="91" t="s">
        <v>87</v>
      </c>
      <c r="AU1932" s="93">
        <v>42060</v>
      </c>
      <c r="AW1932" s="91">
        <v>1</v>
      </c>
      <c r="AX1932" s="91">
        <v>0</v>
      </c>
      <c r="AZ1932" s="92">
        <v>36680</v>
      </c>
      <c r="BA1932" s="91" t="s">
        <v>183</v>
      </c>
      <c r="BB1932" s="92">
        <v>42985.413391203707</v>
      </c>
      <c r="BC1932" s="91" t="s">
        <v>233</v>
      </c>
    </row>
    <row r="1933" spans="1:55">
      <c r="A1933" s="91">
        <f t="shared" si="30"/>
        <v>1932</v>
      </c>
      <c r="B1933" s="91">
        <v>5324004</v>
      </c>
      <c r="C1933" s="91">
        <v>40</v>
      </c>
      <c r="D1933" s="91">
        <v>17</v>
      </c>
      <c r="E1933" s="91">
        <v>53240</v>
      </c>
      <c r="F1933" s="91">
        <v>4</v>
      </c>
      <c r="G1933" s="91" t="s">
        <v>14844</v>
      </c>
      <c r="I1933" s="91" t="s">
        <v>16565</v>
      </c>
      <c r="J1933" s="91" t="s">
        <v>14844</v>
      </c>
      <c r="K1933" s="91" t="s">
        <v>3611</v>
      </c>
      <c r="L1933" s="91" t="s">
        <v>16566</v>
      </c>
      <c r="M1933" s="91" t="s">
        <v>16567</v>
      </c>
      <c r="O1933" s="91" t="s">
        <v>16568</v>
      </c>
      <c r="P1933" s="91" t="s">
        <v>16569</v>
      </c>
      <c r="U1933" s="91">
        <v>1</v>
      </c>
      <c r="V1933" s="91">
        <v>500000</v>
      </c>
      <c r="W1933" s="91">
        <v>0</v>
      </c>
      <c r="X1933" s="91">
        <v>100</v>
      </c>
      <c r="Y1933" s="91">
        <v>120</v>
      </c>
      <c r="Z1933" s="91">
        <v>40</v>
      </c>
      <c r="AA1933" s="91">
        <v>60</v>
      </c>
      <c r="AB1933" s="91">
        <v>120</v>
      </c>
      <c r="AC1933" s="91">
        <v>0</v>
      </c>
      <c r="AD1933" s="91">
        <v>0</v>
      </c>
      <c r="AE1933" s="91">
        <v>0</v>
      </c>
      <c r="AF1933" s="91">
        <v>5</v>
      </c>
      <c r="AG1933" s="91">
        <v>15</v>
      </c>
      <c r="AH1933" s="91">
        <v>9006376</v>
      </c>
      <c r="AI1933" s="91">
        <v>2</v>
      </c>
      <c r="AJ1933" s="91" t="s">
        <v>16570</v>
      </c>
      <c r="AK1933" s="91">
        <v>0</v>
      </c>
      <c r="AL1933" s="91">
        <v>0</v>
      </c>
      <c r="AM1933" s="91" t="s">
        <v>87</v>
      </c>
      <c r="AO1933" s="91">
        <v>1</v>
      </c>
      <c r="AP1933" s="91">
        <v>2</v>
      </c>
      <c r="AQ1933" s="91">
        <v>1012598</v>
      </c>
      <c r="AR1933" s="91" t="s">
        <v>87</v>
      </c>
      <c r="AU1933" s="93">
        <v>42060</v>
      </c>
      <c r="AW1933" s="91">
        <v>1</v>
      </c>
      <c r="AX1933" s="91">
        <v>0</v>
      </c>
      <c r="AZ1933" s="92">
        <v>36680</v>
      </c>
      <c r="BA1933" s="91" t="s">
        <v>183</v>
      </c>
      <c r="BB1933" s="92">
        <v>43084.064953703702</v>
      </c>
      <c r="BC1933" s="91" t="s">
        <v>233</v>
      </c>
    </row>
    <row r="1934" spans="1:55">
      <c r="A1934" s="91">
        <f t="shared" si="30"/>
        <v>1933</v>
      </c>
      <c r="B1934" s="91">
        <v>5324010</v>
      </c>
      <c r="C1934" s="91">
        <v>77</v>
      </c>
      <c r="D1934" s="91">
        <v>17</v>
      </c>
      <c r="E1934" s="91" t="s">
        <v>87</v>
      </c>
      <c r="F1934" s="91" t="s">
        <v>87</v>
      </c>
      <c r="G1934" s="91" t="s">
        <v>14844</v>
      </c>
      <c r="H1934" s="91" t="s">
        <v>376</v>
      </c>
      <c r="I1934" s="91" t="s">
        <v>16571</v>
      </c>
      <c r="J1934" s="91" t="s">
        <v>14838</v>
      </c>
      <c r="K1934" s="91" t="s">
        <v>3207</v>
      </c>
      <c r="L1934" s="91" t="s">
        <v>16572</v>
      </c>
      <c r="O1934" s="91" t="s">
        <v>16573</v>
      </c>
      <c r="P1934" s="91" t="s">
        <v>16574</v>
      </c>
      <c r="R1934" s="91" t="s">
        <v>16575</v>
      </c>
      <c r="S1934" s="91" t="s">
        <v>16576</v>
      </c>
      <c r="T1934" s="91" t="s">
        <v>269</v>
      </c>
      <c r="U1934" s="91">
        <v>1</v>
      </c>
      <c r="V1934" s="91">
        <v>500000</v>
      </c>
      <c r="W1934" s="91">
        <v>0</v>
      </c>
      <c r="X1934" s="91">
        <v>100</v>
      </c>
      <c r="Y1934" s="91">
        <v>120</v>
      </c>
      <c r="Z1934" s="91">
        <v>40</v>
      </c>
      <c r="AA1934" s="91">
        <v>60</v>
      </c>
      <c r="AB1934" s="91">
        <v>120</v>
      </c>
      <c r="AC1934" s="91">
        <v>40</v>
      </c>
      <c r="AD1934" s="91">
        <v>60</v>
      </c>
      <c r="AE1934" s="91">
        <v>120</v>
      </c>
      <c r="AF1934" s="91">
        <v>5</v>
      </c>
      <c r="AG1934" s="91">
        <v>15</v>
      </c>
      <c r="AH1934" s="91">
        <v>9006376</v>
      </c>
      <c r="AI1934" s="91">
        <v>2</v>
      </c>
      <c r="AJ1934" s="91" t="s">
        <v>16570</v>
      </c>
      <c r="AK1934" s="91">
        <v>0</v>
      </c>
      <c r="AL1934" s="91">
        <v>1</v>
      </c>
      <c r="AM1934" s="91" t="s">
        <v>16577</v>
      </c>
      <c r="AN1934" s="91" t="s">
        <v>16578</v>
      </c>
      <c r="AO1934" s="91">
        <v>1</v>
      </c>
      <c r="AP1934" s="91">
        <v>2</v>
      </c>
      <c r="AQ1934" s="91">
        <v>1012598</v>
      </c>
      <c r="AR1934" s="91" t="s">
        <v>87</v>
      </c>
      <c r="AU1934" s="93">
        <v>42060</v>
      </c>
      <c r="AW1934" s="91">
        <v>1</v>
      </c>
      <c r="AX1934" s="91">
        <v>0</v>
      </c>
      <c r="AZ1934" s="92">
        <v>40779</v>
      </c>
      <c r="BA1934" s="91" t="s">
        <v>183</v>
      </c>
      <c r="BB1934" s="92">
        <v>42986.400937500002</v>
      </c>
      <c r="BC1934" s="91" t="s">
        <v>233</v>
      </c>
    </row>
    <row r="1935" spans="1:55">
      <c r="A1935" s="91">
        <f t="shared" si="30"/>
        <v>1934</v>
      </c>
      <c r="B1935" s="91">
        <v>5324013</v>
      </c>
      <c r="C1935" s="91">
        <v>10</v>
      </c>
      <c r="D1935" s="91">
        <v>17</v>
      </c>
      <c r="E1935" s="91">
        <v>53240</v>
      </c>
      <c r="F1935" s="91">
        <v>13</v>
      </c>
      <c r="G1935" s="91" t="s">
        <v>14844</v>
      </c>
      <c r="H1935" s="91" t="s">
        <v>2917</v>
      </c>
      <c r="I1935" s="91" t="s">
        <v>16570</v>
      </c>
      <c r="J1935" s="91" t="s">
        <v>16556</v>
      </c>
      <c r="K1935" s="91" t="s">
        <v>5292</v>
      </c>
      <c r="L1935" s="91" t="s">
        <v>16579</v>
      </c>
      <c r="O1935" s="91" t="s">
        <v>16580</v>
      </c>
      <c r="P1935" s="91" t="s">
        <v>16581</v>
      </c>
      <c r="R1935" s="91" t="s">
        <v>16582</v>
      </c>
      <c r="S1935" s="91" t="s">
        <v>16583</v>
      </c>
      <c r="T1935" s="91" t="s">
        <v>860</v>
      </c>
      <c r="U1935" s="91">
        <v>1</v>
      </c>
      <c r="V1935" s="91">
        <v>500000</v>
      </c>
      <c r="W1935" s="91">
        <v>0</v>
      </c>
      <c r="X1935" s="91">
        <v>100</v>
      </c>
      <c r="Y1935" s="91">
        <v>120</v>
      </c>
      <c r="Z1935" s="91">
        <v>40</v>
      </c>
      <c r="AA1935" s="91">
        <v>60</v>
      </c>
      <c r="AB1935" s="91">
        <v>120</v>
      </c>
      <c r="AC1935" s="91">
        <v>40</v>
      </c>
      <c r="AD1935" s="91">
        <v>60</v>
      </c>
      <c r="AE1935" s="91">
        <v>120</v>
      </c>
      <c r="AF1935" s="91">
        <v>5</v>
      </c>
      <c r="AG1935" s="91">
        <v>15</v>
      </c>
      <c r="AH1935" s="91">
        <v>9006376</v>
      </c>
      <c r="AI1935" s="91">
        <v>2</v>
      </c>
      <c r="AJ1935" s="91" t="s">
        <v>16570</v>
      </c>
      <c r="AK1935" s="91">
        <v>0</v>
      </c>
      <c r="AL1935" s="91">
        <v>0</v>
      </c>
      <c r="AM1935" s="91" t="s">
        <v>87</v>
      </c>
      <c r="AO1935" s="91">
        <v>1</v>
      </c>
      <c r="AP1935" s="91">
        <v>0</v>
      </c>
      <c r="AQ1935" s="91">
        <v>1012598</v>
      </c>
      <c r="AR1935" s="91" t="s">
        <v>87</v>
      </c>
      <c r="AU1935" s="93">
        <v>42060</v>
      </c>
      <c r="AW1935" s="91">
        <v>1</v>
      </c>
      <c r="AX1935" s="91">
        <v>0</v>
      </c>
      <c r="AZ1935" s="92">
        <v>42903.059166666666</v>
      </c>
      <c r="BA1935" s="91" t="s">
        <v>233</v>
      </c>
      <c r="BB1935" s="92">
        <v>42985.413391203707</v>
      </c>
      <c r="BC1935" s="91" t="s">
        <v>233</v>
      </c>
    </row>
    <row r="1936" spans="1:55">
      <c r="A1936" s="91">
        <f t="shared" si="30"/>
        <v>1935</v>
      </c>
      <c r="B1936" s="91">
        <v>5635002</v>
      </c>
      <c r="C1936" s="91">
        <v>50</v>
      </c>
      <c r="D1936" s="91">
        <v>17</v>
      </c>
      <c r="E1936" s="91" t="s">
        <v>87</v>
      </c>
      <c r="F1936" s="91" t="s">
        <v>87</v>
      </c>
      <c r="G1936" s="91" t="s">
        <v>16584</v>
      </c>
      <c r="I1936" s="91" t="s">
        <v>16585</v>
      </c>
      <c r="J1936" s="91" t="s">
        <v>16586</v>
      </c>
      <c r="K1936" s="91" t="s">
        <v>2264</v>
      </c>
      <c r="L1936" s="91" t="s">
        <v>16587</v>
      </c>
      <c r="O1936" s="91" t="s">
        <v>16588</v>
      </c>
      <c r="P1936" s="91" t="s">
        <v>16589</v>
      </c>
      <c r="R1936" s="91" t="s">
        <v>16590</v>
      </c>
      <c r="S1936" s="91" t="s">
        <v>16591</v>
      </c>
      <c r="T1936" s="91" t="s">
        <v>465</v>
      </c>
      <c r="U1936" s="91">
        <v>0</v>
      </c>
      <c r="V1936" s="91">
        <v>0</v>
      </c>
      <c r="W1936" s="91">
        <v>100</v>
      </c>
      <c r="X1936" s="91">
        <v>0</v>
      </c>
      <c r="Y1936" s="91">
        <v>0</v>
      </c>
      <c r="Z1936" s="91">
        <v>100</v>
      </c>
      <c r="AA1936" s="91">
        <v>0</v>
      </c>
      <c r="AB1936" s="91">
        <v>0</v>
      </c>
      <c r="AC1936" s="91">
        <v>100</v>
      </c>
      <c r="AD1936" s="91">
        <v>0</v>
      </c>
      <c r="AE1936" s="91">
        <v>0</v>
      </c>
      <c r="AF1936" s="91">
        <v>10</v>
      </c>
      <c r="AG1936" s="91">
        <v>710</v>
      </c>
      <c r="AH1936" s="91">
        <v>837918</v>
      </c>
      <c r="AI1936" s="91">
        <v>1</v>
      </c>
      <c r="AJ1936" s="91" t="s">
        <v>16592</v>
      </c>
      <c r="AK1936" s="91">
        <v>0</v>
      </c>
      <c r="AL1936" s="91">
        <v>0</v>
      </c>
      <c r="AM1936" s="91" t="s">
        <v>87</v>
      </c>
      <c r="AO1936" s="91">
        <v>0</v>
      </c>
      <c r="AP1936" s="91">
        <v>2</v>
      </c>
      <c r="AQ1936" s="91" t="s">
        <v>87</v>
      </c>
      <c r="AR1936" s="91" t="s">
        <v>87</v>
      </c>
      <c r="AW1936" s="91">
        <v>1</v>
      </c>
      <c r="AX1936" s="91">
        <v>0</v>
      </c>
      <c r="AZ1936" s="92">
        <v>42080</v>
      </c>
      <c r="BA1936" s="91" t="s">
        <v>183</v>
      </c>
      <c r="BB1936" s="92">
        <v>42349</v>
      </c>
      <c r="BC1936" s="91" t="s">
        <v>87</v>
      </c>
    </row>
    <row r="1937" spans="1:55">
      <c r="A1937" s="91">
        <f t="shared" si="30"/>
        <v>1936</v>
      </c>
      <c r="B1937" s="91">
        <v>5730001</v>
      </c>
      <c r="C1937" s="91">
        <v>38</v>
      </c>
      <c r="D1937" s="91">
        <v>17</v>
      </c>
      <c r="E1937" s="91">
        <v>57300</v>
      </c>
      <c r="F1937" s="91">
        <v>1</v>
      </c>
      <c r="G1937" s="91" t="s">
        <v>16593</v>
      </c>
      <c r="I1937" s="91" t="s">
        <v>16594</v>
      </c>
      <c r="J1937" s="91" t="s">
        <v>16593</v>
      </c>
      <c r="K1937" s="91" t="s">
        <v>13431</v>
      </c>
      <c r="L1937" s="91" t="s">
        <v>16595</v>
      </c>
      <c r="M1937" s="91" t="s">
        <v>16596</v>
      </c>
      <c r="O1937" s="91" t="s">
        <v>16597</v>
      </c>
      <c r="P1937" s="91" t="s">
        <v>87</v>
      </c>
      <c r="U1937" s="91">
        <v>0</v>
      </c>
      <c r="V1937" s="91">
        <v>500000</v>
      </c>
      <c r="W1937" s="91">
        <v>0</v>
      </c>
      <c r="X1937" s="91">
        <v>100</v>
      </c>
      <c r="Y1937" s="91">
        <v>120</v>
      </c>
      <c r="Z1937" s="91">
        <v>40</v>
      </c>
      <c r="AA1937" s="91">
        <v>60</v>
      </c>
      <c r="AB1937" s="91">
        <v>120</v>
      </c>
      <c r="AC1937" s="91">
        <v>40</v>
      </c>
      <c r="AD1937" s="91">
        <v>60</v>
      </c>
      <c r="AE1937" s="91">
        <v>120</v>
      </c>
      <c r="AF1937" s="91">
        <v>10</v>
      </c>
      <c r="AG1937" s="91">
        <v>513</v>
      </c>
      <c r="AH1937" s="91">
        <v>407488</v>
      </c>
      <c r="AI1937" s="91">
        <v>2</v>
      </c>
      <c r="AJ1937" s="91" t="s">
        <v>16598</v>
      </c>
      <c r="AK1937" s="91">
        <v>0</v>
      </c>
      <c r="AL1937" s="91">
        <v>0</v>
      </c>
      <c r="AM1937" s="91" t="s">
        <v>87</v>
      </c>
      <c r="AO1937" s="91">
        <v>0</v>
      </c>
      <c r="AP1937" s="91">
        <v>2</v>
      </c>
      <c r="AQ1937" s="91" t="s">
        <v>87</v>
      </c>
      <c r="AR1937" s="91" t="s">
        <v>87</v>
      </c>
      <c r="AW1937" s="91">
        <v>1</v>
      </c>
      <c r="AX1937" s="91">
        <v>0</v>
      </c>
      <c r="AZ1937" s="92">
        <v>36680</v>
      </c>
      <c r="BA1937" s="91" t="s">
        <v>183</v>
      </c>
      <c r="BB1937" s="92">
        <v>43061.064039351855</v>
      </c>
      <c r="BC1937" s="91" t="s">
        <v>233</v>
      </c>
    </row>
    <row r="1938" spans="1:55">
      <c r="A1938" s="91">
        <f t="shared" si="30"/>
        <v>1937</v>
      </c>
      <c r="B1938" s="91">
        <v>5880001</v>
      </c>
      <c r="C1938" s="91">
        <v>50</v>
      </c>
      <c r="D1938" s="91">
        <v>17</v>
      </c>
      <c r="E1938" s="91">
        <v>58800</v>
      </c>
      <c r="F1938" s="91">
        <v>1</v>
      </c>
      <c r="G1938" s="91" t="s">
        <v>14883</v>
      </c>
      <c r="H1938" s="91" t="s">
        <v>545</v>
      </c>
      <c r="I1938" s="91" t="s">
        <v>16599</v>
      </c>
      <c r="J1938" s="91" t="s">
        <v>14883</v>
      </c>
      <c r="K1938" s="91" t="s">
        <v>994</v>
      </c>
      <c r="L1938" s="91" t="s">
        <v>16600</v>
      </c>
      <c r="M1938" s="91" t="s">
        <v>16601</v>
      </c>
      <c r="O1938" s="91" t="s">
        <v>16602</v>
      </c>
      <c r="P1938" s="91" t="s">
        <v>16603</v>
      </c>
      <c r="R1938" s="91" t="s">
        <v>16604</v>
      </c>
      <c r="T1938" s="91" t="s">
        <v>16605</v>
      </c>
      <c r="U1938" s="91">
        <v>0</v>
      </c>
      <c r="V1938" s="91">
        <v>500000</v>
      </c>
      <c r="W1938" s="91">
        <v>0</v>
      </c>
      <c r="X1938" s="91">
        <v>0</v>
      </c>
      <c r="Y1938" s="91">
        <v>0</v>
      </c>
      <c r="Z1938" s="91">
        <v>40</v>
      </c>
      <c r="AA1938" s="91">
        <v>60</v>
      </c>
      <c r="AB1938" s="91">
        <v>120</v>
      </c>
      <c r="AC1938" s="91">
        <v>0</v>
      </c>
      <c r="AD1938" s="91">
        <v>0</v>
      </c>
      <c r="AE1938" s="91">
        <v>0</v>
      </c>
      <c r="AF1938" s="91">
        <v>1</v>
      </c>
      <c r="AG1938" s="91">
        <v>797</v>
      </c>
      <c r="AH1938" s="91">
        <v>1736004</v>
      </c>
      <c r="AI1938" s="91">
        <v>1</v>
      </c>
      <c r="AJ1938" s="91" t="s">
        <v>16606</v>
      </c>
      <c r="AK1938" s="91">
        <v>0</v>
      </c>
      <c r="AL1938" s="91">
        <v>0</v>
      </c>
      <c r="AM1938" s="91" t="s">
        <v>87</v>
      </c>
      <c r="AO1938" s="91">
        <v>0</v>
      </c>
      <c r="AP1938" s="91">
        <v>2</v>
      </c>
      <c r="AQ1938" s="91" t="s">
        <v>87</v>
      </c>
      <c r="AR1938" s="91" t="s">
        <v>87</v>
      </c>
      <c r="AW1938" s="91">
        <v>1</v>
      </c>
      <c r="AX1938" s="91">
        <v>0</v>
      </c>
      <c r="AZ1938" s="92">
        <v>36680</v>
      </c>
      <c r="BA1938" s="91" t="s">
        <v>183</v>
      </c>
      <c r="BB1938" s="92">
        <v>40645</v>
      </c>
      <c r="BC1938" s="91" t="s">
        <v>87</v>
      </c>
    </row>
    <row r="1939" spans="1:55">
      <c r="A1939" s="91">
        <f t="shared" si="30"/>
        <v>1938</v>
      </c>
      <c r="B1939" s="91">
        <v>6659002</v>
      </c>
      <c r="C1939" s="91">
        <v>77</v>
      </c>
      <c r="D1939" s="91">
        <v>17</v>
      </c>
      <c r="E1939" s="91">
        <v>66590</v>
      </c>
      <c r="F1939" s="91">
        <v>2</v>
      </c>
      <c r="G1939" s="91" t="s">
        <v>3292</v>
      </c>
      <c r="H1939" s="91" t="s">
        <v>16607</v>
      </c>
      <c r="I1939" s="91" t="s">
        <v>16608</v>
      </c>
      <c r="J1939" s="91" t="s">
        <v>14969</v>
      </c>
      <c r="K1939" s="91" t="s">
        <v>9476</v>
      </c>
      <c r="L1939" s="91" t="s">
        <v>16609</v>
      </c>
      <c r="O1939" s="91" t="s">
        <v>16610</v>
      </c>
      <c r="P1939" s="91" t="s">
        <v>16611</v>
      </c>
      <c r="U1939" s="91">
        <v>0</v>
      </c>
      <c r="V1939" s="91">
        <v>500000</v>
      </c>
      <c r="W1939" s="91">
        <v>0</v>
      </c>
      <c r="X1939" s="91">
        <v>100</v>
      </c>
      <c r="Y1939" s="91">
        <v>120</v>
      </c>
      <c r="Z1939" s="91">
        <v>40</v>
      </c>
      <c r="AA1939" s="91">
        <v>60</v>
      </c>
      <c r="AB1939" s="91">
        <v>120</v>
      </c>
      <c r="AC1939" s="91">
        <v>40</v>
      </c>
      <c r="AD1939" s="91">
        <v>60</v>
      </c>
      <c r="AE1939" s="91">
        <v>120</v>
      </c>
      <c r="AF1939" s="91">
        <v>1</v>
      </c>
      <c r="AG1939" s="91">
        <v>636</v>
      </c>
      <c r="AH1939" s="91">
        <v>988019</v>
      </c>
      <c r="AI1939" s="91">
        <v>1</v>
      </c>
      <c r="AJ1939" s="91" t="s">
        <v>3291</v>
      </c>
      <c r="AK1939" s="91">
        <v>0</v>
      </c>
      <c r="AL1939" s="91">
        <v>0</v>
      </c>
      <c r="AM1939" s="91" t="s">
        <v>87</v>
      </c>
      <c r="AO1939" s="91">
        <v>1</v>
      </c>
      <c r="AP1939" s="91">
        <v>2</v>
      </c>
      <c r="AQ1939" s="91" t="s">
        <v>87</v>
      </c>
      <c r="AR1939" s="91" t="s">
        <v>87</v>
      </c>
      <c r="AW1939" s="91">
        <v>1</v>
      </c>
      <c r="AX1939" s="91">
        <v>0</v>
      </c>
      <c r="AY1939" s="91">
        <v>0</v>
      </c>
      <c r="AZ1939" s="92">
        <v>36680</v>
      </c>
      <c r="BA1939" s="91" t="s">
        <v>183</v>
      </c>
      <c r="BB1939" s="92">
        <v>41025</v>
      </c>
      <c r="BC1939" s="91" t="s">
        <v>87</v>
      </c>
    </row>
    <row r="1940" spans="1:55">
      <c r="A1940" s="91">
        <f t="shared" si="30"/>
        <v>1939</v>
      </c>
      <c r="B1940" s="91">
        <v>6659003</v>
      </c>
      <c r="C1940" s="91">
        <v>30</v>
      </c>
      <c r="D1940" s="91">
        <v>17</v>
      </c>
      <c r="E1940" s="91">
        <v>66590</v>
      </c>
      <c r="F1940" s="91">
        <v>3</v>
      </c>
      <c r="G1940" s="91" t="s">
        <v>3292</v>
      </c>
      <c r="H1940" s="91" t="s">
        <v>16612</v>
      </c>
      <c r="I1940" s="91" t="s">
        <v>14962</v>
      </c>
      <c r="J1940" s="91" t="s">
        <v>14969</v>
      </c>
      <c r="K1940" s="91" t="s">
        <v>12644</v>
      </c>
      <c r="L1940" s="91" t="s">
        <v>16613</v>
      </c>
      <c r="M1940" s="91" t="s">
        <v>16614</v>
      </c>
      <c r="O1940" s="91" t="s">
        <v>16615</v>
      </c>
      <c r="P1940" s="91" t="s">
        <v>16616</v>
      </c>
      <c r="R1940" s="91" t="s">
        <v>16617</v>
      </c>
      <c r="S1940" s="91" t="s">
        <v>16618</v>
      </c>
      <c r="T1940" s="91" t="s">
        <v>201</v>
      </c>
      <c r="U1940" s="91">
        <v>1</v>
      </c>
      <c r="V1940" s="91">
        <v>500000</v>
      </c>
      <c r="W1940" s="91">
        <v>40</v>
      </c>
      <c r="X1940" s="91">
        <v>60</v>
      </c>
      <c r="Y1940" s="91">
        <v>120</v>
      </c>
      <c r="Z1940" s="91">
        <v>40</v>
      </c>
      <c r="AA1940" s="91">
        <v>60</v>
      </c>
      <c r="AB1940" s="91">
        <v>120</v>
      </c>
      <c r="AC1940" s="91">
        <v>40</v>
      </c>
      <c r="AD1940" s="91">
        <v>60</v>
      </c>
      <c r="AE1940" s="91">
        <v>120</v>
      </c>
      <c r="AF1940" s="91">
        <v>1</v>
      </c>
      <c r="AG1940" s="91">
        <v>196</v>
      </c>
      <c r="AH1940" s="91">
        <v>7114</v>
      </c>
      <c r="AI1940" s="91">
        <v>2</v>
      </c>
      <c r="AJ1940" s="91" t="s">
        <v>3291</v>
      </c>
      <c r="AK1940" s="91">
        <v>0</v>
      </c>
      <c r="AL1940" s="91">
        <v>0</v>
      </c>
      <c r="AM1940" s="91" t="s">
        <v>87</v>
      </c>
      <c r="AO1940" s="91">
        <v>1</v>
      </c>
      <c r="AP1940" s="91">
        <v>2</v>
      </c>
      <c r="AQ1940" s="91">
        <v>2099617</v>
      </c>
      <c r="AR1940" s="91" t="s">
        <v>87</v>
      </c>
      <c r="AU1940" s="93">
        <v>43125</v>
      </c>
      <c r="AW1940" s="91">
        <v>1</v>
      </c>
      <c r="AX1940" s="91">
        <v>0</v>
      </c>
      <c r="AY1940" s="91">
        <v>0</v>
      </c>
      <c r="AZ1940" s="92">
        <v>36680</v>
      </c>
      <c r="BA1940" s="91" t="s">
        <v>183</v>
      </c>
      <c r="BB1940" s="92">
        <v>43129.073368055557</v>
      </c>
      <c r="BC1940" s="91" t="s">
        <v>233</v>
      </c>
    </row>
    <row r="1941" spans="1:55">
      <c r="A1941" s="91">
        <f t="shared" si="30"/>
        <v>1940</v>
      </c>
      <c r="B1941" s="91">
        <v>6659004</v>
      </c>
      <c r="C1941" s="91">
        <v>70</v>
      </c>
      <c r="D1941" s="91">
        <v>17</v>
      </c>
      <c r="E1941" s="91">
        <v>66590</v>
      </c>
      <c r="F1941" s="91">
        <v>4</v>
      </c>
      <c r="G1941" s="91" t="s">
        <v>3292</v>
      </c>
      <c r="H1941" s="91" t="s">
        <v>16619</v>
      </c>
      <c r="K1941" s="91" t="s">
        <v>16620</v>
      </c>
      <c r="L1941" s="91" t="s">
        <v>16621</v>
      </c>
      <c r="M1941" s="91" t="s">
        <v>16622</v>
      </c>
      <c r="O1941" s="91" t="s">
        <v>16623</v>
      </c>
      <c r="P1941" s="91" t="s">
        <v>16624</v>
      </c>
      <c r="R1941" s="91" t="s">
        <v>16625</v>
      </c>
      <c r="S1941" s="91" t="s">
        <v>16626</v>
      </c>
      <c r="T1941" s="91" t="s">
        <v>14867</v>
      </c>
      <c r="U1941" s="91">
        <v>1</v>
      </c>
      <c r="V1941" s="91">
        <v>500000</v>
      </c>
      <c r="W1941" s="91">
        <v>0</v>
      </c>
      <c r="X1941" s="91">
        <v>100</v>
      </c>
      <c r="Y1941" s="91">
        <v>120</v>
      </c>
      <c r="Z1941" s="91">
        <v>40</v>
      </c>
      <c r="AA1941" s="91">
        <v>60</v>
      </c>
      <c r="AB1941" s="91">
        <v>120</v>
      </c>
      <c r="AC1941" s="91">
        <v>0</v>
      </c>
      <c r="AD1941" s="91">
        <v>100</v>
      </c>
      <c r="AE1941" s="91">
        <v>120</v>
      </c>
      <c r="AF1941" s="91">
        <v>1</v>
      </c>
      <c r="AG1941" s="91">
        <v>460</v>
      </c>
      <c r="AH1941" s="91">
        <v>67905</v>
      </c>
      <c r="AI1941" s="91">
        <v>2</v>
      </c>
      <c r="AJ1941" s="91" t="s">
        <v>3291</v>
      </c>
      <c r="AK1941" s="91">
        <v>0</v>
      </c>
      <c r="AL1941" s="91">
        <v>0</v>
      </c>
      <c r="AM1941" s="91" t="s">
        <v>87</v>
      </c>
      <c r="AO1941" s="91">
        <v>0</v>
      </c>
      <c r="AP1941" s="91">
        <v>2</v>
      </c>
      <c r="AQ1941" s="91">
        <v>2188751</v>
      </c>
      <c r="AR1941" s="91" t="s">
        <v>87</v>
      </c>
      <c r="AU1941" s="93">
        <v>43125</v>
      </c>
      <c r="AW1941" s="91">
        <v>1</v>
      </c>
      <c r="AX1941" s="91">
        <v>0</v>
      </c>
      <c r="AY1941" s="91">
        <v>0</v>
      </c>
      <c r="AZ1941" s="92">
        <v>36680</v>
      </c>
      <c r="BA1941" s="91" t="s">
        <v>183</v>
      </c>
      <c r="BB1941" s="92">
        <v>43124.068194444444</v>
      </c>
      <c r="BC1941" s="91" t="s">
        <v>233</v>
      </c>
    </row>
    <row r="1942" spans="1:55">
      <c r="A1942" s="91">
        <f t="shared" si="30"/>
        <v>1941</v>
      </c>
      <c r="B1942" s="91">
        <v>6659015</v>
      </c>
      <c r="C1942" s="91">
        <v>10</v>
      </c>
      <c r="D1942" s="91">
        <v>17</v>
      </c>
      <c r="E1942" s="91" t="s">
        <v>87</v>
      </c>
      <c r="F1942" s="91" t="s">
        <v>87</v>
      </c>
      <c r="G1942" s="91" t="s">
        <v>3292</v>
      </c>
      <c r="H1942" s="91" t="s">
        <v>16627</v>
      </c>
      <c r="I1942" s="91" t="s">
        <v>3291</v>
      </c>
      <c r="K1942" s="91" t="s">
        <v>16628</v>
      </c>
      <c r="L1942" s="91" t="s">
        <v>16629</v>
      </c>
      <c r="M1942" s="91" t="s">
        <v>16630</v>
      </c>
      <c r="O1942" s="91" t="s">
        <v>16631</v>
      </c>
      <c r="P1942" s="91" t="s">
        <v>16632</v>
      </c>
      <c r="R1942" s="91" t="s">
        <v>16633</v>
      </c>
      <c r="T1942" s="91" t="s">
        <v>385</v>
      </c>
      <c r="U1942" s="91">
        <v>0</v>
      </c>
      <c r="V1942" s="91">
        <v>500000</v>
      </c>
      <c r="W1942" s="91">
        <v>0</v>
      </c>
      <c r="X1942" s="91">
        <v>0</v>
      </c>
      <c r="Y1942" s="91">
        <v>0</v>
      </c>
      <c r="Z1942" s="91">
        <v>40</v>
      </c>
      <c r="AA1942" s="91">
        <v>60</v>
      </c>
      <c r="AB1942" s="91">
        <v>120</v>
      </c>
      <c r="AC1942" s="91">
        <v>0</v>
      </c>
      <c r="AD1942" s="91">
        <v>0</v>
      </c>
      <c r="AE1942" s="91">
        <v>0</v>
      </c>
      <c r="AF1942" s="91">
        <v>501</v>
      </c>
      <c r="AG1942" s="91">
        <v>28</v>
      </c>
      <c r="AH1942" s="91">
        <v>1651208</v>
      </c>
      <c r="AI1942" s="91">
        <v>1</v>
      </c>
      <c r="AJ1942" s="91" t="s">
        <v>16634</v>
      </c>
      <c r="AK1942" s="91">
        <v>0</v>
      </c>
      <c r="AL1942" s="91">
        <v>0</v>
      </c>
      <c r="AM1942" s="91" t="s">
        <v>87</v>
      </c>
      <c r="AO1942" s="91">
        <v>0</v>
      </c>
      <c r="AP1942" s="91">
        <v>2</v>
      </c>
      <c r="AQ1942" s="91" t="s">
        <v>87</v>
      </c>
      <c r="AR1942" s="91" t="s">
        <v>87</v>
      </c>
      <c r="AW1942" s="91">
        <v>1</v>
      </c>
      <c r="AX1942" s="91">
        <v>0</v>
      </c>
      <c r="AY1942" s="91">
        <v>0</v>
      </c>
      <c r="AZ1942" s="92">
        <v>39093</v>
      </c>
      <c r="BA1942" s="91" t="s">
        <v>183</v>
      </c>
      <c r="BB1942" s="92">
        <v>41939</v>
      </c>
      <c r="BC1942" s="91" t="s">
        <v>87</v>
      </c>
    </row>
    <row r="1943" spans="1:55">
      <c r="A1943" s="91">
        <f t="shared" si="30"/>
        <v>1942</v>
      </c>
      <c r="B1943" s="91">
        <v>6659018</v>
      </c>
      <c r="C1943" s="91">
        <v>20</v>
      </c>
      <c r="D1943" s="91">
        <v>17</v>
      </c>
      <c r="E1943" s="91" t="s">
        <v>87</v>
      </c>
      <c r="F1943" s="91" t="s">
        <v>87</v>
      </c>
      <c r="G1943" s="91" t="s">
        <v>3292</v>
      </c>
      <c r="H1943" s="91" t="s">
        <v>16635</v>
      </c>
      <c r="I1943" s="91" t="s">
        <v>16636</v>
      </c>
      <c r="J1943" s="91" t="s">
        <v>14969</v>
      </c>
      <c r="K1943" s="91" t="s">
        <v>3381</v>
      </c>
      <c r="L1943" s="91" t="s">
        <v>16637</v>
      </c>
      <c r="M1943" s="91" t="s">
        <v>16638</v>
      </c>
      <c r="O1943" s="91" t="s">
        <v>16639</v>
      </c>
      <c r="P1943" s="91" t="s">
        <v>16640</v>
      </c>
      <c r="U1943" s="91">
        <v>0</v>
      </c>
      <c r="V1943" s="91">
        <v>500000</v>
      </c>
      <c r="W1943" s="91">
        <v>0</v>
      </c>
      <c r="X1943" s="91">
        <v>100</v>
      </c>
      <c r="Y1943" s="91">
        <v>120</v>
      </c>
      <c r="Z1943" s="91">
        <v>40</v>
      </c>
      <c r="AA1943" s="91">
        <v>60</v>
      </c>
      <c r="AB1943" s="91">
        <v>120</v>
      </c>
      <c r="AC1943" s="91">
        <v>40</v>
      </c>
      <c r="AD1943" s="91">
        <v>60</v>
      </c>
      <c r="AE1943" s="91">
        <v>120</v>
      </c>
      <c r="AF1943" s="91">
        <v>130</v>
      </c>
      <c r="AG1943" s="91">
        <v>104</v>
      </c>
      <c r="AH1943" s="91">
        <v>2426416</v>
      </c>
      <c r="AI1943" s="91">
        <v>1</v>
      </c>
      <c r="AJ1943" s="91" t="s">
        <v>3291</v>
      </c>
      <c r="AK1943" s="91">
        <v>0</v>
      </c>
      <c r="AL1943" s="91">
        <v>0</v>
      </c>
      <c r="AM1943" s="91" t="s">
        <v>87</v>
      </c>
      <c r="AO1943" s="91">
        <v>1</v>
      </c>
      <c r="AP1943" s="91">
        <v>2</v>
      </c>
      <c r="AQ1943" s="91" t="s">
        <v>87</v>
      </c>
      <c r="AR1943" s="91" t="s">
        <v>87</v>
      </c>
      <c r="AW1943" s="91">
        <v>1</v>
      </c>
      <c r="AX1943" s="91">
        <v>0</v>
      </c>
      <c r="AY1943" s="91">
        <v>0</v>
      </c>
      <c r="AZ1943" s="92">
        <v>42419</v>
      </c>
      <c r="BA1943" s="91" t="s">
        <v>183</v>
      </c>
      <c r="BB1943" s="92">
        <v>42419</v>
      </c>
      <c r="BC1943" s="91" t="s">
        <v>87</v>
      </c>
    </row>
    <row r="1944" spans="1:55">
      <c r="A1944" s="91">
        <f t="shared" si="30"/>
        <v>1943</v>
      </c>
      <c r="B1944" s="91">
        <v>6773001</v>
      </c>
      <c r="C1944" s="91">
        <v>30</v>
      </c>
      <c r="D1944" s="91">
        <v>17</v>
      </c>
      <c r="E1944" s="91">
        <v>67730</v>
      </c>
      <c r="F1944" s="91">
        <v>1</v>
      </c>
      <c r="G1944" s="91" t="s">
        <v>3378</v>
      </c>
      <c r="I1944" s="91" t="s">
        <v>3379</v>
      </c>
      <c r="J1944" s="91" t="s">
        <v>3380</v>
      </c>
      <c r="K1944" s="91" t="s">
        <v>178</v>
      </c>
      <c r="L1944" s="91" t="s">
        <v>16641</v>
      </c>
      <c r="M1944" s="91" t="s">
        <v>16642</v>
      </c>
      <c r="O1944" s="91" t="s">
        <v>16643</v>
      </c>
      <c r="P1944" s="91" t="s">
        <v>16644</v>
      </c>
      <c r="U1944" s="91">
        <v>1</v>
      </c>
      <c r="V1944" s="91">
        <v>500000</v>
      </c>
      <c r="W1944" s="91">
        <v>0</v>
      </c>
      <c r="X1944" s="91">
        <v>100</v>
      </c>
      <c r="Y1944" s="91">
        <v>120</v>
      </c>
      <c r="Z1944" s="91">
        <v>40</v>
      </c>
      <c r="AA1944" s="91">
        <v>60</v>
      </c>
      <c r="AB1944" s="91">
        <v>120</v>
      </c>
      <c r="AC1944" s="91">
        <v>0</v>
      </c>
      <c r="AD1944" s="91">
        <v>0</v>
      </c>
      <c r="AE1944" s="91">
        <v>0</v>
      </c>
      <c r="AF1944" s="91">
        <v>5</v>
      </c>
      <c r="AG1944" s="91">
        <v>313</v>
      </c>
      <c r="AH1944" s="91">
        <v>8646613</v>
      </c>
      <c r="AI1944" s="91">
        <v>2</v>
      </c>
      <c r="AJ1944" s="91" t="s">
        <v>16645</v>
      </c>
      <c r="AK1944" s="91">
        <v>0</v>
      </c>
      <c r="AL1944" s="91">
        <v>0</v>
      </c>
      <c r="AM1944" s="91" t="s">
        <v>87</v>
      </c>
      <c r="AO1944" s="91">
        <v>0</v>
      </c>
      <c r="AP1944" s="91">
        <v>2</v>
      </c>
      <c r="AQ1944" s="91">
        <v>1276725</v>
      </c>
      <c r="AR1944" s="91" t="s">
        <v>87</v>
      </c>
      <c r="AU1944" s="93">
        <v>42060</v>
      </c>
      <c r="AW1944" s="91">
        <v>1</v>
      </c>
      <c r="AX1944" s="91">
        <v>0</v>
      </c>
      <c r="AY1944" s="91">
        <v>0</v>
      </c>
      <c r="AZ1944" s="92">
        <v>36680</v>
      </c>
      <c r="BA1944" s="91" t="s">
        <v>183</v>
      </c>
      <c r="BB1944" s="92">
        <v>42057</v>
      </c>
      <c r="BC1944" s="91" t="s">
        <v>87</v>
      </c>
    </row>
    <row r="1945" spans="1:55">
      <c r="A1945" s="91">
        <f t="shared" si="30"/>
        <v>1944</v>
      </c>
      <c r="B1945" s="91">
        <v>6773003</v>
      </c>
      <c r="C1945" s="91">
        <v>50</v>
      </c>
      <c r="D1945" s="91">
        <v>17</v>
      </c>
      <c r="E1945" s="91">
        <v>67730</v>
      </c>
      <c r="F1945" s="91">
        <v>3</v>
      </c>
      <c r="G1945" s="91" t="s">
        <v>3378</v>
      </c>
      <c r="I1945" s="91" t="s">
        <v>16646</v>
      </c>
      <c r="J1945" s="91" t="s">
        <v>3378</v>
      </c>
      <c r="K1945" s="91" t="s">
        <v>2264</v>
      </c>
      <c r="L1945" s="91" t="s">
        <v>16647</v>
      </c>
      <c r="M1945" s="91" t="s">
        <v>16648</v>
      </c>
      <c r="O1945" s="91" t="s">
        <v>16649</v>
      </c>
      <c r="P1945" s="91" t="s">
        <v>16650</v>
      </c>
      <c r="U1945" s="91">
        <v>1</v>
      </c>
      <c r="V1945" s="91">
        <v>500000</v>
      </c>
      <c r="W1945" s="91">
        <v>0</v>
      </c>
      <c r="X1945" s="91">
        <v>100</v>
      </c>
      <c r="Y1945" s="91">
        <v>120</v>
      </c>
      <c r="Z1945" s="91">
        <v>40</v>
      </c>
      <c r="AA1945" s="91">
        <v>60</v>
      </c>
      <c r="AB1945" s="91">
        <v>120</v>
      </c>
      <c r="AC1945" s="91">
        <v>40</v>
      </c>
      <c r="AD1945" s="91">
        <v>60</v>
      </c>
      <c r="AE1945" s="91">
        <v>120</v>
      </c>
      <c r="AF1945" s="91">
        <v>5</v>
      </c>
      <c r="AG1945" s="91">
        <v>313</v>
      </c>
      <c r="AH1945" s="91">
        <v>8646615</v>
      </c>
      <c r="AI1945" s="91">
        <v>2</v>
      </c>
      <c r="AJ1945" s="91" t="s">
        <v>16651</v>
      </c>
      <c r="AK1945" s="91">
        <v>0</v>
      </c>
      <c r="AL1945" s="91">
        <v>0</v>
      </c>
      <c r="AM1945" s="91" t="s">
        <v>87</v>
      </c>
      <c r="AO1945" s="91">
        <v>1</v>
      </c>
      <c r="AP1945" s="91">
        <v>2</v>
      </c>
      <c r="AQ1945" s="91">
        <v>1276725</v>
      </c>
      <c r="AR1945" s="91" t="s">
        <v>87</v>
      </c>
      <c r="AU1945" s="93">
        <v>42060</v>
      </c>
      <c r="AW1945" s="91">
        <v>1</v>
      </c>
      <c r="AX1945" s="91">
        <v>0</v>
      </c>
      <c r="AY1945" s="91">
        <v>0</v>
      </c>
      <c r="AZ1945" s="92">
        <v>36680</v>
      </c>
      <c r="BA1945" s="91" t="s">
        <v>183</v>
      </c>
      <c r="BB1945" s="92">
        <v>42057</v>
      </c>
      <c r="BC1945" s="91" t="s">
        <v>87</v>
      </c>
    </row>
    <row r="1946" spans="1:55">
      <c r="A1946" s="91">
        <f t="shared" si="30"/>
        <v>1945</v>
      </c>
      <c r="B1946" s="91">
        <v>6773005</v>
      </c>
      <c r="C1946" s="91">
        <v>70</v>
      </c>
      <c r="D1946" s="91">
        <v>17</v>
      </c>
      <c r="E1946" s="91">
        <v>67730</v>
      </c>
      <c r="F1946" s="91">
        <v>5</v>
      </c>
      <c r="G1946" s="91" t="s">
        <v>3378</v>
      </c>
      <c r="I1946" s="91" t="s">
        <v>16652</v>
      </c>
      <c r="J1946" s="91" t="s">
        <v>3378</v>
      </c>
      <c r="K1946" s="91" t="s">
        <v>16653</v>
      </c>
      <c r="L1946" s="91" t="s">
        <v>16654</v>
      </c>
      <c r="M1946" s="91" t="s">
        <v>16655</v>
      </c>
      <c r="O1946" s="91" t="s">
        <v>16656</v>
      </c>
      <c r="P1946" s="91" t="s">
        <v>16657</v>
      </c>
      <c r="U1946" s="91">
        <v>1</v>
      </c>
      <c r="V1946" s="91">
        <v>500000</v>
      </c>
      <c r="W1946" s="91">
        <v>0</v>
      </c>
      <c r="X1946" s="91">
        <v>100</v>
      </c>
      <c r="Y1946" s="91">
        <v>120</v>
      </c>
      <c r="Z1946" s="91">
        <v>40</v>
      </c>
      <c r="AA1946" s="91">
        <v>60</v>
      </c>
      <c r="AB1946" s="91">
        <v>120</v>
      </c>
      <c r="AC1946" s="91">
        <v>0</v>
      </c>
      <c r="AD1946" s="91">
        <v>100</v>
      </c>
      <c r="AE1946" s="91">
        <v>120</v>
      </c>
      <c r="AF1946" s="91">
        <v>5</v>
      </c>
      <c r="AG1946" s="91">
        <v>313</v>
      </c>
      <c r="AH1946" s="91">
        <v>8646614</v>
      </c>
      <c r="AI1946" s="91">
        <v>2</v>
      </c>
      <c r="AJ1946" s="91" t="s">
        <v>16658</v>
      </c>
      <c r="AK1946" s="91">
        <v>0</v>
      </c>
      <c r="AL1946" s="91">
        <v>0</v>
      </c>
      <c r="AM1946" s="91" t="s">
        <v>87</v>
      </c>
      <c r="AO1946" s="91">
        <v>1</v>
      </c>
      <c r="AP1946" s="91">
        <v>2</v>
      </c>
      <c r="AQ1946" s="91">
        <v>1276725</v>
      </c>
      <c r="AR1946" s="91" t="s">
        <v>87</v>
      </c>
      <c r="AU1946" s="93">
        <v>42060</v>
      </c>
      <c r="AW1946" s="91">
        <v>1</v>
      </c>
      <c r="AX1946" s="91">
        <v>0</v>
      </c>
      <c r="AY1946" s="91">
        <v>0</v>
      </c>
      <c r="AZ1946" s="92">
        <v>36680</v>
      </c>
      <c r="BA1946" s="91" t="s">
        <v>183</v>
      </c>
      <c r="BB1946" s="92">
        <v>42057</v>
      </c>
      <c r="BC1946" s="91" t="s">
        <v>87</v>
      </c>
    </row>
    <row r="1947" spans="1:55">
      <c r="A1947" s="91">
        <f t="shared" si="30"/>
        <v>1946</v>
      </c>
      <c r="B1947" s="91">
        <v>6773006</v>
      </c>
      <c r="C1947" s="91">
        <v>77</v>
      </c>
      <c r="D1947" s="91">
        <v>17</v>
      </c>
      <c r="E1947" s="91">
        <v>67730</v>
      </c>
      <c r="F1947" s="91">
        <v>6</v>
      </c>
      <c r="G1947" s="91" t="s">
        <v>3378</v>
      </c>
      <c r="H1947" s="91" t="s">
        <v>376</v>
      </c>
      <c r="I1947" s="91" t="s">
        <v>16659</v>
      </c>
      <c r="J1947" s="91" t="s">
        <v>3378</v>
      </c>
      <c r="K1947" s="91" t="s">
        <v>16660</v>
      </c>
      <c r="L1947" s="91" t="s">
        <v>16661</v>
      </c>
      <c r="O1947" s="91" t="s">
        <v>16662</v>
      </c>
      <c r="P1947" s="91" t="s">
        <v>16663</v>
      </c>
      <c r="U1947" s="91">
        <v>1</v>
      </c>
      <c r="V1947" s="91">
        <v>500000</v>
      </c>
      <c r="W1947" s="91">
        <v>0</v>
      </c>
      <c r="X1947" s="91">
        <v>100</v>
      </c>
      <c r="Y1947" s="91">
        <v>120</v>
      </c>
      <c r="Z1947" s="91">
        <v>40</v>
      </c>
      <c r="AA1947" s="91">
        <v>60</v>
      </c>
      <c r="AB1947" s="91">
        <v>120</v>
      </c>
      <c r="AC1947" s="91">
        <v>40</v>
      </c>
      <c r="AD1947" s="91">
        <v>60</v>
      </c>
      <c r="AE1947" s="91">
        <v>120</v>
      </c>
      <c r="AF1947" s="91">
        <v>5</v>
      </c>
      <c r="AG1947" s="91">
        <v>313</v>
      </c>
      <c r="AH1947" s="91">
        <v>8646616</v>
      </c>
      <c r="AI1947" s="91">
        <v>2</v>
      </c>
      <c r="AJ1947" s="91" t="s">
        <v>16664</v>
      </c>
      <c r="AK1947" s="91">
        <v>0</v>
      </c>
      <c r="AL1947" s="91">
        <v>0</v>
      </c>
      <c r="AM1947" s="91" t="s">
        <v>87</v>
      </c>
      <c r="AO1947" s="91">
        <v>0</v>
      </c>
      <c r="AP1947" s="91">
        <v>2</v>
      </c>
      <c r="AQ1947" s="91">
        <v>1276725</v>
      </c>
      <c r="AR1947" s="91" t="s">
        <v>87</v>
      </c>
      <c r="AU1947" s="93">
        <v>42060</v>
      </c>
      <c r="AW1947" s="91">
        <v>1</v>
      </c>
      <c r="AX1947" s="91">
        <v>0</v>
      </c>
      <c r="AY1947" s="91">
        <v>0</v>
      </c>
      <c r="AZ1947" s="92">
        <v>36680</v>
      </c>
      <c r="BA1947" s="91" t="s">
        <v>183</v>
      </c>
      <c r="BB1947" s="92">
        <v>42057</v>
      </c>
      <c r="BC1947" s="91" t="s">
        <v>87</v>
      </c>
    </row>
    <row r="1948" spans="1:55">
      <c r="A1948" s="91">
        <f t="shared" si="30"/>
        <v>1947</v>
      </c>
      <c r="B1948" s="91">
        <v>6773008</v>
      </c>
      <c r="C1948" s="91">
        <v>10</v>
      </c>
      <c r="D1948" s="91">
        <v>17</v>
      </c>
      <c r="E1948" s="91">
        <v>67730</v>
      </c>
      <c r="F1948" s="91">
        <v>8</v>
      </c>
      <c r="G1948" s="91" t="s">
        <v>3378</v>
      </c>
      <c r="H1948" s="91" t="s">
        <v>89</v>
      </c>
      <c r="I1948" s="91" t="s">
        <v>16665</v>
      </c>
      <c r="J1948" s="91" t="s">
        <v>3378</v>
      </c>
      <c r="K1948" s="91" t="s">
        <v>16666</v>
      </c>
      <c r="L1948" s="91" t="s">
        <v>16667</v>
      </c>
      <c r="M1948" s="91" t="s">
        <v>16668</v>
      </c>
      <c r="O1948" s="91" t="s">
        <v>16669</v>
      </c>
      <c r="P1948" s="91" t="s">
        <v>16670</v>
      </c>
      <c r="R1948" s="91" t="s">
        <v>16671</v>
      </c>
      <c r="S1948" s="91" t="s">
        <v>16672</v>
      </c>
      <c r="T1948" s="91" t="s">
        <v>16673</v>
      </c>
      <c r="U1948" s="91">
        <v>1</v>
      </c>
      <c r="V1948" s="91">
        <v>500000</v>
      </c>
      <c r="W1948" s="91">
        <v>40</v>
      </c>
      <c r="X1948" s="91">
        <v>60</v>
      </c>
      <c r="Y1948" s="91">
        <v>120</v>
      </c>
      <c r="Z1948" s="91">
        <v>40</v>
      </c>
      <c r="AA1948" s="91">
        <v>60</v>
      </c>
      <c r="AB1948" s="91">
        <v>120</v>
      </c>
      <c r="AC1948" s="91">
        <v>0</v>
      </c>
      <c r="AD1948" s="91">
        <v>0</v>
      </c>
      <c r="AE1948" s="91">
        <v>0</v>
      </c>
      <c r="AF1948" s="91">
        <v>5</v>
      </c>
      <c r="AG1948" s="91">
        <v>313</v>
      </c>
      <c r="AH1948" s="91">
        <v>8647728</v>
      </c>
      <c r="AI1948" s="91">
        <v>2</v>
      </c>
      <c r="AJ1948" s="91" t="s">
        <v>16674</v>
      </c>
      <c r="AK1948" s="91">
        <v>0</v>
      </c>
      <c r="AL1948" s="91">
        <v>0</v>
      </c>
      <c r="AM1948" s="91" t="s">
        <v>87</v>
      </c>
      <c r="AO1948" s="91">
        <v>0</v>
      </c>
      <c r="AP1948" s="91">
        <v>2</v>
      </c>
      <c r="AQ1948" s="91">
        <v>1276725</v>
      </c>
      <c r="AR1948" s="91" t="s">
        <v>87</v>
      </c>
      <c r="AU1948" s="93">
        <v>42060</v>
      </c>
      <c r="AW1948" s="91">
        <v>1</v>
      </c>
      <c r="AX1948" s="91">
        <v>0</v>
      </c>
      <c r="AY1948" s="91">
        <v>0</v>
      </c>
      <c r="AZ1948" s="92">
        <v>36680</v>
      </c>
      <c r="BA1948" s="91" t="s">
        <v>183</v>
      </c>
      <c r="BB1948" s="92">
        <v>42787</v>
      </c>
      <c r="BC1948" s="91" t="s">
        <v>87</v>
      </c>
    </row>
    <row r="1949" spans="1:55">
      <c r="A1949" s="91">
        <f t="shared" si="30"/>
        <v>1948</v>
      </c>
      <c r="B1949" s="91">
        <v>2097801</v>
      </c>
      <c r="C1949" s="91">
        <v>70</v>
      </c>
      <c r="D1949" s="91">
        <v>17</v>
      </c>
      <c r="E1949" s="91" t="s">
        <v>87</v>
      </c>
      <c r="F1949" s="91" t="s">
        <v>87</v>
      </c>
      <c r="G1949" s="91" t="s">
        <v>16675</v>
      </c>
      <c r="I1949" s="91" t="s">
        <v>16676</v>
      </c>
      <c r="K1949" s="91" t="s">
        <v>16677</v>
      </c>
      <c r="L1949" s="91" t="s">
        <v>16678</v>
      </c>
      <c r="M1949" s="91" t="s">
        <v>16679</v>
      </c>
      <c r="O1949" s="91" t="s">
        <v>16680</v>
      </c>
      <c r="P1949" s="91" t="s">
        <v>16681</v>
      </c>
      <c r="R1949" s="91" t="s">
        <v>16682</v>
      </c>
      <c r="S1949" s="91" t="s">
        <v>16683</v>
      </c>
      <c r="T1949" s="91" t="s">
        <v>201</v>
      </c>
      <c r="U1949" s="91">
        <v>1</v>
      </c>
      <c r="V1949" s="91">
        <v>500000</v>
      </c>
      <c r="W1949" s="91">
        <v>0</v>
      </c>
      <c r="X1949" s="91">
        <v>100</v>
      </c>
      <c r="Y1949" s="91">
        <v>120</v>
      </c>
      <c r="Z1949" s="91">
        <v>40</v>
      </c>
      <c r="AA1949" s="91">
        <v>60</v>
      </c>
      <c r="AB1949" s="91">
        <v>120</v>
      </c>
      <c r="AC1949" s="91">
        <v>0</v>
      </c>
      <c r="AD1949" s="91">
        <v>100</v>
      </c>
      <c r="AE1949" s="91">
        <v>120</v>
      </c>
      <c r="AF1949" s="91">
        <v>9</v>
      </c>
      <c r="AG1949" s="91">
        <v>130</v>
      </c>
      <c r="AH1949" s="91">
        <v>6676746</v>
      </c>
      <c r="AI1949" s="91">
        <v>1</v>
      </c>
      <c r="AJ1949" s="91" t="s">
        <v>16684</v>
      </c>
      <c r="AK1949" s="91">
        <v>1</v>
      </c>
      <c r="AL1949" s="91">
        <v>1</v>
      </c>
      <c r="AM1949" s="91">
        <v>27107951166169</v>
      </c>
      <c r="AN1949" s="91" t="s">
        <v>16685</v>
      </c>
      <c r="AO1949" s="91">
        <v>1</v>
      </c>
      <c r="AP1949" s="91">
        <v>2</v>
      </c>
      <c r="AQ1949" s="91">
        <v>1558638</v>
      </c>
      <c r="AR1949" s="91" t="s">
        <v>87</v>
      </c>
      <c r="AU1949" s="93">
        <v>42060</v>
      </c>
      <c r="AW1949" s="91">
        <v>1</v>
      </c>
      <c r="AX1949" s="91">
        <v>0</v>
      </c>
      <c r="AZ1949" s="92">
        <v>40603</v>
      </c>
      <c r="BA1949" s="91" t="s">
        <v>183</v>
      </c>
      <c r="BB1949" s="92">
        <v>42870</v>
      </c>
      <c r="BC1949" s="91" t="s">
        <v>87</v>
      </c>
    </row>
    <row r="1950" spans="1:55">
      <c r="A1950" s="91">
        <f t="shared" si="30"/>
        <v>1949</v>
      </c>
      <c r="B1950" s="91">
        <v>1220002</v>
      </c>
      <c r="C1950" s="91">
        <v>29</v>
      </c>
      <c r="D1950" s="91">
        <v>17</v>
      </c>
      <c r="E1950" s="91" t="s">
        <v>87</v>
      </c>
      <c r="F1950" s="91" t="s">
        <v>87</v>
      </c>
      <c r="G1950" s="91" t="s">
        <v>397</v>
      </c>
      <c r="I1950" s="91" t="s">
        <v>16686</v>
      </c>
      <c r="J1950" s="91" t="s">
        <v>16687</v>
      </c>
      <c r="K1950" s="91" t="s">
        <v>5811</v>
      </c>
      <c r="L1950" s="91" t="s">
        <v>16688</v>
      </c>
      <c r="M1950" s="91" t="s">
        <v>16689</v>
      </c>
      <c r="O1950" s="91" t="s">
        <v>16690</v>
      </c>
      <c r="P1950" s="91" t="s">
        <v>16691</v>
      </c>
      <c r="R1950" s="91" t="s">
        <v>16692</v>
      </c>
      <c r="S1950" s="91" t="s">
        <v>16693</v>
      </c>
      <c r="T1950" s="91" t="s">
        <v>269</v>
      </c>
      <c r="U1950" s="91">
        <v>1</v>
      </c>
      <c r="V1950" s="91">
        <v>500000</v>
      </c>
      <c r="W1950" s="91">
        <v>0</v>
      </c>
      <c r="X1950" s="91">
        <v>100</v>
      </c>
      <c r="Y1950" s="91">
        <v>120</v>
      </c>
      <c r="Z1950" s="91">
        <v>40</v>
      </c>
      <c r="AA1950" s="91">
        <v>60</v>
      </c>
      <c r="AB1950" s="91">
        <v>120</v>
      </c>
      <c r="AC1950" s="91">
        <v>0</v>
      </c>
      <c r="AD1950" s="91">
        <v>0</v>
      </c>
      <c r="AE1950" s="91">
        <v>0</v>
      </c>
      <c r="AF1950" s="91">
        <v>9</v>
      </c>
      <c r="AG1950" s="91">
        <v>15</v>
      </c>
      <c r="AH1950" s="91">
        <v>201194</v>
      </c>
      <c r="AI1950" s="91">
        <v>2</v>
      </c>
      <c r="AJ1950" s="91" t="s">
        <v>404</v>
      </c>
      <c r="AK1950" s="91">
        <v>2</v>
      </c>
      <c r="AL1950" s="91">
        <v>0</v>
      </c>
      <c r="AM1950" s="91" t="s">
        <v>87</v>
      </c>
      <c r="AO1950" s="91">
        <v>1</v>
      </c>
      <c r="AP1950" s="91">
        <v>2</v>
      </c>
      <c r="AQ1950" s="91">
        <v>1017492</v>
      </c>
      <c r="AR1950" s="91" t="s">
        <v>87</v>
      </c>
      <c r="AU1950" s="93">
        <v>42060</v>
      </c>
      <c r="AW1950" s="91">
        <v>1</v>
      </c>
      <c r="AX1950" s="91">
        <v>0</v>
      </c>
      <c r="AZ1950" s="92">
        <v>40827</v>
      </c>
      <c r="BA1950" s="91" t="s">
        <v>183</v>
      </c>
      <c r="BB1950" s="92">
        <v>42057</v>
      </c>
      <c r="BC1950" s="91" t="s">
        <v>87</v>
      </c>
    </row>
    <row r="1951" spans="1:55">
      <c r="A1951" s="91">
        <f t="shared" si="30"/>
        <v>1950</v>
      </c>
      <c r="B1951" s="91">
        <v>1891302</v>
      </c>
      <c r="C1951" s="91">
        <v>29</v>
      </c>
      <c r="D1951" s="91">
        <v>17</v>
      </c>
      <c r="E1951" s="91" t="s">
        <v>87</v>
      </c>
      <c r="F1951" s="91" t="s">
        <v>87</v>
      </c>
      <c r="G1951" s="91" t="s">
        <v>16694</v>
      </c>
      <c r="I1951" s="91" t="s">
        <v>16695</v>
      </c>
      <c r="J1951" s="91" t="s">
        <v>16696</v>
      </c>
      <c r="K1951" s="91" t="s">
        <v>16697</v>
      </c>
      <c r="L1951" s="91" t="s">
        <v>16698</v>
      </c>
      <c r="O1951" s="91" t="s">
        <v>16699</v>
      </c>
      <c r="P1951" s="91" t="s">
        <v>16700</v>
      </c>
      <c r="R1951" s="91" t="s">
        <v>16701</v>
      </c>
      <c r="S1951" s="91" t="s">
        <v>16702</v>
      </c>
      <c r="T1951" s="91" t="s">
        <v>201</v>
      </c>
      <c r="U1951" s="91">
        <v>0</v>
      </c>
      <c r="V1951" s="91">
        <v>500000</v>
      </c>
      <c r="W1951" s="91">
        <v>0</v>
      </c>
      <c r="X1951" s="91">
        <v>0</v>
      </c>
      <c r="Y1951" s="91">
        <v>0</v>
      </c>
      <c r="Z1951" s="91">
        <v>40</v>
      </c>
      <c r="AA1951" s="91">
        <v>60</v>
      </c>
      <c r="AB1951" s="91">
        <v>120</v>
      </c>
      <c r="AC1951" s="91">
        <v>0</v>
      </c>
      <c r="AD1951" s="91">
        <v>0</v>
      </c>
      <c r="AE1951" s="91">
        <v>0</v>
      </c>
      <c r="AF1951" s="91">
        <v>143</v>
      </c>
      <c r="AG1951" s="91">
        <v>425</v>
      </c>
      <c r="AH1951" s="91">
        <v>2003563</v>
      </c>
      <c r="AI1951" s="91">
        <v>2</v>
      </c>
      <c r="AJ1951" s="91" t="s">
        <v>16703</v>
      </c>
      <c r="AK1951" s="91">
        <v>2</v>
      </c>
      <c r="AL1951" s="91">
        <v>0</v>
      </c>
      <c r="AM1951" s="91" t="s">
        <v>87</v>
      </c>
      <c r="AO1951" s="91">
        <v>1</v>
      </c>
      <c r="AP1951" s="91">
        <v>2</v>
      </c>
      <c r="AQ1951" s="91" t="s">
        <v>87</v>
      </c>
      <c r="AR1951" s="91" t="s">
        <v>87</v>
      </c>
      <c r="AW1951" s="91">
        <v>1</v>
      </c>
      <c r="AX1951" s="91">
        <v>0</v>
      </c>
      <c r="AZ1951" s="92">
        <v>42181</v>
      </c>
      <c r="BA1951" s="91" t="s">
        <v>183</v>
      </c>
      <c r="BB1951" s="92">
        <v>42181</v>
      </c>
      <c r="BC1951" s="91" t="s">
        <v>87</v>
      </c>
    </row>
    <row r="1952" spans="1:55">
      <c r="A1952" s="91">
        <f t="shared" si="30"/>
        <v>1951</v>
      </c>
      <c r="B1952" s="91">
        <v>1911005</v>
      </c>
      <c r="C1952" s="91">
        <v>50</v>
      </c>
      <c r="D1952" s="91">
        <v>17</v>
      </c>
      <c r="E1952" s="91">
        <v>19110</v>
      </c>
      <c r="F1952" s="91">
        <v>5</v>
      </c>
      <c r="G1952" s="91" t="s">
        <v>16490</v>
      </c>
      <c r="I1952" s="91" t="s">
        <v>16704</v>
      </c>
      <c r="J1952" s="91" t="s">
        <v>1150</v>
      </c>
      <c r="K1952" s="91" t="s">
        <v>4518</v>
      </c>
      <c r="L1952" s="91" t="s">
        <v>16705</v>
      </c>
      <c r="O1952" s="91" t="s">
        <v>16706</v>
      </c>
      <c r="P1952" s="91" t="s">
        <v>16707</v>
      </c>
      <c r="U1952" s="91">
        <v>1</v>
      </c>
      <c r="V1952" s="91">
        <v>500000</v>
      </c>
      <c r="W1952" s="91">
        <v>0</v>
      </c>
      <c r="X1952" s="91">
        <v>100</v>
      </c>
      <c r="Y1952" s="91">
        <v>120</v>
      </c>
      <c r="Z1952" s="91">
        <v>40</v>
      </c>
      <c r="AA1952" s="91">
        <v>60</v>
      </c>
      <c r="AB1952" s="91">
        <v>120</v>
      </c>
      <c r="AC1952" s="91">
        <v>0</v>
      </c>
      <c r="AD1952" s="91">
        <v>100</v>
      </c>
      <c r="AE1952" s="91">
        <v>120</v>
      </c>
      <c r="AF1952" s="91">
        <v>5</v>
      </c>
      <c r="AG1952" s="91">
        <v>269</v>
      </c>
      <c r="AH1952" s="91">
        <v>160156</v>
      </c>
      <c r="AI1952" s="91">
        <v>2</v>
      </c>
      <c r="AJ1952" s="91" t="s">
        <v>16708</v>
      </c>
      <c r="AK1952" s="91">
        <v>2</v>
      </c>
      <c r="AL1952" s="91">
        <v>0</v>
      </c>
      <c r="AM1952" s="91" t="s">
        <v>87</v>
      </c>
      <c r="AO1952" s="91">
        <v>1</v>
      </c>
      <c r="AP1952" s="91">
        <v>2</v>
      </c>
      <c r="AQ1952" s="91">
        <v>1542372</v>
      </c>
      <c r="AR1952" s="91" t="s">
        <v>87</v>
      </c>
      <c r="AU1952" s="93">
        <v>42060</v>
      </c>
      <c r="AW1952" s="91">
        <v>1</v>
      </c>
      <c r="AX1952" s="91">
        <v>0</v>
      </c>
      <c r="AZ1952" s="92">
        <v>36680</v>
      </c>
      <c r="BA1952" s="91" t="s">
        <v>183</v>
      </c>
      <c r="BB1952" s="92">
        <v>42057</v>
      </c>
      <c r="BC1952" s="91" t="s">
        <v>87</v>
      </c>
    </row>
    <row r="1953" spans="1:55">
      <c r="A1953" s="91">
        <f t="shared" si="30"/>
        <v>1952</v>
      </c>
      <c r="B1953" s="91">
        <v>1950801</v>
      </c>
      <c r="C1953" s="91">
        <v>80</v>
      </c>
      <c r="D1953" s="91">
        <v>17</v>
      </c>
      <c r="E1953" s="91" t="s">
        <v>87</v>
      </c>
      <c r="F1953" s="91" t="s">
        <v>87</v>
      </c>
      <c r="G1953" s="91" t="s">
        <v>16709</v>
      </c>
      <c r="I1953" s="91" t="s">
        <v>16710</v>
      </c>
      <c r="J1953" s="91" t="s">
        <v>16711</v>
      </c>
      <c r="K1953" s="91" t="s">
        <v>16712</v>
      </c>
      <c r="L1953" s="91" t="s">
        <v>16713</v>
      </c>
      <c r="O1953" s="91" t="s">
        <v>16714</v>
      </c>
      <c r="P1953" s="91" t="s">
        <v>16715</v>
      </c>
      <c r="R1953" s="91" t="s">
        <v>16716</v>
      </c>
      <c r="S1953" s="91" t="s">
        <v>16717</v>
      </c>
      <c r="T1953" s="91" t="s">
        <v>269</v>
      </c>
      <c r="U1953" s="91">
        <v>1</v>
      </c>
      <c r="V1953" s="91">
        <v>500000</v>
      </c>
      <c r="W1953" s="91">
        <v>0</v>
      </c>
      <c r="X1953" s="91">
        <v>100</v>
      </c>
      <c r="Y1953" s="91">
        <v>120</v>
      </c>
      <c r="Z1953" s="91">
        <v>40</v>
      </c>
      <c r="AA1953" s="91">
        <v>60</v>
      </c>
      <c r="AB1953" s="91">
        <v>120</v>
      </c>
      <c r="AC1953" s="91">
        <v>40</v>
      </c>
      <c r="AD1953" s="91">
        <v>60</v>
      </c>
      <c r="AE1953" s="91">
        <v>120</v>
      </c>
      <c r="AF1953" s="91">
        <v>177</v>
      </c>
      <c r="AG1953" s="91">
        <v>400</v>
      </c>
      <c r="AH1953" s="91">
        <v>38418</v>
      </c>
      <c r="AI1953" s="91">
        <v>2</v>
      </c>
      <c r="AJ1953" s="91" t="s">
        <v>16718</v>
      </c>
      <c r="AK1953" s="91">
        <v>2</v>
      </c>
      <c r="AL1953" s="91">
        <v>1</v>
      </c>
      <c r="AM1953" s="91">
        <v>40101931436483</v>
      </c>
      <c r="AN1953" s="91" t="s">
        <v>15159</v>
      </c>
      <c r="AO1953" s="91">
        <v>0</v>
      </c>
      <c r="AP1953" s="91">
        <v>2</v>
      </c>
      <c r="AQ1953" s="91">
        <v>1280876</v>
      </c>
      <c r="AR1953" s="91" t="s">
        <v>87</v>
      </c>
      <c r="AU1953" s="93">
        <v>42060</v>
      </c>
      <c r="AW1953" s="91">
        <v>1</v>
      </c>
      <c r="AX1953" s="91">
        <v>0</v>
      </c>
      <c r="AZ1953" s="92">
        <v>40142</v>
      </c>
      <c r="BA1953" s="91" t="s">
        <v>183</v>
      </c>
      <c r="BB1953" s="92">
        <v>42057</v>
      </c>
      <c r="BC1953" s="91" t="s">
        <v>87</v>
      </c>
    </row>
    <row r="1954" spans="1:55">
      <c r="A1954" s="91">
        <f t="shared" si="30"/>
        <v>1953</v>
      </c>
      <c r="B1954" s="91">
        <v>1989901</v>
      </c>
      <c r="C1954" s="91">
        <v>43</v>
      </c>
      <c r="D1954" s="91">
        <v>17</v>
      </c>
      <c r="E1954" s="91" t="s">
        <v>87</v>
      </c>
      <c r="F1954" s="91" t="s">
        <v>87</v>
      </c>
      <c r="G1954" s="91" t="s">
        <v>16719</v>
      </c>
      <c r="I1954" s="91" t="s">
        <v>16720</v>
      </c>
      <c r="J1954" s="91" t="s">
        <v>16721</v>
      </c>
      <c r="K1954" s="91" t="s">
        <v>16722</v>
      </c>
      <c r="L1954" s="91" t="s">
        <v>16723</v>
      </c>
      <c r="M1954" s="91" t="s">
        <v>16724</v>
      </c>
      <c r="O1954" s="91" t="s">
        <v>16725</v>
      </c>
      <c r="P1954" s="91" t="s">
        <v>16726</v>
      </c>
      <c r="R1954" s="91" t="s">
        <v>16727</v>
      </c>
      <c r="S1954" s="91" t="s">
        <v>16728</v>
      </c>
      <c r="T1954" s="91" t="s">
        <v>269</v>
      </c>
      <c r="U1954" s="91">
        <v>0</v>
      </c>
      <c r="V1954" s="91">
        <v>500000</v>
      </c>
      <c r="W1954" s="91">
        <v>0</v>
      </c>
      <c r="X1954" s="91">
        <v>0</v>
      </c>
      <c r="Y1954" s="91">
        <v>0</v>
      </c>
      <c r="Z1954" s="91">
        <v>30</v>
      </c>
      <c r="AA1954" s="91">
        <v>70</v>
      </c>
      <c r="AB1954" s="91">
        <v>120</v>
      </c>
      <c r="AC1954" s="91">
        <v>0</v>
      </c>
      <c r="AD1954" s="91">
        <v>0</v>
      </c>
      <c r="AE1954" s="91">
        <v>0</v>
      </c>
      <c r="AF1954" s="91">
        <v>151</v>
      </c>
      <c r="AG1954" s="91">
        <v>305</v>
      </c>
      <c r="AH1954" s="91">
        <v>2288051</v>
      </c>
      <c r="AI1954" s="91">
        <v>1</v>
      </c>
      <c r="AJ1954" s="91" t="s">
        <v>16729</v>
      </c>
      <c r="AK1954" s="91">
        <v>2</v>
      </c>
      <c r="AL1954" s="91">
        <v>1</v>
      </c>
      <c r="AM1954" s="91" t="s">
        <v>16730</v>
      </c>
      <c r="AN1954" s="91" t="s">
        <v>16731</v>
      </c>
      <c r="AO1954" s="91">
        <v>0</v>
      </c>
      <c r="AP1954" s="91">
        <v>2</v>
      </c>
      <c r="AQ1954" s="91" t="s">
        <v>87</v>
      </c>
      <c r="AR1954" s="91" t="s">
        <v>87</v>
      </c>
      <c r="AW1954" s="91">
        <v>1</v>
      </c>
      <c r="AX1954" s="91">
        <v>0</v>
      </c>
      <c r="AZ1954" s="92">
        <v>43132</v>
      </c>
      <c r="BA1954" s="91" t="s">
        <v>3642</v>
      </c>
      <c r="BB1954" s="92">
        <v>43132</v>
      </c>
      <c r="BC1954" s="91" t="s">
        <v>3642</v>
      </c>
    </row>
    <row r="1955" spans="1:55">
      <c r="A1955" s="91">
        <f t="shared" si="30"/>
        <v>1954</v>
      </c>
      <c r="B1955" s="91">
        <v>2091401</v>
      </c>
      <c r="C1955" s="91">
        <v>43</v>
      </c>
      <c r="D1955" s="91">
        <v>17</v>
      </c>
      <c r="E1955" s="91" t="s">
        <v>87</v>
      </c>
      <c r="F1955" s="91" t="s">
        <v>87</v>
      </c>
      <c r="G1955" s="91" t="s">
        <v>16732</v>
      </c>
      <c r="H1955" s="91" t="s">
        <v>16733</v>
      </c>
      <c r="I1955" s="91" t="s">
        <v>16734</v>
      </c>
      <c r="J1955" s="91" t="s">
        <v>16735</v>
      </c>
      <c r="K1955" s="91" t="s">
        <v>16736</v>
      </c>
      <c r="L1955" s="91" t="s">
        <v>16737</v>
      </c>
      <c r="O1955" s="91" t="s">
        <v>16738</v>
      </c>
      <c r="P1955" s="91" t="s">
        <v>16739</v>
      </c>
      <c r="Q1955" s="91" t="s">
        <v>16740</v>
      </c>
      <c r="R1955" s="91" t="s">
        <v>16741</v>
      </c>
      <c r="S1955" s="91" t="s">
        <v>16742</v>
      </c>
      <c r="T1955" s="91" t="s">
        <v>201</v>
      </c>
      <c r="U1955" s="91">
        <v>0</v>
      </c>
      <c r="V1955" s="91">
        <v>0</v>
      </c>
      <c r="W1955" s="91">
        <v>0</v>
      </c>
      <c r="X1955" s="91">
        <v>0</v>
      </c>
      <c r="Y1955" s="91">
        <v>0</v>
      </c>
      <c r="Z1955" s="91">
        <v>100</v>
      </c>
      <c r="AA1955" s="91">
        <v>0</v>
      </c>
      <c r="AB1955" s="91">
        <v>0</v>
      </c>
      <c r="AC1955" s="91">
        <v>0</v>
      </c>
      <c r="AD1955" s="91">
        <v>0</v>
      </c>
      <c r="AE1955" s="91">
        <v>0</v>
      </c>
      <c r="AF1955" s="91">
        <v>543</v>
      </c>
      <c r="AG1955" s="91">
        <v>243</v>
      </c>
      <c r="AH1955" s="91">
        <v>3269178</v>
      </c>
      <c r="AI1955" s="91">
        <v>1</v>
      </c>
      <c r="AJ1955" s="91" t="s">
        <v>16743</v>
      </c>
      <c r="AK1955" s="91">
        <v>2</v>
      </c>
      <c r="AL1955" s="91">
        <v>1</v>
      </c>
      <c r="AM1955" s="91" t="s">
        <v>16744</v>
      </c>
      <c r="AN1955" s="91" t="s">
        <v>16745</v>
      </c>
      <c r="AO1955" s="91">
        <v>0</v>
      </c>
      <c r="AP1955" s="91">
        <v>2</v>
      </c>
      <c r="AQ1955" s="91" t="s">
        <v>87</v>
      </c>
      <c r="AR1955" s="91" t="s">
        <v>87</v>
      </c>
      <c r="AW1955" s="91">
        <v>1</v>
      </c>
      <c r="AX1955" s="91">
        <v>0</v>
      </c>
      <c r="AZ1955" s="92">
        <v>43132</v>
      </c>
      <c r="BA1955" s="91" t="s">
        <v>3642</v>
      </c>
      <c r="BB1955" s="92">
        <v>43132</v>
      </c>
      <c r="BC1955" s="91" t="s">
        <v>3642</v>
      </c>
    </row>
    <row r="1956" spans="1:55">
      <c r="A1956" s="91">
        <f t="shared" si="30"/>
        <v>1955</v>
      </c>
      <c r="B1956" s="91">
        <v>2419501</v>
      </c>
      <c r="C1956" s="91">
        <v>80</v>
      </c>
      <c r="D1956" s="91">
        <v>17</v>
      </c>
      <c r="E1956" s="91">
        <v>24195</v>
      </c>
      <c r="F1956" s="91">
        <v>1</v>
      </c>
      <c r="G1956" s="91" t="s">
        <v>16746</v>
      </c>
      <c r="I1956" s="91" t="s">
        <v>16747</v>
      </c>
      <c r="J1956" s="91" t="s">
        <v>16748</v>
      </c>
      <c r="K1956" s="91" t="s">
        <v>2951</v>
      </c>
      <c r="L1956" s="91" t="s">
        <v>16749</v>
      </c>
      <c r="O1956" s="91" t="s">
        <v>16750</v>
      </c>
      <c r="P1956" s="91" t="s">
        <v>16751</v>
      </c>
      <c r="R1956" s="91" t="s">
        <v>16752</v>
      </c>
      <c r="S1956" s="91" t="s">
        <v>16753</v>
      </c>
      <c r="T1956" s="91" t="s">
        <v>269</v>
      </c>
      <c r="U1956" s="91">
        <v>0</v>
      </c>
      <c r="V1956" s="91">
        <v>500000</v>
      </c>
      <c r="W1956" s="91">
        <v>0</v>
      </c>
      <c r="X1956" s="91">
        <v>100</v>
      </c>
      <c r="Y1956" s="91">
        <v>120</v>
      </c>
      <c r="Z1956" s="91">
        <v>40</v>
      </c>
      <c r="AA1956" s="91">
        <v>60</v>
      </c>
      <c r="AB1956" s="91">
        <v>120</v>
      </c>
      <c r="AC1956" s="91">
        <v>40</v>
      </c>
      <c r="AD1956" s="91">
        <v>60</v>
      </c>
      <c r="AE1956" s="91">
        <v>120</v>
      </c>
      <c r="AF1956" s="91">
        <v>190</v>
      </c>
      <c r="AG1956" s="91">
        <v>211</v>
      </c>
      <c r="AH1956" s="91">
        <v>16166</v>
      </c>
      <c r="AI1956" s="91">
        <v>2</v>
      </c>
      <c r="AJ1956" s="91" t="s">
        <v>16754</v>
      </c>
      <c r="AK1956" s="91">
        <v>2</v>
      </c>
      <c r="AL1956" s="91">
        <v>0</v>
      </c>
      <c r="AM1956" s="91" t="s">
        <v>87</v>
      </c>
      <c r="AO1956" s="91">
        <v>1</v>
      </c>
      <c r="AP1956" s="91">
        <v>2</v>
      </c>
      <c r="AQ1956" s="91" t="s">
        <v>87</v>
      </c>
      <c r="AR1956" s="91" t="s">
        <v>87</v>
      </c>
      <c r="AW1956" s="91">
        <v>1</v>
      </c>
      <c r="AX1956" s="91">
        <v>0</v>
      </c>
      <c r="AZ1956" s="92">
        <v>36686</v>
      </c>
      <c r="BA1956" s="91" t="s">
        <v>183</v>
      </c>
      <c r="BB1956" s="92">
        <v>40351</v>
      </c>
      <c r="BC1956" s="91" t="s">
        <v>87</v>
      </c>
    </row>
    <row r="1957" spans="1:55">
      <c r="A1957" s="91">
        <f t="shared" si="30"/>
        <v>1956</v>
      </c>
      <c r="B1957" s="91">
        <v>2500301</v>
      </c>
      <c r="C1957" s="91">
        <v>70</v>
      </c>
      <c r="D1957" s="91">
        <v>17</v>
      </c>
      <c r="E1957" s="91" t="s">
        <v>87</v>
      </c>
      <c r="F1957" s="91" t="s">
        <v>87</v>
      </c>
      <c r="G1957" s="91" t="s">
        <v>16755</v>
      </c>
      <c r="I1957" s="91" t="s">
        <v>16756</v>
      </c>
      <c r="J1957" s="91" t="s">
        <v>16757</v>
      </c>
      <c r="K1957" s="91" t="s">
        <v>16758</v>
      </c>
      <c r="L1957" s="91" t="s">
        <v>16759</v>
      </c>
      <c r="O1957" s="91" t="s">
        <v>16760</v>
      </c>
      <c r="P1957" s="91" t="s">
        <v>16761</v>
      </c>
      <c r="R1957" s="91" t="s">
        <v>16762</v>
      </c>
      <c r="S1957" s="91" t="s">
        <v>16763</v>
      </c>
      <c r="T1957" s="91" t="s">
        <v>201</v>
      </c>
      <c r="U1957" s="91">
        <v>1</v>
      </c>
      <c r="V1957" s="91">
        <v>500000</v>
      </c>
      <c r="W1957" s="91">
        <v>0</v>
      </c>
      <c r="X1957" s="91">
        <v>100</v>
      </c>
      <c r="Y1957" s="91">
        <v>120</v>
      </c>
      <c r="Z1957" s="91">
        <v>40</v>
      </c>
      <c r="AA1957" s="91">
        <v>60</v>
      </c>
      <c r="AB1957" s="91">
        <v>120</v>
      </c>
      <c r="AC1957" s="91">
        <v>0</v>
      </c>
      <c r="AD1957" s="91">
        <v>100</v>
      </c>
      <c r="AE1957" s="91">
        <v>120</v>
      </c>
      <c r="AF1957" s="91">
        <v>9</v>
      </c>
      <c r="AG1957" s="91">
        <v>455</v>
      </c>
      <c r="AH1957" s="91">
        <v>2405480</v>
      </c>
      <c r="AI1957" s="91">
        <v>2</v>
      </c>
      <c r="AJ1957" s="91" t="s">
        <v>16764</v>
      </c>
      <c r="AK1957" s="91">
        <v>2</v>
      </c>
      <c r="AL1957" s="91">
        <v>1</v>
      </c>
      <c r="AM1957" s="91" t="s">
        <v>16765</v>
      </c>
      <c r="AN1957" s="91" t="s">
        <v>16766</v>
      </c>
      <c r="AO1957" s="91">
        <v>1</v>
      </c>
      <c r="AP1957" s="91">
        <v>2</v>
      </c>
      <c r="AQ1957" s="91">
        <v>1261101</v>
      </c>
      <c r="AR1957" s="91" t="s">
        <v>87</v>
      </c>
      <c r="AU1957" s="93">
        <v>42485</v>
      </c>
      <c r="AW1957" s="91">
        <v>1</v>
      </c>
      <c r="AX1957" s="91">
        <v>0</v>
      </c>
      <c r="AZ1957" s="92">
        <v>42362</v>
      </c>
      <c r="BA1957" s="91" t="s">
        <v>183</v>
      </c>
      <c r="BB1957" s="92">
        <v>42486</v>
      </c>
      <c r="BC1957" s="91" t="s">
        <v>87</v>
      </c>
    </row>
    <row r="1958" spans="1:55">
      <c r="A1958" s="91">
        <f t="shared" si="30"/>
        <v>1957</v>
      </c>
      <c r="B1958" s="91">
        <v>2551101</v>
      </c>
      <c r="C1958" s="91">
        <v>30</v>
      </c>
      <c r="D1958" s="91">
        <v>17</v>
      </c>
      <c r="E1958" s="91" t="s">
        <v>87</v>
      </c>
      <c r="F1958" s="91" t="s">
        <v>87</v>
      </c>
      <c r="G1958" s="91" t="s">
        <v>16767</v>
      </c>
      <c r="I1958" s="91" t="s">
        <v>16768</v>
      </c>
      <c r="J1958" s="91" t="s">
        <v>16769</v>
      </c>
      <c r="K1958" s="91" t="s">
        <v>16770</v>
      </c>
      <c r="L1958" s="91" t="s">
        <v>16771</v>
      </c>
      <c r="O1958" s="91" t="s">
        <v>16772</v>
      </c>
      <c r="P1958" s="91" t="s">
        <v>16773</v>
      </c>
      <c r="R1958" s="91" t="s">
        <v>16774</v>
      </c>
      <c r="S1958" s="91" t="s">
        <v>16775</v>
      </c>
      <c r="T1958" s="91" t="s">
        <v>201</v>
      </c>
      <c r="U1958" s="91">
        <v>1</v>
      </c>
      <c r="V1958" s="91">
        <v>500000</v>
      </c>
      <c r="W1958" s="91">
        <v>0</v>
      </c>
      <c r="X1958" s="91">
        <v>100</v>
      </c>
      <c r="Y1958" s="91">
        <v>120</v>
      </c>
      <c r="Z1958" s="91">
        <v>40</v>
      </c>
      <c r="AA1958" s="91">
        <v>60</v>
      </c>
      <c r="AB1958" s="91">
        <v>120</v>
      </c>
      <c r="AC1958" s="91">
        <v>40</v>
      </c>
      <c r="AD1958" s="91">
        <v>60</v>
      </c>
      <c r="AE1958" s="91">
        <v>120</v>
      </c>
      <c r="AF1958" s="91">
        <v>188</v>
      </c>
      <c r="AG1958" s="91">
        <v>105</v>
      </c>
      <c r="AH1958" s="91">
        <v>1301281</v>
      </c>
      <c r="AI1958" s="91">
        <v>1</v>
      </c>
      <c r="AJ1958" s="91" t="s">
        <v>16776</v>
      </c>
      <c r="AK1958" s="91">
        <v>2</v>
      </c>
      <c r="AL1958" s="91">
        <v>0</v>
      </c>
      <c r="AM1958" s="91" t="s">
        <v>87</v>
      </c>
      <c r="AO1958" s="91">
        <v>1</v>
      </c>
      <c r="AP1958" s="91">
        <v>2</v>
      </c>
      <c r="AQ1958" s="91">
        <v>1967957</v>
      </c>
      <c r="AR1958" s="91" t="s">
        <v>87</v>
      </c>
      <c r="AU1958" s="93">
        <v>42668</v>
      </c>
      <c r="AW1958" s="91">
        <v>1</v>
      </c>
      <c r="AX1958" s="91">
        <v>0</v>
      </c>
      <c r="AZ1958" s="92">
        <v>42636</v>
      </c>
      <c r="BA1958" s="91" t="s">
        <v>183</v>
      </c>
      <c r="BB1958" s="92">
        <v>42639</v>
      </c>
      <c r="BC1958" s="91" t="s">
        <v>87</v>
      </c>
    </row>
    <row r="1959" spans="1:55">
      <c r="A1959" s="91">
        <f t="shared" si="30"/>
        <v>1958</v>
      </c>
      <c r="B1959" s="91">
        <v>2726002</v>
      </c>
      <c r="C1959" s="91">
        <v>40</v>
      </c>
      <c r="D1959" s="91">
        <v>17</v>
      </c>
      <c r="E1959" s="91">
        <v>27260</v>
      </c>
      <c r="F1959" s="91">
        <v>2</v>
      </c>
      <c r="G1959" s="91" t="s">
        <v>16777</v>
      </c>
      <c r="I1959" s="91" t="s">
        <v>16778</v>
      </c>
      <c r="J1959" s="91" t="s">
        <v>16779</v>
      </c>
      <c r="K1959" s="91" t="s">
        <v>16780</v>
      </c>
      <c r="L1959" s="91" t="s">
        <v>16781</v>
      </c>
      <c r="O1959" s="91" t="s">
        <v>16782</v>
      </c>
      <c r="P1959" s="91" t="s">
        <v>16783</v>
      </c>
      <c r="U1959" s="91">
        <v>1</v>
      </c>
      <c r="V1959" s="91">
        <v>500000</v>
      </c>
      <c r="W1959" s="91">
        <v>0</v>
      </c>
      <c r="X1959" s="91">
        <v>0</v>
      </c>
      <c r="Y1959" s="91">
        <v>0</v>
      </c>
      <c r="Z1959" s="91">
        <v>40</v>
      </c>
      <c r="AA1959" s="91">
        <v>60</v>
      </c>
      <c r="AB1959" s="91">
        <v>120</v>
      </c>
      <c r="AC1959" s="91">
        <v>0</v>
      </c>
      <c r="AD1959" s="91">
        <v>0</v>
      </c>
      <c r="AE1959" s="91">
        <v>0</v>
      </c>
      <c r="AF1959" s="91">
        <v>138</v>
      </c>
      <c r="AG1959" s="91">
        <v>358</v>
      </c>
      <c r="AH1959" s="91">
        <v>363202</v>
      </c>
      <c r="AI1959" s="91">
        <v>1</v>
      </c>
      <c r="AJ1959" s="91" t="s">
        <v>16784</v>
      </c>
      <c r="AK1959" s="91">
        <v>2</v>
      </c>
      <c r="AL1959" s="91">
        <v>1</v>
      </c>
      <c r="AM1959" s="91" t="s">
        <v>16785</v>
      </c>
      <c r="AN1959" s="91" t="s">
        <v>16786</v>
      </c>
      <c r="AO1959" s="91">
        <v>1</v>
      </c>
      <c r="AP1959" s="91">
        <v>2</v>
      </c>
      <c r="AQ1959" s="91">
        <v>1573860</v>
      </c>
      <c r="AR1959" s="91" t="s">
        <v>87</v>
      </c>
      <c r="AU1959" s="93">
        <v>42060</v>
      </c>
      <c r="AW1959" s="91">
        <v>1</v>
      </c>
      <c r="AX1959" s="91">
        <v>0</v>
      </c>
      <c r="AZ1959" s="92">
        <v>36680</v>
      </c>
      <c r="BA1959" s="91" t="s">
        <v>183</v>
      </c>
      <c r="BB1959" s="92">
        <v>42057</v>
      </c>
      <c r="BC1959" s="91" t="s">
        <v>87</v>
      </c>
    </row>
    <row r="1960" spans="1:55">
      <c r="A1960" s="91">
        <f t="shared" si="30"/>
        <v>1959</v>
      </c>
      <c r="B1960" s="91">
        <v>3074001</v>
      </c>
      <c r="C1960" s="91">
        <v>30</v>
      </c>
      <c r="D1960" s="91">
        <v>17</v>
      </c>
      <c r="E1960" s="91">
        <v>30740</v>
      </c>
      <c r="F1960" s="91">
        <v>1</v>
      </c>
      <c r="G1960" s="91" t="s">
        <v>16787</v>
      </c>
      <c r="I1960" s="91" t="s">
        <v>16788</v>
      </c>
      <c r="J1960" s="91" t="s">
        <v>16789</v>
      </c>
      <c r="K1960" s="91" t="s">
        <v>1972</v>
      </c>
      <c r="L1960" s="91" t="s">
        <v>16790</v>
      </c>
      <c r="M1960" s="91" t="s">
        <v>16791</v>
      </c>
      <c r="O1960" s="91" t="s">
        <v>16792</v>
      </c>
      <c r="P1960" s="91" t="s">
        <v>16793</v>
      </c>
      <c r="R1960" s="91" t="s">
        <v>16794</v>
      </c>
      <c r="S1960" s="91" t="s">
        <v>16795</v>
      </c>
      <c r="T1960" s="91" t="s">
        <v>201</v>
      </c>
      <c r="U1960" s="91">
        <v>1</v>
      </c>
      <c r="V1960" s="91">
        <v>500000</v>
      </c>
      <c r="W1960" s="91">
        <v>0</v>
      </c>
      <c r="X1960" s="91">
        <v>100</v>
      </c>
      <c r="Y1960" s="91">
        <v>120</v>
      </c>
      <c r="Z1960" s="91">
        <v>40</v>
      </c>
      <c r="AA1960" s="91">
        <v>60</v>
      </c>
      <c r="AB1960" s="91">
        <v>120</v>
      </c>
      <c r="AC1960" s="91">
        <v>40</v>
      </c>
      <c r="AD1960" s="91">
        <v>60</v>
      </c>
      <c r="AE1960" s="91">
        <v>120</v>
      </c>
      <c r="AF1960" s="91">
        <v>5</v>
      </c>
      <c r="AG1960" s="91">
        <v>552</v>
      </c>
      <c r="AH1960" s="91">
        <v>1957214</v>
      </c>
      <c r="AI1960" s="91">
        <v>2</v>
      </c>
      <c r="AJ1960" s="91" t="s">
        <v>16796</v>
      </c>
      <c r="AK1960" s="91">
        <v>2</v>
      </c>
      <c r="AL1960" s="91">
        <v>1</v>
      </c>
      <c r="AM1960" s="91" t="s">
        <v>16797</v>
      </c>
      <c r="AN1960" s="91" t="s">
        <v>16798</v>
      </c>
      <c r="AO1960" s="91">
        <v>1</v>
      </c>
      <c r="AP1960" s="91">
        <v>2</v>
      </c>
      <c r="AQ1960" s="91">
        <v>1297841</v>
      </c>
      <c r="AR1960" s="91" t="s">
        <v>87</v>
      </c>
      <c r="AU1960" s="93">
        <v>42060</v>
      </c>
      <c r="AW1960" s="91">
        <v>1</v>
      </c>
      <c r="AX1960" s="91">
        <v>0</v>
      </c>
      <c r="AZ1960" s="92">
        <v>36680</v>
      </c>
      <c r="BA1960" s="91" t="s">
        <v>183</v>
      </c>
      <c r="BB1960" s="92">
        <v>42057</v>
      </c>
      <c r="BC1960" s="91" t="s">
        <v>87</v>
      </c>
    </row>
    <row r="1961" spans="1:55">
      <c r="A1961" s="91">
        <f t="shared" si="30"/>
        <v>1960</v>
      </c>
      <c r="B1961" s="91">
        <v>3283001</v>
      </c>
      <c r="C1961" s="91">
        <v>77</v>
      </c>
      <c r="D1961" s="91">
        <v>17</v>
      </c>
      <c r="E1961" s="91">
        <v>32830</v>
      </c>
      <c r="F1961" s="91">
        <v>1</v>
      </c>
      <c r="G1961" s="91" t="s">
        <v>16799</v>
      </c>
      <c r="I1961" s="91" t="s">
        <v>16800</v>
      </c>
      <c r="J1961" s="91" t="s">
        <v>16799</v>
      </c>
      <c r="K1961" s="91" t="s">
        <v>16801</v>
      </c>
      <c r="L1961" s="91" t="s">
        <v>16802</v>
      </c>
      <c r="O1961" s="91" t="s">
        <v>16803</v>
      </c>
      <c r="P1961" s="91" t="s">
        <v>87</v>
      </c>
      <c r="U1961" s="91">
        <v>1</v>
      </c>
      <c r="V1961" s="91">
        <v>500000</v>
      </c>
      <c r="W1961" s="91">
        <v>0</v>
      </c>
      <c r="X1961" s="91">
        <v>0</v>
      </c>
      <c r="Y1961" s="91">
        <v>0</v>
      </c>
      <c r="Z1961" s="91">
        <v>40</v>
      </c>
      <c r="AA1961" s="91">
        <v>60</v>
      </c>
      <c r="AB1961" s="91">
        <v>120</v>
      </c>
      <c r="AC1961" s="91">
        <v>0</v>
      </c>
      <c r="AD1961" s="91">
        <v>0</v>
      </c>
      <c r="AE1961" s="91">
        <v>0</v>
      </c>
      <c r="AF1961" s="91">
        <v>169</v>
      </c>
      <c r="AG1961" s="91">
        <v>1</v>
      </c>
      <c r="AH1961" s="91">
        <v>1225400</v>
      </c>
      <c r="AI1961" s="91">
        <v>2</v>
      </c>
      <c r="AJ1961" s="91" t="s">
        <v>16804</v>
      </c>
      <c r="AK1961" s="91">
        <v>2</v>
      </c>
      <c r="AL1961" s="91">
        <v>0</v>
      </c>
      <c r="AM1961" s="91" t="s">
        <v>87</v>
      </c>
      <c r="AO1961" s="91">
        <v>1</v>
      </c>
      <c r="AP1961" s="91">
        <v>2</v>
      </c>
      <c r="AQ1961" s="91">
        <v>1521166</v>
      </c>
      <c r="AR1961" s="91" t="s">
        <v>87</v>
      </c>
      <c r="AU1961" s="93">
        <v>42060</v>
      </c>
      <c r="AW1961" s="91">
        <v>1</v>
      </c>
      <c r="AX1961" s="91">
        <v>0</v>
      </c>
      <c r="AZ1961" s="92">
        <v>36680</v>
      </c>
      <c r="BA1961" s="91" t="s">
        <v>183</v>
      </c>
      <c r="BB1961" s="92">
        <v>42057</v>
      </c>
      <c r="BC1961" s="91" t="s">
        <v>87</v>
      </c>
    </row>
    <row r="1962" spans="1:55">
      <c r="A1962" s="91">
        <f t="shared" si="30"/>
        <v>1961</v>
      </c>
      <c r="B1962" s="91">
        <v>3381001</v>
      </c>
      <c r="C1962" s="91">
        <v>10</v>
      </c>
      <c r="D1962" s="91">
        <v>17</v>
      </c>
      <c r="E1962" s="91">
        <v>33810</v>
      </c>
      <c r="F1962" s="91">
        <v>1</v>
      </c>
      <c r="G1962" s="91" t="s">
        <v>16805</v>
      </c>
      <c r="I1962" s="91" t="s">
        <v>16806</v>
      </c>
      <c r="J1962" s="91" t="s">
        <v>16807</v>
      </c>
      <c r="K1962" s="91" t="s">
        <v>16808</v>
      </c>
      <c r="L1962" s="91" t="s">
        <v>16809</v>
      </c>
      <c r="O1962" s="91" t="s">
        <v>16810</v>
      </c>
      <c r="P1962" s="91" t="s">
        <v>87</v>
      </c>
      <c r="U1962" s="91">
        <v>1</v>
      </c>
      <c r="V1962" s="91">
        <v>500000</v>
      </c>
      <c r="W1962" s="91">
        <v>0</v>
      </c>
      <c r="X1962" s="91">
        <v>0</v>
      </c>
      <c r="Y1962" s="91">
        <v>0</v>
      </c>
      <c r="Z1962" s="91">
        <v>40</v>
      </c>
      <c r="AA1962" s="91">
        <v>60</v>
      </c>
      <c r="AB1962" s="91">
        <v>120</v>
      </c>
      <c r="AC1962" s="91">
        <v>0</v>
      </c>
      <c r="AD1962" s="91">
        <v>0</v>
      </c>
      <c r="AE1962" s="91">
        <v>0</v>
      </c>
      <c r="AF1962" s="91">
        <v>5</v>
      </c>
      <c r="AG1962" s="91">
        <v>327</v>
      </c>
      <c r="AH1962" s="91">
        <v>326641</v>
      </c>
      <c r="AI1962" s="91">
        <v>2</v>
      </c>
      <c r="AJ1962" s="91" t="s">
        <v>16811</v>
      </c>
      <c r="AK1962" s="91">
        <v>2</v>
      </c>
      <c r="AL1962" s="91">
        <v>0</v>
      </c>
      <c r="AM1962" s="91" t="s">
        <v>87</v>
      </c>
      <c r="AO1962" s="91">
        <v>0</v>
      </c>
      <c r="AP1962" s="91">
        <v>2</v>
      </c>
      <c r="AQ1962" s="91">
        <v>2002789</v>
      </c>
      <c r="AR1962" s="91" t="s">
        <v>87</v>
      </c>
      <c r="AU1962" s="93">
        <v>42576</v>
      </c>
      <c r="AW1962" s="91">
        <v>1</v>
      </c>
      <c r="AX1962" s="91">
        <v>0</v>
      </c>
      <c r="AZ1962" s="92">
        <v>36680</v>
      </c>
      <c r="BA1962" s="91" t="s">
        <v>183</v>
      </c>
      <c r="BB1962" s="92">
        <v>40360</v>
      </c>
      <c r="BC1962" s="91" t="s">
        <v>87</v>
      </c>
    </row>
    <row r="1963" spans="1:55">
      <c r="A1963" s="91">
        <f t="shared" si="30"/>
        <v>1962</v>
      </c>
      <c r="B1963" s="91">
        <v>3391002</v>
      </c>
      <c r="C1963" s="91">
        <v>40</v>
      </c>
      <c r="D1963" s="91">
        <v>17</v>
      </c>
      <c r="E1963" s="91">
        <v>33910</v>
      </c>
      <c r="F1963" s="91">
        <v>2</v>
      </c>
      <c r="G1963" s="91" t="s">
        <v>16812</v>
      </c>
      <c r="I1963" s="91" t="s">
        <v>16813</v>
      </c>
      <c r="K1963" s="91" t="s">
        <v>16814</v>
      </c>
      <c r="L1963" s="91" t="s">
        <v>16815</v>
      </c>
      <c r="M1963" s="91" t="s">
        <v>16816</v>
      </c>
      <c r="O1963" s="91" t="s">
        <v>16817</v>
      </c>
      <c r="P1963" s="91" t="s">
        <v>16818</v>
      </c>
      <c r="Q1963" s="91" t="s">
        <v>16819</v>
      </c>
      <c r="U1963" s="91">
        <v>0</v>
      </c>
      <c r="V1963" s="91">
        <v>500000</v>
      </c>
      <c r="W1963" s="91">
        <v>0</v>
      </c>
      <c r="X1963" s="91">
        <v>0</v>
      </c>
      <c r="Y1963" s="91">
        <v>0</v>
      </c>
      <c r="Z1963" s="91">
        <v>100</v>
      </c>
      <c r="AA1963" s="91">
        <v>0</v>
      </c>
      <c r="AB1963" s="91">
        <v>0</v>
      </c>
      <c r="AC1963" s="91">
        <v>0</v>
      </c>
      <c r="AD1963" s="91">
        <v>0</v>
      </c>
      <c r="AE1963" s="91">
        <v>0</v>
      </c>
      <c r="AF1963" s="91">
        <v>538</v>
      </c>
      <c r="AG1963" s="91">
        <v>59</v>
      </c>
      <c r="AH1963" s="91">
        <v>1752581</v>
      </c>
      <c r="AI1963" s="91">
        <v>1</v>
      </c>
      <c r="AJ1963" s="91" t="s">
        <v>16820</v>
      </c>
      <c r="AK1963" s="91">
        <v>2</v>
      </c>
      <c r="AL1963" s="91">
        <v>1</v>
      </c>
      <c r="AM1963" s="91" t="s">
        <v>16821</v>
      </c>
      <c r="AN1963" s="91" t="s">
        <v>431</v>
      </c>
      <c r="AO1963" s="91">
        <v>1</v>
      </c>
      <c r="AP1963" s="91">
        <v>2</v>
      </c>
      <c r="AQ1963" s="91" t="s">
        <v>87</v>
      </c>
      <c r="AR1963" s="91" t="s">
        <v>87</v>
      </c>
      <c r="AW1963" s="91">
        <v>1</v>
      </c>
      <c r="AX1963" s="91">
        <v>0</v>
      </c>
      <c r="AZ1963" s="92">
        <v>36680</v>
      </c>
      <c r="BA1963" s="91" t="s">
        <v>183</v>
      </c>
      <c r="BB1963" s="92">
        <v>40354</v>
      </c>
      <c r="BC1963" s="91" t="s">
        <v>87</v>
      </c>
    </row>
    <row r="1964" spans="1:55">
      <c r="A1964" s="91">
        <f t="shared" si="30"/>
        <v>1963</v>
      </c>
      <c r="B1964" s="91">
        <v>4338001</v>
      </c>
      <c r="C1964" s="91">
        <v>50</v>
      </c>
      <c r="D1964" s="91">
        <v>17</v>
      </c>
      <c r="E1964" s="91">
        <v>43380</v>
      </c>
      <c r="F1964" s="91">
        <v>1</v>
      </c>
      <c r="G1964" s="91" t="s">
        <v>16822</v>
      </c>
      <c r="I1964" s="91" t="s">
        <v>16823</v>
      </c>
      <c r="J1964" s="91" t="s">
        <v>16824</v>
      </c>
      <c r="K1964" s="91" t="s">
        <v>2639</v>
      </c>
      <c r="L1964" s="91" t="s">
        <v>16825</v>
      </c>
      <c r="M1964" s="91" t="s">
        <v>16826</v>
      </c>
      <c r="O1964" s="91" t="s">
        <v>16827</v>
      </c>
      <c r="P1964" s="91" t="s">
        <v>16828</v>
      </c>
      <c r="U1964" s="91">
        <v>1</v>
      </c>
      <c r="V1964" s="91">
        <v>500000</v>
      </c>
      <c r="W1964" s="91">
        <v>40</v>
      </c>
      <c r="X1964" s="91">
        <v>60</v>
      </c>
      <c r="Y1964" s="91">
        <v>120</v>
      </c>
      <c r="Z1964" s="91">
        <v>40</v>
      </c>
      <c r="AA1964" s="91">
        <v>60</v>
      </c>
      <c r="AB1964" s="91">
        <v>120</v>
      </c>
      <c r="AC1964" s="91">
        <v>40</v>
      </c>
      <c r="AD1964" s="91">
        <v>60</v>
      </c>
      <c r="AE1964" s="91">
        <v>120</v>
      </c>
      <c r="AF1964" s="91">
        <v>1</v>
      </c>
      <c r="AG1964" s="91">
        <v>431</v>
      </c>
      <c r="AH1964" s="91">
        <v>2016686</v>
      </c>
      <c r="AI1964" s="91">
        <v>1</v>
      </c>
      <c r="AJ1964" s="91" t="s">
        <v>16829</v>
      </c>
      <c r="AK1964" s="91">
        <v>2</v>
      </c>
      <c r="AL1964" s="91">
        <v>0</v>
      </c>
      <c r="AM1964" s="91" t="s">
        <v>87</v>
      </c>
      <c r="AO1964" s="91">
        <v>1</v>
      </c>
      <c r="AP1964" s="91">
        <v>2</v>
      </c>
      <c r="AQ1964" s="91">
        <v>1592131</v>
      </c>
      <c r="AR1964" s="91" t="s">
        <v>87</v>
      </c>
      <c r="AU1964" s="93">
        <v>42060</v>
      </c>
      <c r="AW1964" s="91">
        <v>1</v>
      </c>
      <c r="AX1964" s="91">
        <v>0</v>
      </c>
      <c r="AZ1964" s="92">
        <v>36680</v>
      </c>
      <c r="BA1964" s="91" t="s">
        <v>183</v>
      </c>
      <c r="BB1964" s="92">
        <v>42057</v>
      </c>
      <c r="BC1964" s="91" t="s">
        <v>87</v>
      </c>
    </row>
    <row r="1965" spans="1:55">
      <c r="A1965" s="91">
        <f t="shared" si="30"/>
        <v>1964</v>
      </c>
      <c r="B1965" s="91">
        <v>4695001</v>
      </c>
      <c r="C1965" s="91">
        <v>20</v>
      </c>
      <c r="D1965" s="91">
        <v>17</v>
      </c>
      <c r="E1965" s="91">
        <v>46950</v>
      </c>
      <c r="F1965" s="91">
        <v>1</v>
      </c>
      <c r="G1965" s="91" t="s">
        <v>16830</v>
      </c>
      <c r="I1965" s="91" t="s">
        <v>16831</v>
      </c>
      <c r="J1965" s="91" t="s">
        <v>16832</v>
      </c>
      <c r="K1965" s="91" t="s">
        <v>16833</v>
      </c>
      <c r="L1965" s="91" t="s">
        <v>16834</v>
      </c>
      <c r="O1965" s="91" t="s">
        <v>16835</v>
      </c>
      <c r="P1965" s="91" t="s">
        <v>16836</v>
      </c>
      <c r="U1965" s="91">
        <v>0</v>
      </c>
      <c r="V1965" s="91">
        <v>500000</v>
      </c>
      <c r="W1965" s="91">
        <v>0</v>
      </c>
      <c r="X1965" s="91">
        <v>100</v>
      </c>
      <c r="Y1965" s="91">
        <v>120</v>
      </c>
      <c r="Z1965" s="91">
        <v>40</v>
      </c>
      <c r="AA1965" s="91">
        <v>60</v>
      </c>
      <c r="AB1965" s="91">
        <v>120</v>
      </c>
      <c r="AC1965" s="91">
        <v>40</v>
      </c>
      <c r="AD1965" s="91">
        <v>60</v>
      </c>
      <c r="AE1965" s="91">
        <v>120</v>
      </c>
      <c r="AF1965" s="91">
        <v>5</v>
      </c>
      <c r="AG1965" s="91">
        <v>117</v>
      </c>
      <c r="AH1965" s="91">
        <v>9006968</v>
      </c>
      <c r="AI1965" s="91">
        <v>2</v>
      </c>
      <c r="AJ1965" s="91" t="s">
        <v>16837</v>
      </c>
      <c r="AK1965" s="91">
        <v>2</v>
      </c>
      <c r="AL1965" s="91">
        <v>0</v>
      </c>
      <c r="AM1965" s="91" t="s">
        <v>87</v>
      </c>
      <c r="AO1965" s="91">
        <v>1</v>
      </c>
      <c r="AP1965" s="91">
        <v>2</v>
      </c>
      <c r="AQ1965" s="91" t="s">
        <v>87</v>
      </c>
      <c r="AR1965" s="91" t="s">
        <v>87</v>
      </c>
      <c r="AW1965" s="91">
        <v>1</v>
      </c>
      <c r="AX1965" s="91">
        <v>0</v>
      </c>
      <c r="AZ1965" s="92">
        <v>36680</v>
      </c>
      <c r="BA1965" s="91" t="s">
        <v>183</v>
      </c>
      <c r="BB1965" s="92">
        <v>42170</v>
      </c>
      <c r="BC1965" s="91" t="s">
        <v>87</v>
      </c>
    </row>
    <row r="1966" spans="1:55">
      <c r="A1966" s="91">
        <f t="shared" si="30"/>
        <v>1965</v>
      </c>
      <c r="B1966" s="91">
        <v>5324014</v>
      </c>
      <c r="C1966" s="91">
        <v>43</v>
      </c>
      <c r="D1966" s="91">
        <v>17</v>
      </c>
      <c r="E1966" s="91">
        <v>53240</v>
      </c>
      <c r="F1966" s="91">
        <v>7</v>
      </c>
      <c r="G1966" s="91" t="s">
        <v>16838</v>
      </c>
      <c r="I1966" s="91" t="s">
        <v>16839</v>
      </c>
      <c r="J1966" s="91" t="s">
        <v>16840</v>
      </c>
      <c r="K1966" s="91" t="s">
        <v>16841</v>
      </c>
      <c r="L1966" s="91" t="s">
        <v>16842</v>
      </c>
      <c r="M1966" s="91" t="s">
        <v>16843</v>
      </c>
      <c r="O1966" s="91" t="s">
        <v>16844</v>
      </c>
      <c r="P1966" s="91" t="s">
        <v>16845</v>
      </c>
      <c r="U1966" s="91">
        <v>0</v>
      </c>
      <c r="V1966" s="91">
        <v>0</v>
      </c>
      <c r="W1966" s="91">
        <v>100</v>
      </c>
      <c r="X1966" s="91">
        <v>0</v>
      </c>
      <c r="Y1966" s="91">
        <v>0</v>
      </c>
      <c r="Z1966" s="91">
        <v>100</v>
      </c>
      <c r="AA1966" s="91">
        <v>0</v>
      </c>
      <c r="AB1966" s="91">
        <v>0</v>
      </c>
      <c r="AC1966" s="91">
        <v>100</v>
      </c>
      <c r="AD1966" s="91">
        <v>0</v>
      </c>
      <c r="AE1966" s="91">
        <v>0</v>
      </c>
      <c r="AF1966" s="91">
        <v>1</v>
      </c>
      <c r="AG1966" s="91">
        <v>590</v>
      </c>
      <c r="AH1966" s="91">
        <v>513831</v>
      </c>
      <c r="AI1966" s="91">
        <v>1</v>
      </c>
      <c r="AJ1966" s="91" t="s">
        <v>14843</v>
      </c>
      <c r="AK1966" s="91">
        <v>2</v>
      </c>
      <c r="AL1966" s="91">
        <v>0</v>
      </c>
      <c r="AM1966" s="91" t="s">
        <v>87</v>
      </c>
      <c r="AO1966" s="91">
        <v>0</v>
      </c>
      <c r="AP1966" s="91">
        <v>2</v>
      </c>
      <c r="AQ1966" s="91" t="s">
        <v>87</v>
      </c>
      <c r="AR1966" s="91" t="s">
        <v>87</v>
      </c>
      <c r="AW1966" s="91">
        <v>1</v>
      </c>
      <c r="AX1966" s="91">
        <v>0</v>
      </c>
      <c r="AZ1966" s="92">
        <v>43132</v>
      </c>
      <c r="BA1966" s="91" t="s">
        <v>3642</v>
      </c>
      <c r="BB1966" s="92">
        <v>43132</v>
      </c>
      <c r="BC1966" s="91" t="s">
        <v>3642</v>
      </c>
    </row>
    <row r="1967" spans="1:55">
      <c r="A1967" s="91">
        <f t="shared" si="30"/>
        <v>1966</v>
      </c>
      <c r="B1967" s="91">
        <v>6677001</v>
      </c>
      <c r="C1967" s="91">
        <v>40</v>
      </c>
      <c r="D1967" s="91">
        <v>17</v>
      </c>
      <c r="E1967" s="91">
        <v>66770</v>
      </c>
      <c r="F1967" s="91">
        <v>1</v>
      </c>
      <c r="G1967" s="91" t="s">
        <v>16846</v>
      </c>
      <c r="I1967" s="91" t="s">
        <v>16847</v>
      </c>
      <c r="J1967" s="91" t="s">
        <v>16846</v>
      </c>
      <c r="K1967" s="91" t="s">
        <v>16848</v>
      </c>
      <c r="L1967" s="91" t="s">
        <v>16849</v>
      </c>
      <c r="O1967" s="91" t="s">
        <v>16850</v>
      </c>
      <c r="P1967" s="91" t="s">
        <v>16851</v>
      </c>
      <c r="U1967" s="91">
        <v>1</v>
      </c>
      <c r="V1967" s="91">
        <v>500000</v>
      </c>
      <c r="W1967" s="91">
        <v>0</v>
      </c>
      <c r="X1967" s="91">
        <v>0</v>
      </c>
      <c r="Y1967" s="91">
        <v>0</v>
      </c>
      <c r="Z1967" s="91">
        <v>40</v>
      </c>
      <c r="AA1967" s="91">
        <v>60</v>
      </c>
      <c r="AB1967" s="91">
        <v>120</v>
      </c>
      <c r="AC1967" s="91">
        <v>0</v>
      </c>
      <c r="AD1967" s="91">
        <v>0</v>
      </c>
      <c r="AE1967" s="91">
        <v>0</v>
      </c>
      <c r="AF1967" s="91">
        <v>9</v>
      </c>
      <c r="AG1967" s="91">
        <v>191</v>
      </c>
      <c r="AH1967" s="91">
        <v>5172429</v>
      </c>
      <c r="AI1967" s="91">
        <v>1</v>
      </c>
      <c r="AJ1967" s="91" t="s">
        <v>16852</v>
      </c>
      <c r="AK1967" s="91">
        <v>2</v>
      </c>
      <c r="AL1967" s="91">
        <v>1</v>
      </c>
      <c r="AM1967" s="91" t="s">
        <v>16853</v>
      </c>
      <c r="AN1967" s="91" t="s">
        <v>431</v>
      </c>
      <c r="AO1967" s="91">
        <v>1</v>
      </c>
      <c r="AP1967" s="91">
        <v>2</v>
      </c>
      <c r="AQ1967" s="91">
        <v>1575514</v>
      </c>
      <c r="AR1967" s="91" t="s">
        <v>87</v>
      </c>
      <c r="AU1967" s="93">
        <v>42060</v>
      </c>
      <c r="AW1967" s="91">
        <v>1</v>
      </c>
      <c r="AX1967" s="91">
        <v>0</v>
      </c>
      <c r="AZ1967" s="92">
        <v>36680</v>
      </c>
      <c r="BA1967" s="91" t="s">
        <v>183</v>
      </c>
      <c r="BB1967" s="92">
        <v>42057</v>
      </c>
      <c r="BC1967" s="91" t="s">
        <v>87</v>
      </c>
    </row>
    <row r="1968" spans="1:55">
      <c r="A1968" s="91">
        <f t="shared" si="30"/>
        <v>1967</v>
      </c>
      <c r="B1968" s="91">
        <v>6714001</v>
      </c>
      <c r="C1968" s="91">
        <v>30</v>
      </c>
      <c r="D1968" s="91">
        <v>17</v>
      </c>
      <c r="E1968" s="91">
        <v>67140</v>
      </c>
      <c r="F1968" s="91">
        <v>1</v>
      </c>
      <c r="G1968" s="91" t="s">
        <v>16854</v>
      </c>
      <c r="I1968" s="91" t="s">
        <v>16855</v>
      </c>
      <c r="J1968" s="91" t="s">
        <v>16856</v>
      </c>
      <c r="K1968" s="91" t="s">
        <v>16857</v>
      </c>
      <c r="L1968" s="91" t="s">
        <v>16858</v>
      </c>
      <c r="M1968" s="91" t="s">
        <v>16859</v>
      </c>
      <c r="O1968" s="91" t="s">
        <v>16860</v>
      </c>
      <c r="P1968" s="91" t="s">
        <v>16861</v>
      </c>
      <c r="R1968" s="91" t="s">
        <v>16862</v>
      </c>
      <c r="S1968" s="91" t="s">
        <v>16863</v>
      </c>
      <c r="T1968" s="91" t="s">
        <v>269</v>
      </c>
      <c r="U1968" s="91">
        <v>1</v>
      </c>
      <c r="V1968" s="91">
        <v>500000</v>
      </c>
      <c r="W1968" s="91">
        <v>0</v>
      </c>
      <c r="X1968" s="91">
        <v>0</v>
      </c>
      <c r="Y1968" s="91">
        <v>0</v>
      </c>
      <c r="Z1968" s="91">
        <v>40</v>
      </c>
      <c r="AA1968" s="91">
        <v>60</v>
      </c>
      <c r="AB1968" s="91">
        <v>120</v>
      </c>
      <c r="AC1968" s="91">
        <v>0</v>
      </c>
      <c r="AD1968" s="91">
        <v>0</v>
      </c>
      <c r="AE1968" s="91">
        <v>0</v>
      </c>
      <c r="AF1968" s="91">
        <v>17</v>
      </c>
      <c r="AG1968" s="91">
        <v>484</v>
      </c>
      <c r="AH1968" s="91">
        <v>3726813</v>
      </c>
      <c r="AI1968" s="91">
        <v>1</v>
      </c>
      <c r="AJ1968" s="91" t="s">
        <v>16864</v>
      </c>
      <c r="AK1968" s="91">
        <v>2</v>
      </c>
      <c r="AL1968" s="91">
        <v>0</v>
      </c>
      <c r="AM1968" s="91" t="s">
        <v>87</v>
      </c>
      <c r="AO1968" s="91">
        <v>1</v>
      </c>
      <c r="AP1968" s="91">
        <v>2</v>
      </c>
      <c r="AQ1968" s="91">
        <v>1574883</v>
      </c>
      <c r="AR1968" s="91" t="s">
        <v>87</v>
      </c>
      <c r="AU1968" s="93">
        <v>42060</v>
      </c>
      <c r="AW1968" s="91">
        <v>1</v>
      </c>
      <c r="AX1968" s="91">
        <v>0</v>
      </c>
      <c r="AZ1968" s="92">
        <v>36680</v>
      </c>
      <c r="BA1968" s="91" t="s">
        <v>183</v>
      </c>
      <c r="BB1968" s="92">
        <v>43089.067118055558</v>
      </c>
      <c r="BC1968" s="91" t="s">
        <v>233</v>
      </c>
    </row>
    <row r="1969" spans="1:55">
      <c r="A1969" s="91">
        <f t="shared" si="30"/>
        <v>1968</v>
      </c>
      <c r="B1969" s="91">
        <v>1020703</v>
      </c>
      <c r="C1969" s="91">
        <v>62</v>
      </c>
      <c r="D1969" s="91">
        <v>18</v>
      </c>
      <c r="E1969" s="91" t="s">
        <v>87</v>
      </c>
      <c r="F1969" s="91" t="s">
        <v>87</v>
      </c>
      <c r="G1969" s="91" t="s">
        <v>254</v>
      </c>
      <c r="I1969" s="91" t="s">
        <v>260</v>
      </c>
      <c r="J1969" s="91" t="s">
        <v>16865</v>
      </c>
      <c r="K1969" s="91" t="s">
        <v>256</v>
      </c>
      <c r="L1969" s="91" t="s">
        <v>257</v>
      </c>
      <c r="O1969" s="91" t="s">
        <v>16866</v>
      </c>
      <c r="P1969" s="91" t="s">
        <v>259</v>
      </c>
      <c r="U1969" s="91">
        <v>0</v>
      </c>
      <c r="V1969" s="91">
        <v>0</v>
      </c>
      <c r="W1969" s="91">
        <v>0</v>
      </c>
      <c r="X1969" s="91">
        <v>100</v>
      </c>
      <c r="Y1969" s="91">
        <v>120</v>
      </c>
      <c r="Z1969" s="91">
        <v>40</v>
      </c>
      <c r="AA1969" s="91">
        <v>60</v>
      </c>
      <c r="AB1969" s="91">
        <v>120</v>
      </c>
      <c r="AC1969" s="91">
        <v>0</v>
      </c>
      <c r="AD1969" s="91">
        <v>0</v>
      </c>
      <c r="AE1969" s="91">
        <v>0</v>
      </c>
      <c r="AF1969" s="91">
        <v>149</v>
      </c>
      <c r="AG1969" s="91">
        <v>281</v>
      </c>
      <c r="AH1969" s="91">
        <v>356259</v>
      </c>
      <c r="AI1969" s="91">
        <v>1</v>
      </c>
      <c r="AJ1969" s="91" t="s">
        <v>260</v>
      </c>
      <c r="AK1969" s="91">
        <v>0</v>
      </c>
      <c r="AL1969" s="91">
        <v>0</v>
      </c>
      <c r="AM1969" s="91" t="s">
        <v>87</v>
      </c>
      <c r="AO1969" s="91">
        <v>0</v>
      </c>
      <c r="AP1969" s="91">
        <v>2</v>
      </c>
      <c r="AQ1969" s="91" t="s">
        <v>87</v>
      </c>
      <c r="AR1969" s="91" t="s">
        <v>87</v>
      </c>
      <c r="AW1969" s="91">
        <v>1</v>
      </c>
      <c r="AX1969" s="91">
        <v>0</v>
      </c>
      <c r="AZ1969" s="92">
        <v>37967</v>
      </c>
      <c r="BA1969" s="91" t="s">
        <v>183</v>
      </c>
      <c r="BB1969" s="92">
        <v>42471</v>
      </c>
      <c r="BC1969" s="91" t="s">
        <v>87</v>
      </c>
    </row>
    <row r="1970" spans="1:55">
      <c r="A1970" s="91">
        <f t="shared" si="30"/>
        <v>1969</v>
      </c>
      <c r="B1970" s="91">
        <v>1044003</v>
      </c>
      <c r="C1970" s="91">
        <v>77</v>
      </c>
      <c r="D1970" s="91">
        <v>18</v>
      </c>
      <c r="E1970" s="91">
        <v>10440</v>
      </c>
      <c r="F1970" s="91">
        <v>3</v>
      </c>
      <c r="G1970" s="91" t="s">
        <v>16867</v>
      </c>
      <c r="H1970" s="91" t="s">
        <v>1262</v>
      </c>
      <c r="I1970" s="91" t="s">
        <v>16868</v>
      </c>
      <c r="K1970" s="91" t="s">
        <v>16869</v>
      </c>
      <c r="L1970" s="91" t="s">
        <v>16870</v>
      </c>
      <c r="O1970" s="91" t="s">
        <v>16871</v>
      </c>
      <c r="P1970" s="91" t="s">
        <v>16872</v>
      </c>
      <c r="R1970" s="91" t="s">
        <v>16873</v>
      </c>
      <c r="S1970" s="91" t="s">
        <v>16874</v>
      </c>
      <c r="T1970" s="91" t="s">
        <v>201</v>
      </c>
      <c r="U1970" s="91">
        <v>0</v>
      </c>
      <c r="V1970" s="91">
        <v>0</v>
      </c>
      <c r="W1970" s="91">
        <v>100</v>
      </c>
      <c r="X1970" s="91">
        <v>0</v>
      </c>
      <c r="Y1970" s="91">
        <v>0</v>
      </c>
      <c r="Z1970" s="91">
        <v>100</v>
      </c>
      <c r="AA1970" s="91">
        <v>0</v>
      </c>
      <c r="AB1970" s="91">
        <v>0</v>
      </c>
      <c r="AC1970" s="91">
        <v>100</v>
      </c>
      <c r="AD1970" s="91">
        <v>0</v>
      </c>
      <c r="AE1970" s="91">
        <v>0</v>
      </c>
      <c r="AF1970" s="91">
        <v>159</v>
      </c>
      <c r="AG1970" s="91">
        <v>128</v>
      </c>
      <c r="AH1970" s="91">
        <v>2021526</v>
      </c>
      <c r="AI1970" s="91">
        <v>2</v>
      </c>
      <c r="AJ1970" s="91" t="s">
        <v>16875</v>
      </c>
      <c r="AK1970" s="91">
        <v>0</v>
      </c>
      <c r="AL1970" s="91">
        <v>1</v>
      </c>
      <c r="AM1970" s="91">
        <v>27302937900202</v>
      </c>
      <c r="AN1970" s="91" t="s">
        <v>16876</v>
      </c>
      <c r="AO1970" s="91">
        <v>1</v>
      </c>
      <c r="AP1970" s="91">
        <v>2</v>
      </c>
      <c r="AQ1970" s="91" t="s">
        <v>87</v>
      </c>
      <c r="AR1970" s="91" t="s">
        <v>87</v>
      </c>
      <c r="AW1970" s="91">
        <v>1</v>
      </c>
      <c r="AX1970" s="91">
        <v>0</v>
      </c>
      <c r="AZ1970" s="92">
        <v>43132</v>
      </c>
      <c r="BA1970" s="91" t="s">
        <v>1852</v>
      </c>
      <c r="BB1970" s="92">
        <v>43132</v>
      </c>
      <c r="BC1970" s="91" t="s">
        <v>1852</v>
      </c>
    </row>
    <row r="1971" spans="1:55">
      <c r="A1971" s="91">
        <f t="shared" si="30"/>
        <v>1970</v>
      </c>
      <c r="B1971" s="91">
        <v>1067102</v>
      </c>
      <c r="C1971" s="91">
        <v>10</v>
      </c>
      <c r="D1971" s="91">
        <v>18</v>
      </c>
      <c r="E1971" s="91" t="s">
        <v>87</v>
      </c>
      <c r="F1971" s="91" t="s">
        <v>87</v>
      </c>
      <c r="G1971" s="91" t="s">
        <v>16877</v>
      </c>
      <c r="H1971" s="91" t="s">
        <v>94</v>
      </c>
      <c r="I1971" s="91" t="s">
        <v>16878</v>
      </c>
      <c r="J1971" s="91" t="s">
        <v>16879</v>
      </c>
      <c r="K1971" s="91" t="s">
        <v>6558</v>
      </c>
      <c r="L1971" s="91" t="s">
        <v>16880</v>
      </c>
      <c r="M1971" s="91" t="s">
        <v>16881</v>
      </c>
      <c r="O1971" s="91" t="s">
        <v>16882</v>
      </c>
      <c r="P1971" s="91" t="s">
        <v>16883</v>
      </c>
      <c r="R1971" s="91" t="s">
        <v>16884</v>
      </c>
      <c r="S1971" s="91" t="s">
        <v>16885</v>
      </c>
      <c r="T1971" s="91" t="s">
        <v>269</v>
      </c>
      <c r="U1971" s="91">
        <v>1</v>
      </c>
      <c r="V1971" s="91">
        <v>500000</v>
      </c>
      <c r="W1971" s="91">
        <v>0</v>
      </c>
      <c r="X1971" s="91">
        <v>100</v>
      </c>
      <c r="Y1971" s="91">
        <v>120</v>
      </c>
      <c r="Z1971" s="91">
        <v>40</v>
      </c>
      <c r="AA1971" s="91">
        <v>60</v>
      </c>
      <c r="AB1971" s="91">
        <v>120</v>
      </c>
      <c r="AC1971" s="91">
        <v>40</v>
      </c>
      <c r="AD1971" s="91">
        <v>60</v>
      </c>
      <c r="AE1971" s="91">
        <v>120</v>
      </c>
      <c r="AF1971" s="91">
        <v>9</v>
      </c>
      <c r="AG1971" s="91">
        <v>311</v>
      </c>
      <c r="AH1971" s="91">
        <v>9200959</v>
      </c>
      <c r="AI1971" s="91">
        <v>1</v>
      </c>
      <c r="AJ1971" s="91" t="s">
        <v>16878</v>
      </c>
      <c r="AK1971" s="91">
        <v>0</v>
      </c>
      <c r="AL1971" s="91">
        <v>0</v>
      </c>
      <c r="AM1971" s="91" t="s">
        <v>87</v>
      </c>
      <c r="AO1971" s="91">
        <v>1</v>
      </c>
      <c r="AP1971" s="91">
        <v>0</v>
      </c>
      <c r="AQ1971" s="91">
        <v>1512504</v>
      </c>
      <c r="AR1971" s="91" t="s">
        <v>87</v>
      </c>
      <c r="AU1971" s="93">
        <v>42060</v>
      </c>
      <c r="AW1971" s="91">
        <v>1</v>
      </c>
      <c r="AX1971" s="91">
        <v>0</v>
      </c>
      <c r="AZ1971" s="92">
        <v>38775</v>
      </c>
      <c r="BA1971" s="91" t="s">
        <v>183</v>
      </c>
      <c r="BB1971" s="92">
        <v>42174</v>
      </c>
      <c r="BC1971" s="91" t="s">
        <v>87</v>
      </c>
    </row>
    <row r="1972" spans="1:55">
      <c r="A1972" s="91">
        <f t="shared" si="30"/>
        <v>1971</v>
      </c>
      <c r="B1972" s="91">
        <v>1105401</v>
      </c>
      <c r="C1972" s="91">
        <v>62</v>
      </c>
      <c r="D1972" s="91">
        <v>18</v>
      </c>
      <c r="E1972" s="91">
        <v>11054</v>
      </c>
      <c r="F1972" s="91">
        <v>1</v>
      </c>
      <c r="G1972" s="91" t="s">
        <v>16886</v>
      </c>
      <c r="I1972" s="91" t="s">
        <v>16887</v>
      </c>
      <c r="J1972" s="91" t="s">
        <v>16886</v>
      </c>
      <c r="K1972" s="91" t="s">
        <v>16888</v>
      </c>
      <c r="L1972" s="91" t="s">
        <v>16889</v>
      </c>
      <c r="O1972" s="91" t="s">
        <v>16890</v>
      </c>
      <c r="P1972" s="91" t="s">
        <v>16891</v>
      </c>
      <c r="U1972" s="91">
        <v>0</v>
      </c>
      <c r="V1972" s="91">
        <v>0</v>
      </c>
      <c r="W1972" s="91">
        <v>0</v>
      </c>
      <c r="X1972" s="91">
        <v>0</v>
      </c>
      <c r="Y1972" s="91">
        <v>0</v>
      </c>
      <c r="Z1972" s="91">
        <v>100</v>
      </c>
      <c r="AA1972" s="91">
        <v>0</v>
      </c>
      <c r="AB1972" s="91">
        <v>0</v>
      </c>
      <c r="AC1972" s="91">
        <v>0</v>
      </c>
      <c r="AD1972" s="91">
        <v>0</v>
      </c>
      <c r="AE1972" s="91">
        <v>0</v>
      </c>
      <c r="AF1972" s="91">
        <v>154</v>
      </c>
      <c r="AG1972" s="91">
        <v>109</v>
      </c>
      <c r="AH1972" s="91">
        <v>12204</v>
      </c>
      <c r="AI1972" s="91">
        <v>2</v>
      </c>
      <c r="AJ1972" s="91" t="s">
        <v>16892</v>
      </c>
      <c r="AK1972" s="91">
        <v>0</v>
      </c>
      <c r="AL1972" s="91">
        <v>0</v>
      </c>
      <c r="AM1972" s="91" t="s">
        <v>87</v>
      </c>
      <c r="AO1972" s="91">
        <v>0</v>
      </c>
      <c r="AP1972" s="91">
        <v>2</v>
      </c>
      <c r="AQ1972" s="91" t="s">
        <v>87</v>
      </c>
      <c r="AR1972" s="91" t="s">
        <v>87</v>
      </c>
      <c r="AW1972" s="91">
        <v>1</v>
      </c>
      <c r="AX1972" s="91">
        <v>0</v>
      </c>
      <c r="AY1972" s="91">
        <v>0</v>
      </c>
      <c r="AZ1972" s="92">
        <v>37383</v>
      </c>
      <c r="BA1972" s="91" t="s">
        <v>183</v>
      </c>
      <c r="BB1972" s="92">
        <v>42471</v>
      </c>
      <c r="BC1972" s="91" t="s">
        <v>87</v>
      </c>
    </row>
    <row r="1973" spans="1:55">
      <c r="A1973" s="91">
        <f t="shared" si="30"/>
        <v>1972</v>
      </c>
      <c r="B1973" s="91">
        <v>1129001</v>
      </c>
      <c r="C1973" s="91">
        <v>10</v>
      </c>
      <c r="D1973" s="91">
        <v>18</v>
      </c>
      <c r="E1973" s="91">
        <v>11290</v>
      </c>
      <c r="F1973" s="91">
        <v>1</v>
      </c>
      <c r="G1973" s="91" t="s">
        <v>16893</v>
      </c>
      <c r="H1973" s="91" t="s">
        <v>16894</v>
      </c>
      <c r="I1973" s="91" t="s">
        <v>16895</v>
      </c>
      <c r="J1973" s="91" t="s">
        <v>16896</v>
      </c>
      <c r="K1973" s="91" t="s">
        <v>16897</v>
      </c>
      <c r="L1973" s="91" t="s">
        <v>16898</v>
      </c>
      <c r="O1973" s="91" t="s">
        <v>16899</v>
      </c>
      <c r="P1973" s="91" t="s">
        <v>16900</v>
      </c>
      <c r="R1973" s="91" t="s">
        <v>16901</v>
      </c>
      <c r="S1973" s="91" t="s">
        <v>16902</v>
      </c>
      <c r="T1973" s="91" t="s">
        <v>269</v>
      </c>
      <c r="U1973" s="91">
        <v>1</v>
      </c>
      <c r="V1973" s="91">
        <v>500000</v>
      </c>
      <c r="W1973" s="91">
        <v>0</v>
      </c>
      <c r="X1973" s="91">
        <v>100</v>
      </c>
      <c r="Y1973" s="91">
        <v>120</v>
      </c>
      <c r="Z1973" s="91">
        <v>40</v>
      </c>
      <c r="AA1973" s="91">
        <v>60</v>
      </c>
      <c r="AB1973" s="91">
        <v>120</v>
      </c>
      <c r="AC1973" s="91">
        <v>0</v>
      </c>
      <c r="AD1973" s="91">
        <v>0</v>
      </c>
      <c r="AE1973" s="91">
        <v>0</v>
      </c>
      <c r="AF1973" s="91">
        <v>501</v>
      </c>
      <c r="AG1973" s="91">
        <v>481</v>
      </c>
      <c r="AH1973" s="91">
        <v>1056091</v>
      </c>
      <c r="AI1973" s="91">
        <v>2</v>
      </c>
      <c r="AJ1973" s="91" t="s">
        <v>16903</v>
      </c>
      <c r="AK1973" s="91">
        <v>0</v>
      </c>
      <c r="AL1973" s="91">
        <v>0</v>
      </c>
      <c r="AM1973" s="91" t="s">
        <v>87</v>
      </c>
      <c r="AO1973" s="91">
        <v>1</v>
      </c>
      <c r="AP1973" s="91">
        <v>2</v>
      </c>
      <c r="AQ1973" s="91">
        <v>1517464</v>
      </c>
      <c r="AR1973" s="91" t="s">
        <v>87</v>
      </c>
      <c r="AU1973" s="93">
        <v>42060</v>
      </c>
      <c r="AW1973" s="91">
        <v>1</v>
      </c>
      <c r="AX1973" s="91">
        <v>0</v>
      </c>
      <c r="AZ1973" s="92">
        <v>36680</v>
      </c>
      <c r="BA1973" s="91" t="s">
        <v>183</v>
      </c>
      <c r="BB1973" s="92">
        <v>42486</v>
      </c>
      <c r="BC1973" s="91" t="s">
        <v>87</v>
      </c>
    </row>
    <row r="1974" spans="1:55">
      <c r="A1974" s="91">
        <f t="shared" si="30"/>
        <v>1973</v>
      </c>
      <c r="B1974" s="91">
        <v>1207501</v>
      </c>
      <c r="C1974" s="91">
        <v>62</v>
      </c>
      <c r="D1974" s="91">
        <v>18</v>
      </c>
      <c r="E1974" s="91" t="s">
        <v>87</v>
      </c>
      <c r="F1974" s="91" t="s">
        <v>87</v>
      </c>
      <c r="G1974" s="91" t="s">
        <v>16904</v>
      </c>
      <c r="I1974" s="91" t="s">
        <v>16905</v>
      </c>
      <c r="J1974" s="91" t="s">
        <v>16906</v>
      </c>
      <c r="K1974" s="91" t="s">
        <v>994</v>
      </c>
      <c r="L1974" s="91" t="s">
        <v>16907</v>
      </c>
      <c r="O1974" s="91" t="s">
        <v>16908</v>
      </c>
      <c r="P1974" s="91" t="s">
        <v>16909</v>
      </c>
      <c r="U1974" s="91">
        <v>0</v>
      </c>
      <c r="V1974" s="91">
        <v>0</v>
      </c>
      <c r="W1974" s="91">
        <v>0</v>
      </c>
      <c r="X1974" s="91">
        <v>100</v>
      </c>
      <c r="Y1974" s="91">
        <v>120</v>
      </c>
      <c r="Z1974" s="91">
        <v>40</v>
      </c>
      <c r="AA1974" s="91">
        <v>60</v>
      </c>
      <c r="AB1974" s="91">
        <v>120</v>
      </c>
      <c r="AC1974" s="91">
        <v>0</v>
      </c>
      <c r="AD1974" s="91">
        <v>0</v>
      </c>
      <c r="AE1974" s="91">
        <v>0</v>
      </c>
      <c r="AF1974" s="91">
        <v>5</v>
      </c>
      <c r="AG1974" s="91">
        <v>150</v>
      </c>
      <c r="AH1974" s="91">
        <v>525280</v>
      </c>
      <c r="AI1974" s="91">
        <v>1</v>
      </c>
      <c r="AJ1974" s="91" t="s">
        <v>16910</v>
      </c>
      <c r="AK1974" s="91">
        <v>0</v>
      </c>
      <c r="AL1974" s="91">
        <v>0</v>
      </c>
      <c r="AM1974" s="91" t="s">
        <v>87</v>
      </c>
      <c r="AO1974" s="91">
        <v>0</v>
      </c>
      <c r="AP1974" s="91">
        <v>2</v>
      </c>
      <c r="AQ1974" s="91" t="s">
        <v>87</v>
      </c>
      <c r="AR1974" s="91" t="s">
        <v>87</v>
      </c>
      <c r="AW1974" s="91">
        <v>1</v>
      </c>
      <c r="AX1974" s="91">
        <v>0</v>
      </c>
      <c r="AZ1974" s="92">
        <v>37859</v>
      </c>
      <c r="BA1974" s="91" t="s">
        <v>183</v>
      </c>
      <c r="BB1974" s="92">
        <v>42471</v>
      </c>
      <c r="BC1974" s="91" t="s">
        <v>87</v>
      </c>
    </row>
    <row r="1975" spans="1:55">
      <c r="A1975" s="91">
        <f t="shared" si="30"/>
        <v>1974</v>
      </c>
      <c r="B1975" s="91">
        <v>1231002</v>
      </c>
      <c r="C1975" s="91">
        <v>80</v>
      </c>
      <c r="D1975" s="91">
        <v>18</v>
      </c>
      <c r="E1975" s="91">
        <v>12310</v>
      </c>
      <c r="F1975" s="91">
        <v>2</v>
      </c>
      <c r="G1975" s="91" t="s">
        <v>16911</v>
      </c>
      <c r="I1975" s="91" t="s">
        <v>6536</v>
      </c>
      <c r="J1975" s="91" t="s">
        <v>16912</v>
      </c>
      <c r="K1975" s="91" t="s">
        <v>16913</v>
      </c>
      <c r="L1975" s="91" t="s">
        <v>16914</v>
      </c>
      <c r="M1975" s="91" t="s">
        <v>16915</v>
      </c>
      <c r="O1975" s="91" t="s">
        <v>16916</v>
      </c>
      <c r="P1975" s="91" t="s">
        <v>16917</v>
      </c>
      <c r="U1975" s="91">
        <v>1</v>
      </c>
      <c r="V1975" s="91">
        <v>500000</v>
      </c>
      <c r="W1975" s="91">
        <v>0</v>
      </c>
      <c r="X1975" s="91">
        <v>100</v>
      </c>
      <c r="Y1975" s="91">
        <v>120</v>
      </c>
      <c r="Z1975" s="91">
        <v>40</v>
      </c>
      <c r="AA1975" s="91">
        <v>60</v>
      </c>
      <c r="AB1975" s="91">
        <v>120</v>
      </c>
      <c r="AC1975" s="91">
        <v>40</v>
      </c>
      <c r="AD1975" s="91">
        <v>60</v>
      </c>
      <c r="AE1975" s="91">
        <v>120</v>
      </c>
      <c r="AF1975" s="91">
        <v>149</v>
      </c>
      <c r="AG1975" s="91">
        <v>364</v>
      </c>
      <c r="AH1975" s="91">
        <v>81806</v>
      </c>
      <c r="AI1975" s="91">
        <v>1</v>
      </c>
      <c r="AJ1975" s="91" t="s">
        <v>6542</v>
      </c>
      <c r="AK1975" s="91">
        <v>0</v>
      </c>
      <c r="AL1975" s="91">
        <v>0</v>
      </c>
      <c r="AM1975" s="91" t="s">
        <v>87</v>
      </c>
      <c r="AO1975" s="91">
        <v>0</v>
      </c>
      <c r="AP1975" s="91">
        <v>2</v>
      </c>
      <c r="AQ1975" s="91">
        <v>1390979</v>
      </c>
      <c r="AR1975" s="91" t="s">
        <v>87</v>
      </c>
      <c r="AU1975" s="93">
        <v>42060</v>
      </c>
      <c r="AW1975" s="91">
        <v>1</v>
      </c>
      <c r="AX1975" s="91">
        <v>0</v>
      </c>
      <c r="AZ1975" s="92">
        <v>36680</v>
      </c>
      <c r="BA1975" s="91" t="s">
        <v>183</v>
      </c>
      <c r="BB1975" s="92">
        <v>42057</v>
      </c>
      <c r="BC1975" s="91" t="s">
        <v>87</v>
      </c>
    </row>
    <row r="1976" spans="1:55">
      <c r="A1976" s="91">
        <f t="shared" si="30"/>
        <v>1975</v>
      </c>
      <c r="B1976" s="91">
        <v>1235204</v>
      </c>
      <c r="C1976" s="91">
        <v>50</v>
      </c>
      <c r="D1976" s="91">
        <v>18</v>
      </c>
      <c r="E1976" s="91" t="s">
        <v>87</v>
      </c>
      <c r="F1976" s="91" t="s">
        <v>87</v>
      </c>
      <c r="G1976" s="91" t="s">
        <v>16918</v>
      </c>
      <c r="I1976" s="91" t="s">
        <v>16919</v>
      </c>
      <c r="J1976" s="91" t="s">
        <v>16920</v>
      </c>
      <c r="K1976" s="91" t="s">
        <v>16921</v>
      </c>
      <c r="L1976" s="91" t="s">
        <v>16922</v>
      </c>
      <c r="O1976" s="91" t="s">
        <v>16923</v>
      </c>
      <c r="P1976" s="91" t="s">
        <v>16924</v>
      </c>
      <c r="R1976" s="91" t="s">
        <v>16925</v>
      </c>
      <c r="S1976" s="91" t="s">
        <v>16926</v>
      </c>
      <c r="T1976" s="91" t="s">
        <v>385</v>
      </c>
      <c r="U1976" s="91">
        <v>0</v>
      </c>
      <c r="V1976" s="91">
        <v>0</v>
      </c>
      <c r="W1976" s="91">
        <v>0</v>
      </c>
      <c r="X1976" s="91">
        <v>100</v>
      </c>
      <c r="Y1976" s="91">
        <v>120</v>
      </c>
      <c r="Z1976" s="91">
        <v>40</v>
      </c>
      <c r="AA1976" s="91">
        <v>60</v>
      </c>
      <c r="AB1976" s="91">
        <v>120</v>
      </c>
      <c r="AC1976" s="91">
        <v>40</v>
      </c>
      <c r="AD1976" s="91">
        <v>60</v>
      </c>
      <c r="AE1976" s="91">
        <v>120</v>
      </c>
      <c r="AF1976" s="91">
        <v>543</v>
      </c>
      <c r="AG1976" s="91">
        <v>128</v>
      </c>
      <c r="AH1976" s="91">
        <v>3407521</v>
      </c>
      <c r="AI1976" s="91">
        <v>1</v>
      </c>
      <c r="AJ1976" s="91" t="s">
        <v>16927</v>
      </c>
      <c r="AK1976" s="91">
        <v>0</v>
      </c>
      <c r="AL1976" s="91">
        <v>0</v>
      </c>
      <c r="AM1976" s="91" t="s">
        <v>87</v>
      </c>
      <c r="AO1976" s="91">
        <v>1</v>
      </c>
      <c r="AP1976" s="91">
        <v>2</v>
      </c>
      <c r="AQ1976" s="91" t="s">
        <v>87</v>
      </c>
      <c r="AR1976" s="91" t="s">
        <v>87</v>
      </c>
      <c r="AW1976" s="91">
        <v>1</v>
      </c>
      <c r="AX1976" s="91">
        <v>0</v>
      </c>
      <c r="AZ1976" s="92">
        <v>42383</v>
      </c>
      <c r="BA1976" s="91" t="s">
        <v>183</v>
      </c>
      <c r="BB1976" s="92">
        <v>42383</v>
      </c>
      <c r="BC1976" s="91" t="s">
        <v>87</v>
      </c>
    </row>
    <row r="1977" spans="1:55">
      <c r="A1977" s="91">
        <f t="shared" si="30"/>
        <v>1976</v>
      </c>
      <c r="B1977" s="91">
        <v>1281501</v>
      </c>
      <c r="C1977" s="91">
        <v>70</v>
      </c>
      <c r="D1977" s="91">
        <v>18</v>
      </c>
      <c r="E1977" s="91">
        <v>12815</v>
      </c>
      <c r="F1977" s="91">
        <v>1</v>
      </c>
      <c r="G1977" s="91" t="s">
        <v>16928</v>
      </c>
      <c r="I1977" s="91" t="s">
        <v>16929</v>
      </c>
      <c r="J1977" s="91" t="s">
        <v>16930</v>
      </c>
      <c r="K1977" s="91" t="s">
        <v>16931</v>
      </c>
      <c r="L1977" s="91" t="s">
        <v>16932</v>
      </c>
      <c r="O1977" s="91" t="s">
        <v>16933</v>
      </c>
      <c r="P1977" s="91" t="s">
        <v>16934</v>
      </c>
      <c r="U1977" s="91">
        <v>0</v>
      </c>
      <c r="V1977" s="91">
        <v>0</v>
      </c>
      <c r="W1977" s="91">
        <v>100</v>
      </c>
      <c r="X1977" s="91">
        <v>0</v>
      </c>
      <c r="Y1977" s="91">
        <v>0</v>
      </c>
      <c r="Z1977" s="91">
        <v>100</v>
      </c>
      <c r="AA1977" s="91">
        <v>0</v>
      </c>
      <c r="AB1977" s="91">
        <v>0</v>
      </c>
      <c r="AC1977" s="91">
        <v>100</v>
      </c>
      <c r="AD1977" s="91">
        <v>0</v>
      </c>
      <c r="AE1977" s="91">
        <v>0</v>
      </c>
      <c r="AF1977" s="91">
        <v>9</v>
      </c>
      <c r="AG1977" s="91">
        <v>123</v>
      </c>
      <c r="AH1977" s="91">
        <v>292697</v>
      </c>
      <c r="AI1977" s="91">
        <v>2</v>
      </c>
      <c r="AJ1977" s="91" t="s">
        <v>16935</v>
      </c>
      <c r="AK1977" s="91">
        <v>0</v>
      </c>
      <c r="AL1977" s="91">
        <v>0</v>
      </c>
      <c r="AM1977" s="91" t="s">
        <v>87</v>
      </c>
      <c r="AO1977" s="91">
        <v>0</v>
      </c>
      <c r="AP1977" s="91">
        <v>0</v>
      </c>
      <c r="AQ1977" s="91" t="s">
        <v>87</v>
      </c>
      <c r="AR1977" s="91" t="s">
        <v>87</v>
      </c>
      <c r="AW1977" s="91">
        <v>1</v>
      </c>
      <c r="AX1977" s="91">
        <v>0</v>
      </c>
      <c r="AZ1977" s="92">
        <v>43132</v>
      </c>
      <c r="BA1977" s="91" t="s">
        <v>442</v>
      </c>
      <c r="BB1977" s="92">
        <v>43132</v>
      </c>
      <c r="BC1977" s="91" t="s">
        <v>442</v>
      </c>
    </row>
    <row r="1978" spans="1:55">
      <c r="A1978" s="91">
        <f t="shared" si="30"/>
        <v>1977</v>
      </c>
      <c r="B1978" s="91">
        <v>1286701</v>
      </c>
      <c r="C1978" s="91">
        <v>70</v>
      </c>
      <c r="D1978" s="91">
        <v>18</v>
      </c>
      <c r="E1978" s="91">
        <v>12867</v>
      </c>
      <c r="F1978" s="91">
        <v>1</v>
      </c>
      <c r="G1978" s="91" t="s">
        <v>16936</v>
      </c>
      <c r="I1978" s="91" t="s">
        <v>16937</v>
      </c>
      <c r="J1978" s="91" t="s">
        <v>16938</v>
      </c>
      <c r="K1978" s="91" t="s">
        <v>16939</v>
      </c>
      <c r="L1978" s="91" t="s">
        <v>16940</v>
      </c>
      <c r="M1978" s="91" t="s">
        <v>16941</v>
      </c>
      <c r="O1978" s="91" t="s">
        <v>16942</v>
      </c>
      <c r="P1978" s="91" t="s">
        <v>16942</v>
      </c>
      <c r="U1978" s="91">
        <v>0</v>
      </c>
      <c r="V1978" s="91">
        <v>0</v>
      </c>
      <c r="W1978" s="91">
        <v>0</v>
      </c>
      <c r="X1978" s="91">
        <v>0</v>
      </c>
      <c r="Y1978" s="91">
        <v>0</v>
      </c>
      <c r="Z1978" s="91">
        <v>0</v>
      </c>
      <c r="AA1978" s="91">
        <v>0</v>
      </c>
      <c r="AB1978" s="91">
        <v>0</v>
      </c>
      <c r="AC1978" s="91">
        <v>0</v>
      </c>
      <c r="AD1978" s="91">
        <v>0</v>
      </c>
      <c r="AE1978" s="91">
        <v>0</v>
      </c>
      <c r="AF1978" s="91">
        <v>159</v>
      </c>
      <c r="AG1978" s="91">
        <v>365</v>
      </c>
      <c r="AH1978" s="91">
        <v>303872</v>
      </c>
      <c r="AI1978" s="91">
        <v>1</v>
      </c>
      <c r="AJ1978" s="91" t="s">
        <v>16943</v>
      </c>
      <c r="AK1978" s="91">
        <v>0</v>
      </c>
      <c r="AL1978" s="91">
        <v>0</v>
      </c>
      <c r="AM1978" s="91" t="s">
        <v>87</v>
      </c>
      <c r="AO1978" s="91">
        <v>0</v>
      </c>
      <c r="AP1978" s="91">
        <v>2</v>
      </c>
      <c r="AQ1978" s="91" t="s">
        <v>87</v>
      </c>
      <c r="AR1978" s="91" t="s">
        <v>87</v>
      </c>
      <c r="AW1978" s="91">
        <v>1</v>
      </c>
      <c r="AX1978" s="91">
        <v>0</v>
      </c>
      <c r="AZ1978" s="92">
        <v>43132</v>
      </c>
      <c r="BA1978" s="91" t="s">
        <v>442</v>
      </c>
      <c r="BB1978" s="92">
        <v>43132</v>
      </c>
      <c r="BC1978" s="91" t="s">
        <v>442</v>
      </c>
    </row>
    <row r="1979" spans="1:55">
      <c r="A1979" s="91">
        <f t="shared" si="30"/>
        <v>1978</v>
      </c>
      <c r="B1979" s="91">
        <v>1405803</v>
      </c>
      <c r="C1979" s="91">
        <v>50</v>
      </c>
      <c r="D1979" s="91">
        <v>18</v>
      </c>
      <c r="E1979" s="91" t="s">
        <v>87</v>
      </c>
      <c r="F1979" s="91" t="s">
        <v>87</v>
      </c>
      <c r="G1979" s="91" t="s">
        <v>16944</v>
      </c>
      <c r="I1979" s="91" t="s">
        <v>16945</v>
      </c>
      <c r="J1979" s="91" t="s">
        <v>16946</v>
      </c>
      <c r="K1979" s="91" t="s">
        <v>2639</v>
      </c>
      <c r="L1979" s="91" t="s">
        <v>16947</v>
      </c>
      <c r="M1979" s="91" t="s">
        <v>16948</v>
      </c>
      <c r="O1979" s="91" t="s">
        <v>16949</v>
      </c>
      <c r="P1979" s="91" t="s">
        <v>16950</v>
      </c>
      <c r="U1979" s="91">
        <v>0</v>
      </c>
      <c r="V1979" s="91">
        <v>0</v>
      </c>
      <c r="W1979" s="91">
        <v>0</v>
      </c>
      <c r="X1979" s="91">
        <v>100</v>
      </c>
      <c r="Y1979" s="91">
        <v>120</v>
      </c>
      <c r="Z1979" s="91">
        <v>40</v>
      </c>
      <c r="AA1979" s="91">
        <v>60</v>
      </c>
      <c r="AB1979" s="91">
        <v>120</v>
      </c>
      <c r="AC1979" s="91">
        <v>40</v>
      </c>
      <c r="AD1979" s="91">
        <v>60</v>
      </c>
      <c r="AE1979" s="91">
        <v>120</v>
      </c>
      <c r="AF1979" s="91">
        <v>5</v>
      </c>
      <c r="AG1979" s="91">
        <v>804</v>
      </c>
      <c r="AH1979" s="91">
        <v>2691028</v>
      </c>
      <c r="AI1979" s="91">
        <v>1</v>
      </c>
      <c r="AJ1979" s="91" t="s">
        <v>16951</v>
      </c>
      <c r="AK1979" s="91">
        <v>0</v>
      </c>
      <c r="AL1979" s="91">
        <v>0</v>
      </c>
      <c r="AM1979" s="91" t="s">
        <v>87</v>
      </c>
      <c r="AO1979" s="91">
        <v>0</v>
      </c>
      <c r="AP1979" s="91">
        <v>2</v>
      </c>
      <c r="AQ1979" s="91" t="s">
        <v>87</v>
      </c>
      <c r="AR1979" s="91" t="s">
        <v>87</v>
      </c>
      <c r="AW1979" s="91">
        <v>1</v>
      </c>
      <c r="AX1979" s="91">
        <v>0</v>
      </c>
      <c r="AZ1979" s="92">
        <v>41086</v>
      </c>
      <c r="BA1979" s="91" t="s">
        <v>183</v>
      </c>
      <c r="BB1979" s="92">
        <v>42013</v>
      </c>
      <c r="BC1979" s="91" t="s">
        <v>87</v>
      </c>
    </row>
    <row r="1980" spans="1:55">
      <c r="A1980" s="91">
        <f t="shared" si="30"/>
        <v>1979</v>
      </c>
      <c r="B1980" s="91">
        <v>1412202</v>
      </c>
      <c r="C1980" s="91">
        <v>50</v>
      </c>
      <c r="D1980" s="91">
        <v>18</v>
      </c>
      <c r="E1980" s="91" t="s">
        <v>87</v>
      </c>
      <c r="F1980" s="91" t="s">
        <v>87</v>
      </c>
      <c r="G1980" s="91" t="s">
        <v>16952</v>
      </c>
      <c r="I1980" s="91" t="s">
        <v>16953</v>
      </c>
      <c r="J1980" s="91" t="s">
        <v>16954</v>
      </c>
      <c r="K1980" s="91" t="s">
        <v>16955</v>
      </c>
      <c r="L1980" s="91" t="s">
        <v>16956</v>
      </c>
      <c r="O1980" s="91" t="s">
        <v>16957</v>
      </c>
      <c r="P1980" s="91" t="s">
        <v>16958</v>
      </c>
      <c r="U1980" s="91">
        <v>1</v>
      </c>
      <c r="V1980" s="91">
        <v>500000</v>
      </c>
      <c r="W1980" s="91">
        <v>0</v>
      </c>
      <c r="X1980" s="91">
        <v>100</v>
      </c>
      <c r="Y1980" s="91">
        <v>120</v>
      </c>
      <c r="Z1980" s="91">
        <v>40</v>
      </c>
      <c r="AA1980" s="91">
        <v>60</v>
      </c>
      <c r="AB1980" s="91">
        <v>120</v>
      </c>
      <c r="AC1980" s="91">
        <v>40</v>
      </c>
      <c r="AD1980" s="91">
        <v>60</v>
      </c>
      <c r="AE1980" s="91">
        <v>120</v>
      </c>
      <c r="AF1980" s="91">
        <v>1</v>
      </c>
      <c r="AG1980" s="91">
        <v>82</v>
      </c>
      <c r="AH1980" s="91">
        <v>15121</v>
      </c>
      <c r="AI1980" s="91">
        <v>2</v>
      </c>
      <c r="AJ1980" s="91" t="s">
        <v>16959</v>
      </c>
      <c r="AK1980" s="91">
        <v>0</v>
      </c>
      <c r="AL1980" s="91">
        <v>0</v>
      </c>
      <c r="AM1980" s="91" t="s">
        <v>87</v>
      </c>
      <c r="AO1980" s="91">
        <v>0</v>
      </c>
      <c r="AP1980" s="91">
        <v>2</v>
      </c>
      <c r="AQ1980" s="91">
        <v>1113196</v>
      </c>
      <c r="AR1980" s="91" t="s">
        <v>87</v>
      </c>
      <c r="AU1980" s="93">
        <v>42180</v>
      </c>
      <c r="AW1980" s="91">
        <v>1</v>
      </c>
      <c r="AX1980" s="91">
        <v>0</v>
      </c>
      <c r="AZ1980" s="92">
        <v>38219</v>
      </c>
      <c r="BA1980" s="91" t="s">
        <v>183</v>
      </c>
      <c r="BB1980" s="92">
        <v>42395</v>
      </c>
      <c r="BC1980" s="91" t="s">
        <v>87</v>
      </c>
    </row>
    <row r="1981" spans="1:55">
      <c r="A1981" s="91">
        <f t="shared" si="30"/>
        <v>1980</v>
      </c>
      <c r="B1981" s="91">
        <v>1478801</v>
      </c>
      <c r="C1981" s="91">
        <v>77</v>
      </c>
      <c r="D1981" s="91">
        <v>18</v>
      </c>
      <c r="E1981" s="91" t="s">
        <v>87</v>
      </c>
      <c r="F1981" s="91" t="s">
        <v>87</v>
      </c>
      <c r="G1981" s="91" t="s">
        <v>16960</v>
      </c>
      <c r="H1981" s="91" t="s">
        <v>16961</v>
      </c>
      <c r="I1981" s="91" t="s">
        <v>16962</v>
      </c>
      <c r="J1981" s="91" t="s">
        <v>16963</v>
      </c>
      <c r="K1981" s="91" t="s">
        <v>12997</v>
      </c>
      <c r="L1981" s="91" t="s">
        <v>16964</v>
      </c>
      <c r="O1981" s="91" t="s">
        <v>16965</v>
      </c>
      <c r="P1981" s="91" t="s">
        <v>16966</v>
      </c>
      <c r="R1981" s="91" t="s">
        <v>16967</v>
      </c>
      <c r="S1981" s="91" t="s">
        <v>16968</v>
      </c>
      <c r="T1981" s="91" t="s">
        <v>931</v>
      </c>
      <c r="U1981" s="91">
        <v>0</v>
      </c>
      <c r="V1981" s="91">
        <v>500000</v>
      </c>
      <c r="W1981" s="91">
        <v>0</v>
      </c>
      <c r="X1981" s="91">
        <v>100</v>
      </c>
      <c r="Y1981" s="91">
        <v>120</v>
      </c>
      <c r="Z1981" s="91">
        <v>40</v>
      </c>
      <c r="AA1981" s="91">
        <v>60</v>
      </c>
      <c r="AB1981" s="91">
        <v>120</v>
      </c>
      <c r="AC1981" s="91">
        <v>40</v>
      </c>
      <c r="AD1981" s="91">
        <v>60</v>
      </c>
      <c r="AE1981" s="91">
        <v>120</v>
      </c>
      <c r="AF1981" s="91">
        <v>9</v>
      </c>
      <c r="AG1981" s="91">
        <v>679</v>
      </c>
      <c r="AH1981" s="91">
        <v>217269</v>
      </c>
      <c r="AI1981" s="91">
        <v>1</v>
      </c>
      <c r="AJ1981" s="91" t="s">
        <v>16969</v>
      </c>
      <c r="AK1981" s="91">
        <v>0</v>
      </c>
      <c r="AL1981" s="91">
        <v>0</v>
      </c>
      <c r="AM1981" s="91" t="s">
        <v>87</v>
      </c>
      <c r="AO1981" s="91">
        <v>1</v>
      </c>
      <c r="AP1981" s="91">
        <v>2</v>
      </c>
      <c r="AQ1981" s="91" t="s">
        <v>87</v>
      </c>
      <c r="AR1981" s="91" t="s">
        <v>87</v>
      </c>
      <c r="AW1981" s="91">
        <v>1</v>
      </c>
      <c r="AX1981" s="91">
        <v>0</v>
      </c>
      <c r="AY1981" s="91">
        <v>0</v>
      </c>
      <c r="AZ1981" s="92">
        <v>41992</v>
      </c>
      <c r="BA1981" s="91" t="s">
        <v>183</v>
      </c>
      <c r="BB1981" s="92">
        <v>41992</v>
      </c>
      <c r="BC1981" s="91" t="s">
        <v>87</v>
      </c>
    </row>
    <row r="1982" spans="1:55">
      <c r="A1982" s="91">
        <f t="shared" si="30"/>
        <v>1981</v>
      </c>
      <c r="B1982" s="91">
        <v>1522204</v>
      </c>
      <c r="C1982" s="91">
        <v>38</v>
      </c>
      <c r="D1982" s="91">
        <v>18</v>
      </c>
      <c r="E1982" s="91" t="s">
        <v>87</v>
      </c>
      <c r="F1982" s="91" t="s">
        <v>87</v>
      </c>
      <c r="G1982" s="91" t="s">
        <v>5511</v>
      </c>
      <c r="H1982" s="91" t="s">
        <v>16970</v>
      </c>
      <c r="I1982" s="91" t="s">
        <v>5512</v>
      </c>
      <c r="K1982" s="91" t="s">
        <v>16971</v>
      </c>
      <c r="L1982" s="91" t="s">
        <v>16972</v>
      </c>
      <c r="O1982" s="91" t="s">
        <v>16973</v>
      </c>
      <c r="P1982" s="91" t="s">
        <v>16974</v>
      </c>
      <c r="R1982" s="91" t="s">
        <v>16975</v>
      </c>
      <c r="S1982" s="91" t="s">
        <v>16976</v>
      </c>
      <c r="T1982" s="91" t="s">
        <v>16977</v>
      </c>
      <c r="U1982" s="91">
        <v>0</v>
      </c>
      <c r="V1982" s="91">
        <v>500000</v>
      </c>
      <c r="W1982" s="91">
        <v>0</v>
      </c>
      <c r="X1982" s="91">
        <v>100</v>
      </c>
      <c r="Y1982" s="91">
        <v>120</v>
      </c>
      <c r="Z1982" s="91">
        <v>40</v>
      </c>
      <c r="AA1982" s="91">
        <v>60</v>
      </c>
      <c r="AB1982" s="91">
        <v>120</v>
      </c>
      <c r="AC1982" s="91">
        <v>0</v>
      </c>
      <c r="AD1982" s="91">
        <v>100</v>
      </c>
      <c r="AE1982" s="91">
        <v>120</v>
      </c>
      <c r="AF1982" s="91">
        <v>9</v>
      </c>
      <c r="AG1982" s="91">
        <v>103</v>
      </c>
      <c r="AH1982" s="91">
        <v>1490214</v>
      </c>
      <c r="AI1982" s="91">
        <v>1</v>
      </c>
      <c r="AJ1982" s="91" t="s">
        <v>16978</v>
      </c>
      <c r="AK1982" s="91">
        <v>0</v>
      </c>
      <c r="AL1982" s="91">
        <v>0</v>
      </c>
      <c r="AM1982" s="91" t="s">
        <v>87</v>
      </c>
      <c r="AO1982" s="91">
        <v>0</v>
      </c>
      <c r="AP1982" s="91">
        <v>2</v>
      </c>
      <c r="AQ1982" s="91" t="s">
        <v>87</v>
      </c>
      <c r="AR1982" s="91" t="s">
        <v>87</v>
      </c>
      <c r="AW1982" s="91">
        <v>1</v>
      </c>
      <c r="AX1982" s="91">
        <v>0</v>
      </c>
      <c r="AZ1982" s="92">
        <v>42748</v>
      </c>
      <c r="BA1982" s="91" t="s">
        <v>183</v>
      </c>
      <c r="BB1982" s="92">
        <v>42748</v>
      </c>
      <c r="BC1982" s="91" t="s">
        <v>87</v>
      </c>
    </row>
    <row r="1983" spans="1:55">
      <c r="A1983" s="91">
        <f t="shared" si="30"/>
        <v>1982</v>
      </c>
      <c r="B1983" s="91">
        <v>1631027</v>
      </c>
      <c r="C1983" s="91">
        <v>38</v>
      </c>
      <c r="D1983" s="91">
        <v>18</v>
      </c>
      <c r="E1983" s="91" t="s">
        <v>87</v>
      </c>
      <c r="F1983" s="91" t="s">
        <v>87</v>
      </c>
      <c r="G1983" s="91" t="s">
        <v>16979</v>
      </c>
      <c r="H1983" s="91" t="s">
        <v>16980</v>
      </c>
      <c r="I1983" s="91" t="s">
        <v>941</v>
      </c>
      <c r="K1983" s="91" t="s">
        <v>16981</v>
      </c>
      <c r="L1983" s="91" t="s">
        <v>16982</v>
      </c>
      <c r="O1983" s="91" t="s">
        <v>16983</v>
      </c>
      <c r="P1983" s="91" t="s">
        <v>16984</v>
      </c>
      <c r="R1983" s="91" t="s">
        <v>16985</v>
      </c>
      <c r="S1983" s="91" t="s">
        <v>16986</v>
      </c>
      <c r="T1983" s="91" t="s">
        <v>385</v>
      </c>
      <c r="U1983" s="91">
        <v>1</v>
      </c>
      <c r="V1983" s="91">
        <v>500000</v>
      </c>
      <c r="W1983" s="91">
        <v>0</v>
      </c>
      <c r="X1983" s="91">
        <v>100</v>
      </c>
      <c r="Y1983" s="91">
        <v>120</v>
      </c>
      <c r="Z1983" s="91">
        <v>40</v>
      </c>
      <c r="AA1983" s="91">
        <v>60</v>
      </c>
      <c r="AB1983" s="91">
        <v>120</v>
      </c>
      <c r="AC1983" s="91">
        <v>0</v>
      </c>
      <c r="AD1983" s="91">
        <v>100</v>
      </c>
      <c r="AE1983" s="91">
        <v>120</v>
      </c>
      <c r="AF1983" s="91">
        <v>5</v>
      </c>
      <c r="AG1983" s="91">
        <v>802</v>
      </c>
      <c r="AH1983" s="91">
        <v>1209010</v>
      </c>
      <c r="AI1983" s="91">
        <v>1</v>
      </c>
      <c r="AJ1983" s="91" t="s">
        <v>947</v>
      </c>
      <c r="AK1983" s="91">
        <v>0</v>
      </c>
      <c r="AL1983" s="91">
        <v>0</v>
      </c>
      <c r="AM1983" s="91" t="s">
        <v>87</v>
      </c>
      <c r="AO1983" s="91">
        <v>0</v>
      </c>
      <c r="AP1983" s="91">
        <v>2</v>
      </c>
      <c r="AQ1983" s="91">
        <v>1608195</v>
      </c>
      <c r="AR1983" s="91" t="s">
        <v>87</v>
      </c>
      <c r="AU1983" s="93">
        <v>42546</v>
      </c>
      <c r="AW1983" s="91">
        <v>1</v>
      </c>
      <c r="AX1983" s="91">
        <v>0</v>
      </c>
      <c r="AZ1983" s="92">
        <v>42020</v>
      </c>
      <c r="BA1983" s="91" t="s">
        <v>183</v>
      </c>
      <c r="BB1983" s="92">
        <v>42020</v>
      </c>
      <c r="BC1983" s="91" t="s">
        <v>87</v>
      </c>
    </row>
    <row r="1984" spans="1:55">
      <c r="A1984" s="91">
        <f t="shared" si="30"/>
        <v>1983</v>
      </c>
      <c r="B1984" s="91">
        <v>1633001</v>
      </c>
      <c r="C1984" s="91">
        <v>30</v>
      </c>
      <c r="D1984" s="91">
        <v>18</v>
      </c>
      <c r="E1984" s="91">
        <v>16330</v>
      </c>
      <c r="F1984" s="91">
        <v>1</v>
      </c>
      <c r="G1984" s="91" t="s">
        <v>807</v>
      </c>
      <c r="I1984" s="91" t="s">
        <v>16987</v>
      </c>
      <c r="J1984" s="91" t="s">
        <v>807</v>
      </c>
      <c r="K1984" s="91" t="s">
        <v>13883</v>
      </c>
      <c r="L1984" s="91" t="s">
        <v>16988</v>
      </c>
      <c r="O1984" s="91" t="s">
        <v>16989</v>
      </c>
      <c r="P1984" s="91" t="s">
        <v>87</v>
      </c>
      <c r="U1984" s="91">
        <v>1</v>
      </c>
      <c r="V1984" s="91">
        <v>500000</v>
      </c>
      <c r="W1984" s="91">
        <v>0</v>
      </c>
      <c r="X1984" s="91">
        <v>100</v>
      </c>
      <c r="Y1984" s="91">
        <v>120</v>
      </c>
      <c r="Z1984" s="91">
        <v>40</v>
      </c>
      <c r="AA1984" s="91">
        <v>60</v>
      </c>
      <c r="AB1984" s="91">
        <v>120</v>
      </c>
      <c r="AC1984" s="91">
        <v>0</v>
      </c>
      <c r="AD1984" s="91">
        <v>0</v>
      </c>
      <c r="AE1984" s="91">
        <v>0</v>
      </c>
      <c r="AF1984" s="91">
        <v>5</v>
      </c>
      <c r="AG1984" s="91">
        <v>24</v>
      </c>
      <c r="AH1984" s="91">
        <v>9000342</v>
      </c>
      <c r="AI1984" s="91">
        <v>2</v>
      </c>
      <c r="AJ1984" s="91" t="s">
        <v>16990</v>
      </c>
      <c r="AK1984" s="91">
        <v>0</v>
      </c>
      <c r="AL1984" s="91">
        <v>0</v>
      </c>
      <c r="AM1984" s="91" t="s">
        <v>87</v>
      </c>
      <c r="AO1984" s="91">
        <v>0</v>
      </c>
      <c r="AP1984" s="91">
        <v>2</v>
      </c>
      <c r="AQ1984" s="91">
        <v>1444249</v>
      </c>
      <c r="AR1984" s="91" t="s">
        <v>87</v>
      </c>
      <c r="AU1984" s="93">
        <v>42060</v>
      </c>
      <c r="AW1984" s="91">
        <v>1</v>
      </c>
      <c r="AX1984" s="91">
        <v>0</v>
      </c>
      <c r="AZ1984" s="92">
        <v>36680</v>
      </c>
      <c r="BA1984" s="91" t="s">
        <v>183</v>
      </c>
      <c r="BB1984" s="92">
        <v>42057</v>
      </c>
      <c r="BC1984" s="91" t="s">
        <v>87</v>
      </c>
    </row>
    <row r="1985" spans="1:55">
      <c r="A1985" s="91">
        <f t="shared" si="30"/>
        <v>1984</v>
      </c>
      <c r="B1985" s="91">
        <v>1666701</v>
      </c>
      <c r="C1985" s="91">
        <v>30</v>
      </c>
      <c r="D1985" s="91">
        <v>18</v>
      </c>
      <c r="E1985" s="91" t="s">
        <v>87</v>
      </c>
      <c r="F1985" s="91" t="s">
        <v>87</v>
      </c>
      <c r="G1985" s="91" t="s">
        <v>2730</v>
      </c>
      <c r="H1985" s="91" t="s">
        <v>92</v>
      </c>
      <c r="I1985" s="91" t="s">
        <v>4542</v>
      </c>
      <c r="K1985" s="91" t="s">
        <v>16991</v>
      </c>
      <c r="L1985" s="91" t="s">
        <v>16992</v>
      </c>
      <c r="O1985" s="91" t="s">
        <v>16993</v>
      </c>
      <c r="P1985" s="91" t="s">
        <v>87</v>
      </c>
      <c r="R1985" s="91" t="s">
        <v>16994</v>
      </c>
      <c r="S1985" s="91" t="s">
        <v>16995</v>
      </c>
      <c r="T1985" s="91" t="s">
        <v>269</v>
      </c>
      <c r="U1985" s="91">
        <v>0</v>
      </c>
      <c r="V1985" s="91">
        <v>500000</v>
      </c>
      <c r="W1985" s="91">
        <v>0</v>
      </c>
      <c r="X1985" s="91">
        <v>0</v>
      </c>
      <c r="Y1985" s="91">
        <v>0</v>
      </c>
      <c r="Z1985" s="91">
        <v>40</v>
      </c>
      <c r="AA1985" s="91">
        <v>60</v>
      </c>
      <c r="AB1985" s="91">
        <v>120</v>
      </c>
      <c r="AC1985" s="91">
        <v>0</v>
      </c>
      <c r="AD1985" s="91">
        <v>0</v>
      </c>
      <c r="AE1985" s="91">
        <v>0</v>
      </c>
      <c r="AF1985" s="91">
        <v>9</v>
      </c>
      <c r="AG1985" s="91">
        <v>259</v>
      </c>
      <c r="AH1985" s="91">
        <v>1743240</v>
      </c>
      <c r="AI1985" s="91">
        <v>1</v>
      </c>
      <c r="AJ1985" s="91" t="s">
        <v>4547</v>
      </c>
      <c r="AK1985" s="91">
        <v>0</v>
      </c>
      <c r="AL1985" s="91">
        <v>1</v>
      </c>
      <c r="AM1985" s="91" t="s">
        <v>16996</v>
      </c>
      <c r="AN1985" s="91" t="s">
        <v>431</v>
      </c>
      <c r="AO1985" s="91">
        <v>1</v>
      </c>
      <c r="AP1985" s="91">
        <v>2</v>
      </c>
      <c r="AQ1985" s="91" t="s">
        <v>87</v>
      </c>
      <c r="AR1985" s="91" t="s">
        <v>87</v>
      </c>
      <c r="AW1985" s="91">
        <v>1</v>
      </c>
      <c r="AX1985" s="91">
        <v>0</v>
      </c>
      <c r="AZ1985" s="92">
        <v>38775</v>
      </c>
      <c r="BA1985" s="91" t="s">
        <v>183</v>
      </c>
      <c r="BB1985" s="92">
        <v>42552</v>
      </c>
      <c r="BC1985" s="91" t="s">
        <v>87</v>
      </c>
    </row>
    <row r="1986" spans="1:55">
      <c r="A1986" s="91">
        <f t="shared" si="30"/>
        <v>1985</v>
      </c>
      <c r="B1986" s="91">
        <v>1911004</v>
      </c>
      <c r="C1986" s="91">
        <v>20</v>
      </c>
      <c r="D1986" s="91">
        <v>18</v>
      </c>
      <c r="E1986" s="91">
        <v>19110</v>
      </c>
      <c r="F1986" s="91">
        <v>4</v>
      </c>
      <c r="G1986" s="91" t="s">
        <v>16490</v>
      </c>
      <c r="H1986" s="91" t="s">
        <v>16980</v>
      </c>
      <c r="I1986" s="91" t="s">
        <v>16482</v>
      </c>
      <c r="J1986" s="91" t="s">
        <v>16481</v>
      </c>
      <c r="K1986" s="91" t="s">
        <v>16997</v>
      </c>
      <c r="L1986" s="91" t="s">
        <v>16998</v>
      </c>
      <c r="O1986" s="91" t="s">
        <v>16999</v>
      </c>
      <c r="P1986" s="91" t="s">
        <v>17000</v>
      </c>
      <c r="U1986" s="91">
        <v>1</v>
      </c>
      <c r="V1986" s="91">
        <v>500000</v>
      </c>
      <c r="W1986" s="91">
        <v>0</v>
      </c>
      <c r="X1986" s="91">
        <v>100</v>
      </c>
      <c r="Y1986" s="91">
        <v>120</v>
      </c>
      <c r="Z1986" s="91">
        <v>40</v>
      </c>
      <c r="AA1986" s="91">
        <v>60</v>
      </c>
      <c r="AB1986" s="91">
        <v>120</v>
      </c>
      <c r="AC1986" s="91">
        <v>0</v>
      </c>
      <c r="AD1986" s="91">
        <v>100</v>
      </c>
      <c r="AE1986" s="91">
        <v>120</v>
      </c>
      <c r="AF1986" s="91">
        <v>1</v>
      </c>
      <c r="AG1986" s="91">
        <v>110</v>
      </c>
      <c r="AH1986" s="91">
        <v>1375</v>
      </c>
      <c r="AI1986" s="91">
        <v>2</v>
      </c>
      <c r="AJ1986" s="91" t="s">
        <v>17001</v>
      </c>
      <c r="AK1986" s="91">
        <v>0</v>
      </c>
      <c r="AL1986" s="91">
        <v>0</v>
      </c>
      <c r="AM1986" s="91" t="s">
        <v>87</v>
      </c>
      <c r="AO1986" s="91">
        <v>1</v>
      </c>
      <c r="AP1986" s="91">
        <v>2</v>
      </c>
      <c r="AQ1986" s="91">
        <v>1542372</v>
      </c>
      <c r="AR1986" s="91" t="s">
        <v>87</v>
      </c>
      <c r="AU1986" s="93">
        <v>42060</v>
      </c>
      <c r="AW1986" s="91">
        <v>1</v>
      </c>
      <c r="AX1986" s="91">
        <v>0</v>
      </c>
      <c r="AZ1986" s="92">
        <v>36680</v>
      </c>
      <c r="BA1986" s="91" t="s">
        <v>183</v>
      </c>
      <c r="BB1986" s="92">
        <v>42437</v>
      </c>
      <c r="BC1986" s="91" t="s">
        <v>87</v>
      </c>
    </row>
    <row r="1987" spans="1:55">
      <c r="A1987" s="91">
        <f t="shared" ref="A1987:A2050" si="31">A1986+1</f>
        <v>1986</v>
      </c>
      <c r="B1987" s="91">
        <v>1941302</v>
      </c>
      <c r="C1987" s="91">
        <v>70</v>
      </c>
      <c r="D1987" s="91">
        <v>18</v>
      </c>
      <c r="E1987" s="91" t="s">
        <v>87</v>
      </c>
      <c r="F1987" s="91" t="s">
        <v>87</v>
      </c>
      <c r="G1987" s="91" t="s">
        <v>17002</v>
      </c>
      <c r="H1987" s="91" t="s">
        <v>17003</v>
      </c>
      <c r="I1987" s="91" t="s">
        <v>17004</v>
      </c>
      <c r="J1987" s="91" t="s">
        <v>17005</v>
      </c>
      <c r="K1987" s="91" t="s">
        <v>17006</v>
      </c>
      <c r="L1987" s="91" t="s">
        <v>17007</v>
      </c>
      <c r="O1987" s="91" t="s">
        <v>17008</v>
      </c>
      <c r="P1987" s="91" t="s">
        <v>17009</v>
      </c>
      <c r="R1987" s="91" t="s">
        <v>17010</v>
      </c>
      <c r="S1987" s="91" t="s">
        <v>17011</v>
      </c>
      <c r="T1987" s="91" t="s">
        <v>517</v>
      </c>
      <c r="U1987" s="91">
        <v>0</v>
      </c>
      <c r="V1987" s="91">
        <v>500000</v>
      </c>
      <c r="W1987" s="91">
        <v>0</v>
      </c>
      <c r="X1987" s="91">
        <v>0</v>
      </c>
      <c r="Y1987" s="91">
        <v>120</v>
      </c>
      <c r="Z1987" s="91">
        <v>100</v>
      </c>
      <c r="AA1987" s="91">
        <v>0</v>
      </c>
      <c r="AB1987" s="91">
        <v>120</v>
      </c>
      <c r="AC1987" s="91">
        <v>0</v>
      </c>
      <c r="AD1987" s="91">
        <v>0</v>
      </c>
      <c r="AE1987" s="91">
        <v>120</v>
      </c>
      <c r="AF1987" s="91">
        <v>5</v>
      </c>
      <c r="AG1987" s="91">
        <v>144</v>
      </c>
      <c r="AH1987" s="91">
        <v>2043600</v>
      </c>
      <c r="AI1987" s="91">
        <v>1</v>
      </c>
      <c r="AJ1987" s="91" t="s">
        <v>17004</v>
      </c>
      <c r="AK1987" s="91">
        <v>0</v>
      </c>
      <c r="AL1987" s="91">
        <v>0</v>
      </c>
      <c r="AM1987" s="91" t="s">
        <v>87</v>
      </c>
      <c r="AO1987" s="91">
        <v>1</v>
      </c>
      <c r="AP1987" s="91">
        <v>2</v>
      </c>
      <c r="AQ1987" s="91" t="s">
        <v>87</v>
      </c>
      <c r="AR1987" s="91" t="s">
        <v>87</v>
      </c>
      <c r="AW1987" s="91">
        <v>1</v>
      </c>
      <c r="AX1987" s="91">
        <v>0</v>
      </c>
      <c r="AZ1987" s="92">
        <v>40371</v>
      </c>
      <c r="BA1987" s="91" t="s">
        <v>183</v>
      </c>
      <c r="BB1987" s="92">
        <v>40371</v>
      </c>
      <c r="BC1987" s="91" t="s">
        <v>87</v>
      </c>
    </row>
    <row r="1988" spans="1:55">
      <c r="A1988" s="91">
        <f t="shared" si="31"/>
        <v>1987</v>
      </c>
      <c r="B1988" s="91">
        <v>1959101</v>
      </c>
      <c r="C1988" s="91">
        <v>38</v>
      </c>
      <c r="D1988" s="91">
        <v>18</v>
      </c>
      <c r="E1988" s="91" t="s">
        <v>87</v>
      </c>
      <c r="F1988" s="91" t="s">
        <v>87</v>
      </c>
      <c r="G1988" s="91" t="s">
        <v>17012</v>
      </c>
      <c r="I1988" s="91" t="s">
        <v>17013</v>
      </c>
      <c r="K1988" s="91" t="s">
        <v>17014</v>
      </c>
      <c r="L1988" s="91" t="s">
        <v>17015</v>
      </c>
      <c r="O1988" s="91" t="s">
        <v>17016</v>
      </c>
      <c r="P1988" s="91" t="s">
        <v>17017</v>
      </c>
      <c r="R1988" s="91" t="s">
        <v>17018</v>
      </c>
      <c r="S1988" s="91" t="s">
        <v>17019</v>
      </c>
      <c r="T1988" s="91" t="s">
        <v>269</v>
      </c>
      <c r="U1988" s="91">
        <v>0</v>
      </c>
      <c r="V1988" s="91">
        <v>500000</v>
      </c>
      <c r="W1988" s="91">
        <v>0</v>
      </c>
      <c r="X1988" s="91">
        <v>100</v>
      </c>
      <c r="Y1988" s="91">
        <v>120</v>
      </c>
      <c r="Z1988" s="91">
        <v>40</v>
      </c>
      <c r="AA1988" s="91">
        <v>60</v>
      </c>
      <c r="AB1988" s="91">
        <v>120</v>
      </c>
      <c r="AC1988" s="91">
        <v>0</v>
      </c>
      <c r="AD1988" s="91">
        <v>100</v>
      </c>
      <c r="AE1988" s="91">
        <v>120</v>
      </c>
      <c r="AF1988" s="91">
        <v>522</v>
      </c>
      <c r="AG1988" s="91">
        <v>153</v>
      </c>
      <c r="AH1988" s="91">
        <v>2851151</v>
      </c>
      <c r="AI1988" s="91">
        <v>1</v>
      </c>
      <c r="AJ1988" s="91" t="s">
        <v>17020</v>
      </c>
      <c r="AK1988" s="91">
        <v>0</v>
      </c>
      <c r="AL1988" s="91">
        <v>0</v>
      </c>
      <c r="AM1988" s="91" t="s">
        <v>87</v>
      </c>
      <c r="AO1988" s="91">
        <v>1</v>
      </c>
      <c r="AP1988" s="91">
        <v>2</v>
      </c>
      <c r="AQ1988" s="91" t="s">
        <v>87</v>
      </c>
      <c r="AR1988" s="91" t="s">
        <v>87</v>
      </c>
      <c r="AW1988" s="91">
        <v>1</v>
      </c>
      <c r="AX1988" s="91">
        <v>0</v>
      </c>
      <c r="AZ1988" s="92">
        <v>40254</v>
      </c>
      <c r="BA1988" s="91" t="s">
        <v>183</v>
      </c>
      <c r="BB1988" s="92">
        <v>41407</v>
      </c>
      <c r="BC1988" s="91" t="s">
        <v>87</v>
      </c>
    </row>
    <row r="1989" spans="1:55">
      <c r="A1989" s="91">
        <f t="shared" si="31"/>
        <v>1988</v>
      </c>
      <c r="B1989" s="91">
        <v>1974501</v>
      </c>
      <c r="C1989" s="91">
        <v>50</v>
      </c>
      <c r="D1989" s="91">
        <v>18</v>
      </c>
      <c r="E1989" s="91" t="s">
        <v>87</v>
      </c>
      <c r="F1989" s="91" t="s">
        <v>87</v>
      </c>
      <c r="G1989" s="91" t="s">
        <v>862</v>
      </c>
      <c r="I1989" s="91" t="s">
        <v>17021</v>
      </c>
      <c r="J1989" s="91" t="s">
        <v>863</v>
      </c>
      <c r="K1989" s="91" t="s">
        <v>17022</v>
      </c>
      <c r="L1989" s="91" t="s">
        <v>17023</v>
      </c>
      <c r="O1989" s="91" t="s">
        <v>17024</v>
      </c>
      <c r="P1989" s="91" t="s">
        <v>17025</v>
      </c>
      <c r="U1989" s="91">
        <v>1</v>
      </c>
      <c r="V1989" s="91">
        <v>500000</v>
      </c>
      <c r="W1989" s="91">
        <v>0</v>
      </c>
      <c r="X1989" s="91">
        <v>100</v>
      </c>
      <c r="Y1989" s="91">
        <v>120</v>
      </c>
      <c r="Z1989" s="91">
        <v>40</v>
      </c>
      <c r="AA1989" s="91">
        <v>60</v>
      </c>
      <c r="AB1989" s="91">
        <v>120</v>
      </c>
      <c r="AC1989" s="91">
        <v>40</v>
      </c>
      <c r="AD1989" s="91">
        <v>60</v>
      </c>
      <c r="AE1989" s="91">
        <v>120</v>
      </c>
      <c r="AF1989" s="91">
        <v>9</v>
      </c>
      <c r="AG1989" s="91">
        <v>974</v>
      </c>
      <c r="AH1989" s="91">
        <v>5404801</v>
      </c>
      <c r="AI1989" s="91">
        <v>1</v>
      </c>
      <c r="AJ1989" s="91" t="s">
        <v>17021</v>
      </c>
      <c r="AK1989" s="91">
        <v>0</v>
      </c>
      <c r="AL1989" s="91">
        <v>0</v>
      </c>
      <c r="AM1989" s="91" t="s">
        <v>87</v>
      </c>
      <c r="AO1989" s="91">
        <v>1</v>
      </c>
      <c r="AP1989" s="91">
        <v>2</v>
      </c>
      <c r="AQ1989" s="91">
        <v>1153303</v>
      </c>
      <c r="AR1989" s="91" t="s">
        <v>87</v>
      </c>
      <c r="AU1989" s="93">
        <v>42880</v>
      </c>
      <c r="AW1989" s="91">
        <v>1</v>
      </c>
      <c r="AX1989" s="91">
        <v>0</v>
      </c>
      <c r="AZ1989" s="92">
        <v>40256</v>
      </c>
      <c r="BA1989" s="91" t="s">
        <v>183</v>
      </c>
      <c r="BB1989" s="92">
        <v>41424</v>
      </c>
      <c r="BC1989" s="91" t="s">
        <v>87</v>
      </c>
    </row>
    <row r="1990" spans="1:55">
      <c r="A1990" s="91">
        <f t="shared" si="31"/>
        <v>1989</v>
      </c>
      <c r="B1990" s="91">
        <v>2030401</v>
      </c>
      <c r="C1990" s="91">
        <v>50</v>
      </c>
      <c r="D1990" s="91">
        <v>18</v>
      </c>
      <c r="E1990" s="91" t="s">
        <v>87</v>
      </c>
      <c r="F1990" s="91" t="s">
        <v>87</v>
      </c>
      <c r="G1990" s="91" t="s">
        <v>17026</v>
      </c>
      <c r="I1990" s="91" t="s">
        <v>17027</v>
      </c>
      <c r="J1990" s="91" t="s">
        <v>17026</v>
      </c>
      <c r="K1990" s="91" t="s">
        <v>17028</v>
      </c>
      <c r="L1990" s="91" t="s">
        <v>17029</v>
      </c>
      <c r="O1990" s="91" t="s">
        <v>17030</v>
      </c>
      <c r="P1990" s="91" t="s">
        <v>17030</v>
      </c>
      <c r="R1990" s="91" t="s">
        <v>17031</v>
      </c>
      <c r="S1990" s="91" t="s">
        <v>17032</v>
      </c>
      <c r="T1990" s="91" t="s">
        <v>2015</v>
      </c>
      <c r="U1990" s="91">
        <v>1</v>
      </c>
      <c r="V1990" s="91">
        <v>500000</v>
      </c>
      <c r="W1990" s="91">
        <v>0</v>
      </c>
      <c r="X1990" s="91">
        <v>100</v>
      </c>
      <c r="Y1990" s="91">
        <v>120</v>
      </c>
      <c r="Z1990" s="91">
        <v>40</v>
      </c>
      <c r="AA1990" s="91">
        <v>60</v>
      </c>
      <c r="AB1990" s="91">
        <v>120</v>
      </c>
      <c r="AC1990" s="91">
        <v>40</v>
      </c>
      <c r="AD1990" s="91">
        <v>60</v>
      </c>
      <c r="AE1990" s="91">
        <v>120</v>
      </c>
      <c r="AF1990" s="91">
        <v>542</v>
      </c>
      <c r="AG1990" s="91">
        <v>318</v>
      </c>
      <c r="AH1990" s="91">
        <v>2020856</v>
      </c>
      <c r="AI1990" s="91">
        <v>1</v>
      </c>
      <c r="AJ1990" s="91" t="s">
        <v>17033</v>
      </c>
      <c r="AK1990" s="91">
        <v>0</v>
      </c>
      <c r="AL1990" s="91">
        <v>0</v>
      </c>
      <c r="AM1990" s="91" t="s">
        <v>87</v>
      </c>
      <c r="AO1990" s="91">
        <v>1</v>
      </c>
      <c r="AP1990" s="91">
        <v>2</v>
      </c>
      <c r="AQ1990" s="91">
        <v>2178480</v>
      </c>
      <c r="AR1990" s="91" t="s">
        <v>87</v>
      </c>
      <c r="AU1990" s="93">
        <v>43094</v>
      </c>
      <c r="AW1990" s="91">
        <v>1</v>
      </c>
      <c r="AX1990" s="91">
        <v>0</v>
      </c>
      <c r="AZ1990" s="92">
        <v>41970</v>
      </c>
      <c r="BA1990" s="91" t="s">
        <v>183</v>
      </c>
      <c r="BB1990" s="92">
        <v>43091.070833333331</v>
      </c>
      <c r="BC1990" s="91" t="s">
        <v>233</v>
      </c>
    </row>
    <row r="1991" spans="1:55">
      <c r="A1991" s="91">
        <f t="shared" si="31"/>
        <v>1990</v>
      </c>
      <c r="B1991" s="91">
        <v>2038502</v>
      </c>
      <c r="C1991" s="91">
        <v>77</v>
      </c>
      <c r="D1991" s="91">
        <v>18</v>
      </c>
      <c r="E1991" s="91" t="s">
        <v>87</v>
      </c>
      <c r="F1991" s="91" t="s">
        <v>87</v>
      </c>
      <c r="G1991" s="91" t="s">
        <v>1336</v>
      </c>
      <c r="H1991" s="91" t="s">
        <v>1552</v>
      </c>
      <c r="I1991" s="91" t="s">
        <v>17034</v>
      </c>
      <c r="K1991" s="91" t="s">
        <v>17035</v>
      </c>
      <c r="L1991" s="91" t="s">
        <v>17036</v>
      </c>
      <c r="O1991" s="91" t="s">
        <v>17037</v>
      </c>
      <c r="P1991" s="91" t="s">
        <v>17038</v>
      </c>
      <c r="R1991" s="91" t="s">
        <v>17039</v>
      </c>
      <c r="S1991" s="91" t="s">
        <v>17040</v>
      </c>
      <c r="T1991" s="91" t="s">
        <v>17041</v>
      </c>
      <c r="U1991" s="91">
        <v>1</v>
      </c>
      <c r="V1991" s="91">
        <v>500000</v>
      </c>
      <c r="W1991" s="91">
        <v>0</v>
      </c>
      <c r="X1991" s="91">
        <v>100</v>
      </c>
      <c r="Y1991" s="91">
        <v>120</v>
      </c>
      <c r="Z1991" s="91">
        <v>40</v>
      </c>
      <c r="AA1991" s="91">
        <v>60</v>
      </c>
      <c r="AB1991" s="91">
        <v>120</v>
      </c>
      <c r="AC1991" s="91">
        <v>40</v>
      </c>
      <c r="AD1991" s="91">
        <v>60</v>
      </c>
      <c r="AE1991" s="91">
        <v>120</v>
      </c>
      <c r="AF1991" s="91">
        <v>1</v>
      </c>
      <c r="AG1991" s="91">
        <v>153</v>
      </c>
      <c r="AH1991" s="91">
        <v>3830037</v>
      </c>
      <c r="AI1991" s="91">
        <v>1</v>
      </c>
      <c r="AJ1991" s="91" t="s">
        <v>17034</v>
      </c>
      <c r="AK1991" s="91">
        <v>0</v>
      </c>
      <c r="AL1991" s="91">
        <v>0</v>
      </c>
      <c r="AM1991" s="91" t="s">
        <v>87</v>
      </c>
      <c r="AO1991" s="91">
        <v>1</v>
      </c>
      <c r="AP1991" s="91">
        <v>2</v>
      </c>
      <c r="AQ1991" s="91">
        <v>1585773</v>
      </c>
      <c r="AR1991" s="91" t="s">
        <v>87</v>
      </c>
      <c r="AU1991" s="93">
        <v>42060</v>
      </c>
      <c r="AW1991" s="91">
        <v>1</v>
      </c>
      <c r="AX1991" s="91">
        <v>0</v>
      </c>
      <c r="AZ1991" s="92">
        <v>41586</v>
      </c>
      <c r="BA1991" s="91" t="s">
        <v>183</v>
      </c>
      <c r="BB1991" s="92">
        <v>42057</v>
      </c>
      <c r="BC1991" s="91" t="s">
        <v>87</v>
      </c>
    </row>
    <row r="1992" spans="1:55">
      <c r="A1992" s="91">
        <f t="shared" si="31"/>
        <v>1991</v>
      </c>
      <c r="B1992" s="91">
        <v>2074402</v>
      </c>
      <c r="C1992" s="91">
        <v>38</v>
      </c>
      <c r="D1992" s="91">
        <v>18</v>
      </c>
      <c r="E1992" s="91" t="s">
        <v>87</v>
      </c>
      <c r="F1992" s="91" t="s">
        <v>87</v>
      </c>
      <c r="G1992" s="91" t="s">
        <v>14227</v>
      </c>
      <c r="H1992" s="91" t="s">
        <v>17042</v>
      </c>
      <c r="I1992" s="91" t="s">
        <v>17043</v>
      </c>
      <c r="K1992" s="91" t="s">
        <v>291</v>
      </c>
      <c r="L1992" s="91" t="s">
        <v>17044</v>
      </c>
      <c r="M1992" s="91" t="s">
        <v>17045</v>
      </c>
      <c r="O1992" s="91" t="s">
        <v>17046</v>
      </c>
      <c r="P1992" s="91" t="s">
        <v>17047</v>
      </c>
      <c r="R1992" s="91" t="s">
        <v>17048</v>
      </c>
      <c r="S1992" s="91" t="s">
        <v>17049</v>
      </c>
      <c r="T1992" s="91" t="s">
        <v>17050</v>
      </c>
      <c r="U1992" s="91">
        <v>0</v>
      </c>
      <c r="V1992" s="91">
        <v>500000</v>
      </c>
      <c r="W1992" s="91">
        <v>0</v>
      </c>
      <c r="X1992" s="91">
        <v>100</v>
      </c>
      <c r="Y1992" s="91">
        <v>120</v>
      </c>
      <c r="Z1992" s="91">
        <v>40</v>
      </c>
      <c r="AA1992" s="91">
        <v>60</v>
      </c>
      <c r="AB1992" s="91">
        <v>120</v>
      </c>
      <c r="AC1992" s="91">
        <v>0</v>
      </c>
      <c r="AD1992" s="91">
        <v>100</v>
      </c>
      <c r="AE1992" s="91">
        <v>120</v>
      </c>
      <c r="AF1992" s="91">
        <v>1</v>
      </c>
      <c r="AG1992" s="91">
        <v>196</v>
      </c>
      <c r="AH1992" s="91">
        <v>1891648</v>
      </c>
      <c r="AI1992" s="91">
        <v>1</v>
      </c>
      <c r="AJ1992" s="91" t="s">
        <v>14236</v>
      </c>
      <c r="AK1992" s="91">
        <v>0</v>
      </c>
      <c r="AL1992" s="91">
        <v>0</v>
      </c>
      <c r="AM1992" s="91" t="s">
        <v>87</v>
      </c>
      <c r="AO1992" s="91">
        <v>1</v>
      </c>
      <c r="AP1992" s="91">
        <v>2</v>
      </c>
      <c r="AQ1992" s="91" t="s">
        <v>87</v>
      </c>
      <c r="AR1992" s="91" t="s">
        <v>87</v>
      </c>
      <c r="AW1992" s="91">
        <v>1</v>
      </c>
      <c r="AX1992" s="91">
        <v>0</v>
      </c>
      <c r="AZ1992" s="92">
        <v>41746</v>
      </c>
      <c r="BA1992" s="91" t="s">
        <v>183</v>
      </c>
      <c r="BB1992" s="92">
        <v>41746</v>
      </c>
      <c r="BC1992" s="91" t="s">
        <v>87</v>
      </c>
    </row>
    <row r="1993" spans="1:55">
      <c r="A1993" s="91">
        <f t="shared" si="31"/>
        <v>1992</v>
      </c>
      <c r="B1993" s="91">
        <v>2078201</v>
      </c>
      <c r="C1993" s="91">
        <v>10</v>
      </c>
      <c r="D1993" s="91">
        <v>18</v>
      </c>
      <c r="E1993" s="91" t="s">
        <v>87</v>
      </c>
      <c r="F1993" s="91" t="s">
        <v>87</v>
      </c>
      <c r="G1993" s="91" t="s">
        <v>17051</v>
      </c>
      <c r="H1993" s="91" t="s">
        <v>17052</v>
      </c>
      <c r="I1993" s="91" t="s">
        <v>17053</v>
      </c>
      <c r="J1993" s="91" t="s">
        <v>17051</v>
      </c>
      <c r="K1993" s="91" t="s">
        <v>17054</v>
      </c>
      <c r="L1993" s="91" t="s">
        <v>17055</v>
      </c>
      <c r="O1993" s="91" t="s">
        <v>17056</v>
      </c>
      <c r="P1993" s="91" t="s">
        <v>17057</v>
      </c>
      <c r="R1993" s="91" t="s">
        <v>17058</v>
      </c>
      <c r="S1993" s="91" t="s">
        <v>17059</v>
      </c>
      <c r="T1993" s="91" t="s">
        <v>17060</v>
      </c>
      <c r="U1993" s="91">
        <v>1</v>
      </c>
      <c r="V1993" s="91">
        <v>500000</v>
      </c>
      <c r="W1993" s="91">
        <v>0</v>
      </c>
      <c r="X1993" s="91">
        <v>0</v>
      </c>
      <c r="Y1993" s="91">
        <v>0</v>
      </c>
      <c r="Z1993" s="91">
        <v>40</v>
      </c>
      <c r="AA1993" s="91">
        <v>60</v>
      </c>
      <c r="AB1993" s="91">
        <v>120</v>
      </c>
      <c r="AC1993" s="91">
        <v>0</v>
      </c>
      <c r="AD1993" s="91">
        <v>0</v>
      </c>
      <c r="AE1993" s="91">
        <v>0</v>
      </c>
      <c r="AF1993" s="91">
        <v>501</v>
      </c>
      <c r="AG1993" s="91">
        <v>28</v>
      </c>
      <c r="AH1993" s="91">
        <v>4410765</v>
      </c>
      <c r="AI1993" s="91">
        <v>1</v>
      </c>
      <c r="AJ1993" s="91" t="s">
        <v>17061</v>
      </c>
      <c r="AK1993" s="91">
        <v>0</v>
      </c>
      <c r="AL1993" s="91">
        <v>0</v>
      </c>
      <c r="AM1993" s="91" t="s">
        <v>87</v>
      </c>
      <c r="AO1993" s="91">
        <v>1</v>
      </c>
      <c r="AP1993" s="91">
        <v>1</v>
      </c>
      <c r="AQ1993" s="91">
        <v>1141478</v>
      </c>
      <c r="AR1993" s="91" t="s">
        <v>87</v>
      </c>
      <c r="AU1993" s="93">
        <v>42060</v>
      </c>
      <c r="AW1993" s="91">
        <v>1</v>
      </c>
      <c r="AX1993" s="91">
        <v>0</v>
      </c>
      <c r="AZ1993" s="92">
        <v>40529</v>
      </c>
      <c r="BA1993" s="91" t="s">
        <v>183</v>
      </c>
      <c r="BB1993" s="92">
        <v>42057</v>
      </c>
      <c r="BC1993" s="91" t="s">
        <v>87</v>
      </c>
    </row>
    <row r="1994" spans="1:55">
      <c r="A1994" s="91">
        <f t="shared" si="31"/>
        <v>1993</v>
      </c>
      <c r="B1994" s="91">
        <v>2121001</v>
      </c>
      <c r="C1994" s="91">
        <v>77</v>
      </c>
      <c r="D1994" s="91">
        <v>18</v>
      </c>
      <c r="E1994" s="91" t="s">
        <v>87</v>
      </c>
      <c r="F1994" s="91" t="s">
        <v>87</v>
      </c>
      <c r="G1994" s="91" t="s">
        <v>17062</v>
      </c>
      <c r="I1994" s="91" t="s">
        <v>17063</v>
      </c>
      <c r="K1994" s="91" t="s">
        <v>17064</v>
      </c>
      <c r="L1994" s="91" t="s">
        <v>17065</v>
      </c>
      <c r="O1994" s="91" t="s">
        <v>17066</v>
      </c>
      <c r="P1994" s="91" t="s">
        <v>17067</v>
      </c>
      <c r="R1994" s="91" t="s">
        <v>17068</v>
      </c>
      <c r="S1994" s="91" t="s">
        <v>17069</v>
      </c>
      <c r="T1994" s="91" t="s">
        <v>269</v>
      </c>
      <c r="U1994" s="91">
        <v>0</v>
      </c>
      <c r="V1994" s="91">
        <v>500000</v>
      </c>
      <c r="W1994" s="91">
        <v>0</v>
      </c>
      <c r="X1994" s="91">
        <v>100</v>
      </c>
      <c r="Y1994" s="91">
        <v>120</v>
      </c>
      <c r="Z1994" s="91">
        <v>40</v>
      </c>
      <c r="AA1994" s="91">
        <v>60</v>
      </c>
      <c r="AB1994" s="91">
        <v>120</v>
      </c>
      <c r="AC1994" s="91">
        <v>40</v>
      </c>
      <c r="AD1994" s="91">
        <v>60</v>
      </c>
      <c r="AE1994" s="91">
        <v>120</v>
      </c>
      <c r="AF1994" s="91">
        <v>569</v>
      </c>
      <c r="AG1994" s="91">
        <v>186</v>
      </c>
      <c r="AH1994" s="91">
        <v>173871</v>
      </c>
      <c r="AI1994" s="91">
        <v>1</v>
      </c>
      <c r="AJ1994" s="91" t="s">
        <v>17070</v>
      </c>
      <c r="AK1994" s="91">
        <v>0</v>
      </c>
      <c r="AL1994" s="91">
        <v>1</v>
      </c>
      <c r="AM1994" s="91">
        <v>34101948176003</v>
      </c>
      <c r="AN1994" s="91" t="s">
        <v>4293</v>
      </c>
      <c r="AO1994" s="91">
        <v>0</v>
      </c>
      <c r="AP1994" s="91">
        <v>2</v>
      </c>
      <c r="AQ1994" s="91" t="s">
        <v>87</v>
      </c>
      <c r="AR1994" s="91" t="s">
        <v>87</v>
      </c>
      <c r="AW1994" s="91">
        <v>1</v>
      </c>
      <c r="AX1994" s="91">
        <v>0</v>
      </c>
      <c r="AZ1994" s="92">
        <v>40686</v>
      </c>
      <c r="BA1994" s="91" t="s">
        <v>183</v>
      </c>
      <c r="BB1994" s="92">
        <v>40686</v>
      </c>
      <c r="BC1994" s="91" t="s">
        <v>87</v>
      </c>
    </row>
    <row r="1995" spans="1:55">
      <c r="A1995" s="91">
        <f t="shared" si="31"/>
        <v>1994</v>
      </c>
      <c r="B1995" s="91">
        <v>2129401</v>
      </c>
      <c r="C1995" s="91">
        <v>38</v>
      </c>
      <c r="D1995" s="91">
        <v>18</v>
      </c>
      <c r="E1995" s="91" t="s">
        <v>87</v>
      </c>
      <c r="F1995" s="91" t="s">
        <v>87</v>
      </c>
      <c r="G1995" s="91" t="s">
        <v>17071</v>
      </c>
      <c r="H1995" s="91" t="s">
        <v>17072</v>
      </c>
      <c r="I1995" s="91" t="s">
        <v>6696</v>
      </c>
      <c r="K1995" s="91" t="s">
        <v>15492</v>
      </c>
      <c r="L1995" s="91" t="s">
        <v>17073</v>
      </c>
      <c r="O1995" s="91" t="s">
        <v>17074</v>
      </c>
      <c r="P1995" s="91" t="s">
        <v>17075</v>
      </c>
      <c r="R1995" s="91" t="s">
        <v>17076</v>
      </c>
      <c r="S1995" s="91" t="s">
        <v>17077</v>
      </c>
      <c r="T1995" s="91" t="s">
        <v>931</v>
      </c>
      <c r="U1995" s="91">
        <v>0</v>
      </c>
      <c r="V1995" s="91">
        <v>0</v>
      </c>
      <c r="W1995" s="91">
        <v>0</v>
      </c>
      <c r="X1995" s="91">
        <v>0</v>
      </c>
      <c r="Y1995" s="91">
        <v>0</v>
      </c>
      <c r="Z1995" s="91">
        <v>100</v>
      </c>
      <c r="AA1995" s="91">
        <v>0</v>
      </c>
      <c r="AB1995" s="91">
        <v>0</v>
      </c>
      <c r="AC1995" s="91">
        <v>0</v>
      </c>
      <c r="AD1995" s="91">
        <v>0</v>
      </c>
      <c r="AE1995" s="91">
        <v>0</v>
      </c>
      <c r="AF1995" s="91">
        <v>1</v>
      </c>
      <c r="AG1995" s="91">
        <v>69</v>
      </c>
      <c r="AH1995" s="91">
        <v>100010</v>
      </c>
      <c r="AI1995" s="91">
        <v>2</v>
      </c>
      <c r="AJ1995" s="91" t="s">
        <v>17078</v>
      </c>
      <c r="AK1995" s="91">
        <v>0</v>
      </c>
      <c r="AL1995" s="91">
        <v>0</v>
      </c>
      <c r="AM1995" s="91" t="s">
        <v>87</v>
      </c>
      <c r="AO1995" s="91">
        <v>0</v>
      </c>
      <c r="AP1995" s="91">
        <v>2</v>
      </c>
      <c r="AQ1995" s="91" t="s">
        <v>87</v>
      </c>
      <c r="AR1995" s="91" t="s">
        <v>87</v>
      </c>
      <c r="AW1995" s="91">
        <v>1</v>
      </c>
      <c r="AX1995" s="91">
        <v>0</v>
      </c>
      <c r="AZ1995" s="92">
        <v>40709</v>
      </c>
      <c r="BA1995" s="91" t="s">
        <v>183</v>
      </c>
      <c r="BB1995" s="92">
        <v>42263</v>
      </c>
      <c r="BC1995" s="91" t="s">
        <v>87</v>
      </c>
    </row>
    <row r="1996" spans="1:55">
      <c r="A1996" s="91">
        <f t="shared" si="31"/>
        <v>1995</v>
      </c>
      <c r="B1996" s="91">
        <v>2158001</v>
      </c>
      <c r="C1996" s="91">
        <v>50</v>
      </c>
      <c r="D1996" s="91">
        <v>18</v>
      </c>
      <c r="E1996" s="91">
        <v>21580</v>
      </c>
      <c r="F1996" s="91">
        <v>1</v>
      </c>
      <c r="G1996" s="91" t="s">
        <v>8185</v>
      </c>
      <c r="I1996" s="91" t="s">
        <v>8186</v>
      </c>
      <c r="J1996" s="91" t="s">
        <v>8187</v>
      </c>
      <c r="K1996" s="91" t="s">
        <v>2264</v>
      </c>
      <c r="L1996" s="91" t="s">
        <v>17079</v>
      </c>
      <c r="M1996" s="91" t="s">
        <v>17080</v>
      </c>
      <c r="O1996" s="91" t="s">
        <v>17081</v>
      </c>
      <c r="P1996" s="91" t="s">
        <v>87</v>
      </c>
      <c r="U1996" s="91">
        <v>1</v>
      </c>
      <c r="V1996" s="91">
        <v>500000</v>
      </c>
      <c r="W1996" s="91">
        <v>40</v>
      </c>
      <c r="X1996" s="91">
        <v>60</v>
      </c>
      <c r="Y1996" s="91">
        <v>120</v>
      </c>
      <c r="Z1996" s="91">
        <v>40</v>
      </c>
      <c r="AA1996" s="91">
        <v>60</v>
      </c>
      <c r="AB1996" s="91">
        <v>120</v>
      </c>
      <c r="AC1996" s="91">
        <v>40</v>
      </c>
      <c r="AD1996" s="91">
        <v>60</v>
      </c>
      <c r="AE1996" s="91">
        <v>120</v>
      </c>
      <c r="AF1996" s="91">
        <v>5</v>
      </c>
      <c r="AG1996" s="91">
        <v>403</v>
      </c>
      <c r="AH1996" s="91">
        <v>9001818</v>
      </c>
      <c r="AI1996" s="91">
        <v>2</v>
      </c>
      <c r="AJ1996" s="91" t="s">
        <v>17082</v>
      </c>
      <c r="AK1996" s="91">
        <v>0</v>
      </c>
      <c r="AL1996" s="91">
        <v>0</v>
      </c>
      <c r="AM1996" s="91" t="s">
        <v>87</v>
      </c>
      <c r="AO1996" s="91">
        <v>0</v>
      </c>
      <c r="AP1996" s="91">
        <v>2</v>
      </c>
      <c r="AQ1996" s="91">
        <v>1081639</v>
      </c>
      <c r="AR1996" s="91" t="s">
        <v>87</v>
      </c>
      <c r="AU1996" s="93">
        <v>42060</v>
      </c>
      <c r="AW1996" s="91">
        <v>1</v>
      </c>
      <c r="AX1996" s="91">
        <v>0</v>
      </c>
      <c r="AZ1996" s="92">
        <v>36680</v>
      </c>
      <c r="BA1996" s="91" t="s">
        <v>183</v>
      </c>
      <c r="BB1996" s="92">
        <v>42057</v>
      </c>
      <c r="BC1996" s="91" t="s">
        <v>87</v>
      </c>
    </row>
    <row r="1997" spans="1:55">
      <c r="A1997" s="91">
        <f t="shared" si="31"/>
        <v>1996</v>
      </c>
      <c r="B1997" s="91">
        <v>2190901</v>
      </c>
      <c r="C1997" s="91">
        <v>10</v>
      </c>
      <c r="D1997" s="91">
        <v>18</v>
      </c>
      <c r="E1997" s="91" t="s">
        <v>87</v>
      </c>
      <c r="F1997" s="91" t="s">
        <v>87</v>
      </c>
      <c r="G1997" s="91" t="s">
        <v>17083</v>
      </c>
      <c r="I1997" s="91" t="s">
        <v>17084</v>
      </c>
      <c r="K1997" s="91" t="s">
        <v>17085</v>
      </c>
      <c r="L1997" s="91" t="s">
        <v>17086</v>
      </c>
      <c r="O1997" s="91" t="s">
        <v>17087</v>
      </c>
      <c r="P1997" s="91" t="s">
        <v>17087</v>
      </c>
      <c r="R1997" s="91" t="s">
        <v>17088</v>
      </c>
      <c r="S1997" s="91" t="s">
        <v>17089</v>
      </c>
      <c r="T1997" s="91" t="s">
        <v>269</v>
      </c>
      <c r="U1997" s="91">
        <v>0</v>
      </c>
      <c r="V1997" s="91">
        <v>500000</v>
      </c>
      <c r="W1997" s="91">
        <v>0</v>
      </c>
      <c r="X1997" s="91">
        <v>0</v>
      </c>
      <c r="Y1997" s="91">
        <v>0</v>
      </c>
      <c r="Z1997" s="91">
        <v>40</v>
      </c>
      <c r="AA1997" s="91">
        <v>60</v>
      </c>
      <c r="AB1997" s="91">
        <v>120</v>
      </c>
      <c r="AC1997" s="91">
        <v>0</v>
      </c>
      <c r="AD1997" s="91">
        <v>0</v>
      </c>
      <c r="AE1997" s="91">
        <v>0</v>
      </c>
      <c r="AF1997" s="91">
        <v>1001</v>
      </c>
      <c r="AG1997" s="91">
        <v>137</v>
      </c>
      <c r="AH1997" s="91">
        <v>964493</v>
      </c>
      <c r="AI1997" s="91">
        <v>1</v>
      </c>
      <c r="AJ1997" s="91" t="s">
        <v>17090</v>
      </c>
      <c r="AK1997" s="91">
        <v>0</v>
      </c>
      <c r="AL1997" s="91">
        <v>1</v>
      </c>
      <c r="AM1997" s="91">
        <v>1118932615187</v>
      </c>
      <c r="AN1997" s="91" t="s">
        <v>12109</v>
      </c>
      <c r="AO1997" s="91">
        <v>0</v>
      </c>
      <c r="AP1997" s="91">
        <v>0</v>
      </c>
      <c r="AQ1997" s="91" t="s">
        <v>87</v>
      </c>
      <c r="AR1997" s="91" t="s">
        <v>87</v>
      </c>
      <c r="AW1997" s="91">
        <v>1</v>
      </c>
      <c r="AX1997" s="91">
        <v>0</v>
      </c>
      <c r="AZ1997" s="92">
        <v>40961</v>
      </c>
      <c r="BA1997" s="91" t="s">
        <v>183</v>
      </c>
      <c r="BB1997" s="92">
        <v>43134.067048611112</v>
      </c>
      <c r="BC1997" s="91" t="s">
        <v>233</v>
      </c>
    </row>
    <row r="1998" spans="1:55">
      <c r="A1998" s="91">
        <f t="shared" si="31"/>
        <v>1997</v>
      </c>
      <c r="B1998" s="91">
        <v>2201801</v>
      </c>
      <c r="C1998" s="91">
        <v>29</v>
      </c>
      <c r="D1998" s="91">
        <v>18</v>
      </c>
      <c r="E1998" s="91" t="s">
        <v>87</v>
      </c>
      <c r="F1998" s="91" t="s">
        <v>87</v>
      </c>
      <c r="G1998" s="91" t="s">
        <v>17091</v>
      </c>
      <c r="H1998" s="91" t="s">
        <v>17092</v>
      </c>
      <c r="I1998" s="91" t="s">
        <v>17093</v>
      </c>
      <c r="J1998" s="91" t="s">
        <v>17094</v>
      </c>
      <c r="K1998" s="91" t="s">
        <v>8797</v>
      </c>
      <c r="L1998" s="91" t="s">
        <v>17095</v>
      </c>
      <c r="M1998" s="91" t="s">
        <v>17096</v>
      </c>
      <c r="O1998" s="91" t="s">
        <v>17097</v>
      </c>
      <c r="P1998" s="91" t="s">
        <v>17098</v>
      </c>
      <c r="R1998" s="91" t="s">
        <v>17099</v>
      </c>
      <c r="S1998" s="91" t="s">
        <v>17100</v>
      </c>
      <c r="T1998" s="91" t="s">
        <v>201</v>
      </c>
      <c r="U1998" s="91">
        <v>1</v>
      </c>
      <c r="V1998" s="91">
        <v>500000</v>
      </c>
      <c r="W1998" s="91">
        <v>0</v>
      </c>
      <c r="X1998" s="91">
        <v>0</v>
      </c>
      <c r="Y1998" s="91">
        <v>0</v>
      </c>
      <c r="Z1998" s="91">
        <v>40</v>
      </c>
      <c r="AA1998" s="91">
        <v>60</v>
      </c>
      <c r="AB1998" s="91">
        <v>120</v>
      </c>
      <c r="AC1998" s="91">
        <v>0</v>
      </c>
      <c r="AD1998" s="91">
        <v>0</v>
      </c>
      <c r="AE1998" s="91">
        <v>0</v>
      </c>
      <c r="AF1998" s="91">
        <v>5</v>
      </c>
      <c r="AG1998" s="91">
        <v>528</v>
      </c>
      <c r="AH1998" s="91">
        <v>3957050</v>
      </c>
      <c r="AI1998" s="91">
        <v>1</v>
      </c>
      <c r="AJ1998" s="91" t="s">
        <v>17101</v>
      </c>
      <c r="AK1998" s="91">
        <v>0</v>
      </c>
      <c r="AL1998" s="91">
        <v>0</v>
      </c>
      <c r="AM1998" s="91" t="s">
        <v>87</v>
      </c>
      <c r="AO1998" s="91">
        <v>1</v>
      </c>
      <c r="AP1998" s="91">
        <v>2</v>
      </c>
      <c r="AQ1998" s="91">
        <v>1573512</v>
      </c>
      <c r="AR1998" s="91" t="s">
        <v>87</v>
      </c>
      <c r="AU1998" s="93">
        <v>42060</v>
      </c>
      <c r="AW1998" s="91">
        <v>1</v>
      </c>
      <c r="AX1998" s="91">
        <v>0</v>
      </c>
      <c r="AZ1998" s="92">
        <v>40995</v>
      </c>
      <c r="BA1998" s="91" t="s">
        <v>183</v>
      </c>
      <c r="BB1998" s="92">
        <v>42057</v>
      </c>
      <c r="BC1998" s="91" t="s">
        <v>87</v>
      </c>
    </row>
    <row r="1999" spans="1:55">
      <c r="A1999" s="91">
        <f t="shared" si="31"/>
        <v>1998</v>
      </c>
      <c r="B1999" s="91">
        <v>2226301</v>
      </c>
      <c r="C1999" s="91">
        <v>50</v>
      </c>
      <c r="D1999" s="91">
        <v>18</v>
      </c>
      <c r="E1999" s="91" t="s">
        <v>87</v>
      </c>
      <c r="F1999" s="91" t="s">
        <v>87</v>
      </c>
      <c r="G1999" s="91" t="s">
        <v>17102</v>
      </c>
      <c r="I1999" s="91" t="s">
        <v>17103</v>
      </c>
      <c r="J1999" s="91" t="s">
        <v>17104</v>
      </c>
      <c r="K1999" s="91" t="s">
        <v>2264</v>
      </c>
      <c r="L1999" s="91" t="s">
        <v>17105</v>
      </c>
      <c r="O1999" s="91" t="s">
        <v>17106</v>
      </c>
      <c r="P1999" s="91" t="s">
        <v>17107</v>
      </c>
      <c r="U1999" s="91">
        <v>1</v>
      </c>
      <c r="V1999" s="91">
        <v>0</v>
      </c>
      <c r="W1999" s="91">
        <v>0</v>
      </c>
      <c r="X1999" s="91">
        <v>100</v>
      </c>
      <c r="Y1999" s="91">
        <v>120</v>
      </c>
      <c r="Z1999" s="91">
        <v>40</v>
      </c>
      <c r="AA1999" s="91">
        <v>60</v>
      </c>
      <c r="AB1999" s="91">
        <v>120</v>
      </c>
      <c r="AC1999" s="91">
        <v>40</v>
      </c>
      <c r="AD1999" s="91">
        <v>60</v>
      </c>
      <c r="AE1999" s="91">
        <v>120</v>
      </c>
      <c r="AF1999" s="91">
        <v>1</v>
      </c>
      <c r="AG1999" s="91">
        <v>24</v>
      </c>
      <c r="AH1999" s="91">
        <v>1713660</v>
      </c>
      <c r="AI1999" s="91">
        <v>1</v>
      </c>
      <c r="AJ1999" s="91" t="s">
        <v>17108</v>
      </c>
      <c r="AK1999" s="91">
        <v>0</v>
      </c>
      <c r="AL1999" s="91">
        <v>0</v>
      </c>
      <c r="AM1999" s="91" t="s">
        <v>87</v>
      </c>
      <c r="AO1999" s="91">
        <v>1</v>
      </c>
      <c r="AP1999" s="91">
        <v>2</v>
      </c>
      <c r="AQ1999" s="91">
        <v>1580082</v>
      </c>
      <c r="AR1999" s="91" t="s">
        <v>87</v>
      </c>
      <c r="AU1999" s="93">
        <v>42210</v>
      </c>
      <c r="AW1999" s="91">
        <v>1</v>
      </c>
      <c r="AX1999" s="91">
        <v>0</v>
      </c>
      <c r="AZ1999" s="92">
        <v>41505</v>
      </c>
      <c r="BA1999" s="91" t="s">
        <v>183</v>
      </c>
      <c r="BB1999" s="92">
        <v>41505</v>
      </c>
      <c r="BC1999" s="91" t="s">
        <v>87</v>
      </c>
    </row>
    <row r="2000" spans="1:55">
      <c r="A2000" s="91">
        <f t="shared" si="31"/>
        <v>1999</v>
      </c>
      <c r="B2000" s="91">
        <v>2227101</v>
      </c>
      <c r="C2000" s="91">
        <v>50</v>
      </c>
      <c r="D2000" s="91">
        <v>18</v>
      </c>
      <c r="E2000" s="91" t="s">
        <v>87</v>
      </c>
      <c r="F2000" s="91" t="s">
        <v>87</v>
      </c>
      <c r="G2000" s="91" t="s">
        <v>17109</v>
      </c>
      <c r="I2000" s="91" t="s">
        <v>17110</v>
      </c>
      <c r="K2000" s="91" t="s">
        <v>17111</v>
      </c>
      <c r="L2000" s="91" t="s">
        <v>17112</v>
      </c>
      <c r="O2000" s="91" t="s">
        <v>17113</v>
      </c>
      <c r="P2000" s="91" t="s">
        <v>17113</v>
      </c>
      <c r="R2000" s="91" t="s">
        <v>17114</v>
      </c>
      <c r="S2000" s="91" t="s">
        <v>17115</v>
      </c>
      <c r="U2000" s="91">
        <v>1</v>
      </c>
      <c r="V2000" s="91">
        <v>500000</v>
      </c>
      <c r="W2000" s="91">
        <v>0</v>
      </c>
      <c r="X2000" s="91">
        <v>100</v>
      </c>
      <c r="Y2000" s="91">
        <v>120</v>
      </c>
      <c r="Z2000" s="91">
        <v>40</v>
      </c>
      <c r="AA2000" s="91">
        <v>60</v>
      </c>
      <c r="AB2000" s="91">
        <v>120</v>
      </c>
      <c r="AC2000" s="91">
        <v>0</v>
      </c>
      <c r="AD2000" s="91">
        <v>100</v>
      </c>
      <c r="AE2000" s="91">
        <v>120</v>
      </c>
      <c r="AF2000" s="91">
        <v>155</v>
      </c>
      <c r="AG2000" s="91">
        <v>511</v>
      </c>
      <c r="AH2000" s="91">
        <v>857501</v>
      </c>
      <c r="AI2000" s="91">
        <v>1</v>
      </c>
      <c r="AJ2000" s="91" t="s">
        <v>17116</v>
      </c>
      <c r="AK2000" s="91">
        <v>0</v>
      </c>
      <c r="AL2000" s="91">
        <v>0</v>
      </c>
      <c r="AM2000" s="91" t="s">
        <v>87</v>
      </c>
      <c r="AO2000" s="91">
        <v>1</v>
      </c>
      <c r="AP2000" s="91">
        <v>2</v>
      </c>
      <c r="AQ2000" s="91">
        <v>2125864</v>
      </c>
      <c r="AR2000" s="91" t="s">
        <v>87</v>
      </c>
      <c r="AU2000" s="93">
        <v>42880</v>
      </c>
      <c r="AW2000" s="91">
        <v>1</v>
      </c>
      <c r="AX2000" s="91">
        <v>0</v>
      </c>
      <c r="AZ2000" s="92">
        <v>41632</v>
      </c>
      <c r="BA2000" s="91" t="s">
        <v>183</v>
      </c>
      <c r="BB2000" s="92">
        <v>41667</v>
      </c>
      <c r="BC2000" s="91" t="s">
        <v>87</v>
      </c>
    </row>
    <row r="2001" spans="1:55">
      <c r="A2001" s="91">
        <f t="shared" si="31"/>
        <v>2000</v>
      </c>
      <c r="B2001" s="91">
        <v>2237101</v>
      </c>
      <c r="C2001" s="91">
        <v>70</v>
      </c>
      <c r="D2001" s="91">
        <v>18</v>
      </c>
      <c r="E2001" s="91" t="s">
        <v>87</v>
      </c>
      <c r="F2001" s="91" t="s">
        <v>87</v>
      </c>
      <c r="G2001" s="91" t="s">
        <v>17117</v>
      </c>
      <c r="I2001" s="91" t="s">
        <v>17118</v>
      </c>
      <c r="J2001" s="91" t="s">
        <v>17119</v>
      </c>
      <c r="K2001" s="91" t="s">
        <v>17120</v>
      </c>
      <c r="L2001" s="91" t="s">
        <v>17121</v>
      </c>
      <c r="O2001" s="91" t="s">
        <v>17122</v>
      </c>
      <c r="P2001" s="91" t="s">
        <v>17123</v>
      </c>
      <c r="R2001" s="91" t="s">
        <v>17124</v>
      </c>
      <c r="S2001" s="91" t="s">
        <v>17125</v>
      </c>
      <c r="T2001" s="91" t="s">
        <v>269</v>
      </c>
      <c r="U2001" s="91">
        <v>1</v>
      </c>
      <c r="V2001" s="91">
        <v>500000</v>
      </c>
      <c r="W2001" s="91">
        <v>0</v>
      </c>
      <c r="X2001" s="91">
        <v>100</v>
      </c>
      <c r="Y2001" s="91">
        <v>120</v>
      </c>
      <c r="Z2001" s="91">
        <v>40</v>
      </c>
      <c r="AA2001" s="91">
        <v>60</v>
      </c>
      <c r="AB2001" s="91">
        <v>120</v>
      </c>
      <c r="AC2001" s="91">
        <v>0</v>
      </c>
      <c r="AD2001" s="91">
        <v>100</v>
      </c>
      <c r="AE2001" s="91">
        <v>120</v>
      </c>
      <c r="AF2001" s="91">
        <v>10</v>
      </c>
      <c r="AG2001" s="91">
        <v>201</v>
      </c>
      <c r="AH2001" s="91">
        <v>817435</v>
      </c>
      <c r="AI2001" s="91">
        <v>2</v>
      </c>
      <c r="AJ2001" s="91" t="s">
        <v>17126</v>
      </c>
      <c r="AK2001" s="91">
        <v>0</v>
      </c>
      <c r="AL2001" s="91">
        <v>0</v>
      </c>
      <c r="AM2001" s="91" t="s">
        <v>87</v>
      </c>
      <c r="AO2001" s="91">
        <v>1</v>
      </c>
      <c r="AP2001" s="91">
        <v>2</v>
      </c>
      <c r="AQ2001" s="91">
        <v>1340547</v>
      </c>
      <c r="AR2001" s="91" t="s">
        <v>87</v>
      </c>
      <c r="AU2001" s="93">
        <v>42060</v>
      </c>
      <c r="AW2001" s="91">
        <v>1</v>
      </c>
      <c r="AX2001" s="91">
        <v>0</v>
      </c>
      <c r="AZ2001" s="92">
        <v>41127</v>
      </c>
      <c r="BA2001" s="91" t="s">
        <v>183</v>
      </c>
      <c r="BB2001" s="92">
        <v>42057</v>
      </c>
      <c r="BC2001" s="91" t="s">
        <v>87</v>
      </c>
    </row>
    <row r="2002" spans="1:55">
      <c r="A2002" s="91">
        <f t="shared" si="31"/>
        <v>2001</v>
      </c>
      <c r="B2002" s="91">
        <v>2244401</v>
      </c>
      <c r="C2002" s="91">
        <v>38</v>
      </c>
      <c r="D2002" s="91">
        <v>18</v>
      </c>
      <c r="E2002" s="91" t="s">
        <v>87</v>
      </c>
      <c r="F2002" s="91" t="s">
        <v>87</v>
      </c>
      <c r="G2002" s="91" t="s">
        <v>17127</v>
      </c>
      <c r="I2002" s="91" t="s">
        <v>17128</v>
      </c>
      <c r="K2002" s="91" t="s">
        <v>17129</v>
      </c>
      <c r="L2002" s="91" t="s">
        <v>17130</v>
      </c>
      <c r="O2002" s="91" t="s">
        <v>17131</v>
      </c>
      <c r="P2002" s="91" t="s">
        <v>17132</v>
      </c>
      <c r="R2002" s="91" t="s">
        <v>17133</v>
      </c>
      <c r="S2002" s="91" t="s">
        <v>17134</v>
      </c>
      <c r="T2002" s="91" t="s">
        <v>201</v>
      </c>
      <c r="U2002" s="91">
        <v>0</v>
      </c>
      <c r="V2002" s="91">
        <v>500000</v>
      </c>
      <c r="W2002" s="91">
        <v>0</v>
      </c>
      <c r="X2002" s="91">
        <v>100</v>
      </c>
      <c r="Y2002" s="91">
        <v>120</v>
      </c>
      <c r="Z2002" s="91">
        <v>40</v>
      </c>
      <c r="AA2002" s="91">
        <v>60</v>
      </c>
      <c r="AB2002" s="91">
        <v>120</v>
      </c>
      <c r="AC2002" s="91">
        <v>0</v>
      </c>
      <c r="AD2002" s="91">
        <v>100</v>
      </c>
      <c r="AE2002" s="91">
        <v>120</v>
      </c>
      <c r="AF2002" s="91">
        <v>5</v>
      </c>
      <c r="AG2002" s="91">
        <v>650</v>
      </c>
      <c r="AH2002" s="91">
        <v>795133</v>
      </c>
      <c r="AI2002" s="91">
        <v>1</v>
      </c>
      <c r="AJ2002" s="91" t="s">
        <v>17135</v>
      </c>
      <c r="AK2002" s="91">
        <v>0</v>
      </c>
      <c r="AL2002" s="91">
        <v>0</v>
      </c>
      <c r="AM2002" s="91" t="s">
        <v>87</v>
      </c>
      <c r="AO2002" s="91">
        <v>1</v>
      </c>
      <c r="AP2002" s="91">
        <v>2</v>
      </c>
      <c r="AQ2002" s="91" t="s">
        <v>87</v>
      </c>
      <c r="AR2002" s="91" t="s">
        <v>87</v>
      </c>
      <c r="AW2002" s="91">
        <v>1</v>
      </c>
      <c r="AX2002" s="91">
        <v>0</v>
      </c>
      <c r="AZ2002" s="92">
        <v>41150</v>
      </c>
      <c r="BA2002" s="91" t="s">
        <v>183</v>
      </c>
      <c r="BB2002" s="92">
        <v>41150</v>
      </c>
      <c r="BC2002" s="91" t="s">
        <v>87</v>
      </c>
    </row>
    <row r="2003" spans="1:55">
      <c r="A2003" s="91">
        <f t="shared" si="31"/>
        <v>2002</v>
      </c>
      <c r="B2003" s="91">
        <v>2291801</v>
      </c>
      <c r="C2003" s="91">
        <v>70</v>
      </c>
      <c r="D2003" s="91">
        <v>18</v>
      </c>
      <c r="E2003" s="91" t="s">
        <v>87</v>
      </c>
      <c r="F2003" s="91" t="s">
        <v>87</v>
      </c>
      <c r="G2003" s="91" t="s">
        <v>17136</v>
      </c>
      <c r="I2003" s="91" t="s">
        <v>17137</v>
      </c>
      <c r="K2003" s="91" t="s">
        <v>17138</v>
      </c>
      <c r="L2003" s="91" t="s">
        <v>17139</v>
      </c>
      <c r="O2003" s="91" t="s">
        <v>17140</v>
      </c>
      <c r="P2003" s="91" t="s">
        <v>17141</v>
      </c>
      <c r="R2003" s="91" t="s">
        <v>17142</v>
      </c>
      <c r="T2003" s="91" t="s">
        <v>269</v>
      </c>
      <c r="U2003" s="91">
        <v>0</v>
      </c>
      <c r="V2003" s="91">
        <v>0</v>
      </c>
      <c r="W2003" s="91">
        <v>0</v>
      </c>
      <c r="X2003" s="91">
        <v>0</v>
      </c>
      <c r="Y2003" s="91">
        <v>0</v>
      </c>
      <c r="Z2003" s="91">
        <v>100</v>
      </c>
      <c r="AA2003" s="91">
        <v>0</v>
      </c>
      <c r="AB2003" s="91">
        <v>0</v>
      </c>
      <c r="AC2003" s="91">
        <v>0</v>
      </c>
      <c r="AD2003" s="91">
        <v>0</v>
      </c>
      <c r="AE2003" s="91">
        <v>0</v>
      </c>
      <c r="AF2003" s="91">
        <v>1645</v>
      </c>
      <c r="AG2003" s="91">
        <v>117</v>
      </c>
      <c r="AH2003" s="91">
        <v>48651</v>
      </c>
      <c r="AI2003" s="91">
        <v>1</v>
      </c>
      <c r="AJ2003" s="91" t="s">
        <v>17143</v>
      </c>
      <c r="AK2003" s="91">
        <v>0</v>
      </c>
      <c r="AL2003" s="91">
        <v>0</v>
      </c>
      <c r="AM2003" s="91" t="s">
        <v>87</v>
      </c>
      <c r="AO2003" s="91">
        <v>0</v>
      </c>
      <c r="AP2003" s="91">
        <v>0</v>
      </c>
      <c r="AQ2003" s="91" t="s">
        <v>87</v>
      </c>
      <c r="AR2003" s="91" t="s">
        <v>87</v>
      </c>
      <c r="AW2003" s="91">
        <v>1</v>
      </c>
      <c r="AX2003" s="91">
        <v>0</v>
      </c>
      <c r="AZ2003" s="92">
        <v>43132</v>
      </c>
      <c r="BA2003" s="91" t="s">
        <v>442</v>
      </c>
      <c r="BB2003" s="92">
        <v>43132</v>
      </c>
      <c r="BC2003" s="91" t="s">
        <v>442</v>
      </c>
    </row>
    <row r="2004" spans="1:55">
      <c r="A2004" s="91">
        <f t="shared" si="31"/>
        <v>2003</v>
      </c>
      <c r="B2004" s="91">
        <v>2341304</v>
      </c>
      <c r="C2004" s="91">
        <v>70</v>
      </c>
      <c r="D2004" s="91">
        <v>18</v>
      </c>
      <c r="E2004" s="91" t="s">
        <v>87</v>
      </c>
      <c r="F2004" s="91" t="s">
        <v>87</v>
      </c>
      <c r="G2004" s="91" t="s">
        <v>14320</v>
      </c>
      <c r="H2004" s="91" t="s">
        <v>1659</v>
      </c>
      <c r="K2004" s="91" t="s">
        <v>17144</v>
      </c>
      <c r="L2004" s="91" t="s">
        <v>17145</v>
      </c>
      <c r="O2004" s="91" t="s">
        <v>17146</v>
      </c>
      <c r="P2004" s="91" t="s">
        <v>17147</v>
      </c>
      <c r="U2004" s="91">
        <v>0</v>
      </c>
      <c r="V2004" s="91">
        <v>500000</v>
      </c>
      <c r="W2004" s="91">
        <v>0</v>
      </c>
      <c r="X2004" s="91">
        <v>100</v>
      </c>
      <c r="Y2004" s="91">
        <v>120</v>
      </c>
      <c r="Z2004" s="91">
        <v>40</v>
      </c>
      <c r="AA2004" s="91">
        <v>60</v>
      </c>
      <c r="AB2004" s="91">
        <v>120</v>
      </c>
      <c r="AC2004" s="91">
        <v>0</v>
      </c>
      <c r="AD2004" s="91">
        <v>100</v>
      </c>
      <c r="AE2004" s="91">
        <v>120</v>
      </c>
      <c r="AF2004" s="91">
        <v>9</v>
      </c>
      <c r="AG2004" s="91">
        <v>211</v>
      </c>
      <c r="AH2004" s="91">
        <v>2027852</v>
      </c>
      <c r="AI2004" s="91">
        <v>2</v>
      </c>
      <c r="AJ2004" s="91" t="s">
        <v>14319</v>
      </c>
      <c r="AK2004" s="91">
        <v>0</v>
      </c>
      <c r="AL2004" s="91">
        <v>0</v>
      </c>
      <c r="AM2004" s="91" t="s">
        <v>87</v>
      </c>
      <c r="AO2004" s="91">
        <v>1</v>
      </c>
      <c r="AP2004" s="91">
        <v>2</v>
      </c>
      <c r="AQ2004" s="91" t="s">
        <v>87</v>
      </c>
      <c r="AR2004" s="91" t="s">
        <v>87</v>
      </c>
      <c r="AW2004" s="91">
        <v>1</v>
      </c>
      <c r="AX2004" s="91">
        <v>0</v>
      </c>
      <c r="AZ2004" s="92">
        <v>42874</v>
      </c>
      <c r="BA2004" s="91" t="s">
        <v>183</v>
      </c>
      <c r="BB2004" s="92">
        <v>42874</v>
      </c>
      <c r="BC2004" s="91" t="s">
        <v>87</v>
      </c>
    </row>
    <row r="2005" spans="1:55">
      <c r="A2005" s="91">
        <f t="shared" si="31"/>
        <v>2004</v>
      </c>
      <c r="B2005" s="91">
        <v>2345301</v>
      </c>
      <c r="C2005" s="91">
        <v>30</v>
      </c>
      <c r="D2005" s="91">
        <v>18</v>
      </c>
      <c r="E2005" s="91" t="s">
        <v>87</v>
      </c>
      <c r="F2005" s="91" t="s">
        <v>87</v>
      </c>
      <c r="G2005" s="91" t="s">
        <v>17148</v>
      </c>
      <c r="H2005" s="91" t="s">
        <v>17149</v>
      </c>
      <c r="I2005" s="91" t="s">
        <v>17150</v>
      </c>
      <c r="J2005" s="91" t="s">
        <v>17151</v>
      </c>
      <c r="K2005" s="91" t="s">
        <v>17152</v>
      </c>
      <c r="L2005" s="91" t="s">
        <v>17153</v>
      </c>
      <c r="M2005" s="91" t="s">
        <v>17154</v>
      </c>
      <c r="O2005" s="91" t="s">
        <v>17155</v>
      </c>
      <c r="P2005" s="91" t="s">
        <v>17156</v>
      </c>
      <c r="R2005" s="91" t="s">
        <v>17157</v>
      </c>
      <c r="S2005" s="91" t="s">
        <v>17158</v>
      </c>
      <c r="T2005" s="91" t="s">
        <v>269</v>
      </c>
      <c r="U2005" s="91">
        <v>0</v>
      </c>
      <c r="V2005" s="91">
        <v>500000</v>
      </c>
      <c r="W2005" s="91">
        <v>100</v>
      </c>
      <c r="X2005" s="91">
        <v>0</v>
      </c>
      <c r="Y2005" s="91">
        <v>0</v>
      </c>
      <c r="Z2005" s="91">
        <v>100</v>
      </c>
      <c r="AA2005" s="91">
        <v>0</v>
      </c>
      <c r="AB2005" s="91">
        <v>0</v>
      </c>
      <c r="AC2005" s="91">
        <v>100</v>
      </c>
      <c r="AD2005" s="91">
        <v>0</v>
      </c>
      <c r="AE2005" s="91">
        <v>0</v>
      </c>
      <c r="AF2005" s="91">
        <v>1</v>
      </c>
      <c r="AG2005" s="91">
        <v>230</v>
      </c>
      <c r="AH2005" s="91">
        <v>1752073</v>
      </c>
      <c r="AI2005" s="91">
        <v>1</v>
      </c>
      <c r="AJ2005" s="91" t="s">
        <v>17159</v>
      </c>
      <c r="AK2005" s="91">
        <v>0</v>
      </c>
      <c r="AL2005" s="91">
        <v>0</v>
      </c>
      <c r="AM2005" s="91" t="s">
        <v>87</v>
      </c>
      <c r="AO2005" s="91">
        <v>0</v>
      </c>
      <c r="AP2005" s="91">
        <v>2</v>
      </c>
      <c r="AQ2005" s="91" t="s">
        <v>87</v>
      </c>
      <c r="AR2005" s="91" t="s">
        <v>87</v>
      </c>
      <c r="AW2005" s="91">
        <v>1</v>
      </c>
      <c r="AX2005" s="91">
        <v>0</v>
      </c>
      <c r="AZ2005" s="92">
        <v>41618</v>
      </c>
      <c r="BA2005" s="91" t="s">
        <v>183</v>
      </c>
      <c r="BB2005" s="92">
        <v>41618</v>
      </c>
      <c r="BC2005" s="91" t="s">
        <v>87</v>
      </c>
    </row>
    <row r="2006" spans="1:55">
      <c r="A2006" s="91">
        <f t="shared" si="31"/>
        <v>2005</v>
      </c>
      <c r="B2006" s="91">
        <v>2359801</v>
      </c>
      <c r="C2006" s="91">
        <v>50</v>
      </c>
      <c r="D2006" s="91">
        <v>18</v>
      </c>
      <c r="E2006" s="91" t="s">
        <v>87</v>
      </c>
      <c r="F2006" s="91" t="s">
        <v>87</v>
      </c>
      <c r="G2006" s="91" t="s">
        <v>17160</v>
      </c>
      <c r="I2006" s="91" t="s">
        <v>17161</v>
      </c>
      <c r="K2006" s="91" t="s">
        <v>17162</v>
      </c>
      <c r="L2006" s="91" t="s">
        <v>17163</v>
      </c>
      <c r="O2006" s="91" t="s">
        <v>17164</v>
      </c>
      <c r="P2006" s="91" t="s">
        <v>17165</v>
      </c>
      <c r="R2006" s="91" t="s">
        <v>17166</v>
      </c>
      <c r="S2006" s="91" t="s">
        <v>17167</v>
      </c>
      <c r="T2006" s="91" t="s">
        <v>269</v>
      </c>
      <c r="U2006" s="91">
        <v>1</v>
      </c>
      <c r="V2006" s="91">
        <v>500000</v>
      </c>
      <c r="W2006" s="91">
        <v>0</v>
      </c>
      <c r="X2006" s="91">
        <v>100</v>
      </c>
      <c r="Y2006" s="91">
        <v>120</v>
      </c>
      <c r="Z2006" s="91">
        <v>40</v>
      </c>
      <c r="AA2006" s="91">
        <v>60</v>
      </c>
      <c r="AB2006" s="91">
        <v>120</v>
      </c>
      <c r="AC2006" s="91">
        <v>0</v>
      </c>
      <c r="AD2006" s="91">
        <v>100</v>
      </c>
      <c r="AE2006" s="91">
        <v>120</v>
      </c>
      <c r="AF2006" s="91">
        <v>5</v>
      </c>
      <c r="AG2006" s="91">
        <v>697</v>
      </c>
      <c r="AH2006" s="91">
        <v>1104179</v>
      </c>
      <c r="AI2006" s="91">
        <v>1</v>
      </c>
      <c r="AJ2006" s="91" t="s">
        <v>17168</v>
      </c>
      <c r="AK2006" s="91">
        <v>0</v>
      </c>
      <c r="AL2006" s="91">
        <v>1</v>
      </c>
      <c r="AM2006" s="91">
        <v>23303930380011</v>
      </c>
      <c r="AN2006" s="91" t="s">
        <v>17169</v>
      </c>
      <c r="AO2006" s="91">
        <v>1</v>
      </c>
      <c r="AP2006" s="91">
        <v>2</v>
      </c>
      <c r="AQ2006" s="91">
        <v>1585470</v>
      </c>
      <c r="AR2006" s="91" t="s">
        <v>87</v>
      </c>
      <c r="AU2006" s="93">
        <v>42060</v>
      </c>
      <c r="AW2006" s="91">
        <v>1</v>
      </c>
      <c r="AX2006" s="91">
        <v>0</v>
      </c>
      <c r="AZ2006" s="92">
        <v>41696</v>
      </c>
      <c r="BA2006" s="91" t="s">
        <v>183</v>
      </c>
      <c r="BB2006" s="92">
        <v>42057</v>
      </c>
      <c r="BC2006" s="91" t="s">
        <v>87</v>
      </c>
    </row>
    <row r="2007" spans="1:55">
      <c r="A2007" s="91">
        <f t="shared" si="31"/>
        <v>2006</v>
      </c>
      <c r="B2007" s="91">
        <v>2372301</v>
      </c>
      <c r="C2007" s="91">
        <v>77</v>
      </c>
      <c r="D2007" s="91">
        <v>18</v>
      </c>
      <c r="E2007" s="91" t="s">
        <v>87</v>
      </c>
      <c r="F2007" s="91" t="s">
        <v>87</v>
      </c>
      <c r="G2007" s="91" t="s">
        <v>17170</v>
      </c>
      <c r="I2007" s="91" t="s">
        <v>17171</v>
      </c>
      <c r="K2007" s="91" t="s">
        <v>6734</v>
      </c>
      <c r="L2007" s="91" t="s">
        <v>17172</v>
      </c>
      <c r="O2007" s="91" t="s">
        <v>17173</v>
      </c>
      <c r="P2007" s="91" t="s">
        <v>17174</v>
      </c>
      <c r="R2007" s="91" t="s">
        <v>17175</v>
      </c>
      <c r="S2007" s="91" t="s">
        <v>17176</v>
      </c>
      <c r="T2007" s="91" t="s">
        <v>269</v>
      </c>
      <c r="U2007" s="91">
        <v>0</v>
      </c>
      <c r="V2007" s="91">
        <v>0</v>
      </c>
      <c r="W2007" s="91">
        <v>0</v>
      </c>
      <c r="X2007" s="91">
        <v>100</v>
      </c>
      <c r="Y2007" s="91">
        <v>120</v>
      </c>
      <c r="Z2007" s="91">
        <v>40</v>
      </c>
      <c r="AA2007" s="91">
        <v>60</v>
      </c>
      <c r="AB2007" s="91">
        <v>120</v>
      </c>
      <c r="AC2007" s="91">
        <v>40</v>
      </c>
      <c r="AD2007" s="91">
        <v>60</v>
      </c>
      <c r="AE2007" s="91">
        <v>120</v>
      </c>
      <c r="AF2007" s="91">
        <v>9</v>
      </c>
      <c r="AG2007" s="91">
        <v>674</v>
      </c>
      <c r="AH2007" s="91">
        <v>930726</v>
      </c>
      <c r="AI2007" s="91">
        <v>1</v>
      </c>
      <c r="AJ2007" s="91" t="s">
        <v>17171</v>
      </c>
      <c r="AK2007" s="91">
        <v>0</v>
      </c>
      <c r="AL2007" s="91">
        <v>1</v>
      </c>
      <c r="AM2007" s="91" t="s">
        <v>17177</v>
      </c>
      <c r="AN2007" s="91" t="s">
        <v>10895</v>
      </c>
      <c r="AO2007" s="91">
        <v>1</v>
      </c>
      <c r="AP2007" s="91">
        <v>2</v>
      </c>
      <c r="AQ2007" s="91" t="s">
        <v>87</v>
      </c>
      <c r="AR2007" s="91" t="s">
        <v>87</v>
      </c>
      <c r="AW2007" s="91">
        <v>1</v>
      </c>
      <c r="AX2007" s="91">
        <v>0</v>
      </c>
      <c r="AZ2007" s="92">
        <v>41750</v>
      </c>
      <c r="BA2007" s="91" t="s">
        <v>183</v>
      </c>
      <c r="BB2007" s="92">
        <v>41750</v>
      </c>
      <c r="BC2007" s="91" t="s">
        <v>87</v>
      </c>
    </row>
    <row r="2008" spans="1:55">
      <c r="A2008" s="91">
        <f t="shared" si="31"/>
        <v>2007</v>
      </c>
      <c r="B2008" s="91">
        <v>2372801</v>
      </c>
      <c r="C2008" s="91">
        <v>77</v>
      </c>
      <c r="D2008" s="91">
        <v>18</v>
      </c>
      <c r="E2008" s="91" t="s">
        <v>87</v>
      </c>
      <c r="F2008" s="91" t="s">
        <v>87</v>
      </c>
      <c r="G2008" s="91" t="s">
        <v>17178</v>
      </c>
      <c r="I2008" s="91" t="s">
        <v>17179</v>
      </c>
      <c r="K2008" s="91" t="s">
        <v>17180</v>
      </c>
      <c r="L2008" s="91" t="s">
        <v>17181</v>
      </c>
      <c r="O2008" s="91" t="s">
        <v>17182</v>
      </c>
      <c r="P2008" s="91" t="s">
        <v>17183</v>
      </c>
      <c r="R2008" s="91" t="s">
        <v>17184</v>
      </c>
      <c r="S2008" s="91" t="s">
        <v>17185</v>
      </c>
      <c r="T2008" s="91" t="s">
        <v>269</v>
      </c>
      <c r="U2008" s="91">
        <v>0</v>
      </c>
      <c r="V2008" s="91">
        <v>0</v>
      </c>
      <c r="W2008" s="91">
        <v>0</v>
      </c>
      <c r="X2008" s="91">
        <v>100</v>
      </c>
      <c r="Y2008" s="91">
        <v>120</v>
      </c>
      <c r="Z2008" s="91">
        <v>40</v>
      </c>
      <c r="AA2008" s="91">
        <v>60</v>
      </c>
      <c r="AB2008" s="91">
        <v>120</v>
      </c>
      <c r="AC2008" s="91">
        <v>40</v>
      </c>
      <c r="AD2008" s="91">
        <v>60</v>
      </c>
      <c r="AE2008" s="91">
        <v>120</v>
      </c>
      <c r="AF2008" s="91">
        <v>172</v>
      </c>
      <c r="AG2008" s="91">
        <v>110</v>
      </c>
      <c r="AH2008" s="91">
        <v>1178052</v>
      </c>
      <c r="AI2008" s="91">
        <v>1</v>
      </c>
      <c r="AJ2008" s="91" t="s">
        <v>17179</v>
      </c>
      <c r="AK2008" s="91">
        <v>0</v>
      </c>
      <c r="AL2008" s="91">
        <v>1</v>
      </c>
      <c r="AM2008" s="91" t="s">
        <v>17186</v>
      </c>
      <c r="AN2008" s="91" t="s">
        <v>17187</v>
      </c>
      <c r="AO2008" s="91">
        <v>1</v>
      </c>
      <c r="AP2008" s="91">
        <v>2</v>
      </c>
      <c r="AQ2008" s="91" t="s">
        <v>87</v>
      </c>
      <c r="AR2008" s="91" t="s">
        <v>87</v>
      </c>
      <c r="AW2008" s="91">
        <v>1</v>
      </c>
      <c r="AX2008" s="91">
        <v>0</v>
      </c>
      <c r="AZ2008" s="92">
        <v>41751</v>
      </c>
      <c r="BA2008" s="91" t="s">
        <v>183</v>
      </c>
      <c r="BB2008" s="92">
        <v>41751</v>
      </c>
      <c r="BC2008" s="91" t="s">
        <v>87</v>
      </c>
    </row>
    <row r="2009" spans="1:55">
      <c r="A2009" s="91">
        <f t="shared" si="31"/>
        <v>2008</v>
      </c>
      <c r="B2009" s="91">
        <v>2378101</v>
      </c>
      <c r="C2009" s="91">
        <v>77</v>
      </c>
      <c r="D2009" s="91">
        <v>18</v>
      </c>
      <c r="E2009" s="91" t="s">
        <v>87</v>
      </c>
      <c r="F2009" s="91" t="s">
        <v>87</v>
      </c>
      <c r="G2009" s="91" t="s">
        <v>17188</v>
      </c>
      <c r="I2009" s="91" t="s">
        <v>17189</v>
      </c>
      <c r="K2009" s="91" t="s">
        <v>17190</v>
      </c>
      <c r="L2009" s="91" t="s">
        <v>17191</v>
      </c>
      <c r="O2009" s="91" t="s">
        <v>17192</v>
      </c>
      <c r="P2009" s="91" t="s">
        <v>17193</v>
      </c>
      <c r="R2009" s="91" t="s">
        <v>17194</v>
      </c>
      <c r="S2009" s="91" t="s">
        <v>17195</v>
      </c>
      <c r="T2009" s="91" t="s">
        <v>269</v>
      </c>
      <c r="U2009" s="91">
        <v>0</v>
      </c>
      <c r="V2009" s="91">
        <v>0</v>
      </c>
      <c r="W2009" s="91">
        <v>0</v>
      </c>
      <c r="X2009" s="91">
        <v>100</v>
      </c>
      <c r="Y2009" s="91">
        <v>120</v>
      </c>
      <c r="Z2009" s="91">
        <v>40</v>
      </c>
      <c r="AA2009" s="91">
        <v>60</v>
      </c>
      <c r="AB2009" s="91">
        <v>120</v>
      </c>
      <c r="AC2009" s="91">
        <v>40</v>
      </c>
      <c r="AD2009" s="91">
        <v>60</v>
      </c>
      <c r="AE2009" s="91">
        <v>120</v>
      </c>
      <c r="AF2009" s="91">
        <v>573</v>
      </c>
      <c r="AG2009" s="91">
        <v>120</v>
      </c>
      <c r="AH2009" s="91">
        <v>1146892</v>
      </c>
      <c r="AI2009" s="91">
        <v>1</v>
      </c>
      <c r="AJ2009" s="91" t="s">
        <v>17189</v>
      </c>
      <c r="AK2009" s="91">
        <v>0</v>
      </c>
      <c r="AL2009" s="91">
        <v>1</v>
      </c>
      <c r="AM2009" s="91" t="s">
        <v>17196</v>
      </c>
      <c r="AN2009" s="91" t="s">
        <v>4293</v>
      </c>
      <c r="AO2009" s="91">
        <v>1</v>
      </c>
      <c r="AP2009" s="91">
        <v>2</v>
      </c>
      <c r="AQ2009" s="91" t="s">
        <v>87</v>
      </c>
      <c r="AR2009" s="91" t="s">
        <v>87</v>
      </c>
      <c r="AW2009" s="91">
        <v>1</v>
      </c>
      <c r="AX2009" s="91">
        <v>0</v>
      </c>
      <c r="AZ2009" s="92">
        <v>41771</v>
      </c>
      <c r="BA2009" s="91" t="s">
        <v>183</v>
      </c>
      <c r="BB2009" s="92">
        <v>41771</v>
      </c>
      <c r="BC2009" s="91" t="s">
        <v>87</v>
      </c>
    </row>
    <row r="2010" spans="1:55">
      <c r="A2010" s="91">
        <f t="shared" si="31"/>
        <v>2009</v>
      </c>
      <c r="B2010" s="91">
        <v>2378301</v>
      </c>
      <c r="C2010" s="91">
        <v>10</v>
      </c>
      <c r="D2010" s="91">
        <v>18</v>
      </c>
      <c r="E2010" s="91" t="s">
        <v>87</v>
      </c>
      <c r="F2010" s="91" t="s">
        <v>87</v>
      </c>
      <c r="G2010" s="91" t="s">
        <v>17197</v>
      </c>
      <c r="H2010" s="91" t="s">
        <v>17198</v>
      </c>
      <c r="I2010" s="91" t="s">
        <v>17199</v>
      </c>
      <c r="J2010" s="91" t="s">
        <v>17200</v>
      </c>
      <c r="K2010" s="91" t="s">
        <v>17201</v>
      </c>
      <c r="L2010" s="91" t="s">
        <v>17202</v>
      </c>
      <c r="M2010" s="91" t="s">
        <v>17203</v>
      </c>
      <c r="O2010" s="91" t="s">
        <v>17204</v>
      </c>
      <c r="P2010" s="91" t="s">
        <v>17205</v>
      </c>
      <c r="R2010" s="91" t="s">
        <v>17206</v>
      </c>
      <c r="S2010" s="91" t="s">
        <v>17207</v>
      </c>
      <c r="T2010" s="91" t="s">
        <v>201</v>
      </c>
      <c r="U2010" s="91">
        <v>0</v>
      </c>
      <c r="V2010" s="91">
        <v>0</v>
      </c>
      <c r="W2010" s="91">
        <v>0</v>
      </c>
      <c r="X2010" s="91">
        <v>0</v>
      </c>
      <c r="Y2010" s="91">
        <v>0</v>
      </c>
      <c r="Z2010" s="91">
        <v>100</v>
      </c>
      <c r="AA2010" s="91">
        <v>0</v>
      </c>
      <c r="AB2010" s="91">
        <v>0</v>
      </c>
      <c r="AC2010" s="91">
        <v>100</v>
      </c>
      <c r="AD2010" s="91">
        <v>0</v>
      </c>
      <c r="AE2010" s="91">
        <v>0</v>
      </c>
      <c r="AF2010" s="91">
        <v>10</v>
      </c>
      <c r="AG2010" s="91">
        <v>275</v>
      </c>
      <c r="AH2010" s="91">
        <v>1469571</v>
      </c>
      <c r="AI2010" s="91">
        <v>1</v>
      </c>
      <c r="AJ2010" s="91" t="s">
        <v>17208</v>
      </c>
      <c r="AK2010" s="91">
        <v>0</v>
      </c>
      <c r="AL2010" s="91">
        <v>0</v>
      </c>
      <c r="AM2010" s="91" t="s">
        <v>87</v>
      </c>
      <c r="AO2010" s="91">
        <v>0</v>
      </c>
      <c r="AP2010" s="91">
        <v>0</v>
      </c>
      <c r="AQ2010" s="91" t="s">
        <v>87</v>
      </c>
      <c r="AR2010" s="91" t="s">
        <v>87</v>
      </c>
      <c r="AW2010" s="91">
        <v>1</v>
      </c>
      <c r="AX2010" s="91">
        <v>0</v>
      </c>
      <c r="AZ2010" s="92">
        <v>41771</v>
      </c>
      <c r="BA2010" s="91" t="s">
        <v>183</v>
      </c>
      <c r="BB2010" s="92">
        <v>41771</v>
      </c>
      <c r="BC2010" s="91" t="s">
        <v>87</v>
      </c>
    </row>
    <row r="2011" spans="1:55">
      <c r="A2011" s="91">
        <f t="shared" si="31"/>
        <v>2010</v>
      </c>
      <c r="B2011" s="91">
        <v>2378901</v>
      </c>
      <c r="C2011" s="91">
        <v>70</v>
      </c>
      <c r="D2011" s="91">
        <v>18</v>
      </c>
      <c r="E2011" s="91" t="s">
        <v>87</v>
      </c>
      <c r="F2011" s="91" t="s">
        <v>87</v>
      </c>
      <c r="G2011" s="91" t="s">
        <v>17209</v>
      </c>
      <c r="I2011" s="91" t="s">
        <v>17210</v>
      </c>
      <c r="K2011" s="91" t="s">
        <v>17211</v>
      </c>
      <c r="L2011" s="91" t="s">
        <v>17212</v>
      </c>
      <c r="O2011" s="91" t="s">
        <v>17213</v>
      </c>
      <c r="P2011" s="91" t="s">
        <v>17213</v>
      </c>
      <c r="R2011" s="91" t="s">
        <v>17214</v>
      </c>
      <c r="U2011" s="91">
        <v>0</v>
      </c>
      <c r="V2011" s="91">
        <v>0</v>
      </c>
      <c r="W2011" s="91">
        <v>0</v>
      </c>
      <c r="X2011" s="91">
        <v>0</v>
      </c>
      <c r="Y2011" s="91">
        <v>0</v>
      </c>
      <c r="Z2011" s="91">
        <v>100</v>
      </c>
      <c r="AA2011" s="91">
        <v>0</v>
      </c>
      <c r="AB2011" s="91">
        <v>0</v>
      </c>
      <c r="AC2011" s="91">
        <v>0</v>
      </c>
      <c r="AD2011" s="91">
        <v>0</v>
      </c>
      <c r="AE2011" s="91">
        <v>0</v>
      </c>
      <c r="AF2011" s="91">
        <v>1611</v>
      </c>
      <c r="AG2011" s="91">
        <v>20</v>
      </c>
      <c r="AH2011" s="91">
        <v>566687</v>
      </c>
      <c r="AI2011" s="91">
        <v>1</v>
      </c>
      <c r="AJ2011" s="91" t="s">
        <v>17215</v>
      </c>
      <c r="AK2011" s="91">
        <v>0</v>
      </c>
      <c r="AL2011" s="91">
        <v>0</v>
      </c>
      <c r="AM2011" s="91" t="s">
        <v>87</v>
      </c>
      <c r="AO2011" s="91">
        <v>0</v>
      </c>
      <c r="AP2011" s="91">
        <v>0</v>
      </c>
      <c r="AQ2011" s="91" t="s">
        <v>87</v>
      </c>
      <c r="AR2011" s="91" t="s">
        <v>87</v>
      </c>
      <c r="AW2011" s="91">
        <v>1</v>
      </c>
      <c r="AX2011" s="91">
        <v>0</v>
      </c>
      <c r="AZ2011" s="92">
        <v>43132</v>
      </c>
      <c r="BA2011" s="91" t="s">
        <v>442</v>
      </c>
      <c r="BB2011" s="92">
        <v>43132</v>
      </c>
      <c r="BC2011" s="91" t="s">
        <v>442</v>
      </c>
    </row>
    <row r="2012" spans="1:55">
      <c r="A2012" s="91">
        <f t="shared" si="31"/>
        <v>2011</v>
      </c>
      <c r="B2012" s="91">
        <v>2381901</v>
      </c>
      <c r="C2012" s="91">
        <v>77</v>
      </c>
      <c r="D2012" s="91">
        <v>18</v>
      </c>
      <c r="E2012" s="91" t="s">
        <v>87</v>
      </c>
      <c r="F2012" s="91" t="s">
        <v>87</v>
      </c>
      <c r="G2012" s="91" t="s">
        <v>17216</v>
      </c>
      <c r="I2012" s="91" t="s">
        <v>17217</v>
      </c>
      <c r="J2012" s="91" t="s">
        <v>17218</v>
      </c>
      <c r="K2012" s="91" t="s">
        <v>17219</v>
      </c>
      <c r="L2012" s="91" t="s">
        <v>17220</v>
      </c>
      <c r="O2012" s="91" t="s">
        <v>17221</v>
      </c>
      <c r="P2012" s="91" t="s">
        <v>17222</v>
      </c>
      <c r="R2012" s="91" t="s">
        <v>17223</v>
      </c>
      <c r="S2012" s="91" t="s">
        <v>17224</v>
      </c>
      <c r="T2012" s="91" t="s">
        <v>269</v>
      </c>
      <c r="U2012" s="91">
        <v>1</v>
      </c>
      <c r="V2012" s="91">
        <v>500000</v>
      </c>
      <c r="W2012" s="91">
        <v>0</v>
      </c>
      <c r="X2012" s="91">
        <v>100</v>
      </c>
      <c r="Y2012" s="91">
        <v>120</v>
      </c>
      <c r="Z2012" s="91">
        <v>40</v>
      </c>
      <c r="AA2012" s="91">
        <v>60</v>
      </c>
      <c r="AB2012" s="91">
        <v>120</v>
      </c>
      <c r="AC2012" s="91">
        <v>40</v>
      </c>
      <c r="AD2012" s="91">
        <v>60</v>
      </c>
      <c r="AE2012" s="91">
        <v>120</v>
      </c>
      <c r="AF2012" s="91">
        <v>168</v>
      </c>
      <c r="AG2012" s="91">
        <v>106</v>
      </c>
      <c r="AH2012" s="91">
        <v>1177107</v>
      </c>
      <c r="AI2012" s="91">
        <v>1</v>
      </c>
      <c r="AJ2012" s="91" t="s">
        <v>17225</v>
      </c>
      <c r="AK2012" s="91">
        <v>0</v>
      </c>
      <c r="AL2012" s="91">
        <v>1</v>
      </c>
      <c r="AM2012" s="91" t="s">
        <v>17226</v>
      </c>
      <c r="AN2012" s="91" t="s">
        <v>17227</v>
      </c>
      <c r="AO2012" s="91">
        <v>1</v>
      </c>
      <c r="AP2012" s="91">
        <v>2</v>
      </c>
      <c r="AQ2012" s="91">
        <v>1707904</v>
      </c>
      <c r="AR2012" s="91" t="s">
        <v>87</v>
      </c>
      <c r="AU2012" s="93">
        <v>42210</v>
      </c>
      <c r="AW2012" s="91">
        <v>1</v>
      </c>
      <c r="AX2012" s="91">
        <v>0</v>
      </c>
      <c r="AZ2012" s="92">
        <v>41781</v>
      </c>
      <c r="BA2012" s="91" t="s">
        <v>183</v>
      </c>
      <c r="BB2012" s="92">
        <v>42151</v>
      </c>
      <c r="BC2012" s="91" t="s">
        <v>87</v>
      </c>
    </row>
    <row r="2013" spans="1:55">
      <c r="A2013" s="91">
        <f t="shared" si="31"/>
        <v>2012</v>
      </c>
      <c r="B2013" s="91">
        <v>2384701</v>
      </c>
      <c r="C2013" s="91">
        <v>77</v>
      </c>
      <c r="D2013" s="91">
        <v>18</v>
      </c>
      <c r="E2013" s="91" t="s">
        <v>87</v>
      </c>
      <c r="F2013" s="91" t="s">
        <v>87</v>
      </c>
      <c r="G2013" s="91" t="s">
        <v>17228</v>
      </c>
      <c r="I2013" s="91" t="s">
        <v>17229</v>
      </c>
      <c r="K2013" s="91" t="s">
        <v>17230</v>
      </c>
      <c r="L2013" s="91" t="s">
        <v>17231</v>
      </c>
      <c r="O2013" s="91" t="s">
        <v>17232</v>
      </c>
      <c r="P2013" s="91" t="s">
        <v>17233</v>
      </c>
      <c r="R2013" s="91" t="s">
        <v>17234</v>
      </c>
      <c r="S2013" s="91" t="s">
        <v>17235</v>
      </c>
      <c r="T2013" s="91" t="s">
        <v>269</v>
      </c>
      <c r="U2013" s="91">
        <v>0</v>
      </c>
      <c r="V2013" s="91">
        <v>0</v>
      </c>
      <c r="W2013" s="91">
        <v>0</v>
      </c>
      <c r="X2013" s="91">
        <v>100</v>
      </c>
      <c r="Y2013" s="91">
        <v>120</v>
      </c>
      <c r="Z2013" s="91">
        <v>40</v>
      </c>
      <c r="AA2013" s="91">
        <v>60</v>
      </c>
      <c r="AB2013" s="91">
        <v>120</v>
      </c>
      <c r="AC2013" s="91">
        <v>40</v>
      </c>
      <c r="AD2013" s="91">
        <v>60</v>
      </c>
      <c r="AE2013" s="91">
        <v>120</v>
      </c>
      <c r="AF2013" s="91">
        <v>173</v>
      </c>
      <c r="AG2013" s="91">
        <v>101</v>
      </c>
      <c r="AH2013" s="91">
        <v>937558</v>
      </c>
      <c r="AI2013" s="91">
        <v>1</v>
      </c>
      <c r="AJ2013" s="91" t="s">
        <v>17229</v>
      </c>
      <c r="AK2013" s="91">
        <v>0</v>
      </c>
      <c r="AL2013" s="91">
        <v>0</v>
      </c>
      <c r="AM2013" s="91" t="s">
        <v>87</v>
      </c>
      <c r="AO2013" s="91">
        <v>1</v>
      </c>
      <c r="AP2013" s="91">
        <v>2</v>
      </c>
      <c r="AQ2013" s="91" t="s">
        <v>87</v>
      </c>
      <c r="AR2013" s="91" t="s">
        <v>87</v>
      </c>
      <c r="AW2013" s="91">
        <v>1</v>
      </c>
      <c r="AX2013" s="91">
        <v>0</v>
      </c>
      <c r="AZ2013" s="92">
        <v>41788</v>
      </c>
      <c r="BA2013" s="91" t="s">
        <v>183</v>
      </c>
      <c r="BB2013" s="92">
        <v>41788</v>
      </c>
      <c r="BC2013" s="91" t="s">
        <v>87</v>
      </c>
    </row>
    <row r="2014" spans="1:55">
      <c r="A2014" s="91">
        <f t="shared" si="31"/>
        <v>2013</v>
      </c>
      <c r="B2014" s="91">
        <v>2384801</v>
      </c>
      <c r="C2014" s="91">
        <v>77</v>
      </c>
      <c r="D2014" s="91">
        <v>18</v>
      </c>
      <c r="E2014" s="91" t="s">
        <v>87</v>
      </c>
      <c r="F2014" s="91" t="s">
        <v>87</v>
      </c>
      <c r="G2014" s="91" t="s">
        <v>17236</v>
      </c>
      <c r="I2014" s="91" t="s">
        <v>17237</v>
      </c>
      <c r="K2014" s="91" t="s">
        <v>17238</v>
      </c>
      <c r="L2014" s="91" t="s">
        <v>17239</v>
      </c>
      <c r="O2014" s="91" t="s">
        <v>17240</v>
      </c>
      <c r="P2014" s="91" t="s">
        <v>17241</v>
      </c>
      <c r="R2014" s="91" t="s">
        <v>17242</v>
      </c>
      <c r="S2014" s="91" t="s">
        <v>17243</v>
      </c>
      <c r="T2014" s="91" t="s">
        <v>453</v>
      </c>
      <c r="U2014" s="91">
        <v>0</v>
      </c>
      <c r="V2014" s="91">
        <v>0</v>
      </c>
      <c r="W2014" s="91">
        <v>0</v>
      </c>
      <c r="X2014" s="91">
        <v>100</v>
      </c>
      <c r="Y2014" s="91">
        <v>120</v>
      </c>
      <c r="Z2014" s="91">
        <v>40</v>
      </c>
      <c r="AA2014" s="91">
        <v>60</v>
      </c>
      <c r="AB2014" s="91">
        <v>120</v>
      </c>
      <c r="AC2014" s="91">
        <v>40</v>
      </c>
      <c r="AD2014" s="91">
        <v>60</v>
      </c>
      <c r="AE2014" s="91">
        <v>120</v>
      </c>
      <c r="AF2014" s="91">
        <v>168</v>
      </c>
      <c r="AG2014" s="91">
        <v>501</v>
      </c>
      <c r="AH2014" s="91">
        <v>2227</v>
      </c>
      <c r="AI2014" s="91">
        <v>2</v>
      </c>
      <c r="AJ2014" s="91" t="s">
        <v>17237</v>
      </c>
      <c r="AK2014" s="91">
        <v>0</v>
      </c>
      <c r="AL2014" s="91">
        <v>0</v>
      </c>
      <c r="AM2014" s="91" t="s">
        <v>87</v>
      </c>
      <c r="AO2014" s="91">
        <v>1</v>
      </c>
      <c r="AP2014" s="91">
        <v>2</v>
      </c>
      <c r="AQ2014" s="91" t="s">
        <v>87</v>
      </c>
      <c r="AR2014" s="91" t="s">
        <v>87</v>
      </c>
      <c r="AW2014" s="91">
        <v>1</v>
      </c>
      <c r="AX2014" s="91">
        <v>0</v>
      </c>
      <c r="AZ2014" s="92">
        <v>41788</v>
      </c>
      <c r="BA2014" s="91" t="s">
        <v>183</v>
      </c>
      <c r="BB2014" s="92">
        <v>41789</v>
      </c>
      <c r="BC2014" s="91" t="s">
        <v>87</v>
      </c>
    </row>
    <row r="2015" spans="1:55">
      <c r="A2015" s="91">
        <f t="shared" si="31"/>
        <v>2014</v>
      </c>
      <c r="B2015" s="91">
        <v>2385501</v>
      </c>
      <c r="C2015" s="91">
        <v>77</v>
      </c>
      <c r="D2015" s="91">
        <v>18</v>
      </c>
      <c r="E2015" s="91" t="s">
        <v>87</v>
      </c>
      <c r="F2015" s="91" t="s">
        <v>87</v>
      </c>
      <c r="G2015" s="91" t="s">
        <v>17244</v>
      </c>
      <c r="I2015" s="91" t="s">
        <v>17245</v>
      </c>
      <c r="K2015" s="91" t="s">
        <v>17246</v>
      </c>
      <c r="L2015" s="91" t="s">
        <v>17247</v>
      </c>
      <c r="O2015" s="91" t="s">
        <v>17248</v>
      </c>
      <c r="P2015" s="91" t="s">
        <v>17248</v>
      </c>
      <c r="R2015" s="91" t="s">
        <v>17249</v>
      </c>
      <c r="S2015" s="91" t="s">
        <v>17250</v>
      </c>
      <c r="T2015" s="91" t="s">
        <v>269</v>
      </c>
      <c r="U2015" s="91">
        <v>1</v>
      </c>
      <c r="V2015" s="91">
        <v>0</v>
      </c>
      <c r="W2015" s="91">
        <v>0</v>
      </c>
      <c r="X2015" s="91">
        <v>100</v>
      </c>
      <c r="Y2015" s="91">
        <v>120</v>
      </c>
      <c r="Z2015" s="91">
        <v>40</v>
      </c>
      <c r="AA2015" s="91">
        <v>60</v>
      </c>
      <c r="AB2015" s="91">
        <v>120</v>
      </c>
      <c r="AC2015" s="91">
        <v>40</v>
      </c>
      <c r="AD2015" s="91">
        <v>60</v>
      </c>
      <c r="AE2015" s="91">
        <v>120</v>
      </c>
      <c r="AF2015" s="91">
        <v>169</v>
      </c>
      <c r="AG2015" s="91">
        <v>200</v>
      </c>
      <c r="AH2015" s="91">
        <v>3043742</v>
      </c>
      <c r="AI2015" s="91">
        <v>1</v>
      </c>
      <c r="AJ2015" s="91" t="s">
        <v>17245</v>
      </c>
      <c r="AK2015" s="91">
        <v>0</v>
      </c>
      <c r="AL2015" s="91">
        <v>0</v>
      </c>
      <c r="AM2015" s="91" t="s">
        <v>87</v>
      </c>
      <c r="AO2015" s="91">
        <v>1</v>
      </c>
      <c r="AP2015" s="91">
        <v>2</v>
      </c>
      <c r="AQ2015" s="91">
        <v>1729403</v>
      </c>
      <c r="AR2015" s="91" t="s">
        <v>87</v>
      </c>
      <c r="AU2015" s="93">
        <v>42272</v>
      </c>
      <c r="AW2015" s="91">
        <v>1</v>
      </c>
      <c r="AX2015" s="91">
        <v>0</v>
      </c>
      <c r="AZ2015" s="92">
        <v>41792</v>
      </c>
      <c r="BA2015" s="91" t="s">
        <v>183</v>
      </c>
      <c r="BB2015" s="92">
        <v>41792</v>
      </c>
      <c r="BC2015" s="91" t="s">
        <v>87</v>
      </c>
    </row>
    <row r="2016" spans="1:55">
      <c r="A2016" s="91">
        <f t="shared" si="31"/>
        <v>2015</v>
      </c>
      <c r="B2016" s="91">
        <v>2388601</v>
      </c>
      <c r="C2016" s="91">
        <v>50</v>
      </c>
      <c r="D2016" s="91">
        <v>18</v>
      </c>
      <c r="E2016" s="91" t="s">
        <v>87</v>
      </c>
      <c r="F2016" s="91" t="s">
        <v>87</v>
      </c>
      <c r="G2016" s="91" t="s">
        <v>17251</v>
      </c>
      <c r="I2016" s="91" t="s">
        <v>17252</v>
      </c>
      <c r="J2016" s="91" t="s">
        <v>17253</v>
      </c>
      <c r="K2016" s="91" t="s">
        <v>17254</v>
      </c>
      <c r="L2016" s="91" t="s">
        <v>17255</v>
      </c>
      <c r="O2016" s="91" t="s">
        <v>17256</v>
      </c>
      <c r="P2016" s="91" t="s">
        <v>17257</v>
      </c>
      <c r="R2016" s="91" t="s">
        <v>17258</v>
      </c>
      <c r="S2016" s="91" t="s">
        <v>17259</v>
      </c>
      <c r="T2016" s="91" t="s">
        <v>269</v>
      </c>
      <c r="U2016" s="91">
        <v>0</v>
      </c>
      <c r="V2016" s="91">
        <v>0</v>
      </c>
      <c r="W2016" s="91">
        <v>0</v>
      </c>
      <c r="X2016" s="91">
        <v>100</v>
      </c>
      <c r="Y2016" s="91">
        <v>120</v>
      </c>
      <c r="Z2016" s="91">
        <v>40</v>
      </c>
      <c r="AA2016" s="91">
        <v>60</v>
      </c>
      <c r="AB2016" s="91">
        <v>120</v>
      </c>
      <c r="AC2016" s="91">
        <v>40</v>
      </c>
      <c r="AD2016" s="91">
        <v>60</v>
      </c>
      <c r="AE2016" s="91">
        <v>120</v>
      </c>
      <c r="AF2016" s="91">
        <v>155</v>
      </c>
      <c r="AG2016" s="91">
        <v>201</v>
      </c>
      <c r="AH2016" s="91">
        <v>464520</v>
      </c>
      <c r="AI2016" s="91">
        <v>2</v>
      </c>
      <c r="AJ2016" s="91" t="s">
        <v>17252</v>
      </c>
      <c r="AK2016" s="91">
        <v>0</v>
      </c>
      <c r="AL2016" s="91">
        <v>1</v>
      </c>
      <c r="AM2016" s="91" t="s">
        <v>17260</v>
      </c>
      <c r="AN2016" s="91" t="s">
        <v>7520</v>
      </c>
      <c r="AO2016" s="91">
        <v>1</v>
      </c>
      <c r="AP2016" s="91">
        <v>2</v>
      </c>
      <c r="AQ2016" s="91" t="s">
        <v>87</v>
      </c>
      <c r="AR2016" s="91" t="s">
        <v>87</v>
      </c>
      <c r="AW2016" s="91">
        <v>1</v>
      </c>
      <c r="AX2016" s="91">
        <v>0</v>
      </c>
      <c r="AZ2016" s="92">
        <v>41806</v>
      </c>
      <c r="BA2016" s="91" t="s">
        <v>183</v>
      </c>
      <c r="BB2016" s="92">
        <v>41806</v>
      </c>
      <c r="BC2016" s="91" t="s">
        <v>87</v>
      </c>
    </row>
    <row r="2017" spans="1:55">
      <c r="A2017" s="91">
        <f t="shared" si="31"/>
        <v>2016</v>
      </c>
      <c r="B2017" s="91">
        <v>2390801</v>
      </c>
      <c r="C2017" s="91">
        <v>77</v>
      </c>
      <c r="D2017" s="91">
        <v>18</v>
      </c>
      <c r="E2017" s="91" t="s">
        <v>87</v>
      </c>
      <c r="F2017" s="91" t="s">
        <v>87</v>
      </c>
      <c r="G2017" s="91" t="s">
        <v>17261</v>
      </c>
      <c r="I2017" s="91" t="s">
        <v>17262</v>
      </c>
      <c r="K2017" s="91" t="s">
        <v>17263</v>
      </c>
      <c r="L2017" s="91" t="s">
        <v>17264</v>
      </c>
      <c r="O2017" s="91" t="s">
        <v>17265</v>
      </c>
      <c r="P2017" s="91" t="s">
        <v>17266</v>
      </c>
      <c r="R2017" s="91" t="s">
        <v>17267</v>
      </c>
      <c r="S2017" s="91" t="s">
        <v>17268</v>
      </c>
      <c r="T2017" s="91" t="s">
        <v>269</v>
      </c>
      <c r="U2017" s="91">
        <v>0</v>
      </c>
      <c r="V2017" s="91">
        <v>0</v>
      </c>
      <c r="W2017" s="91">
        <v>0</v>
      </c>
      <c r="X2017" s="91">
        <v>100</v>
      </c>
      <c r="Y2017" s="91">
        <v>120</v>
      </c>
      <c r="Z2017" s="91">
        <v>40</v>
      </c>
      <c r="AA2017" s="91">
        <v>60</v>
      </c>
      <c r="AB2017" s="91">
        <v>120</v>
      </c>
      <c r="AC2017" s="91">
        <v>40</v>
      </c>
      <c r="AD2017" s="91">
        <v>60</v>
      </c>
      <c r="AE2017" s="91">
        <v>120</v>
      </c>
      <c r="AF2017" s="91">
        <v>173</v>
      </c>
      <c r="AG2017" s="91">
        <v>271</v>
      </c>
      <c r="AH2017" s="91">
        <v>1135847</v>
      </c>
      <c r="AI2017" s="91">
        <v>1</v>
      </c>
      <c r="AJ2017" s="91" t="s">
        <v>17269</v>
      </c>
      <c r="AK2017" s="91">
        <v>0</v>
      </c>
      <c r="AL2017" s="91">
        <v>1</v>
      </c>
      <c r="AM2017" s="91">
        <v>37102000318000</v>
      </c>
      <c r="AN2017" s="91" t="s">
        <v>17270</v>
      </c>
      <c r="AO2017" s="91">
        <v>1</v>
      </c>
      <c r="AP2017" s="91">
        <v>2</v>
      </c>
      <c r="AQ2017" s="91" t="s">
        <v>87</v>
      </c>
      <c r="AR2017" s="91" t="s">
        <v>87</v>
      </c>
      <c r="AW2017" s="91">
        <v>1</v>
      </c>
      <c r="AX2017" s="91">
        <v>0</v>
      </c>
      <c r="AZ2017" s="92">
        <v>41813</v>
      </c>
      <c r="BA2017" s="91" t="s">
        <v>183</v>
      </c>
      <c r="BB2017" s="92">
        <v>41813</v>
      </c>
      <c r="BC2017" s="91" t="s">
        <v>87</v>
      </c>
    </row>
    <row r="2018" spans="1:55">
      <c r="A2018" s="91">
        <f t="shared" si="31"/>
        <v>2017</v>
      </c>
      <c r="B2018" s="91">
        <v>2391901</v>
      </c>
      <c r="C2018" s="91">
        <v>50</v>
      </c>
      <c r="D2018" s="91">
        <v>18</v>
      </c>
      <c r="E2018" s="91" t="s">
        <v>87</v>
      </c>
      <c r="F2018" s="91" t="s">
        <v>87</v>
      </c>
      <c r="G2018" s="91" t="s">
        <v>17271</v>
      </c>
      <c r="H2018" s="91" t="s">
        <v>102</v>
      </c>
      <c r="I2018" s="91" t="s">
        <v>17272</v>
      </c>
      <c r="J2018" s="91" t="s">
        <v>17273</v>
      </c>
      <c r="K2018" s="91" t="s">
        <v>2639</v>
      </c>
      <c r="L2018" s="91" t="s">
        <v>17274</v>
      </c>
      <c r="M2018" s="91" t="s">
        <v>17275</v>
      </c>
      <c r="O2018" s="91" t="s">
        <v>17276</v>
      </c>
      <c r="P2018" s="91" t="s">
        <v>17277</v>
      </c>
      <c r="R2018" s="91" t="s">
        <v>17278</v>
      </c>
      <c r="S2018" s="91" t="s">
        <v>17279</v>
      </c>
      <c r="T2018" s="91" t="s">
        <v>17280</v>
      </c>
      <c r="U2018" s="91">
        <v>0</v>
      </c>
      <c r="V2018" s="91">
        <v>0</v>
      </c>
      <c r="W2018" s="91">
        <v>0</v>
      </c>
      <c r="X2018" s="91">
        <v>100</v>
      </c>
      <c r="Y2018" s="91">
        <v>120</v>
      </c>
      <c r="Z2018" s="91">
        <v>40</v>
      </c>
      <c r="AA2018" s="91">
        <v>60</v>
      </c>
      <c r="AB2018" s="91">
        <v>120</v>
      </c>
      <c r="AC2018" s="91">
        <v>40</v>
      </c>
      <c r="AD2018" s="91">
        <v>60</v>
      </c>
      <c r="AE2018" s="91">
        <v>120</v>
      </c>
      <c r="AF2018" s="91">
        <v>5</v>
      </c>
      <c r="AG2018" s="91">
        <v>403</v>
      </c>
      <c r="AH2018" s="91">
        <v>9005708</v>
      </c>
      <c r="AI2018" s="91">
        <v>2</v>
      </c>
      <c r="AJ2018" s="91" t="s">
        <v>17281</v>
      </c>
      <c r="AK2018" s="91">
        <v>0</v>
      </c>
      <c r="AL2018" s="91">
        <v>1</v>
      </c>
      <c r="AM2018" s="91">
        <v>13101711383000</v>
      </c>
      <c r="AN2018" s="91" t="s">
        <v>17282</v>
      </c>
      <c r="AO2018" s="91">
        <v>0</v>
      </c>
      <c r="AP2018" s="91">
        <v>2</v>
      </c>
      <c r="AQ2018" s="91" t="s">
        <v>87</v>
      </c>
      <c r="AR2018" s="91" t="s">
        <v>87</v>
      </c>
      <c r="AW2018" s="91">
        <v>1</v>
      </c>
      <c r="AX2018" s="91">
        <v>0</v>
      </c>
      <c r="AZ2018" s="92">
        <v>41817</v>
      </c>
      <c r="BA2018" s="91" t="s">
        <v>183</v>
      </c>
      <c r="BB2018" s="92">
        <v>41817</v>
      </c>
      <c r="BC2018" s="91" t="s">
        <v>87</v>
      </c>
    </row>
    <row r="2019" spans="1:55">
      <c r="A2019" s="91">
        <f t="shared" si="31"/>
        <v>2018</v>
      </c>
      <c r="B2019" s="91">
        <v>2394101</v>
      </c>
      <c r="C2019" s="91">
        <v>77</v>
      </c>
      <c r="D2019" s="91">
        <v>18</v>
      </c>
      <c r="E2019" s="91" t="s">
        <v>87</v>
      </c>
      <c r="F2019" s="91" t="s">
        <v>87</v>
      </c>
      <c r="G2019" s="91" t="s">
        <v>17283</v>
      </c>
      <c r="I2019" s="91" t="s">
        <v>17284</v>
      </c>
      <c r="K2019" s="91" t="s">
        <v>17285</v>
      </c>
      <c r="L2019" s="91" t="s">
        <v>17286</v>
      </c>
      <c r="O2019" s="91" t="s">
        <v>17287</v>
      </c>
      <c r="P2019" s="91" t="s">
        <v>17288</v>
      </c>
      <c r="R2019" s="91" t="s">
        <v>17289</v>
      </c>
      <c r="S2019" s="91" t="s">
        <v>17290</v>
      </c>
      <c r="T2019" s="91" t="s">
        <v>269</v>
      </c>
      <c r="U2019" s="91">
        <v>0</v>
      </c>
      <c r="V2019" s="91">
        <v>0</v>
      </c>
      <c r="W2019" s="91">
        <v>0</v>
      </c>
      <c r="X2019" s="91">
        <v>100</v>
      </c>
      <c r="Y2019" s="91">
        <v>120</v>
      </c>
      <c r="Z2019" s="91">
        <v>40</v>
      </c>
      <c r="AA2019" s="91">
        <v>60</v>
      </c>
      <c r="AB2019" s="91">
        <v>120</v>
      </c>
      <c r="AC2019" s="91">
        <v>40</v>
      </c>
      <c r="AD2019" s="91">
        <v>60</v>
      </c>
      <c r="AE2019" s="91">
        <v>120</v>
      </c>
      <c r="AF2019" s="91">
        <v>173</v>
      </c>
      <c r="AG2019" s="91">
        <v>203</v>
      </c>
      <c r="AH2019" s="91">
        <v>752738</v>
      </c>
      <c r="AI2019" s="91">
        <v>1</v>
      </c>
      <c r="AJ2019" s="91" t="s">
        <v>17284</v>
      </c>
      <c r="AK2019" s="91">
        <v>0</v>
      </c>
      <c r="AL2019" s="91">
        <v>1</v>
      </c>
      <c r="AM2019" s="91" t="s">
        <v>17291</v>
      </c>
      <c r="AN2019" s="91" t="s">
        <v>17292</v>
      </c>
      <c r="AO2019" s="91">
        <v>1</v>
      </c>
      <c r="AP2019" s="91">
        <v>2</v>
      </c>
      <c r="AQ2019" s="91" t="s">
        <v>87</v>
      </c>
      <c r="AR2019" s="91" t="s">
        <v>87</v>
      </c>
      <c r="AW2019" s="91">
        <v>1</v>
      </c>
      <c r="AX2019" s="91">
        <v>0</v>
      </c>
      <c r="AZ2019" s="92">
        <v>41828</v>
      </c>
      <c r="BA2019" s="91" t="s">
        <v>183</v>
      </c>
      <c r="BB2019" s="92">
        <v>41828</v>
      </c>
      <c r="BC2019" s="91" t="s">
        <v>87</v>
      </c>
    </row>
    <row r="2020" spans="1:55">
      <c r="A2020" s="91">
        <f t="shared" si="31"/>
        <v>2019</v>
      </c>
      <c r="B2020" s="91">
        <v>2397801</v>
      </c>
      <c r="C2020" s="91">
        <v>77</v>
      </c>
      <c r="D2020" s="91">
        <v>18</v>
      </c>
      <c r="E2020" s="91" t="s">
        <v>87</v>
      </c>
      <c r="F2020" s="91" t="s">
        <v>87</v>
      </c>
      <c r="G2020" s="91" t="s">
        <v>17293</v>
      </c>
      <c r="H2020" s="91" t="s">
        <v>17294</v>
      </c>
      <c r="I2020" s="91" t="s">
        <v>17295</v>
      </c>
      <c r="K2020" s="91" t="s">
        <v>17296</v>
      </c>
      <c r="L2020" s="91" t="s">
        <v>17297</v>
      </c>
      <c r="O2020" s="91" t="s">
        <v>17298</v>
      </c>
      <c r="P2020" s="91" t="s">
        <v>17299</v>
      </c>
      <c r="R2020" s="91" t="s">
        <v>17300</v>
      </c>
      <c r="S2020" s="91" t="s">
        <v>17301</v>
      </c>
      <c r="T2020" s="91" t="s">
        <v>860</v>
      </c>
      <c r="U2020" s="91">
        <v>0</v>
      </c>
      <c r="V2020" s="91">
        <v>0</v>
      </c>
      <c r="W2020" s="91">
        <v>0</v>
      </c>
      <c r="X2020" s="91">
        <v>100</v>
      </c>
      <c r="Y2020" s="91">
        <v>120</v>
      </c>
      <c r="Z2020" s="91">
        <v>40</v>
      </c>
      <c r="AA2020" s="91">
        <v>60</v>
      </c>
      <c r="AB2020" s="91">
        <v>120</v>
      </c>
      <c r="AC2020" s="91">
        <v>40</v>
      </c>
      <c r="AD2020" s="91">
        <v>60</v>
      </c>
      <c r="AE2020" s="91">
        <v>120</v>
      </c>
      <c r="AF2020" s="91">
        <v>168</v>
      </c>
      <c r="AG2020" s="91">
        <v>501</v>
      </c>
      <c r="AH2020" s="91">
        <v>1786</v>
      </c>
      <c r="AI2020" s="91">
        <v>2</v>
      </c>
      <c r="AJ2020" s="91" t="s">
        <v>17295</v>
      </c>
      <c r="AK2020" s="91">
        <v>0</v>
      </c>
      <c r="AL2020" s="91">
        <v>0</v>
      </c>
      <c r="AM2020" s="91" t="s">
        <v>87</v>
      </c>
      <c r="AO2020" s="91">
        <v>0</v>
      </c>
      <c r="AP2020" s="91">
        <v>2</v>
      </c>
      <c r="AQ2020" s="91" t="s">
        <v>87</v>
      </c>
      <c r="AR2020" s="91" t="s">
        <v>87</v>
      </c>
      <c r="AW2020" s="91">
        <v>1</v>
      </c>
      <c r="AX2020" s="91">
        <v>0</v>
      </c>
      <c r="AZ2020" s="92">
        <v>41844</v>
      </c>
      <c r="BA2020" s="91" t="s">
        <v>183</v>
      </c>
      <c r="BB2020" s="92">
        <v>41844</v>
      </c>
      <c r="BC2020" s="91" t="s">
        <v>87</v>
      </c>
    </row>
    <row r="2021" spans="1:55">
      <c r="A2021" s="91">
        <f t="shared" si="31"/>
        <v>2020</v>
      </c>
      <c r="B2021" s="91">
        <v>2404101</v>
      </c>
      <c r="C2021" s="91">
        <v>77</v>
      </c>
      <c r="D2021" s="91">
        <v>18</v>
      </c>
      <c r="E2021" s="91" t="s">
        <v>87</v>
      </c>
      <c r="F2021" s="91" t="s">
        <v>87</v>
      </c>
      <c r="G2021" s="91" t="s">
        <v>17302</v>
      </c>
      <c r="I2021" s="91" t="s">
        <v>17303</v>
      </c>
      <c r="J2021" s="91" t="s">
        <v>17304</v>
      </c>
      <c r="K2021" s="91" t="s">
        <v>17305</v>
      </c>
      <c r="L2021" s="91" t="s">
        <v>17306</v>
      </c>
      <c r="O2021" s="91" t="s">
        <v>17307</v>
      </c>
      <c r="P2021" s="91" t="s">
        <v>17308</v>
      </c>
      <c r="R2021" s="91" t="s">
        <v>17309</v>
      </c>
      <c r="S2021" s="91" t="s">
        <v>17310</v>
      </c>
      <c r="T2021" s="91" t="s">
        <v>269</v>
      </c>
      <c r="U2021" s="91">
        <v>1</v>
      </c>
      <c r="V2021" s="91">
        <v>500000</v>
      </c>
      <c r="W2021" s="91">
        <v>0</v>
      </c>
      <c r="X2021" s="91">
        <v>100</v>
      </c>
      <c r="Y2021" s="91">
        <v>120</v>
      </c>
      <c r="Z2021" s="91">
        <v>40</v>
      </c>
      <c r="AA2021" s="91">
        <v>60</v>
      </c>
      <c r="AB2021" s="91">
        <v>120</v>
      </c>
      <c r="AC2021" s="91">
        <v>40</v>
      </c>
      <c r="AD2021" s="91">
        <v>60</v>
      </c>
      <c r="AE2021" s="91">
        <v>120</v>
      </c>
      <c r="AF2021" s="91">
        <v>170</v>
      </c>
      <c r="AG2021" s="91">
        <v>62</v>
      </c>
      <c r="AH2021" s="91">
        <v>5085505</v>
      </c>
      <c r="AI2021" s="91">
        <v>1</v>
      </c>
      <c r="AJ2021" s="91" t="s">
        <v>17311</v>
      </c>
      <c r="AK2021" s="91">
        <v>0</v>
      </c>
      <c r="AL2021" s="91">
        <v>1</v>
      </c>
      <c r="AM2021" s="91">
        <v>351086001207495</v>
      </c>
      <c r="AN2021" s="91" t="s">
        <v>9619</v>
      </c>
      <c r="AO2021" s="91">
        <v>1</v>
      </c>
      <c r="AP2021" s="91">
        <v>2</v>
      </c>
      <c r="AQ2021" s="91">
        <v>2070324</v>
      </c>
      <c r="AR2021" s="91" t="s">
        <v>87</v>
      </c>
      <c r="AU2021" s="93">
        <v>42729</v>
      </c>
      <c r="AW2021" s="91">
        <v>1</v>
      </c>
      <c r="AX2021" s="91">
        <v>0</v>
      </c>
      <c r="AZ2021" s="92">
        <v>41877</v>
      </c>
      <c r="BA2021" s="91" t="s">
        <v>183</v>
      </c>
      <c r="BB2021" s="92">
        <v>42773</v>
      </c>
      <c r="BC2021" s="91" t="s">
        <v>87</v>
      </c>
    </row>
    <row r="2022" spans="1:55">
      <c r="A2022" s="91">
        <f t="shared" si="31"/>
        <v>2021</v>
      </c>
      <c r="B2022" s="91">
        <v>2413301</v>
      </c>
      <c r="C2022" s="91">
        <v>77</v>
      </c>
      <c r="D2022" s="91">
        <v>18</v>
      </c>
      <c r="E2022" s="91" t="s">
        <v>87</v>
      </c>
      <c r="F2022" s="91" t="s">
        <v>87</v>
      </c>
      <c r="G2022" s="91" t="s">
        <v>17312</v>
      </c>
      <c r="I2022" s="91" t="s">
        <v>17313</v>
      </c>
      <c r="K2022" s="91" t="s">
        <v>17314</v>
      </c>
      <c r="L2022" s="91" t="s">
        <v>17315</v>
      </c>
      <c r="O2022" s="91" t="s">
        <v>17316</v>
      </c>
      <c r="P2022" s="91" t="s">
        <v>17317</v>
      </c>
      <c r="R2022" s="91" t="s">
        <v>17318</v>
      </c>
      <c r="S2022" s="91" t="s">
        <v>17319</v>
      </c>
      <c r="T2022" s="91" t="s">
        <v>269</v>
      </c>
      <c r="U2022" s="91">
        <v>0</v>
      </c>
      <c r="V2022" s="91">
        <v>500000</v>
      </c>
      <c r="W2022" s="91">
        <v>0</v>
      </c>
      <c r="X2022" s="91">
        <v>100</v>
      </c>
      <c r="Y2022" s="91">
        <v>120</v>
      </c>
      <c r="Z2022" s="91">
        <v>40</v>
      </c>
      <c r="AA2022" s="91">
        <v>60</v>
      </c>
      <c r="AB2022" s="91">
        <v>120</v>
      </c>
      <c r="AC2022" s="91">
        <v>40</v>
      </c>
      <c r="AD2022" s="91">
        <v>60</v>
      </c>
      <c r="AE2022" s="91">
        <v>120</v>
      </c>
      <c r="AF2022" s="91">
        <v>169</v>
      </c>
      <c r="AG2022" s="91">
        <v>14</v>
      </c>
      <c r="AH2022" s="91">
        <v>3277420</v>
      </c>
      <c r="AI2022" s="91">
        <v>1</v>
      </c>
      <c r="AJ2022" s="91" t="s">
        <v>17313</v>
      </c>
      <c r="AK2022" s="91">
        <v>0</v>
      </c>
      <c r="AL2022" s="91">
        <v>1</v>
      </c>
      <c r="AM2022" s="91">
        <v>34301900010460</v>
      </c>
      <c r="AN2022" s="91" t="s">
        <v>17320</v>
      </c>
      <c r="AO2022" s="91">
        <v>1</v>
      </c>
      <c r="AP2022" s="91">
        <v>2</v>
      </c>
      <c r="AQ2022" s="91" t="s">
        <v>87</v>
      </c>
      <c r="AR2022" s="91" t="s">
        <v>87</v>
      </c>
      <c r="AW2022" s="91">
        <v>1</v>
      </c>
      <c r="AX2022" s="91">
        <v>0</v>
      </c>
      <c r="AZ2022" s="92">
        <v>41926</v>
      </c>
      <c r="BA2022" s="91" t="s">
        <v>183</v>
      </c>
      <c r="BB2022" s="92">
        <v>41926</v>
      </c>
      <c r="BC2022" s="91" t="s">
        <v>87</v>
      </c>
    </row>
    <row r="2023" spans="1:55">
      <c r="A2023" s="91">
        <f t="shared" si="31"/>
        <v>2022</v>
      </c>
      <c r="B2023" s="91">
        <v>2421701</v>
      </c>
      <c r="C2023" s="91">
        <v>50</v>
      </c>
      <c r="D2023" s="91">
        <v>18</v>
      </c>
      <c r="E2023" s="91" t="s">
        <v>87</v>
      </c>
      <c r="F2023" s="91" t="s">
        <v>87</v>
      </c>
      <c r="G2023" s="91" t="s">
        <v>17321</v>
      </c>
      <c r="I2023" s="91" t="s">
        <v>17322</v>
      </c>
      <c r="J2023" s="91" t="s">
        <v>17323</v>
      </c>
      <c r="K2023" s="91" t="s">
        <v>17324</v>
      </c>
      <c r="L2023" s="91" t="s">
        <v>17325</v>
      </c>
      <c r="O2023" s="91" t="s">
        <v>17326</v>
      </c>
      <c r="P2023" s="91" t="s">
        <v>17327</v>
      </c>
      <c r="R2023" s="91" t="s">
        <v>17328</v>
      </c>
      <c r="S2023" s="91" t="s">
        <v>17329</v>
      </c>
      <c r="T2023" s="91" t="s">
        <v>269</v>
      </c>
      <c r="U2023" s="91">
        <v>0</v>
      </c>
      <c r="V2023" s="91">
        <v>0</v>
      </c>
      <c r="W2023" s="91">
        <v>0</v>
      </c>
      <c r="X2023" s="91">
        <v>100</v>
      </c>
      <c r="Y2023" s="91">
        <v>120</v>
      </c>
      <c r="Z2023" s="91">
        <v>40</v>
      </c>
      <c r="AA2023" s="91">
        <v>60</v>
      </c>
      <c r="AB2023" s="91">
        <v>120</v>
      </c>
      <c r="AC2023" s="91">
        <v>40</v>
      </c>
      <c r="AD2023" s="91">
        <v>60</v>
      </c>
      <c r="AE2023" s="91">
        <v>120</v>
      </c>
      <c r="AF2023" s="91">
        <v>5</v>
      </c>
      <c r="AG2023" s="91">
        <v>224</v>
      </c>
      <c r="AH2023" s="91">
        <v>310916</v>
      </c>
      <c r="AI2023" s="91">
        <v>2</v>
      </c>
      <c r="AJ2023" s="91" t="s">
        <v>17330</v>
      </c>
      <c r="AK2023" s="91">
        <v>0</v>
      </c>
      <c r="AL2023" s="91">
        <v>0</v>
      </c>
      <c r="AM2023" s="91" t="s">
        <v>87</v>
      </c>
      <c r="AO2023" s="91">
        <v>1</v>
      </c>
      <c r="AP2023" s="91">
        <v>2</v>
      </c>
      <c r="AQ2023" s="91" t="s">
        <v>87</v>
      </c>
      <c r="AR2023" s="91" t="s">
        <v>87</v>
      </c>
      <c r="AW2023" s="91">
        <v>1</v>
      </c>
      <c r="AX2023" s="91">
        <v>0</v>
      </c>
      <c r="AZ2023" s="92">
        <v>41963</v>
      </c>
      <c r="BA2023" s="91" t="s">
        <v>183</v>
      </c>
      <c r="BB2023" s="92">
        <v>41963</v>
      </c>
      <c r="BC2023" s="91" t="s">
        <v>87</v>
      </c>
    </row>
    <row r="2024" spans="1:55">
      <c r="A2024" s="91">
        <f t="shared" si="31"/>
        <v>2023</v>
      </c>
      <c r="B2024" s="91">
        <v>2424401</v>
      </c>
      <c r="C2024" s="91">
        <v>77</v>
      </c>
      <c r="D2024" s="91">
        <v>18</v>
      </c>
      <c r="E2024" s="91" t="s">
        <v>87</v>
      </c>
      <c r="F2024" s="91" t="s">
        <v>87</v>
      </c>
      <c r="G2024" s="91" t="s">
        <v>17331</v>
      </c>
      <c r="I2024" s="91" t="s">
        <v>17332</v>
      </c>
      <c r="J2024" s="91" t="s">
        <v>17333</v>
      </c>
      <c r="K2024" s="91" t="s">
        <v>17334</v>
      </c>
      <c r="L2024" s="91" t="s">
        <v>17335</v>
      </c>
      <c r="O2024" s="91" t="s">
        <v>17336</v>
      </c>
      <c r="P2024" s="91" t="s">
        <v>17337</v>
      </c>
      <c r="R2024" s="91" t="s">
        <v>17338</v>
      </c>
      <c r="S2024" s="91" t="s">
        <v>17339</v>
      </c>
      <c r="T2024" s="91" t="s">
        <v>269</v>
      </c>
      <c r="U2024" s="91">
        <v>0</v>
      </c>
      <c r="V2024" s="91">
        <v>500000</v>
      </c>
      <c r="W2024" s="91">
        <v>0</v>
      </c>
      <c r="X2024" s="91">
        <v>100</v>
      </c>
      <c r="Y2024" s="91">
        <v>120</v>
      </c>
      <c r="Z2024" s="91">
        <v>40</v>
      </c>
      <c r="AA2024" s="91">
        <v>60</v>
      </c>
      <c r="AB2024" s="91">
        <v>120</v>
      </c>
      <c r="AC2024" s="91">
        <v>40</v>
      </c>
      <c r="AD2024" s="91">
        <v>60</v>
      </c>
      <c r="AE2024" s="91">
        <v>120</v>
      </c>
      <c r="AF2024" s="91">
        <v>167</v>
      </c>
      <c r="AG2024" s="91">
        <v>98</v>
      </c>
      <c r="AH2024" s="91">
        <v>2142331</v>
      </c>
      <c r="AI2024" s="91">
        <v>1</v>
      </c>
      <c r="AJ2024" s="91" t="s">
        <v>17340</v>
      </c>
      <c r="AK2024" s="91">
        <v>0</v>
      </c>
      <c r="AL2024" s="91">
        <v>0</v>
      </c>
      <c r="AM2024" s="91" t="s">
        <v>87</v>
      </c>
      <c r="AO2024" s="91">
        <v>1</v>
      </c>
      <c r="AP2024" s="91">
        <v>2</v>
      </c>
      <c r="AQ2024" s="91" t="s">
        <v>87</v>
      </c>
      <c r="AR2024" s="91" t="s">
        <v>87</v>
      </c>
      <c r="AW2024" s="91">
        <v>1</v>
      </c>
      <c r="AX2024" s="91">
        <v>0</v>
      </c>
      <c r="AZ2024" s="92">
        <v>41971</v>
      </c>
      <c r="BA2024" s="91" t="s">
        <v>183</v>
      </c>
      <c r="BB2024" s="92">
        <v>41971</v>
      </c>
      <c r="BC2024" s="91" t="s">
        <v>87</v>
      </c>
    </row>
    <row r="2025" spans="1:55">
      <c r="A2025" s="91">
        <f t="shared" si="31"/>
        <v>2024</v>
      </c>
      <c r="B2025" s="91">
        <v>2431301</v>
      </c>
      <c r="C2025" s="91">
        <v>77</v>
      </c>
      <c r="D2025" s="91">
        <v>18</v>
      </c>
      <c r="E2025" s="91" t="s">
        <v>87</v>
      </c>
      <c r="F2025" s="91" t="s">
        <v>87</v>
      </c>
      <c r="G2025" s="91" t="s">
        <v>17341</v>
      </c>
      <c r="I2025" s="91" t="s">
        <v>17342</v>
      </c>
      <c r="J2025" s="91" t="s">
        <v>17342</v>
      </c>
      <c r="K2025" s="91" t="s">
        <v>17343</v>
      </c>
      <c r="L2025" s="91" t="s">
        <v>17344</v>
      </c>
      <c r="O2025" s="91" t="s">
        <v>17345</v>
      </c>
      <c r="P2025" s="91" t="s">
        <v>17346</v>
      </c>
      <c r="R2025" s="91" t="s">
        <v>17347</v>
      </c>
      <c r="S2025" s="91" t="s">
        <v>17348</v>
      </c>
      <c r="T2025" s="91" t="s">
        <v>2015</v>
      </c>
      <c r="U2025" s="91">
        <v>0</v>
      </c>
      <c r="V2025" s="91">
        <v>500000</v>
      </c>
      <c r="W2025" s="91">
        <v>0</v>
      </c>
      <c r="X2025" s="91">
        <v>100</v>
      </c>
      <c r="Y2025" s="91">
        <v>120</v>
      </c>
      <c r="Z2025" s="91">
        <v>40</v>
      </c>
      <c r="AA2025" s="91">
        <v>60</v>
      </c>
      <c r="AB2025" s="91">
        <v>120</v>
      </c>
      <c r="AC2025" s="91">
        <v>0</v>
      </c>
      <c r="AD2025" s="91">
        <v>100</v>
      </c>
      <c r="AE2025" s="91">
        <v>120</v>
      </c>
      <c r="AF2025" s="91">
        <v>1738</v>
      </c>
      <c r="AG2025" s="91">
        <v>12</v>
      </c>
      <c r="AH2025" s="91">
        <v>139549</v>
      </c>
      <c r="AI2025" s="91">
        <v>1</v>
      </c>
      <c r="AJ2025" s="91" t="s">
        <v>17349</v>
      </c>
      <c r="AK2025" s="91">
        <v>0</v>
      </c>
      <c r="AL2025" s="91">
        <v>1</v>
      </c>
      <c r="AM2025" s="91">
        <v>3330894305530</v>
      </c>
      <c r="AN2025" s="91" t="s">
        <v>10156</v>
      </c>
      <c r="AO2025" s="91">
        <v>1</v>
      </c>
      <c r="AP2025" s="91">
        <v>2</v>
      </c>
      <c r="AQ2025" s="91" t="s">
        <v>87</v>
      </c>
      <c r="AR2025" s="91" t="s">
        <v>87</v>
      </c>
      <c r="AW2025" s="91">
        <v>1</v>
      </c>
      <c r="AX2025" s="91">
        <v>0</v>
      </c>
      <c r="AZ2025" s="92">
        <v>42019</v>
      </c>
      <c r="BA2025" s="91" t="s">
        <v>183</v>
      </c>
      <c r="BB2025" s="92">
        <v>42020</v>
      </c>
      <c r="BC2025" s="91" t="s">
        <v>87</v>
      </c>
    </row>
    <row r="2026" spans="1:55">
      <c r="A2026" s="91">
        <f t="shared" si="31"/>
        <v>2025</v>
      </c>
      <c r="B2026" s="91">
        <v>2454101</v>
      </c>
      <c r="C2026" s="91">
        <v>77</v>
      </c>
      <c r="D2026" s="91">
        <v>18</v>
      </c>
      <c r="E2026" s="91" t="s">
        <v>87</v>
      </c>
      <c r="F2026" s="91" t="s">
        <v>87</v>
      </c>
      <c r="G2026" s="91" t="s">
        <v>17350</v>
      </c>
      <c r="I2026" s="91" t="s">
        <v>17351</v>
      </c>
      <c r="J2026" s="91" t="s">
        <v>17352</v>
      </c>
      <c r="K2026" s="91" t="s">
        <v>17353</v>
      </c>
      <c r="L2026" s="91" t="s">
        <v>17354</v>
      </c>
      <c r="O2026" s="91" t="s">
        <v>17355</v>
      </c>
      <c r="P2026" s="91" t="s">
        <v>17356</v>
      </c>
      <c r="R2026" s="91" t="s">
        <v>17357</v>
      </c>
      <c r="S2026" s="91" t="s">
        <v>17358</v>
      </c>
      <c r="T2026" s="91" t="s">
        <v>269</v>
      </c>
      <c r="U2026" s="91">
        <v>1</v>
      </c>
      <c r="V2026" s="91">
        <v>500000</v>
      </c>
      <c r="W2026" s="91">
        <v>0</v>
      </c>
      <c r="X2026" s="91">
        <v>100</v>
      </c>
      <c r="Y2026" s="91">
        <v>120</v>
      </c>
      <c r="Z2026" s="91">
        <v>40</v>
      </c>
      <c r="AA2026" s="91">
        <v>60</v>
      </c>
      <c r="AB2026" s="91">
        <v>120</v>
      </c>
      <c r="AC2026" s="91">
        <v>0</v>
      </c>
      <c r="AD2026" s="91">
        <v>100</v>
      </c>
      <c r="AE2026" s="91">
        <v>120</v>
      </c>
      <c r="AF2026" s="91">
        <v>5</v>
      </c>
      <c r="AG2026" s="91">
        <v>76</v>
      </c>
      <c r="AH2026" s="91">
        <v>3942090</v>
      </c>
      <c r="AI2026" s="91">
        <v>1</v>
      </c>
      <c r="AJ2026" s="91" t="s">
        <v>17359</v>
      </c>
      <c r="AK2026" s="91">
        <v>0</v>
      </c>
      <c r="AL2026" s="91">
        <v>0</v>
      </c>
      <c r="AM2026" s="91" t="s">
        <v>87</v>
      </c>
      <c r="AO2026" s="91">
        <v>1</v>
      </c>
      <c r="AP2026" s="91">
        <v>2</v>
      </c>
      <c r="AQ2026" s="91">
        <v>1292374</v>
      </c>
      <c r="AR2026" s="91" t="s">
        <v>87</v>
      </c>
      <c r="AU2026" s="93">
        <v>42210</v>
      </c>
      <c r="AW2026" s="91">
        <v>1</v>
      </c>
      <c r="AX2026" s="91">
        <v>0</v>
      </c>
      <c r="AZ2026" s="92">
        <v>42139</v>
      </c>
      <c r="BA2026" s="91" t="s">
        <v>183</v>
      </c>
      <c r="BB2026" s="92">
        <v>42139</v>
      </c>
      <c r="BC2026" s="91" t="s">
        <v>87</v>
      </c>
    </row>
    <row r="2027" spans="1:55">
      <c r="A2027" s="91">
        <f t="shared" si="31"/>
        <v>2026</v>
      </c>
      <c r="B2027" s="91">
        <v>2486601</v>
      </c>
      <c r="C2027" s="91">
        <v>50</v>
      </c>
      <c r="D2027" s="91">
        <v>18</v>
      </c>
      <c r="E2027" s="91" t="s">
        <v>87</v>
      </c>
      <c r="F2027" s="91" t="s">
        <v>87</v>
      </c>
      <c r="G2027" s="91" t="s">
        <v>17360</v>
      </c>
      <c r="I2027" s="91" t="s">
        <v>17361</v>
      </c>
      <c r="J2027" s="91" t="s">
        <v>17362</v>
      </c>
      <c r="K2027" s="91" t="s">
        <v>9569</v>
      </c>
      <c r="L2027" s="91" t="s">
        <v>17363</v>
      </c>
      <c r="O2027" s="91" t="s">
        <v>17364</v>
      </c>
      <c r="P2027" s="91" t="s">
        <v>17365</v>
      </c>
      <c r="R2027" s="91" t="s">
        <v>17366</v>
      </c>
      <c r="S2027" s="91" t="s">
        <v>17367</v>
      </c>
      <c r="T2027" s="91" t="s">
        <v>269</v>
      </c>
      <c r="U2027" s="91">
        <v>0</v>
      </c>
      <c r="V2027" s="91">
        <v>0</v>
      </c>
      <c r="W2027" s="91">
        <v>0</v>
      </c>
      <c r="X2027" s="91">
        <v>100</v>
      </c>
      <c r="Y2027" s="91">
        <v>120</v>
      </c>
      <c r="Z2027" s="91">
        <v>40</v>
      </c>
      <c r="AA2027" s="91">
        <v>60</v>
      </c>
      <c r="AB2027" s="91">
        <v>120</v>
      </c>
      <c r="AC2027" s="91">
        <v>40</v>
      </c>
      <c r="AD2027" s="91">
        <v>60</v>
      </c>
      <c r="AE2027" s="91">
        <v>120</v>
      </c>
      <c r="AF2027" s="91">
        <v>1554</v>
      </c>
      <c r="AG2027" s="91">
        <v>19</v>
      </c>
      <c r="AH2027" s="91">
        <v>808623</v>
      </c>
      <c r="AI2027" s="91">
        <v>1</v>
      </c>
      <c r="AJ2027" s="91" t="s">
        <v>17368</v>
      </c>
      <c r="AK2027" s="91">
        <v>0</v>
      </c>
      <c r="AL2027" s="91">
        <v>1</v>
      </c>
      <c r="AM2027" s="91">
        <v>23114935845144</v>
      </c>
      <c r="AN2027" s="91" t="s">
        <v>17369</v>
      </c>
      <c r="AO2027" s="91">
        <v>1</v>
      </c>
      <c r="AP2027" s="91">
        <v>2</v>
      </c>
      <c r="AQ2027" s="91" t="s">
        <v>87</v>
      </c>
      <c r="AR2027" s="91" t="s">
        <v>87</v>
      </c>
      <c r="AW2027" s="91">
        <v>1</v>
      </c>
      <c r="AX2027" s="91">
        <v>0</v>
      </c>
      <c r="AZ2027" s="92">
        <v>42298</v>
      </c>
      <c r="BA2027" s="91" t="s">
        <v>183</v>
      </c>
      <c r="BB2027" s="92">
        <v>43062.065682870372</v>
      </c>
      <c r="BC2027" s="91" t="s">
        <v>233</v>
      </c>
    </row>
    <row r="2028" spans="1:55">
      <c r="A2028" s="91">
        <f t="shared" si="31"/>
        <v>2027</v>
      </c>
      <c r="B2028" s="91">
        <v>2535101</v>
      </c>
      <c r="C2028" s="91">
        <v>50</v>
      </c>
      <c r="D2028" s="91">
        <v>18</v>
      </c>
      <c r="E2028" s="91" t="s">
        <v>87</v>
      </c>
      <c r="F2028" s="91" t="s">
        <v>87</v>
      </c>
      <c r="G2028" s="91" t="s">
        <v>17370</v>
      </c>
      <c r="I2028" s="91" t="s">
        <v>17371</v>
      </c>
      <c r="J2028" s="91" t="s">
        <v>17372</v>
      </c>
      <c r="K2028" s="91" t="s">
        <v>17373</v>
      </c>
      <c r="L2028" s="91" t="s">
        <v>17374</v>
      </c>
      <c r="O2028" s="91" t="s">
        <v>17375</v>
      </c>
      <c r="P2028" s="91" t="s">
        <v>17376</v>
      </c>
      <c r="R2028" s="91" t="s">
        <v>17377</v>
      </c>
      <c r="S2028" s="91" t="s">
        <v>17378</v>
      </c>
      <c r="T2028" s="91" t="s">
        <v>269</v>
      </c>
      <c r="U2028" s="91">
        <v>1</v>
      </c>
      <c r="V2028" s="91">
        <v>500000</v>
      </c>
      <c r="W2028" s="91">
        <v>0</v>
      </c>
      <c r="X2028" s="91">
        <v>100</v>
      </c>
      <c r="Y2028" s="91">
        <v>120</v>
      </c>
      <c r="Z2028" s="91">
        <v>40</v>
      </c>
      <c r="AA2028" s="91">
        <v>60</v>
      </c>
      <c r="AB2028" s="91">
        <v>120</v>
      </c>
      <c r="AC2028" s="91">
        <v>40</v>
      </c>
      <c r="AD2028" s="91">
        <v>60</v>
      </c>
      <c r="AE2028" s="91">
        <v>120</v>
      </c>
      <c r="AF2028" s="91">
        <v>1552</v>
      </c>
      <c r="AG2028" s="91">
        <v>75</v>
      </c>
      <c r="AH2028" s="91">
        <v>3103792</v>
      </c>
      <c r="AI2028" s="91">
        <v>1</v>
      </c>
      <c r="AJ2028" s="91" t="s">
        <v>17379</v>
      </c>
      <c r="AK2028" s="91">
        <v>0</v>
      </c>
      <c r="AL2028" s="91">
        <v>0</v>
      </c>
      <c r="AM2028" s="91" t="s">
        <v>87</v>
      </c>
      <c r="AO2028" s="91">
        <v>1</v>
      </c>
      <c r="AP2028" s="91">
        <v>2</v>
      </c>
      <c r="AQ2028" s="91">
        <v>1131185</v>
      </c>
      <c r="AR2028" s="91" t="s">
        <v>87</v>
      </c>
      <c r="AU2028" s="93">
        <v>42880</v>
      </c>
      <c r="AW2028" s="91">
        <v>1</v>
      </c>
      <c r="AX2028" s="91">
        <v>0</v>
      </c>
      <c r="AZ2028" s="92">
        <v>42548</v>
      </c>
      <c r="BA2028" s="91" t="s">
        <v>183</v>
      </c>
      <c r="BB2028" s="92">
        <v>42548</v>
      </c>
      <c r="BC2028" s="91" t="s">
        <v>87</v>
      </c>
    </row>
    <row r="2029" spans="1:55">
      <c r="A2029" s="91">
        <f t="shared" si="31"/>
        <v>2028</v>
      </c>
      <c r="B2029" s="91">
        <v>2541301</v>
      </c>
      <c r="C2029" s="91">
        <v>10</v>
      </c>
      <c r="D2029" s="91">
        <v>18</v>
      </c>
      <c r="E2029" s="91" t="s">
        <v>87</v>
      </c>
      <c r="F2029" s="91" t="s">
        <v>87</v>
      </c>
      <c r="G2029" s="91" t="s">
        <v>17380</v>
      </c>
      <c r="I2029" s="91" t="s">
        <v>17381</v>
      </c>
      <c r="K2029" s="91" t="s">
        <v>17382</v>
      </c>
      <c r="L2029" s="91" t="s">
        <v>17383</v>
      </c>
      <c r="O2029" s="91" t="s">
        <v>17384</v>
      </c>
      <c r="P2029" s="91" t="s">
        <v>17385</v>
      </c>
      <c r="R2029" s="91" t="s">
        <v>17386</v>
      </c>
      <c r="S2029" s="91" t="s">
        <v>17387</v>
      </c>
      <c r="T2029" s="91" t="s">
        <v>13594</v>
      </c>
      <c r="U2029" s="91">
        <v>0</v>
      </c>
      <c r="V2029" s="91">
        <v>500000</v>
      </c>
      <c r="W2029" s="91">
        <v>100</v>
      </c>
      <c r="X2029" s="91">
        <v>0</v>
      </c>
      <c r="Y2029" s="91">
        <v>0</v>
      </c>
      <c r="Z2029" s="91">
        <v>0</v>
      </c>
      <c r="AA2029" s="91">
        <v>0</v>
      </c>
      <c r="AB2029" s="91">
        <v>0</v>
      </c>
      <c r="AC2029" s="91">
        <v>0</v>
      </c>
      <c r="AD2029" s="91">
        <v>0</v>
      </c>
      <c r="AE2029" s="91">
        <v>0</v>
      </c>
      <c r="AF2029" s="91">
        <v>501</v>
      </c>
      <c r="AG2029" s="91">
        <v>42</v>
      </c>
      <c r="AH2029" s="91">
        <v>445381</v>
      </c>
      <c r="AI2029" s="91">
        <v>1</v>
      </c>
      <c r="AJ2029" s="91" t="s">
        <v>17388</v>
      </c>
      <c r="AK2029" s="91">
        <v>0</v>
      </c>
      <c r="AL2029" s="91">
        <v>0</v>
      </c>
      <c r="AM2029" s="91" t="s">
        <v>87</v>
      </c>
      <c r="AO2029" s="91">
        <v>0</v>
      </c>
      <c r="AP2029" s="91">
        <v>2</v>
      </c>
      <c r="AQ2029" s="91" t="s">
        <v>87</v>
      </c>
      <c r="AR2029" s="91" t="s">
        <v>87</v>
      </c>
      <c r="AW2029" s="91">
        <v>1</v>
      </c>
      <c r="AX2029" s="91">
        <v>0</v>
      </c>
      <c r="AZ2029" s="92">
        <v>42578</v>
      </c>
      <c r="BA2029" s="91" t="s">
        <v>183</v>
      </c>
      <c r="BB2029" s="92">
        <v>42578</v>
      </c>
      <c r="BC2029" s="91" t="s">
        <v>87</v>
      </c>
    </row>
    <row r="2030" spans="1:55">
      <c r="A2030" s="91">
        <f t="shared" si="31"/>
        <v>2029</v>
      </c>
      <c r="B2030" s="91">
        <v>2543401</v>
      </c>
      <c r="C2030" s="91">
        <v>70</v>
      </c>
      <c r="D2030" s="91">
        <v>18</v>
      </c>
      <c r="E2030" s="91" t="s">
        <v>87</v>
      </c>
      <c r="F2030" s="91" t="s">
        <v>87</v>
      </c>
      <c r="G2030" s="91" t="s">
        <v>17389</v>
      </c>
      <c r="I2030" s="91" t="s">
        <v>17390</v>
      </c>
      <c r="J2030" s="91" t="s">
        <v>17391</v>
      </c>
      <c r="K2030" s="91" t="s">
        <v>17392</v>
      </c>
      <c r="L2030" s="91" t="s">
        <v>17393</v>
      </c>
      <c r="O2030" s="91" t="s">
        <v>17394</v>
      </c>
      <c r="P2030" s="91" t="s">
        <v>17395</v>
      </c>
      <c r="R2030" s="91" t="s">
        <v>17396</v>
      </c>
      <c r="S2030" s="91" t="s">
        <v>17397</v>
      </c>
      <c r="U2030" s="91">
        <v>0</v>
      </c>
      <c r="V2030" s="91">
        <v>0</v>
      </c>
      <c r="W2030" s="91">
        <v>0</v>
      </c>
      <c r="X2030" s="91">
        <v>0</v>
      </c>
      <c r="Y2030" s="91">
        <v>0</v>
      </c>
      <c r="Z2030" s="91">
        <v>100</v>
      </c>
      <c r="AA2030" s="91">
        <v>0</v>
      </c>
      <c r="AB2030" s="91">
        <v>0</v>
      </c>
      <c r="AC2030" s="91">
        <v>100</v>
      </c>
      <c r="AD2030" s="91">
        <v>0</v>
      </c>
      <c r="AE2030" s="91">
        <v>0</v>
      </c>
      <c r="AF2030" s="91">
        <v>5</v>
      </c>
      <c r="AG2030" s="91">
        <v>209</v>
      </c>
      <c r="AH2030" s="91">
        <v>1152536</v>
      </c>
      <c r="AI2030" s="91">
        <v>1</v>
      </c>
      <c r="AJ2030" s="91" t="s">
        <v>17398</v>
      </c>
      <c r="AK2030" s="91">
        <v>0</v>
      </c>
      <c r="AL2030" s="91">
        <v>0</v>
      </c>
      <c r="AM2030" s="91" t="s">
        <v>87</v>
      </c>
      <c r="AO2030" s="91">
        <v>0</v>
      </c>
      <c r="AP2030" s="91">
        <v>0</v>
      </c>
      <c r="AQ2030" s="91" t="s">
        <v>87</v>
      </c>
      <c r="AR2030" s="91" t="s">
        <v>87</v>
      </c>
      <c r="AW2030" s="91">
        <v>1</v>
      </c>
      <c r="AX2030" s="91">
        <v>0</v>
      </c>
      <c r="AZ2030" s="92">
        <v>43132</v>
      </c>
      <c r="BA2030" s="91" t="s">
        <v>442</v>
      </c>
      <c r="BB2030" s="92">
        <v>43132</v>
      </c>
      <c r="BC2030" s="91" t="s">
        <v>442</v>
      </c>
    </row>
    <row r="2031" spans="1:55">
      <c r="A2031" s="91">
        <f t="shared" si="31"/>
        <v>2030</v>
      </c>
      <c r="B2031" s="91">
        <v>2576501</v>
      </c>
      <c r="C2031" s="91">
        <v>70</v>
      </c>
      <c r="D2031" s="91">
        <v>18</v>
      </c>
      <c r="E2031" s="91" t="s">
        <v>87</v>
      </c>
      <c r="F2031" s="91" t="s">
        <v>87</v>
      </c>
      <c r="G2031" s="91" t="s">
        <v>17399</v>
      </c>
      <c r="I2031" s="91" t="s">
        <v>17400</v>
      </c>
      <c r="J2031" s="91" t="s">
        <v>17400</v>
      </c>
      <c r="K2031" s="91" t="s">
        <v>17401</v>
      </c>
      <c r="L2031" s="91" t="s">
        <v>17402</v>
      </c>
      <c r="O2031" s="91" t="s">
        <v>17403</v>
      </c>
      <c r="P2031" s="91" t="s">
        <v>17404</v>
      </c>
      <c r="R2031" s="91" t="s">
        <v>17405</v>
      </c>
      <c r="S2031" s="91" t="s">
        <v>17406</v>
      </c>
      <c r="T2031" s="91" t="s">
        <v>269</v>
      </c>
      <c r="U2031" s="91">
        <v>0</v>
      </c>
      <c r="V2031" s="91">
        <v>0</v>
      </c>
      <c r="W2031" s="91">
        <v>100</v>
      </c>
      <c r="X2031" s="91">
        <v>0</v>
      </c>
      <c r="Y2031" s="91">
        <v>0</v>
      </c>
      <c r="Z2031" s="91">
        <v>100</v>
      </c>
      <c r="AA2031" s="91">
        <v>0</v>
      </c>
      <c r="AB2031" s="91">
        <v>0</v>
      </c>
      <c r="AC2031" s="91">
        <v>100</v>
      </c>
      <c r="AD2031" s="91">
        <v>0</v>
      </c>
      <c r="AE2031" s="91">
        <v>0</v>
      </c>
      <c r="AF2031" s="91">
        <v>159</v>
      </c>
      <c r="AG2031" s="91">
        <v>362</v>
      </c>
      <c r="AH2031" s="91">
        <v>678658</v>
      </c>
      <c r="AI2031" s="91">
        <v>1</v>
      </c>
      <c r="AJ2031" s="91" t="s">
        <v>17407</v>
      </c>
      <c r="AK2031" s="91">
        <v>0</v>
      </c>
      <c r="AL2031" s="91">
        <v>1</v>
      </c>
      <c r="AM2031" s="91">
        <v>27112960275109</v>
      </c>
      <c r="AN2031" s="91" t="s">
        <v>17408</v>
      </c>
      <c r="AO2031" s="91">
        <v>0</v>
      </c>
      <c r="AP2031" s="91">
        <v>0</v>
      </c>
      <c r="AQ2031" s="91" t="s">
        <v>87</v>
      </c>
      <c r="AR2031" s="91" t="s">
        <v>87</v>
      </c>
      <c r="AW2031" s="91">
        <v>1</v>
      </c>
      <c r="AX2031" s="91">
        <v>0</v>
      </c>
      <c r="AZ2031" s="92">
        <v>43132</v>
      </c>
      <c r="BA2031" s="91" t="s">
        <v>442</v>
      </c>
      <c r="BB2031" s="92">
        <v>43132</v>
      </c>
      <c r="BC2031" s="91" t="s">
        <v>442</v>
      </c>
    </row>
    <row r="2032" spans="1:55">
      <c r="A2032" s="91">
        <f t="shared" si="31"/>
        <v>2031</v>
      </c>
      <c r="B2032" s="91">
        <v>2582601</v>
      </c>
      <c r="C2032" s="91">
        <v>10</v>
      </c>
      <c r="D2032" s="91">
        <v>18</v>
      </c>
      <c r="E2032" s="91" t="s">
        <v>87</v>
      </c>
      <c r="F2032" s="91" t="s">
        <v>87</v>
      </c>
      <c r="G2032" s="91" t="s">
        <v>17409</v>
      </c>
      <c r="I2032" s="91" t="s">
        <v>17410</v>
      </c>
      <c r="J2032" s="91" t="s">
        <v>17411</v>
      </c>
      <c r="K2032" s="91" t="s">
        <v>17412</v>
      </c>
      <c r="L2032" s="91" t="s">
        <v>17413</v>
      </c>
      <c r="O2032" s="91" t="s">
        <v>17414</v>
      </c>
      <c r="P2032" s="91" t="s">
        <v>17415</v>
      </c>
      <c r="R2032" s="91" t="s">
        <v>17416</v>
      </c>
      <c r="S2032" s="91" t="s">
        <v>17417</v>
      </c>
      <c r="T2032" s="91" t="s">
        <v>269</v>
      </c>
      <c r="U2032" s="91">
        <v>0</v>
      </c>
      <c r="V2032" s="91">
        <v>500000</v>
      </c>
      <c r="W2032" s="91">
        <v>0</v>
      </c>
      <c r="X2032" s="91">
        <v>0</v>
      </c>
      <c r="Y2032" s="91">
        <v>0</v>
      </c>
      <c r="Z2032" s="91">
        <v>40</v>
      </c>
      <c r="AA2032" s="91">
        <v>60</v>
      </c>
      <c r="AB2032" s="91">
        <v>120</v>
      </c>
      <c r="AC2032" s="91">
        <v>0</v>
      </c>
      <c r="AD2032" s="91">
        <v>0</v>
      </c>
      <c r="AE2032" s="91">
        <v>0</v>
      </c>
      <c r="AF2032" s="91">
        <v>125</v>
      </c>
      <c r="AG2032" s="91">
        <v>266</v>
      </c>
      <c r="AH2032" s="91">
        <v>5002727</v>
      </c>
      <c r="AI2032" s="91">
        <v>1</v>
      </c>
      <c r="AJ2032" s="91" t="s">
        <v>17418</v>
      </c>
      <c r="AK2032" s="91">
        <v>0</v>
      </c>
      <c r="AL2032" s="91">
        <v>0</v>
      </c>
      <c r="AM2032" s="91" t="s">
        <v>87</v>
      </c>
      <c r="AO2032" s="91">
        <v>1</v>
      </c>
      <c r="AP2032" s="91">
        <v>0</v>
      </c>
      <c r="AQ2032" s="91" t="s">
        <v>87</v>
      </c>
      <c r="AR2032" s="91" t="s">
        <v>87</v>
      </c>
      <c r="AW2032" s="91">
        <v>1</v>
      </c>
      <c r="AX2032" s="91">
        <v>0</v>
      </c>
      <c r="AZ2032" s="92">
        <v>42844</v>
      </c>
      <c r="BA2032" s="91" t="s">
        <v>183</v>
      </c>
      <c r="BB2032" s="92">
        <v>42844</v>
      </c>
      <c r="BC2032" s="91" t="s">
        <v>87</v>
      </c>
    </row>
    <row r="2033" spans="1:55">
      <c r="A2033" s="91">
        <f t="shared" si="31"/>
        <v>2032</v>
      </c>
      <c r="B2033" s="91">
        <v>2604701</v>
      </c>
      <c r="C2033" s="91">
        <v>30</v>
      </c>
      <c r="D2033" s="91">
        <v>18</v>
      </c>
      <c r="E2033" s="91">
        <v>26047</v>
      </c>
      <c r="F2033" s="91">
        <v>1</v>
      </c>
      <c r="G2033" s="91" t="s">
        <v>17419</v>
      </c>
      <c r="I2033" s="91" t="s">
        <v>17420</v>
      </c>
      <c r="K2033" s="91" t="s">
        <v>17421</v>
      </c>
      <c r="L2033" s="91" t="s">
        <v>17422</v>
      </c>
      <c r="O2033" s="91" t="s">
        <v>17423</v>
      </c>
      <c r="P2033" s="91" t="s">
        <v>17424</v>
      </c>
      <c r="R2033" s="91" t="s">
        <v>17425</v>
      </c>
      <c r="S2033" s="91" t="s">
        <v>17426</v>
      </c>
      <c r="T2033" s="91" t="s">
        <v>269</v>
      </c>
      <c r="U2033" s="91">
        <v>0</v>
      </c>
      <c r="V2033" s="91">
        <v>500000</v>
      </c>
      <c r="W2033" s="91">
        <v>0</v>
      </c>
      <c r="X2033" s="91">
        <v>100</v>
      </c>
      <c r="Y2033" s="91">
        <v>120</v>
      </c>
      <c r="Z2033" s="91">
        <v>40</v>
      </c>
      <c r="AA2033" s="91">
        <v>60</v>
      </c>
      <c r="AB2033" s="91">
        <v>120</v>
      </c>
      <c r="AC2033" s="91">
        <v>40</v>
      </c>
      <c r="AD2033" s="91">
        <v>60</v>
      </c>
      <c r="AE2033" s="91">
        <v>120</v>
      </c>
      <c r="AF2033" s="91">
        <v>187</v>
      </c>
      <c r="AG2033" s="91">
        <v>201</v>
      </c>
      <c r="AH2033" s="91">
        <v>591873</v>
      </c>
      <c r="AI2033" s="91">
        <v>1</v>
      </c>
      <c r="AJ2033" s="91" t="s">
        <v>17427</v>
      </c>
      <c r="AK2033" s="91">
        <v>0</v>
      </c>
      <c r="AL2033" s="91">
        <v>0</v>
      </c>
      <c r="AM2033" s="91" t="s">
        <v>87</v>
      </c>
      <c r="AO2033" s="91">
        <v>1</v>
      </c>
      <c r="AP2033" s="91">
        <v>2</v>
      </c>
      <c r="AQ2033" s="91" t="s">
        <v>87</v>
      </c>
      <c r="AR2033" s="91" t="s">
        <v>87</v>
      </c>
      <c r="AW2033" s="91">
        <v>1</v>
      </c>
      <c r="AX2033" s="91">
        <v>0</v>
      </c>
      <c r="AZ2033" s="92">
        <v>42968.057939814818</v>
      </c>
      <c r="BA2033" s="91" t="s">
        <v>233</v>
      </c>
      <c r="BB2033" s="92">
        <v>42968.057939814818</v>
      </c>
      <c r="BC2033" s="91" t="s">
        <v>233</v>
      </c>
    </row>
    <row r="2034" spans="1:55">
      <c r="A2034" s="91">
        <f t="shared" si="31"/>
        <v>2033</v>
      </c>
      <c r="B2034" s="91">
        <v>2609401</v>
      </c>
      <c r="C2034" s="91">
        <v>70</v>
      </c>
      <c r="D2034" s="91">
        <v>18</v>
      </c>
      <c r="E2034" s="91">
        <v>26094</v>
      </c>
      <c r="F2034" s="91">
        <v>1</v>
      </c>
      <c r="G2034" s="91" t="s">
        <v>17428</v>
      </c>
      <c r="H2034" s="91" t="s">
        <v>17429</v>
      </c>
      <c r="I2034" s="91" t="s">
        <v>17430</v>
      </c>
      <c r="K2034" s="91" t="s">
        <v>17431</v>
      </c>
      <c r="L2034" s="91" t="s">
        <v>17432</v>
      </c>
      <c r="O2034" s="91" t="s">
        <v>17433</v>
      </c>
      <c r="P2034" s="91" t="s">
        <v>17434</v>
      </c>
      <c r="R2034" s="91" t="s">
        <v>17435</v>
      </c>
      <c r="S2034" s="91" t="s">
        <v>17436</v>
      </c>
      <c r="T2034" s="91" t="s">
        <v>269</v>
      </c>
      <c r="U2034" s="91">
        <v>1</v>
      </c>
      <c r="V2034" s="91">
        <v>500000</v>
      </c>
      <c r="W2034" s="91">
        <v>0</v>
      </c>
      <c r="X2034" s="91">
        <v>100</v>
      </c>
      <c r="Y2034" s="91">
        <v>120</v>
      </c>
      <c r="Z2034" s="91">
        <v>40</v>
      </c>
      <c r="AA2034" s="91">
        <v>60</v>
      </c>
      <c r="AB2034" s="91">
        <v>120</v>
      </c>
      <c r="AC2034" s="91">
        <v>0</v>
      </c>
      <c r="AD2034" s="91">
        <v>100</v>
      </c>
      <c r="AE2034" s="91">
        <v>120</v>
      </c>
      <c r="AF2034" s="91">
        <v>9</v>
      </c>
      <c r="AG2034" s="91">
        <v>211</v>
      </c>
      <c r="AH2034" s="91">
        <v>241334</v>
      </c>
      <c r="AI2034" s="91">
        <v>2</v>
      </c>
      <c r="AJ2034" s="91" t="s">
        <v>17437</v>
      </c>
      <c r="AK2034" s="91">
        <v>0</v>
      </c>
      <c r="AL2034" s="91">
        <v>0</v>
      </c>
      <c r="AM2034" s="91" t="s">
        <v>87</v>
      </c>
      <c r="AO2034" s="91">
        <v>1</v>
      </c>
      <c r="AP2034" s="91">
        <v>2</v>
      </c>
      <c r="AQ2034" s="91">
        <v>1003510</v>
      </c>
      <c r="AR2034" s="91" t="s">
        <v>87</v>
      </c>
      <c r="AU2034" s="93">
        <v>43033</v>
      </c>
      <c r="AW2034" s="91">
        <v>1</v>
      </c>
      <c r="AX2034" s="91">
        <v>0</v>
      </c>
      <c r="AZ2034" s="92">
        <v>42992.056319444448</v>
      </c>
      <c r="BA2034" s="91" t="s">
        <v>233</v>
      </c>
      <c r="BB2034" s="92">
        <v>43033.066342592596</v>
      </c>
      <c r="BC2034" s="91" t="s">
        <v>233</v>
      </c>
    </row>
    <row r="2035" spans="1:55">
      <c r="A2035" s="91">
        <f t="shared" si="31"/>
        <v>2034</v>
      </c>
      <c r="B2035" s="91">
        <v>2851001</v>
      </c>
      <c r="C2035" s="91">
        <v>30</v>
      </c>
      <c r="D2035" s="91">
        <v>18</v>
      </c>
      <c r="E2035" s="91">
        <v>28510</v>
      </c>
      <c r="F2035" s="91">
        <v>1</v>
      </c>
      <c r="G2035" s="91" t="s">
        <v>17438</v>
      </c>
      <c r="I2035" s="91" t="s">
        <v>17439</v>
      </c>
      <c r="J2035" s="91" t="s">
        <v>17440</v>
      </c>
      <c r="K2035" s="91" t="s">
        <v>17441</v>
      </c>
      <c r="L2035" s="91" t="s">
        <v>17442</v>
      </c>
      <c r="O2035" s="91" t="s">
        <v>17443</v>
      </c>
      <c r="P2035" s="91" t="s">
        <v>17444</v>
      </c>
      <c r="R2035" s="91" t="s">
        <v>17445</v>
      </c>
      <c r="S2035" s="91" t="s">
        <v>17446</v>
      </c>
      <c r="T2035" s="91" t="s">
        <v>269</v>
      </c>
      <c r="U2035" s="91">
        <v>1</v>
      </c>
      <c r="V2035" s="91">
        <v>500000</v>
      </c>
      <c r="W2035" s="91">
        <v>0</v>
      </c>
      <c r="X2035" s="91">
        <v>0</v>
      </c>
      <c r="Y2035" s="91">
        <v>0</v>
      </c>
      <c r="Z2035" s="91">
        <v>40</v>
      </c>
      <c r="AA2035" s="91">
        <v>60</v>
      </c>
      <c r="AB2035" s="91">
        <v>120</v>
      </c>
      <c r="AC2035" s="91">
        <v>0</v>
      </c>
      <c r="AD2035" s="91">
        <v>0</v>
      </c>
      <c r="AE2035" s="91">
        <v>0</v>
      </c>
      <c r="AF2035" s="91">
        <v>128</v>
      </c>
      <c r="AG2035" s="91">
        <v>370</v>
      </c>
      <c r="AH2035" s="91">
        <v>62042</v>
      </c>
      <c r="AI2035" s="91">
        <v>1</v>
      </c>
      <c r="AJ2035" s="91" t="s">
        <v>17447</v>
      </c>
      <c r="AK2035" s="91">
        <v>0</v>
      </c>
      <c r="AL2035" s="91">
        <v>1</v>
      </c>
      <c r="AM2035" s="91">
        <v>11104932185430</v>
      </c>
      <c r="AN2035" s="91" t="s">
        <v>17448</v>
      </c>
      <c r="AO2035" s="91">
        <v>1</v>
      </c>
      <c r="AP2035" s="91">
        <v>2</v>
      </c>
      <c r="AQ2035" s="91">
        <v>1557862</v>
      </c>
      <c r="AR2035" s="91" t="s">
        <v>87</v>
      </c>
      <c r="AU2035" s="93">
        <v>42060</v>
      </c>
      <c r="AW2035" s="91">
        <v>1</v>
      </c>
      <c r="AX2035" s="91">
        <v>0</v>
      </c>
      <c r="AZ2035" s="92">
        <v>36680</v>
      </c>
      <c r="BA2035" s="91" t="s">
        <v>183</v>
      </c>
      <c r="BB2035" s="92">
        <v>42057</v>
      </c>
      <c r="BC2035" s="91" t="s">
        <v>87</v>
      </c>
    </row>
    <row r="2036" spans="1:55">
      <c r="A2036" s="91">
        <f t="shared" si="31"/>
        <v>2035</v>
      </c>
      <c r="B2036" s="91">
        <v>3203008</v>
      </c>
      <c r="C2036" s="91">
        <v>77</v>
      </c>
      <c r="D2036" s="91">
        <v>18</v>
      </c>
      <c r="E2036" s="91">
        <v>32030</v>
      </c>
      <c r="F2036" s="91">
        <v>8</v>
      </c>
      <c r="G2036" s="91" t="s">
        <v>2131</v>
      </c>
      <c r="H2036" s="91" t="s">
        <v>110</v>
      </c>
      <c r="I2036" s="91" t="s">
        <v>17449</v>
      </c>
      <c r="J2036" s="91" t="s">
        <v>17450</v>
      </c>
      <c r="K2036" s="91" t="s">
        <v>1399</v>
      </c>
      <c r="L2036" s="91" t="s">
        <v>17451</v>
      </c>
      <c r="O2036" s="91" t="s">
        <v>17452</v>
      </c>
      <c r="P2036" s="91" t="s">
        <v>17453</v>
      </c>
      <c r="R2036" s="91" t="s">
        <v>17454</v>
      </c>
      <c r="S2036" s="91" t="s">
        <v>17455</v>
      </c>
      <c r="T2036" s="91" t="s">
        <v>17456</v>
      </c>
      <c r="U2036" s="91">
        <v>1</v>
      </c>
      <c r="V2036" s="91">
        <v>500000</v>
      </c>
      <c r="W2036" s="91">
        <v>0</v>
      </c>
      <c r="X2036" s="91">
        <v>100</v>
      </c>
      <c r="Y2036" s="91">
        <v>120</v>
      </c>
      <c r="Z2036" s="91">
        <v>40</v>
      </c>
      <c r="AA2036" s="91">
        <v>60</v>
      </c>
      <c r="AB2036" s="91">
        <v>120</v>
      </c>
      <c r="AC2036" s="91">
        <v>0</v>
      </c>
      <c r="AD2036" s="91">
        <v>100</v>
      </c>
      <c r="AE2036" s="91">
        <v>120</v>
      </c>
      <c r="AF2036" s="91">
        <v>9</v>
      </c>
      <c r="AG2036" s="91">
        <v>954</v>
      </c>
      <c r="AH2036" s="91">
        <v>9028421</v>
      </c>
      <c r="AI2036" s="91">
        <v>1</v>
      </c>
      <c r="AJ2036" s="91" t="s">
        <v>17457</v>
      </c>
      <c r="AK2036" s="91">
        <v>0</v>
      </c>
      <c r="AL2036" s="91">
        <v>0</v>
      </c>
      <c r="AM2036" s="91" t="s">
        <v>87</v>
      </c>
      <c r="AO2036" s="91">
        <v>1</v>
      </c>
      <c r="AP2036" s="91">
        <v>2</v>
      </c>
      <c r="AQ2036" s="91">
        <v>1573309</v>
      </c>
      <c r="AR2036" s="91" t="s">
        <v>87</v>
      </c>
      <c r="AU2036" s="93">
        <v>42060</v>
      </c>
      <c r="AW2036" s="91">
        <v>1</v>
      </c>
      <c r="AX2036" s="91">
        <v>0</v>
      </c>
      <c r="AZ2036" s="92">
        <v>36680</v>
      </c>
      <c r="BA2036" s="91" t="s">
        <v>183</v>
      </c>
      <c r="BB2036" s="92">
        <v>42124</v>
      </c>
      <c r="BC2036" s="91" t="s">
        <v>87</v>
      </c>
    </row>
    <row r="2037" spans="1:55">
      <c r="A2037" s="91">
        <f t="shared" si="31"/>
        <v>2036</v>
      </c>
      <c r="B2037" s="91">
        <v>3239006</v>
      </c>
      <c r="C2037" s="91">
        <v>70</v>
      </c>
      <c r="D2037" s="91">
        <v>18</v>
      </c>
      <c r="E2037" s="91" t="s">
        <v>87</v>
      </c>
      <c r="F2037" s="91" t="s">
        <v>87</v>
      </c>
      <c r="G2037" s="91" t="s">
        <v>17458</v>
      </c>
      <c r="H2037" s="91" t="s">
        <v>17459</v>
      </c>
      <c r="I2037" s="91" t="s">
        <v>17460</v>
      </c>
      <c r="J2037" s="91" t="s">
        <v>17461</v>
      </c>
      <c r="K2037" s="91" t="s">
        <v>710</v>
      </c>
      <c r="L2037" s="91" t="s">
        <v>17462</v>
      </c>
      <c r="M2037" s="91" t="s">
        <v>17463</v>
      </c>
      <c r="O2037" s="91" t="s">
        <v>17464</v>
      </c>
      <c r="P2037" s="91" t="s">
        <v>17465</v>
      </c>
      <c r="R2037" s="91" t="s">
        <v>17466</v>
      </c>
      <c r="S2037" s="91" t="s">
        <v>17467</v>
      </c>
      <c r="T2037" s="91" t="s">
        <v>269</v>
      </c>
      <c r="U2037" s="91">
        <v>1</v>
      </c>
      <c r="V2037" s="91">
        <v>500000</v>
      </c>
      <c r="W2037" s="91">
        <v>0</v>
      </c>
      <c r="X2037" s="91">
        <v>100</v>
      </c>
      <c r="Y2037" s="91">
        <v>120</v>
      </c>
      <c r="Z2037" s="91">
        <v>40</v>
      </c>
      <c r="AA2037" s="91">
        <v>60</v>
      </c>
      <c r="AB2037" s="91">
        <v>120</v>
      </c>
      <c r="AC2037" s="91">
        <v>0</v>
      </c>
      <c r="AD2037" s="91">
        <v>100</v>
      </c>
      <c r="AE2037" s="91">
        <v>120</v>
      </c>
      <c r="AF2037" s="91">
        <v>5</v>
      </c>
      <c r="AG2037" s="91">
        <v>822</v>
      </c>
      <c r="AH2037" s="91">
        <v>89784</v>
      </c>
      <c r="AI2037" s="91">
        <v>1</v>
      </c>
      <c r="AJ2037" s="91" t="s">
        <v>17468</v>
      </c>
      <c r="AK2037" s="91">
        <v>0</v>
      </c>
      <c r="AL2037" s="91">
        <v>0</v>
      </c>
      <c r="AM2037" s="91" t="s">
        <v>87</v>
      </c>
      <c r="AO2037" s="91">
        <v>1</v>
      </c>
      <c r="AP2037" s="91">
        <v>2</v>
      </c>
      <c r="AQ2037" s="91">
        <v>1136449</v>
      </c>
      <c r="AR2037" s="91" t="s">
        <v>87</v>
      </c>
      <c r="AU2037" s="93">
        <v>43156</v>
      </c>
      <c r="AW2037" s="91">
        <v>1</v>
      </c>
      <c r="AX2037" s="91">
        <v>0</v>
      </c>
      <c r="AZ2037" s="92">
        <v>40357</v>
      </c>
      <c r="BA2037" s="91" t="s">
        <v>183</v>
      </c>
      <c r="BB2037" s="92">
        <v>43157.079733796294</v>
      </c>
      <c r="BC2037" s="91" t="s">
        <v>233</v>
      </c>
    </row>
    <row r="2038" spans="1:55">
      <c r="A2038" s="91">
        <f t="shared" si="31"/>
        <v>2037</v>
      </c>
      <c r="B2038" s="91">
        <v>3590001</v>
      </c>
      <c r="C2038" s="91">
        <v>30</v>
      </c>
      <c r="D2038" s="91">
        <v>18</v>
      </c>
      <c r="E2038" s="91">
        <v>35900</v>
      </c>
      <c r="F2038" s="91">
        <v>1</v>
      </c>
      <c r="G2038" s="91" t="s">
        <v>17469</v>
      </c>
      <c r="I2038" s="91" t="s">
        <v>17470</v>
      </c>
      <c r="J2038" s="91" t="s">
        <v>17471</v>
      </c>
      <c r="K2038" s="91" t="s">
        <v>17472</v>
      </c>
      <c r="L2038" s="91" t="s">
        <v>17473</v>
      </c>
      <c r="O2038" s="91" t="s">
        <v>17474</v>
      </c>
      <c r="P2038" s="91" t="s">
        <v>17475</v>
      </c>
      <c r="U2038" s="91">
        <v>0</v>
      </c>
      <c r="V2038" s="91">
        <v>500000</v>
      </c>
      <c r="W2038" s="91">
        <v>0</v>
      </c>
      <c r="X2038" s="91">
        <v>0</v>
      </c>
      <c r="Y2038" s="91">
        <v>0</v>
      </c>
      <c r="Z2038" s="91">
        <v>40</v>
      </c>
      <c r="AA2038" s="91">
        <v>60</v>
      </c>
      <c r="AB2038" s="91">
        <v>120</v>
      </c>
      <c r="AC2038" s="91">
        <v>0</v>
      </c>
      <c r="AD2038" s="91">
        <v>0</v>
      </c>
      <c r="AE2038" s="91">
        <v>0</v>
      </c>
      <c r="AF2038" s="91">
        <v>1283</v>
      </c>
      <c r="AG2038" s="91">
        <v>56</v>
      </c>
      <c r="AH2038" s="91">
        <v>60</v>
      </c>
      <c r="AI2038" s="91">
        <v>1</v>
      </c>
      <c r="AJ2038" s="91" t="s">
        <v>17476</v>
      </c>
      <c r="AK2038" s="91">
        <v>0</v>
      </c>
      <c r="AL2038" s="91">
        <v>1</v>
      </c>
      <c r="AM2038" s="91">
        <v>13101930785168</v>
      </c>
      <c r="AN2038" s="91" t="s">
        <v>431</v>
      </c>
      <c r="AO2038" s="91">
        <v>1</v>
      </c>
      <c r="AP2038" s="91">
        <v>2</v>
      </c>
      <c r="AQ2038" s="91" t="s">
        <v>87</v>
      </c>
      <c r="AR2038" s="91" t="s">
        <v>87</v>
      </c>
      <c r="AW2038" s="91">
        <v>1</v>
      </c>
      <c r="AX2038" s="91">
        <v>0</v>
      </c>
      <c r="AZ2038" s="92">
        <v>36680</v>
      </c>
      <c r="BA2038" s="91" t="s">
        <v>183</v>
      </c>
      <c r="BB2038" s="92">
        <v>38391</v>
      </c>
      <c r="BC2038" s="91" t="s">
        <v>87</v>
      </c>
    </row>
    <row r="2039" spans="1:55">
      <c r="A2039" s="91">
        <f t="shared" si="31"/>
        <v>2038</v>
      </c>
      <c r="B2039" s="91">
        <v>3618002</v>
      </c>
      <c r="C2039" s="91">
        <v>62</v>
      </c>
      <c r="D2039" s="91">
        <v>18</v>
      </c>
      <c r="E2039" s="91" t="s">
        <v>87</v>
      </c>
      <c r="F2039" s="91" t="s">
        <v>87</v>
      </c>
      <c r="G2039" s="91" t="s">
        <v>17477</v>
      </c>
      <c r="I2039" s="91" t="s">
        <v>17478</v>
      </c>
      <c r="J2039" s="91" t="s">
        <v>17479</v>
      </c>
      <c r="K2039" s="91" t="s">
        <v>17480</v>
      </c>
      <c r="L2039" s="91" t="s">
        <v>17481</v>
      </c>
      <c r="O2039" s="91" t="s">
        <v>17482</v>
      </c>
      <c r="P2039" s="91" t="s">
        <v>17482</v>
      </c>
      <c r="U2039" s="91">
        <v>0</v>
      </c>
      <c r="V2039" s="91">
        <v>500000</v>
      </c>
      <c r="W2039" s="91">
        <v>0</v>
      </c>
      <c r="X2039" s="91">
        <v>100</v>
      </c>
      <c r="Y2039" s="91">
        <v>120</v>
      </c>
      <c r="Z2039" s="91">
        <v>40</v>
      </c>
      <c r="AA2039" s="91">
        <v>60</v>
      </c>
      <c r="AB2039" s="91">
        <v>120</v>
      </c>
      <c r="AC2039" s="91">
        <v>0</v>
      </c>
      <c r="AD2039" s="91">
        <v>0</v>
      </c>
      <c r="AE2039" s="91">
        <v>0</v>
      </c>
      <c r="AF2039" s="91">
        <v>5</v>
      </c>
      <c r="AG2039" s="91">
        <v>809</v>
      </c>
      <c r="AH2039" s="91">
        <v>1531566</v>
      </c>
      <c r="AI2039" s="91">
        <v>2</v>
      </c>
      <c r="AJ2039" s="91" t="s">
        <v>17483</v>
      </c>
      <c r="AK2039" s="91">
        <v>0</v>
      </c>
      <c r="AL2039" s="91">
        <v>0</v>
      </c>
      <c r="AM2039" s="91" t="s">
        <v>87</v>
      </c>
      <c r="AO2039" s="91">
        <v>0</v>
      </c>
      <c r="AP2039" s="91">
        <v>2</v>
      </c>
      <c r="AQ2039" s="91" t="s">
        <v>87</v>
      </c>
      <c r="AR2039" s="91" t="s">
        <v>87</v>
      </c>
      <c r="AW2039" s="91">
        <v>1</v>
      </c>
      <c r="AX2039" s="91">
        <v>0</v>
      </c>
      <c r="AZ2039" s="92">
        <v>38665</v>
      </c>
      <c r="BA2039" s="91" t="s">
        <v>183</v>
      </c>
      <c r="BB2039" s="92">
        <v>42776</v>
      </c>
      <c r="BC2039" s="91" t="s">
        <v>87</v>
      </c>
    </row>
    <row r="2040" spans="1:55">
      <c r="A2040" s="91">
        <f t="shared" si="31"/>
        <v>2039</v>
      </c>
      <c r="B2040" s="91">
        <v>3831001</v>
      </c>
      <c r="C2040" s="91">
        <v>40</v>
      </c>
      <c r="D2040" s="91">
        <v>18</v>
      </c>
      <c r="E2040" s="91">
        <v>38310</v>
      </c>
      <c r="F2040" s="91">
        <v>1</v>
      </c>
      <c r="G2040" s="91" t="s">
        <v>17484</v>
      </c>
      <c r="I2040" s="91" t="s">
        <v>4165</v>
      </c>
      <c r="J2040" s="91" t="s">
        <v>17485</v>
      </c>
      <c r="K2040" s="91" t="s">
        <v>17486</v>
      </c>
      <c r="L2040" s="91" t="s">
        <v>17487</v>
      </c>
      <c r="M2040" s="91" t="s">
        <v>17488</v>
      </c>
      <c r="O2040" s="91" t="s">
        <v>17489</v>
      </c>
      <c r="P2040" s="91" t="s">
        <v>17490</v>
      </c>
      <c r="R2040" s="91" t="s">
        <v>17491</v>
      </c>
      <c r="S2040" s="91" t="s">
        <v>17492</v>
      </c>
      <c r="U2040" s="91">
        <v>0</v>
      </c>
      <c r="V2040" s="91">
        <v>500000</v>
      </c>
      <c r="W2040" s="91">
        <v>100</v>
      </c>
      <c r="X2040" s="91">
        <v>0</v>
      </c>
      <c r="Y2040" s="91">
        <v>0</v>
      </c>
      <c r="Z2040" s="91">
        <v>40</v>
      </c>
      <c r="AA2040" s="91">
        <v>60</v>
      </c>
      <c r="AB2040" s="91">
        <v>120</v>
      </c>
      <c r="AC2040" s="91">
        <v>100</v>
      </c>
      <c r="AD2040" s="91">
        <v>0</v>
      </c>
      <c r="AE2040" s="91">
        <v>0</v>
      </c>
      <c r="AF2040" s="91">
        <v>138</v>
      </c>
      <c r="AG2040" s="91">
        <v>547</v>
      </c>
      <c r="AH2040" s="91">
        <v>410355</v>
      </c>
      <c r="AI2040" s="91">
        <v>1</v>
      </c>
      <c r="AJ2040" s="91" t="s">
        <v>17493</v>
      </c>
      <c r="AK2040" s="91">
        <v>0</v>
      </c>
      <c r="AL2040" s="91">
        <v>0</v>
      </c>
      <c r="AM2040" s="91" t="s">
        <v>87</v>
      </c>
      <c r="AO2040" s="91">
        <v>1</v>
      </c>
      <c r="AP2040" s="91">
        <v>2</v>
      </c>
      <c r="AQ2040" s="91" t="s">
        <v>87</v>
      </c>
      <c r="AR2040" s="91" t="s">
        <v>87</v>
      </c>
      <c r="AW2040" s="91">
        <v>1</v>
      </c>
      <c r="AX2040" s="91">
        <v>0</v>
      </c>
      <c r="AY2040" s="91">
        <v>0</v>
      </c>
      <c r="AZ2040" s="92">
        <v>36680</v>
      </c>
      <c r="BA2040" s="91" t="s">
        <v>183</v>
      </c>
      <c r="BB2040" s="92">
        <v>42907.466597222221</v>
      </c>
      <c r="BC2040" s="91" t="s">
        <v>233</v>
      </c>
    </row>
    <row r="2041" spans="1:55">
      <c r="A2041" s="91">
        <f t="shared" si="31"/>
        <v>2040</v>
      </c>
      <c r="B2041" s="91">
        <v>3948002</v>
      </c>
      <c r="C2041" s="91">
        <v>50</v>
      </c>
      <c r="D2041" s="91">
        <v>18</v>
      </c>
      <c r="E2041" s="91">
        <v>39480</v>
      </c>
      <c r="F2041" s="91">
        <v>2</v>
      </c>
      <c r="G2041" s="91" t="s">
        <v>6459</v>
      </c>
      <c r="H2041" s="91" t="s">
        <v>102</v>
      </c>
      <c r="I2041" s="91" t="s">
        <v>17494</v>
      </c>
      <c r="J2041" s="91" t="s">
        <v>6459</v>
      </c>
      <c r="K2041" s="91" t="s">
        <v>2639</v>
      </c>
      <c r="L2041" s="91" t="s">
        <v>17495</v>
      </c>
      <c r="M2041" s="91" t="s">
        <v>17496</v>
      </c>
      <c r="O2041" s="91" t="s">
        <v>17497</v>
      </c>
      <c r="P2041" s="91" t="s">
        <v>87</v>
      </c>
      <c r="U2041" s="91">
        <v>0</v>
      </c>
      <c r="V2041" s="91">
        <v>500000</v>
      </c>
      <c r="W2041" s="91">
        <v>40</v>
      </c>
      <c r="X2041" s="91">
        <v>60</v>
      </c>
      <c r="Y2041" s="91">
        <v>120</v>
      </c>
      <c r="Z2041" s="91">
        <v>100</v>
      </c>
      <c r="AA2041" s="91">
        <v>0</v>
      </c>
      <c r="AB2041" s="91">
        <v>0</v>
      </c>
      <c r="AC2041" s="91">
        <v>40</v>
      </c>
      <c r="AD2041" s="91">
        <v>60</v>
      </c>
      <c r="AE2041" s="91">
        <v>120</v>
      </c>
      <c r="AF2041" s="91">
        <v>5</v>
      </c>
      <c r="AG2041" s="91">
        <v>281</v>
      </c>
      <c r="AH2041" s="91">
        <v>461436</v>
      </c>
      <c r="AI2041" s="91">
        <v>1</v>
      </c>
      <c r="AJ2041" s="91" t="s">
        <v>17498</v>
      </c>
      <c r="AK2041" s="91">
        <v>0</v>
      </c>
      <c r="AL2041" s="91">
        <v>0</v>
      </c>
      <c r="AM2041" s="91" t="s">
        <v>87</v>
      </c>
      <c r="AO2041" s="91">
        <v>1</v>
      </c>
      <c r="AP2041" s="91">
        <v>2</v>
      </c>
      <c r="AQ2041" s="91" t="s">
        <v>87</v>
      </c>
      <c r="AR2041" s="91" t="s">
        <v>87</v>
      </c>
      <c r="AW2041" s="91">
        <v>1</v>
      </c>
      <c r="AX2041" s="91">
        <v>0</v>
      </c>
      <c r="AY2041" s="91">
        <v>0</v>
      </c>
      <c r="AZ2041" s="92">
        <v>36680</v>
      </c>
      <c r="BA2041" s="91" t="s">
        <v>183</v>
      </c>
      <c r="BB2041" s="92">
        <v>40128</v>
      </c>
      <c r="BC2041" s="91" t="s">
        <v>87</v>
      </c>
    </row>
    <row r="2042" spans="1:55">
      <c r="A2042" s="91">
        <f t="shared" si="31"/>
        <v>2041</v>
      </c>
      <c r="B2042" s="91">
        <v>3963012</v>
      </c>
      <c r="C2042" s="91">
        <v>70</v>
      </c>
      <c r="D2042" s="91">
        <v>18</v>
      </c>
      <c r="E2042" s="91" t="s">
        <v>87</v>
      </c>
      <c r="F2042" s="91" t="s">
        <v>87</v>
      </c>
      <c r="G2042" s="91" t="s">
        <v>8697</v>
      </c>
      <c r="H2042" s="91" t="s">
        <v>17499</v>
      </c>
      <c r="I2042" s="91" t="s">
        <v>17500</v>
      </c>
      <c r="K2042" s="91" t="s">
        <v>9623</v>
      </c>
      <c r="L2042" s="91" t="s">
        <v>17501</v>
      </c>
      <c r="O2042" s="91" t="s">
        <v>17502</v>
      </c>
      <c r="P2042" s="91" t="s">
        <v>17503</v>
      </c>
      <c r="R2042" s="91" t="s">
        <v>17504</v>
      </c>
      <c r="S2042" s="91" t="s">
        <v>17505</v>
      </c>
      <c r="U2042" s="91">
        <v>0</v>
      </c>
      <c r="V2042" s="91">
        <v>0</v>
      </c>
      <c r="W2042" s="91">
        <v>0</v>
      </c>
      <c r="X2042" s="91">
        <v>0</v>
      </c>
      <c r="Y2042" s="91">
        <v>0</v>
      </c>
      <c r="Z2042" s="91">
        <v>100</v>
      </c>
      <c r="AA2042" s="91">
        <v>0</v>
      </c>
      <c r="AB2042" s="91">
        <v>0</v>
      </c>
      <c r="AC2042" s="91">
        <v>0</v>
      </c>
      <c r="AD2042" s="91">
        <v>0</v>
      </c>
      <c r="AE2042" s="91">
        <v>0</v>
      </c>
      <c r="AF2042" s="91">
        <v>159</v>
      </c>
      <c r="AG2042" s="91">
        <v>353</v>
      </c>
      <c r="AH2042" s="91">
        <v>40215</v>
      </c>
      <c r="AI2042" s="91">
        <v>1</v>
      </c>
      <c r="AJ2042" s="91" t="s">
        <v>17506</v>
      </c>
      <c r="AK2042" s="91">
        <v>0</v>
      </c>
      <c r="AL2042" s="91">
        <v>0</v>
      </c>
      <c r="AM2042" s="91" t="s">
        <v>87</v>
      </c>
      <c r="AO2042" s="91">
        <v>0</v>
      </c>
      <c r="AP2042" s="91">
        <v>0</v>
      </c>
      <c r="AQ2042" s="91" t="s">
        <v>87</v>
      </c>
      <c r="AR2042" s="91" t="s">
        <v>87</v>
      </c>
      <c r="AW2042" s="91">
        <v>1</v>
      </c>
      <c r="AX2042" s="91">
        <v>0</v>
      </c>
      <c r="AZ2042" s="92">
        <v>43132</v>
      </c>
      <c r="BA2042" s="91" t="s">
        <v>442</v>
      </c>
      <c r="BB2042" s="92">
        <v>43132</v>
      </c>
      <c r="BC2042" s="91" t="s">
        <v>442</v>
      </c>
    </row>
    <row r="2043" spans="1:55">
      <c r="A2043" s="91">
        <f t="shared" si="31"/>
        <v>2042</v>
      </c>
      <c r="B2043" s="91">
        <v>4150001</v>
      </c>
      <c r="C2043" s="91">
        <v>30</v>
      </c>
      <c r="D2043" s="91">
        <v>18</v>
      </c>
      <c r="E2043" s="91">
        <v>41500</v>
      </c>
      <c r="F2043" s="91">
        <v>1</v>
      </c>
      <c r="G2043" s="91" t="s">
        <v>17507</v>
      </c>
      <c r="I2043" s="91" t="s">
        <v>17508</v>
      </c>
      <c r="J2043" s="91" t="s">
        <v>17509</v>
      </c>
      <c r="K2043" s="91" t="s">
        <v>17510</v>
      </c>
      <c r="L2043" s="91" t="s">
        <v>17511</v>
      </c>
      <c r="M2043" s="91" t="s">
        <v>17512</v>
      </c>
      <c r="O2043" s="91" t="s">
        <v>17513</v>
      </c>
      <c r="P2043" s="91" t="s">
        <v>17514</v>
      </c>
      <c r="U2043" s="91">
        <v>0</v>
      </c>
      <c r="V2043" s="91">
        <v>500000</v>
      </c>
      <c r="W2043" s="91">
        <v>0</v>
      </c>
      <c r="X2043" s="91">
        <v>0</v>
      </c>
      <c r="Y2043" s="91">
        <v>0</v>
      </c>
      <c r="Z2043" s="91">
        <v>40</v>
      </c>
      <c r="AA2043" s="91">
        <v>60</v>
      </c>
      <c r="AB2043" s="91">
        <v>120</v>
      </c>
      <c r="AC2043" s="91">
        <v>0</v>
      </c>
      <c r="AD2043" s="91">
        <v>0</v>
      </c>
      <c r="AE2043" s="91">
        <v>0</v>
      </c>
      <c r="AF2043" s="91">
        <v>5</v>
      </c>
      <c r="AG2043" s="91">
        <v>749</v>
      </c>
      <c r="AH2043" s="91">
        <v>411583</v>
      </c>
      <c r="AI2043" s="91">
        <v>2</v>
      </c>
      <c r="AJ2043" s="91" t="s">
        <v>17515</v>
      </c>
      <c r="AK2043" s="91">
        <v>0</v>
      </c>
      <c r="AL2043" s="91">
        <v>0</v>
      </c>
      <c r="AM2043" s="91" t="s">
        <v>87</v>
      </c>
      <c r="AO2043" s="91">
        <v>0</v>
      </c>
      <c r="AP2043" s="91">
        <v>2</v>
      </c>
      <c r="AQ2043" s="91" t="s">
        <v>87</v>
      </c>
      <c r="AR2043" s="91" t="s">
        <v>87</v>
      </c>
      <c r="AW2043" s="91">
        <v>1</v>
      </c>
      <c r="AX2043" s="91">
        <v>0</v>
      </c>
      <c r="AZ2043" s="92">
        <v>36680</v>
      </c>
      <c r="BA2043" s="91" t="s">
        <v>183</v>
      </c>
      <c r="BB2043" s="92">
        <v>42655</v>
      </c>
      <c r="BC2043" s="91" t="s">
        <v>87</v>
      </c>
    </row>
    <row r="2044" spans="1:55">
      <c r="A2044" s="91">
        <f t="shared" si="31"/>
        <v>2043</v>
      </c>
      <c r="B2044" s="91">
        <v>4179002</v>
      </c>
      <c r="C2044" s="91">
        <v>70</v>
      </c>
      <c r="D2044" s="91">
        <v>18</v>
      </c>
      <c r="E2044" s="91">
        <v>41790</v>
      </c>
      <c r="F2044" s="91">
        <v>1</v>
      </c>
      <c r="G2044" s="91" t="s">
        <v>17516</v>
      </c>
      <c r="I2044" s="91" t="s">
        <v>17517</v>
      </c>
      <c r="J2044" s="91" t="s">
        <v>17516</v>
      </c>
      <c r="K2044" s="91" t="s">
        <v>17518</v>
      </c>
      <c r="L2044" s="91" t="s">
        <v>17519</v>
      </c>
      <c r="O2044" s="91" t="s">
        <v>17520</v>
      </c>
      <c r="P2044" s="91" t="s">
        <v>17521</v>
      </c>
      <c r="U2044" s="91">
        <v>0</v>
      </c>
      <c r="V2044" s="91">
        <v>0</v>
      </c>
      <c r="W2044" s="91">
        <v>100</v>
      </c>
      <c r="X2044" s="91">
        <v>0</v>
      </c>
      <c r="Y2044" s="91">
        <v>0</v>
      </c>
      <c r="Z2044" s="91">
        <v>100</v>
      </c>
      <c r="AA2044" s="91">
        <v>0</v>
      </c>
      <c r="AB2044" s="91">
        <v>0</v>
      </c>
      <c r="AC2044" s="91">
        <v>100</v>
      </c>
      <c r="AD2044" s="91">
        <v>0</v>
      </c>
      <c r="AE2044" s="91">
        <v>0</v>
      </c>
      <c r="AF2044" s="91">
        <v>159</v>
      </c>
      <c r="AG2044" s="91">
        <v>322</v>
      </c>
      <c r="AH2044" s="91">
        <v>518801</v>
      </c>
      <c r="AI2044" s="91">
        <v>1</v>
      </c>
      <c r="AJ2044" s="91" t="s">
        <v>17522</v>
      </c>
      <c r="AK2044" s="91">
        <v>0</v>
      </c>
      <c r="AL2044" s="91">
        <v>0</v>
      </c>
      <c r="AM2044" s="91" t="s">
        <v>87</v>
      </c>
      <c r="AO2044" s="91">
        <v>0</v>
      </c>
      <c r="AP2044" s="91">
        <v>0</v>
      </c>
      <c r="AQ2044" s="91" t="s">
        <v>87</v>
      </c>
      <c r="AR2044" s="91" t="s">
        <v>87</v>
      </c>
      <c r="AW2044" s="91">
        <v>1</v>
      </c>
      <c r="AX2044" s="91">
        <v>0</v>
      </c>
      <c r="AZ2044" s="92">
        <v>43132</v>
      </c>
      <c r="BA2044" s="91" t="s">
        <v>442</v>
      </c>
      <c r="BB2044" s="92">
        <v>43132</v>
      </c>
      <c r="BC2044" s="91" t="s">
        <v>442</v>
      </c>
    </row>
    <row r="2045" spans="1:55">
      <c r="A2045" s="91">
        <f t="shared" si="31"/>
        <v>2044</v>
      </c>
      <c r="B2045" s="91">
        <v>4508006</v>
      </c>
      <c r="C2045" s="91">
        <v>38</v>
      </c>
      <c r="D2045" s="91">
        <v>18</v>
      </c>
      <c r="E2045" s="91" t="s">
        <v>87</v>
      </c>
      <c r="F2045" s="91" t="s">
        <v>87</v>
      </c>
      <c r="G2045" s="91" t="s">
        <v>17523</v>
      </c>
      <c r="H2045" s="91" t="s">
        <v>17524</v>
      </c>
      <c r="I2045" s="91" t="s">
        <v>17525</v>
      </c>
      <c r="K2045" s="91" t="s">
        <v>17526</v>
      </c>
      <c r="L2045" s="91" t="s">
        <v>17527</v>
      </c>
      <c r="O2045" s="91" t="s">
        <v>17528</v>
      </c>
      <c r="P2045" s="91" t="s">
        <v>17529</v>
      </c>
      <c r="R2045" s="91" t="s">
        <v>17530</v>
      </c>
      <c r="S2045" s="91" t="s">
        <v>17531</v>
      </c>
      <c r="T2045" s="91" t="s">
        <v>860</v>
      </c>
      <c r="U2045" s="91">
        <v>0</v>
      </c>
      <c r="V2045" s="91">
        <v>500000</v>
      </c>
      <c r="W2045" s="91">
        <v>100</v>
      </c>
      <c r="X2045" s="91">
        <v>0</v>
      </c>
      <c r="Y2045" s="91">
        <v>0</v>
      </c>
      <c r="Z2045" s="91">
        <v>100</v>
      </c>
      <c r="AA2045" s="91">
        <v>0</v>
      </c>
      <c r="AB2045" s="91">
        <v>0</v>
      </c>
      <c r="AC2045" s="91">
        <v>100</v>
      </c>
      <c r="AD2045" s="91">
        <v>0</v>
      </c>
      <c r="AE2045" s="91">
        <v>0</v>
      </c>
      <c r="AF2045" s="91">
        <v>1</v>
      </c>
      <c r="AG2045" s="91">
        <v>525</v>
      </c>
      <c r="AH2045" s="91">
        <v>1188</v>
      </c>
      <c r="AI2045" s="91">
        <v>2</v>
      </c>
      <c r="AJ2045" s="91" t="s">
        <v>17532</v>
      </c>
      <c r="AK2045" s="91">
        <v>0</v>
      </c>
      <c r="AL2045" s="91">
        <v>0</v>
      </c>
      <c r="AM2045" s="91" t="s">
        <v>87</v>
      </c>
      <c r="AO2045" s="91">
        <v>1</v>
      </c>
      <c r="AP2045" s="91">
        <v>2</v>
      </c>
      <c r="AQ2045" s="91" t="s">
        <v>87</v>
      </c>
      <c r="AR2045" s="91" t="s">
        <v>87</v>
      </c>
      <c r="AW2045" s="91">
        <v>1</v>
      </c>
      <c r="AX2045" s="91">
        <v>0</v>
      </c>
      <c r="AZ2045" s="92">
        <v>41744</v>
      </c>
      <c r="BA2045" s="91" t="s">
        <v>183</v>
      </c>
      <c r="BB2045" s="92">
        <v>41744</v>
      </c>
      <c r="BC2045" s="91" t="s">
        <v>87</v>
      </c>
    </row>
    <row r="2046" spans="1:55">
      <c r="A2046" s="91">
        <f t="shared" si="31"/>
        <v>2045</v>
      </c>
      <c r="B2046" s="91">
        <v>4508008</v>
      </c>
      <c r="C2046" s="91">
        <v>30</v>
      </c>
      <c r="D2046" s="91">
        <v>18</v>
      </c>
      <c r="E2046" s="91" t="s">
        <v>87</v>
      </c>
      <c r="F2046" s="91" t="s">
        <v>87</v>
      </c>
      <c r="G2046" s="91" t="s">
        <v>17523</v>
      </c>
      <c r="H2046" s="91" t="s">
        <v>2468</v>
      </c>
      <c r="I2046" s="91" t="s">
        <v>17525</v>
      </c>
      <c r="J2046" s="91" t="s">
        <v>17525</v>
      </c>
      <c r="K2046" s="91" t="s">
        <v>17533</v>
      </c>
      <c r="L2046" s="91" t="s">
        <v>17534</v>
      </c>
      <c r="O2046" s="91" t="s">
        <v>17535</v>
      </c>
      <c r="P2046" s="91" t="s">
        <v>17536</v>
      </c>
      <c r="R2046" s="91" t="s">
        <v>17537</v>
      </c>
      <c r="S2046" s="91" t="s">
        <v>17538</v>
      </c>
      <c r="T2046" s="91" t="s">
        <v>201</v>
      </c>
      <c r="U2046" s="91">
        <v>0</v>
      </c>
      <c r="V2046" s="91">
        <v>500000</v>
      </c>
      <c r="W2046" s="91">
        <v>0</v>
      </c>
      <c r="X2046" s="91">
        <v>100</v>
      </c>
      <c r="Y2046" s="91">
        <v>120</v>
      </c>
      <c r="Z2046" s="91">
        <v>40</v>
      </c>
      <c r="AA2046" s="91">
        <v>60</v>
      </c>
      <c r="AB2046" s="91">
        <v>120</v>
      </c>
      <c r="AC2046" s="91">
        <v>40</v>
      </c>
      <c r="AD2046" s="91">
        <v>60</v>
      </c>
      <c r="AE2046" s="91">
        <v>120</v>
      </c>
      <c r="AF2046" s="91">
        <v>134</v>
      </c>
      <c r="AG2046" s="91">
        <v>6</v>
      </c>
      <c r="AH2046" s="91">
        <v>3243730</v>
      </c>
      <c r="AI2046" s="91">
        <v>1</v>
      </c>
      <c r="AJ2046" s="91" t="s">
        <v>17539</v>
      </c>
      <c r="AK2046" s="91">
        <v>0</v>
      </c>
      <c r="AL2046" s="91">
        <v>0</v>
      </c>
      <c r="AM2046" s="91" t="s">
        <v>87</v>
      </c>
      <c r="AO2046" s="91">
        <v>1</v>
      </c>
      <c r="AP2046" s="91">
        <v>2</v>
      </c>
      <c r="AQ2046" s="91" t="s">
        <v>87</v>
      </c>
      <c r="AR2046" s="91" t="s">
        <v>87</v>
      </c>
      <c r="AW2046" s="91">
        <v>1</v>
      </c>
      <c r="AX2046" s="91">
        <v>0</v>
      </c>
      <c r="AZ2046" s="92">
        <v>42032</v>
      </c>
      <c r="BA2046" s="91" t="s">
        <v>183</v>
      </c>
      <c r="BB2046" s="92">
        <v>42032</v>
      </c>
      <c r="BC2046" s="91" t="s">
        <v>87</v>
      </c>
    </row>
    <row r="2047" spans="1:55">
      <c r="A2047" s="91">
        <f t="shared" si="31"/>
        <v>2046</v>
      </c>
      <c r="B2047" s="91">
        <v>4510003</v>
      </c>
      <c r="C2047" s="91">
        <v>50</v>
      </c>
      <c r="D2047" s="91">
        <v>18</v>
      </c>
      <c r="E2047" s="91" t="s">
        <v>87</v>
      </c>
      <c r="F2047" s="91" t="s">
        <v>87</v>
      </c>
      <c r="G2047" s="91" t="s">
        <v>17540</v>
      </c>
      <c r="H2047" s="91" t="s">
        <v>1669</v>
      </c>
      <c r="I2047" s="91" t="s">
        <v>17541</v>
      </c>
      <c r="J2047" s="91" t="s">
        <v>17542</v>
      </c>
      <c r="K2047" s="91" t="s">
        <v>16557</v>
      </c>
      <c r="L2047" s="91" t="s">
        <v>17543</v>
      </c>
      <c r="M2047" s="91" t="s">
        <v>17544</v>
      </c>
      <c r="O2047" s="91" t="s">
        <v>17545</v>
      </c>
      <c r="P2047" s="91" t="s">
        <v>17546</v>
      </c>
      <c r="R2047" s="91" t="s">
        <v>17547</v>
      </c>
      <c r="S2047" s="91" t="s">
        <v>17548</v>
      </c>
      <c r="T2047" s="91" t="s">
        <v>860</v>
      </c>
      <c r="U2047" s="91">
        <v>0</v>
      </c>
      <c r="V2047" s="91">
        <v>500000</v>
      </c>
      <c r="W2047" s="91">
        <v>0</v>
      </c>
      <c r="X2047" s="91">
        <v>100</v>
      </c>
      <c r="Y2047" s="91">
        <v>120</v>
      </c>
      <c r="Z2047" s="91">
        <v>40</v>
      </c>
      <c r="AA2047" s="91">
        <v>60</v>
      </c>
      <c r="AB2047" s="91">
        <v>120</v>
      </c>
      <c r="AC2047" s="91">
        <v>40</v>
      </c>
      <c r="AD2047" s="91">
        <v>60</v>
      </c>
      <c r="AE2047" s="91">
        <v>120</v>
      </c>
      <c r="AF2047" s="91">
        <v>5</v>
      </c>
      <c r="AG2047" s="91">
        <v>148</v>
      </c>
      <c r="AH2047" s="91">
        <v>2207999</v>
      </c>
      <c r="AI2047" s="91">
        <v>2</v>
      </c>
      <c r="AJ2047" s="91" t="s">
        <v>17549</v>
      </c>
      <c r="AK2047" s="91">
        <v>0</v>
      </c>
      <c r="AL2047" s="91">
        <v>1</v>
      </c>
      <c r="AM2047" s="91" t="s">
        <v>87</v>
      </c>
      <c r="AO2047" s="91">
        <v>0</v>
      </c>
      <c r="AP2047" s="91">
        <v>2</v>
      </c>
      <c r="AQ2047" s="91" t="s">
        <v>87</v>
      </c>
      <c r="AR2047" s="91" t="s">
        <v>87</v>
      </c>
      <c r="AW2047" s="91">
        <v>1</v>
      </c>
      <c r="AX2047" s="91">
        <v>0</v>
      </c>
      <c r="AZ2047" s="92">
        <v>36907</v>
      </c>
      <c r="BA2047" s="91" t="s">
        <v>183</v>
      </c>
      <c r="BB2047" s="92">
        <v>41941</v>
      </c>
      <c r="BC2047" s="91" t="s">
        <v>87</v>
      </c>
    </row>
    <row r="2048" spans="1:55">
      <c r="A2048" s="91">
        <f t="shared" si="31"/>
        <v>2047</v>
      </c>
      <c r="B2048" s="91">
        <v>4623002</v>
      </c>
      <c r="C2048" s="91">
        <v>40</v>
      </c>
      <c r="D2048" s="91">
        <v>18</v>
      </c>
      <c r="E2048" s="91">
        <v>46230</v>
      </c>
      <c r="F2048" s="91">
        <v>2</v>
      </c>
      <c r="G2048" s="91" t="s">
        <v>16911</v>
      </c>
      <c r="I2048" s="91" t="s">
        <v>6542</v>
      </c>
      <c r="J2048" s="91" t="s">
        <v>17550</v>
      </c>
      <c r="K2048" s="91" t="s">
        <v>17551</v>
      </c>
      <c r="L2048" s="91" t="s">
        <v>17552</v>
      </c>
      <c r="O2048" s="91" t="s">
        <v>17553</v>
      </c>
      <c r="P2048" s="91" t="s">
        <v>17554</v>
      </c>
      <c r="U2048" s="91">
        <v>1</v>
      </c>
      <c r="V2048" s="91">
        <v>500000</v>
      </c>
      <c r="W2048" s="91">
        <v>0</v>
      </c>
      <c r="X2048" s="91">
        <v>0</v>
      </c>
      <c r="Y2048" s="91">
        <v>0</v>
      </c>
      <c r="Z2048" s="91">
        <v>40</v>
      </c>
      <c r="AA2048" s="91">
        <v>60</v>
      </c>
      <c r="AB2048" s="91">
        <v>120</v>
      </c>
      <c r="AC2048" s="91">
        <v>0</v>
      </c>
      <c r="AD2048" s="91">
        <v>0</v>
      </c>
      <c r="AE2048" s="91">
        <v>0</v>
      </c>
      <c r="AF2048" s="91">
        <v>5</v>
      </c>
      <c r="AG2048" s="91">
        <v>644</v>
      </c>
      <c r="AH2048" s="91">
        <v>161291</v>
      </c>
      <c r="AI2048" s="91">
        <v>2</v>
      </c>
      <c r="AJ2048" s="91" t="s">
        <v>6542</v>
      </c>
      <c r="AK2048" s="91">
        <v>0</v>
      </c>
      <c r="AL2048" s="91">
        <v>1</v>
      </c>
      <c r="AM2048" s="91">
        <v>14315952090071</v>
      </c>
      <c r="AN2048" s="91" t="s">
        <v>431</v>
      </c>
      <c r="AO2048" s="91">
        <v>1</v>
      </c>
      <c r="AP2048" s="91">
        <v>2</v>
      </c>
      <c r="AQ2048" s="91">
        <v>1390979</v>
      </c>
      <c r="AR2048" s="91" t="s">
        <v>87</v>
      </c>
      <c r="AU2048" s="93">
        <v>42060</v>
      </c>
      <c r="AW2048" s="91">
        <v>1</v>
      </c>
      <c r="AX2048" s="91">
        <v>0</v>
      </c>
      <c r="AZ2048" s="92">
        <v>36680</v>
      </c>
      <c r="BA2048" s="91" t="s">
        <v>183</v>
      </c>
      <c r="BB2048" s="92">
        <v>42057</v>
      </c>
      <c r="BC2048" s="91" t="s">
        <v>87</v>
      </c>
    </row>
    <row r="2049" spans="1:55">
      <c r="A2049" s="91">
        <f t="shared" si="31"/>
        <v>2048</v>
      </c>
      <c r="B2049" s="91">
        <v>4623003</v>
      </c>
      <c r="C2049" s="91">
        <v>20</v>
      </c>
      <c r="D2049" s="91">
        <v>18</v>
      </c>
      <c r="E2049" s="91">
        <v>46230</v>
      </c>
      <c r="F2049" s="91">
        <v>3</v>
      </c>
      <c r="G2049" s="91" t="s">
        <v>16911</v>
      </c>
      <c r="H2049" s="91" t="s">
        <v>1469</v>
      </c>
      <c r="I2049" s="91" t="s">
        <v>6536</v>
      </c>
      <c r="J2049" s="91" t="s">
        <v>17555</v>
      </c>
      <c r="K2049" s="91" t="s">
        <v>17556</v>
      </c>
      <c r="L2049" s="91" t="s">
        <v>17557</v>
      </c>
      <c r="O2049" s="91" t="s">
        <v>17558</v>
      </c>
      <c r="P2049" s="91" t="s">
        <v>17559</v>
      </c>
      <c r="R2049" s="91" t="s">
        <v>17560</v>
      </c>
      <c r="T2049" s="91" t="s">
        <v>17561</v>
      </c>
      <c r="U2049" s="91">
        <v>1</v>
      </c>
      <c r="V2049" s="91">
        <v>500000</v>
      </c>
      <c r="W2049" s="91">
        <v>0</v>
      </c>
      <c r="X2049" s="91">
        <v>100</v>
      </c>
      <c r="Y2049" s="91">
        <v>120</v>
      </c>
      <c r="Z2049" s="91">
        <v>40</v>
      </c>
      <c r="AA2049" s="91">
        <v>60</v>
      </c>
      <c r="AB2049" s="91">
        <v>120</v>
      </c>
      <c r="AC2049" s="91">
        <v>40</v>
      </c>
      <c r="AD2049" s="91">
        <v>60</v>
      </c>
      <c r="AE2049" s="91">
        <v>120</v>
      </c>
      <c r="AF2049" s="91">
        <v>5</v>
      </c>
      <c r="AG2049" s="91">
        <v>644</v>
      </c>
      <c r="AH2049" s="91">
        <v>161291</v>
      </c>
      <c r="AI2049" s="91">
        <v>2</v>
      </c>
      <c r="AJ2049" s="91" t="s">
        <v>6542</v>
      </c>
      <c r="AK2049" s="91">
        <v>0</v>
      </c>
      <c r="AL2049" s="91">
        <v>0</v>
      </c>
      <c r="AM2049" s="91" t="s">
        <v>87</v>
      </c>
      <c r="AO2049" s="91">
        <v>0</v>
      </c>
      <c r="AP2049" s="91">
        <v>2</v>
      </c>
      <c r="AQ2049" s="91">
        <v>1390979</v>
      </c>
      <c r="AR2049" s="91" t="s">
        <v>87</v>
      </c>
      <c r="AU2049" s="93">
        <v>42060</v>
      </c>
      <c r="AW2049" s="91">
        <v>1</v>
      </c>
      <c r="AX2049" s="91">
        <v>0</v>
      </c>
      <c r="AZ2049" s="92">
        <v>36680</v>
      </c>
      <c r="BA2049" s="91" t="s">
        <v>183</v>
      </c>
      <c r="BB2049" s="92">
        <v>42057</v>
      </c>
      <c r="BC2049" s="91" t="s">
        <v>87</v>
      </c>
    </row>
    <row r="2050" spans="1:55">
      <c r="A2050" s="91">
        <f t="shared" si="31"/>
        <v>2049</v>
      </c>
      <c r="B2050" s="91">
        <v>4631511</v>
      </c>
      <c r="C2050" s="91">
        <v>77</v>
      </c>
      <c r="D2050" s="91">
        <v>18</v>
      </c>
      <c r="E2050" s="91" t="s">
        <v>87</v>
      </c>
      <c r="F2050" s="91" t="s">
        <v>87</v>
      </c>
      <c r="G2050" s="91" t="s">
        <v>2562</v>
      </c>
      <c r="H2050" s="91" t="s">
        <v>17562</v>
      </c>
      <c r="I2050" s="91" t="s">
        <v>17563</v>
      </c>
      <c r="K2050" s="91" t="s">
        <v>17238</v>
      </c>
      <c r="L2050" s="91" t="s">
        <v>17564</v>
      </c>
      <c r="O2050" s="91" t="s">
        <v>17565</v>
      </c>
      <c r="P2050" s="91" t="s">
        <v>17566</v>
      </c>
      <c r="R2050" s="91" t="s">
        <v>17567</v>
      </c>
      <c r="S2050" s="91" t="s">
        <v>17568</v>
      </c>
      <c r="T2050" s="91" t="s">
        <v>385</v>
      </c>
      <c r="U2050" s="91">
        <v>0</v>
      </c>
      <c r="V2050" s="91">
        <v>0</v>
      </c>
      <c r="W2050" s="91">
        <v>0</v>
      </c>
      <c r="X2050" s="91">
        <v>100</v>
      </c>
      <c r="Y2050" s="91">
        <v>120</v>
      </c>
      <c r="Z2050" s="91">
        <v>40</v>
      </c>
      <c r="AA2050" s="91">
        <v>60</v>
      </c>
      <c r="AB2050" s="91">
        <v>120</v>
      </c>
      <c r="AC2050" s="91">
        <v>40</v>
      </c>
      <c r="AD2050" s="91">
        <v>60</v>
      </c>
      <c r="AE2050" s="91">
        <v>120</v>
      </c>
      <c r="AF2050" s="91">
        <v>173</v>
      </c>
      <c r="AG2050" s="91">
        <v>206</v>
      </c>
      <c r="AH2050" s="91">
        <v>23095</v>
      </c>
      <c r="AI2050" s="91">
        <v>1</v>
      </c>
      <c r="AJ2050" s="91" t="s">
        <v>17563</v>
      </c>
      <c r="AK2050" s="91">
        <v>0</v>
      </c>
      <c r="AL2050" s="91">
        <v>1</v>
      </c>
      <c r="AM2050" s="91" t="s">
        <v>17569</v>
      </c>
      <c r="AN2050" s="91" t="s">
        <v>17570</v>
      </c>
      <c r="AO2050" s="91">
        <v>1</v>
      </c>
      <c r="AP2050" s="91">
        <v>2</v>
      </c>
      <c r="AQ2050" s="91" t="s">
        <v>87</v>
      </c>
      <c r="AR2050" s="91" t="s">
        <v>87</v>
      </c>
      <c r="AW2050" s="91">
        <v>1</v>
      </c>
      <c r="AX2050" s="91">
        <v>0</v>
      </c>
      <c r="AY2050" s="91">
        <v>0</v>
      </c>
      <c r="AZ2050" s="92">
        <v>41747</v>
      </c>
      <c r="BA2050" s="91" t="s">
        <v>183</v>
      </c>
      <c r="BB2050" s="92">
        <v>41747</v>
      </c>
      <c r="BC2050" s="91" t="s">
        <v>87</v>
      </c>
    </row>
    <row r="2051" spans="1:55">
      <c r="A2051" s="91">
        <f t="shared" ref="A2051:A2114" si="32">A2050+1</f>
        <v>2050</v>
      </c>
      <c r="B2051" s="91">
        <v>4689009</v>
      </c>
      <c r="C2051" s="91">
        <v>62</v>
      </c>
      <c r="D2051" s="91">
        <v>18</v>
      </c>
      <c r="E2051" s="91" t="s">
        <v>87</v>
      </c>
      <c r="F2051" s="91" t="s">
        <v>87</v>
      </c>
      <c r="G2051" s="91" t="s">
        <v>17571</v>
      </c>
      <c r="I2051" s="91" t="s">
        <v>2583</v>
      </c>
      <c r="J2051" s="91" t="s">
        <v>17572</v>
      </c>
      <c r="K2051" s="91" t="s">
        <v>2649</v>
      </c>
      <c r="L2051" s="91" t="s">
        <v>16541</v>
      </c>
      <c r="M2051" s="91" t="s">
        <v>17573</v>
      </c>
      <c r="O2051" s="91" t="s">
        <v>17574</v>
      </c>
      <c r="P2051" s="91" t="s">
        <v>17575</v>
      </c>
      <c r="U2051" s="91">
        <v>0</v>
      </c>
      <c r="V2051" s="91">
        <v>0</v>
      </c>
      <c r="W2051" s="91">
        <v>0</v>
      </c>
      <c r="X2051" s="91">
        <v>100</v>
      </c>
      <c r="Y2051" s="91">
        <v>120</v>
      </c>
      <c r="Z2051" s="91">
        <v>40</v>
      </c>
      <c r="AA2051" s="91">
        <v>60</v>
      </c>
      <c r="AB2051" s="91">
        <v>120</v>
      </c>
      <c r="AC2051" s="91">
        <v>0</v>
      </c>
      <c r="AD2051" s="91">
        <v>0</v>
      </c>
      <c r="AE2051" s="91">
        <v>0</v>
      </c>
      <c r="AF2051" s="91">
        <v>5</v>
      </c>
      <c r="AG2051" s="91">
        <v>203</v>
      </c>
      <c r="AH2051" s="91">
        <v>163035</v>
      </c>
      <c r="AI2051" s="91">
        <v>2</v>
      </c>
      <c r="AJ2051" s="91" t="s">
        <v>2588</v>
      </c>
      <c r="AK2051" s="91">
        <v>0</v>
      </c>
      <c r="AL2051" s="91">
        <v>0</v>
      </c>
      <c r="AM2051" s="91" t="s">
        <v>87</v>
      </c>
      <c r="AO2051" s="91">
        <v>0</v>
      </c>
      <c r="AP2051" s="91">
        <v>2</v>
      </c>
      <c r="AQ2051" s="91" t="s">
        <v>87</v>
      </c>
      <c r="AR2051" s="91" t="s">
        <v>87</v>
      </c>
      <c r="AW2051" s="91">
        <v>1</v>
      </c>
      <c r="AX2051" s="91">
        <v>0</v>
      </c>
      <c r="AZ2051" s="92">
        <v>39286</v>
      </c>
      <c r="BA2051" s="91" t="s">
        <v>183</v>
      </c>
      <c r="BB2051" s="92">
        <v>42471</v>
      </c>
      <c r="BC2051" s="91" t="s">
        <v>87</v>
      </c>
    </row>
    <row r="2052" spans="1:55">
      <c r="A2052" s="91">
        <f t="shared" si="32"/>
        <v>2051</v>
      </c>
      <c r="B2052" s="91">
        <v>4738501</v>
      </c>
      <c r="C2052" s="91">
        <v>77</v>
      </c>
      <c r="D2052" s="91">
        <v>18</v>
      </c>
      <c r="E2052" s="91">
        <v>47385</v>
      </c>
      <c r="F2052" s="91">
        <v>1</v>
      </c>
      <c r="G2052" s="91" t="s">
        <v>17576</v>
      </c>
      <c r="H2052" s="91" t="s">
        <v>13890</v>
      </c>
      <c r="I2052" s="91" t="s">
        <v>2563</v>
      </c>
      <c r="J2052" s="91" t="s">
        <v>17576</v>
      </c>
      <c r="K2052" s="91" t="s">
        <v>17577</v>
      </c>
      <c r="L2052" s="91" t="s">
        <v>17578</v>
      </c>
      <c r="O2052" s="91" t="s">
        <v>17579</v>
      </c>
      <c r="P2052" s="91" t="s">
        <v>17580</v>
      </c>
      <c r="R2052" s="91" t="s">
        <v>17581</v>
      </c>
      <c r="S2052" s="91" t="s">
        <v>17582</v>
      </c>
      <c r="T2052" s="91" t="s">
        <v>17583</v>
      </c>
      <c r="U2052" s="91">
        <v>1</v>
      </c>
      <c r="V2052" s="91">
        <v>500000</v>
      </c>
      <c r="W2052" s="91">
        <v>0</v>
      </c>
      <c r="X2052" s="91">
        <v>100</v>
      </c>
      <c r="Y2052" s="91">
        <v>120</v>
      </c>
      <c r="Z2052" s="91">
        <v>40</v>
      </c>
      <c r="AA2052" s="91">
        <v>60</v>
      </c>
      <c r="AB2052" s="91">
        <v>120</v>
      </c>
      <c r="AC2052" s="91">
        <v>0</v>
      </c>
      <c r="AD2052" s="91">
        <v>100</v>
      </c>
      <c r="AE2052" s="91">
        <v>120</v>
      </c>
      <c r="AF2052" s="91">
        <v>9</v>
      </c>
      <c r="AG2052" s="91">
        <v>200</v>
      </c>
      <c r="AH2052" s="91">
        <v>8950187</v>
      </c>
      <c r="AI2052" s="91">
        <v>1</v>
      </c>
      <c r="AJ2052" s="91" t="s">
        <v>2576</v>
      </c>
      <c r="AK2052" s="91">
        <v>0</v>
      </c>
      <c r="AL2052" s="91">
        <v>0</v>
      </c>
      <c r="AM2052" s="91" t="s">
        <v>87</v>
      </c>
      <c r="AO2052" s="91">
        <v>0</v>
      </c>
      <c r="AP2052" s="91">
        <v>2</v>
      </c>
      <c r="AQ2052" s="91">
        <v>1263350</v>
      </c>
      <c r="AR2052" s="91" t="s">
        <v>87</v>
      </c>
      <c r="AU2052" s="93">
        <v>42668</v>
      </c>
      <c r="AW2052" s="91">
        <v>1</v>
      </c>
      <c r="AX2052" s="91">
        <v>0</v>
      </c>
      <c r="AZ2052" s="92">
        <v>36680</v>
      </c>
      <c r="BA2052" s="91" t="s">
        <v>183</v>
      </c>
      <c r="BB2052" s="92">
        <v>41656</v>
      </c>
      <c r="BC2052" s="91" t="s">
        <v>87</v>
      </c>
    </row>
    <row r="2053" spans="1:55">
      <c r="A2053" s="91">
        <f t="shared" si="32"/>
        <v>2052</v>
      </c>
      <c r="B2053" s="91">
        <v>4770505</v>
      </c>
      <c r="C2053" s="91">
        <v>70</v>
      </c>
      <c r="D2053" s="91">
        <v>18</v>
      </c>
      <c r="E2053" s="91" t="s">
        <v>87</v>
      </c>
      <c r="F2053" s="91" t="s">
        <v>87</v>
      </c>
      <c r="G2053" s="91" t="s">
        <v>17251</v>
      </c>
      <c r="H2053" s="91" t="s">
        <v>1397</v>
      </c>
      <c r="I2053" s="91" t="s">
        <v>17252</v>
      </c>
      <c r="J2053" s="91" t="s">
        <v>17584</v>
      </c>
      <c r="K2053" s="91" t="s">
        <v>17585</v>
      </c>
      <c r="L2053" s="91" t="s">
        <v>17586</v>
      </c>
      <c r="O2053" s="91" t="s">
        <v>17587</v>
      </c>
      <c r="P2053" s="91" t="s">
        <v>17588</v>
      </c>
      <c r="R2053" s="91" t="s">
        <v>17589</v>
      </c>
      <c r="S2053" s="91" t="s">
        <v>17590</v>
      </c>
      <c r="T2053" s="91" t="s">
        <v>269</v>
      </c>
      <c r="U2053" s="91">
        <v>0</v>
      </c>
      <c r="V2053" s="91">
        <v>500000</v>
      </c>
      <c r="W2053" s="91">
        <v>0</v>
      </c>
      <c r="X2053" s="91">
        <v>100</v>
      </c>
      <c r="Y2053" s="91">
        <v>120</v>
      </c>
      <c r="Z2053" s="91">
        <v>40</v>
      </c>
      <c r="AA2053" s="91">
        <v>60</v>
      </c>
      <c r="AB2053" s="91">
        <v>120</v>
      </c>
      <c r="AC2053" s="91">
        <v>0</v>
      </c>
      <c r="AD2053" s="91">
        <v>100</v>
      </c>
      <c r="AE2053" s="91">
        <v>120</v>
      </c>
      <c r="AF2053" s="91">
        <v>168</v>
      </c>
      <c r="AG2053" s="91">
        <v>501</v>
      </c>
      <c r="AH2053" s="91">
        <v>2961</v>
      </c>
      <c r="AI2053" s="91">
        <v>2</v>
      </c>
      <c r="AJ2053" s="91" t="s">
        <v>17252</v>
      </c>
      <c r="AK2053" s="91">
        <v>0</v>
      </c>
      <c r="AL2053" s="91">
        <v>0</v>
      </c>
      <c r="AM2053" s="91" t="s">
        <v>87</v>
      </c>
      <c r="AO2053" s="91">
        <v>1</v>
      </c>
      <c r="AP2053" s="91">
        <v>2</v>
      </c>
      <c r="AQ2053" s="91" t="s">
        <v>87</v>
      </c>
      <c r="AR2053" s="91" t="s">
        <v>87</v>
      </c>
      <c r="AW2053" s="91">
        <v>1</v>
      </c>
      <c r="AX2053" s="91">
        <v>0</v>
      </c>
      <c r="AZ2053" s="92">
        <v>41775</v>
      </c>
      <c r="BA2053" s="91" t="s">
        <v>183</v>
      </c>
      <c r="BB2053" s="92">
        <v>42816</v>
      </c>
      <c r="BC2053" s="91" t="s">
        <v>87</v>
      </c>
    </row>
    <row r="2054" spans="1:55">
      <c r="A2054" s="91">
        <f t="shared" si="32"/>
        <v>2053</v>
      </c>
      <c r="B2054" s="91">
        <v>5031008</v>
      </c>
      <c r="C2054" s="91">
        <v>77</v>
      </c>
      <c r="D2054" s="91">
        <v>18</v>
      </c>
      <c r="E2054" s="91" t="s">
        <v>87</v>
      </c>
      <c r="F2054" s="91" t="s">
        <v>87</v>
      </c>
      <c r="G2054" s="91" t="s">
        <v>2693</v>
      </c>
      <c r="H2054" s="91" t="s">
        <v>17562</v>
      </c>
      <c r="I2054" s="91" t="s">
        <v>17591</v>
      </c>
      <c r="K2054" s="91" t="s">
        <v>17285</v>
      </c>
      <c r="L2054" s="91" t="s">
        <v>17592</v>
      </c>
      <c r="O2054" s="91" t="s">
        <v>17593</v>
      </c>
      <c r="P2054" s="91" t="s">
        <v>17594</v>
      </c>
      <c r="R2054" s="91" t="s">
        <v>17595</v>
      </c>
      <c r="S2054" s="91" t="s">
        <v>17596</v>
      </c>
      <c r="T2054" s="91" t="s">
        <v>385</v>
      </c>
      <c r="U2054" s="91">
        <v>1</v>
      </c>
      <c r="V2054" s="91">
        <v>0</v>
      </c>
      <c r="W2054" s="91">
        <v>0</v>
      </c>
      <c r="X2054" s="91">
        <v>100</v>
      </c>
      <c r="Y2054" s="91">
        <v>120</v>
      </c>
      <c r="Z2054" s="91">
        <v>40</v>
      </c>
      <c r="AA2054" s="91">
        <v>60</v>
      </c>
      <c r="AB2054" s="91">
        <v>120</v>
      </c>
      <c r="AC2054" s="91">
        <v>40</v>
      </c>
      <c r="AD2054" s="91">
        <v>60</v>
      </c>
      <c r="AE2054" s="91">
        <v>120</v>
      </c>
      <c r="AF2054" s="91">
        <v>9</v>
      </c>
      <c r="AG2054" s="91">
        <v>982</v>
      </c>
      <c r="AH2054" s="91">
        <v>8687711</v>
      </c>
      <c r="AI2054" s="91">
        <v>1</v>
      </c>
      <c r="AJ2054" s="91" t="s">
        <v>17591</v>
      </c>
      <c r="AK2054" s="91">
        <v>0</v>
      </c>
      <c r="AL2054" s="91">
        <v>1</v>
      </c>
      <c r="AM2054" s="91" t="s">
        <v>17597</v>
      </c>
      <c r="AN2054" s="91" t="s">
        <v>2330</v>
      </c>
      <c r="AO2054" s="91">
        <v>1</v>
      </c>
      <c r="AP2054" s="91">
        <v>2</v>
      </c>
      <c r="AQ2054" s="91">
        <v>1370359</v>
      </c>
      <c r="AR2054" s="91" t="s">
        <v>87</v>
      </c>
      <c r="AU2054" s="93">
        <v>42060</v>
      </c>
      <c r="AW2054" s="91">
        <v>1</v>
      </c>
      <c r="AX2054" s="91">
        <v>0</v>
      </c>
      <c r="AY2054" s="91">
        <v>0</v>
      </c>
      <c r="AZ2054" s="92">
        <v>41771</v>
      </c>
      <c r="BA2054" s="91" t="s">
        <v>183</v>
      </c>
      <c r="BB2054" s="92">
        <v>42057</v>
      </c>
      <c r="BC2054" s="91" t="s">
        <v>87</v>
      </c>
    </row>
    <row r="2055" spans="1:55">
      <c r="A2055" s="91">
        <f t="shared" si="32"/>
        <v>2054</v>
      </c>
      <c r="B2055" s="91">
        <v>5324007</v>
      </c>
      <c r="C2055" s="91">
        <v>62</v>
      </c>
      <c r="D2055" s="91">
        <v>18</v>
      </c>
      <c r="E2055" s="91" t="s">
        <v>87</v>
      </c>
      <c r="F2055" s="91" t="s">
        <v>87</v>
      </c>
      <c r="G2055" s="91" t="s">
        <v>14844</v>
      </c>
      <c r="I2055" s="91" t="s">
        <v>17598</v>
      </c>
      <c r="J2055" s="91" t="s">
        <v>14838</v>
      </c>
      <c r="K2055" s="91" t="s">
        <v>16557</v>
      </c>
      <c r="L2055" s="91" t="s">
        <v>17599</v>
      </c>
      <c r="O2055" s="91" t="s">
        <v>16560</v>
      </c>
      <c r="P2055" s="91" t="s">
        <v>16561</v>
      </c>
      <c r="U2055" s="91">
        <v>1</v>
      </c>
      <c r="V2055" s="91">
        <v>500000</v>
      </c>
      <c r="W2055" s="91">
        <v>0</v>
      </c>
      <c r="X2055" s="91">
        <v>100</v>
      </c>
      <c r="Y2055" s="91">
        <v>120</v>
      </c>
      <c r="Z2055" s="91">
        <v>40</v>
      </c>
      <c r="AA2055" s="91">
        <v>60</v>
      </c>
      <c r="AB2055" s="91">
        <v>120</v>
      </c>
      <c r="AC2055" s="91">
        <v>100</v>
      </c>
      <c r="AD2055" s="91">
        <v>0</v>
      </c>
      <c r="AE2055" s="91">
        <v>0</v>
      </c>
      <c r="AF2055" s="91">
        <v>5</v>
      </c>
      <c r="AG2055" s="91">
        <v>15</v>
      </c>
      <c r="AH2055" s="91">
        <v>9006376</v>
      </c>
      <c r="AI2055" s="91">
        <v>2</v>
      </c>
      <c r="AJ2055" s="91" t="s">
        <v>17600</v>
      </c>
      <c r="AK2055" s="91">
        <v>0</v>
      </c>
      <c r="AL2055" s="91">
        <v>0</v>
      </c>
      <c r="AM2055" s="91" t="s">
        <v>87</v>
      </c>
      <c r="AO2055" s="91">
        <v>0</v>
      </c>
      <c r="AP2055" s="91">
        <v>2</v>
      </c>
      <c r="AQ2055" s="91">
        <v>1012598</v>
      </c>
      <c r="AR2055" s="91" t="s">
        <v>87</v>
      </c>
      <c r="AU2055" s="93">
        <v>42060</v>
      </c>
      <c r="AW2055" s="91">
        <v>1</v>
      </c>
      <c r="AX2055" s="91">
        <v>0</v>
      </c>
      <c r="AZ2055" s="92">
        <v>38468</v>
      </c>
      <c r="BA2055" s="91" t="s">
        <v>183</v>
      </c>
      <c r="BB2055" s="92">
        <v>43108.064293981479</v>
      </c>
      <c r="BC2055" s="91" t="s">
        <v>233</v>
      </c>
    </row>
    <row r="2056" spans="1:55">
      <c r="A2056" s="91">
        <f t="shared" si="32"/>
        <v>2055</v>
      </c>
      <c r="B2056" s="91">
        <v>5364006</v>
      </c>
      <c r="C2056" s="91">
        <v>38</v>
      </c>
      <c r="D2056" s="91">
        <v>18</v>
      </c>
      <c r="E2056" s="91" t="s">
        <v>87</v>
      </c>
      <c r="F2056" s="91" t="s">
        <v>87</v>
      </c>
      <c r="G2056" s="91" t="s">
        <v>17601</v>
      </c>
      <c r="H2056" s="91" t="s">
        <v>17602</v>
      </c>
      <c r="I2056" s="91" t="s">
        <v>17603</v>
      </c>
      <c r="K2056" s="91" t="s">
        <v>9139</v>
      </c>
      <c r="L2056" s="91" t="s">
        <v>17604</v>
      </c>
      <c r="O2056" s="91" t="s">
        <v>17605</v>
      </c>
      <c r="P2056" s="91" t="s">
        <v>17606</v>
      </c>
      <c r="R2056" s="91" t="s">
        <v>17607</v>
      </c>
      <c r="S2056" s="91" t="s">
        <v>17608</v>
      </c>
      <c r="T2056" s="91" t="s">
        <v>385</v>
      </c>
      <c r="U2056" s="91">
        <v>1</v>
      </c>
      <c r="V2056" s="91">
        <v>500000</v>
      </c>
      <c r="W2056" s="91">
        <v>0</v>
      </c>
      <c r="X2056" s="91">
        <v>100</v>
      </c>
      <c r="Y2056" s="91">
        <v>120</v>
      </c>
      <c r="Z2056" s="91">
        <v>40</v>
      </c>
      <c r="AA2056" s="91">
        <v>60</v>
      </c>
      <c r="AB2056" s="91">
        <v>120</v>
      </c>
      <c r="AC2056" s="91">
        <v>0</v>
      </c>
      <c r="AD2056" s="91">
        <v>100</v>
      </c>
      <c r="AE2056" s="91">
        <v>120</v>
      </c>
      <c r="AF2056" s="91">
        <v>9</v>
      </c>
      <c r="AG2056" s="91">
        <v>825</v>
      </c>
      <c r="AH2056" s="91">
        <v>246037</v>
      </c>
      <c r="AI2056" s="91">
        <v>2</v>
      </c>
      <c r="AJ2056" s="91" t="s">
        <v>17609</v>
      </c>
      <c r="AK2056" s="91">
        <v>0</v>
      </c>
      <c r="AL2056" s="91">
        <v>1</v>
      </c>
      <c r="AM2056" s="91">
        <v>13104271849</v>
      </c>
      <c r="AN2056" s="91" t="s">
        <v>431</v>
      </c>
      <c r="AO2056" s="91">
        <v>1</v>
      </c>
      <c r="AP2056" s="91">
        <v>2</v>
      </c>
      <c r="AQ2056" s="91">
        <v>1349063</v>
      </c>
      <c r="AR2056" s="91" t="s">
        <v>87</v>
      </c>
      <c r="AU2056" s="93">
        <v>42060</v>
      </c>
      <c r="AW2056" s="91">
        <v>1</v>
      </c>
      <c r="AX2056" s="91">
        <v>0</v>
      </c>
      <c r="AZ2056" s="92">
        <v>39953</v>
      </c>
      <c r="BA2056" s="91" t="s">
        <v>183</v>
      </c>
      <c r="BB2056" s="92">
        <v>42057</v>
      </c>
      <c r="BC2056" s="91" t="s">
        <v>87</v>
      </c>
    </row>
    <row r="2057" spans="1:55">
      <c r="A2057" s="91">
        <f t="shared" si="32"/>
        <v>2056</v>
      </c>
      <c r="B2057" s="91">
        <v>5642003</v>
      </c>
      <c r="C2057" s="91">
        <v>20</v>
      </c>
      <c r="D2057" s="91">
        <v>18</v>
      </c>
      <c r="E2057" s="91">
        <v>56420</v>
      </c>
      <c r="F2057" s="91">
        <v>3</v>
      </c>
      <c r="G2057" s="91" t="s">
        <v>2878</v>
      </c>
      <c r="H2057" s="91" t="s">
        <v>17610</v>
      </c>
      <c r="I2057" s="91" t="s">
        <v>2872</v>
      </c>
      <c r="J2057" s="91" t="s">
        <v>7573</v>
      </c>
      <c r="K2057" s="91" t="s">
        <v>17611</v>
      </c>
      <c r="L2057" s="91" t="s">
        <v>17612</v>
      </c>
      <c r="M2057" s="91" t="s">
        <v>17613</v>
      </c>
      <c r="O2057" s="91" t="s">
        <v>17614</v>
      </c>
      <c r="P2057" s="91" t="s">
        <v>17615</v>
      </c>
      <c r="U2057" s="91">
        <v>1</v>
      </c>
      <c r="V2057" s="91">
        <v>500000</v>
      </c>
      <c r="W2057" s="91">
        <v>0</v>
      </c>
      <c r="X2057" s="91">
        <v>100</v>
      </c>
      <c r="Y2057" s="91">
        <v>120</v>
      </c>
      <c r="Z2057" s="91">
        <v>40</v>
      </c>
      <c r="AA2057" s="91">
        <v>60</v>
      </c>
      <c r="AB2057" s="91">
        <v>120</v>
      </c>
      <c r="AC2057" s="91">
        <v>40</v>
      </c>
      <c r="AD2057" s="91">
        <v>60</v>
      </c>
      <c r="AE2057" s="91">
        <v>120</v>
      </c>
      <c r="AF2057" s="91">
        <v>130</v>
      </c>
      <c r="AG2057" s="91">
        <v>5</v>
      </c>
      <c r="AH2057" s="91">
        <v>6093597</v>
      </c>
      <c r="AI2057" s="91">
        <v>1</v>
      </c>
      <c r="AJ2057" s="91" t="s">
        <v>17616</v>
      </c>
      <c r="AK2057" s="91">
        <v>0</v>
      </c>
      <c r="AL2057" s="91">
        <v>0</v>
      </c>
      <c r="AM2057" s="91" t="s">
        <v>87</v>
      </c>
      <c r="AO2057" s="91">
        <v>0</v>
      </c>
      <c r="AP2057" s="91">
        <v>2</v>
      </c>
      <c r="AQ2057" s="91">
        <v>1574906</v>
      </c>
      <c r="AR2057" s="91" t="s">
        <v>87</v>
      </c>
      <c r="AU2057" s="93">
        <v>42060</v>
      </c>
      <c r="AW2057" s="91">
        <v>1</v>
      </c>
      <c r="AX2057" s="91">
        <v>0</v>
      </c>
      <c r="AY2057" s="91">
        <v>0</v>
      </c>
      <c r="AZ2057" s="92">
        <v>36680</v>
      </c>
      <c r="BA2057" s="91" t="s">
        <v>183</v>
      </c>
      <c r="BB2057" s="92">
        <v>42057</v>
      </c>
      <c r="BC2057" s="91" t="s">
        <v>87</v>
      </c>
    </row>
    <row r="2058" spans="1:55">
      <c r="A2058" s="91">
        <f t="shared" si="32"/>
        <v>2057</v>
      </c>
      <c r="B2058" s="91">
        <v>5642007</v>
      </c>
      <c r="C2058" s="91">
        <v>40</v>
      </c>
      <c r="D2058" s="91">
        <v>18</v>
      </c>
      <c r="E2058" s="91">
        <v>56420</v>
      </c>
      <c r="F2058" s="91">
        <v>7</v>
      </c>
      <c r="G2058" s="91" t="s">
        <v>2878</v>
      </c>
      <c r="H2058" s="91" t="s">
        <v>17617</v>
      </c>
      <c r="I2058" s="91" t="s">
        <v>17618</v>
      </c>
      <c r="J2058" s="91" t="s">
        <v>2873</v>
      </c>
      <c r="K2058" s="91" t="s">
        <v>16491</v>
      </c>
      <c r="L2058" s="91" t="s">
        <v>17619</v>
      </c>
      <c r="M2058" s="91" t="s">
        <v>17620</v>
      </c>
      <c r="O2058" s="91" t="s">
        <v>17621</v>
      </c>
      <c r="P2058" s="91" t="s">
        <v>17622</v>
      </c>
      <c r="R2058" s="91" t="s">
        <v>17623</v>
      </c>
      <c r="T2058" s="91" t="s">
        <v>465</v>
      </c>
      <c r="U2058" s="91">
        <v>1</v>
      </c>
      <c r="V2058" s="91">
        <v>500000</v>
      </c>
      <c r="W2058" s="91">
        <v>0</v>
      </c>
      <c r="X2058" s="91">
        <v>100</v>
      </c>
      <c r="Y2058" s="91">
        <v>120</v>
      </c>
      <c r="Z2058" s="91">
        <v>40</v>
      </c>
      <c r="AA2058" s="91">
        <v>60</v>
      </c>
      <c r="AB2058" s="91">
        <v>120</v>
      </c>
      <c r="AC2058" s="91">
        <v>40</v>
      </c>
      <c r="AD2058" s="91">
        <v>60</v>
      </c>
      <c r="AE2058" s="91">
        <v>120</v>
      </c>
      <c r="AF2058" s="91">
        <v>138</v>
      </c>
      <c r="AG2058" s="91">
        <v>200</v>
      </c>
      <c r="AH2058" s="91">
        <v>13652</v>
      </c>
      <c r="AI2058" s="91">
        <v>1</v>
      </c>
      <c r="AJ2058" s="91" t="s">
        <v>2877</v>
      </c>
      <c r="AK2058" s="91">
        <v>0</v>
      </c>
      <c r="AL2058" s="91">
        <v>1</v>
      </c>
      <c r="AM2058" s="91" t="s">
        <v>17624</v>
      </c>
      <c r="AN2058" s="91" t="s">
        <v>431</v>
      </c>
      <c r="AO2058" s="91">
        <v>1</v>
      </c>
      <c r="AP2058" s="91">
        <v>2</v>
      </c>
      <c r="AQ2058" s="91">
        <v>1574906</v>
      </c>
      <c r="AR2058" s="91" t="s">
        <v>87</v>
      </c>
      <c r="AU2058" s="93">
        <v>42060</v>
      </c>
      <c r="AW2058" s="91">
        <v>1</v>
      </c>
      <c r="AX2058" s="91">
        <v>0</v>
      </c>
      <c r="AY2058" s="91">
        <v>0</v>
      </c>
      <c r="AZ2058" s="92">
        <v>36680</v>
      </c>
      <c r="BA2058" s="91" t="s">
        <v>183</v>
      </c>
      <c r="BB2058" s="92">
        <v>42057</v>
      </c>
      <c r="BC2058" s="91" t="s">
        <v>87</v>
      </c>
    </row>
    <row r="2059" spans="1:55">
      <c r="A2059" s="91">
        <f t="shared" si="32"/>
        <v>2058</v>
      </c>
      <c r="B2059" s="91">
        <v>6110001</v>
      </c>
      <c r="C2059" s="91">
        <v>30</v>
      </c>
      <c r="D2059" s="91">
        <v>18</v>
      </c>
      <c r="E2059" s="91">
        <v>61100</v>
      </c>
      <c r="F2059" s="91">
        <v>1</v>
      </c>
      <c r="G2059" s="91" t="s">
        <v>3023</v>
      </c>
      <c r="H2059" s="91" t="s">
        <v>17149</v>
      </c>
      <c r="I2059" s="91" t="s">
        <v>17625</v>
      </c>
      <c r="J2059" s="91" t="s">
        <v>3025</v>
      </c>
      <c r="K2059" s="91" t="s">
        <v>17626</v>
      </c>
      <c r="L2059" s="91" t="s">
        <v>17627</v>
      </c>
      <c r="M2059" s="91" t="s">
        <v>17628</v>
      </c>
      <c r="O2059" s="91" t="s">
        <v>17629</v>
      </c>
      <c r="P2059" s="91" t="s">
        <v>17630</v>
      </c>
      <c r="R2059" s="91" t="s">
        <v>17631</v>
      </c>
      <c r="S2059" s="91" t="s">
        <v>17632</v>
      </c>
      <c r="T2059" s="91" t="s">
        <v>201</v>
      </c>
      <c r="U2059" s="91">
        <v>1</v>
      </c>
      <c r="V2059" s="91">
        <v>500000</v>
      </c>
      <c r="W2059" s="91">
        <v>0</v>
      </c>
      <c r="X2059" s="91">
        <v>100</v>
      </c>
      <c r="Y2059" s="91">
        <v>120</v>
      </c>
      <c r="Z2059" s="91">
        <v>40</v>
      </c>
      <c r="AA2059" s="91">
        <v>60</v>
      </c>
      <c r="AB2059" s="91">
        <v>120</v>
      </c>
      <c r="AC2059" s="91">
        <v>40</v>
      </c>
      <c r="AD2059" s="91">
        <v>60</v>
      </c>
      <c r="AE2059" s="91">
        <v>120</v>
      </c>
      <c r="AF2059" s="91">
        <v>1</v>
      </c>
      <c r="AG2059" s="91">
        <v>527</v>
      </c>
      <c r="AH2059" s="91">
        <v>23102</v>
      </c>
      <c r="AI2059" s="91">
        <v>2</v>
      </c>
      <c r="AJ2059" s="91" t="s">
        <v>17633</v>
      </c>
      <c r="AK2059" s="91">
        <v>0</v>
      </c>
      <c r="AL2059" s="91">
        <v>0</v>
      </c>
      <c r="AM2059" s="91" t="s">
        <v>87</v>
      </c>
      <c r="AO2059" s="91">
        <v>1</v>
      </c>
      <c r="AP2059" s="91">
        <v>2</v>
      </c>
      <c r="AQ2059" s="91">
        <v>1047989</v>
      </c>
      <c r="AR2059" s="91" t="s">
        <v>87</v>
      </c>
      <c r="AU2059" s="93">
        <v>42060</v>
      </c>
      <c r="AW2059" s="91">
        <v>1</v>
      </c>
      <c r="AX2059" s="91">
        <v>0</v>
      </c>
      <c r="AZ2059" s="92">
        <v>36680</v>
      </c>
      <c r="BA2059" s="91" t="s">
        <v>183</v>
      </c>
      <c r="BB2059" s="92">
        <v>42057</v>
      </c>
      <c r="BC2059" s="91" t="s">
        <v>87</v>
      </c>
    </row>
    <row r="2060" spans="1:55">
      <c r="A2060" s="91">
        <f t="shared" si="32"/>
        <v>2059</v>
      </c>
      <c r="B2060" s="91">
        <v>6260026</v>
      </c>
      <c r="C2060" s="91">
        <v>30</v>
      </c>
      <c r="D2060" s="91">
        <v>18</v>
      </c>
      <c r="E2060" s="91" t="s">
        <v>87</v>
      </c>
      <c r="F2060" s="91" t="s">
        <v>87</v>
      </c>
      <c r="G2060" s="91" t="s">
        <v>3052</v>
      </c>
      <c r="H2060" s="91" t="s">
        <v>94</v>
      </c>
      <c r="I2060" s="91" t="s">
        <v>3086</v>
      </c>
      <c r="J2060" s="91" t="s">
        <v>3087</v>
      </c>
      <c r="K2060" s="91" t="s">
        <v>17634</v>
      </c>
      <c r="L2060" s="91" t="s">
        <v>17635</v>
      </c>
      <c r="M2060" s="91" t="s">
        <v>17636</v>
      </c>
      <c r="O2060" s="91" t="s">
        <v>17637</v>
      </c>
      <c r="P2060" s="91" t="s">
        <v>17638</v>
      </c>
      <c r="R2060" s="91" t="s">
        <v>17639</v>
      </c>
      <c r="S2060" s="91" t="s">
        <v>17640</v>
      </c>
      <c r="T2060" s="91" t="s">
        <v>201</v>
      </c>
      <c r="U2060" s="91">
        <v>1</v>
      </c>
      <c r="V2060" s="91">
        <v>500000</v>
      </c>
      <c r="W2060" s="91">
        <v>0</v>
      </c>
      <c r="X2060" s="91">
        <v>100</v>
      </c>
      <c r="Y2060" s="91">
        <v>120</v>
      </c>
      <c r="Z2060" s="91">
        <v>40</v>
      </c>
      <c r="AA2060" s="91">
        <v>60</v>
      </c>
      <c r="AB2060" s="91">
        <v>120</v>
      </c>
      <c r="AC2060" s="91">
        <v>40</v>
      </c>
      <c r="AD2060" s="91">
        <v>60</v>
      </c>
      <c r="AE2060" s="91">
        <v>120</v>
      </c>
      <c r="AF2060" s="91">
        <v>5</v>
      </c>
      <c r="AG2060" s="91">
        <v>615</v>
      </c>
      <c r="AH2060" s="91">
        <v>1142726</v>
      </c>
      <c r="AI2060" s="91">
        <v>1</v>
      </c>
      <c r="AJ2060" s="91" t="s">
        <v>17641</v>
      </c>
      <c r="AK2060" s="91">
        <v>0</v>
      </c>
      <c r="AL2060" s="91">
        <v>0</v>
      </c>
      <c r="AM2060" s="91" t="s">
        <v>87</v>
      </c>
      <c r="AO2060" s="91">
        <v>1</v>
      </c>
      <c r="AP2060" s="91">
        <v>2</v>
      </c>
      <c r="AQ2060" s="91">
        <v>1197705</v>
      </c>
      <c r="AR2060" s="91" t="s">
        <v>87</v>
      </c>
      <c r="AU2060" s="93">
        <v>42060</v>
      </c>
      <c r="AW2060" s="91">
        <v>1</v>
      </c>
      <c r="AX2060" s="91">
        <v>0</v>
      </c>
      <c r="AY2060" s="91">
        <v>0</v>
      </c>
      <c r="AZ2060" s="92">
        <v>41219</v>
      </c>
      <c r="BA2060" s="91" t="s">
        <v>183</v>
      </c>
      <c r="BB2060" s="92">
        <v>42976.059942129628</v>
      </c>
      <c r="BC2060" s="91" t="s">
        <v>233</v>
      </c>
    </row>
    <row r="2061" spans="1:55">
      <c r="A2061" s="91">
        <f t="shared" si="32"/>
        <v>2060</v>
      </c>
      <c r="B2061" s="91">
        <v>6260027</v>
      </c>
      <c r="C2061" s="91">
        <v>50</v>
      </c>
      <c r="D2061" s="91">
        <v>18</v>
      </c>
      <c r="E2061" s="91" t="s">
        <v>87</v>
      </c>
      <c r="F2061" s="91" t="s">
        <v>87</v>
      </c>
      <c r="G2061" s="91" t="s">
        <v>17642</v>
      </c>
      <c r="I2061" s="91" t="s">
        <v>17643</v>
      </c>
      <c r="J2061" s="91" t="s">
        <v>17644</v>
      </c>
      <c r="K2061" s="91" t="s">
        <v>17645</v>
      </c>
      <c r="L2061" s="91" t="s">
        <v>17646</v>
      </c>
      <c r="O2061" s="91" t="s">
        <v>17647</v>
      </c>
      <c r="P2061" s="91" t="s">
        <v>17648</v>
      </c>
      <c r="U2061" s="91">
        <v>1</v>
      </c>
      <c r="V2061" s="91">
        <v>0</v>
      </c>
      <c r="W2061" s="91">
        <v>0</v>
      </c>
      <c r="X2061" s="91">
        <v>100</v>
      </c>
      <c r="Y2061" s="91">
        <v>120</v>
      </c>
      <c r="Z2061" s="91">
        <v>40</v>
      </c>
      <c r="AA2061" s="91">
        <v>60</v>
      </c>
      <c r="AB2061" s="91">
        <v>120</v>
      </c>
      <c r="AC2061" s="91">
        <v>40</v>
      </c>
      <c r="AD2061" s="91">
        <v>60</v>
      </c>
      <c r="AE2061" s="91">
        <v>120</v>
      </c>
      <c r="AF2061" s="91">
        <v>155</v>
      </c>
      <c r="AG2061" s="91">
        <v>601</v>
      </c>
      <c r="AH2061" s="91">
        <v>382970</v>
      </c>
      <c r="AI2061" s="91">
        <v>1</v>
      </c>
      <c r="AJ2061" s="91" t="s">
        <v>3095</v>
      </c>
      <c r="AK2061" s="91">
        <v>0</v>
      </c>
      <c r="AL2061" s="91">
        <v>0</v>
      </c>
      <c r="AM2061" s="91" t="s">
        <v>87</v>
      </c>
      <c r="AO2061" s="91">
        <v>1</v>
      </c>
      <c r="AP2061" s="91">
        <v>2</v>
      </c>
      <c r="AQ2061" s="91">
        <v>1197705</v>
      </c>
      <c r="AR2061" s="91" t="s">
        <v>87</v>
      </c>
      <c r="AU2061" s="93">
        <v>42060</v>
      </c>
      <c r="AW2061" s="91">
        <v>1</v>
      </c>
      <c r="AX2061" s="91">
        <v>0</v>
      </c>
      <c r="AY2061" s="91">
        <v>0</v>
      </c>
      <c r="AZ2061" s="92">
        <v>41530</v>
      </c>
      <c r="BA2061" s="91" t="s">
        <v>183</v>
      </c>
      <c r="BB2061" s="92">
        <v>42057</v>
      </c>
      <c r="BC2061" s="91" t="s">
        <v>87</v>
      </c>
    </row>
    <row r="2062" spans="1:55">
      <c r="A2062" s="91">
        <f t="shared" si="32"/>
        <v>2061</v>
      </c>
      <c r="B2062" s="91">
        <v>6260029</v>
      </c>
      <c r="C2062" s="91">
        <v>20</v>
      </c>
      <c r="D2062" s="91">
        <v>18</v>
      </c>
      <c r="E2062" s="91" t="s">
        <v>87</v>
      </c>
      <c r="F2062" s="91" t="s">
        <v>87</v>
      </c>
      <c r="G2062" s="91" t="s">
        <v>3052</v>
      </c>
      <c r="H2062" s="91" t="s">
        <v>17649</v>
      </c>
      <c r="I2062" s="91" t="s">
        <v>3086</v>
      </c>
      <c r="J2062" s="91" t="s">
        <v>17650</v>
      </c>
      <c r="K2062" s="91" t="s">
        <v>17651</v>
      </c>
      <c r="L2062" s="91" t="s">
        <v>17652</v>
      </c>
      <c r="O2062" s="91" t="s">
        <v>17653</v>
      </c>
      <c r="P2062" s="91" t="s">
        <v>17654</v>
      </c>
      <c r="U2062" s="91">
        <v>1</v>
      </c>
      <c r="V2062" s="91">
        <v>500000</v>
      </c>
      <c r="W2062" s="91">
        <v>0</v>
      </c>
      <c r="X2062" s="91">
        <v>100</v>
      </c>
      <c r="Y2062" s="91">
        <v>120</v>
      </c>
      <c r="Z2062" s="91">
        <v>40</v>
      </c>
      <c r="AA2062" s="91">
        <v>60</v>
      </c>
      <c r="AB2062" s="91">
        <v>120</v>
      </c>
      <c r="AC2062" s="91">
        <v>40</v>
      </c>
      <c r="AD2062" s="91">
        <v>60</v>
      </c>
      <c r="AE2062" s="91">
        <v>120</v>
      </c>
      <c r="AF2062" s="91">
        <v>1260</v>
      </c>
      <c r="AG2062" s="91">
        <v>14</v>
      </c>
      <c r="AH2062" s="91">
        <v>729228</v>
      </c>
      <c r="AI2062" s="91">
        <v>1</v>
      </c>
      <c r="AJ2062" s="91" t="s">
        <v>17655</v>
      </c>
      <c r="AK2062" s="91">
        <v>0</v>
      </c>
      <c r="AL2062" s="91">
        <v>0</v>
      </c>
      <c r="AM2062" s="91" t="s">
        <v>87</v>
      </c>
      <c r="AO2062" s="91">
        <v>1</v>
      </c>
      <c r="AP2062" s="91">
        <v>2</v>
      </c>
      <c r="AQ2062" s="91">
        <v>1197705</v>
      </c>
      <c r="AR2062" s="91" t="s">
        <v>87</v>
      </c>
      <c r="AU2062" s="93">
        <v>42363</v>
      </c>
      <c r="AW2062" s="91">
        <v>1</v>
      </c>
      <c r="AX2062" s="91">
        <v>0</v>
      </c>
      <c r="AY2062" s="91">
        <v>0</v>
      </c>
      <c r="AZ2062" s="92">
        <v>42332</v>
      </c>
      <c r="BA2062" s="91" t="s">
        <v>183</v>
      </c>
      <c r="BB2062" s="92">
        <v>42332</v>
      </c>
      <c r="BC2062" s="91" t="s">
        <v>87</v>
      </c>
    </row>
    <row r="2063" spans="1:55">
      <c r="A2063" s="91">
        <f t="shared" si="32"/>
        <v>2062</v>
      </c>
      <c r="B2063" s="91">
        <v>6327003</v>
      </c>
      <c r="C2063" s="91">
        <v>62</v>
      </c>
      <c r="D2063" s="91">
        <v>18</v>
      </c>
      <c r="E2063" s="91">
        <v>63270</v>
      </c>
      <c r="F2063" s="91">
        <v>3</v>
      </c>
      <c r="G2063" s="91" t="s">
        <v>2601</v>
      </c>
      <c r="H2063" s="91" t="s">
        <v>17656</v>
      </c>
      <c r="I2063" s="91" t="s">
        <v>3149</v>
      </c>
      <c r="J2063" s="91" t="s">
        <v>17657</v>
      </c>
      <c r="K2063" s="91" t="s">
        <v>17658</v>
      </c>
      <c r="L2063" s="91" t="s">
        <v>17659</v>
      </c>
      <c r="O2063" s="91" t="s">
        <v>17660</v>
      </c>
      <c r="P2063" s="91" t="s">
        <v>17661</v>
      </c>
      <c r="U2063" s="91">
        <v>1</v>
      </c>
      <c r="V2063" s="91">
        <v>500000</v>
      </c>
      <c r="W2063" s="91">
        <v>0</v>
      </c>
      <c r="X2063" s="91">
        <v>100</v>
      </c>
      <c r="Y2063" s="91">
        <v>120</v>
      </c>
      <c r="Z2063" s="91">
        <v>40</v>
      </c>
      <c r="AA2063" s="91">
        <v>60</v>
      </c>
      <c r="AB2063" s="91">
        <v>120</v>
      </c>
      <c r="AC2063" s="91">
        <v>0</v>
      </c>
      <c r="AD2063" s="91">
        <v>0</v>
      </c>
      <c r="AE2063" s="91">
        <v>0</v>
      </c>
      <c r="AF2063" s="91">
        <v>546</v>
      </c>
      <c r="AG2063" s="91">
        <v>320</v>
      </c>
      <c r="AH2063" s="91">
        <v>732146</v>
      </c>
      <c r="AI2063" s="91">
        <v>1</v>
      </c>
      <c r="AJ2063" s="91" t="s">
        <v>2609</v>
      </c>
      <c r="AK2063" s="91">
        <v>0</v>
      </c>
      <c r="AL2063" s="91">
        <v>0</v>
      </c>
      <c r="AM2063" s="91" t="s">
        <v>87</v>
      </c>
      <c r="AO2063" s="91">
        <v>0</v>
      </c>
      <c r="AP2063" s="91">
        <v>2</v>
      </c>
      <c r="AQ2063" s="91">
        <v>1197536</v>
      </c>
      <c r="AR2063" s="91" t="s">
        <v>87</v>
      </c>
      <c r="AU2063" s="93">
        <v>42060</v>
      </c>
      <c r="AW2063" s="91">
        <v>1</v>
      </c>
      <c r="AX2063" s="91">
        <v>0</v>
      </c>
      <c r="AY2063" s="91">
        <v>0</v>
      </c>
      <c r="AZ2063" s="92">
        <v>37383</v>
      </c>
      <c r="BA2063" s="91" t="s">
        <v>183</v>
      </c>
      <c r="BB2063" s="92">
        <v>42591</v>
      </c>
      <c r="BC2063" s="91" t="s">
        <v>87</v>
      </c>
    </row>
    <row r="2064" spans="1:55">
      <c r="A2064" s="91">
        <f t="shared" si="32"/>
        <v>2063</v>
      </c>
      <c r="B2064" s="91">
        <v>6334009</v>
      </c>
      <c r="C2064" s="91">
        <v>77</v>
      </c>
      <c r="D2064" s="91">
        <v>18</v>
      </c>
      <c r="E2064" s="91">
        <v>63340</v>
      </c>
      <c r="F2064" s="91">
        <v>9</v>
      </c>
      <c r="G2064" s="91" t="s">
        <v>3188</v>
      </c>
      <c r="H2064" s="91" t="s">
        <v>376</v>
      </c>
      <c r="I2064" s="91" t="s">
        <v>17662</v>
      </c>
      <c r="J2064" s="91" t="s">
        <v>3188</v>
      </c>
      <c r="K2064" s="91" t="s">
        <v>2889</v>
      </c>
      <c r="L2064" s="91" t="s">
        <v>17663</v>
      </c>
      <c r="O2064" s="91" t="s">
        <v>17664</v>
      </c>
      <c r="P2064" s="91" t="s">
        <v>17665</v>
      </c>
      <c r="U2064" s="91">
        <v>1</v>
      </c>
      <c r="V2064" s="91">
        <v>500000</v>
      </c>
      <c r="W2064" s="91">
        <v>0</v>
      </c>
      <c r="X2064" s="91">
        <v>100</v>
      </c>
      <c r="Y2064" s="91">
        <v>120</v>
      </c>
      <c r="Z2064" s="91">
        <v>40</v>
      </c>
      <c r="AA2064" s="91">
        <v>60</v>
      </c>
      <c r="AB2064" s="91">
        <v>120</v>
      </c>
      <c r="AC2064" s="91">
        <v>40</v>
      </c>
      <c r="AD2064" s="91">
        <v>60</v>
      </c>
      <c r="AE2064" s="91">
        <v>120</v>
      </c>
      <c r="AF2064" s="91">
        <v>169</v>
      </c>
      <c r="AG2064" s="91">
        <v>1</v>
      </c>
      <c r="AH2064" s="91">
        <v>607886</v>
      </c>
      <c r="AI2064" s="91">
        <v>2</v>
      </c>
      <c r="AJ2064" s="91" t="s">
        <v>17666</v>
      </c>
      <c r="AK2064" s="91">
        <v>0</v>
      </c>
      <c r="AL2064" s="91">
        <v>0</v>
      </c>
      <c r="AM2064" s="91" t="s">
        <v>87</v>
      </c>
      <c r="AO2064" s="91">
        <v>1</v>
      </c>
      <c r="AP2064" s="91">
        <v>2</v>
      </c>
      <c r="AQ2064" s="91">
        <v>1062111</v>
      </c>
      <c r="AR2064" s="91" t="s">
        <v>87</v>
      </c>
      <c r="AU2064" s="93">
        <v>42060</v>
      </c>
      <c r="AW2064" s="91">
        <v>1</v>
      </c>
      <c r="AX2064" s="91">
        <v>0</v>
      </c>
      <c r="AY2064" s="91">
        <v>0</v>
      </c>
      <c r="AZ2064" s="92">
        <v>36680</v>
      </c>
      <c r="BA2064" s="91" t="s">
        <v>183</v>
      </c>
      <c r="BB2064" s="92">
        <v>42057</v>
      </c>
      <c r="BC2064" s="91" t="s">
        <v>87</v>
      </c>
    </row>
    <row r="2065" spans="1:55">
      <c r="A2065" s="91">
        <f t="shared" si="32"/>
        <v>2064</v>
      </c>
      <c r="B2065" s="91">
        <v>6334032</v>
      </c>
      <c r="C2065" s="91">
        <v>77</v>
      </c>
      <c r="D2065" s="91">
        <v>18</v>
      </c>
      <c r="E2065" s="91" t="s">
        <v>87</v>
      </c>
      <c r="F2065" s="91" t="s">
        <v>87</v>
      </c>
      <c r="G2065" s="91" t="s">
        <v>3188</v>
      </c>
      <c r="H2065" s="91" t="s">
        <v>17667</v>
      </c>
      <c r="I2065" s="91" t="s">
        <v>17668</v>
      </c>
      <c r="K2065" s="91" t="s">
        <v>6734</v>
      </c>
      <c r="L2065" s="91" t="s">
        <v>17669</v>
      </c>
      <c r="O2065" s="91" t="s">
        <v>17670</v>
      </c>
      <c r="P2065" s="91" t="s">
        <v>17671</v>
      </c>
      <c r="R2065" s="91" t="s">
        <v>17672</v>
      </c>
      <c r="S2065" s="91" t="s">
        <v>17673</v>
      </c>
      <c r="T2065" s="91" t="s">
        <v>385</v>
      </c>
      <c r="U2065" s="91">
        <v>1</v>
      </c>
      <c r="V2065" s="91">
        <v>0</v>
      </c>
      <c r="W2065" s="91">
        <v>0</v>
      </c>
      <c r="X2065" s="91">
        <v>100</v>
      </c>
      <c r="Y2065" s="91">
        <v>120</v>
      </c>
      <c r="Z2065" s="91">
        <v>40</v>
      </c>
      <c r="AA2065" s="91">
        <v>60</v>
      </c>
      <c r="AB2065" s="91">
        <v>120</v>
      </c>
      <c r="AC2065" s="91">
        <v>40</v>
      </c>
      <c r="AD2065" s="91">
        <v>60</v>
      </c>
      <c r="AE2065" s="91">
        <v>120</v>
      </c>
      <c r="AF2065" s="91">
        <v>5</v>
      </c>
      <c r="AG2065" s="91">
        <v>620</v>
      </c>
      <c r="AH2065" s="91">
        <v>9002463</v>
      </c>
      <c r="AI2065" s="91">
        <v>2</v>
      </c>
      <c r="AJ2065" s="91" t="s">
        <v>17674</v>
      </c>
      <c r="AK2065" s="91">
        <v>0</v>
      </c>
      <c r="AL2065" s="91">
        <v>0</v>
      </c>
      <c r="AM2065" s="91" t="s">
        <v>87</v>
      </c>
      <c r="AO2065" s="91">
        <v>1</v>
      </c>
      <c r="AP2065" s="91">
        <v>2</v>
      </c>
      <c r="AQ2065" s="91">
        <v>1062111</v>
      </c>
      <c r="AR2065" s="91" t="s">
        <v>87</v>
      </c>
      <c r="AU2065" s="93">
        <v>42060</v>
      </c>
      <c r="AW2065" s="91">
        <v>1</v>
      </c>
      <c r="AX2065" s="91">
        <v>0</v>
      </c>
      <c r="AY2065" s="91">
        <v>0</v>
      </c>
      <c r="AZ2065" s="92">
        <v>41747</v>
      </c>
      <c r="BA2065" s="91" t="s">
        <v>183</v>
      </c>
      <c r="BB2065" s="92">
        <v>42849</v>
      </c>
      <c r="BC2065" s="91" t="s">
        <v>87</v>
      </c>
    </row>
    <row r="2066" spans="1:55">
      <c r="A2066" s="91">
        <f t="shared" si="32"/>
        <v>2065</v>
      </c>
      <c r="B2066" s="91">
        <v>1298408</v>
      </c>
      <c r="C2066" s="91">
        <v>50</v>
      </c>
      <c r="D2066" s="91">
        <v>18</v>
      </c>
      <c r="E2066" s="91" t="s">
        <v>87</v>
      </c>
      <c r="F2066" s="91" t="s">
        <v>87</v>
      </c>
      <c r="G2066" s="91" t="s">
        <v>455</v>
      </c>
      <c r="I2066" s="91" t="s">
        <v>457</v>
      </c>
      <c r="K2066" s="91" t="s">
        <v>17675</v>
      </c>
      <c r="L2066" s="91" t="s">
        <v>17676</v>
      </c>
      <c r="M2066" s="91" t="s">
        <v>17677</v>
      </c>
      <c r="O2066" s="91" t="s">
        <v>17678</v>
      </c>
      <c r="P2066" s="91" t="s">
        <v>87</v>
      </c>
      <c r="U2066" s="91">
        <v>0</v>
      </c>
      <c r="V2066" s="91">
        <v>0</v>
      </c>
      <c r="W2066" s="91">
        <v>0</v>
      </c>
      <c r="X2066" s="91">
        <v>0</v>
      </c>
      <c r="Y2066" s="91">
        <v>0</v>
      </c>
      <c r="Z2066" s="91">
        <v>0</v>
      </c>
      <c r="AA2066" s="91">
        <v>0</v>
      </c>
      <c r="AB2066" s="91">
        <v>0</v>
      </c>
      <c r="AC2066" s="91">
        <v>100</v>
      </c>
      <c r="AD2066" s="91">
        <v>0</v>
      </c>
      <c r="AE2066" s="91">
        <v>0</v>
      </c>
      <c r="AF2066" s="91">
        <v>5</v>
      </c>
      <c r="AG2066" s="91">
        <v>208</v>
      </c>
      <c r="AH2066" s="91">
        <v>161125</v>
      </c>
      <c r="AI2066" s="91">
        <v>2</v>
      </c>
      <c r="AJ2066" s="91" t="s">
        <v>17679</v>
      </c>
      <c r="AK2066" s="91">
        <v>1</v>
      </c>
      <c r="AL2066" s="91">
        <v>0</v>
      </c>
      <c r="AM2066" s="91" t="s">
        <v>87</v>
      </c>
      <c r="AO2066" s="91">
        <v>0</v>
      </c>
      <c r="AP2066" s="91">
        <v>0</v>
      </c>
      <c r="AQ2066" s="91" t="s">
        <v>87</v>
      </c>
      <c r="AR2066" s="91" t="s">
        <v>87</v>
      </c>
      <c r="AW2066" s="91">
        <v>1</v>
      </c>
      <c r="AX2066" s="91">
        <v>0</v>
      </c>
      <c r="AZ2066" s="92">
        <v>40512</v>
      </c>
      <c r="BA2066" s="91" t="s">
        <v>183</v>
      </c>
      <c r="BB2066" s="92">
        <v>40512</v>
      </c>
      <c r="BC2066" s="91" t="s">
        <v>87</v>
      </c>
    </row>
    <row r="2067" spans="1:55">
      <c r="A2067" s="91">
        <f t="shared" si="32"/>
        <v>2066</v>
      </c>
      <c r="B2067" s="91">
        <v>2241701</v>
      </c>
      <c r="C2067" s="91">
        <v>30</v>
      </c>
      <c r="D2067" s="91">
        <v>18</v>
      </c>
      <c r="E2067" s="91" t="s">
        <v>87</v>
      </c>
      <c r="F2067" s="91" t="s">
        <v>87</v>
      </c>
      <c r="G2067" s="91" t="s">
        <v>17680</v>
      </c>
      <c r="I2067" s="91" t="s">
        <v>17681</v>
      </c>
      <c r="J2067" s="91" t="s">
        <v>17680</v>
      </c>
      <c r="K2067" s="91" t="s">
        <v>17682</v>
      </c>
      <c r="L2067" s="91" t="s">
        <v>17683</v>
      </c>
      <c r="O2067" s="91" t="s">
        <v>17684</v>
      </c>
      <c r="P2067" s="91" t="s">
        <v>17684</v>
      </c>
      <c r="R2067" s="91" t="s">
        <v>17685</v>
      </c>
      <c r="S2067" s="91" t="s">
        <v>17686</v>
      </c>
      <c r="T2067" s="91" t="s">
        <v>2015</v>
      </c>
      <c r="U2067" s="91">
        <v>0</v>
      </c>
      <c r="V2067" s="91">
        <v>0</v>
      </c>
      <c r="W2067" s="91">
        <v>0</v>
      </c>
      <c r="X2067" s="91">
        <v>0</v>
      </c>
      <c r="Y2067" s="91">
        <v>0</v>
      </c>
      <c r="Z2067" s="91">
        <v>100</v>
      </c>
      <c r="AA2067" s="91">
        <v>0</v>
      </c>
      <c r="AB2067" s="91">
        <v>0</v>
      </c>
      <c r="AC2067" s="91">
        <v>0</v>
      </c>
      <c r="AD2067" s="91">
        <v>0</v>
      </c>
      <c r="AE2067" s="91">
        <v>0</v>
      </c>
      <c r="AF2067" s="91">
        <v>10</v>
      </c>
      <c r="AG2067" s="91">
        <v>707</v>
      </c>
      <c r="AH2067" s="91">
        <v>597655</v>
      </c>
      <c r="AI2067" s="91">
        <v>1</v>
      </c>
      <c r="AJ2067" s="91" t="s">
        <v>17686</v>
      </c>
      <c r="AK2067" s="91">
        <v>1</v>
      </c>
      <c r="AL2067" s="91">
        <v>1</v>
      </c>
      <c r="AM2067" s="91">
        <v>131119601081878</v>
      </c>
      <c r="AN2067" s="91" t="s">
        <v>17687</v>
      </c>
      <c r="AO2067" s="91">
        <v>1</v>
      </c>
      <c r="AP2067" s="91">
        <v>2</v>
      </c>
      <c r="AQ2067" s="91" t="s">
        <v>87</v>
      </c>
      <c r="AR2067" s="91" t="s">
        <v>87</v>
      </c>
      <c r="AW2067" s="91">
        <v>1</v>
      </c>
      <c r="AX2067" s="91">
        <v>0</v>
      </c>
      <c r="AZ2067" s="92">
        <v>41142</v>
      </c>
      <c r="BA2067" s="91" t="s">
        <v>183</v>
      </c>
      <c r="BB2067" s="92">
        <v>41149</v>
      </c>
      <c r="BC2067" s="91" t="s">
        <v>87</v>
      </c>
    </row>
    <row r="2068" spans="1:55">
      <c r="A2068" s="91">
        <f t="shared" si="32"/>
        <v>2067</v>
      </c>
      <c r="B2068" s="91">
        <v>2271601</v>
      </c>
      <c r="C2068" s="91">
        <v>10</v>
      </c>
      <c r="D2068" s="91">
        <v>18</v>
      </c>
      <c r="E2068" s="91" t="s">
        <v>87</v>
      </c>
      <c r="F2068" s="91" t="s">
        <v>87</v>
      </c>
      <c r="G2068" s="91" t="s">
        <v>17688</v>
      </c>
      <c r="I2068" s="91" t="s">
        <v>17689</v>
      </c>
      <c r="K2068" s="91" t="s">
        <v>17690</v>
      </c>
      <c r="L2068" s="91" t="s">
        <v>17691</v>
      </c>
      <c r="O2068" s="91" t="s">
        <v>17692</v>
      </c>
      <c r="P2068" s="91" t="s">
        <v>17693</v>
      </c>
      <c r="Q2068" s="91" t="s">
        <v>17694</v>
      </c>
      <c r="R2068" s="91" t="s">
        <v>17695</v>
      </c>
      <c r="S2068" s="91" t="s">
        <v>17696</v>
      </c>
      <c r="T2068" s="91" t="s">
        <v>269</v>
      </c>
      <c r="U2068" s="91">
        <v>0</v>
      </c>
      <c r="V2068" s="91">
        <v>500000</v>
      </c>
      <c r="W2068" s="91">
        <v>0</v>
      </c>
      <c r="X2068" s="91">
        <v>0</v>
      </c>
      <c r="Y2068" s="91">
        <v>0</v>
      </c>
      <c r="Z2068" s="91">
        <v>40</v>
      </c>
      <c r="AA2068" s="91">
        <v>60</v>
      </c>
      <c r="AB2068" s="91">
        <v>120</v>
      </c>
      <c r="AC2068" s="91">
        <v>0</v>
      </c>
      <c r="AD2068" s="91">
        <v>0</v>
      </c>
      <c r="AE2068" s="91">
        <v>0</v>
      </c>
      <c r="AF2068" s="91">
        <v>501</v>
      </c>
      <c r="AG2068" s="91">
        <v>90</v>
      </c>
      <c r="AH2068" s="91">
        <v>203559</v>
      </c>
      <c r="AI2068" s="91">
        <v>1</v>
      </c>
      <c r="AJ2068" s="91" t="s">
        <v>17697</v>
      </c>
      <c r="AK2068" s="91">
        <v>1</v>
      </c>
      <c r="AL2068" s="91">
        <v>0</v>
      </c>
      <c r="AM2068" s="91" t="s">
        <v>87</v>
      </c>
      <c r="AO2068" s="91">
        <v>0</v>
      </c>
      <c r="AP2068" s="91">
        <v>0</v>
      </c>
      <c r="AQ2068" s="91" t="s">
        <v>87</v>
      </c>
      <c r="AR2068" s="91" t="s">
        <v>87</v>
      </c>
      <c r="AW2068" s="91">
        <v>1</v>
      </c>
      <c r="AX2068" s="91">
        <v>0</v>
      </c>
      <c r="AZ2068" s="92">
        <v>41262</v>
      </c>
      <c r="BA2068" s="91" t="s">
        <v>183</v>
      </c>
      <c r="BB2068" s="92">
        <v>41262</v>
      </c>
      <c r="BC2068" s="91" t="s">
        <v>87</v>
      </c>
    </row>
    <row r="2069" spans="1:55">
      <c r="A2069" s="91">
        <f t="shared" si="32"/>
        <v>2068</v>
      </c>
      <c r="B2069" s="91">
        <v>2289201</v>
      </c>
      <c r="C2069" s="91">
        <v>70</v>
      </c>
      <c r="D2069" s="91">
        <v>18</v>
      </c>
      <c r="E2069" s="91" t="s">
        <v>87</v>
      </c>
      <c r="F2069" s="91" t="s">
        <v>87</v>
      </c>
      <c r="G2069" s="91" t="s">
        <v>17698</v>
      </c>
      <c r="I2069" s="91" t="s">
        <v>17699</v>
      </c>
      <c r="K2069" s="91" t="s">
        <v>9094</v>
      </c>
      <c r="L2069" s="91" t="s">
        <v>17700</v>
      </c>
      <c r="O2069" s="91" t="s">
        <v>17701</v>
      </c>
      <c r="P2069" s="91" t="s">
        <v>17702</v>
      </c>
      <c r="R2069" s="91" t="s">
        <v>17703</v>
      </c>
      <c r="S2069" s="91" t="s">
        <v>17704</v>
      </c>
      <c r="T2069" s="91" t="s">
        <v>269</v>
      </c>
      <c r="U2069" s="91">
        <v>0</v>
      </c>
      <c r="V2069" s="91">
        <v>500000</v>
      </c>
      <c r="W2069" s="91">
        <v>0</v>
      </c>
      <c r="X2069" s="91">
        <v>0</v>
      </c>
      <c r="Y2069" s="91">
        <v>0</v>
      </c>
      <c r="Z2069" s="91">
        <v>100</v>
      </c>
      <c r="AA2069" s="91">
        <v>0</v>
      </c>
      <c r="AB2069" s="91">
        <v>0</v>
      </c>
      <c r="AC2069" s="91">
        <v>0</v>
      </c>
      <c r="AD2069" s="91">
        <v>0</v>
      </c>
      <c r="AE2069" s="91">
        <v>0</v>
      </c>
      <c r="AF2069" s="91">
        <v>5</v>
      </c>
      <c r="AG2069" s="91">
        <v>224</v>
      </c>
      <c r="AH2069" s="91">
        <v>1783984</v>
      </c>
      <c r="AI2069" s="91">
        <v>1</v>
      </c>
      <c r="AJ2069" s="91" t="s">
        <v>17705</v>
      </c>
      <c r="AK2069" s="91">
        <v>1</v>
      </c>
      <c r="AL2069" s="91">
        <v>0</v>
      </c>
      <c r="AM2069" s="91" t="s">
        <v>87</v>
      </c>
      <c r="AO2069" s="91">
        <v>1</v>
      </c>
      <c r="AP2069" s="91">
        <v>2</v>
      </c>
      <c r="AQ2069" s="91" t="s">
        <v>87</v>
      </c>
      <c r="AR2069" s="91" t="s">
        <v>87</v>
      </c>
      <c r="AW2069" s="91">
        <v>1</v>
      </c>
      <c r="AX2069" s="91">
        <v>0</v>
      </c>
      <c r="AZ2069" s="92">
        <v>41352</v>
      </c>
      <c r="BA2069" s="91" t="s">
        <v>183</v>
      </c>
      <c r="BB2069" s="92">
        <v>43070.074467592596</v>
      </c>
      <c r="BC2069" s="91" t="s">
        <v>233</v>
      </c>
    </row>
    <row r="2070" spans="1:55">
      <c r="A2070" s="91">
        <f t="shared" si="32"/>
        <v>2069</v>
      </c>
      <c r="B2070" s="91">
        <v>2497501</v>
      </c>
      <c r="C2070" s="91">
        <v>80</v>
      </c>
      <c r="D2070" s="91">
        <v>18</v>
      </c>
      <c r="E2070" s="91" t="s">
        <v>87</v>
      </c>
      <c r="F2070" s="91" t="s">
        <v>87</v>
      </c>
      <c r="G2070" s="91" t="s">
        <v>6459</v>
      </c>
      <c r="I2070" s="91" t="s">
        <v>17706</v>
      </c>
      <c r="J2070" s="91" t="s">
        <v>17706</v>
      </c>
      <c r="K2070" s="91" t="s">
        <v>6021</v>
      </c>
      <c r="L2070" s="91" t="s">
        <v>17707</v>
      </c>
      <c r="O2070" s="91" t="s">
        <v>17708</v>
      </c>
      <c r="P2070" s="91" t="s">
        <v>17709</v>
      </c>
      <c r="R2070" s="91" t="s">
        <v>17710</v>
      </c>
      <c r="S2070" s="91" t="s">
        <v>12991</v>
      </c>
      <c r="T2070" s="91" t="s">
        <v>12992</v>
      </c>
      <c r="U2070" s="91">
        <v>0</v>
      </c>
      <c r="V2070" s="91">
        <v>500000</v>
      </c>
      <c r="W2070" s="91">
        <v>0</v>
      </c>
      <c r="X2070" s="91">
        <v>100</v>
      </c>
      <c r="Y2070" s="91">
        <v>120</v>
      </c>
      <c r="Z2070" s="91">
        <v>40</v>
      </c>
      <c r="AA2070" s="91">
        <v>60</v>
      </c>
      <c r="AB2070" s="91">
        <v>120</v>
      </c>
      <c r="AC2070" s="91">
        <v>0</v>
      </c>
      <c r="AD2070" s="91">
        <v>100</v>
      </c>
      <c r="AE2070" s="91">
        <v>120</v>
      </c>
      <c r="AF2070" s="91">
        <v>1</v>
      </c>
      <c r="AG2070" s="91">
        <v>675</v>
      </c>
      <c r="AH2070" s="91">
        <v>774377</v>
      </c>
      <c r="AI2070" s="91">
        <v>1</v>
      </c>
      <c r="AJ2070" s="91" t="s">
        <v>17711</v>
      </c>
      <c r="AK2070" s="91">
        <v>1</v>
      </c>
      <c r="AL2070" s="91">
        <v>0</v>
      </c>
      <c r="AM2070" s="91" t="s">
        <v>87</v>
      </c>
      <c r="AO2070" s="91">
        <v>1</v>
      </c>
      <c r="AP2070" s="91">
        <v>2</v>
      </c>
      <c r="AQ2070" s="91" t="s">
        <v>87</v>
      </c>
      <c r="AR2070" s="91" t="s">
        <v>87</v>
      </c>
      <c r="AW2070" s="91">
        <v>1</v>
      </c>
      <c r="AX2070" s="91">
        <v>0</v>
      </c>
      <c r="AY2070" s="91">
        <v>0</v>
      </c>
      <c r="AZ2070" s="92">
        <v>42349</v>
      </c>
      <c r="BA2070" s="91" t="s">
        <v>183</v>
      </c>
      <c r="BB2070" s="92">
        <v>42349</v>
      </c>
      <c r="BC2070" s="91" t="s">
        <v>87</v>
      </c>
    </row>
    <row r="2071" spans="1:55">
      <c r="A2071" s="91">
        <f t="shared" si="32"/>
        <v>2070</v>
      </c>
      <c r="B2071" s="91">
        <v>2594201</v>
      </c>
      <c r="C2071" s="91">
        <v>38</v>
      </c>
      <c r="D2071" s="91">
        <v>18</v>
      </c>
      <c r="E2071" s="91">
        <v>25942</v>
      </c>
      <c r="F2071" s="91">
        <v>1</v>
      </c>
      <c r="G2071" s="91" t="s">
        <v>17712</v>
      </c>
      <c r="H2071" s="91" t="s">
        <v>3878</v>
      </c>
      <c r="I2071" s="91" t="s">
        <v>17713</v>
      </c>
      <c r="K2071" s="91" t="s">
        <v>17714</v>
      </c>
      <c r="L2071" s="91" t="s">
        <v>17715</v>
      </c>
      <c r="M2071" s="91" t="s">
        <v>17716</v>
      </c>
      <c r="O2071" s="91" t="s">
        <v>17717</v>
      </c>
      <c r="P2071" s="91" t="s">
        <v>17718</v>
      </c>
      <c r="R2071" s="91" t="s">
        <v>17719</v>
      </c>
      <c r="S2071" s="91" t="s">
        <v>17720</v>
      </c>
      <c r="T2071" s="91" t="s">
        <v>201</v>
      </c>
      <c r="U2071" s="91">
        <v>0</v>
      </c>
      <c r="V2071" s="91">
        <v>500000</v>
      </c>
      <c r="W2071" s="91">
        <v>100</v>
      </c>
      <c r="X2071" s="91">
        <v>0</v>
      </c>
      <c r="Y2071" s="91">
        <v>0</v>
      </c>
      <c r="Z2071" s="91">
        <v>100</v>
      </c>
      <c r="AA2071" s="91">
        <v>0</v>
      </c>
      <c r="AB2071" s="91">
        <v>0</v>
      </c>
      <c r="AC2071" s="91">
        <v>100</v>
      </c>
      <c r="AD2071" s="91">
        <v>0</v>
      </c>
      <c r="AE2071" s="91">
        <v>0</v>
      </c>
      <c r="AF2071" s="91">
        <v>1</v>
      </c>
      <c r="AG2071" s="91">
        <v>440</v>
      </c>
      <c r="AH2071" s="91">
        <v>1003938</v>
      </c>
      <c r="AI2071" s="91">
        <v>1</v>
      </c>
      <c r="AJ2071" s="91" t="s">
        <v>17721</v>
      </c>
      <c r="AK2071" s="91">
        <v>1</v>
      </c>
      <c r="AL2071" s="91">
        <v>0</v>
      </c>
      <c r="AM2071" s="91" t="s">
        <v>87</v>
      </c>
      <c r="AO2071" s="91">
        <v>1</v>
      </c>
      <c r="AP2071" s="91">
        <v>2</v>
      </c>
      <c r="AQ2071" s="91" t="s">
        <v>87</v>
      </c>
      <c r="AR2071" s="91" t="s">
        <v>87</v>
      </c>
      <c r="AW2071" s="91">
        <v>1</v>
      </c>
      <c r="AX2071" s="91">
        <v>0</v>
      </c>
      <c r="AZ2071" s="92">
        <v>42902.064513888887</v>
      </c>
      <c r="BA2071" s="91" t="s">
        <v>233</v>
      </c>
      <c r="BB2071" s="92">
        <v>42907.466597222221</v>
      </c>
      <c r="BC2071" s="91" t="s">
        <v>233</v>
      </c>
    </row>
    <row r="2072" spans="1:55">
      <c r="A2072" s="91">
        <f t="shared" si="32"/>
        <v>2071</v>
      </c>
      <c r="B2072" s="91">
        <v>1002302</v>
      </c>
      <c r="C2072" s="91">
        <v>40</v>
      </c>
      <c r="D2072" s="91">
        <v>18</v>
      </c>
      <c r="E2072" s="91" t="s">
        <v>87</v>
      </c>
      <c r="F2072" s="91" t="s">
        <v>87</v>
      </c>
      <c r="G2072" s="91" t="s">
        <v>17722</v>
      </c>
      <c r="I2072" s="91" t="s">
        <v>17723</v>
      </c>
      <c r="J2072" s="91" t="s">
        <v>17724</v>
      </c>
      <c r="K2072" s="91" t="s">
        <v>17725</v>
      </c>
      <c r="L2072" s="91" t="s">
        <v>17726</v>
      </c>
      <c r="O2072" s="91" t="s">
        <v>17727</v>
      </c>
      <c r="P2072" s="91" t="s">
        <v>17728</v>
      </c>
      <c r="R2072" s="91" t="s">
        <v>17729</v>
      </c>
      <c r="S2072" s="91" t="s">
        <v>17730</v>
      </c>
      <c r="T2072" s="91" t="s">
        <v>269</v>
      </c>
      <c r="U2072" s="91">
        <v>1</v>
      </c>
      <c r="V2072" s="91">
        <v>500000</v>
      </c>
      <c r="W2072" s="91">
        <v>0</v>
      </c>
      <c r="X2072" s="91">
        <v>0</v>
      </c>
      <c r="Y2072" s="91">
        <v>0</v>
      </c>
      <c r="Z2072" s="91">
        <v>100</v>
      </c>
      <c r="AA2072" s="91">
        <v>0</v>
      </c>
      <c r="AB2072" s="91">
        <v>0</v>
      </c>
      <c r="AC2072" s="91">
        <v>0</v>
      </c>
      <c r="AD2072" s="91">
        <v>0</v>
      </c>
      <c r="AE2072" s="91">
        <v>0</v>
      </c>
      <c r="AF2072" s="91">
        <v>5</v>
      </c>
      <c r="AG2072" s="91">
        <v>254</v>
      </c>
      <c r="AH2072" s="91">
        <v>1147459</v>
      </c>
      <c r="AI2072" s="91">
        <v>1</v>
      </c>
      <c r="AJ2072" s="91" t="s">
        <v>17731</v>
      </c>
      <c r="AK2072" s="91">
        <v>2</v>
      </c>
      <c r="AL2072" s="91">
        <v>0</v>
      </c>
      <c r="AM2072" s="91" t="s">
        <v>87</v>
      </c>
      <c r="AO2072" s="91">
        <v>1</v>
      </c>
      <c r="AP2072" s="91">
        <v>2</v>
      </c>
      <c r="AQ2072" s="91">
        <v>1968510</v>
      </c>
      <c r="AR2072" s="91" t="s">
        <v>87</v>
      </c>
      <c r="AU2072" s="93">
        <v>42515</v>
      </c>
      <c r="AW2072" s="91">
        <v>1</v>
      </c>
      <c r="AX2072" s="91">
        <v>0</v>
      </c>
      <c r="AZ2072" s="92">
        <v>42460</v>
      </c>
      <c r="BA2072" s="91" t="s">
        <v>183</v>
      </c>
      <c r="BB2072" s="92">
        <v>42460</v>
      </c>
      <c r="BC2072" s="91" t="s">
        <v>87</v>
      </c>
    </row>
    <row r="2073" spans="1:55">
      <c r="A2073" s="91">
        <f t="shared" si="32"/>
        <v>2072</v>
      </c>
      <c r="B2073" s="91">
        <v>1044002</v>
      </c>
      <c r="C2073" s="91">
        <v>80</v>
      </c>
      <c r="D2073" s="91">
        <v>18</v>
      </c>
      <c r="E2073" s="91" t="s">
        <v>87</v>
      </c>
      <c r="F2073" s="91" t="s">
        <v>87</v>
      </c>
      <c r="G2073" s="91" t="s">
        <v>16867</v>
      </c>
      <c r="I2073" s="91" t="s">
        <v>16868</v>
      </c>
      <c r="J2073" s="91" t="s">
        <v>17732</v>
      </c>
      <c r="K2073" s="91" t="s">
        <v>17733</v>
      </c>
      <c r="L2073" s="91" t="s">
        <v>17734</v>
      </c>
      <c r="O2073" s="91" t="s">
        <v>17735</v>
      </c>
      <c r="P2073" s="91" t="s">
        <v>17736</v>
      </c>
      <c r="Q2073" s="91" t="s">
        <v>17737</v>
      </c>
      <c r="R2073" s="91" t="s">
        <v>17738</v>
      </c>
      <c r="S2073" s="91" t="s">
        <v>17739</v>
      </c>
      <c r="T2073" s="91" t="s">
        <v>17740</v>
      </c>
      <c r="U2073" s="91">
        <v>1</v>
      </c>
      <c r="V2073" s="91">
        <v>500000</v>
      </c>
      <c r="W2073" s="91">
        <v>0</v>
      </c>
      <c r="X2073" s="91">
        <v>100</v>
      </c>
      <c r="Y2073" s="91">
        <v>120</v>
      </c>
      <c r="Z2073" s="91">
        <v>40</v>
      </c>
      <c r="AA2073" s="91">
        <v>60</v>
      </c>
      <c r="AB2073" s="91">
        <v>120</v>
      </c>
      <c r="AC2073" s="91">
        <v>40</v>
      </c>
      <c r="AD2073" s="91">
        <v>60</v>
      </c>
      <c r="AE2073" s="91">
        <v>120</v>
      </c>
      <c r="AF2073" s="91">
        <v>190</v>
      </c>
      <c r="AG2073" s="91">
        <v>10</v>
      </c>
      <c r="AH2073" s="91">
        <v>311386</v>
      </c>
      <c r="AI2073" s="91">
        <v>1</v>
      </c>
      <c r="AJ2073" s="91" t="s">
        <v>17741</v>
      </c>
      <c r="AK2073" s="91">
        <v>2</v>
      </c>
      <c r="AL2073" s="91">
        <v>0</v>
      </c>
      <c r="AM2073" s="91" t="s">
        <v>87</v>
      </c>
      <c r="AO2073" s="91">
        <v>0</v>
      </c>
      <c r="AP2073" s="91">
        <v>2</v>
      </c>
      <c r="AQ2073" s="91">
        <v>1557716</v>
      </c>
      <c r="AR2073" s="91" t="s">
        <v>87</v>
      </c>
      <c r="AU2073" s="93">
        <v>42060</v>
      </c>
      <c r="AW2073" s="91">
        <v>1</v>
      </c>
      <c r="AX2073" s="91">
        <v>0</v>
      </c>
      <c r="AZ2073" s="92">
        <v>37964</v>
      </c>
      <c r="BA2073" s="91" t="s">
        <v>183</v>
      </c>
      <c r="BB2073" s="92">
        <v>42057</v>
      </c>
      <c r="BC2073" s="91" t="s">
        <v>87</v>
      </c>
    </row>
    <row r="2074" spans="1:55">
      <c r="A2074" s="91">
        <f t="shared" si="32"/>
        <v>2073</v>
      </c>
      <c r="B2074" s="91">
        <v>1107401</v>
      </c>
      <c r="C2074" s="91">
        <v>62</v>
      </c>
      <c r="D2074" s="91">
        <v>18</v>
      </c>
      <c r="E2074" s="91">
        <v>11074</v>
      </c>
      <c r="F2074" s="91">
        <v>1</v>
      </c>
      <c r="G2074" s="91" t="s">
        <v>17742</v>
      </c>
      <c r="I2074" s="91" t="s">
        <v>17743</v>
      </c>
      <c r="J2074" s="91" t="s">
        <v>17744</v>
      </c>
      <c r="K2074" s="91" t="s">
        <v>13580</v>
      </c>
      <c r="L2074" s="91" t="s">
        <v>17745</v>
      </c>
      <c r="O2074" s="91" t="s">
        <v>17746</v>
      </c>
      <c r="P2074" s="91" t="s">
        <v>17747</v>
      </c>
      <c r="U2074" s="91">
        <v>0</v>
      </c>
      <c r="V2074" s="91">
        <v>0</v>
      </c>
      <c r="W2074" s="91">
        <v>0</v>
      </c>
      <c r="X2074" s="91">
        <v>0</v>
      </c>
      <c r="Y2074" s="91">
        <v>0</v>
      </c>
      <c r="Z2074" s="91">
        <v>100</v>
      </c>
      <c r="AA2074" s="91">
        <v>0</v>
      </c>
      <c r="AB2074" s="91">
        <v>0</v>
      </c>
      <c r="AC2074" s="91">
        <v>0</v>
      </c>
      <c r="AD2074" s="91">
        <v>0</v>
      </c>
      <c r="AE2074" s="91">
        <v>0</v>
      </c>
      <c r="AF2074" s="91">
        <v>155</v>
      </c>
      <c r="AG2074" s="91">
        <v>505</v>
      </c>
      <c r="AH2074" s="91">
        <v>404427</v>
      </c>
      <c r="AI2074" s="91">
        <v>2</v>
      </c>
      <c r="AJ2074" s="91" t="s">
        <v>17748</v>
      </c>
      <c r="AK2074" s="91">
        <v>2</v>
      </c>
      <c r="AL2074" s="91">
        <v>0</v>
      </c>
      <c r="AM2074" s="91" t="s">
        <v>87</v>
      </c>
      <c r="AO2074" s="91">
        <v>0</v>
      </c>
      <c r="AP2074" s="91">
        <v>2</v>
      </c>
      <c r="AQ2074" s="91" t="s">
        <v>87</v>
      </c>
      <c r="AR2074" s="91" t="s">
        <v>87</v>
      </c>
      <c r="AW2074" s="91">
        <v>1</v>
      </c>
      <c r="AX2074" s="91">
        <v>0</v>
      </c>
      <c r="AZ2074" s="92">
        <v>37383</v>
      </c>
      <c r="BA2074" s="91" t="s">
        <v>183</v>
      </c>
      <c r="BB2074" s="92">
        <v>42471</v>
      </c>
      <c r="BC2074" s="91" t="s">
        <v>87</v>
      </c>
    </row>
    <row r="2075" spans="1:55">
      <c r="A2075" s="91">
        <f t="shared" si="32"/>
        <v>2074</v>
      </c>
      <c r="B2075" s="91">
        <v>1112801</v>
      </c>
      <c r="C2075" s="91">
        <v>62</v>
      </c>
      <c r="D2075" s="91">
        <v>18</v>
      </c>
      <c r="E2075" s="91">
        <v>11128</v>
      </c>
      <c r="F2075" s="91">
        <v>1</v>
      </c>
      <c r="G2075" s="91" t="s">
        <v>17749</v>
      </c>
      <c r="I2075" s="91" t="s">
        <v>17750</v>
      </c>
      <c r="J2075" s="91" t="s">
        <v>17749</v>
      </c>
      <c r="K2075" s="91" t="s">
        <v>17751</v>
      </c>
      <c r="L2075" s="91" t="s">
        <v>17752</v>
      </c>
      <c r="O2075" s="91" t="s">
        <v>17753</v>
      </c>
      <c r="P2075" s="91" t="s">
        <v>17754</v>
      </c>
      <c r="U2075" s="91">
        <v>1</v>
      </c>
      <c r="V2075" s="91">
        <v>0</v>
      </c>
      <c r="W2075" s="91">
        <v>0</v>
      </c>
      <c r="X2075" s="91">
        <v>0</v>
      </c>
      <c r="Y2075" s="91">
        <v>0</v>
      </c>
      <c r="Z2075" s="91">
        <v>40</v>
      </c>
      <c r="AA2075" s="91">
        <v>60</v>
      </c>
      <c r="AB2075" s="91">
        <v>120</v>
      </c>
      <c r="AC2075" s="91">
        <v>0</v>
      </c>
      <c r="AD2075" s="91">
        <v>0</v>
      </c>
      <c r="AE2075" s="91">
        <v>0</v>
      </c>
      <c r="AF2075" s="91">
        <v>154</v>
      </c>
      <c r="AG2075" s="91">
        <v>434</v>
      </c>
      <c r="AH2075" s="91">
        <v>1063998</v>
      </c>
      <c r="AI2075" s="91">
        <v>1</v>
      </c>
      <c r="AJ2075" s="91" t="s">
        <v>17755</v>
      </c>
      <c r="AK2075" s="91">
        <v>2</v>
      </c>
      <c r="AL2075" s="91">
        <v>0</v>
      </c>
      <c r="AM2075" s="91" t="s">
        <v>87</v>
      </c>
      <c r="AO2075" s="91">
        <v>0</v>
      </c>
      <c r="AP2075" s="91">
        <v>2</v>
      </c>
      <c r="AQ2075" s="91">
        <v>1637917</v>
      </c>
      <c r="AR2075" s="91" t="s">
        <v>87</v>
      </c>
      <c r="AU2075" s="93">
        <v>42546</v>
      </c>
      <c r="AW2075" s="91">
        <v>1</v>
      </c>
      <c r="AX2075" s="91">
        <v>0</v>
      </c>
      <c r="AZ2075" s="92">
        <v>37383</v>
      </c>
      <c r="BA2075" s="91" t="s">
        <v>183</v>
      </c>
      <c r="BB2075" s="92">
        <v>42471</v>
      </c>
      <c r="BC2075" s="91" t="s">
        <v>87</v>
      </c>
    </row>
    <row r="2076" spans="1:55">
      <c r="A2076" s="91">
        <f t="shared" si="32"/>
        <v>2075</v>
      </c>
      <c r="B2076" s="91">
        <v>1115301</v>
      </c>
      <c r="C2076" s="91">
        <v>62</v>
      </c>
      <c r="D2076" s="91">
        <v>18</v>
      </c>
      <c r="E2076" s="91">
        <v>11153</v>
      </c>
      <c r="F2076" s="91">
        <v>1</v>
      </c>
      <c r="G2076" s="91" t="s">
        <v>17756</v>
      </c>
      <c r="I2076" s="91" t="s">
        <v>17757</v>
      </c>
      <c r="J2076" s="91" t="s">
        <v>17756</v>
      </c>
      <c r="K2076" s="91" t="s">
        <v>17758</v>
      </c>
      <c r="L2076" s="91" t="s">
        <v>17759</v>
      </c>
      <c r="O2076" s="91" t="s">
        <v>17760</v>
      </c>
      <c r="P2076" s="91" t="s">
        <v>17761</v>
      </c>
      <c r="R2076" s="91" t="s">
        <v>17762</v>
      </c>
      <c r="U2076" s="91">
        <v>0</v>
      </c>
      <c r="V2076" s="91">
        <v>0</v>
      </c>
      <c r="W2076" s="91">
        <v>0</v>
      </c>
      <c r="X2076" s="91">
        <v>0</v>
      </c>
      <c r="Y2076" s="91">
        <v>0</v>
      </c>
      <c r="Z2076" s="91">
        <v>40</v>
      </c>
      <c r="AA2076" s="91">
        <v>60</v>
      </c>
      <c r="AB2076" s="91">
        <v>120</v>
      </c>
      <c r="AC2076" s="91">
        <v>0</v>
      </c>
      <c r="AD2076" s="91">
        <v>0</v>
      </c>
      <c r="AE2076" s="91">
        <v>0</v>
      </c>
      <c r="AF2076" s="91">
        <v>154</v>
      </c>
      <c r="AG2076" s="91">
        <v>124</v>
      </c>
      <c r="AH2076" s="91">
        <v>1401894</v>
      </c>
      <c r="AI2076" s="91">
        <v>1</v>
      </c>
      <c r="AJ2076" s="91" t="s">
        <v>17763</v>
      </c>
      <c r="AK2076" s="91">
        <v>2</v>
      </c>
      <c r="AL2076" s="91">
        <v>0</v>
      </c>
      <c r="AM2076" s="91" t="s">
        <v>87</v>
      </c>
      <c r="AO2076" s="91">
        <v>0</v>
      </c>
      <c r="AP2076" s="91">
        <v>2</v>
      </c>
      <c r="AQ2076" s="91" t="s">
        <v>87</v>
      </c>
      <c r="AR2076" s="91" t="s">
        <v>87</v>
      </c>
      <c r="AW2076" s="91">
        <v>1</v>
      </c>
      <c r="AX2076" s="91">
        <v>0</v>
      </c>
      <c r="AZ2076" s="92">
        <v>37383</v>
      </c>
      <c r="BA2076" s="91" t="s">
        <v>183</v>
      </c>
      <c r="BB2076" s="92">
        <v>42471</v>
      </c>
      <c r="BC2076" s="91" t="s">
        <v>87</v>
      </c>
    </row>
    <row r="2077" spans="1:55">
      <c r="A2077" s="91">
        <f t="shared" si="32"/>
        <v>2076</v>
      </c>
      <c r="B2077" s="91">
        <v>1119601</v>
      </c>
      <c r="C2077" s="91">
        <v>62</v>
      </c>
      <c r="D2077" s="91">
        <v>18</v>
      </c>
      <c r="E2077" s="91">
        <v>11196</v>
      </c>
      <c r="F2077" s="91">
        <v>1</v>
      </c>
      <c r="G2077" s="91" t="s">
        <v>17764</v>
      </c>
      <c r="I2077" s="91" t="s">
        <v>17765</v>
      </c>
      <c r="J2077" s="91" t="s">
        <v>17764</v>
      </c>
      <c r="K2077" s="91" t="s">
        <v>17766</v>
      </c>
      <c r="L2077" s="91" t="s">
        <v>17767</v>
      </c>
      <c r="O2077" s="91" t="s">
        <v>17768</v>
      </c>
      <c r="P2077" s="91" t="s">
        <v>17769</v>
      </c>
      <c r="U2077" s="91">
        <v>1</v>
      </c>
      <c r="V2077" s="91">
        <v>0</v>
      </c>
      <c r="W2077" s="91">
        <v>0</v>
      </c>
      <c r="X2077" s="91">
        <v>100</v>
      </c>
      <c r="Y2077" s="91">
        <v>120</v>
      </c>
      <c r="Z2077" s="91">
        <v>40</v>
      </c>
      <c r="AA2077" s="91">
        <v>60</v>
      </c>
      <c r="AB2077" s="91">
        <v>120</v>
      </c>
      <c r="AC2077" s="91">
        <v>0</v>
      </c>
      <c r="AD2077" s="91">
        <v>0</v>
      </c>
      <c r="AE2077" s="91">
        <v>0</v>
      </c>
      <c r="AF2077" s="91">
        <v>155</v>
      </c>
      <c r="AG2077" s="91">
        <v>516</v>
      </c>
      <c r="AH2077" s="91">
        <v>705714</v>
      </c>
      <c r="AI2077" s="91">
        <v>1</v>
      </c>
      <c r="AJ2077" s="91" t="s">
        <v>17770</v>
      </c>
      <c r="AK2077" s="91">
        <v>2</v>
      </c>
      <c r="AL2077" s="91">
        <v>0</v>
      </c>
      <c r="AM2077" s="91" t="s">
        <v>87</v>
      </c>
      <c r="AO2077" s="91">
        <v>0</v>
      </c>
      <c r="AP2077" s="91">
        <v>2</v>
      </c>
      <c r="AQ2077" s="91">
        <v>2101723</v>
      </c>
      <c r="AR2077" s="91" t="s">
        <v>87</v>
      </c>
      <c r="AU2077" s="93">
        <v>42791</v>
      </c>
      <c r="AW2077" s="91">
        <v>1</v>
      </c>
      <c r="AX2077" s="91">
        <v>0</v>
      </c>
      <c r="AZ2077" s="92">
        <v>37383</v>
      </c>
      <c r="BA2077" s="91" t="s">
        <v>183</v>
      </c>
      <c r="BB2077" s="92">
        <v>42471</v>
      </c>
      <c r="BC2077" s="91" t="s">
        <v>87</v>
      </c>
    </row>
    <row r="2078" spans="1:55">
      <c r="A2078" s="91">
        <f t="shared" si="32"/>
        <v>2077</v>
      </c>
      <c r="B2078" s="91">
        <v>1121101</v>
      </c>
      <c r="C2078" s="91">
        <v>50</v>
      </c>
      <c r="D2078" s="91">
        <v>18</v>
      </c>
      <c r="E2078" s="91" t="s">
        <v>87</v>
      </c>
      <c r="F2078" s="91" t="s">
        <v>87</v>
      </c>
      <c r="G2078" s="91" t="s">
        <v>17771</v>
      </c>
      <c r="I2078" s="91" t="s">
        <v>17772</v>
      </c>
      <c r="J2078" s="91" t="s">
        <v>17773</v>
      </c>
      <c r="K2078" s="91" t="s">
        <v>2296</v>
      </c>
      <c r="L2078" s="91" t="s">
        <v>17774</v>
      </c>
      <c r="O2078" s="91" t="s">
        <v>17775</v>
      </c>
      <c r="P2078" s="91" t="s">
        <v>17776</v>
      </c>
      <c r="R2078" s="91" t="s">
        <v>17777</v>
      </c>
      <c r="S2078" s="91" t="s">
        <v>17778</v>
      </c>
      <c r="T2078" s="91" t="s">
        <v>269</v>
      </c>
      <c r="U2078" s="91">
        <v>0</v>
      </c>
      <c r="V2078" s="91">
        <v>500000</v>
      </c>
      <c r="W2078" s="91">
        <v>0</v>
      </c>
      <c r="X2078" s="91">
        <v>100</v>
      </c>
      <c r="Y2078" s="91">
        <v>120</v>
      </c>
      <c r="Z2078" s="91">
        <v>40</v>
      </c>
      <c r="AA2078" s="91">
        <v>60</v>
      </c>
      <c r="AB2078" s="91">
        <v>120</v>
      </c>
      <c r="AC2078" s="91">
        <v>40</v>
      </c>
      <c r="AD2078" s="91">
        <v>60</v>
      </c>
      <c r="AE2078" s="91">
        <v>120</v>
      </c>
      <c r="AF2078" s="91">
        <v>542</v>
      </c>
      <c r="AG2078" s="91">
        <v>216</v>
      </c>
      <c r="AH2078" s="91">
        <v>105034</v>
      </c>
      <c r="AI2078" s="91">
        <v>2</v>
      </c>
      <c r="AJ2078" s="91" t="s">
        <v>17772</v>
      </c>
      <c r="AK2078" s="91">
        <v>2</v>
      </c>
      <c r="AL2078" s="91">
        <v>0</v>
      </c>
      <c r="AM2078" s="91" t="s">
        <v>87</v>
      </c>
      <c r="AO2078" s="91">
        <v>1</v>
      </c>
      <c r="AP2078" s="91">
        <v>2</v>
      </c>
      <c r="AQ2078" s="91" t="s">
        <v>87</v>
      </c>
      <c r="AR2078" s="91" t="s">
        <v>87</v>
      </c>
      <c r="AW2078" s="91">
        <v>1</v>
      </c>
      <c r="AX2078" s="91">
        <v>0</v>
      </c>
      <c r="AZ2078" s="92">
        <v>37942</v>
      </c>
      <c r="BA2078" s="91" t="s">
        <v>183</v>
      </c>
      <c r="BB2078" s="92">
        <v>40396</v>
      </c>
      <c r="BC2078" s="91" t="s">
        <v>87</v>
      </c>
    </row>
    <row r="2079" spans="1:55">
      <c r="A2079" s="91">
        <f t="shared" si="32"/>
        <v>2078</v>
      </c>
      <c r="B2079" s="91">
        <v>1123301</v>
      </c>
      <c r="C2079" s="91">
        <v>62</v>
      </c>
      <c r="D2079" s="91">
        <v>18</v>
      </c>
      <c r="E2079" s="91">
        <v>11233</v>
      </c>
      <c r="F2079" s="91">
        <v>1</v>
      </c>
      <c r="G2079" s="91" t="s">
        <v>17779</v>
      </c>
      <c r="I2079" s="91" t="s">
        <v>17780</v>
      </c>
      <c r="J2079" s="91" t="s">
        <v>17779</v>
      </c>
      <c r="K2079" s="91" t="s">
        <v>17781</v>
      </c>
      <c r="L2079" s="91" t="s">
        <v>17782</v>
      </c>
      <c r="M2079" s="91" t="s">
        <v>17783</v>
      </c>
      <c r="O2079" s="91" t="s">
        <v>17784</v>
      </c>
      <c r="P2079" s="91" t="s">
        <v>17785</v>
      </c>
      <c r="U2079" s="91">
        <v>1</v>
      </c>
      <c r="V2079" s="91">
        <v>0</v>
      </c>
      <c r="W2079" s="91">
        <v>0</v>
      </c>
      <c r="X2079" s="91">
        <v>100</v>
      </c>
      <c r="Y2079" s="91">
        <v>120</v>
      </c>
      <c r="Z2079" s="91">
        <v>40</v>
      </c>
      <c r="AA2079" s="91">
        <v>60</v>
      </c>
      <c r="AB2079" s="91">
        <v>120</v>
      </c>
      <c r="AC2079" s="91">
        <v>0</v>
      </c>
      <c r="AD2079" s="91">
        <v>0</v>
      </c>
      <c r="AE2079" s="91">
        <v>0</v>
      </c>
      <c r="AF2079" s="91">
        <v>155</v>
      </c>
      <c r="AG2079" s="91">
        <v>214</v>
      </c>
      <c r="AH2079" s="91">
        <v>4081</v>
      </c>
      <c r="AI2079" s="91">
        <v>1</v>
      </c>
      <c r="AJ2079" s="91" t="s">
        <v>17786</v>
      </c>
      <c r="AK2079" s="91">
        <v>2</v>
      </c>
      <c r="AL2079" s="91">
        <v>0</v>
      </c>
      <c r="AM2079" s="91" t="s">
        <v>87</v>
      </c>
      <c r="AO2079" s="91">
        <v>0</v>
      </c>
      <c r="AP2079" s="91">
        <v>2</v>
      </c>
      <c r="AQ2079" s="91">
        <v>2002790</v>
      </c>
      <c r="AR2079" s="91" t="s">
        <v>87</v>
      </c>
      <c r="AU2079" s="93">
        <v>42576</v>
      </c>
      <c r="AW2079" s="91">
        <v>1</v>
      </c>
      <c r="AX2079" s="91">
        <v>0</v>
      </c>
      <c r="AY2079" s="91">
        <v>0</v>
      </c>
      <c r="AZ2079" s="92">
        <v>37383</v>
      </c>
      <c r="BA2079" s="91" t="s">
        <v>183</v>
      </c>
      <c r="BB2079" s="92">
        <v>42471</v>
      </c>
      <c r="BC2079" s="91" t="s">
        <v>87</v>
      </c>
    </row>
    <row r="2080" spans="1:55">
      <c r="A2080" s="91">
        <f t="shared" si="32"/>
        <v>2079</v>
      </c>
      <c r="B2080" s="91">
        <v>1147001</v>
      </c>
      <c r="C2080" s="91">
        <v>40</v>
      </c>
      <c r="D2080" s="91">
        <v>18</v>
      </c>
      <c r="E2080" s="91">
        <v>11470</v>
      </c>
      <c r="F2080" s="91">
        <v>1</v>
      </c>
      <c r="G2080" s="91" t="s">
        <v>17787</v>
      </c>
      <c r="I2080" s="91" t="s">
        <v>17788</v>
      </c>
      <c r="J2080" s="91" t="s">
        <v>17789</v>
      </c>
      <c r="K2080" s="91" t="s">
        <v>14482</v>
      </c>
      <c r="L2080" s="91" t="s">
        <v>17790</v>
      </c>
      <c r="O2080" s="91" t="s">
        <v>17791</v>
      </c>
      <c r="P2080" s="91" t="s">
        <v>87</v>
      </c>
      <c r="U2080" s="91">
        <v>1</v>
      </c>
      <c r="V2080" s="91">
        <v>500000</v>
      </c>
      <c r="W2080" s="91">
        <v>0</v>
      </c>
      <c r="X2080" s="91">
        <v>0</v>
      </c>
      <c r="Y2080" s="91">
        <v>0</v>
      </c>
      <c r="Z2080" s="91">
        <v>40</v>
      </c>
      <c r="AA2080" s="91">
        <v>60</v>
      </c>
      <c r="AB2080" s="91">
        <v>120</v>
      </c>
      <c r="AC2080" s="91">
        <v>0</v>
      </c>
      <c r="AD2080" s="91">
        <v>0</v>
      </c>
      <c r="AE2080" s="91">
        <v>0</v>
      </c>
      <c r="AF2080" s="91">
        <v>138</v>
      </c>
      <c r="AG2080" s="91">
        <v>333</v>
      </c>
      <c r="AH2080" s="91">
        <v>272765</v>
      </c>
      <c r="AI2080" s="91">
        <v>1</v>
      </c>
      <c r="AJ2080" s="91" t="s">
        <v>17792</v>
      </c>
      <c r="AK2080" s="91">
        <v>2</v>
      </c>
      <c r="AL2080" s="91">
        <v>1</v>
      </c>
      <c r="AM2080" s="91" t="s">
        <v>17793</v>
      </c>
      <c r="AN2080" s="91" t="s">
        <v>431</v>
      </c>
      <c r="AO2080" s="91">
        <v>1</v>
      </c>
      <c r="AP2080" s="91">
        <v>2</v>
      </c>
      <c r="AQ2080" s="91">
        <v>1574827</v>
      </c>
      <c r="AR2080" s="91" t="s">
        <v>87</v>
      </c>
      <c r="AU2080" s="93">
        <v>42060</v>
      </c>
      <c r="AW2080" s="91">
        <v>1</v>
      </c>
      <c r="AX2080" s="91">
        <v>0</v>
      </c>
      <c r="AZ2080" s="92">
        <v>36680</v>
      </c>
      <c r="BA2080" s="91" t="s">
        <v>183</v>
      </c>
      <c r="BB2080" s="92">
        <v>42057</v>
      </c>
      <c r="BC2080" s="91" t="s">
        <v>87</v>
      </c>
    </row>
    <row r="2081" spans="1:55">
      <c r="A2081" s="91">
        <f t="shared" si="32"/>
        <v>2080</v>
      </c>
      <c r="B2081" s="91">
        <v>1162001</v>
      </c>
      <c r="C2081" s="91">
        <v>40</v>
      </c>
      <c r="D2081" s="91">
        <v>18</v>
      </c>
      <c r="E2081" s="91">
        <v>11620</v>
      </c>
      <c r="F2081" s="91">
        <v>1</v>
      </c>
      <c r="G2081" s="91" t="s">
        <v>17794</v>
      </c>
      <c r="I2081" s="91" t="s">
        <v>17795</v>
      </c>
      <c r="J2081" s="91" t="s">
        <v>17796</v>
      </c>
      <c r="K2081" s="91" t="s">
        <v>17797</v>
      </c>
      <c r="L2081" s="91" t="s">
        <v>17798</v>
      </c>
      <c r="O2081" s="91" t="s">
        <v>17799</v>
      </c>
      <c r="P2081" s="91" t="s">
        <v>17800</v>
      </c>
      <c r="U2081" s="91">
        <v>0</v>
      </c>
      <c r="V2081" s="91">
        <v>500000</v>
      </c>
      <c r="W2081" s="91">
        <v>0</v>
      </c>
      <c r="X2081" s="91">
        <v>0</v>
      </c>
      <c r="Y2081" s="91">
        <v>0</v>
      </c>
      <c r="Z2081" s="91">
        <v>40</v>
      </c>
      <c r="AA2081" s="91">
        <v>60</v>
      </c>
      <c r="AB2081" s="91">
        <v>120</v>
      </c>
      <c r="AC2081" s="91">
        <v>0</v>
      </c>
      <c r="AD2081" s="91">
        <v>0</v>
      </c>
      <c r="AE2081" s="91">
        <v>0</v>
      </c>
      <c r="AF2081" s="91">
        <v>5</v>
      </c>
      <c r="AG2081" s="91">
        <v>374</v>
      </c>
      <c r="AH2081" s="91">
        <v>100568</v>
      </c>
      <c r="AI2081" s="91">
        <v>2</v>
      </c>
      <c r="AJ2081" s="91" t="s">
        <v>17801</v>
      </c>
      <c r="AK2081" s="91">
        <v>2</v>
      </c>
      <c r="AL2081" s="91">
        <v>1</v>
      </c>
      <c r="AM2081" s="91" t="s">
        <v>17802</v>
      </c>
      <c r="AN2081" s="91" t="s">
        <v>431</v>
      </c>
      <c r="AO2081" s="91">
        <v>1</v>
      </c>
      <c r="AP2081" s="91">
        <v>2</v>
      </c>
      <c r="AQ2081" s="91" t="s">
        <v>87</v>
      </c>
      <c r="AR2081" s="91" t="s">
        <v>87</v>
      </c>
      <c r="AW2081" s="91">
        <v>1</v>
      </c>
      <c r="AX2081" s="91">
        <v>0</v>
      </c>
      <c r="AZ2081" s="92">
        <v>36680</v>
      </c>
      <c r="BA2081" s="91" t="s">
        <v>183</v>
      </c>
      <c r="BB2081" s="92">
        <v>40354</v>
      </c>
      <c r="BC2081" s="91" t="s">
        <v>87</v>
      </c>
    </row>
    <row r="2082" spans="1:55">
      <c r="A2082" s="91">
        <f t="shared" si="32"/>
        <v>2081</v>
      </c>
      <c r="B2082" s="91">
        <v>1211001</v>
      </c>
      <c r="C2082" s="91">
        <v>40</v>
      </c>
      <c r="D2082" s="91">
        <v>18</v>
      </c>
      <c r="E2082" s="91">
        <v>12110</v>
      </c>
      <c r="F2082" s="91">
        <v>1</v>
      </c>
      <c r="G2082" s="91" t="s">
        <v>17803</v>
      </c>
      <c r="I2082" s="91" t="s">
        <v>17804</v>
      </c>
      <c r="J2082" s="91" t="s">
        <v>17803</v>
      </c>
      <c r="K2082" s="91" t="s">
        <v>17805</v>
      </c>
      <c r="L2082" s="91" t="s">
        <v>17806</v>
      </c>
      <c r="O2082" s="91" t="s">
        <v>17807</v>
      </c>
      <c r="P2082" s="91" t="s">
        <v>87</v>
      </c>
      <c r="U2082" s="91">
        <v>0</v>
      </c>
      <c r="V2082" s="91">
        <v>500000</v>
      </c>
      <c r="W2082" s="91">
        <v>40</v>
      </c>
      <c r="X2082" s="91">
        <v>60</v>
      </c>
      <c r="Y2082" s="91">
        <v>120</v>
      </c>
      <c r="Z2082" s="91">
        <v>40</v>
      </c>
      <c r="AA2082" s="91">
        <v>60</v>
      </c>
      <c r="AB2082" s="91">
        <v>120</v>
      </c>
      <c r="AC2082" s="91">
        <v>40</v>
      </c>
      <c r="AD2082" s="91">
        <v>60</v>
      </c>
      <c r="AE2082" s="91">
        <v>120</v>
      </c>
      <c r="AF2082" s="91">
        <v>5</v>
      </c>
      <c r="AG2082" s="91">
        <v>261</v>
      </c>
      <c r="AH2082" s="91">
        <v>9004152</v>
      </c>
      <c r="AI2082" s="91">
        <v>2</v>
      </c>
      <c r="AJ2082" s="91" t="s">
        <v>17808</v>
      </c>
      <c r="AK2082" s="91">
        <v>2</v>
      </c>
      <c r="AL2082" s="91">
        <v>0</v>
      </c>
      <c r="AM2082" s="91" t="s">
        <v>87</v>
      </c>
      <c r="AO2082" s="91">
        <v>0</v>
      </c>
      <c r="AP2082" s="91">
        <v>2</v>
      </c>
      <c r="AQ2082" s="91" t="s">
        <v>87</v>
      </c>
      <c r="AR2082" s="91" t="s">
        <v>87</v>
      </c>
      <c r="AW2082" s="91">
        <v>1</v>
      </c>
      <c r="AX2082" s="91">
        <v>0</v>
      </c>
      <c r="AZ2082" s="92">
        <v>36680</v>
      </c>
      <c r="BA2082" s="91" t="s">
        <v>183</v>
      </c>
      <c r="BB2082" s="92">
        <v>40354</v>
      </c>
      <c r="BC2082" s="91" t="s">
        <v>87</v>
      </c>
    </row>
    <row r="2083" spans="1:55">
      <c r="A2083" s="91">
        <f t="shared" si="32"/>
        <v>2082</v>
      </c>
      <c r="B2083" s="91">
        <v>1301701</v>
      </c>
      <c r="C2083" s="91">
        <v>57</v>
      </c>
      <c r="D2083" s="91">
        <v>18</v>
      </c>
      <c r="E2083" s="91">
        <v>13017</v>
      </c>
      <c r="F2083" s="91">
        <v>1</v>
      </c>
      <c r="G2083" s="91" t="s">
        <v>17809</v>
      </c>
      <c r="I2083" s="91" t="s">
        <v>17810</v>
      </c>
      <c r="J2083" s="91" t="s">
        <v>17811</v>
      </c>
      <c r="K2083" s="91" t="s">
        <v>17812</v>
      </c>
      <c r="L2083" s="91" t="s">
        <v>17813</v>
      </c>
      <c r="O2083" s="91" t="s">
        <v>17814</v>
      </c>
      <c r="P2083" s="91" t="s">
        <v>87</v>
      </c>
      <c r="U2083" s="91">
        <v>0</v>
      </c>
      <c r="V2083" s="91">
        <v>500000</v>
      </c>
      <c r="W2083" s="91">
        <v>0</v>
      </c>
      <c r="X2083" s="91">
        <v>100</v>
      </c>
      <c r="Y2083" s="91">
        <v>120</v>
      </c>
      <c r="Z2083" s="91">
        <v>40</v>
      </c>
      <c r="AA2083" s="91">
        <v>60</v>
      </c>
      <c r="AB2083" s="91">
        <v>120</v>
      </c>
      <c r="AC2083" s="91">
        <v>40</v>
      </c>
      <c r="AD2083" s="91">
        <v>60</v>
      </c>
      <c r="AE2083" s="91">
        <v>120</v>
      </c>
      <c r="AF2083" s="91">
        <v>10</v>
      </c>
      <c r="AG2083" s="91">
        <v>721</v>
      </c>
      <c r="AH2083" s="91">
        <v>556929</v>
      </c>
      <c r="AI2083" s="91">
        <v>1</v>
      </c>
      <c r="AJ2083" s="91" t="s">
        <v>17815</v>
      </c>
      <c r="AK2083" s="91">
        <v>2</v>
      </c>
      <c r="AL2083" s="91">
        <v>0</v>
      </c>
      <c r="AM2083" s="91" t="s">
        <v>87</v>
      </c>
      <c r="AO2083" s="91">
        <v>0</v>
      </c>
      <c r="AP2083" s="91">
        <v>2</v>
      </c>
      <c r="AQ2083" s="91" t="s">
        <v>87</v>
      </c>
      <c r="AR2083" s="91" t="s">
        <v>87</v>
      </c>
      <c r="AW2083" s="91">
        <v>1</v>
      </c>
      <c r="AX2083" s="91">
        <v>0</v>
      </c>
      <c r="AZ2083" s="92">
        <v>43132</v>
      </c>
      <c r="BA2083" s="91" t="s">
        <v>728</v>
      </c>
      <c r="BB2083" s="92">
        <v>43132</v>
      </c>
      <c r="BC2083" s="91" t="s">
        <v>728</v>
      </c>
    </row>
    <row r="2084" spans="1:55">
      <c r="A2084" s="91">
        <f t="shared" si="32"/>
        <v>2083</v>
      </c>
      <c r="B2084" s="91">
        <v>1352401</v>
      </c>
      <c r="C2084" s="91">
        <v>57</v>
      </c>
      <c r="D2084" s="91">
        <v>18</v>
      </c>
      <c r="E2084" s="91" t="s">
        <v>87</v>
      </c>
      <c r="F2084" s="91" t="s">
        <v>87</v>
      </c>
      <c r="G2084" s="91" t="s">
        <v>17816</v>
      </c>
      <c r="I2084" s="91" t="s">
        <v>17817</v>
      </c>
      <c r="J2084" s="91" t="s">
        <v>17818</v>
      </c>
      <c r="K2084" s="91" t="s">
        <v>994</v>
      </c>
      <c r="L2084" s="91" t="s">
        <v>17819</v>
      </c>
      <c r="O2084" s="91" t="s">
        <v>17820</v>
      </c>
      <c r="P2084" s="91" t="s">
        <v>17821</v>
      </c>
      <c r="U2084" s="91">
        <v>0</v>
      </c>
      <c r="V2084" s="91">
        <v>500000</v>
      </c>
      <c r="W2084" s="91">
        <v>0</v>
      </c>
      <c r="X2084" s="91">
        <v>100</v>
      </c>
      <c r="Y2084" s="91">
        <v>120</v>
      </c>
      <c r="Z2084" s="91">
        <v>40</v>
      </c>
      <c r="AA2084" s="91">
        <v>60</v>
      </c>
      <c r="AB2084" s="91">
        <v>120</v>
      </c>
      <c r="AC2084" s="91">
        <v>40</v>
      </c>
      <c r="AD2084" s="91">
        <v>60</v>
      </c>
      <c r="AE2084" s="91">
        <v>120</v>
      </c>
      <c r="AF2084" s="91">
        <v>1</v>
      </c>
      <c r="AG2084" s="91">
        <v>796</v>
      </c>
      <c r="AH2084" s="91">
        <v>1331077</v>
      </c>
      <c r="AI2084" s="91">
        <v>1</v>
      </c>
      <c r="AJ2084" s="91" t="s">
        <v>17822</v>
      </c>
      <c r="AK2084" s="91">
        <v>2</v>
      </c>
      <c r="AL2084" s="91">
        <v>0</v>
      </c>
      <c r="AM2084" s="91" t="s">
        <v>87</v>
      </c>
      <c r="AO2084" s="91">
        <v>0</v>
      </c>
      <c r="AP2084" s="91">
        <v>0</v>
      </c>
      <c r="AQ2084" s="91" t="s">
        <v>87</v>
      </c>
      <c r="AR2084" s="91" t="s">
        <v>87</v>
      </c>
      <c r="AW2084" s="91">
        <v>1</v>
      </c>
      <c r="AX2084" s="91">
        <v>0</v>
      </c>
      <c r="AZ2084" s="92">
        <v>43132</v>
      </c>
      <c r="BA2084" s="91" t="s">
        <v>728</v>
      </c>
      <c r="BB2084" s="92">
        <v>43132</v>
      </c>
      <c r="BC2084" s="91" t="s">
        <v>728</v>
      </c>
    </row>
    <row r="2085" spans="1:55">
      <c r="A2085" s="91">
        <f t="shared" si="32"/>
        <v>2084</v>
      </c>
      <c r="B2085" s="91">
        <v>1381801</v>
      </c>
      <c r="C2085" s="91">
        <v>38</v>
      </c>
      <c r="D2085" s="91">
        <v>18</v>
      </c>
      <c r="E2085" s="91">
        <v>13818</v>
      </c>
      <c r="F2085" s="91">
        <v>1</v>
      </c>
      <c r="G2085" s="91" t="s">
        <v>17823</v>
      </c>
      <c r="I2085" s="91" t="s">
        <v>17824</v>
      </c>
      <c r="K2085" s="91" t="s">
        <v>9936</v>
      </c>
      <c r="L2085" s="91" t="s">
        <v>17825</v>
      </c>
      <c r="O2085" s="91" t="s">
        <v>17826</v>
      </c>
      <c r="P2085" s="91" t="s">
        <v>17827</v>
      </c>
      <c r="R2085" s="91" t="s">
        <v>17828</v>
      </c>
      <c r="S2085" s="91" t="s">
        <v>17829</v>
      </c>
      <c r="T2085" s="91" t="s">
        <v>269</v>
      </c>
      <c r="U2085" s="91">
        <v>1</v>
      </c>
      <c r="V2085" s="91">
        <v>500000</v>
      </c>
      <c r="W2085" s="91">
        <v>0</v>
      </c>
      <c r="X2085" s="91">
        <v>100</v>
      </c>
      <c r="Y2085" s="91">
        <v>120</v>
      </c>
      <c r="Z2085" s="91">
        <v>40</v>
      </c>
      <c r="AA2085" s="91">
        <v>60</v>
      </c>
      <c r="AB2085" s="91">
        <v>120</v>
      </c>
      <c r="AC2085" s="91">
        <v>0</v>
      </c>
      <c r="AD2085" s="91">
        <v>100</v>
      </c>
      <c r="AE2085" s="91">
        <v>120</v>
      </c>
      <c r="AF2085" s="91">
        <v>1</v>
      </c>
      <c r="AG2085" s="91">
        <v>50</v>
      </c>
      <c r="AH2085" s="91">
        <v>1551546</v>
      </c>
      <c r="AI2085" s="91">
        <v>1</v>
      </c>
      <c r="AJ2085" s="91" t="s">
        <v>17830</v>
      </c>
      <c r="AK2085" s="91">
        <v>2</v>
      </c>
      <c r="AL2085" s="91">
        <v>0</v>
      </c>
      <c r="AM2085" s="91" t="s">
        <v>87</v>
      </c>
      <c r="AO2085" s="91">
        <v>1</v>
      </c>
      <c r="AP2085" s="91">
        <v>2</v>
      </c>
      <c r="AQ2085" s="91">
        <v>2156060</v>
      </c>
      <c r="AR2085" s="91" t="s">
        <v>87</v>
      </c>
      <c r="AU2085" s="93">
        <v>43003</v>
      </c>
      <c r="AW2085" s="91">
        <v>1</v>
      </c>
      <c r="AX2085" s="91">
        <v>0</v>
      </c>
      <c r="AZ2085" s="92">
        <v>42941.074108796296</v>
      </c>
      <c r="BA2085" s="91" t="s">
        <v>233</v>
      </c>
      <c r="BB2085" s="92">
        <v>43000.063310185185</v>
      </c>
      <c r="BC2085" s="91" t="s">
        <v>233</v>
      </c>
    </row>
    <row r="2086" spans="1:55">
      <c r="A2086" s="91">
        <f t="shared" si="32"/>
        <v>2085</v>
      </c>
      <c r="B2086" s="91">
        <v>1417301</v>
      </c>
      <c r="C2086" s="91">
        <v>57</v>
      </c>
      <c r="D2086" s="91">
        <v>18</v>
      </c>
      <c r="E2086" s="91" t="s">
        <v>87</v>
      </c>
      <c r="F2086" s="91" t="s">
        <v>87</v>
      </c>
      <c r="G2086" s="91" t="s">
        <v>17831</v>
      </c>
      <c r="I2086" s="91" t="s">
        <v>4057</v>
      </c>
      <c r="J2086" s="91" t="s">
        <v>535</v>
      </c>
      <c r="K2086" s="91" t="s">
        <v>17832</v>
      </c>
      <c r="L2086" s="91" t="s">
        <v>17833</v>
      </c>
      <c r="O2086" s="91" t="s">
        <v>17834</v>
      </c>
      <c r="P2086" s="91" t="s">
        <v>17835</v>
      </c>
      <c r="U2086" s="91">
        <v>0</v>
      </c>
      <c r="V2086" s="91">
        <v>500000</v>
      </c>
      <c r="W2086" s="91">
        <v>0</v>
      </c>
      <c r="X2086" s="91">
        <v>100</v>
      </c>
      <c r="Y2086" s="91">
        <v>135</v>
      </c>
      <c r="Z2086" s="91">
        <v>40</v>
      </c>
      <c r="AA2086" s="91">
        <v>60</v>
      </c>
      <c r="AB2086" s="91">
        <v>135</v>
      </c>
      <c r="AC2086" s="91">
        <v>40</v>
      </c>
      <c r="AD2086" s="91">
        <v>60</v>
      </c>
      <c r="AE2086" s="91">
        <v>135</v>
      </c>
      <c r="AF2086" s="91">
        <v>144</v>
      </c>
      <c r="AG2086" s="91">
        <v>159</v>
      </c>
      <c r="AH2086" s="91">
        <v>5316130</v>
      </c>
      <c r="AI2086" s="91">
        <v>1</v>
      </c>
      <c r="AJ2086" s="91" t="s">
        <v>17836</v>
      </c>
      <c r="AK2086" s="91">
        <v>2</v>
      </c>
      <c r="AL2086" s="91">
        <v>0</v>
      </c>
      <c r="AM2086" s="91" t="s">
        <v>87</v>
      </c>
      <c r="AO2086" s="91">
        <v>0</v>
      </c>
      <c r="AP2086" s="91">
        <v>0</v>
      </c>
      <c r="AQ2086" s="91" t="s">
        <v>87</v>
      </c>
      <c r="AR2086" s="91" t="s">
        <v>87</v>
      </c>
      <c r="AW2086" s="91">
        <v>1</v>
      </c>
      <c r="AX2086" s="91">
        <v>0</v>
      </c>
      <c r="AZ2086" s="92">
        <v>43132</v>
      </c>
      <c r="BA2086" s="91" t="s">
        <v>728</v>
      </c>
      <c r="BB2086" s="92">
        <v>43132</v>
      </c>
      <c r="BC2086" s="91" t="s">
        <v>728</v>
      </c>
    </row>
    <row r="2087" spans="1:55">
      <c r="A2087" s="91">
        <f t="shared" si="32"/>
        <v>2086</v>
      </c>
      <c r="B2087" s="91">
        <v>1445001</v>
      </c>
      <c r="C2087" s="91">
        <v>80</v>
      </c>
      <c r="D2087" s="91">
        <v>18</v>
      </c>
      <c r="E2087" s="91">
        <v>14450</v>
      </c>
      <c r="F2087" s="91">
        <v>1</v>
      </c>
      <c r="G2087" s="91" t="s">
        <v>17837</v>
      </c>
      <c r="I2087" s="91" t="s">
        <v>17838</v>
      </c>
      <c r="J2087" s="91" t="s">
        <v>17837</v>
      </c>
      <c r="K2087" s="91" t="s">
        <v>17839</v>
      </c>
      <c r="L2087" s="91" t="s">
        <v>17840</v>
      </c>
      <c r="O2087" s="91" t="s">
        <v>17841</v>
      </c>
      <c r="P2087" s="91" t="s">
        <v>17842</v>
      </c>
      <c r="U2087" s="91">
        <v>1</v>
      </c>
      <c r="V2087" s="91">
        <v>500000</v>
      </c>
      <c r="W2087" s="91">
        <v>0</v>
      </c>
      <c r="X2087" s="91">
        <v>100</v>
      </c>
      <c r="Y2087" s="91">
        <v>120</v>
      </c>
      <c r="Z2087" s="91">
        <v>40</v>
      </c>
      <c r="AA2087" s="91">
        <v>60</v>
      </c>
      <c r="AB2087" s="91">
        <v>120</v>
      </c>
      <c r="AC2087" s="91">
        <v>40</v>
      </c>
      <c r="AD2087" s="91">
        <v>60</v>
      </c>
      <c r="AE2087" s="91">
        <v>120</v>
      </c>
      <c r="AF2087" s="91">
        <v>190</v>
      </c>
      <c r="AG2087" s="91">
        <v>270</v>
      </c>
      <c r="AH2087" s="91">
        <v>1300969</v>
      </c>
      <c r="AI2087" s="91">
        <v>1</v>
      </c>
      <c r="AJ2087" s="91" t="s">
        <v>17843</v>
      </c>
      <c r="AK2087" s="91">
        <v>2</v>
      </c>
      <c r="AL2087" s="91">
        <v>0</v>
      </c>
      <c r="AM2087" s="91" t="s">
        <v>87</v>
      </c>
      <c r="AO2087" s="91">
        <v>0</v>
      </c>
      <c r="AP2087" s="91">
        <v>2</v>
      </c>
      <c r="AQ2087" s="91">
        <v>1557749</v>
      </c>
      <c r="AR2087" s="91" t="s">
        <v>87</v>
      </c>
      <c r="AU2087" s="93">
        <v>42060</v>
      </c>
      <c r="AW2087" s="91">
        <v>1</v>
      </c>
      <c r="AX2087" s="91">
        <v>0</v>
      </c>
      <c r="AY2087" s="91">
        <v>0</v>
      </c>
      <c r="AZ2087" s="92">
        <v>36680</v>
      </c>
      <c r="BA2087" s="91" t="s">
        <v>183</v>
      </c>
      <c r="BB2087" s="92">
        <v>42057</v>
      </c>
      <c r="BC2087" s="91" t="s">
        <v>87</v>
      </c>
    </row>
    <row r="2088" spans="1:55">
      <c r="A2088" s="91">
        <f t="shared" si="32"/>
        <v>2087</v>
      </c>
      <c r="B2088" s="91">
        <v>1449703</v>
      </c>
      <c r="C2088" s="91">
        <v>29</v>
      </c>
      <c r="D2088" s="91">
        <v>18</v>
      </c>
      <c r="E2088" s="91" t="s">
        <v>87</v>
      </c>
      <c r="F2088" s="91" t="s">
        <v>87</v>
      </c>
      <c r="G2088" s="91" t="s">
        <v>3766</v>
      </c>
      <c r="I2088" s="91" t="s">
        <v>3767</v>
      </c>
      <c r="J2088" s="91" t="s">
        <v>17844</v>
      </c>
      <c r="K2088" s="91" t="s">
        <v>17845</v>
      </c>
      <c r="L2088" s="91" t="s">
        <v>17846</v>
      </c>
      <c r="O2088" s="91" t="s">
        <v>17847</v>
      </c>
      <c r="P2088" s="91" t="s">
        <v>17848</v>
      </c>
      <c r="R2088" s="91" t="s">
        <v>17849</v>
      </c>
      <c r="S2088" s="91" t="s">
        <v>17850</v>
      </c>
      <c r="T2088" s="91" t="s">
        <v>269</v>
      </c>
      <c r="U2088" s="91">
        <v>0</v>
      </c>
      <c r="V2088" s="91">
        <v>0</v>
      </c>
      <c r="W2088" s="91">
        <v>100</v>
      </c>
      <c r="X2088" s="91">
        <v>0</v>
      </c>
      <c r="Y2088" s="91">
        <v>0</v>
      </c>
      <c r="Z2088" s="91">
        <v>100</v>
      </c>
      <c r="AA2088" s="91">
        <v>0</v>
      </c>
      <c r="AB2088" s="91">
        <v>0</v>
      </c>
      <c r="AC2088" s="91">
        <v>100</v>
      </c>
      <c r="AD2088" s="91">
        <v>0</v>
      </c>
      <c r="AE2088" s="91">
        <v>0</v>
      </c>
      <c r="AF2088" s="91">
        <v>9</v>
      </c>
      <c r="AG2088" s="91">
        <v>779</v>
      </c>
      <c r="AH2088" s="91">
        <v>7826826</v>
      </c>
      <c r="AI2088" s="91">
        <v>1</v>
      </c>
      <c r="AJ2088" s="91" t="s">
        <v>4514</v>
      </c>
      <c r="AK2088" s="91">
        <v>2</v>
      </c>
      <c r="AL2088" s="91">
        <v>0</v>
      </c>
      <c r="AM2088" s="91" t="s">
        <v>87</v>
      </c>
      <c r="AO2088" s="91">
        <v>1</v>
      </c>
      <c r="AP2088" s="91">
        <v>2</v>
      </c>
      <c r="AQ2088" s="91" t="s">
        <v>87</v>
      </c>
      <c r="AR2088" s="91" t="s">
        <v>87</v>
      </c>
      <c r="AW2088" s="91">
        <v>1</v>
      </c>
      <c r="AX2088" s="91">
        <v>0</v>
      </c>
      <c r="AZ2088" s="92">
        <v>38184</v>
      </c>
      <c r="BA2088" s="91" t="s">
        <v>183</v>
      </c>
      <c r="BB2088" s="92">
        <v>42506</v>
      </c>
      <c r="BC2088" s="91" t="s">
        <v>87</v>
      </c>
    </row>
    <row r="2089" spans="1:55">
      <c r="A2089" s="91">
        <f t="shared" si="32"/>
        <v>2088</v>
      </c>
      <c r="B2089" s="91">
        <v>1497401</v>
      </c>
      <c r="C2089" s="91">
        <v>30</v>
      </c>
      <c r="D2089" s="91">
        <v>18</v>
      </c>
      <c r="E2089" s="91" t="s">
        <v>87</v>
      </c>
      <c r="F2089" s="91" t="s">
        <v>87</v>
      </c>
      <c r="G2089" s="91" t="s">
        <v>17851</v>
      </c>
      <c r="I2089" s="91" t="s">
        <v>17852</v>
      </c>
      <c r="K2089" s="91" t="s">
        <v>17853</v>
      </c>
      <c r="L2089" s="91" t="s">
        <v>17854</v>
      </c>
      <c r="M2089" s="91" t="s">
        <v>17855</v>
      </c>
      <c r="O2089" s="91" t="s">
        <v>17856</v>
      </c>
      <c r="P2089" s="91" t="s">
        <v>17856</v>
      </c>
      <c r="R2089" s="91" t="s">
        <v>17857</v>
      </c>
      <c r="S2089" s="91" t="s">
        <v>17858</v>
      </c>
      <c r="T2089" s="91" t="s">
        <v>269</v>
      </c>
      <c r="U2089" s="91">
        <v>0</v>
      </c>
      <c r="V2089" s="91">
        <v>500000</v>
      </c>
      <c r="W2089" s="91">
        <v>100</v>
      </c>
      <c r="X2089" s="91">
        <v>0</v>
      </c>
      <c r="Y2089" s="91">
        <v>120</v>
      </c>
      <c r="Z2089" s="91">
        <v>100</v>
      </c>
      <c r="AA2089" s="91">
        <v>0</v>
      </c>
      <c r="AB2089" s="91">
        <v>120</v>
      </c>
      <c r="AC2089" s="91">
        <v>100</v>
      </c>
      <c r="AD2089" s="91">
        <v>0</v>
      </c>
      <c r="AE2089" s="91">
        <v>120</v>
      </c>
      <c r="AF2089" s="91">
        <v>9</v>
      </c>
      <c r="AG2089" s="91">
        <v>94</v>
      </c>
      <c r="AH2089" s="91">
        <v>6765982</v>
      </c>
      <c r="AI2089" s="91">
        <v>1</v>
      </c>
      <c r="AJ2089" s="91" t="s">
        <v>17859</v>
      </c>
      <c r="AK2089" s="91">
        <v>2</v>
      </c>
      <c r="AL2089" s="91">
        <v>1</v>
      </c>
      <c r="AM2089" s="91" t="s">
        <v>17860</v>
      </c>
      <c r="AN2089" s="91" t="s">
        <v>17861</v>
      </c>
      <c r="AO2089" s="91">
        <v>1</v>
      </c>
      <c r="AP2089" s="91">
        <v>2</v>
      </c>
      <c r="AQ2089" s="91" t="s">
        <v>87</v>
      </c>
      <c r="AR2089" s="91" t="s">
        <v>87</v>
      </c>
      <c r="AW2089" s="91">
        <v>1</v>
      </c>
      <c r="AX2089" s="91">
        <v>0</v>
      </c>
      <c r="AZ2089" s="92">
        <v>37872</v>
      </c>
      <c r="BA2089" s="91" t="s">
        <v>183</v>
      </c>
      <c r="BB2089" s="92">
        <v>40357</v>
      </c>
      <c r="BC2089" s="91" t="s">
        <v>87</v>
      </c>
    </row>
    <row r="2090" spans="1:55">
      <c r="A2090" s="91">
        <f t="shared" si="32"/>
        <v>2089</v>
      </c>
      <c r="B2090" s="91">
        <v>1509601</v>
      </c>
      <c r="C2090" s="91">
        <v>29</v>
      </c>
      <c r="D2090" s="91">
        <v>18</v>
      </c>
      <c r="E2090" s="91" t="s">
        <v>87</v>
      </c>
      <c r="F2090" s="91" t="s">
        <v>87</v>
      </c>
      <c r="G2090" s="91" t="s">
        <v>13195</v>
      </c>
      <c r="I2090" s="91" t="s">
        <v>17862</v>
      </c>
      <c r="J2090" s="91" t="s">
        <v>17863</v>
      </c>
      <c r="K2090" s="91" t="s">
        <v>470</v>
      </c>
      <c r="L2090" s="91" t="s">
        <v>17864</v>
      </c>
      <c r="M2090" s="91" t="s">
        <v>17865</v>
      </c>
      <c r="O2090" s="91" t="s">
        <v>17866</v>
      </c>
      <c r="P2090" s="91" t="s">
        <v>17867</v>
      </c>
      <c r="R2090" s="91" t="s">
        <v>17868</v>
      </c>
      <c r="S2090" s="91" t="s">
        <v>17869</v>
      </c>
      <c r="T2090" s="91" t="s">
        <v>269</v>
      </c>
      <c r="U2090" s="91">
        <v>1</v>
      </c>
      <c r="V2090" s="91">
        <v>500000</v>
      </c>
      <c r="W2090" s="91">
        <v>40</v>
      </c>
      <c r="X2090" s="91">
        <v>60</v>
      </c>
      <c r="Y2090" s="91">
        <v>120</v>
      </c>
      <c r="Z2090" s="91">
        <v>40</v>
      </c>
      <c r="AA2090" s="91">
        <v>60</v>
      </c>
      <c r="AB2090" s="91">
        <v>120</v>
      </c>
      <c r="AC2090" s="91">
        <v>40</v>
      </c>
      <c r="AD2090" s="91">
        <v>60</v>
      </c>
      <c r="AE2090" s="91">
        <v>120</v>
      </c>
      <c r="AF2090" s="91">
        <v>1</v>
      </c>
      <c r="AG2090" s="91">
        <v>66</v>
      </c>
      <c r="AH2090" s="91">
        <v>2519758</v>
      </c>
      <c r="AI2090" s="91">
        <v>1</v>
      </c>
      <c r="AJ2090" s="91" t="s">
        <v>17870</v>
      </c>
      <c r="AK2090" s="91">
        <v>2</v>
      </c>
      <c r="AL2090" s="91">
        <v>0</v>
      </c>
      <c r="AM2090" s="91" t="s">
        <v>87</v>
      </c>
      <c r="AO2090" s="91">
        <v>1</v>
      </c>
      <c r="AP2090" s="91">
        <v>2</v>
      </c>
      <c r="AQ2090" s="91">
        <v>1630404</v>
      </c>
      <c r="AR2090" s="91" t="s">
        <v>87</v>
      </c>
      <c r="AU2090" s="93">
        <v>42088</v>
      </c>
      <c r="AW2090" s="91">
        <v>1</v>
      </c>
      <c r="AX2090" s="91">
        <v>0</v>
      </c>
      <c r="AZ2090" s="92">
        <v>37937</v>
      </c>
      <c r="BA2090" s="91" t="s">
        <v>183</v>
      </c>
      <c r="BB2090" s="92">
        <v>42041</v>
      </c>
      <c r="BC2090" s="91" t="s">
        <v>87</v>
      </c>
    </row>
    <row r="2091" spans="1:55">
      <c r="A2091" s="91">
        <f t="shared" si="32"/>
        <v>2090</v>
      </c>
      <c r="B2091" s="91">
        <v>1525701</v>
      </c>
      <c r="C2091" s="91">
        <v>57</v>
      </c>
      <c r="D2091" s="91">
        <v>18</v>
      </c>
      <c r="E2091" s="91" t="s">
        <v>87</v>
      </c>
      <c r="F2091" s="91" t="s">
        <v>87</v>
      </c>
      <c r="G2091" s="91" t="s">
        <v>17871</v>
      </c>
      <c r="I2091" s="91" t="s">
        <v>17872</v>
      </c>
      <c r="J2091" s="91" t="s">
        <v>17871</v>
      </c>
      <c r="K2091" s="91" t="s">
        <v>17873</v>
      </c>
      <c r="L2091" s="91" t="s">
        <v>17874</v>
      </c>
      <c r="O2091" s="91" t="s">
        <v>17875</v>
      </c>
      <c r="P2091" s="91" t="s">
        <v>87</v>
      </c>
      <c r="U2091" s="91">
        <v>0</v>
      </c>
      <c r="V2091" s="91">
        <v>500000</v>
      </c>
      <c r="W2091" s="91">
        <v>0</v>
      </c>
      <c r="X2091" s="91">
        <v>100</v>
      </c>
      <c r="Y2091" s="91">
        <v>120</v>
      </c>
      <c r="Z2091" s="91">
        <v>40</v>
      </c>
      <c r="AA2091" s="91">
        <v>60</v>
      </c>
      <c r="AB2091" s="91">
        <v>120</v>
      </c>
      <c r="AC2091" s="91">
        <v>40</v>
      </c>
      <c r="AD2091" s="91">
        <v>60</v>
      </c>
      <c r="AE2091" s="91">
        <v>120</v>
      </c>
      <c r="AF2091" s="91">
        <v>153</v>
      </c>
      <c r="AG2091" s="91">
        <v>193</v>
      </c>
      <c r="AH2091" s="91">
        <v>1436018</v>
      </c>
      <c r="AI2091" s="91">
        <v>1</v>
      </c>
      <c r="AJ2091" s="91" t="s">
        <v>17876</v>
      </c>
      <c r="AK2091" s="91">
        <v>2</v>
      </c>
      <c r="AL2091" s="91">
        <v>2</v>
      </c>
      <c r="AM2091" s="91" t="s">
        <v>87</v>
      </c>
      <c r="AO2091" s="91">
        <v>0</v>
      </c>
      <c r="AP2091" s="91">
        <v>0</v>
      </c>
      <c r="AQ2091" s="91" t="s">
        <v>87</v>
      </c>
      <c r="AR2091" s="91" t="s">
        <v>87</v>
      </c>
      <c r="AW2091" s="91">
        <v>1</v>
      </c>
      <c r="AX2091" s="91">
        <v>0</v>
      </c>
      <c r="AZ2091" s="92">
        <v>43132</v>
      </c>
      <c r="BA2091" s="91" t="s">
        <v>728</v>
      </c>
      <c r="BB2091" s="92">
        <v>43132</v>
      </c>
      <c r="BC2091" s="91" t="s">
        <v>728</v>
      </c>
    </row>
    <row r="2092" spans="1:55">
      <c r="A2092" s="91">
        <f t="shared" si="32"/>
        <v>2091</v>
      </c>
      <c r="B2092" s="91">
        <v>1555301</v>
      </c>
      <c r="C2092" s="91">
        <v>57</v>
      </c>
      <c r="D2092" s="91">
        <v>18</v>
      </c>
      <c r="E2092" s="91" t="s">
        <v>87</v>
      </c>
      <c r="F2092" s="91" t="s">
        <v>87</v>
      </c>
      <c r="G2092" s="91" t="s">
        <v>17877</v>
      </c>
      <c r="I2092" s="91" t="s">
        <v>17878</v>
      </c>
      <c r="J2092" s="91" t="s">
        <v>17879</v>
      </c>
      <c r="K2092" s="91" t="s">
        <v>17880</v>
      </c>
      <c r="L2092" s="91" t="s">
        <v>17881</v>
      </c>
      <c r="O2092" s="91" t="s">
        <v>17882</v>
      </c>
      <c r="P2092" s="91" t="s">
        <v>87</v>
      </c>
      <c r="U2092" s="91">
        <v>0</v>
      </c>
      <c r="V2092" s="91">
        <v>500000</v>
      </c>
      <c r="W2092" s="91">
        <v>100</v>
      </c>
      <c r="X2092" s="91">
        <v>0</v>
      </c>
      <c r="Y2092" s="91">
        <v>0</v>
      </c>
      <c r="Z2092" s="91">
        <v>100</v>
      </c>
      <c r="AA2092" s="91">
        <v>0</v>
      </c>
      <c r="AB2092" s="91">
        <v>0</v>
      </c>
      <c r="AC2092" s="91">
        <v>100</v>
      </c>
      <c r="AD2092" s="91">
        <v>0</v>
      </c>
      <c r="AE2092" s="91">
        <v>0</v>
      </c>
      <c r="AF2092" s="91">
        <v>153</v>
      </c>
      <c r="AG2092" s="91">
        <v>113</v>
      </c>
      <c r="AH2092" s="91">
        <v>1453730</v>
      </c>
      <c r="AI2092" s="91">
        <v>1</v>
      </c>
      <c r="AJ2092" s="91" t="s">
        <v>17883</v>
      </c>
      <c r="AK2092" s="91">
        <v>2</v>
      </c>
      <c r="AL2092" s="91">
        <v>0</v>
      </c>
      <c r="AM2092" s="91" t="s">
        <v>87</v>
      </c>
      <c r="AO2092" s="91">
        <v>0</v>
      </c>
      <c r="AP2092" s="91">
        <v>0</v>
      </c>
      <c r="AQ2092" s="91" t="s">
        <v>87</v>
      </c>
      <c r="AR2092" s="91" t="s">
        <v>87</v>
      </c>
      <c r="AW2092" s="91">
        <v>1</v>
      </c>
      <c r="AX2092" s="91">
        <v>0</v>
      </c>
      <c r="AZ2092" s="92">
        <v>43132</v>
      </c>
      <c r="BA2092" s="91" t="s">
        <v>728</v>
      </c>
      <c r="BB2092" s="92">
        <v>43132</v>
      </c>
      <c r="BC2092" s="91" t="s">
        <v>728</v>
      </c>
    </row>
    <row r="2093" spans="1:55">
      <c r="A2093" s="91">
        <f t="shared" si="32"/>
        <v>2092</v>
      </c>
      <c r="B2093" s="91">
        <v>1577301</v>
      </c>
      <c r="C2093" s="91">
        <v>70</v>
      </c>
      <c r="D2093" s="91">
        <v>18</v>
      </c>
      <c r="E2093" s="91" t="s">
        <v>87</v>
      </c>
      <c r="F2093" s="91" t="s">
        <v>87</v>
      </c>
      <c r="G2093" s="91" t="s">
        <v>17884</v>
      </c>
      <c r="I2093" s="91" t="s">
        <v>17885</v>
      </c>
      <c r="K2093" s="91" t="s">
        <v>17886</v>
      </c>
      <c r="L2093" s="91" t="s">
        <v>17887</v>
      </c>
      <c r="O2093" s="91" t="s">
        <v>17888</v>
      </c>
      <c r="P2093" s="91" t="s">
        <v>17889</v>
      </c>
      <c r="R2093" s="91" t="s">
        <v>17890</v>
      </c>
      <c r="S2093" s="91" t="s">
        <v>17891</v>
      </c>
      <c r="T2093" s="91" t="s">
        <v>269</v>
      </c>
      <c r="U2093" s="91">
        <v>1</v>
      </c>
      <c r="V2093" s="91">
        <v>500000</v>
      </c>
      <c r="W2093" s="91">
        <v>0</v>
      </c>
      <c r="X2093" s="91">
        <v>0</v>
      </c>
      <c r="Y2093" s="91">
        <v>0</v>
      </c>
      <c r="Z2093" s="91">
        <v>40</v>
      </c>
      <c r="AA2093" s="91">
        <v>60</v>
      </c>
      <c r="AB2093" s="91">
        <v>120</v>
      </c>
      <c r="AC2093" s="91">
        <v>0</v>
      </c>
      <c r="AD2093" s="91">
        <v>0</v>
      </c>
      <c r="AE2093" s="91">
        <v>0</v>
      </c>
      <c r="AF2093" s="91">
        <v>5</v>
      </c>
      <c r="AG2093" s="91">
        <v>829</v>
      </c>
      <c r="AH2093" s="91">
        <v>268984</v>
      </c>
      <c r="AI2093" s="91">
        <v>1</v>
      </c>
      <c r="AJ2093" s="91" t="s">
        <v>17892</v>
      </c>
      <c r="AK2093" s="91">
        <v>2</v>
      </c>
      <c r="AL2093" s="91">
        <v>1</v>
      </c>
      <c r="AM2093" s="91">
        <v>27306951410152</v>
      </c>
      <c r="AN2093" s="91" t="s">
        <v>17893</v>
      </c>
      <c r="AO2093" s="91">
        <v>1</v>
      </c>
      <c r="AP2093" s="91">
        <v>2</v>
      </c>
      <c r="AQ2093" s="91">
        <v>1630527</v>
      </c>
      <c r="AR2093" s="91" t="s">
        <v>87</v>
      </c>
      <c r="AU2093" s="93">
        <v>42088</v>
      </c>
      <c r="AW2093" s="91">
        <v>1</v>
      </c>
      <c r="AX2093" s="91">
        <v>0</v>
      </c>
      <c r="AZ2093" s="92">
        <v>42024</v>
      </c>
      <c r="BA2093" s="91" t="s">
        <v>183</v>
      </c>
      <c r="BB2093" s="92">
        <v>42024</v>
      </c>
      <c r="BC2093" s="91" t="s">
        <v>87</v>
      </c>
    </row>
    <row r="2094" spans="1:55">
      <c r="A2094" s="91">
        <f t="shared" si="32"/>
        <v>2093</v>
      </c>
      <c r="B2094" s="91">
        <v>1612401</v>
      </c>
      <c r="C2094" s="91">
        <v>43</v>
      </c>
      <c r="D2094" s="91">
        <v>18</v>
      </c>
      <c r="E2094" s="91" t="s">
        <v>87</v>
      </c>
      <c r="F2094" s="91" t="s">
        <v>87</v>
      </c>
      <c r="G2094" s="91" t="s">
        <v>17894</v>
      </c>
      <c r="I2094" s="91" t="s">
        <v>17895</v>
      </c>
      <c r="J2094" s="91" t="s">
        <v>17896</v>
      </c>
      <c r="K2094" s="91" t="s">
        <v>17897</v>
      </c>
      <c r="L2094" s="91" t="s">
        <v>17898</v>
      </c>
      <c r="O2094" s="91" t="s">
        <v>17899</v>
      </c>
      <c r="P2094" s="91" t="s">
        <v>87</v>
      </c>
      <c r="U2094" s="91">
        <v>0</v>
      </c>
      <c r="V2094" s="91">
        <v>0</v>
      </c>
      <c r="W2094" s="91">
        <v>0</v>
      </c>
      <c r="X2094" s="91">
        <v>0</v>
      </c>
      <c r="Y2094" s="91">
        <v>0</v>
      </c>
      <c r="Z2094" s="91">
        <v>30</v>
      </c>
      <c r="AA2094" s="91">
        <v>70</v>
      </c>
      <c r="AB2094" s="91">
        <v>120</v>
      </c>
      <c r="AC2094" s="91">
        <v>0</v>
      </c>
      <c r="AD2094" s="91">
        <v>0</v>
      </c>
      <c r="AE2094" s="91">
        <v>0</v>
      </c>
      <c r="AF2094" s="91">
        <v>149</v>
      </c>
      <c r="AG2094" s="91">
        <v>166</v>
      </c>
      <c r="AH2094" s="91">
        <v>251568</v>
      </c>
      <c r="AI2094" s="91">
        <v>1</v>
      </c>
      <c r="AJ2094" s="91" t="s">
        <v>17900</v>
      </c>
      <c r="AK2094" s="91">
        <v>2</v>
      </c>
      <c r="AL2094" s="91">
        <v>0</v>
      </c>
      <c r="AM2094" s="91" t="s">
        <v>87</v>
      </c>
      <c r="AO2094" s="91">
        <v>0</v>
      </c>
      <c r="AP2094" s="91">
        <v>2</v>
      </c>
      <c r="AQ2094" s="91" t="s">
        <v>87</v>
      </c>
      <c r="AR2094" s="91" t="s">
        <v>87</v>
      </c>
      <c r="AW2094" s="91">
        <v>1</v>
      </c>
      <c r="AX2094" s="91">
        <v>0</v>
      </c>
      <c r="AZ2094" s="92">
        <v>43132</v>
      </c>
      <c r="BA2094" s="91" t="s">
        <v>3642</v>
      </c>
      <c r="BB2094" s="92">
        <v>43132</v>
      </c>
      <c r="BC2094" s="91" t="s">
        <v>3642</v>
      </c>
    </row>
    <row r="2095" spans="1:55">
      <c r="A2095" s="91">
        <f t="shared" si="32"/>
        <v>2094</v>
      </c>
      <c r="B2095" s="91">
        <v>1613801</v>
      </c>
      <c r="C2095" s="91">
        <v>62</v>
      </c>
      <c r="D2095" s="91">
        <v>18</v>
      </c>
      <c r="E2095" s="91" t="s">
        <v>87</v>
      </c>
      <c r="F2095" s="91" t="s">
        <v>87</v>
      </c>
      <c r="G2095" s="91" t="s">
        <v>17901</v>
      </c>
      <c r="I2095" s="91" t="s">
        <v>17902</v>
      </c>
      <c r="J2095" s="91" t="s">
        <v>17903</v>
      </c>
      <c r="K2095" s="91" t="s">
        <v>17904</v>
      </c>
      <c r="L2095" s="91" t="s">
        <v>17905</v>
      </c>
      <c r="O2095" s="91" t="s">
        <v>17906</v>
      </c>
      <c r="P2095" s="91" t="s">
        <v>17907</v>
      </c>
      <c r="U2095" s="91">
        <v>0</v>
      </c>
      <c r="V2095" s="91">
        <v>0</v>
      </c>
      <c r="W2095" s="91">
        <v>0</v>
      </c>
      <c r="X2095" s="91">
        <v>100</v>
      </c>
      <c r="Y2095" s="91">
        <v>120</v>
      </c>
      <c r="Z2095" s="91">
        <v>40</v>
      </c>
      <c r="AA2095" s="91">
        <v>60</v>
      </c>
      <c r="AB2095" s="91">
        <v>120</v>
      </c>
      <c r="AC2095" s="91">
        <v>0</v>
      </c>
      <c r="AD2095" s="91">
        <v>0</v>
      </c>
      <c r="AE2095" s="91">
        <v>0</v>
      </c>
      <c r="AF2095" s="91">
        <v>155</v>
      </c>
      <c r="AG2095" s="91">
        <v>601</v>
      </c>
      <c r="AH2095" s="91">
        <v>1064165</v>
      </c>
      <c r="AI2095" s="91">
        <v>1</v>
      </c>
      <c r="AJ2095" s="91" t="s">
        <v>17902</v>
      </c>
      <c r="AK2095" s="91">
        <v>2</v>
      </c>
      <c r="AL2095" s="91">
        <v>0</v>
      </c>
      <c r="AM2095" s="91" t="s">
        <v>87</v>
      </c>
      <c r="AO2095" s="91">
        <v>0</v>
      </c>
      <c r="AP2095" s="91">
        <v>2</v>
      </c>
      <c r="AQ2095" s="91" t="s">
        <v>87</v>
      </c>
      <c r="AR2095" s="91" t="s">
        <v>87</v>
      </c>
      <c r="AW2095" s="91">
        <v>1</v>
      </c>
      <c r="AX2095" s="91">
        <v>0</v>
      </c>
      <c r="AZ2095" s="92">
        <v>38499</v>
      </c>
      <c r="BA2095" s="91" t="s">
        <v>183</v>
      </c>
      <c r="BB2095" s="92">
        <v>42471</v>
      </c>
      <c r="BC2095" s="91" t="s">
        <v>87</v>
      </c>
    </row>
    <row r="2096" spans="1:55">
      <c r="A2096" s="91">
        <f t="shared" si="32"/>
        <v>2095</v>
      </c>
      <c r="B2096" s="91">
        <v>1627501</v>
      </c>
      <c r="C2096" s="91">
        <v>62</v>
      </c>
      <c r="D2096" s="91">
        <v>18</v>
      </c>
      <c r="E2096" s="91" t="s">
        <v>87</v>
      </c>
      <c r="F2096" s="91" t="s">
        <v>87</v>
      </c>
      <c r="G2096" s="91" t="s">
        <v>17908</v>
      </c>
      <c r="I2096" s="91" t="s">
        <v>17909</v>
      </c>
      <c r="J2096" s="91" t="s">
        <v>17910</v>
      </c>
      <c r="K2096" s="91" t="s">
        <v>4635</v>
      </c>
      <c r="L2096" s="91" t="s">
        <v>17911</v>
      </c>
      <c r="O2096" s="91" t="s">
        <v>17912</v>
      </c>
      <c r="P2096" s="91" t="s">
        <v>17913</v>
      </c>
      <c r="U2096" s="91">
        <v>1</v>
      </c>
      <c r="V2096" s="91">
        <v>0</v>
      </c>
      <c r="W2096" s="91">
        <v>0</v>
      </c>
      <c r="X2096" s="91">
        <v>100</v>
      </c>
      <c r="Y2096" s="91">
        <v>120</v>
      </c>
      <c r="Z2096" s="91">
        <v>40</v>
      </c>
      <c r="AA2096" s="91">
        <v>60</v>
      </c>
      <c r="AB2096" s="91">
        <v>120</v>
      </c>
      <c r="AC2096" s="91">
        <v>0</v>
      </c>
      <c r="AD2096" s="91">
        <v>0</v>
      </c>
      <c r="AE2096" s="91">
        <v>0</v>
      </c>
      <c r="AF2096" s="91">
        <v>1</v>
      </c>
      <c r="AG2096" s="91">
        <v>431</v>
      </c>
      <c r="AH2096" s="91">
        <v>1085178</v>
      </c>
      <c r="AI2096" s="91">
        <v>1</v>
      </c>
      <c r="AJ2096" s="91" t="s">
        <v>17914</v>
      </c>
      <c r="AK2096" s="91">
        <v>2</v>
      </c>
      <c r="AL2096" s="91">
        <v>0</v>
      </c>
      <c r="AM2096" s="91" t="s">
        <v>87</v>
      </c>
      <c r="AO2096" s="91">
        <v>0</v>
      </c>
      <c r="AP2096" s="91">
        <v>2</v>
      </c>
      <c r="AQ2096" s="91">
        <v>1055900</v>
      </c>
      <c r="AR2096" s="91" t="s">
        <v>87</v>
      </c>
      <c r="AU2096" s="93">
        <v>42546</v>
      </c>
      <c r="AW2096" s="91">
        <v>1</v>
      </c>
      <c r="AX2096" s="91">
        <v>0</v>
      </c>
      <c r="AZ2096" s="92">
        <v>39286</v>
      </c>
      <c r="BA2096" s="91" t="s">
        <v>183</v>
      </c>
      <c r="BB2096" s="92">
        <v>42471</v>
      </c>
      <c r="BC2096" s="91" t="s">
        <v>87</v>
      </c>
    </row>
    <row r="2097" spans="1:55">
      <c r="A2097" s="91">
        <f t="shared" si="32"/>
        <v>2096</v>
      </c>
      <c r="B2097" s="91">
        <v>1631801</v>
      </c>
      <c r="C2097" s="91">
        <v>57</v>
      </c>
      <c r="D2097" s="91">
        <v>18</v>
      </c>
      <c r="E2097" s="91" t="s">
        <v>87</v>
      </c>
      <c r="F2097" s="91" t="s">
        <v>87</v>
      </c>
      <c r="G2097" s="91" t="s">
        <v>17915</v>
      </c>
      <c r="I2097" s="91" t="s">
        <v>17916</v>
      </c>
      <c r="J2097" s="91" t="s">
        <v>17917</v>
      </c>
      <c r="K2097" s="91" t="s">
        <v>17918</v>
      </c>
      <c r="L2097" s="91" t="s">
        <v>17919</v>
      </c>
      <c r="O2097" s="91" t="s">
        <v>17920</v>
      </c>
      <c r="P2097" s="91" t="s">
        <v>87</v>
      </c>
      <c r="U2097" s="91">
        <v>0</v>
      </c>
      <c r="V2097" s="91">
        <v>500000</v>
      </c>
      <c r="W2097" s="91">
        <v>0</v>
      </c>
      <c r="X2097" s="91">
        <v>100</v>
      </c>
      <c r="Y2097" s="91">
        <v>135</v>
      </c>
      <c r="Z2097" s="91">
        <v>40</v>
      </c>
      <c r="AA2097" s="91">
        <v>60</v>
      </c>
      <c r="AB2097" s="91">
        <v>135</v>
      </c>
      <c r="AC2097" s="91">
        <v>40</v>
      </c>
      <c r="AD2097" s="91">
        <v>60</v>
      </c>
      <c r="AE2097" s="91">
        <v>135</v>
      </c>
      <c r="AF2097" s="91">
        <v>1391</v>
      </c>
      <c r="AG2097" s="91">
        <v>16</v>
      </c>
      <c r="AH2097" s="91">
        <v>75294</v>
      </c>
      <c r="AI2097" s="91">
        <v>1</v>
      </c>
      <c r="AJ2097" s="91" t="s">
        <v>17921</v>
      </c>
      <c r="AK2097" s="91">
        <v>2</v>
      </c>
      <c r="AL2097" s="91">
        <v>0</v>
      </c>
      <c r="AM2097" s="91" t="s">
        <v>87</v>
      </c>
      <c r="AO2097" s="91">
        <v>0</v>
      </c>
      <c r="AP2097" s="91">
        <v>0</v>
      </c>
      <c r="AQ2097" s="91" t="s">
        <v>87</v>
      </c>
      <c r="AR2097" s="91" t="s">
        <v>87</v>
      </c>
      <c r="AW2097" s="91">
        <v>1</v>
      </c>
      <c r="AX2097" s="91">
        <v>0</v>
      </c>
      <c r="AZ2097" s="92">
        <v>43132</v>
      </c>
      <c r="BA2097" s="91" t="s">
        <v>728</v>
      </c>
      <c r="BB2097" s="92">
        <v>43132</v>
      </c>
      <c r="BC2097" s="91" t="s">
        <v>728</v>
      </c>
    </row>
    <row r="2098" spans="1:55">
      <c r="A2098" s="91">
        <f t="shared" si="32"/>
        <v>2097</v>
      </c>
      <c r="B2098" s="91">
        <v>1637009</v>
      </c>
      <c r="C2098" s="91">
        <v>57</v>
      </c>
      <c r="D2098" s="91">
        <v>18</v>
      </c>
      <c r="E2098" s="91" t="s">
        <v>87</v>
      </c>
      <c r="F2098" s="91" t="s">
        <v>87</v>
      </c>
      <c r="G2098" s="91" t="s">
        <v>17922</v>
      </c>
      <c r="I2098" s="91" t="s">
        <v>17923</v>
      </c>
      <c r="K2098" s="91" t="s">
        <v>17924</v>
      </c>
      <c r="L2098" s="91" t="s">
        <v>17925</v>
      </c>
      <c r="M2098" s="91" t="s">
        <v>17926</v>
      </c>
      <c r="O2098" s="91" t="s">
        <v>17927</v>
      </c>
      <c r="P2098" s="91" t="s">
        <v>17928</v>
      </c>
      <c r="U2098" s="91">
        <v>0</v>
      </c>
      <c r="V2098" s="91">
        <v>500000</v>
      </c>
      <c r="W2098" s="91">
        <v>0</v>
      </c>
      <c r="X2098" s="91">
        <v>100</v>
      </c>
      <c r="Y2098" s="91">
        <v>120</v>
      </c>
      <c r="Z2098" s="91">
        <v>40</v>
      </c>
      <c r="AA2098" s="91">
        <v>60</v>
      </c>
      <c r="AB2098" s="91">
        <v>120</v>
      </c>
      <c r="AC2098" s="91">
        <v>40</v>
      </c>
      <c r="AD2098" s="91">
        <v>60</v>
      </c>
      <c r="AE2098" s="91">
        <v>120</v>
      </c>
      <c r="AF2098" s="91">
        <v>9</v>
      </c>
      <c r="AG2098" s="91">
        <v>925</v>
      </c>
      <c r="AH2098" s="91">
        <v>3393102</v>
      </c>
      <c r="AI2098" s="91">
        <v>1</v>
      </c>
      <c r="AJ2098" s="91" t="s">
        <v>17929</v>
      </c>
      <c r="AK2098" s="91">
        <v>2</v>
      </c>
      <c r="AL2098" s="91">
        <v>0</v>
      </c>
      <c r="AM2098" s="91" t="s">
        <v>87</v>
      </c>
      <c r="AO2098" s="91">
        <v>0</v>
      </c>
      <c r="AP2098" s="91">
        <v>1</v>
      </c>
      <c r="AQ2098" s="91" t="s">
        <v>87</v>
      </c>
      <c r="AR2098" s="91" t="s">
        <v>87</v>
      </c>
      <c r="AW2098" s="91">
        <v>1</v>
      </c>
      <c r="AX2098" s="91">
        <v>0</v>
      </c>
      <c r="AZ2098" s="92">
        <v>43132</v>
      </c>
      <c r="BA2098" s="91" t="s">
        <v>728</v>
      </c>
      <c r="BB2098" s="92">
        <v>43132</v>
      </c>
      <c r="BC2098" s="91" t="s">
        <v>728</v>
      </c>
    </row>
    <row r="2099" spans="1:55">
      <c r="A2099" s="91">
        <f t="shared" si="32"/>
        <v>2098</v>
      </c>
      <c r="B2099" s="91">
        <v>1637101</v>
      </c>
      <c r="C2099" s="91">
        <v>70</v>
      </c>
      <c r="D2099" s="91">
        <v>18</v>
      </c>
      <c r="E2099" s="91" t="s">
        <v>87</v>
      </c>
      <c r="F2099" s="91" t="s">
        <v>87</v>
      </c>
      <c r="G2099" s="91" t="s">
        <v>17930</v>
      </c>
      <c r="I2099" s="91" t="s">
        <v>17931</v>
      </c>
      <c r="J2099" s="91" t="s">
        <v>17932</v>
      </c>
      <c r="K2099" s="91" t="s">
        <v>17933</v>
      </c>
      <c r="L2099" s="91" t="s">
        <v>17934</v>
      </c>
      <c r="O2099" s="91" t="s">
        <v>17935</v>
      </c>
      <c r="P2099" s="91" t="s">
        <v>17936</v>
      </c>
      <c r="U2099" s="91">
        <v>0</v>
      </c>
      <c r="V2099" s="91">
        <v>500000</v>
      </c>
      <c r="W2099" s="91">
        <v>0</v>
      </c>
      <c r="X2099" s="91">
        <v>100</v>
      </c>
      <c r="Y2099" s="91">
        <v>120</v>
      </c>
      <c r="Z2099" s="91">
        <v>40</v>
      </c>
      <c r="AA2099" s="91">
        <v>60</v>
      </c>
      <c r="AB2099" s="91">
        <v>120</v>
      </c>
      <c r="AC2099" s="91">
        <v>0</v>
      </c>
      <c r="AD2099" s="91">
        <v>100</v>
      </c>
      <c r="AE2099" s="91">
        <v>120</v>
      </c>
      <c r="AF2099" s="91">
        <v>562</v>
      </c>
      <c r="AG2099" s="91">
        <v>20</v>
      </c>
      <c r="AH2099" s="91">
        <v>267705</v>
      </c>
      <c r="AI2099" s="91">
        <v>1</v>
      </c>
      <c r="AJ2099" s="91" t="s">
        <v>17937</v>
      </c>
      <c r="AK2099" s="91">
        <v>2</v>
      </c>
      <c r="AL2099" s="91">
        <v>1</v>
      </c>
      <c r="AM2099" s="91">
        <v>28101931075370</v>
      </c>
      <c r="AN2099" s="91" t="s">
        <v>17938</v>
      </c>
      <c r="AO2099" s="91">
        <v>0</v>
      </c>
      <c r="AP2099" s="91">
        <v>0</v>
      </c>
      <c r="AQ2099" s="91" t="s">
        <v>87</v>
      </c>
      <c r="AR2099" s="91" t="s">
        <v>87</v>
      </c>
      <c r="AW2099" s="91">
        <v>1</v>
      </c>
      <c r="AX2099" s="91">
        <v>0</v>
      </c>
      <c r="AZ2099" s="92">
        <v>38615</v>
      </c>
      <c r="BA2099" s="91" t="s">
        <v>183</v>
      </c>
      <c r="BB2099" s="92">
        <v>41170</v>
      </c>
      <c r="BC2099" s="91" t="s">
        <v>87</v>
      </c>
    </row>
    <row r="2100" spans="1:55">
      <c r="A2100" s="91">
        <f t="shared" si="32"/>
        <v>2099</v>
      </c>
      <c r="B2100" s="91">
        <v>1640001</v>
      </c>
      <c r="C2100" s="91">
        <v>70</v>
      </c>
      <c r="D2100" s="91">
        <v>18</v>
      </c>
      <c r="E2100" s="91">
        <v>16400</v>
      </c>
      <c r="F2100" s="91">
        <v>1</v>
      </c>
      <c r="G2100" s="91" t="s">
        <v>17939</v>
      </c>
      <c r="I2100" s="91" t="s">
        <v>17940</v>
      </c>
      <c r="K2100" s="91" t="s">
        <v>17941</v>
      </c>
      <c r="L2100" s="91" t="s">
        <v>17942</v>
      </c>
      <c r="O2100" s="91" t="s">
        <v>17943</v>
      </c>
      <c r="P2100" s="91" t="s">
        <v>17944</v>
      </c>
      <c r="R2100" s="91" t="s">
        <v>17945</v>
      </c>
      <c r="S2100" s="91" t="s">
        <v>17946</v>
      </c>
      <c r="T2100" s="91" t="s">
        <v>269</v>
      </c>
      <c r="U2100" s="91">
        <v>1</v>
      </c>
      <c r="V2100" s="91">
        <v>500000</v>
      </c>
      <c r="W2100" s="91">
        <v>0</v>
      </c>
      <c r="X2100" s="91">
        <v>100</v>
      </c>
      <c r="Y2100" s="91">
        <v>120</v>
      </c>
      <c r="Z2100" s="91">
        <v>40</v>
      </c>
      <c r="AA2100" s="91">
        <v>60</v>
      </c>
      <c r="AB2100" s="91">
        <v>120</v>
      </c>
      <c r="AC2100" s="91">
        <v>0</v>
      </c>
      <c r="AD2100" s="91">
        <v>100</v>
      </c>
      <c r="AE2100" s="91">
        <v>120</v>
      </c>
      <c r="AF2100" s="91">
        <v>5</v>
      </c>
      <c r="AG2100" s="91">
        <v>820</v>
      </c>
      <c r="AH2100" s="91">
        <v>102721</v>
      </c>
      <c r="AI2100" s="91">
        <v>2</v>
      </c>
      <c r="AJ2100" s="91" t="s">
        <v>17947</v>
      </c>
      <c r="AK2100" s="91">
        <v>2</v>
      </c>
      <c r="AL2100" s="91">
        <v>0</v>
      </c>
      <c r="AM2100" s="91" t="s">
        <v>87</v>
      </c>
      <c r="AO2100" s="91">
        <v>1</v>
      </c>
      <c r="AP2100" s="91">
        <v>2</v>
      </c>
      <c r="AQ2100" s="91">
        <v>1090101</v>
      </c>
      <c r="AR2100" s="91" t="s">
        <v>87</v>
      </c>
      <c r="AU2100" s="93">
        <v>43156</v>
      </c>
      <c r="AW2100" s="91">
        <v>1</v>
      </c>
      <c r="AX2100" s="91">
        <v>0</v>
      </c>
      <c r="AZ2100" s="92">
        <v>36680</v>
      </c>
      <c r="BA2100" s="91" t="s">
        <v>183</v>
      </c>
      <c r="BB2100" s="92">
        <v>43157.079733796294</v>
      </c>
      <c r="BC2100" s="91" t="s">
        <v>233</v>
      </c>
    </row>
    <row r="2101" spans="1:55">
      <c r="A2101" s="91">
        <f t="shared" si="32"/>
        <v>2100</v>
      </c>
      <c r="B2101" s="91">
        <v>1686201</v>
      </c>
      <c r="C2101" s="91">
        <v>57</v>
      </c>
      <c r="D2101" s="91">
        <v>18</v>
      </c>
      <c r="E2101" s="91" t="s">
        <v>87</v>
      </c>
      <c r="F2101" s="91" t="s">
        <v>87</v>
      </c>
      <c r="G2101" s="91" t="s">
        <v>17948</v>
      </c>
      <c r="I2101" s="91" t="s">
        <v>17949</v>
      </c>
      <c r="J2101" s="91" t="s">
        <v>17950</v>
      </c>
      <c r="K2101" s="91" t="s">
        <v>17951</v>
      </c>
      <c r="L2101" s="91" t="s">
        <v>17952</v>
      </c>
      <c r="O2101" s="91" t="s">
        <v>17953</v>
      </c>
      <c r="P2101" s="91" t="s">
        <v>17954</v>
      </c>
      <c r="U2101" s="91">
        <v>0</v>
      </c>
      <c r="V2101" s="91">
        <v>500000</v>
      </c>
      <c r="W2101" s="91">
        <v>0</v>
      </c>
      <c r="X2101" s="91">
        <v>100</v>
      </c>
      <c r="Y2101" s="91">
        <v>135</v>
      </c>
      <c r="Z2101" s="91">
        <v>40</v>
      </c>
      <c r="AA2101" s="91">
        <v>60</v>
      </c>
      <c r="AB2101" s="91">
        <v>135</v>
      </c>
      <c r="AC2101" s="91">
        <v>40</v>
      </c>
      <c r="AD2101" s="91">
        <v>60</v>
      </c>
      <c r="AE2101" s="91">
        <v>135</v>
      </c>
      <c r="AF2101" s="91">
        <v>152</v>
      </c>
      <c r="AG2101" s="91">
        <v>19</v>
      </c>
      <c r="AH2101" s="91">
        <v>4286</v>
      </c>
      <c r="AI2101" s="91">
        <v>2</v>
      </c>
      <c r="AJ2101" s="91" t="s">
        <v>17955</v>
      </c>
      <c r="AK2101" s="91">
        <v>2</v>
      </c>
      <c r="AL2101" s="91">
        <v>0</v>
      </c>
      <c r="AM2101" s="91" t="s">
        <v>87</v>
      </c>
      <c r="AO2101" s="91">
        <v>0</v>
      </c>
      <c r="AP2101" s="91">
        <v>0</v>
      </c>
      <c r="AQ2101" s="91" t="s">
        <v>87</v>
      </c>
      <c r="AR2101" s="91" t="s">
        <v>87</v>
      </c>
      <c r="AW2101" s="91">
        <v>1</v>
      </c>
      <c r="AX2101" s="91">
        <v>0</v>
      </c>
      <c r="AZ2101" s="92">
        <v>43132</v>
      </c>
      <c r="BA2101" s="91" t="s">
        <v>728</v>
      </c>
      <c r="BB2101" s="92">
        <v>43132</v>
      </c>
      <c r="BC2101" s="91" t="s">
        <v>728</v>
      </c>
    </row>
    <row r="2102" spans="1:55">
      <c r="A2102" s="91">
        <f t="shared" si="32"/>
        <v>2101</v>
      </c>
      <c r="B2102" s="91">
        <v>1690901</v>
      </c>
      <c r="C2102" s="91">
        <v>20</v>
      </c>
      <c r="D2102" s="91">
        <v>18</v>
      </c>
      <c r="E2102" s="91" t="s">
        <v>87</v>
      </c>
      <c r="F2102" s="91" t="s">
        <v>87</v>
      </c>
      <c r="G2102" s="91" t="s">
        <v>17956</v>
      </c>
      <c r="I2102" s="91" t="s">
        <v>17957</v>
      </c>
      <c r="J2102" s="91" t="s">
        <v>17957</v>
      </c>
      <c r="K2102" s="91" t="s">
        <v>11100</v>
      </c>
      <c r="L2102" s="91" t="s">
        <v>17958</v>
      </c>
      <c r="O2102" s="91" t="s">
        <v>17959</v>
      </c>
      <c r="P2102" s="91" t="s">
        <v>17959</v>
      </c>
      <c r="U2102" s="91">
        <v>0</v>
      </c>
      <c r="V2102" s="91">
        <v>500000</v>
      </c>
      <c r="W2102" s="91">
        <v>0</v>
      </c>
      <c r="X2102" s="91">
        <v>100</v>
      </c>
      <c r="Y2102" s="91">
        <v>120</v>
      </c>
      <c r="Z2102" s="91">
        <v>40</v>
      </c>
      <c r="AA2102" s="91">
        <v>60</v>
      </c>
      <c r="AB2102" s="91">
        <v>120</v>
      </c>
      <c r="AC2102" s="91">
        <v>40</v>
      </c>
      <c r="AD2102" s="91">
        <v>60</v>
      </c>
      <c r="AE2102" s="91">
        <v>120</v>
      </c>
      <c r="AF2102" s="91">
        <v>130</v>
      </c>
      <c r="AG2102" s="91">
        <v>125</v>
      </c>
      <c r="AH2102" s="91">
        <v>1359679</v>
      </c>
      <c r="AI2102" s="91">
        <v>1</v>
      </c>
      <c r="AJ2102" s="91" t="s">
        <v>17960</v>
      </c>
      <c r="AK2102" s="91">
        <v>2</v>
      </c>
      <c r="AL2102" s="91">
        <v>1</v>
      </c>
      <c r="AM2102" s="91">
        <v>8103936218001</v>
      </c>
      <c r="AN2102" s="91" t="s">
        <v>11434</v>
      </c>
      <c r="AO2102" s="91">
        <v>1</v>
      </c>
      <c r="AP2102" s="91">
        <v>2</v>
      </c>
      <c r="AQ2102" s="91" t="s">
        <v>87</v>
      </c>
      <c r="AR2102" s="91" t="s">
        <v>87</v>
      </c>
      <c r="AW2102" s="91">
        <v>1</v>
      </c>
      <c r="AX2102" s="91">
        <v>0</v>
      </c>
      <c r="AZ2102" s="92">
        <v>38875</v>
      </c>
      <c r="BA2102" s="91" t="s">
        <v>183</v>
      </c>
      <c r="BB2102" s="92">
        <v>40352</v>
      </c>
      <c r="BC2102" s="91" t="s">
        <v>87</v>
      </c>
    </row>
    <row r="2103" spans="1:55">
      <c r="A2103" s="91">
        <f t="shared" si="32"/>
        <v>2102</v>
      </c>
      <c r="B2103" s="91">
        <v>1696501</v>
      </c>
      <c r="C2103" s="91">
        <v>57</v>
      </c>
      <c r="D2103" s="91">
        <v>18</v>
      </c>
      <c r="E2103" s="91" t="s">
        <v>87</v>
      </c>
      <c r="F2103" s="91" t="s">
        <v>87</v>
      </c>
      <c r="G2103" s="91" t="s">
        <v>17961</v>
      </c>
      <c r="I2103" s="91" t="s">
        <v>14203</v>
      </c>
      <c r="J2103" s="91" t="s">
        <v>17961</v>
      </c>
      <c r="K2103" s="91" t="s">
        <v>17962</v>
      </c>
      <c r="L2103" s="91" t="s">
        <v>17963</v>
      </c>
      <c r="O2103" s="91" t="s">
        <v>17964</v>
      </c>
      <c r="P2103" s="91" t="s">
        <v>87</v>
      </c>
      <c r="U2103" s="91">
        <v>0</v>
      </c>
      <c r="V2103" s="91">
        <v>500000</v>
      </c>
      <c r="W2103" s="91">
        <v>0</v>
      </c>
      <c r="X2103" s="91">
        <v>100</v>
      </c>
      <c r="Y2103" s="91">
        <v>120</v>
      </c>
      <c r="Z2103" s="91">
        <v>40</v>
      </c>
      <c r="AA2103" s="91">
        <v>60</v>
      </c>
      <c r="AB2103" s="91">
        <v>120</v>
      </c>
      <c r="AC2103" s="91">
        <v>40</v>
      </c>
      <c r="AD2103" s="91">
        <v>60</v>
      </c>
      <c r="AE2103" s="91">
        <v>120</v>
      </c>
      <c r="AF2103" s="91">
        <v>542</v>
      </c>
      <c r="AG2103" s="91">
        <v>335</v>
      </c>
      <c r="AH2103" s="91">
        <v>468729</v>
      </c>
      <c r="AI2103" s="91">
        <v>1</v>
      </c>
      <c r="AJ2103" s="91" t="s">
        <v>17965</v>
      </c>
      <c r="AK2103" s="91">
        <v>2</v>
      </c>
      <c r="AL2103" s="91">
        <v>0</v>
      </c>
      <c r="AM2103" s="91" t="s">
        <v>87</v>
      </c>
      <c r="AO2103" s="91">
        <v>0</v>
      </c>
      <c r="AP2103" s="91">
        <v>0</v>
      </c>
      <c r="AQ2103" s="91" t="s">
        <v>87</v>
      </c>
      <c r="AR2103" s="91" t="s">
        <v>87</v>
      </c>
      <c r="AW2103" s="91">
        <v>1</v>
      </c>
      <c r="AX2103" s="91">
        <v>0</v>
      </c>
      <c r="AZ2103" s="92">
        <v>43132</v>
      </c>
      <c r="BA2103" s="91" t="s">
        <v>728</v>
      </c>
      <c r="BB2103" s="92">
        <v>43132</v>
      </c>
      <c r="BC2103" s="91" t="s">
        <v>728</v>
      </c>
    </row>
    <row r="2104" spans="1:55">
      <c r="A2104" s="91">
        <f t="shared" si="32"/>
        <v>2103</v>
      </c>
      <c r="B2104" s="91">
        <v>1737101</v>
      </c>
      <c r="C2104" s="91">
        <v>57</v>
      </c>
      <c r="D2104" s="91">
        <v>18</v>
      </c>
      <c r="E2104" s="91" t="s">
        <v>87</v>
      </c>
      <c r="F2104" s="91" t="s">
        <v>87</v>
      </c>
      <c r="G2104" s="91" t="s">
        <v>17966</v>
      </c>
      <c r="I2104" s="91" t="s">
        <v>17967</v>
      </c>
      <c r="J2104" s="91" t="s">
        <v>17968</v>
      </c>
      <c r="K2104" s="91" t="s">
        <v>17969</v>
      </c>
      <c r="L2104" s="91" t="s">
        <v>17970</v>
      </c>
      <c r="O2104" s="91" t="s">
        <v>17971</v>
      </c>
      <c r="P2104" s="91" t="s">
        <v>17972</v>
      </c>
      <c r="U2104" s="91">
        <v>0</v>
      </c>
      <c r="V2104" s="91">
        <v>500000</v>
      </c>
      <c r="W2104" s="91">
        <v>0</v>
      </c>
      <c r="X2104" s="91">
        <v>100</v>
      </c>
      <c r="Y2104" s="91">
        <v>135</v>
      </c>
      <c r="Z2104" s="91">
        <v>40</v>
      </c>
      <c r="AA2104" s="91">
        <v>60</v>
      </c>
      <c r="AB2104" s="91">
        <v>135</v>
      </c>
      <c r="AC2104" s="91">
        <v>40</v>
      </c>
      <c r="AD2104" s="91">
        <v>60</v>
      </c>
      <c r="AE2104" s="91">
        <v>135</v>
      </c>
      <c r="AF2104" s="91">
        <v>1531</v>
      </c>
      <c r="AG2104" s="91">
        <v>56</v>
      </c>
      <c r="AH2104" s="91">
        <v>22199</v>
      </c>
      <c r="AI2104" s="91">
        <v>2</v>
      </c>
      <c r="AJ2104" s="91" t="s">
        <v>17973</v>
      </c>
      <c r="AK2104" s="91">
        <v>2</v>
      </c>
      <c r="AL2104" s="91">
        <v>0</v>
      </c>
      <c r="AM2104" s="91" t="s">
        <v>87</v>
      </c>
      <c r="AO2104" s="91">
        <v>0</v>
      </c>
      <c r="AP2104" s="91">
        <v>0</v>
      </c>
      <c r="AQ2104" s="91" t="s">
        <v>87</v>
      </c>
      <c r="AR2104" s="91" t="s">
        <v>87</v>
      </c>
      <c r="AW2104" s="91">
        <v>1</v>
      </c>
      <c r="AX2104" s="91">
        <v>0</v>
      </c>
      <c r="AZ2104" s="92">
        <v>43132</v>
      </c>
      <c r="BA2104" s="91" t="s">
        <v>728</v>
      </c>
      <c r="BB2104" s="92">
        <v>43132</v>
      </c>
      <c r="BC2104" s="91" t="s">
        <v>728</v>
      </c>
    </row>
    <row r="2105" spans="1:55">
      <c r="A2105" s="91">
        <f t="shared" si="32"/>
        <v>2104</v>
      </c>
      <c r="B2105" s="91">
        <v>1747201</v>
      </c>
      <c r="C2105" s="91">
        <v>57</v>
      </c>
      <c r="D2105" s="91">
        <v>18</v>
      </c>
      <c r="E2105" s="91" t="s">
        <v>87</v>
      </c>
      <c r="F2105" s="91" t="s">
        <v>87</v>
      </c>
      <c r="G2105" s="91" t="s">
        <v>17974</v>
      </c>
      <c r="I2105" s="91" t="s">
        <v>17975</v>
      </c>
      <c r="J2105" s="91" t="s">
        <v>17976</v>
      </c>
      <c r="K2105" s="91" t="s">
        <v>17977</v>
      </c>
      <c r="L2105" s="91" t="s">
        <v>17978</v>
      </c>
      <c r="O2105" s="91" t="s">
        <v>17979</v>
      </c>
      <c r="P2105" s="91" t="s">
        <v>17980</v>
      </c>
      <c r="U2105" s="91">
        <v>0</v>
      </c>
      <c r="V2105" s="91">
        <v>500000</v>
      </c>
      <c r="W2105" s="91">
        <v>0</v>
      </c>
      <c r="X2105" s="91">
        <v>100</v>
      </c>
      <c r="Y2105" s="91">
        <v>135</v>
      </c>
      <c r="Z2105" s="91">
        <v>40</v>
      </c>
      <c r="AA2105" s="91">
        <v>60</v>
      </c>
      <c r="AB2105" s="91">
        <v>135</v>
      </c>
      <c r="AC2105" s="91">
        <v>40</v>
      </c>
      <c r="AD2105" s="91">
        <v>60</v>
      </c>
      <c r="AE2105" s="91">
        <v>135</v>
      </c>
      <c r="AF2105" s="91">
        <v>153</v>
      </c>
      <c r="AG2105" s="91">
        <v>154</v>
      </c>
      <c r="AH2105" s="91">
        <v>8412</v>
      </c>
      <c r="AI2105" s="91">
        <v>2</v>
      </c>
      <c r="AJ2105" s="91" t="s">
        <v>17981</v>
      </c>
      <c r="AK2105" s="91">
        <v>2</v>
      </c>
      <c r="AL2105" s="91">
        <v>0</v>
      </c>
      <c r="AM2105" s="91" t="s">
        <v>87</v>
      </c>
      <c r="AO2105" s="91">
        <v>0</v>
      </c>
      <c r="AP2105" s="91">
        <v>0</v>
      </c>
      <c r="AQ2105" s="91" t="s">
        <v>87</v>
      </c>
      <c r="AR2105" s="91" t="s">
        <v>87</v>
      </c>
      <c r="AW2105" s="91">
        <v>1</v>
      </c>
      <c r="AX2105" s="91">
        <v>0</v>
      </c>
      <c r="AZ2105" s="92">
        <v>43132</v>
      </c>
      <c r="BA2105" s="91" t="s">
        <v>728</v>
      </c>
      <c r="BB2105" s="92">
        <v>43132</v>
      </c>
      <c r="BC2105" s="91" t="s">
        <v>728</v>
      </c>
    </row>
    <row r="2106" spans="1:55">
      <c r="A2106" s="91">
        <f t="shared" si="32"/>
        <v>2105</v>
      </c>
      <c r="B2106" s="91">
        <v>1828201</v>
      </c>
      <c r="C2106" s="91">
        <v>80</v>
      </c>
      <c r="D2106" s="91">
        <v>18</v>
      </c>
      <c r="E2106" s="91" t="s">
        <v>87</v>
      </c>
      <c r="F2106" s="91" t="s">
        <v>87</v>
      </c>
      <c r="G2106" s="91" t="s">
        <v>17982</v>
      </c>
      <c r="I2106" s="91" t="s">
        <v>17983</v>
      </c>
      <c r="K2106" s="91" t="s">
        <v>17984</v>
      </c>
      <c r="L2106" s="91" t="s">
        <v>17985</v>
      </c>
      <c r="O2106" s="91" t="s">
        <v>17986</v>
      </c>
      <c r="P2106" s="91" t="s">
        <v>17987</v>
      </c>
      <c r="R2106" s="91" t="s">
        <v>17988</v>
      </c>
      <c r="S2106" s="91" t="s">
        <v>17989</v>
      </c>
      <c r="T2106" s="91" t="s">
        <v>269</v>
      </c>
      <c r="U2106" s="91">
        <v>0</v>
      </c>
      <c r="V2106" s="91">
        <v>500000</v>
      </c>
      <c r="W2106" s="91">
        <v>0</v>
      </c>
      <c r="X2106" s="91">
        <v>100</v>
      </c>
      <c r="Y2106" s="91">
        <v>120</v>
      </c>
      <c r="Z2106" s="91">
        <v>40</v>
      </c>
      <c r="AA2106" s="91">
        <v>60</v>
      </c>
      <c r="AB2106" s="91">
        <v>120</v>
      </c>
      <c r="AC2106" s="91">
        <v>40</v>
      </c>
      <c r="AD2106" s="91">
        <v>60</v>
      </c>
      <c r="AE2106" s="91">
        <v>120</v>
      </c>
      <c r="AF2106" s="91">
        <v>590</v>
      </c>
      <c r="AG2106" s="91">
        <v>37</v>
      </c>
      <c r="AH2106" s="91">
        <v>1092346</v>
      </c>
      <c r="AI2106" s="91">
        <v>1</v>
      </c>
      <c r="AJ2106" s="91" t="s">
        <v>17990</v>
      </c>
      <c r="AK2106" s="91">
        <v>2</v>
      </c>
      <c r="AL2106" s="91">
        <v>1</v>
      </c>
      <c r="AM2106" s="91">
        <v>44101930545677</v>
      </c>
      <c r="AN2106" s="91" t="s">
        <v>17991</v>
      </c>
      <c r="AO2106" s="91">
        <v>0</v>
      </c>
      <c r="AP2106" s="91">
        <v>2</v>
      </c>
      <c r="AQ2106" s="91" t="s">
        <v>87</v>
      </c>
      <c r="AR2106" s="91" t="s">
        <v>87</v>
      </c>
      <c r="AW2106" s="91">
        <v>1</v>
      </c>
      <c r="AX2106" s="91">
        <v>0</v>
      </c>
      <c r="AZ2106" s="92">
        <v>39504</v>
      </c>
      <c r="BA2106" s="91" t="s">
        <v>183</v>
      </c>
      <c r="BB2106" s="92">
        <v>41156</v>
      </c>
      <c r="BC2106" s="91" t="s">
        <v>87</v>
      </c>
    </row>
    <row r="2107" spans="1:55">
      <c r="A2107" s="91">
        <f t="shared" si="32"/>
        <v>2106</v>
      </c>
      <c r="B2107" s="91">
        <v>1829201</v>
      </c>
      <c r="C2107" s="91">
        <v>57</v>
      </c>
      <c r="D2107" s="91">
        <v>18</v>
      </c>
      <c r="E2107" s="91" t="s">
        <v>87</v>
      </c>
      <c r="F2107" s="91" t="s">
        <v>87</v>
      </c>
      <c r="G2107" s="91" t="s">
        <v>17992</v>
      </c>
      <c r="I2107" s="91" t="s">
        <v>17993</v>
      </c>
      <c r="J2107" s="91" t="s">
        <v>17992</v>
      </c>
      <c r="K2107" s="91" t="s">
        <v>17994</v>
      </c>
      <c r="L2107" s="91" t="s">
        <v>17995</v>
      </c>
      <c r="O2107" s="91" t="s">
        <v>17996</v>
      </c>
      <c r="P2107" s="91" t="s">
        <v>17997</v>
      </c>
      <c r="U2107" s="91">
        <v>0</v>
      </c>
      <c r="V2107" s="91">
        <v>500000</v>
      </c>
      <c r="W2107" s="91">
        <v>0</v>
      </c>
      <c r="X2107" s="91">
        <v>100</v>
      </c>
      <c r="Y2107" s="91">
        <v>135</v>
      </c>
      <c r="Z2107" s="91">
        <v>40</v>
      </c>
      <c r="AA2107" s="91">
        <v>60</v>
      </c>
      <c r="AB2107" s="91">
        <v>135</v>
      </c>
      <c r="AC2107" s="91">
        <v>40</v>
      </c>
      <c r="AD2107" s="91">
        <v>60</v>
      </c>
      <c r="AE2107" s="91">
        <v>135</v>
      </c>
      <c r="AF2107" s="91">
        <v>152</v>
      </c>
      <c r="AG2107" s="91">
        <v>18</v>
      </c>
      <c r="AH2107" s="91">
        <v>229240</v>
      </c>
      <c r="AI2107" s="91">
        <v>1</v>
      </c>
      <c r="AJ2107" s="91" t="s">
        <v>17998</v>
      </c>
      <c r="AK2107" s="91">
        <v>2</v>
      </c>
      <c r="AL2107" s="91">
        <v>0</v>
      </c>
      <c r="AM2107" s="91" t="s">
        <v>87</v>
      </c>
      <c r="AO2107" s="91">
        <v>0</v>
      </c>
      <c r="AP2107" s="91">
        <v>0</v>
      </c>
      <c r="AQ2107" s="91" t="s">
        <v>87</v>
      </c>
      <c r="AR2107" s="91" t="s">
        <v>87</v>
      </c>
      <c r="AW2107" s="91">
        <v>1</v>
      </c>
      <c r="AX2107" s="91">
        <v>0</v>
      </c>
      <c r="AZ2107" s="92">
        <v>43132</v>
      </c>
      <c r="BA2107" s="91" t="s">
        <v>728</v>
      </c>
      <c r="BB2107" s="92">
        <v>43132</v>
      </c>
      <c r="BC2107" s="91" t="s">
        <v>728</v>
      </c>
    </row>
    <row r="2108" spans="1:55">
      <c r="A2108" s="91">
        <f t="shared" si="32"/>
        <v>2107</v>
      </c>
      <c r="B2108" s="91">
        <v>1834101</v>
      </c>
      <c r="C2108" s="91">
        <v>80</v>
      </c>
      <c r="D2108" s="91">
        <v>18</v>
      </c>
      <c r="E2108" s="91" t="s">
        <v>87</v>
      </c>
      <c r="F2108" s="91" t="s">
        <v>87</v>
      </c>
      <c r="G2108" s="91" t="s">
        <v>17999</v>
      </c>
      <c r="I2108" s="91" t="s">
        <v>18000</v>
      </c>
      <c r="J2108" s="91" t="s">
        <v>18001</v>
      </c>
      <c r="K2108" s="91" t="s">
        <v>3088</v>
      </c>
      <c r="L2108" s="91" t="s">
        <v>18002</v>
      </c>
      <c r="O2108" s="91" t="s">
        <v>18003</v>
      </c>
      <c r="P2108" s="91" t="s">
        <v>18004</v>
      </c>
      <c r="R2108" s="91" t="s">
        <v>18005</v>
      </c>
      <c r="S2108" s="91" t="s">
        <v>18006</v>
      </c>
      <c r="T2108" s="91" t="s">
        <v>269</v>
      </c>
      <c r="U2108" s="91">
        <v>1</v>
      </c>
      <c r="V2108" s="91">
        <v>500000</v>
      </c>
      <c r="W2108" s="91">
        <v>0</v>
      </c>
      <c r="X2108" s="91">
        <v>100</v>
      </c>
      <c r="Y2108" s="91">
        <v>120</v>
      </c>
      <c r="Z2108" s="91">
        <v>40</v>
      </c>
      <c r="AA2108" s="91">
        <v>60</v>
      </c>
      <c r="AB2108" s="91">
        <v>120</v>
      </c>
      <c r="AC2108" s="91">
        <v>40</v>
      </c>
      <c r="AD2108" s="91">
        <v>60</v>
      </c>
      <c r="AE2108" s="91">
        <v>120</v>
      </c>
      <c r="AF2108" s="91">
        <v>184</v>
      </c>
      <c r="AG2108" s="91">
        <v>20</v>
      </c>
      <c r="AH2108" s="91">
        <v>319336</v>
      </c>
      <c r="AI2108" s="91">
        <v>1</v>
      </c>
      <c r="AJ2108" s="91" t="s">
        <v>18007</v>
      </c>
      <c r="AK2108" s="91">
        <v>2</v>
      </c>
      <c r="AL2108" s="91">
        <v>0</v>
      </c>
      <c r="AM2108" s="91" t="s">
        <v>87</v>
      </c>
      <c r="AO2108" s="91">
        <v>1</v>
      </c>
      <c r="AP2108" s="91">
        <v>2</v>
      </c>
      <c r="AQ2108" s="91">
        <v>1588316</v>
      </c>
      <c r="AR2108" s="91" t="s">
        <v>87</v>
      </c>
      <c r="AU2108" s="93">
        <v>42060</v>
      </c>
      <c r="AW2108" s="91">
        <v>1</v>
      </c>
      <c r="AX2108" s="91">
        <v>0</v>
      </c>
      <c r="AZ2108" s="92">
        <v>39532</v>
      </c>
      <c r="BA2108" s="91" t="s">
        <v>183</v>
      </c>
      <c r="BB2108" s="92">
        <v>43112.073842592596</v>
      </c>
      <c r="BC2108" s="91" t="s">
        <v>233</v>
      </c>
    </row>
    <row r="2109" spans="1:55">
      <c r="A2109" s="91">
        <f t="shared" si="32"/>
        <v>2108</v>
      </c>
      <c r="B2109" s="91">
        <v>1837301</v>
      </c>
      <c r="C2109" s="91">
        <v>80</v>
      </c>
      <c r="D2109" s="91">
        <v>18</v>
      </c>
      <c r="E2109" s="91" t="s">
        <v>87</v>
      </c>
      <c r="F2109" s="91" t="s">
        <v>87</v>
      </c>
      <c r="G2109" s="91" t="s">
        <v>18008</v>
      </c>
      <c r="I2109" s="91" t="s">
        <v>18009</v>
      </c>
      <c r="J2109" s="91" t="s">
        <v>18010</v>
      </c>
      <c r="K2109" s="91" t="s">
        <v>18011</v>
      </c>
      <c r="L2109" s="91" t="s">
        <v>18012</v>
      </c>
      <c r="O2109" s="91" t="s">
        <v>18013</v>
      </c>
      <c r="P2109" s="91" t="s">
        <v>18014</v>
      </c>
      <c r="R2109" s="91" t="s">
        <v>18015</v>
      </c>
      <c r="S2109" s="91" t="s">
        <v>18016</v>
      </c>
      <c r="T2109" s="91" t="s">
        <v>269</v>
      </c>
      <c r="U2109" s="91">
        <v>0</v>
      </c>
      <c r="V2109" s="91">
        <v>500000</v>
      </c>
      <c r="W2109" s="91">
        <v>0</v>
      </c>
      <c r="X2109" s="91">
        <v>100</v>
      </c>
      <c r="Y2109" s="91">
        <v>120</v>
      </c>
      <c r="Z2109" s="91">
        <v>100</v>
      </c>
      <c r="AA2109" s="91">
        <v>0</v>
      </c>
      <c r="AB2109" s="91">
        <v>0</v>
      </c>
      <c r="AC2109" s="91">
        <v>40</v>
      </c>
      <c r="AD2109" s="91">
        <v>60</v>
      </c>
      <c r="AE2109" s="91">
        <v>120</v>
      </c>
      <c r="AF2109" s="91">
        <v>182</v>
      </c>
      <c r="AG2109" s="91">
        <v>163</v>
      </c>
      <c r="AH2109" s="91">
        <v>1129095</v>
      </c>
      <c r="AI2109" s="91">
        <v>1</v>
      </c>
      <c r="AJ2109" s="91" t="s">
        <v>18017</v>
      </c>
      <c r="AK2109" s="91">
        <v>2</v>
      </c>
      <c r="AL2109" s="91">
        <v>1</v>
      </c>
      <c r="AM2109" s="91">
        <v>43301931170021</v>
      </c>
      <c r="AN2109" s="91" t="s">
        <v>4882</v>
      </c>
      <c r="AO2109" s="91">
        <v>1</v>
      </c>
      <c r="AP2109" s="91">
        <v>2</v>
      </c>
      <c r="AQ2109" s="91" t="s">
        <v>87</v>
      </c>
      <c r="AR2109" s="91" t="s">
        <v>87</v>
      </c>
      <c r="AW2109" s="91">
        <v>1</v>
      </c>
      <c r="AX2109" s="91">
        <v>0</v>
      </c>
      <c r="AZ2109" s="92">
        <v>39552</v>
      </c>
      <c r="BA2109" s="91" t="s">
        <v>183</v>
      </c>
      <c r="BB2109" s="92">
        <v>40350</v>
      </c>
      <c r="BC2109" s="91" t="s">
        <v>87</v>
      </c>
    </row>
    <row r="2110" spans="1:55">
      <c r="A2110" s="91">
        <f t="shared" si="32"/>
        <v>2109</v>
      </c>
      <c r="B2110" s="91">
        <v>1862001</v>
      </c>
      <c r="C2110" s="91">
        <v>10</v>
      </c>
      <c r="D2110" s="91">
        <v>18</v>
      </c>
      <c r="E2110" s="91">
        <v>18620</v>
      </c>
      <c r="F2110" s="91">
        <v>1</v>
      </c>
      <c r="G2110" s="91" t="s">
        <v>18018</v>
      </c>
      <c r="I2110" s="91" t="s">
        <v>18019</v>
      </c>
      <c r="J2110" s="91" t="s">
        <v>18018</v>
      </c>
      <c r="K2110" s="91" t="s">
        <v>18020</v>
      </c>
      <c r="L2110" s="91" t="s">
        <v>18021</v>
      </c>
      <c r="O2110" s="91" t="s">
        <v>18022</v>
      </c>
      <c r="P2110" s="91" t="s">
        <v>18023</v>
      </c>
      <c r="U2110" s="91">
        <v>0</v>
      </c>
      <c r="V2110" s="91">
        <v>500000</v>
      </c>
      <c r="W2110" s="91">
        <v>0</v>
      </c>
      <c r="X2110" s="91">
        <v>0</v>
      </c>
      <c r="Y2110" s="91">
        <v>0</v>
      </c>
      <c r="Z2110" s="91">
        <v>100</v>
      </c>
      <c r="AA2110" s="91">
        <v>0</v>
      </c>
      <c r="AB2110" s="91">
        <v>0</v>
      </c>
      <c r="AC2110" s="91">
        <v>0</v>
      </c>
      <c r="AD2110" s="91">
        <v>0</v>
      </c>
      <c r="AE2110" s="91">
        <v>0</v>
      </c>
      <c r="AF2110" s="91">
        <v>501</v>
      </c>
      <c r="AG2110" s="91">
        <v>304</v>
      </c>
      <c r="AH2110" s="91">
        <v>332462</v>
      </c>
      <c r="AI2110" s="91">
        <v>1</v>
      </c>
      <c r="AJ2110" s="91" t="s">
        <v>18024</v>
      </c>
      <c r="AK2110" s="91">
        <v>2</v>
      </c>
      <c r="AL2110" s="91">
        <v>0</v>
      </c>
      <c r="AM2110" s="91" t="s">
        <v>87</v>
      </c>
      <c r="AO2110" s="91">
        <v>0</v>
      </c>
      <c r="AP2110" s="91">
        <v>2</v>
      </c>
      <c r="AQ2110" s="91" t="s">
        <v>87</v>
      </c>
      <c r="AR2110" s="91" t="s">
        <v>87</v>
      </c>
      <c r="AW2110" s="91">
        <v>1</v>
      </c>
      <c r="AX2110" s="91">
        <v>0</v>
      </c>
      <c r="AZ2110" s="92">
        <v>36680</v>
      </c>
      <c r="BA2110" s="91" t="s">
        <v>183</v>
      </c>
      <c r="BB2110" s="92">
        <v>40360</v>
      </c>
      <c r="BC2110" s="91" t="s">
        <v>87</v>
      </c>
    </row>
    <row r="2111" spans="1:55">
      <c r="A2111" s="91">
        <f t="shared" si="32"/>
        <v>2110</v>
      </c>
      <c r="B2111" s="91">
        <v>1868001</v>
      </c>
      <c r="C2111" s="91">
        <v>10</v>
      </c>
      <c r="D2111" s="91">
        <v>18</v>
      </c>
      <c r="E2111" s="91">
        <v>18680</v>
      </c>
      <c r="F2111" s="91">
        <v>1</v>
      </c>
      <c r="G2111" s="91" t="s">
        <v>18025</v>
      </c>
      <c r="I2111" s="91" t="s">
        <v>18026</v>
      </c>
      <c r="J2111" s="91" t="s">
        <v>18027</v>
      </c>
      <c r="K2111" s="91" t="s">
        <v>18028</v>
      </c>
      <c r="L2111" s="91" t="s">
        <v>18029</v>
      </c>
      <c r="O2111" s="91" t="s">
        <v>18030</v>
      </c>
      <c r="P2111" s="91" t="s">
        <v>87</v>
      </c>
      <c r="U2111" s="91">
        <v>0</v>
      </c>
      <c r="V2111" s="91">
        <v>500000</v>
      </c>
      <c r="W2111" s="91">
        <v>0</v>
      </c>
      <c r="X2111" s="91">
        <v>0</v>
      </c>
      <c r="Y2111" s="91">
        <v>0</v>
      </c>
      <c r="Z2111" s="91">
        <v>40</v>
      </c>
      <c r="AA2111" s="91">
        <v>60</v>
      </c>
      <c r="AB2111" s="91">
        <v>120</v>
      </c>
      <c r="AC2111" s="91">
        <v>0</v>
      </c>
      <c r="AD2111" s="91">
        <v>0</v>
      </c>
      <c r="AE2111" s="91">
        <v>0</v>
      </c>
      <c r="AF2111" s="91">
        <v>501</v>
      </c>
      <c r="AG2111" s="91">
        <v>315</v>
      </c>
      <c r="AH2111" s="91">
        <v>1025762</v>
      </c>
      <c r="AI2111" s="91">
        <v>2</v>
      </c>
      <c r="AJ2111" s="91" t="s">
        <v>18031</v>
      </c>
      <c r="AK2111" s="91">
        <v>2</v>
      </c>
      <c r="AL2111" s="91">
        <v>0</v>
      </c>
      <c r="AM2111" s="91" t="s">
        <v>87</v>
      </c>
      <c r="AO2111" s="91">
        <v>0</v>
      </c>
      <c r="AP2111" s="91">
        <v>2</v>
      </c>
      <c r="AQ2111" s="91" t="s">
        <v>87</v>
      </c>
      <c r="AR2111" s="91" t="s">
        <v>87</v>
      </c>
      <c r="AW2111" s="91">
        <v>1</v>
      </c>
      <c r="AX2111" s="91">
        <v>0</v>
      </c>
      <c r="AZ2111" s="92">
        <v>36680</v>
      </c>
      <c r="BA2111" s="91" t="s">
        <v>183</v>
      </c>
      <c r="BB2111" s="92">
        <v>40360</v>
      </c>
      <c r="BC2111" s="91" t="s">
        <v>87</v>
      </c>
    </row>
    <row r="2112" spans="1:55">
      <c r="A2112" s="91">
        <f t="shared" si="32"/>
        <v>2111</v>
      </c>
      <c r="B2112" s="91">
        <v>1900901</v>
      </c>
      <c r="C2112" s="91">
        <v>77</v>
      </c>
      <c r="D2112" s="91">
        <v>18</v>
      </c>
      <c r="E2112" s="91" t="s">
        <v>87</v>
      </c>
      <c r="F2112" s="91" t="s">
        <v>87</v>
      </c>
      <c r="G2112" s="91" t="s">
        <v>18032</v>
      </c>
      <c r="I2112" s="91" t="s">
        <v>18033</v>
      </c>
      <c r="J2112" s="91" t="s">
        <v>18032</v>
      </c>
      <c r="K2112" s="91" t="s">
        <v>18034</v>
      </c>
      <c r="L2112" s="91" t="s">
        <v>18035</v>
      </c>
      <c r="O2112" s="91" t="s">
        <v>18036</v>
      </c>
      <c r="P2112" s="91" t="s">
        <v>18037</v>
      </c>
      <c r="R2112" s="91" t="s">
        <v>18038</v>
      </c>
      <c r="S2112" s="91" t="s">
        <v>18039</v>
      </c>
      <c r="T2112" s="91" t="s">
        <v>2015</v>
      </c>
      <c r="U2112" s="91">
        <v>0</v>
      </c>
      <c r="V2112" s="91">
        <v>500000</v>
      </c>
      <c r="W2112" s="91">
        <v>0</v>
      </c>
      <c r="X2112" s="91">
        <v>100</v>
      </c>
      <c r="Y2112" s="91">
        <v>120</v>
      </c>
      <c r="Z2112" s="91">
        <v>40</v>
      </c>
      <c r="AA2112" s="91">
        <v>60</v>
      </c>
      <c r="AB2112" s="91">
        <v>120</v>
      </c>
      <c r="AC2112" s="91">
        <v>40</v>
      </c>
      <c r="AD2112" s="91">
        <v>60</v>
      </c>
      <c r="AE2112" s="91">
        <v>120</v>
      </c>
      <c r="AF2112" s="91">
        <v>167</v>
      </c>
      <c r="AG2112" s="91">
        <v>218</v>
      </c>
      <c r="AH2112" s="91">
        <v>3629105</v>
      </c>
      <c r="AI2112" s="91">
        <v>1</v>
      </c>
      <c r="AJ2112" s="91" t="s">
        <v>18040</v>
      </c>
      <c r="AK2112" s="91">
        <v>2</v>
      </c>
      <c r="AL2112" s="91">
        <v>1</v>
      </c>
      <c r="AM2112" s="91" t="s">
        <v>18041</v>
      </c>
      <c r="AN2112" s="91" t="s">
        <v>18042</v>
      </c>
      <c r="AO2112" s="91">
        <v>0</v>
      </c>
      <c r="AP2112" s="91">
        <v>2</v>
      </c>
      <c r="AQ2112" s="91" t="s">
        <v>87</v>
      </c>
      <c r="AR2112" s="91" t="s">
        <v>87</v>
      </c>
      <c r="AW2112" s="91">
        <v>1</v>
      </c>
      <c r="AX2112" s="91">
        <v>0</v>
      </c>
      <c r="AZ2112" s="92">
        <v>39896</v>
      </c>
      <c r="BA2112" s="91" t="s">
        <v>183</v>
      </c>
      <c r="BB2112" s="92">
        <v>43041.593425925923</v>
      </c>
      <c r="BC2112" s="91" t="s">
        <v>233</v>
      </c>
    </row>
    <row r="2113" spans="1:55">
      <c r="A2113" s="91">
        <f t="shared" si="32"/>
        <v>2112</v>
      </c>
      <c r="B2113" s="91">
        <v>1913101</v>
      </c>
      <c r="C2113" s="91">
        <v>38</v>
      </c>
      <c r="D2113" s="91">
        <v>18</v>
      </c>
      <c r="E2113" s="91" t="s">
        <v>87</v>
      </c>
      <c r="F2113" s="91" t="s">
        <v>87</v>
      </c>
      <c r="G2113" s="91" t="s">
        <v>18043</v>
      </c>
      <c r="I2113" s="91" t="s">
        <v>18044</v>
      </c>
      <c r="K2113" s="91" t="s">
        <v>18045</v>
      </c>
      <c r="L2113" s="91" t="s">
        <v>18046</v>
      </c>
      <c r="O2113" s="91" t="s">
        <v>18047</v>
      </c>
      <c r="P2113" s="91" t="s">
        <v>18048</v>
      </c>
      <c r="R2113" s="91" t="s">
        <v>18049</v>
      </c>
      <c r="S2113" s="91" t="s">
        <v>18050</v>
      </c>
      <c r="T2113" s="91" t="s">
        <v>269</v>
      </c>
      <c r="U2113" s="91">
        <v>1</v>
      </c>
      <c r="V2113" s="91">
        <v>500000</v>
      </c>
      <c r="W2113" s="91">
        <v>0</v>
      </c>
      <c r="X2113" s="91">
        <v>100</v>
      </c>
      <c r="Y2113" s="91">
        <v>120</v>
      </c>
      <c r="Z2113" s="91">
        <v>40</v>
      </c>
      <c r="AA2113" s="91">
        <v>60</v>
      </c>
      <c r="AB2113" s="91">
        <v>120</v>
      </c>
      <c r="AC2113" s="91">
        <v>0</v>
      </c>
      <c r="AD2113" s="91">
        <v>100</v>
      </c>
      <c r="AE2113" s="91">
        <v>120</v>
      </c>
      <c r="AF2113" s="91">
        <v>1</v>
      </c>
      <c r="AG2113" s="91">
        <v>229</v>
      </c>
      <c r="AH2113" s="91">
        <v>130003</v>
      </c>
      <c r="AI2113" s="91">
        <v>2</v>
      </c>
      <c r="AJ2113" s="91" t="s">
        <v>18051</v>
      </c>
      <c r="AK2113" s="91">
        <v>2</v>
      </c>
      <c r="AL2113" s="91">
        <v>1</v>
      </c>
      <c r="AM2113" s="91" t="s">
        <v>18052</v>
      </c>
      <c r="AN2113" s="91" t="s">
        <v>431</v>
      </c>
      <c r="AO2113" s="91">
        <v>1</v>
      </c>
      <c r="AP2113" s="91">
        <v>2</v>
      </c>
      <c r="AQ2113" s="91">
        <v>1532876</v>
      </c>
      <c r="AR2113" s="91" t="s">
        <v>87</v>
      </c>
      <c r="AU2113" s="93">
        <v>42060</v>
      </c>
      <c r="AW2113" s="91">
        <v>1</v>
      </c>
      <c r="AX2113" s="91">
        <v>0</v>
      </c>
      <c r="AZ2113" s="92">
        <v>39948</v>
      </c>
      <c r="BA2113" s="91" t="s">
        <v>183</v>
      </c>
      <c r="BB2113" s="92">
        <v>42057</v>
      </c>
      <c r="BC2113" s="91" t="s">
        <v>87</v>
      </c>
    </row>
    <row r="2114" spans="1:55">
      <c r="A2114" s="91">
        <f t="shared" si="32"/>
        <v>2113</v>
      </c>
      <c r="B2114" s="91">
        <v>1914901</v>
      </c>
      <c r="C2114" s="91">
        <v>57</v>
      </c>
      <c r="D2114" s="91">
        <v>18</v>
      </c>
      <c r="E2114" s="91" t="s">
        <v>87</v>
      </c>
      <c r="F2114" s="91" t="s">
        <v>87</v>
      </c>
      <c r="G2114" s="91" t="s">
        <v>18053</v>
      </c>
      <c r="I2114" s="91" t="s">
        <v>18054</v>
      </c>
      <c r="J2114" s="91" t="s">
        <v>18053</v>
      </c>
      <c r="K2114" s="91" t="s">
        <v>18055</v>
      </c>
      <c r="L2114" s="91" t="s">
        <v>18056</v>
      </c>
      <c r="O2114" s="91" t="s">
        <v>18057</v>
      </c>
      <c r="P2114" s="91" t="s">
        <v>18058</v>
      </c>
      <c r="U2114" s="91">
        <v>0</v>
      </c>
      <c r="V2114" s="91">
        <v>500000</v>
      </c>
      <c r="W2114" s="91">
        <v>0</v>
      </c>
      <c r="X2114" s="91">
        <v>100</v>
      </c>
      <c r="Y2114" s="91">
        <v>120</v>
      </c>
      <c r="Z2114" s="91">
        <v>40</v>
      </c>
      <c r="AA2114" s="91">
        <v>60</v>
      </c>
      <c r="AB2114" s="91">
        <v>120</v>
      </c>
      <c r="AC2114" s="91">
        <v>40</v>
      </c>
      <c r="AD2114" s="91">
        <v>60</v>
      </c>
      <c r="AE2114" s="91">
        <v>120</v>
      </c>
      <c r="AF2114" s="91">
        <v>153</v>
      </c>
      <c r="AG2114" s="91">
        <v>190</v>
      </c>
      <c r="AH2114" s="91">
        <v>1205445</v>
      </c>
      <c r="AI2114" s="91">
        <v>1</v>
      </c>
      <c r="AJ2114" s="91" t="s">
        <v>18059</v>
      </c>
      <c r="AK2114" s="91">
        <v>2</v>
      </c>
      <c r="AL2114" s="91">
        <v>0</v>
      </c>
      <c r="AM2114" s="91" t="s">
        <v>87</v>
      </c>
      <c r="AO2114" s="91">
        <v>0</v>
      </c>
      <c r="AP2114" s="91">
        <v>0</v>
      </c>
      <c r="AQ2114" s="91" t="s">
        <v>87</v>
      </c>
      <c r="AR2114" s="91" t="s">
        <v>87</v>
      </c>
      <c r="AW2114" s="91">
        <v>1</v>
      </c>
      <c r="AX2114" s="91">
        <v>0</v>
      </c>
      <c r="AZ2114" s="92">
        <v>43132</v>
      </c>
      <c r="BA2114" s="91" t="s">
        <v>728</v>
      </c>
      <c r="BB2114" s="92">
        <v>43132</v>
      </c>
      <c r="BC2114" s="91" t="s">
        <v>728</v>
      </c>
    </row>
    <row r="2115" spans="1:55">
      <c r="A2115" s="91">
        <f t="shared" ref="A2115:A2178" si="33">A2114+1</f>
        <v>2114</v>
      </c>
      <c r="B2115" s="91">
        <v>1948001</v>
      </c>
      <c r="C2115" s="91">
        <v>40</v>
      </c>
      <c r="D2115" s="91">
        <v>18</v>
      </c>
      <c r="E2115" s="91">
        <v>19480</v>
      </c>
      <c r="F2115" s="91">
        <v>1</v>
      </c>
      <c r="G2115" s="91" t="s">
        <v>18060</v>
      </c>
      <c r="I2115" s="91" t="s">
        <v>18061</v>
      </c>
      <c r="J2115" s="91" t="s">
        <v>18060</v>
      </c>
      <c r="K2115" s="91" t="s">
        <v>9112</v>
      </c>
      <c r="L2115" s="91" t="s">
        <v>18062</v>
      </c>
      <c r="O2115" s="91" t="s">
        <v>18063</v>
      </c>
      <c r="P2115" s="91" t="s">
        <v>87</v>
      </c>
      <c r="U2115" s="91">
        <v>1</v>
      </c>
      <c r="V2115" s="91">
        <v>500000</v>
      </c>
      <c r="W2115" s="91">
        <v>100</v>
      </c>
      <c r="X2115" s="91">
        <v>0</v>
      </c>
      <c r="Y2115" s="91">
        <v>0</v>
      </c>
      <c r="Z2115" s="91">
        <v>100</v>
      </c>
      <c r="AA2115" s="91">
        <v>0</v>
      </c>
      <c r="AB2115" s="91">
        <v>0</v>
      </c>
      <c r="AC2115" s="91">
        <v>100</v>
      </c>
      <c r="AD2115" s="91">
        <v>0</v>
      </c>
      <c r="AE2115" s="91">
        <v>0</v>
      </c>
      <c r="AF2115" s="91">
        <v>5</v>
      </c>
      <c r="AG2115" s="91">
        <v>85</v>
      </c>
      <c r="AH2115" s="91">
        <v>4497955</v>
      </c>
      <c r="AI2115" s="91">
        <v>1</v>
      </c>
      <c r="AJ2115" s="91" t="s">
        <v>18064</v>
      </c>
      <c r="AK2115" s="91">
        <v>2</v>
      </c>
      <c r="AL2115" s="91">
        <v>0</v>
      </c>
      <c r="AM2115" s="91" t="s">
        <v>87</v>
      </c>
      <c r="AO2115" s="91">
        <v>1</v>
      </c>
      <c r="AP2115" s="91">
        <v>2</v>
      </c>
      <c r="AQ2115" s="91">
        <v>1670150</v>
      </c>
      <c r="AR2115" s="91" t="s">
        <v>87</v>
      </c>
      <c r="AU2115" s="93">
        <v>42272</v>
      </c>
      <c r="AW2115" s="91">
        <v>1</v>
      </c>
      <c r="AX2115" s="91">
        <v>0</v>
      </c>
      <c r="AZ2115" s="92">
        <v>36680</v>
      </c>
      <c r="BA2115" s="91" t="s">
        <v>183</v>
      </c>
      <c r="BB2115" s="92">
        <v>42235</v>
      </c>
      <c r="BC2115" s="91" t="s">
        <v>87</v>
      </c>
    </row>
    <row r="2116" spans="1:55">
      <c r="A2116" s="91">
        <f t="shared" si="33"/>
        <v>2115</v>
      </c>
      <c r="B2116" s="91">
        <v>1963401</v>
      </c>
      <c r="C2116" s="91">
        <v>50</v>
      </c>
      <c r="D2116" s="91">
        <v>18</v>
      </c>
      <c r="E2116" s="91" t="s">
        <v>87</v>
      </c>
      <c r="F2116" s="91" t="s">
        <v>87</v>
      </c>
      <c r="G2116" s="91" t="s">
        <v>18065</v>
      </c>
      <c r="I2116" s="91" t="s">
        <v>18066</v>
      </c>
      <c r="J2116" s="91" t="s">
        <v>18066</v>
      </c>
      <c r="K2116" s="91" t="s">
        <v>18067</v>
      </c>
      <c r="L2116" s="91" t="s">
        <v>18068</v>
      </c>
      <c r="O2116" s="91" t="s">
        <v>18069</v>
      </c>
      <c r="P2116" s="91" t="s">
        <v>18070</v>
      </c>
      <c r="R2116" s="91" t="s">
        <v>18071</v>
      </c>
      <c r="S2116" s="91" t="s">
        <v>18072</v>
      </c>
      <c r="U2116" s="91">
        <v>0</v>
      </c>
      <c r="V2116" s="91">
        <v>0</v>
      </c>
      <c r="W2116" s="91">
        <v>0</v>
      </c>
      <c r="X2116" s="91">
        <v>100</v>
      </c>
      <c r="Y2116" s="91">
        <v>120</v>
      </c>
      <c r="Z2116" s="91">
        <v>40</v>
      </c>
      <c r="AA2116" s="91">
        <v>60</v>
      </c>
      <c r="AB2116" s="91">
        <v>120</v>
      </c>
      <c r="AC2116" s="91">
        <v>40</v>
      </c>
      <c r="AD2116" s="91">
        <v>60</v>
      </c>
      <c r="AE2116" s="91">
        <v>120</v>
      </c>
      <c r="AF2116" s="91">
        <v>5</v>
      </c>
      <c r="AG2116" s="91">
        <v>660</v>
      </c>
      <c r="AH2116" s="91">
        <v>611955</v>
      </c>
      <c r="AI2116" s="91">
        <v>2</v>
      </c>
      <c r="AJ2116" s="91" t="s">
        <v>18073</v>
      </c>
      <c r="AK2116" s="91">
        <v>2</v>
      </c>
      <c r="AL2116" s="91">
        <v>0</v>
      </c>
      <c r="AM2116" s="91" t="s">
        <v>87</v>
      </c>
      <c r="AO2116" s="91">
        <v>1</v>
      </c>
      <c r="AP2116" s="91">
        <v>1</v>
      </c>
      <c r="AQ2116" s="91" t="s">
        <v>87</v>
      </c>
      <c r="AR2116" s="91" t="s">
        <v>87</v>
      </c>
      <c r="AW2116" s="91">
        <v>1</v>
      </c>
      <c r="AX2116" s="91">
        <v>0</v>
      </c>
      <c r="AZ2116" s="92">
        <v>40683</v>
      </c>
      <c r="BA2116" s="91" t="s">
        <v>183</v>
      </c>
      <c r="BB2116" s="92">
        <v>40683</v>
      </c>
      <c r="BC2116" s="91" t="s">
        <v>87</v>
      </c>
    </row>
    <row r="2117" spans="1:55">
      <c r="A2117" s="91">
        <f t="shared" si="33"/>
        <v>2116</v>
      </c>
      <c r="B2117" s="91">
        <v>1982501</v>
      </c>
      <c r="C2117" s="91">
        <v>57</v>
      </c>
      <c r="D2117" s="91">
        <v>18</v>
      </c>
      <c r="E2117" s="91" t="s">
        <v>87</v>
      </c>
      <c r="F2117" s="91" t="s">
        <v>87</v>
      </c>
      <c r="G2117" s="91" t="s">
        <v>18074</v>
      </c>
      <c r="I2117" s="91" t="s">
        <v>18075</v>
      </c>
      <c r="J2117" s="91" t="s">
        <v>18074</v>
      </c>
      <c r="K2117" s="91" t="s">
        <v>18076</v>
      </c>
      <c r="L2117" s="91" t="s">
        <v>18077</v>
      </c>
      <c r="O2117" s="91" t="s">
        <v>18078</v>
      </c>
      <c r="P2117" s="91" t="s">
        <v>18079</v>
      </c>
      <c r="U2117" s="91">
        <v>0</v>
      </c>
      <c r="V2117" s="91">
        <v>500000</v>
      </c>
      <c r="W2117" s="91">
        <v>0</v>
      </c>
      <c r="X2117" s="91">
        <v>100</v>
      </c>
      <c r="Y2117" s="91">
        <v>120</v>
      </c>
      <c r="Z2117" s="91">
        <v>40</v>
      </c>
      <c r="AA2117" s="91">
        <v>60</v>
      </c>
      <c r="AB2117" s="91">
        <v>120</v>
      </c>
      <c r="AC2117" s="91">
        <v>40</v>
      </c>
      <c r="AD2117" s="91">
        <v>60</v>
      </c>
      <c r="AE2117" s="91">
        <v>120</v>
      </c>
      <c r="AF2117" s="91">
        <v>5</v>
      </c>
      <c r="AG2117" s="91">
        <v>830</v>
      </c>
      <c r="AH2117" s="91">
        <v>245274</v>
      </c>
      <c r="AI2117" s="91">
        <v>1</v>
      </c>
      <c r="AJ2117" s="91" t="s">
        <v>18080</v>
      </c>
      <c r="AK2117" s="91">
        <v>2</v>
      </c>
      <c r="AL2117" s="91">
        <v>0</v>
      </c>
      <c r="AM2117" s="91" t="s">
        <v>87</v>
      </c>
      <c r="AO2117" s="91">
        <v>0</v>
      </c>
      <c r="AP2117" s="91">
        <v>0</v>
      </c>
      <c r="AQ2117" s="91" t="s">
        <v>87</v>
      </c>
      <c r="AR2117" s="91" t="s">
        <v>87</v>
      </c>
      <c r="AW2117" s="91">
        <v>1</v>
      </c>
      <c r="AX2117" s="91">
        <v>0</v>
      </c>
      <c r="AZ2117" s="92">
        <v>43132</v>
      </c>
      <c r="BA2117" s="91" t="s">
        <v>728</v>
      </c>
      <c r="BB2117" s="92">
        <v>43132</v>
      </c>
      <c r="BC2117" s="91" t="s">
        <v>728</v>
      </c>
    </row>
    <row r="2118" spans="1:55">
      <c r="A2118" s="91">
        <f t="shared" si="33"/>
        <v>2117</v>
      </c>
      <c r="B2118" s="91">
        <v>1999601</v>
      </c>
      <c r="C2118" s="91">
        <v>70</v>
      </c>
      <c r="D2118" s="91">
        <v>18</v>
      </c>
      <c r="E2118" s="91" t="s">
        <v>87</v>
      </c>
      <c r="F2118" s="91" t="s">
        <v>87</v>
      </c>
      <c r="G2118" s="91" t="s">
        <v>18081</v>
      </c>
      <c r="I2118" s="91" t="s">
        <v>18082</v>
      </c>
      <c r="J2118" s="91" t="s">
        <v>18083</v>
      </c>
      <c r="K2118" s="91" t="s">
        <v>18084</v>
      </c>
      <c r="L2118" s="91" t="s">
        <v>18085</v>
      </c>
      <c r="O2118" s="91" t="s">
        <v>18086</v>
      </c>
      <c r="P2118" s="91" t="s">
        <v>18087</v>
      </c>
      <c r="R2118" s="91" t="s">
        <v>18088</v>
      </c>
      <c r="S2118" s="91" t="s">
        <v>18089</v>
      </c>
      <c r="T2118" s="91" t="s">
        <v>517</v>
      </c>
      <c r="U2118" s="91">
        <v>0</v>
      </c>
      <c r="V2118" s="91">
        <v>500000</v>
      </c>
      <c r="W2118" s="91">
        <v>0</v>
      </c>
      <c r="X2118" s="91">
        <v>0</v>
      </c>
      <c r="Y2118" s="91">
        <v>0</v>
      </c>
      <c r="Z2118" s="91">
        <v>100</v>
      </c>
      <c r="AA2118" s="91">
        <v>0</v>
      </c>
      <c r="AB2118" s="91">
        <v>0</v>
      </c>
      <c r="AC2118" s="91">
        <v>0</v>
      </c>
      <c r="AD2118" s="91">
        <v>0</v>
      </c>
      <c r="AE2118" s="91">
        <v>0</v>
      </c>
      <c r="AF2118" s="91">
        <v>10</v>
      </c>
      <c r="AG2118" s="91">
        <v>51</v>
      </c>
      <c r="AH2118" s="91">
        <v>8361</v>
      </c>
      <c r="AI2118" s="91">
        <v>2</v>
      </c>
      <c r="AJ2118" s="91" t="s">
        <v>18082</v>
      </c>
      <c r="AK2118" s="91">
        <v>2</v>
      </c>
      <c r="AL2118" s="91">
        <v>0</v>
      </c>
      <c r="AM2118" s="91" t="s">
        <v>87</v>
      </c>
      <c r="AO2118" s="91">
        <v>1</v>
      </c>
      <c r="AP2118" s="91">
        <v>2</v>
      </c>
      <c r="AQ2118" s="91" t="s">
        <v>87</v>
      </c>
      <c r="AR2118" s="91" t="s">
        <v>87</v>
      </c>
      <c r="AW2118" s="91">
        <v>1</v>
      </c>
      <c r="AX2118" s="91">
        <v>0</v>
      </c>
      <c r="AZ2118" s="92">
        <v>40357</v>
      </c>
      <c r="BA2118" s="91" t="s">
        <v>183</v>
      </c>
      <c r="BB2118" s="92">
        <v>41984</v>
      </c>
      <c r="BC2118" s="91" t="s">
        <v>87</v>
      </c>
    </row>
    <row r="2119" spans="1:55">
      <c r="A2119" s="91">
        <f t="shared" si="33"/>
        <v>2118</v>
      </c>
      <c r="B2119" s="91">
        <v>2006601</v>
      </c>
      <c r="C2119" s="91">
        <v>80</v>
      </c>
      <c r="D2119" s="91">
        <v>18</v>
      </c>
      <c r="E2119" s="91" t="s">
        <v>87</v>
      </c>
      <c r="F2119" s="91" t="s">
        <v>87</v>
      </c>
      <c r="G2119" s="91" t="s">
        <v>18090</v>
      </c>
      <c r="I2119" s="91" t="s">
        <v>18091</v>
      </c>
      <c r="J2119" s="91" t="s">
        <v>18090</v>
      </c>
      <c r="K2119" s="91" t="s">
        <v>18092</v>
      </c>
      <c r="L2119" s="91" t="s">
        <v>18093</v>
      </c>
      <c r="O2119" s="91" t="s">
        <v>18094</v>
      </c>
      <c r="P2119" s="91" t="s">
        <v>18094</v>
      </c>
      <c r="R2119" s="91" t="s">
        <v>18095</v>
      </c>
      <c r="S2119" s="91" t="s">
        <v>18096</v>
      </c>
      <c r="T2119" s="91" t="s">
        <v>2015</v>
      </c>
      <c r="U2119" s="91">
        <v>0</v>
      </c>
      <c r="V2119" s="91">
        <v>500000</v>
      </c>
      <c r="W2119" s="91">
        <v>0</v>
      </c>
      <c r="X2119" s="91">
        <v>100</v>
      </c>
      <c r="Y2119" s="91">
        <v>120</v>
      </c>
      <c r="Z2119" s="91">
        <v>40</v>
      </c>
      <c r="AA2119" s="91">
        <v>60</v>
      </c>
      <c r="AB2119" s="91">
        <v>120</v>
      </c>
      <c r="AC2119" s="91">
        <v>40</v>
      </c>
      <c r="AD2119" s="91">
        <v>60</v>
      </c>
      <c r="AE2119" s="91">
        <v>120</v>
      </c>
      <c r="AF2119" s="91">
        <v>182</v>
      </c>
      <c r="AG2119" s="91">
        <v>176</v>
      </c>
      <c r="AH2119" s="91">
        <v>274489</v>
      </c>
      <c r="AI2119" s="91">
        <v>1</v>
      </c>
      <c r="AJ2119" s="91" t="s">
        <v>18096</v>
      </c>
      <c r="AK2119" s="91">
        <v>2</v>
      </c>
      <c r="AL2119" s="91">
        <v>1</v>
      </c>
      <c r="AM2119" s="91">
        <v>5362140341</v>
      </c>
      <c r="AN2119" s="91" t="s">
        <v>6917</v>
      </c>
      <c r="AO2119" s="91">
        <v>1</v>
      </c>
      <c r="AP2119" s="91">
        <v>2</v>
      </c>
      <c r="AQ2119" s="91" t="s">
        <v>87</v>
      </c>
      <c r="AR2119" s="91" t="s">
        <v>87</v>
      </c>
      <c r="AW2119" s="91">
        <v>1</v>
      </c>
      <c r="AX2119" s="91">
        <v>0</v>
      </c>
      <c r="AZ2119" s="92">
        <v>40375</v>
      </c>
      <c r="BA2119" s="91" t="s">
        <v>183</v>
      </c>
      <c r="BB2119" s="92">
        <v>41744</v>
      </c>
      <c r="BC2119" s="91" t="s">
        <v>87</v>
      </c>
    </row>
    <row r="2120" spans="1:55">
      <c r="A2120" s="91">
        <f t="shared" si="33"/>
        <v>2119</v>
      </c>
      <c r="B2120" s="91">
        <v>2040016</v>
      </c>
      <c r="C2120" s="91">
        <v>57</v>
      </c>
      <c r="D2120" s="91">
        <v>18</v>
      </c>
      <c r="E2120" s="91" t="s">
        <v>87</v>
      </c>
      <c r="F2120" s="91" t="s">
        <v>87</v>
      </c>
      <c r="G2120" s="91" t="s">
        <v>18097</v>
      </c>
      <c r="I2120" s="91" t="s">
        <v>18098</v>
      </c>
      <c r="J2120" s="91" t="s">
        <v>18099</v>
      </c>
      <c r="K2120" s="91" t="s">
        <v>18100</v>
      </c>
      <c r="L2120" s="91" t="s">
        <v>18101</v>
      </c>
      <c r="O2120" s="91" t="s">
        <v>18102</v>
      </c>
      <c r="P2120" s="91" t="s">
        <v>87</v>
      </c>
      <c r="U2120" s="91">
        <v>0</v>
      </c>
      <c r="V2120" s="91">
        <v>500000</v>
      </c>
      <c r="W2120" s="91">
        <v>0</v>
      </c>
      <c r="X2120" s="91">
        <v>100</v>
      </c>
      <c r="Y2120" s="91">
        <v>120</v>
      </c>
      <c r="Z2120" s="91">
        <v>40</v>
      </c>
      <c r="AA2120" s="91">
        <v>60</v>
      </c>
      <c r="AB2120" s="91">
        <v>120</v>
      </c>
      <c r="AC2120" s="91">
        <v>40</v>
      </c>
      <c r="AD2120" s="91">
        <v>60</v>
      </c>
      <c r="AE2120" s="91">
        <v>120</v>
      </c>
      <c r="AF2120" s="91">
        <v>9</v>
      </c>
      <c r="AG2120" s="91">
        <v>763</v>
      </c>
      <c r="AH2120" s="91">
        <v>221090</v>
      </c>
      <c r="AI2120" s="91">
        <v>2</v>
      </c>
      <c r="AJ2120" s="91" t="s">
        <v>1351</v>
      </c>
      <c r="AK2120" s="91">
        <v>2</v>
      </c>
      <c r="AL2120" s="91">
        <v>0</v>
      </c>
      <c r="AM2120" s="91" t="s">
        <v>87</v>
      </c>
      <c r="AO2120" s="91">
        <v>0</v>
      </c>
      <c r="AP2120" s="91">
        <v>0</v>
      </c>
      <c r="AQ2120" s="91" t="s">
        <v>87</v>
      </c>
      <c r="AR2120" s="91" t="s">
        <v>87</v>
      </c>
      <c r="AW2120" s="91">
        <v>1</v>
      </c>
      <c r="AX2120" s="91">
        <v>0</v>
      </c>
      <c r="AZ2120" s="92">
        <v>43132</v>
      </c>
      <c r="BA2120" s="91" t="s">
        <v>728</v>
      </c>
      <c r="BB2120" s="92">
        <v>43132</v>
      </c>
      <c r="BC2120" s="91" t="s">
        <v>728</v>
      </c>
    </row>
    <row r="2121" spans="1:55">
      <c r="A2121" s="91">
        <f t="shared" si="33"/>
        <v>2120</v>
      </c>
      <c r="B2121" s="91">
        <v>2123401</v>
      </c>
      <c r="C2121" s="91">
        <v>50</v>
      </c>
      <c r="D2121" s="91">
        <v>18</v>
      </c>
      <c r="E2121" s="91" t="s">
        <v>87</v>
      </c>
      <c r="F2121" s="91" t="s">
        <v>87</v>
      </c>
      <c r="G2121" s="91" t="s">
        <v>18103</v>
      </c>
      <c r="I2121" s="91" t="s">
        <v>18104</v>
      </c>
      <c r="J2121" s="91" t="s">
        <v>18104</v>
      </c>
      <c r="K2121" s="91" t="s">
        <v>1906</v>
      </c>
      <c r="L2121" s="91" t="s">
        <v>18105</v>
      </c>
      <c r="M2121" s="91" t="s">
        <v>18106</v>
      </c>
      <c r="O2121" s="91" t="s">
        <v>18107</v>
      </c>
      <c r="P2121" s="91" t="s">
        <v>18108</v>
      </c>
      <c r="R2121" s="91" t="s">
        <v>18109</v>
      </c>
      <c r="S2121" s="91" t="s">
        <v>18110</v>
      </c>
      <c r="T2121" s="91" t="s">
        <v>201</v>
      </c>
      <c r="U2121" s="91">
        <v>0</v>
      </c>
      <c r="V2121" s="91">
        <v>0</v>
      </c>
      <c r="W2121" s="91">
        <v>0</v>
      </c>
      <c r="X2121" s="91">
        <v>100</v>
      </c>
      <c r="Y2121" s="91">
        <v>120</v>
      </c>
      <c r="Z2121" s="91">
        <v>40</v>
      </c>
      <c r="AA2121" s="91">
        <v>60</v>
      </c>
      <c r="AB2121" s="91">
        <v>120</v>
      </c>
      <c r="AC2121" s="91">
        <v>40</v>
      </c>
      <c r="AD2121" s="91">
        <v>60</v>
      </c>
      <c r="AE2121" s="91">
        <v>120</v>
      </c>
      <c r="AF2121" s="91">
        <v>9</v>
      </c>
      <c r="AG2121" s="91">
        <v>763</v>
      </c>
      <c r="AH2121" s="91">
        <v>504231</v>
      </c>
      <c r="AI2121" s="91">
        <v>1</v>
      </c>
      <c r="AJ2121" s="91" t="s">
        <v>18111</v>
      </c>
      <c r="AK2121" s="91">
        <v>2</v>
      </c>
      <c r="AL2121" s="91">
        <v>0</v>
      </c>
      <c r="AM2121" s="91" t="s">
        <v>87</v>
      </c>
      <c r="AO2121" s="91">
        <v>0</v>
      </c>
      <c r="AP2121" s="91">
        <v>2</v>
      </c>
      <c r="AQ2121" s="91" t="s">
        <v>87</v>
      </c>
      <c r="AR2121" s="91" t="s">
        <v>87</v>
      </c>
      <c r="AW2121" s="91">
        <v>1</v>
      </c>
      <c r="AX2121" s="91">
        <v>0</v>
      </c>
      <c r="AZ2121" s="92">
        <v>40690</v>
      </c>
      <c r="BA2121" s="91" t="s">
        <v>183</v>
      </c>
      <c r="BB2121" s="92">
        <v>41320</v>
      </c>
      <c r="BC2121" s="91" t="s">
        <v>87</v>
      </c>
    </row>
    <row r="2122" spans="1:55">
      <c r="A2122" s="91">
        <f t="shared" si="33"/>
        <v>2121</v>
      </c>
      <c r="B2122" s="91">
        <v>2123801</v>
      </c>
      <c r="C2122" s="91">
        <v>70</v>
      </c>
      <c r="D2122" s="91">
        <v>18</v>
      </c>
      <c r="E2122" s="91" t="s">
        <v>87</v>
      </c>
      <c r="F2122" s="91" t="s">
        <v>87</v>
      </c>
      <c r="G2122" s="91" t="s">
        <v>18112</v>
      </c>
      <c r="I2122" s="91" t="s">
        <v>18113</v>
      </c>
      <c r="J2122" s="91" t="s">
        <v>18114</v>
      </c>
      <c r="K2122" s="91" t="s">
        <v>18115</v>
      </c>
      <c r="L2122" s="91" t="s">
        <v>18116</v>
      </c>
      <c r="O2122" s="91" t="s">
        <v>18117</v>
      </c>
      <c r="P2122" s="91" t="s">
        <v>18118</v>
      </c>
      <c r="R2122" s="91" t="s">
        <v>18119</v>
      </c>
      <c r="S2122" s="91" t="s">
        <v>18120</v>
      </c>
      <c r="T2122" s="91" t="s">
        <v>269</v>
      </c>
      <c r="U2122" s="91">
        <v>1</v>
      </c>
      <c r="V2122" s="91">
        <v>500000</v>
      </c>
      <c r="W2122" s="91">
        <v>0</v>
      </c>
      <c r="X2122" s="91">
        <v>100</v>
      </c>
      <c r="Y2122" s="91">
        <v>120</v>
      </c>
      <c r="Z2122" s="91">
        <v>40</v>
      </c>
      <c r="AA2122" s="91">
        <v>60</v>
      </c>
      <c r="AB2122" s="91">
        <v>120</v>
      </c>
      <c r="AC2122" s="91">
        <v>0</v>
      </c>
      <c r="AD2122" s="91">
        <v>100</v>
      </c>
      <c r="AE2122" s="91">
        <v>120</v>
      </c>
      <c r="AF2122" s="91">
        <v>562</v>
      </c>
      <c r="AG2122" s="91">
        <v>454</v>
      </c>
      <c r="AH2122" s="91">
        <v>2101512</v>
      </c>
      <c r="AI2122" s="91">
        <v>2</v>
      </c>
      <c r="AJ2122" s="91" t="s">
        <v>18121</v>
      </c>
      <c r="AK2122" s="91">
        <v>2</v>
      </c>
      <c r="AL2122" s="91">
        <v>1</v>
      </c>
      <c r="AM2122" s="91">
        <v>28104004334</v>
      </c>
      <c r="AN2122" s="91" t="s">
        <v>6936</v>
      </c>
      <c r="AO2122" s="91">
        <v>1</v>
      </c>
      <c r="AP2122" s="91">
        <v>2</v>
      </c>
      <c r="AQ2122" s="91">
        <v>1591949</v>
      </c>
      <c r="AR2122" s="91" t="s">
        <v>87</v>
      </c>
      <c r="AU2122" s="93">
        <v>42060</v>
      </c>
      <c r="AW2122" s="91">
        <v>1</v>
      </c>
      <c r="AX2122" s="91">
        <v>0</v>
      </c>
      <c r="AZ2122" s="92">
        <v>40690</v>
      </c>
      <c r="BA2122" s="91" t="s">
        <v>183</v>
      </c>
      <c r="BB2122" s="92">
        <v>42850</v>
      </c>
      <c r="BC2122" s="91" t="s">
        <v>87</v>
      </c>
    </row>
    <row r="2123" spans="1:55">
      <c r="A2123" s="91">
        <f t="shared" si="33"/>
        <v>2122</v>
      </c>
      <c r="B2123" s="91">
        <v>2128701</v>
      </c>
      <c r="C2123" s="91">
        <v>57</v>
      </c>
      <c r="D2123" s="91">
        <v>18</v>
      </c>
      <c r="E2123" s="91" t="s">
        <v>87</v>
      </c>
      <c r="F2123" s="91" t="s">
        <v>87</v>
      </c>
      <c r="G2123" s="91" t="s">
        <v>18122</v>
      </c>
      <c r="I2123" s="91" t="s">
        <v>18123</v>
      </c>
      <c r="J2123" s="91" t="s">
        <v>18124</v>
      </c>
      <c r="K2123" s="91" t="s">
        <v>18125</v>
      </c>
      <c r="L2123" s="91" t="s">
        <v>18126</v>
      </c>
      <c r="O2123" s="91" t="s">
        <v>18127</v>
      </c>
      <c r="P2123" s="91" t="s">
        <v>18128</v>
      </c>
      <c r="R2123" s="91" t="s">
        <v>18129</v>
      </c>
      <c r="S2123" s="91" t="s">
        <v>18130</v>
      </c>
      <c r="T2123" s="91" t="s">
        <v>385</v>
      </c>
      <c r="U2123" s="91">
        <v>0</v>
      </c>
      <c r="V2123" s="91">
        <v>500000</v>
      </c>
      <c r="W2123" s="91">
        <v>0</v>
      </c>
      <c r="X2123" s="91">
        <v>100</v>
      </c>
      <c r="Y2123" s="91">
        <v>120</v>
      </c>
      <c r="Z2123" s="91">
        <v>40</v>
      </c>
      <c r="AA2123" s="91">
        <v>60</v>
      </c>
      <c r="AB2123" s="91">
        <v>120</v>
      </c>
      <c r="AC2123" s="91">
        <v>40</v>
      </c>
      <c r="AD2123" s="91">
        <v>60</v>
      </c>
      <c r="AE2123" s="91">
        <v>120</v>
      </c>
      <c r="AF2123" s="91">
        <v>173</v>
      </c>
      <c r="AG2123" s="91">
        <v>285</v>
      </c>
      <c r="AH2123" s="91">
        <v>2910</v>
      </c>
      <c r="AI2123" s="91">
        <v>2</v>
      </c>
      <c r="AJ2123" s="91" t="s">
        <v>18131</v>
      </c>
      <c r="AK2123" s="91">
        <v>2</v>
      </c>
      <c r="AL2123" s="91">
        <v>1</v>
      </c>
      <c r="AM2123" s="91">
        <v>23101102255000</v>
      </c>
      <c r="AN2123" s="91" t="s">
        <v>10895</v>
      </c>
      <c r="AO2123" s="91">
        <v>0</v>
      </c>
      <c r="AP2123" s="91">
        <v>1</v>
      </c>
      <c r="AQ2123" s="91" t="s">
        <v>87</v>
      </c>
      <c r="AR2123" s="91" t="s">
        <v>87</v>
      </c>
      <c r="AW2123" s="91">
        <v>1</v>
      </c>
      <c r="AX2123" s="91">
        <v>0</v>
      </c>
      <c r="AZ2123" s="92">
        <v>43132</v>
      </c>
      <c r="BA2123" s="91" t="s">
        <v>728</v>
      </c>
      <c r="BB2123" s="92">
        <v>43132</v>
      </c>
      <c r="BC2123" s="91" t="s">
        <v>728</v>
      </c>
    </row>
    <row r="2124" spans="1:55">
      <c r="A2124" s="91">
        <f t="shared" si="33"/>
        <v>2123</v>
      </c>
      <c r="B2124" s="91">
        <v>2150501</v>
      </c>
      <c r="C2124" s="91">
        <v>29</v>
      </c>
      <c r="D2124" s="91">
        <v>18</v>
      </c>
      <c r="E2124" s="91" t="s">
        <v>87</v>
      </c>
      <c r="F2124" s="91" t="s">
        <v>87</v>
      </c>
      <c r="G2124" s="91" t="s">
        <v>18132</v>
      </c>
      <c r="I2124" s="91" t="s">
        <v>18133</v>
      </c>
      <c r="J2124" s="91" t="s">
        <v>18134</v>
      </c>
      <c r="K2124" s="91" t="s">
        <v>1825</v>
      </c>
      <c r="L2124" s="91" t="s">
        <v>18135</v>
      </c>
      <c r="M2124" s="91" t="s">
        <v>18136</v>
      </c>
      <c r="O2124" s="91" t="s">
        <v>18137</v>
      </c>
      <c r="P2124" s="91" t="s">
        <v>18138</v>
      </c>
      <c r="R2124" s="91" t="s">
        <v>18139</v>
      </c>
      <c r="S2124" s="91" t="s">
        <v>18140</v>
      </c>
      <c r="T2124" s="91" t="s">
        <v>269</v>
      </c>
      <c r="U2124" s="91">
        <v>0</v>
      </c>
      <c r="V2124" s="91">
        <v>0</v>
      </c>
      <c r="W2124" s="91">
        <v>0</v>
      </c>
      <c r="X2124" s="91">
        <v>0</v>
      </c>
      <c r="Y2124" s="91">
        <v>0</v>
      </c>
      <c r="Z2124" s="91">
        <v>100</v>
      </c>
      <c r="AA2124" s="91">
        <v>0</v>
      </c>
      <c r="AB2124" s="91">
        <v>0</v>
      </c>
      <c r="AC2124" s="91">
        <v>0</v>
      </c>
      <c r="AD2124" s="91">
        <v>0</v>
      </c>
      <c r="AE2124" s="91">
        <v>0</v>
      </c>
      <c r="AF2124" s="91">
        <v>1</v>
      </c>
      <c r="AG2124" s="91">
        <v>53</v>
      </c>
      <c r="AH2124" s="91">
        <v>4288808</v>
      </c>
      <c r="AI2124" s="91">
        <v>1</v>
      </c>
      <c r="AJ2124" s="91" t="s">
        <v>18141</v>
      </c>
      <c r="AK2124" s="91">
        <v>2</v>
      </c>
      <c r="AL2124" s="91">
        <v>0</v>
      </c>
      <c r="AM2124" s="91" t="s">
        <v>87</v>
      </c>
      <c r="AO2124" s="91">
        <v>1</v>
      </c>
      <c r="AP2124" s="91">
        <v>2</v>
      </c>
      <c r="AQ2124" s="91" t="s">
        <v>87</v>
      </c>
      <c r="AR2124" s="91" t="s">
        <v>87</v>
      </c>
      <c r="AW2124" s="91">
        <v>1</v>
      </c>
      <c r="AX2124" s="91">
        <v>0</v>
      </c>
      <c r="AZ2124" s="92">
        <v>40784</v>
      </c>
      <c r="BA2124" s="91" t="s">
        <v>183</v>
      </c>
      <c r="BB2124" s="92">
        <v>42157</v>
      </c>
      <c r="BC2124" s="91" t="s">
        <v>87</v>
      </c>
    </row>
    <row r="2125" spans="1:55">
      <c r="A2125" s="91">
        <f t="shared" si="33"/>
        <v>2124</v>
      </c>
      <c r="B2125" s="91">
        <v>2169401</v>
      </c>
      <c r="C2125" s="91">
        <v>38</v>
      </c>
      <c r="D2125" s="91">
        <v>18</v>
      </c>
      <c r="E2125" s="91" t="s">
        <v>87</v>
      </c>
      <c r="F2125" s="91" t="s">
        <v>87</v>
      </c>
      <c r="G2125" s="91" t="s">
        <v>12840</v>
      </c>
      <c r="I2125" s="91" t="s">
        <v>18142</v>
      </c>
      <c r="K2125" s="91" t="s">
        <v>18143</v>
      </c>
      <c r="L2125" s="91" t="s">
        <v>18144</v>
      </c>
      <c r="M2125" s="91" t="s">
        <v>18145</v>
      </c>
      <c r="O2125" s="91" t="s">
        <v>18146</v>
      </c>
      <c r="P2125" s="91" t="s">
        <v>18146</v>
      </c>
      <c r="R2125" s="91" t="s">
        <v>18147</v>
      </c>
      <c r="S2125" s="91" t="s">
        <v>18148</v>
      </c>
      <c r="T2125" s="91" t="s">
        <v>2015</v>
      </c>
      <c r="U2125" s="91">
        <v>0</v>
      </c>
      <c r="V2125" s="91">
        <v>0</v>
      </c>
      <c r="W2125" s="91">
        <v>100</v>
      </c>
      <c r="X2125" s="91">
        <v>0</v>
      </c>
      <c r="Y2125" s="91">
        <v>0</v>
      </c>
      <c r="Z2125" s="91">
        <v>100</v>
      </c>
      <c r="AA2125" s="91">
        <v>0</v>
      </c>
      <c r="AB2125" s="91">
        <v>0</v>
      </c>
      <c r="AC2125" s="91">
        <v>100</v>
      </c>
      <c r="AD2125" s="91">
        <v>0</v>
      </c>
      <c r="AE2125" s="91">
        <v>0</v>
      </c>
      <c r="AF2125" s="91">
        <v>9</v>
      </c>
      <c r="AG2125" s="91">
        <v>673</v>
      </c>
      <c r="AH2125" s="91">
        <v>7363715</v>
      </c>
      <c r="AI2125" s="91">
        <v>1</v>
      </c>
      <c r="AJ2125" s="91" t="s">
        <v>18149</v>
      </c>
      <c r="AK2125" s="91">
        <v>2</v>
      </c>
      <c r="AL2125" s="91">
        <v>0</v>
      </c>
      <c r="AM2125" s="91" t="s">
        <v>87</v>
      </c>
      <c r="AO2125" s="91">
        <v>1</v>
      </c>
      <c r="AP2125" s="91">
        <v>2</v>
      </c>
      <c r="AQ2125" s="91" t="s">
        <v>87</v>
      </c>
      <c r="AR2125" s="91" t="s">
        <v>87</v>
      </c>
      <c r="AW2125" s="91">
        <v>1</v>
      </c>
      <c r="AX2125" s="91">
        <v>0</v>
      </c>
      <c r="AZ2125" s="92">
        <v>40865</v>
      </c>
      <c r="BA2125" s="91" t="s">
        <v>183</v>
      </c>
      <c r="BB2125" s="92">
        <v>42809</v>
      </c>
      <c r="BC2125" s="91" t="s">
        <v>87</v>
      </c>
    </row>
    <row r="2126" spans="1:55">
      <c r="A2126" s="91">
        <f t="shared" si="33"/>
        <v>2125</v>
      </c>
      <c r="B2126" s="91">
        <v>2173501</v>
      </c>
      <c r="C2126" s="91">
        <v>29</v>
      </c>
      <c r="D2126" s="91">
        <v>18</v>
      </c>
      <c r="E2126" s="91" t="s">
        <v>87</v>
      </c>
      <c r="F2126" s="91" t="s">
        <v>87</v>
      </c>
      <c r="G2126" s="91" t="s">
        <v>18150</v>
      </c>
      <c r="I2126" s="91" t="s">
        <v>18151</v>
      </c>
      <c r="J2126" s="91" t="s">
        <v>18152</v>
      </c>
      <c r="K2126" s="91" t="s">
        <v>18153</v>
      </c>
      <c r="L2126" s="91" t="s">
        <v>18154</v>
      </c>
      <c r="O2126" s="91" t="s">
        <v>18155</v>
      </c>
      <c r="P2126" s="91" t="s">
        <v>18155</v>
      </c>
      <c r="R2126" s="91" t="s">
        <v>18156</v>
      </c>
      <c r="S2126" s="91" t="s">
        <v>18157</v>
      </c>
      <c r="T2126" s="91" t="s">
        <v>6110</v>
      </c>
      <c r="U2126" s="91">
        <v>0</v>
      </c>
      <c r="V2126" s="91">
        <v>500000</v>
      </c>
      <c r="W2126" s="91">
        <v>0</v>
      </c>
      <c r="X2126" s="91">
        <v>0</v>
      </c>
      <c r="Y2126" s="91">
        <v>0</v>
      </c>
      <c r="Z2126" s="91">
        <v>40</v>
      </c>
      <c r="AA2126" s="91">
        <v>60</v>
      </c>
      <c r="AB2126" s="91">
        <v>120</v>
      </c>
      <c r="AC2126" s="91">
        <v>0</v>
      </c>
      <c r="AD2126" s="91">
        <v>0</v>
      </c>
      <c r="AE2126" s="91">
        <v>0</v>
      </c>
      <c r="AF2126" s="91">
        <v>142</v>
      </c>
      <c r="AG2126" s="91">
        <v>405</v>
      </c>
      <c r="AH2126" s="91">
        <v>297210</v>
      </c>
      <c r="AI2126" s="91">
        <v>1</v>
      </c>
      <c r="AJ2126" s="91" t="s">
        <v>18158</v>
      </c>
      <c r="AK2126" s="91">
        <v>2</v>
      </c>
      <c r="AL2126" s="91">
        <v>1</v>
      </c>
      <c r="AM2126" s="91" t="s">
        <v>18159</v>
      </c>
      <c r="AN2126" s="91" t="s">
        <v>11046</v>
      </c>
      <c r="AO2126" s="91">
        <v>1</v>
      </c>
      <c r="AP2126" s="91">
        <v>2</v>
      </c>
      <c r="AQ2126" s="91" t="s">
        <v>87</v>
      </c>
      <c r="AR2126" s="91" t="s">
        <v>87</v>
      </c>
      <c r="AW2126" s="91">
        <v>1</v>
      </c>
      <c r="AX2126" s="91">
        <v>0</v>
      </c>
      <c r="AZ2126" s="92">
        <v>40884</v>
      </c>
      <c r="BA2126" s="91" t="s">
        <v>183</v>
      </c>
      <c r="BB2126" s="92">
        <v>40885</v>
      </c>
      <c r="BC2126" s="91" t="s">
        <v>87</v>
      </c>
    </row>
    <row r="2127" spans="1:55">
      <c r="A2127" s="91">
        <f t="shared" si="33"/>
        <v>2126</v>
      </c>
      <c r="B2127" s="91">
        <v>2173601</v>
      </c>
      <c r="C2127" s="91">
        <v>29</v>
      </c>
      <c r="D2127" s="91">
        <v>18</v>
      </c>
      <c r="E2127" s="91" t="s">
        <v>87</v>
      </c>
      <c r="F2127" s="91" t="s">
        <v>87</v>
      </c>
      <c r="G2127" s="91" t="s">
        <v>18160</v>
      </c>
      <c r="I2127" s="91" t="s">
        <v>18161</v>
      </c>
      <c r="K2127" s="91" t="s">
        <v>18162</v>
      </c>
      <c r="L2127" s="91" t="s">
        <v>18163</v>
      </c>
      <c r="O2127" s="91" t="s">
        <v>18164</v>
      </c>
      <c r="P2127" s="91" t="s">
        <v>18165</v>
      </c>
      <c r="R2127" s="91" t="s">
        <v>18166</v>
      </c>
      <c r="S2127" s="91" t="s">
        <v>18167</v>
      </c>
      <c r="T2127" s="91" t="s">
        <v>269</v>
      </c>
      <c r="U2127" s="91">
        <v>0</v>
      </c>
      <c r="V2127" s="91">
        <v>500000</v>
      </c>
      <c r="W2127" s="91">
        <v>0</v>
      </c>
      <c r="X2127" s="91">
        <v>0</v>
      </c>
      <c r="Y2127" s="91">
        <v>0</v>
      </c>
      <c r="Z2127" s="91">
        <v>40</v>
      </c>
      <c r="AA2127" s="91">
        <v>60</v>
      </c>
      <c r="AB2127" s="91">
        <v>120</v>
      </c>
      <c r="AC2127" s="91">
        <v>0</v>
      </c>
      <c r="AD2127" s="91">
        <v>0</v>
      </c>
      <c r="AE2127" s="91">
        <v>0</v>
      </c>
      <c r="AF2127" s="91">
        <v>143</v>
      </c>
      <c r="AG2127" s="91">
        <v>417</v>
      </c>
      <c r="AH2127" s="91">
        <v>15569</v>
      </c>
      <c r="AI2127" s="91">
        <v>1</v>
      </c>
      <c r="AJ2127" s="91" t="s">
        <v>18161</v>
      </c>
      <c r="AK2127" s="91">
        <v>2</v>
      </c>
      <c r="AL2127" s="91">
        <v>1</v>
      </c>
      <c r="AM2127" s="91">
        <v>20101016704</v>
      </c>
      <c r="AN2127" s="91" t="s">
        <v>18168</v>
      </c>
      <c r="AO2127" s="91">
        <v>1</v>
      </c>
      <c r="AP2127" s="91">
        <v>2</v>
      </c>
      <c r="AQ2127" s="91" t="s">
        <v>87</v>
      </c>
      <c r="AR2127" s="91" t="s">
        <v>87</v>
      </c>
      <c r="AW2127" s="91">
        <v>1</v>
      </c>
      <c r="AX2127" s="91">
        <v>0</v>
      </c>
      <c r="AZ2127" s="92">
        <v>40884</v>
      </c>
      <c r="BA2127" s="91" t="s">
        <v>183</v>
      </c>
      <c r="BB2127" s="92">
        <v>42187</v>
      </c>
      <c r="BC2127" s="91" t="s">
        <v>87</v>
      </c>
    </row>
    <row r="2128" spans="1:55">
      <c r="A2128" s="91">
        <f t="shared" si="33"/>
        <v>2127</v>
      </c>
      <c r="B2128" s="91">
        <v>2180101</v>
      </c>
      <c r="C2128" s="91">
        <v>57</v>
      </c>
      <c r="D2128" s="91">
        <v>18</v>
      </c>
      <c r="E2128" s="91" t="s">
        <v>87</v>
      </c>
      <c r="F2128" s="91" t="s">
        <v>87</v>
      </c>
      <c r="G2128" s="91" t="s">
        <v>18169</v>
      </c>
      <c r="I2128" s="91" t="s">
        <v>18170</v>
      </c>
      <c r="K2128" s="91" t="s">
        <v>18171</v>
      </c>
      <c r="L2128" s="91" t="s">
        <v>18172</v>
      </c>
      <c r="O2128" s="91" t="s">
        <v>18173</v>
      </c>
      <c r="P2128" s="91" t="s">
        <v>18173</v>
      </c>
      <c r="R2128" s="91" t="s">
        <v>18174</v>
      </c>
      <c r="S2128" s="91" t="s">
        <v>18175</v>
      </c>
      <c r="U2128" s="91">
        <v>0</v>
      </c>
      <c r="V2128" s="91">
        <v>500000</v>
      </c>
      <c r="W2128" s="91">
        <v>0</v>
      </c>
      <c r="X2128" s="91">
        <v>100</v>
      </c>
      <c r="Y2128" s="91">
        <v>120</v>
      </c>
      <c r="Z2128" s="91">
        <v>40</v>
      </c>
      <c r="AA2128" s="91">
        <v>60</v>
      </c>
      <c r="AB2128" s="91">
        <v>120</v>
      </c>
      <c r="AC2128" s="91">
        <v>40</v>
      </c>
      <c r="AD2128" s="91">
        <v>60</v>
      </c>
      <c r="AE2128" s="91">
        <v>120</v>
      </c>
      <c r="AF2128" s="91">
        <v>152</v>
      </c>
      <c r="AG2128" s="91">
        <v>140</v>
      </c>
      <c r="AH2128" s="91">
        <v>136079</v>
      </c>
      <c r="AI2128" s="91">
        <v>1</v>
      </c>
      <c r="AJ2128" s="91" t="s">
        <v>18176</v>
      </c>
      <c r="AK2128" s="91">
        <v>2</v>
      </c>
      <c r="AL2128" s="91">
        <v>0</v>
      </c>
      <c r="AM2128" s="91" t="s">
        <v>87</v>
      </c>
      <c r="AO2128" s="91">
        <v>0</v>
      </c>
      <c r="AP2128" s="91">
        <v>0</v>
      </c>
      <c r="AQ2128" s="91" t="s">
        <v>87</v>
      </c>
      <c r="AR2128" s="91" t="s">
        <v>87</v>
      </c>
      <c r="AW2128" s="91">
        <v>1</v>
      </c>
      <c r="AX2128" s="91">
        <v>0</v>
      </c>
      <c r="AZ2128" s="92">
        <v>43132</v>
      </c>
      <c r="BA2128" s="91" t="s">
        <v>728</v>
      </c>
      <c r="BB2128" s="92">
        <v>43132</v>
      </c>
      <c r="BC2128" s="91" t="s">
        <v>728</v>
      </c>
    </row>
    <row r="2129" spans="1:55">
      <c r="A2129" s="91">
        <f t="shared" si="33"/>
        <v>2128</v>
      </c>
      <c r="B2129" s="91">
        <v>2182401</v>
      </c>
      <c r="C2129" s="91">
        <v>38</v>
      </c>
      <c r="D2129" s="91">
        <v>18</v>
      </c>
      <c r="E2129" s="91" t="s">
        <v>87</v>
      </c>
      <c r="F2129" s="91" t="s">
        <v>87</v>
      </c>
      <c r="G2129" s="91" t="s">
        <v>18177</v>
      </c>
      <c r="I2129" s="91" t="s">
        <v>18178</v>
      </c>
      <c r="K2129" s="91" t="s">
        <v>18179</v>
      </c>
      <c r="L2129" s="91" t="s">
        <v>18180</v>
      </c>
      <c r="O2129" s="91" t="s">
        <v>18181</v>
      </c>
      <c r="P2129" s="91" t="s">
        <v>18182</v>
      </c>
      <c r="R2129" s="91" t="s">
        <v>18183</v>
      </c>
      <c r="S2129" s="91" t="s">
        <v>18184</v>
      </c>
      <c r="T2129" s="91" t="s">
        <v>269</v>
      </c>
      <c r="U2129" s="91">
        <v>1</v>
      </c>
      <c r="V2129" s="91">
        <v>500000</v>
      </c>
      <c r="W2129" s="91">
        <v>0</v>
      </c>
      <c r="X2129" s="91">
        <v>100</v>
      </c>
      <c r="Y2129" s="91">
        <v>120</v>
      </c>
      <c r="Z2129" s="91">
        <v>40</v>
      </c>
      <c r="AA2129" s="91">
        <v>60</v>
      </c>
      <c r="AB2129" s="91">
        <v>120</v>
      </c>
      <c r="AC2129" s="91">
        <v>0</v>
      </c>
      <c r="AD2129" s="91">
        <v>100</v>
      </c>
      <c r="AE2129" s="91">
        <v>120</v>
      </c>
      <c r="AF2129" s="91">
        <v>5</v>
      </c>
      <c r="AG2129" s="91">
        <v>243</v>
      </c>
      <c r="AH2129" s="91">
        <v>1426238</v>
      </c>
      <c r="AI2129" s="91">
        <v>1</v>
      </c>
      <c r="AJ2129" s="91" t="s">
        <v>18185</v>
      </c>
      <c r="AK2129" s="91">
        <v>2</v>
      </c>
      <c r="AL2129" s="91">
        <v>1</v>
      </c>
      <c r="AM2129" s="91">
        <v>13301990670995</v>
      </c>
      <c r="AN2129" s="91" t="s">
        <v>10156</v>
      </c>
      <c r="AO2129" s="91">
        <v>1</v>
      </c>
      <c r="AP2129" s="91">
        <v>2</v>
      </c>
      <c r="AQ2129" s="91">
        <v>1585740</v>
      </c>
      <c r="AR2129" s="91" t="s">
        <v>87</v>
      </c>
      <c r="AU2129" s="93">
        <v>42060</v>
      </c>
      <c r="AW2129" s="91">
        <v>1</v>
      </c>
      <c r="AX2129" s="91">
        <v>0</v>
      </c>
      <c r="AZ2129" s="92">
        <v>40921</v>
      </c>
      <c r="BA2129" s="91" t="s">
        <v>183</v>
      </c>
      <c r="BB2129" s="92">
        <v>42057</v>
      </c>
      <c r="BC2129" s="91" t="s">
        <v>87</v>
      </c>
    </row>
    <row r="2130" spans="1:55">
      <c r="A2130" s="91">
        <f t="shared" si="33"/>
        <v>2129</v>
      </c>
      <c r="B2130" s="91">
        <v>2185601</v>
      </c>
      <c r="C2130" s="91">
        <v>30</v>
      </c>
      <c r="D2130" s="91">
        <v>18</v>
      </c>
      <c r="E2130" s="91" t="s">
        <v>87</v>
      </c>
      <c r="F2130" s="91" t="s">
        <v>87</v>
      </c>
      <c r="G2130" s="91" t="s">
        <v>18186</v>
      </c>
      <c r="I2130" s="91" t="s">
        <v>18187</v>
      </c>
      <c r="K2130" s="91" t="s">
        <v>18188</v>
      </c>
      <c r="L2130" s="91" t="s">
        <v>18189</v>
      </c>
      <c r="M2130" s="91" t="s">
        <v>18190</v>
      </c>
      <c r="O2130" s="91" t="s">
        <v>18191</v>
      </c>
      <c r="P2130" s="91" t="s">
        <v>18191</v>
      </c>
      <c r="Q2130" s="91" t="s">
        <v>18192</v>
      </c>
      <c r="R2130" s="91" t="s">
        <v>18193</v>
      </c>
      <c r="S2130" s="91" t="s">
        <v>18194</v>
      </c>
      <c r="T2130" s="91" t="s">
        <v>2015</v>
      </c>
      <c r="U2130" s="91">
        <v>0</v>
      </c>
      <c r="V2130" s="91">
        <v>0</v>
      </c>
      <c r="W2130" s="91">
        <v>0</v>
      </c>
      <c r="X2130" s="91">
        <v>0</v>
      </c>
      <c r="Y2130" s="91">
        <v>0</v>
      </c>
      <c r="Z2130" s="91">
        <v>100</v>
      </c>
      <c r="AA2130" s="91">
        <v>0</v>
      </c>
      <c r="AB2130" s="91">
        <v>0</v>
      </c>
      <c r="AC2130" s="91">
        <v>0</v>
      </c>
      <c r="AD2130" s="91">
        <v>0</v>
      </c>
      <c r="AE2130" s="91">
        <v>0</v>
      </c>
      <c r="AF2130" s="91">
        <v>522</v>
      </c>
      <c r="AG2130" s="91">
        <v>232</v>
      </c>
      <c r="AH2130" s="91">
        <v>5674082</v>
      </c>
      <c r="AI2130" s="91">
        <v>1</v>
      </c>
      <c r="AJ2130" s="91" t="s">
        <v>18195</v>
      </c>
      <c r="AK2130" s="91">
        <v>2</v>
      </c>
      <c r="AL2130" s="91">
        <v>1</v>
      </c>
      <c r="AM2130" s="91" t="s">
        <v>18196</v>
      </c>
      <c r="AN2130" s="91" t="s">
        <v>18197</v>
      </c>
      <c r="AO2130" s="91">
        <v>1</v>
      </c>
      <c r="AP2130" s="91">
        <v>2</v>
      </c>
      <c r="AQ2130" s="91" t="s">
        <v>87</v>
      </c>
      <c r="AR2130" s="91" t="s">
        <v>87</v>
      </c>
      <c r="AW2130" s="91">
        <v>1</v>
      </c>
      <c r="AX2130" s="91">
        <v>0</v>
      </c>
      <c r="AZ2130" s="92">
        <v>40935</v>
      </c>
      <c r="BA2130" s="91" t="s">
        <v>183</v>
      </c>
      <c r="BB2130" s="92">
        <v>42307</v>
      </c>
      <c r="BC2130" s="91" t="s">
        <v>87</v>
      </c>
    </row>
    <row r="2131" spans="1:55">
      <c r="A2131" s="91">
        <f t="shared" si="33"/>
        <v>2130</v>
      </c>
      <c r="B2131" s="91">
        <v>2187801</v>
      </c>
      <c r="C2131" s="91">
        <v>30</v>
      </c>
      <c r="D2131" s="91">
        <v>18</v>
      </c>
      <c r="E2131" s="91" t="s">
        <v>87</v>
      </c>
      <c r="F2131" s="91" t="s">
        <v>87</v>
      </c>
      <c r="G2131" s="91" t="s">
        <v>18198</v>
      </c>
      <c r="I2131" s="91" t="s">
        <v>18199</v>
      </c>
      <c r="J2131" s="91" t="s">
        <v>18200</v>
      </c>
      <c r="K2131" s="91" t="s">
        <v>5629</v>
      </c>
      <c r="L2131" s="91" t="s">
        <v>18201</v>
      </c>
      <c r="O2131" s="91" t="s">
        <v>18202</v>
      </c>
      <c r="P2131" s="91" t="s">
        <v>18203</v>
      </c>
      <c r="R2131" s="91" t="s">
        <v>18204</v>
      </c>
      <c r="S2131" s="91" t="s">
        <v>18205</v>
      </c>
      <c r="T2131" s="91" t="s">
        <v>269</v>
      </c>
      <c r="U2131" s="91">
        <v>1</v>
      </c>
      <c r="V2131" s="91">
        <v>500000</v>
      </c>
      <c r="W2131" s="91">
        <v>0</v>
      </c>
      <c r="X2131" s="91">
        <v>100</v>
      </c>
      <c r="Y2131" s="91">
        <v>120</v>
      </c>
      <c r="Z2131" s="91">
        <v>40</v>
      </c>
      <c r="AA2131" s="91">
        <v>60</v>
      </c>
      <c r="AB2131" s="91">
        <v>120</v>
      </c>
      <c r="AC2131" s="91">
        <v>40</v>
      </c>
      <c r="AD2131" s="91">
        <v>60</v>
      </c>
      <c r="AE2131" s="91">
        <v>120</v>
      </c>
      <c r="AF2131" s="91">
        <v>9</v>
      </c>
      <c r="AG2131" s="91">
        <v>276</v>
      </c>
      <c r="AH2131" s="91">
        <v>236742</v>
      </c>
      <c r="AI2131" s="91">
        <v>2</v>
      </c>
      <c r="AJ2131" s="91" t="s">
        <v>18199</v>
      </c>
      <c r="AK2131" s="91">
        <v>2</v>
      </c>
      <c r="AL2131" s="91">
        <v>1</v>
      </c>
      <c r="AM2131" s="91" t="s">
        <v>18206</v>
      </c>
      <c r="AN2131" s="91" t="s">
        <v>18207</v>
      </c>
      <c r="AO2131" s="91">
        <v>1</v>
      </c>
      <c r="AP2131" s="91">
        <v>2</v>
      </c>
      <c r="AQ2131" s="91">
        <v>1574614</v>
      </c>
      <c r="AR2131" s="91" t="s">
        <v>87</v>
      </c>
      <c r="AU2131" s="93">
        <v>42060</v>
      </c>
      <c r="AW2131" s="91">
        <v>1</v>
      </c>
      <c r="AX2131" s="91">
        <v>0</v>
      </c>
      <c r="AZ2131" s="92">
        <v>40946</v>
      </c>
      <c r="BA2131" s="91" t="s">
        <v>183</v>
      </c>
      <c r="BB2131" s="92">
        <v>42057</v>
      </c>
      <c r="BC2131" s="91" t="s">
        <v>87</v>
      </c>
    </row>
    <row r="2132" spans="1:55">
      <c r="A2132" s="91">
        <f t="shared" si="33"/>
        <v>2131</v>
      </c>
      <c r="B2132" s="91">
        <v>2187901</v>
      </c>
      <c r="C2132" s="91">
        <v>77</v>
      </c>
      <c r="D2132" s="91">
        <v>18</v>
      </c>
      <c r="E2132" s="91" t="s">
        <v>87</v>
      </c>
      <c r="F2132" s="91" t="s">
        <v>87</v>
      </c>
      <c r="G2132" s="91" t="s">
        <v>18208</v>
      </c>
      <c r="I2132" s="91" t="s">
        <v>18209</v>
      </c>
      <c r="J2132" s="91" t="s">
        <v>18210</v>
      </c>
      <c r="K2132" s="91" t="s">
        <v>18211</v>
      </c>
      <c r="L2132" s="91" t="s">
        <v>18212</v>
      </c>
      <c r="O2132" s="91" t="s">
        <v>18213</v>
      </c>
      <c r="P2132" s="91" t="s">
        <v>18214</v>
      </c>
      <c r="R2132" s="91" t="s">
        <v>18215</v>
      </c>
      <c r="S2132" s="91" t="s">
        <v>18216</v>
      </c>
      <c r="T2132" s="91" t="s">
        <v>269</v>
      </c>
      <c r="U2132" s="91">
        <v>0</v>
      </c>
      <c r="V2132" s="91">
        <v>500000</v>
      </c>
      <c r="W2132" s="91">
        <v>0</v>
      </c>
      <c r="X2132" s="91">
        <v>100</v>
      </c>
      <c r="Y2132" s="91">
        <v>120</v>
      </c>
      <c r="Z2132" s="91">
        <v>40</v>
      </c>
      <c r="AA2132" s="91">
        <v>60</v>
      </c>
      <c r="AB2132" s="91">
        <v>120</v>
      </c>
      <c r="AC2132" s="91">
        <v>0</v>
      </c>
      <c r="AD2132" s="91">
        <v>100</v>
      </c>
      <c r="AE2132" s="91">
        <v>120</v>
      </c>
      <c r="AF2132" s="91">
        <v>167</v>
      </c>
      <c r="AG2132" s="91">
        <v>112</v>
      </c>
      <c r="AH2132" s="91">
        <v>2119410</v>
      </c>
      <c r="AI2132" s="91">
        <v>1</v>
      </c>
      <c r="AJ2132" s="91" t="s">
        <v>18217</v>
      </c>
      <c r="AK2132" s="91">
        <v>2</v>
      </c>
      <c r="AL2132" s="91">
        <v>1</v>
      </c>
      <c r="AM2132" s="91">
        <v>31102932075036</v>
      </c>
      <c r="AN2132" s="91" t="s">
        <v>18218</v>
      </c>
      <c r="AO2132" s="91">
        <v>1</v>
      </c>
      <c r="AP2132" s="91">
        <v>2</v>
      </c>
      <c r="AQ2132" s="91" t="s">
        <v>87</v>
      </c>
      <c r="AR2132" s="91" t="s">
        <v>87</v>
      </c>
      <c r="AW2132" s="91">
        <v>1</v>
      </c>
      <c r="AX2132" s="91">
        <v>0</v>
      </c>
      <c r="AZ2132" s="92">
        <v>40946</v>
      </c>
      <c r="BA2132" s="91" t="s">
        <v>183</v>
      </c>
      <c r="BB2132" s="92">
        <v>40946</v>
      </c>
      <c r="BC2132" s="91" t="s">
        <v>87</v>
      </c>
    </row>
    <row r="2133" spans="1:55">
      <c r="A2133" s="91">
        <f t="shared" si="33"/>
        <v>2132</v>
      </c>
      <c r="B2133" s="91">
        <v>2193003</v>
      </c>
      <c r="C2133" s="91">
        <v>80</v>
      </c>
      <c r="D2133" s="91">
        <v>18</v>
      </c>
      <c r="E2133" s="91" t="s">
        <v>87</v>
      </c>
      <c r="F2133" s="91" t="s">
        <v>87</v>
      </c>
      <c r="G2133" s="91" t="s">
        <v>18219</v>
      </c>
      <c r="H2133" s="91" t="s">
        <v>18220</v>
      </c>
      <c r="I2133" s="91" t="s">
        <v>18221</v>
      </c>
      <c r="K2133" s="91" t="s">
        <v>18222</v>
      </c>
      <c r="L2133" s="91" t="s">
        <v>18223</v>
      </c>
      <c r="O2133" s="91" t="s">
        <v>18224</v>
      </c>
      <c r="P2133" s="91" t="s">
        <v>18225</v>
      </c>
      <c r="R2133" s="91" t="s">
        <v>18226</v>
      </c>
      <c r="S2133" s="91" t="s">
        <v>18227</v>
      </c>
      <c r="T2133" s="91" t="s">
        <v>201</v>
      </c>
      <c r="U2133" s="91">
        <v>0</v>
      </c>
      <c r="V2133" s="91">
        <v>500000</v>
      </c>
      <c r="W2133" s="91">
        <v>0</v>
      </c>
      <c r="X2133" s="91">
        <v>100</v>
      </c>
      <c r="Y2133" s="91">
        <v>120</v>
      </c>
      <c r="Z2133" s="91">
        <v>40</v>
      </c>
      <c r="AA2133" s="91">
        <v>60</v>
      </c>
      <c r="AB2133" s="91">
        <v>120</v>
      </c>
      <c r="AC2133" s="91">
        <v>40</v>
      </c>
      <c r="AD2133" s="91">
        <v>60</v>
      </c>
      <c r="AE2133" s="91">
        <v>120</v>
      </c>
      <c r="AF2133" s="91">
        <v>9</v>
      </c>
      <c r="AG2133" s="91">
        <v>500</v>
      </c>
      <c r="AH2133" s="91">
        <v>534063</v>
      </c>
      <c r="AI2133" s="91">
        <v>1</v>
      </c>
      <c r="AJ2133" s="91" t="s">
        <v>18228</v>
      </c>
      <c r="AK2133" s="91">
        <v>2</v>
      </c>
      <c r="AL2133" s="91">
        <v>1</v>
      </c>
      <c r="AM2133" s="91" t="s">
        <v>18229</v>
      </c>
      <c r="AN2133" s="91" t="s">
        <v>18230</v>
      </c>
      <c r="AO2133" s="91">
        <v>1</v>
      </c>
      <c r="AP2133" s="91">
        <v>2</v>
      </c>
      <c r="AQ2133" s="91" t="s">
        <v>87</v>
      </c>
      <c r="AR2133" s="91" t="s">
        <v>87</v>
      </c>
      <c r="AW2133" s="91">
        <v>1</v>
      </c>
      <c r="AX2133" s="91">
        <v>0</v>
      </c>
      <c r="AZ2133" s="92">
        <v>38594</v>
      </c>
      <c r="BA2133" s="91" t="s">
        <v>183</v>
      </c>
      <c r="BB2133" s="92">
        <v>42247</v>
      </c>
      <c r="BC2133" s="91" t="s">
        <v>87</v>
      </c>
    </row>
    <row r="2134" spans="1:55">
      <c r="A2134" s="91">
        <f t="shared" si="33"/>
        <v>2133</v>
      </c>
      <c r="B2134" s="91">
        <v>2206201</v>
      </c>
      <c r="C2134" s="91">
        <v>38</v>
      </c>
      <c r="D2134" s="91">
        <v>18</v>
      </c>
      <c r="E2134" s="91" t="s">
        <v>87</v>
      </c>
      <c r="F2134" s="91" t="s">
        <v>87</v>
      </c>
      <c r="G2134" s="91" t="s">
        <v>18231</v>
      </c>
      <c r="I2134" s="91" t="s">
        <v>18232</v>
      </c>
      <c r="K2134" s="91" t="s">
        <v>18233</v>
      </c>
      <c r="L2134" s="91" t="s">
        <v>18234</v>
      </c>
      <c r="O2134" s="91" t="s">
        <v>18235</v>
      </c>
      <c r="P2134" s="91" t="s">
        <v>18236</v>
      </c>
      <c r="R2134" s="91" t="s">
        <v>18237</v>
      </c>
      <c r="S2134" s="91" t="s">
        <v>18238</v>
      </c>
      <c r="T2134" s="91" t="s">
        <v>269</v>
      </c>
      <c r="U2134" s="91">
        <v>0</v>
      </c>
      <c r="V2134" s="91">
        <v>500000</v>
      </c>
      <c r="W2134" s="91">
        <v>0</v>
      </c>
      <c r="X2134" s="91">
        <v>100</v>
      </c>
      <c r="Y2134" s="91">
        <v>120</v>
      </c>
      <c r="Z2134" s="91">
        <v>40</v>
      </c>
      <c r="AA2134" s="91">
        <v>60</v>
      </c>
      <c r="AB2134" s="91">
        <v>120</v>
      </c>
      <c r="AC2134" s="91">
        <v>0</v>
      </c>
      <c r="AD2134" s="91">
        <v>100</v>
      </c>
      <c r="AE2134" s="91">
        <v>120</v>
      </c>
      <c r="AF2134" s="91">
        <v>9</v>
      </c>
      <c r="AG2134" s="91">
        <v>888</v>
      </c>
      <c r="AH2134" s="91">
        <v>6836617</v>
      </c>
      <c r="AI2134" s="91">
        <v>1</v>
      </c>
      <c r="AJ2134" s="91" t="s">
        <v>18239</v>
      </c>
      <c r="AK2134" s="91">
        <v>2</v>
      </c>
      <c r="AL2134" s="91">
        <v>0</v>
      </c>
      <c r="AM2134" s="91" t="s">
        <v>87</v>
      </c>
      <c r="AO2134" s="91">
        <v>1</v>
      </c>
      <c r="AP2134" s="91">
        <v>2</v>
      </c>
      <c r="AQ2134" s="91" t="s">
        <v>87</v>
      </c>
      <c r="AR2134" s="91" t="s">
        <v>87</v>
      </c>
      <c r="AW2134" s="91">
        <v>1</v>
      </c>
      <c r="AX2134" s="91">
        <v>0</v>
      </c>
      <c r="AZ2134" s="92">
        <v>41012</v>
      </c>
      <c r="BA2134" s="91" t="s">
        <v>183</v>
      </c>
      <c r="BB2134" s="92">
        <v>41012</v>
      </c>
      <c r="BC2134" s="91" t="s">
        <v>87</v>
      </c>
    </row>
    <row r="2135" spans="1:55">
      <c r="A2135" s="91">
        <f t="shared" si="33"/>
        <v>2134</v>
      </c>
      <c r="B2135" s="91">
        <v>2207501</v>
      </c>
      <c r="C2135" s="91">
        <v>57</v>
      </c>
      <c r="D2135" s="91">
        <v>18</v>
      </c>
      <c r="E2135" s="91" t="s">
        <v>87</v>
      </c>
      <c r="F2135" s="91" t="s">
        <v>87</v>
      </c>
      <c r="G2135" s="91" t="s">
        <v>18240</v>
      </c>
      <c r="I2135" s="91" t="s">
        <v>18241</v>
      </c>
      <c r="K2135" s="91" t="s">
        <v>18242</v>
      </c>
      <c r="L2135" s="91" t="s">
        <v>18243</v>
      </c>
      <c r="O2135" s="91" t="s">
        <v>18244</v>
      </c>
      <c r="P2135" s="91" t="s">
        <v>18245</v>
      </c>
      <c r="R2135" s="91" t="s">
        <v>18246</v>
      </c>
      <c r="S2135" s="91" t="s">
        <v>18247</v>
      </c>
      <c r="T2135" s="91" t="s">
        <v>269</v>
      </c>
      <c r="U2135" s="91">
        <v>0</v>
      </c>
      <c r="V2135" s="91">
        <v>500000</v>
      </c>
      <c r="W2135" s="91">
        <v>0</v>
      </c>
      <c r="X2135" s="91">
        <v>100</v>
      </c>
      <c r="Y2135" s="91">
        <v>120</v>
      </c>
      <c r="Z2135" s="91">
        <v>40</v>
      </c>
      <c r="AA2135" s="91">
        <v>60</v>
      </c>
      <c r="AB2135" s="91">
        <v>120</v>
      </c>
      <c r="AC2135" s="91">
        <v>40</v>
      </c>
      <c r="AD2135" s="91">
        <v>60</v>
      </c>
      <c r="AE2135" s="91">
        <v>120</v>
      </c>
      <c r="AF2135" s="91">
        <v>152</v>
      </c>
      <c r="AG2135" s="91">
        <v>74</v>
      </c>
      <c r="AH2135" s="91">
        <v>175743</v>
      </c>
      <c r="AI2135" s="91">
        <v>1</v>
      </c>
      <c r="AJ2135" s="91" t="s">
        <v>18248</v>
      </c>
      <c r="AK2135" s="91">
        <v>2</v>
      </c>
      <c r="AL2135" s="91">
        <v>0</v>
      </c>
      <c r="AM2135" s="91" t="s">
        <v>87</v>
      </c>
      <c r="AO2135" s="91">
        <v>0</v>
      </c>
      <c r="AP2135" s="91">
        <v>0</v>
      </c>
      <c r="AQ2135" s="91" t="s">
        <v>87</v>
      </c>
      <c r="AR2135" s="91" t="s">
        <v>87</v>
      </c>
      <c r="AW2135" s="91">
        <v>1</v>
      </c>
      <c r="AX2135" s="91">
        <v>0</v>
      </c>
      <c r="AZ2135" s="92">
        <v>43132</v>
      </c>
      <c r="BA2135" s="91" t="s">
        <v>728</v>
      </c>
      <c r="BB2135" s="92">
        <v>43132</v>
      </c>
      <c r="BC2135" s="91" t="s">
        <v>728</v>
      </c>
    </row>
    <row r="2136" spans="1:55">
      <c r="A2136" s="91">
        <f t="shared" si="33"/>
        <v>2135</v>
      </c>
      <c r="B2136" s="91">
        <v>2210601</v>
      </c>
      <c r="C2136" s="91">
        <v>29</v>
      </c>
      <c r="D2136" s="91">
        <v>18</v>
      </c>
      <c r="E2136" s="91" t="s">
        <v>87</v>
      </c>
      <c r="F2136" s="91" t="s">
        <v>87</v>
      </c>
      <c r="G2136" s="91" t="s">
        <v>18249</v>
      </c>
      <c r="I2136" s="91" t="s">
        <v>18250</v>
      </c>
      <c r="J2136" s="91" t="s">
        <v>18251</v>
      </c>
      <c r="K2136" s="91" t="s">
        <v>18252</v>
      </c>
      <c r="L2136" s="91" t="s">
        <v>18253</v>
      </c>
      <c r="O2136" s="91" t="s">
        <v>18254</v>
      </c>
      <c r="P2136" s="91" t="s">
        <v>18255</v>
      </c>
      <c r="R2136" s="91" t="s">
        <v>18256</v>
      </c>
      <c r="S2136" s="91" t="s">
        <v>18257</v>
      </c>
      <c r="T2136" s="91" t="s">
        <v>269</v>
      </c>
      <c r="U2136" s="91">
        <v>1</v>
      </c>
      <c r="V2136" s="91">
        <v>500000</v>
      </c>
      <c r="W2136" s="91">
        <v>100</v>
      </c>
      <c r="X2136" s="91">
        <v>0</v>
      </c>
      <c r="Y2136" s="91">
        <v>120</v>
      </c>
      <c r="Z2136" s="91">
        <v>40</v>
      </c>
      <c r="AA2136" s="91">
        <v>60</v>
      </c>
      <c r="AB2136" s="91">
        <v>120</v>
      </c>
      <c r="AC2136" s="91">
        <v>0</v>
      </c>
      <c r="AD2136" s="91">
        <v>0</v>
      </c>
      <c r="AE2136" s="91">
        <v>0</v>
      </c>
      <c r="AF2136" s="91">
        <v>143</v>
      </c>
      <c r="AG2136" s="91">
        <v>237</v>
      </c>
      <c r="AH2136" s="91">
        <v>2000206</v>
      </c>
      <c r="AI2136" s="91">
        <v>2</v>
      </c>
      <c r="AJ2136" s="91" t="s">
        <v>18250</v>
      </c>
      <c r="AK2136" s="91">
        <v>2</v>
      </c>
      <c r="AL2136" s="91">
        <v>0</v>
      </c>
      <c r="AM2136" s="91" t="s">
        <v>87</v>
      </c>
      <c r="AO2136" s="91">
        <v>1</v>
      </c>
      <c r="AP2136" s="91">
        <v>2</v>
      </c>
      <c r="AQ2136" s="91">
        <v>1306303</v>
      </c>
      <c r="AR2136" s="91" t="s">
        <v>87</v>
      </c>
      <c r="AU2136" s="93">
        <v>42060</v>
      </c>
      <c r="AW2136" s="91">
        <v>1</v>
      </c>
      <c r="AX2136" s="91">
        <v>0</v>
      </c>
      <c r="AZ2136" s="92">
        <v>41025</v>
      </c>
      <c r="BA2136" s="91" t="s">
        <v>183</v>
      </c>
      <c r="BB2136" s="92">
        <v>42057</v>
      </c>
      <c r="BC2136" s="91" t="s">
        <v>87</v>
      </c>
    </row>
    <row r="2137" spans="1:55">
      <c r="A2137" s="91">
        <f t="shared" si="33"/>
        <v>2136</v>
      </c>
      <c r="B2137" s="91">
        <v>2214101</v>
      </c>
      <c r="C2137" s="91">
        <v>38</v>
      </c>
      <c r="D2137" s="91">
        <v>18</v>
      </c>
      <c r="E2137" s="91" t="s">
        <v>87</v>
      </c>
      <c r="F2137" s="91" t="s">
        <v>87</v>
      </c>
      <c r="G2137" s="91" t="s">
        <v>18258</v>
      </c>
      <c r="I2137" s="91" t="s">
        <v>18259</v>
      </c>
      <c r="K2137" s="91" t="s">
        <v>18260</v>
      </c>
      <c r="L2137" s="91" t="s">
        <v>18261</v>
      </c>
      <c r="O2137" s="91" t="s">
        <v>18262</v>
      </c>
      <c r="P2137" s="91" t="s">
        <v>18263</v>
      </c>
      <c r="R2137" s="91" t="s">
        <v>18264</v>
      </c>
      <c r="S2137" s="91" t="s">
        <v>18265</v>
      </c>
      <c r="T2137" s="91" t="s">
        <v>269</v>
      </c>
      <c r="U2137" s="91">
        <v>1</v>
      </c>
      <c r="V2137" s="91">
        <v>500000</v>
      </c>
      <c r="W2137" s="91">
        <v>0</v>
      </c>
      <c r="X2137" s="91">
        <v>100</v>
      </c>
      <c r="Y2137" s="91">
        <v>120</v>
      </c>
      <c r="Z2137" s="91">
        <v>40</v>
      </c>
      <c r="AA2137" s="91">
        <v>60</v>
      </c>
      <c r="AB2137" s="91">
        <v>120</v>
      </c>
      <c r="AC2137" s="91">
        <v>0</v>
      </c>
      <c r="AD2137" s="91">
        <v>100</v>
      </c>
      <c r="AE2137" s="91">
        <v>120</v>
      </c>
      <c r="AF2137" s="91">
        <v>1352</v>
      </c>
      <c r="AG2137" s="91">
        <v>2</v>
      </c>
      <c r="AH2137" s="91">
        <v>8962527</v>
      </c>
      <c r="AI2137" s="91">
        <v>1</v>
      </c>
      <c r="AJ2137" s="91" t="s">
        <v>18266</v>
      </c>
      <c r="AK2137" s="91">
        <v>2</v>
      </c>
      <c r="AL2137" s="91">
        <v>0</v>
      </c>
      <c r="AM2137" s="91" t="s">
        <v>87</v>
      </c>
      <c r="AO2137" s="91">
        <v>1</v>
      </c>
      <c r="AP2137" s="91">
        <v>2</v>
      </c>
      <c r="AQ2137" s="91">
        <v>1593930</v>
      </c>
      <c r="AR2137" s="91" t="s">
        <v>87</v>
      </c>
      <c r="AU2137" s="93">
        <v>42060</v>
      </c>
      <c r="AW2137" s="91">
        <v>1</v>
      </c>
      <c r="AX2137" s="91">
        <v>0</v>
      </c>
      <c r="AZ2137" s="92">
        <v>41039</v>
      </c>
      <c r="BA2137" s="91" t="s">
        <v>183</v>
      </c>
      <c r="BB2137" s="92">
        <v>42057</v>
      </c>
      <c r="BC2137" s="91" t="s">
        <v>87</v>
      </c>
    </row>
    <row r="2138" spans="1:55">
      <c r="A2138" s="91">
        <f t="shared" si="33"/>
        <v>2137</v>
      </c>
      <c r="B2138" s="91">
        <v>2215201</v>
      </c>
      <c r="C2138" s="91">
        <v>30</v>
      </c>
      <c r="D2138" s="91">
        <v>18</v>
      </c>
      <c r="E2138" s="91" t="s">
        <v>87</v>
      </c>
      <c r="F2138" s="91" t="s">
        <v>87</v>
      </c>
      <c r="G2138" s="91" t="s">
        <v>18267</v>
      </c>
      <c r="I2138" s="91" t="s">
        <v>18268</v>
      </c>
      <c r="J2138" s="91" t="s">
        <v>18268</v>
      </c>
      <c r="K2138" s="91" t="s">
        <v>18269</v>
      </c>
      <c r="L2138" s="91" t="s">
        <v>18270</v>
      </c>
      <c r="O2138" s="91" t="s">
        <v>18271</v>
      </c>
      <c r="P2138" s="91" t="s">
        <v>18272</v>
      </c>
      <c r="R2138" s="91" t="s">
        <v>18273</v>
      </c>
      <c r="S2138" s="91" t="s">
        <v>18274</v>
      </c>
      <c r="T2138" s="91" t="s">
        <v>269</v>
      </c>
      <c r="U2138" s="91">
        <v>0</v>
      </c>
      <c r="V2138" s="91">
        <v>500000</v>
      </c>
      <c r="W2138" s="91">
        <v>0</v>
      </c>
      <c r="X2138" s="91">
        <v>100</v>
      </c>
      <c r="Y2138" s="91">
        <v>120</v>
      </c>
      <c r="Z2138" s="91">
        <v>40</v>
      </c>
      <c r="AA2138" s="91">
        <v>60</v>
      </c>
      <c r="AB2138" s="91">
        <v>120</v>
      </c>
      <c r="AC2138" s="91">
        <v>40</v>
      </c>
      <c r="AD2138" s="91">
        <v>60</v>
      </c>
      <c r="AE2138" s="91">
        <v>120</v>
      </c>
      <c r="AF2138" s="91">
        <v>1</v>
      </c>
      <c r="AG2138" s="91">
        <v>647</v>
      </c>
      <c r="AH2138" s="91">
        <v>113853</v>
      </c>
      <c r="AI2138" s="91">
        <v>2</v>
      </c>
      <c r="AJ2138" s="91" t="s">
        <v>18275</v>
      </c>
      <c r="AK2138" s="91">
        <v>2</v>
      </c>
      <c r="AL2138" s="91">
        <v>0</v>
      </c>
      <c r="AM2138" s="91" t="s">
        <v>87</v>
      </c>
      <c r="AO2138" s="91">
        <v>1</v>
      </c>
      <c r="AP2138" s="91">
        <v>2</v>
      </c>
      <c r="AQ2138" s="91" t="s">
        <v>87</v>
      </c>
      <c r="AR2138" s="91" t="s">
        <v>87</v>
      </c>
      <c r="AW2138" s="91">
        <v>1</v>
      </c>
      <c r="AX2138" s="91">
        <v>0</v>
      </c>
      <c r="AZ2138" s="92">
        <v>41040</v>
      </c>
      <c r="BA2138" s="91" t="s">
        <v>183</v>
      </c>
      <c r="BB2138" s="92">
        <v>42772</v>
      </c>
      <c r="BC2138" s="91" t="s">
        <v>87</v>
      </c>
    </row>
    <row r="2139" spans="1:55">
      <c r="A2139" s="91">
        <f t="shared" si="33"/>
        <v>2138</v>
      </c>
      <c r="B2139" s="91">
        <v>2222701</v>
      </c>
      <c r="C2139" s="91">
        <v>77</v>
      </c>
      <c r="D2139" s="91">
        <v>18</v>
      </c>
      <c r="E2139" s="91" t="s">
        <v>87</v>
      </c>
      <c r="F2139" s="91" t="s">
        <v>87</v>
      </c>
      <c r="G2139" s="91" t="s">
        <v>18276</v>
      </c>
      <c r="I2139" s="91" t="s">
        <v>18277</v>
      </c>
      <c r="J2139" s="91" t="s">
        <v>18276</v>
      </c>
      <c r="K2139" s="91" t="s">
        <v>18278</v>
      </c>
      <c r="L2139" s="91" t="s">
        <v>18279</v>
      </c>
      <c r="O2139" s="91" t="s">
        <v>18280</v>
      </c>
      <c r="P2139" s="91" t="s">
        <v>18280</v>
      </c>
      <c r="R2139" s="91" t="s">
        <v>18276</v>
      </c>
      <c r="S2139" s="91" t="s">
        <v>18277</v>
      </c>
      <c r="T2139" s="91" t="s">
        <v>2015</v>
      </c>
      <c r="U2139" s="91">
        <v>1</v>
      </c>
      <c r="V2139" s="91">
        <v>500000</v>
      </c>
      <c r="W2139" s="91">
        <v>0</v>
      </c>
      <c r="X2139" s="91">
        <v>100</v>
      </c>
      <c r="Y2139" s="91">
        <v>120</v>
      </c>
      <c r="Z2139" s="91">
        <v>40</v>
      </c>
      <c r="AA2139" s="91">
        <v>60</v>
      </c>
      <c r="AB2139" s="91">
        <v>120</v>
      </c>
      <c r="AC2139" s="91">
        <v>0</v>
      </c>
      <c r="AD2139" s="91">
        <v>100</v>
      </c>
      <c r="AE2139" s="91">
        <v>120</v>
      </c>
      <c r="AF2139" s="91">
        <v>169</v>
      </c>
      <c r="AG2139" s="91">
        <v>74</v>
      </c>
      <c r="AH2139" s="91">
        <v>1627554</v>
      </c>
      <c r="AI2139" s="91">
        <v>1</v>
      </c>
      <c r="AJ2139" s="91" t="s">
        <v>18277</v>
      </c>
      <c r="AK2139" s="91">
        <v>2</v>
      </c>
      <c r="AL2139" s="91">
        <v>1</v>
      </c>
      <c r="AM2139" s="91">
        <v>34109490003000</v>
      </c>
      <c r="AN2139" s="91" t="s">
        <v>18281</v>
      </c>
      <c r="AO2139" s="91">
        <v>1</v>
      </c>
      <c r="AP2139" s="91">
        <v>2</v>
      </c>
      <c r="AQ2139" s="91">
        <v>1574041</v>
      </c>
      <c r="AR2139" s="91" t="s">
        <v>87</v>
      </c>
      <c r="AU2139" s="93">
        <v>42060</v>
      </c>
      <c r="AW2139" s="91">
        <v>1</v>
      </c>
      <c r="AX2139" s="91">
        <v>0</v>
      </c>
      <c r="AZ2139" s="92">
        <v>41067</v>
      </c>
      <c r="BA2139" s="91" t="s">
        <v>183</v>
      </c>
      <c r="BB2139" s="92">
        <v>42057</v>
      </c>
      <c r="BC2139" s="91" t="s">
        <v>87</v>
      </c>
    </row>
    <row r="2140" spans="1:55">
      <c r="A2140" s="91">
        <f t="shared" si="33"/>
        <v>2139</v>
      </c>
      <c r="B2140" s="91">
        <v>2224201</v>
      </c>
      <c r="C2140" s="91">
        <v>77</v>
      </c>
      <c r="D2140" s="91">
        <v>18</v>
      </c>
      <c r="E2140" s="91" t="s">
        <v>87</v>
      </c>
      <c r="F2140" s="91" t="s">
        <v>87</v>
      </c>
      <c r="G2140" s="91" t="s">
        <v>18282</v>
      </c>
      <c r="I2140" s="91" t="s">
        <v>18283</v>
      </c>
      <c r="J2140" s="91" t="s">
        <v>18284</v>
      </c>
      <c r="K2140" s="91" t="s">
        <v>18285</v>
      </c>
      <c r="L2140" s="91" t="s">
        <v>18286</v>
      </c>
      <c r="O2140" s="91" t="s">
        <v>18287</v>
      </c>
      <c r="P2140" s="91" t="s">
        <v>18288</v>
      </c>
      <c r="R2140" s="91" t="s">
        <v>18289</v>
      </c>
      <c r="S2140" s="91" t="s">
        <v>18290</v>
      </c>
      <c r="T2140" s="91" t="s">
        <v>201</v>
      </c>
      <c r="U2140" s="91">
        <v>0</v>
      </c>
      <c r="V2140" s="91">
        <v>500000</v>
      </c>
      <c r="W2140" s="91">
        <v>0</v>
      </c>
      <c r="X2140" s="91">
        <v>100</v>
      </c>
      <c r="Y2140" s="91">
        <v>120</v>
      </c>
      <c r="Z2140" s="91">
        <v>40</v>
      </c>
      <c r="AA2140" s="91">
        <v>60</v>
      </c>
      <c r="AB2140" s="91">
        <v>120</v>
      </c>
      <c r="AC2140" s="91">
        <v>0</v>
      </c>
      <c r="AD2140" s="91">
        <v>100</v>
      </c>
      <c r="AE2140" s="91">
        <v>120</v>
      </c>
      <c r="AF2140" s="91">
        <v>169</v>
      </c>
      <c r="AG2140" s="91">
        <v>55</v>
      </c>
      <c r="AH2140" s="91">
        <v>839019</v>
      </c>
      <c r="AI2140" s="91">
        <v>1</v>
      </c>
      <c r="AJ2140" s="91" t="s">
        <v>18291</v>
      </c>
      <c r="AK2140" s="91">
        <v>2</v>
      </c>
      <c r="AL2140" s="91">
        <v>1</v>
      </c>
      <c r="AM2140" s="91" t="s">
        <v>18292</v>
      </c>
      <c r="AN2140" s="91" t="s">
        <v>18293</v>
      </c>
      <c r="AO2140" s="91">
        <v>1</v>
      </c>
      <c r="AP2140" s="91">
        <v>2</v>
      </c>
      <c r="AQ2140" s="91" t="s">
        <v>87</v>
      </c>
      <c r="AR2140" s="91" t="s">
        <v>87</v>
      </c>
      <c r="AW2140" s="91">
        <v>1</v>
      </c>
      <c r="AX2140" s="91">
        <v>0</v>
      </c>
      <c r="AZ2140" s="92">
        <v>41072</v>
      </c>
      <c r="BA2140" s="91" t="s">
        <v>183</v>
      </c>
      <c r="BB2140" s="92">
        <v>42649</v>
      </c>
      <c r="BC2140" s="91" t="s">
        <v>87</v>
      </c>
    </row>
    <row r="2141" spans="1:55">
      <c r="A2141" s="91">
        <f t="shared" si="33"/>
        <v>2140</v>
      </c>
      <c r="B2141" s="91">
        <v>2224901</v>
      </c>
      <c r="C2141" s="91">
        <v>77</v>
      </c>
      <c r="D2141" s="91">
        <v>18</v>
      </c>
      <c r="E2141" s="91" t="s">
        <v>87</v>
      </c>
      <c r="F2141" s="91" t="s">
        <v>87</v>
      </c>
      <c r="G2141" s="91" t="s">
        <v>18294</v>
      </c>
      <c r="I2141" s="91" t="s">
        <v>18295</v>
      </c>
      <c r="K2141" s="91" t="s">
        <v>18296</v>
      </c>
      <c r="L2141" s="91" t="s">
        <v>18297</v>
      </c>
      <c r="O2141" s="91" t="s">
        <v>18298</v>
      </c>
      <c r="P2141" s="91" t="s">
        <v>18299</v>
      </c>
      <c r="R2141" s="91" t="s">
        <v>18300</v>
      </c>
      <c r="S2141" s="91" t="s">
        <v>18301</v>
      </c>
      <c r="T2141" s="91" t="s">
        <v>269</v>
      </c>
      <c r="U2141" s="91">
        <v>0</v>
      </c>
      <c r="V2141" s="91">
        <v>500000</v>
      </c>
      <c r="W2141" s="91">
        <v>0</v>
      </c>
      <c r="X2141" s="91">
        <v>100</v>
      </c>
      <c r="Y2141" s="91">
        <v>120</v>
      </c>
      <c r="Z2141" s="91">
        <v>40</v>
      </c>
      <c r="AA2141" s="91">
        <v>60</v>
      </c>
      <c r="AB2141" s="91">
        <v>120</v>
      </c>
      <c r="AC2141" s="91">
        <v>0</v>
      </c>
      <c r="AD2141" s="91">
        <v>100</v>
      </c>
      <c r="AE2141" s="91">
        <v>120</v>
      </c>
      <c r="AF2141" s="91">
        <v>1</v>
      </c>
      <c r="AG2141" s="91">
        <v>642</v>
      </c>
      <c r="AH2141" s="91">
        <v>1379198</v>
      </c>
      <c r="AI2141" s="91">
        <v>1</v>
      </c>
      <c r="AJ2141" s="91" t="s">
        <v>18302</v>
      </c>
      <c r="AK2141" s="91">
        <v>2</v>
      </c>
      <c r="AL2141" s="91">
        <v>1</v>
      </c>
      <c r="AM2141" s="91">
        <v>35108930425195</v>
      </c>
      <c r="AN2141" s="91" t="s">
        <v>18303</v>
      </c>
      <c r="AO2141" s="91">
        <v>1</v>
      </c>
      <c r="AP2141" s="91">
        <v>2</v>
      </c>
      <c r="AQ2141" s="91" t="s">
        <v>87</v>
      </c>
      <c r="AR2141" s="91" t="s">
        <v>87</v>
      </c>
      <c r="AW2141" s="91">
        <v>1</v>
      </c>
      <c r="AX2141" s="91">
        <v>0</v>
      </c>
      <c r="AZ2141" s="92">
        <v>41074</v>
      </c>
      <c r="BA2141" s="91" t="s">
        <v>183</v>
      </c>
      <c r="BB2141" s="92">
        <v>41074</v>
      </c>
      <c r="BC2141" s="91" t="s">
        <v>87</v>
      </c>
    </row>
    <row r="2142" spans="1:55">
      <c r="A2142" s="91">
        <f t="shared" si="33"/>
        <v>2141</v>
      </c>
      <c r="B2142" s="91">
        <v>2225801</v>
      </c>
      <c r="C2142" s="91">
        <v>80</v>
      </c>
      <c r="D2142" s="91">
        <v>18</v>
      </c>
      <c r="E2142" s="91" t="s">
        <v>87</v>
      </c>
      <c r="F2142" s="91" t="s">
        <v>87</v>
      </c>
      <c r="G2142" s="91" t="s">
        <v>18304</v>
      </c>
      <c r="I2142" s="91" t="s">
        <v>18305</v>
      </c>
      <c r="J2142" s="91" t="s">
        <v>18306</v>
      </c>
      <c r="K2142" s="91" t="s">
        <v>18307</v>
      </c>
      <c r="L2142" s="91" t="s">
        <v>18308</v>
      </c>
      <c r="O2142" s="91" t="s">
        <v>18309</v>
      </c>
      <c r="P2142" s="91" t="s">
        <v>18310</v>
      </c>
      <c r="R2142" s="91" t="s">
        <v>18311</v>
      </c>
      <c r="S2142" s="91" t="s">
        <v>18312</v>
      </c>
      <c r="T2142" s="91" t="s">
        <v>201</v>
      </c>
      <c r="U2142" s="91">
        <v>0</v>
      </c>
      <c r="V2142" s="91">
        <v>500000</v>
      </c>
      <c r="W2142" s="91">
        <v>0</v>
      </c>
      <c r="X2142" s="91">
        <v>100</v>
      </c>
      <c r="Y2142" s="91">
        <v>120</v>
      </c>
      <c r="Z2142" s="91">
        <v>40</v>
      </c>
      <c r="AA2142" s="91">
        <v>60</v>
      </c>
      <c r="AB2142" s="91">
        <v>120</v>
      </c>
      <c r="AC2142" s="91">
        <v>0</v>
      </c>
      <c r="AD2142" s="91">
        <v>100</v>
      </c>
      <c r="AE2142" s="91">
        <v>120</v>
      </c>
      <c r="AF2142" s="91">
        <v>180</v>
      </c>
      <c r="AG2142" s="91">
        <v>110</v>
      </c>
      <c r="AH2142" s="91">
        <v>18108</v>
      </c>
      <c r="AI2142" s="91">
        <v>2</v>
      </c>
      <c r="AJ2142" s="91" t="s">
        <v>18313</v>
      </c>
      <c r="AK2142" s="91">
        <v>2</v>
      </c>
      <c r="AL2142" s="91">
        <v>0</v>
      </c>
      <c r="AM2142" s="91" t="s">
        <v>87</v>
      </c>
      <c r="AO2142" s="91">
        <v>1</v>
      </c>
      <c r="AP2142" s="91">
        <v>2</v>
      </c>
      <c r="AQ2142" s="91" t="s">
        <v>87</v>
      </c>
      <c r="AR2142" s="91" t="s">
        <v>87</v>
      </c>
      <c r="AW2142" s="91">
        <v>1</v>
      </c>
      <c r="AX2142" s="91">
        <v>0</v>
      </c>
      <c r="AZ2142" s="92">
        <v>41079</v>
      </c>
      <c r="BA2142" s="91" t="s">
        <v>183</v>
      </c>
      <c r="BB2142" s="92">
        <v>42845</v>
      </c>
      <c r="BC2142" s="91" t="s">
        <v>87</v>
      </c>
    </row>
    <row r="2143" spans="1:55">
      <c r="A2143" s="91">
        <f t="shared" si="33"/>
        <v>2142</v>
      </c>
      <c r="B2143" s="91">
        <v>2229901</v>
      </c>
      <c r="C2143" s="91">
        <v>70</v>
      </c>
      <c r="D2143" s="91">
        <v>18</v>
      </c>
      <c r="E2143" s="91" t="s">
        <v>87</v>
      </c>
      <c r="F2143" s="91" t="s">
        <v>87</v>
      </c>
      <c r="G2143" s="91" t="s">
        <v>18314</v>
      </c>
      <c r="I2143" s="91" t="s">
        <v>18315</v>
      </c>
      <c r="J2143" s="91" t="s">
        <v>18316</v>
      </c>
      <c r="K2143" s="91" t="s">
        <v>18317</v>
      </c>
      <c r="L2143" s="91" t="s">
        <v>18318</v>
      </c>
      <c r="O2143" s="91" t="s">
        <v>18319</v>
      </c>
      <c r="P2143" s="91" t="s">
        <v>18320</v>
      </c>
      <c r="R2143" s="91" t="s">
        <v>18321</v>
      </c>
      <c r="S2143" s="91" t="s">
        <v>18322</v>
      </c>
      <c r="T2143" s="91" t="s">
        <v>269</v>
      </c>
      <c r="U2143" s="91">
        <v>1</v>
      </c>
      <c r="V2143" s="91">
        <v>500000</v>
      </c>
      <c r="W2143" s="91">
        <v>0</v>
      </c>
      <c r="X2143" s="91">
        <v>100</v>
      </c>
      <c r="Y2143" s="91">
        <v>120</v>
      </c>
      <c r="Z2143" s="91">
        <v>40</v>
      </c>
      <c r="AA2143" s="91">
        <v>60</v>
      </c>
      <c r="AB2143" s="91">
        <v>120</v>
      </c>
      <c r="AC2143" s="91">
        <v>0</v>
      </c>
      <c r="AD2143" s="91">
        <v>100</v>
      </c>
      <c r="AE2143" s="91">
        <v>120</v>
      </c>
      <c r="AF2143" s="91">
        <v>1630</v>
      </c>
      <c r="AG2143" s="91">
        <v>23</v>
      </c>
      <c r="AH2143" s="91">
        <v>603617</v>
      </c>
      <c r="AI2143" s="91">
        <v>2</v>
      </c>
      <c r="AJ2143" s="91" t="s">
        <v>18323</v>
      </c>
      <c r="AK2143" s="91">
        <v>2</v>
      </c>
      <c r="AL2143" s="91">
        <v>0</v>
      </c>
      <c r="AM2143" s="91" t="s">
        <v>87</v>
      </c>
      <c r="AO2143" s="91">
        <v>1</v>
      </c>
      <c r="AP2143" s="91">
        <v>2</v>
      </c>
      <c r="AQ2143" s="91">
        <v>1584277</v>
      </c>
      <c r="AR2143" s="91" t="s">
        <v>87</v>
      </c>
      <c r="AU2143" s="93">
        <v>42060</v>
      </c>
      <c r="AW2143" s="91">
        <v>1</v>
      </c>
      <c r="AX2143" s="91">
        <v>0</v>
      </c>
      <c r="AZ2143" s="92">
        <v>41096</v>
      </c>
      <c r="BA2143" s="91" t="s">
        <v>183</v>
      </c>
      <c r="BB2143" s="92">
        <v>42057</v>
      </c>
      <c r="BC2143" s="91" t="s">
        <v>87</v>
      </c>
    </row>
    <row r="2144" spans="1:55">
      <c r="A2144" s="91">
        <f t="shared" si="33"/>
        <v>2143</v>
      </c>
      <c r="B2144" s="91">
        <v>2230001</v>
      </c>
      <c r="C2144" s="91">
        <v>80</v>
      </c>
      <c r="D2144" s="91">
        <v>18</v>
      </c>
      <c r="E2144" s="91" t="s">
        <v>87</v>
      </c>
      <c r="F2144" s="91" t="s">
        <v>87</v>
      </c>
      <c r="G2144" s="91" t="s">
        <v>18324</v>
      </c>
      <c r="I2144" s="91" t="s">
        <v>18325</v>
      </c>
      <c r="J2144" s="91" t="s">
        <v>18326</v>
      </c>
      <c r="K2144" s="91" t="s">
        <v>18327</v>
      </c>
      <c r="L2144" s="91" t="s">
        <v>18328</v>
      </c>
      <c r="O2144" s="91" t="s">
        <v>18329</v>
      </c>
      <c r="P2144" s="91" t="s">
        <v>18329</v>
      </c>
      <c r="R2144" s="91" t="s">
        <v>18330</v>
      </c>
      <c r="S2144" s="91" t="s">
        <v>18331</v>
      </c>
      <c r="T2144" s="91" t="s">
        <v>2015</v>
      </c>
      <c r="U2144" s="91">
        <v>0</v>
      </c>
      <c r="V2144" s="91">
        <v>500000</v>
      </c>
      <c r="W2144" s="91">
        <v>0</v>
      </c>
      <c r="X2144" s="91">
        <v>100</v>
      </c>
      <c r="Y2144" s="91">
        <v>120</v>
      </c>
      <c r="Z2144" s="91">
        <v>40</v>
      </c>
      <c r="AA2144" s="91">
        <v>60</v>
      </c>
      <c r="AB2144" s="91">
        <v>120</v>
      </c>
      <c r="AC2144" s="91">
        <v>0</v>
      </c>
      <c r="AD2144" s="91">
        <v>100</v>
      </c>
      <c r="AE2144" s="91">
        <v>120</v>
      </c>
      <c r="AF2144" s="91">
        <v>183</v>
      </c>
      <c r="AG2144" s="91">
        <v>76</v>
      </c>
      <c r="AH2144" s="91">
        <v>5037136</v>
      </c>
      <c r="AI2144" s="91">
        <v>1</v>
      </c>
      <c r="AJ2144" s="91" t="s">
        <v>18332</v>
      </c>
      <c r="AK2144" s="91">
        <v>2</v>
      </c>
      <c r="AL2144" s="91">
        <v>1</v>
      </c>
      <c r="AM2144" s="91">
        <v>441019000382857</v>
      </c>
      <c r="AN2144" s="91" t="s">
        <v>18333</v>
      </c>
      <c r="AO2144" s="91">
        <v>1</v>
      </c>
      <c r="AP2144" s="91">
        <v>2</v>
      </c>
      <c r="AQ2144" s="91" t="s">
        <v>87</v>
      </c>
      <c r="AR2144" s="91" t="s">
        <v>87</v>
      </c>
      <c r="AW2144" s="91">
        <v>1</v>
      </c>
      <c r="AX2144" s="91">
        <v>0</v>
      </c>
      <c r="AZ2144" s="92">
        <v>41096</v>
      </c>
      <c r="BA2144" s="91" t="s">
        <v>183</v>
      </c>
      <c r="BB2144" s="92">
        <v>41096</v>
      </c>
      <c r="BC2144" s="91" t="s">
        <v>87</v>
      </c>
    </row>
    <row r="2145" spans="1:55">
      <c r="A2145" s="91">
        <f t="shared" si="33"/>
        <v>2144</v>
      </c>
      <c r="B2145" s="91">
        <v>2231401</v>
      </c>
      <c r="C2145" s="91">
        <v>80</v>
      </c>
      <c r="D2145" s="91">
        <v>18</v>
      </c>
      <c r="E2145" s="91" t="s">
        <v>87</v>
      </c>
      <c r="F2145" s="91" t="s">
        <v>87</v>
      </c>
      <c r="G2145" s="91" t="s">
        <v>18334</v>
      </c>
      <c r="I2145" s="91" t="s">
        <v>18335</v>
      </c>
      <c r="J2145" s="91" t="s">
        <v>18336</v>
      </c>
      <c r="K2145" s="91" t="s">
        <v>18337</v>
      </c>
      <c r="L2145" s="91" t="s">
        <v>18338</v>
      </c>
      <c r="O2145" s="91" t="s">
        <v>18339</v>
      </c>
      <c r="P2145" s="91" t="s">
        <v>18339</v>
      </c>
      <c r="R2145" s="91" t="s">
        <v>18340</v>
      </c>
      <c r="S2145" s="91" t="s">
        <v>18341</v>
      </c>
      <c r="T2145" s="91" t="s">
        <v>2015</v>
      </c>
      <c r="U2145" s="91">
        <v>0</v>
      </c>
      <c r="V2145" s="91">
        <v>500000</v>
      </c>
      <c r="W2145" s="91">
        <v>0</v>
      </c>
      <c r="X2145" s="91">
        <v>100</v>
      </c>
      <c r="Y2145" s="91">
        <v>120</v>
      </c>
      <c r="Z2145" s="91">
        <v>40</v>
      </c>
      <c r="AA2145" s="91">
        <v>60</v>
      </c>
      <c r="AB2145" s="91">
        <v>120</v>
      </c>
      <c r="AC2145" s="91">
        <v>0</v>
      </c>
      <c r="AD2145" s="91">
        <v>100</v>
      </c>
      <c r="AE2145" s="91">
        <v>120</v>
      </c>
      <c r="AF2145" s="91">
        <v>1962</v>
      </c>
      <c r="AG2145" s="91">
        <v>24</v>
      </c>
      <c r="AH2145" s="91">
        <v>133501</v>
      </c>
      <c r="AI2145" s="91">
        <v>1</v>
      </c>
      <c r="AJ2145" s="91" t="s">
        <v>18342</v>
      </c>
      <c r="AK2145" s="91">
        <v>2</v>
      </c>
      <c r="AL2145" s="91">
        <v>1</v>
      </c>
      <c r="AM2145" s="91">
        <v>441019305481270</v>
      </c>
      <c r="AN2145" s="91" t="s">
        <v>12455</v>
      </c>
      <c r="AO2145" s="91">
        <v>1</v>
      </c>
      <c r="AP2145" s="91">
        <v>2</v>
      </c>
      <c r="AQ2145" s="91" t="s">
        <v>87</v>
      </c>
      <c r="AR2145" s="91" t="s">
        <v>87</v>
      </c>
      <c r="AW2145" s="91">
        <v>1</v>
      </c>
      <c r="AX2145" s="91">
        <v>0</v>
      </c>
      <c r="AZ2145" s="92">
        <v>41102</v>
      </c>
      <c r="BA2145" s="91" t="s">
        <v>183</v>
      </c>
      <c r="BB2145" s="92">
        <v>41102</v>
      </c>
      <c r="BC2145" s="91" t="s">
        <v>87</v>
      </c>
    </row>
    <row r="2146" spans="1:55">
      <c r="A2146" s="91">
        <f t="shared" si="33"/>
        <v>2145</v>
      </c>
      <c r="B2146" s="91">
        <v>2248101</v>
      </c>
      <c r="C2146" s="91">
        <v>43</v>
      </c>
      <c r="D2146" s="91">
        <v>18</v>
      </c>
      <c r="E2146" s="91" t="s">
        <v>87</v>
      </c>
      <c r="F2146" s="91" t="s">
        <v>87</v>
      </c>
      <c r="G2146" s="91" t="s">
        <v>18343</v>
      </c>
      <c r="H2146" s="91" t="s">
        <v>18344</v>
      </c>
      <c r="I2146" s="91" t="s">
        <v>18345</v>
      </c>
      <c r="J2146" s="91" t="s">
        <v>18346</v>
      </c>
      <c r="K2146" s="91" t="s">
        <v>18347</v>
      </c>
      <c r="L2146" s="91" t="s">
        <v>18348</v>
      </c>
      <c r="O2146" s="91" t="s">
        <v>18349</v>
      </c>
      <c r="P2146" s="91" t="s">
        <v>18350</v>
      </c>
      <c r="R2146" s="91" t="s">
        <v>18351</v>
      </c>
      <c r="S2146" s="91" t="s">
        <v>18352</v>
      </c>
      <c r="T2146" s="91" t="s">
        <v>269</v>
      </c>
      <c r="U2146" s="91">
        <v>0</v>
      </c>
      <c r="V2146" s="91">
        <v>0</v>
      </c>
      <c r="W2146" s="91">
        <v>0</v>
      </c>
      <c r="X2146" s="91">
        <v>0</v>
      </c>
      <c r="Y2146" s="91">
        <v>0</v>
      </c>
      <c r="Z2146" s="91">
        <v>100</v>
      </c>
      <c r="AA2146" s="91">
        <v>0</v>
      </c>
      <c r="AB2146" s="91">
        <v>0</v>
      </c>
      <c r="AC2146" s="91">
        <v>0</v>
      </c>
      <c r="AD2146" s="91">
        <v>0</v>
      </c>
      <c r="AE2146" s="91">
        <v>0</v>
      </c>
      <c r="AF2146" s="91">
        <v>149</v>
      </c>
      <c r="AG2146" s="91">
        <v>124</v>
      </c>
      <c r="AH2146" s="91">
        <v>302067</v>
      </c>
      <c r="AI2146" s="91">
        <v>2</v>
      </c>
      <c r="AJ2146" s="91" t="s">
        <v>18353</v>
      </c>
      <c r="AK2146" s="91">
        <v>2</v>
      </c>
      <c r="AL2146" s="91">
        <v>1</v>
      </c>
      <c r="AM2146" s="91">
        <v>22301930380217</v>
      </c>
      <c r="AN2146" s="91" t="s">
        <v>271</v>
      </c>
      <c r="AO2146" s="91">
        <v>0</v>
      </c>
      <c r="AP2146" s="91">
        <v>2</v>
      </c>
      <c r="AQ2146" s="91" t="s">
        <v>87</v>
      </c>
      <c r="AR2146" s="91" t="s">
        <v>87</v>
      </c>
      <c r="AW2146" s="91">
        <v>1</v>
      </c>
      <c r="AX2146" s="91">
        <v>0</v>
      </c>
      <c r="AZ2146" s="92">
        <v>43132</v>
      </c>
      <c r="BA2146" s="91" t="s">
        <v>3642</v>
      </c>
      <c r="BB2146" s="92">
        <v>43132</v>
      </c>
      <c r="BC2146" s="91" t="s">
        <v>3642</v>
      </c>
    </row>
    <row r="2147" spans="1:55">
      <c r="A2147" s="91">
        <f t="shared" si="33"/>
        <v>2146</v>
      </c>
      <c r="B2147" s="91">
        <v>2255801</v>
      </c>
      <c r="C2147" s="91">
        <v>80</v>
      </c>
      <c r="D2147" s="91">
        <v>18</v>
      </c>
      <c r="E2147" s="91" t="s">
        <v>87</v>
      </c>
      <c r="F2147" s="91" t="s">
        <v>87</v>
      </c>
      <c r="G2147" s="91" t="s">
        <v>18354</v>
      </c>
      <c r="I2147" s="91" t="s">
        <v>18355</v>
      </c>
      <c r="J2147" s="91" t="s">
        <v>18356</v>
      </c>
      <c r="K2147" s="91" t="s">
        <v>18357</v>
      </c>
      <c r="L2147" s="91" t="s">
        <v>18358</v>
      </c>
      <c r="O2147" s="91" t="s">
        <v>18359</v>
      </c>
      <c r="P2147" s="91" t="s">
        <v>18360</v>
      </c>
      <c r="R2147" s="91" t="s">
        <v>18361</v>
      </c>
      <c r="S2147" s="91" t="s">
        <v>18362</v>
      </c>
      <c r="T2147" s="91" t="s">
        <v>269</v>
      </c>
      <c r="U2147" s="91">
        <v>1</v>
      </c>
      <c r="V2147" s="91">
        <v>500000</v>
      </c>
      <c r="W2147" s="91">
        <v>0</v>
      </c>
      <c r="X2147" s="91">
        <v>100</v>
      </c>
      <c r="Y2147" s="91">
        <v>120</v>
      </c>
      <c r="Z2147" s="91">
        <v>40</v>
      </c>
      <c r="AA2147" s="91">
        <v>60</v>
      </c>
      <c r="AB2147" s="91">
        <v>120</v>
      </c>
      <c r="AC2147" s="91">
        <v>0</v>
      </c>
      <c r="AD2147" s="91">
        <v>100</v>
      </c>
      <c r="AE2147" s="91">
        <v>120</v>
      </c>
      <c r="AF2147" s="91">
        <v>183</v>
      </c>
      <c r="AG2147" s="91">
        <v>58</v>
      </c>
      <c r="AH2147" s="91">
        <v>386695</v>
      </c>
      <c r="AI2147" s="91">
        <v>1</v>
      </c>
      <c r="AJ2147" s="91" t="s">
        <v>18355</v>
      </c>
      <c r="AK2147" s="91">
        <v>2</v>
      </c>
      <c r="AL2147" s="91">
        <v>0</v>
      </c>
      <c r="AM2147" s="91" t="s">
        <v>87</v>
      </c>
      <c r="AO2147" s="91">
        <v>1</v>
      </c>
      <c r="AP2147" s="91">
        <v>2</v>
      </c>
      <c r="AQ2147" s="91">
        <v>1557750</v>
      </c>
      <c r="AR2147" s="91" t="s">
        <v>87</v>
      </c>
      <c r="AU2147" s="93">
        <v>42060</v>
      </c>
      <c r="AW2147" s="91">
        <v>1</v>
      </c>
      <c r="AX2147" s="91">
        <v>0</v>
      </c>
      <c r="AZ2147" s="92">
        <v>41197</v>
      </c>
      <c r="BA2147" s="91" t="s">
        <v>183</v>
      </c>
      <c r="BB2147" s="92">
        <v>42057</v>
      </c>
      <c r="BC2147" s="91" t="s">
        <v>87</v>
      </c>
    </row>
    <row r="2148" spans="1:55">
      <c r="A2148" s="91">
        <f t="shared" si="33"/>
        <v>2147</v>
      </c>
      <c r="B2148" s="91">
        <v>2259901</v>
      </c>
      <c r="C2148" s="91">
        <v>80</v>
      </c>
      <c r="D2148" s="91">
        <v>18</v>
      </c>
      <c r="E2148" s="91" t="s">
        <v>87</v>
      </c>
      <c r="F2148" s="91" t="s">
        <v>87</v>
      </c>
      <c r="G2148" s="91" t="s">
        <v>18363</v>
      </c>
      <c r="I2148" s="91" t="s">
        <v>18364</v>
      </c>
      <c r="J2148" s="91" t="s">
        <v>18365</v>
      </c>
      <c r="K2148" s="91" t="s">
        <v>10722</v>
      </c>
      <c r="L2148" s="91" t="s">
        <v>18366</v>
      </c>
      <c r="O2148" s="91" t="s">
        <v>18367</v>
      </c>
      <c r="P2148" s="91" t="s">
        <v>18367</v>
      </c>
      <c r="R2148" s="91" t="s">
        <v>18368</v>
      </c>
      <c r="S2148" s="91" t="s">
        <v>18369</v>
      </c>
      <c r="T2148" s="91" t="s">
        <v>269</v>
      </c>
      <c r="U2148" s="91">
        <v>0</v>
      </c>
      <c r="V2148" s="91">
        <v>500000</v>
      </c>
      <c r="W2148" s="91">
        <v>0</v>
      </c>
      <c r="X2148" s="91">
        <v>100</v>
      </c>
      <c r="Y2148" s="91">
        <v>120</v>
      </c>
      <c r="Z2148" s="91">
        <v>40</v>
      </c>
      <c r="AA2148" s="91">
        <v>60</v>
      </c>
      <c r="AB2148" s="91">
        <v>120</v>
      </c>
      <c r="AC2148" s="91">
        <v>0</v>
      </c>
      <c r="AD2148" s="91">
        <v>100</v>
      </c>
      <c r="AE2148" s="91">
        <v>120</v>
      </c>
      <c r="AF2148" s="91">
        <v>594</v>
      </c>
      <c r="AG2148" s="91">
        <v>193</v>
      </c>
      <c r="AH2148" s="91">
        <v>1026717</v>
      </c>
      <c r="AI2148" s="91">
        <v>1</v>
      </c>
      <c r="AJ2148" s="91" t="s">
        <v>18370</v>
      </c>
      <c r="AK2148" s="91">
        <v>2</v>
      </c>
      <c r="AL2148" s="91">
        <v>0</v>
      </c>
      <c r="AM2148" s="91" t="s">
        <v>87</v>
      </c>
      <c r="AO2148" s="91">
        <v>1</v>
      </c>
      <c r="AP2148" s="91">
        <v>2</v>
      </c>
      <c r="AQ2148" s="91" t="s">
        <v>87</v>
      </c>
      <c r="AR2148" s="91" t="s">
        <v>87</v>
      </c>
      <c r="AW2148" s="91">
        <v>1</v>
      </c>
      <c r="AX2148" s="91">
        <v>0</v>
      </c>
      <c r="AZ2148" s="92">
        <v>41213</v>
      </c>
      <c r="BA2148" s="91" t="s">
        <v>183</v>
      </c>
      <c r="BB2148" s="92">
        <v>41213</v>
      </c>
      <c r="BC2148" s="91" t="s">
        <v>87</v>
      </c>
    </row>
    <row r="2149" spans="1:55">
      <c r="A2149" s="91">
        <f t="shared" si="33"/>
        <v>2148</v>
      </c>
      <c r="B2149" s="91">
        <v>2260601</v>
      </c>
      <c r="C2149" s="91">
        <v>80</v>
      </c>
      <c r="D2149" s="91">
        <v>18</v>
      </c>
      <c r="E2149" s="91" t="s">
        <v>87</v>
      </c>
      <c r="F2149" s="91" t="s">
        <v>87</v>
      </c>
      <c r="G2149" s="91" t="s">
        <v>18371</v>
      </c>
      <c r="I2149" s="91" t="s">
        <v>18372</v>
      </c>
      <c r="J2149" s="91" t="s">
        <v>18373</v>
      </c>
      <c r="K2149" s="91" t="s">
        <v>18374</v>
      </c>
      <c r="L2149" s="91" t="s">
        <v>18375</v>
      </c>
      <c r="O2149" s="91" t="s">
        <v>18376</v>
      </c>
      <c r="P2149" s="91" t="s">
        <v>18377</v>
      </c>
      <c r="R2149" s="91" t="s">
        <v>18378</v>
      </c>
      <c r="S2149" s="91" t="s">
        <v>18379</v>
      </c>
      <c r="T2149" s="91" t="s">
        <v>269</v>
      </c>
      <c r="U2149" s="91">
        <v>0</v>
      </c>
      <c r="V2149" s="91">
        <v>500000</v>
      </c>
      <c r="W2149" s="91">
        <v>0</v>
      </c>
      <c r="X2149" s="91">
        <v>100</v>
      </c>
      <c r="Y2149" s="91">
        <v>120</v>
      </c>
      <c r="Z2149" s="91">
        <v>40</v>
      </c>
      <c r="AA2149" s="91">
        <v>60</v>
      </c>
      <c r="AB2149" s="91">
        <v>120</v>
      </c>
      <c r="AC2149" s="91">
        <v>0</v>
      </c>
      <c r="AD2149" s="91">
        <v>100</v>
      </c>
      <c r="AE2149" s="91">
        <v>120</v>
      </c>
      <c r="AF2149" s="91">
        <v>184</v>
      </c>
      <c r="AG2149" s="91">
        <v>145</v>
      </c>
      <c r="AH2149" s="91">
        <v>1017397</v>
      </c>
      <c r="AI2149" s="91">
        <v>1</v>
      </c>
      <c r="AJ2149" s="91" t="s">
        <v>18380</v>
      </c>
      <c r="AK2149" s="91">
        <v>2</v>
      </c>
      <c r="AL2149" s="91">
        <v>1</v>
      </c>
      <c r="AM2149" s="91">
        <v>45301930300244</v>
      </c>
      <c r="AN2149" s="91" t="s">
        <v>18381</v>
      </c>
      <c r="AO2149" s="91">
        <v>1</v>
      </c>
      <c r="AP2149" s="91">
        <v>2</v>
      </c>
      <c r="AQ2149" s="91" t="s">
        <v>87</v>
      </c>
      <c r="AR2149" s="91" t="s">
        <v>87</v>
      </c>
      <c r="AW2149" s="91">
        <v>1</v>
      </c>
      <c r="AX2149" s="91">
        <v>0</v>
      </c>
      <c r="AZ2149" s="92">
        <v>41214</v>
      </c>
      <c r="BA2149" s="91" t="s">
        <v>183</v>
      </c>
      <c r="BB2149" s="92">
        <v>41214</v>
      </c>
      <c r="BC2149" s="91" t="s">
        <v>87</v>
      </c>
    </row>
    <row r="2150" spans="1:55">
      <c r="A2150" s="91">
        <f t="shared" si="33"/>
        <v>2149</v>
      </c>
      <c r="B2150" s="91">
        <v>2266101</v>
      </c>
      <c r="C2150" s="91">
        <v>30</v>
      </c>
      <c r="D2150" s="91">
        <v>18</v>
      </c>
      <c r="E2150" s="91" t="s">
        <v>87</v>
      </c>
      <c r="F2150" s="91" t="s">
        <v>87</v>
      </c>
      <c r="G2150" s="91" t="s">
        <v>18382</v>
      </c>
      <c r="I2150" s="91" t="s">
        <v>18383</v>
      </c>
      <c r="J2150" s="91" t="s">
        <v>18384</v>
      </c>
      <c r="K2150" s="91" t="s">
        <v>6170</v>
      </c>
      <c r="L2150" s="91" t="s">
        <v>18385</v>
      </c>
      <c r="O2150" s="91" t="s">
        <v>18386</v>
      </c>
      <c r="P2150" s="91" t="s">
        <v>18387</v>
      </c>
      <c r="R2150" s="91" t="s">
        <v>18388</v>
      </c>
      <c r="S2150" s="91" t="s">
        <v>18389</v>
      </c>
      <c r="T2150" s="91" t="s">
        <v>346</v>
      </c>
      <c r="U2150" s="91">
        <v>0</v>
      </c>
      <c r="V2150" s="91">
        <v>500000</v>
      </c>
      <c r="W2150" s="91">
        <v>0</v>
      </c>
      <c r="X2150" s="91">
        <v>100</v>
      </c>
      <c r="Y2150" s="91">
        <v>120</v>
      </c>
      <c r="Z2150" s="91">
        <v>40</v>
      </c>
      <c r="AA2150" s="91">
        <v>60</v>
      </c>
      <c r="AB2150" s="91">
        <v>120</v>
      </c>
      <c r="AC2150" s="91">
        <v>40</v>
      </c>
      <c r="AD2150" s="91">
        <v>60</v>
      </c>
      <c r="AE2150" s="91">
        <v>120</v>
      </c>
      <c r="AF2150" s="91">
        <v>1</v>
      </c>
      <c r="AG2150" s="91">
        <v>64</v>
      </c>
      <c r="AH2150" s="91">
        <v>1229552</v>
      </c>
      <c r="AI2150" s="91">
        <v>1</v>
      </c>
      <c r="AJ2150" s="91" t="s">
        <v>18390</v>
      </c>
      <c r="AK2150" s="91">
        <v>2</v>
      </c>
      <c r="AL2150" s="91">
        <v>0</v>
      </c>
      <c r="AM2150" s="91" t="s">
        <v>87</v>
      </c>
      <c r="AO2150" s="91">
        <v>1</v>
      </c>
      <c r="AP2150" s="91">
        <v>2</v>
      </c>
      <c r="AQ2150" s="91" t="s">
        <v>87</v>
      </c>
      <c r="AR2150" s="91" t="s">
        <v>87</v>
      </c>
      <c r="AW2150" s="91">
        <v>1</v>
      </c>
      <c r="AX2150" s="91">
        <v>0</v>
      </c>
      <c r="AZ2150" s="92">
        <v>41240</v>
      </c>
      <c r="BA2150" s="91" t="s">
        <v>183</v>
      </c>
      <c r="BB2150" s="92">
        <v>41240</v>
      </c>
      <c r="BC2150" s="91" t="s">
        <v>87</v>
      </c>
    </row>
    <row r="2151" spans="1:55">
      <c r="A2151" s="91">
        <f t="shared" si="33"/>
        <v>2150</v>
      </c>
      <c r="B2151" s="91">
        <v>2284201</v>
      </c>
      <c r="C2151" s="91">
        <v>43</v>
      </c>
      <c r="D2151" s="91">
        <v>18</v>
      </c>
      <c r="E2151" s="91" t="s">
        <v>87</v>
      </c>
      <c r="F2151" s="91" t="s">
        <v>87</v>
      </c>
      <c r="G2151" s="91" t="s">
        <v>18391</v>
      </c>
      <c r="H2151" s="91" t="s">
        <v>18392</v>
      </c>
      <c r="I2151" s="91" t="s">
        <v>18393</v>
      </c>
      <c r="J2151" s="91" t="s">
        <v>18394</v>
      </c>
      <c r="K2151" s="91" t="s">
        <v>18395</v>
      </c>
      <c r="L2151" s="91" t="s">
        <v>18396</v>
      </c>
      <c r="O2151" s="91" t="s">
        <v>18397</v>
      </c>
      <c r="P2151" s="91" t="s">
        <v>18398</v>
      </c>
      <c r="R2151" s="91" t="s">
        <v>18399</v>
      </c>
      <c r="S2151" s="91" t="s">
        <v>18400</v>
      </c>
      <c r="T2151" s="91" t="s">
        <v>18401</v>
      </c>
      <c r="U2151" s="91">
        <v>0</v>
      </c>
      <c r="V2151" s="91">
        <v>0</v>
      </c>
      <c r="W2151" s="91">
        <v>0</v>
      </c>
      <c r="X2151" s="91">
        <v>0</v>
      </c>
      <c r="Y2151" s="91">
        <v>0</v>
      </c>
      <c r="Z2151" s="91">
        <v>100</v>
      </c>
      <c r="AA2151" s="91">
        <v>0</v>
      </c>
      <c r="AB2151" s="91">
        <v>0</v>
      </c>
      <c r="AC2151" s="91">
        <v>100</v>
      </c>
      <c r="AD2151" s="91">
        <v>0</v>
      </c>
      <c r="AE2151" s="91">
        <v>0</v>
      </c>
      <c r="AF2151" s="91">
        <v>1</v>
      </c>
      <c r="AG2151" s="91">
        <v>64</v>
      </c>
      <c r="AH2151" s="91">
        <v>1128546</v>
      </c>
      <c r="AI2151" s="91">
        <v>1</v>
      </c>
      <c r="AJ2151" s="91" t="s">
        <v>18402</v>
      </c>
      <c r="AK2151" s="91">
        <v>2</v>
      </c>
      <c r="AL2151" s="91">
        <v>0</v>
      </c>
      <c r="AM2151" s="91" t="s">
        <v>87</v>
      </c>
      <c r="AO2151" s="91">
        <v>0</v>
      </c>
      <c r="AP2151" s="91">
        <v>2</v>
      </c>
      <c r="AQ2151" s="91" t="s">
        <v>87</v>
      </c>
      <c r="AR2151" s="91" t="s">
        <v>87</v>
      </c>
      <c r="AW2151" s="91">
        <v>1</v>
      </c>
      <c r="AX2151" s="91">
        <v>0</v>
      </c>
      <c r="AZ2151" s="92">
        <v>43132</v>
      </c>
      <c r="BA2151" s="91" t="s">
        <v>3642</v>
      </c>
      <c r="BB2151" s="92">
        <v>43132</v>
      </c>
      <c r="BC2151" s="91" t="s">
        <v>3642</v>
      </c>
    </row>
    <row r="2152" spans="1:55">
      <c r="A2152" s="91">
        <f t="shared" si="33"/>
        <v>2151</v>
      </c>
      <c r="B2152" s="91">
        <v>2292301</v>
      </c>
      <c r="C2152" s="91">
        <v>70</v>
      </c>
      <c r="D2152" s="91">
        <v>18</v>
      </c>
      <c r="E2152" s="91" t="s">
        <v>87</v>
      </c>
      <c r="F2152" s="91" t="s">
        <v>87</v>
      </c>
      <c r="G2152" s="91" t="s">
        <v>18403</v>
      </c>
      <c r="I2152" s="91" t="s">
        <v>18404</v>
      </c>
      <c r="J2152" s="91" t="s">
        <v>18403</v>
      </c>
      <c r="K2152" s="91" t="s">
        <v>18405</v>
      </c>
      <c r="L2152" s="91" t="s">
        <v>18406</v>
      </c>
      <c r="O2152" s="91" t="s">
        <v>18407</v>
      </c>
      <c r="P2152" s="91" t="s">
        <v>18407</v>
      </c>
      <c r="R2152" s="91" t="s">
        <v>18408</v>
      </c>
      <c r="S2152" s="91" t="s">
        <v>18409</v>
      </c>
      <c r="T2152" s="91" t="s">
        <v>2015</v>
      </c>
      <c r="U2152" s="91">
        <v>0</v>
      </c>
      <c r="V2152" s="91">
        <v>500000</v>
      </c>
      <c r="W2152" s="91">
        <v>0</v>
      </c>
      <c r="X2152" s="91">
        <v>100</v>
      </c>
      <c r="Y2152" s="91">
        <v>120</v>
      </c>
      <c r="Z2152" s="91">
        <v>40</v>
      </c>
      <c r="AA2152" s="91">
        <v>60</v>
      </c>
      <c r="AB2152" s="91">
        <v>120</v>
      </c>
      <c r="AC2152" s="91">
        <v>0</v>
      </c>
      <c r="AD2152" s="91">
        <v>100</v>
      </c>
      <c r="AE2152" s="91">
        <v>120</v>
      </c>
      <c r="AF2152" s="91">
        <v>554</v>
      </c>
      <c r="AG2152" s="91">
        <v>222</v>
      </c>
      <c r="AH2152" s="91">
        <v>385939</v>
      </c>
      <c r="AI2152" s="91">
        <v>1</v>
      </c>
      <c r="AJ2152" s="91" t="s">
        <v>18410</v>
      </c>
      <c r="AK2152" s="91">
        <v>2</v>
      </c>
      <c r="AL2152" s="91">
        <v>1</v>
      </c>
      <c r="AM2152" s="91" t="s">
        <v>18411</v>
      </c>
      <c r="AN2152" s="91" t="s">
        <v>18412</v>
      </c>
      <c r="AO2152" s="91">
        <v>1</v>
      </c>
      <c r="AP2152" s="91">
        <v>2</v>
      </c>
      <c r="AQ2152" s="91" t="s">
        <v>87</v>
      </c>
      <c r="AR2152" s="91" t="s">
        <v>87</v>
      </c>
      <c r="AW2152" s="91">
        <v>1</v>
      </c>
      <c r="AX2152" s="91">
        <v>0</v>
      </c>
      <c r="AZ2152" s="92">
        <v>41359</v>
      </c>
      <c r="BA2152" s="91" t="s">
        <v>183</v>
      </c>
      <c r="BB2152" s="92">
        <v>41359</v>
      </c>
      <c r="BC2152" s="91" t="s">
        <v>87</v>
      </c>
    </row>
    <row r="2153" spans="1:55">
      <c r="A2153" s="91">
        <f t="shared" si="33"/>
        <v>2152</v>
      </c>
      <c r="B2153" s="91">
        <v>2293801</v>
      </c>
      <c r="C2153" s="91">
        <v>80</v>
      </c>
      <c r="D2153" s="91">
        <v>18</v>
      </c>
      <c r="E2153" s="91" t="s">
        <v>87</v>
      </c>
      <c r="F2153" s="91" t="s">
        <v>87</v>
      </c>
      <c r="G2153" s="91" t="s">
        <v>18413</v>
      </c>
      <c r="I2153" s="91" t="s">
        <v>18414</v>
      </c>
      <c r="J2153" s="91" t="s">
        <v>18413</v>
      </c>
      <c r="K2153" s="91" t="s">
        <v>18415</v>
      </c>
      <c r="L2153" s="91" t="s">
        <v>18416</v>
      </c>
      <c r="O2153" s="91" t="s">
        <v>18417</v>
      </c>
      <c r="P2153" s="91" t="s">
        <v>18417</v>
      </c>
      <c r="R2153" s="91" t="s">
        <v>18418</v>
      </c>
      <c r="S2153" s="91" t="s">
        <v>18419</v>
      </c>
      <c r="T2153" s="91" t="s">
        <v>6110</v>
      </c>
      <c r="U2153" s="91">
        <v>1</v>
      </c>
      <c r="V2153" s="91">
        <v>500000</v>
      </c>
      <c r="W2153" s="91">
        <v>0</v>
      </c>
      <c r="X2153" s="91">
        <v>100</v>
      </c>
      <c r="Y2153" s="91">
        <v>120</v>
      </c>
      <c r="Z2153" s="91">
        <v>40</v>
      </c>
      <c r="AA2153" s="91">
        <v>60</v>
      </c>
      <c r="AB2153" s="91">
        <v>120</v>
      </c>
      <c r="AC2153" s="91">
        <v>0</v>
      </c>
      <c r="AD2153" s="91">
        <v>100</v>
      </c>
      <c r="AE2153" s="91">
        <v>120</v>
      </c>
      <c r="AF2153" s="91">
        <v>570</v>
      </c>
      <c r="AG2153" s="91">
        <v>43</v>
      </c>
      <c r="AH2153" s="91">
        <v>2066006</v>
      </c>
      <c r="AI2153" s="91">
        <v>1</v>
      </c>
      <c r="AJ2153" s="91" t="s">
        <v>18420</v>
      </c>
      <c r="AK2153" s="91">
        <v>2</v>
      </c>
      <c r="AL2153" s="91">
        <v>1</v>
      </c>
      <c r="AM2153" s="91" t="s">
        <v>18421</v>
      </c>
      <c r="AN2153" s="91" t="s">
        <v>18422</v>
      </c>
      <c r="AO2153" s="91">
        <v>1</v>
      </c>
      <c r="AP2153" s="91">
        <v>2</v>
      </c>
      <c r="AQ2153" s="91">
        <v>1578405</v>
      </c>
      <c r="AR2153" s="91" t="s">
        <v>87</v>
      </c>
      <c r="AU2153" s="93">
        <v>42060</v>
      </c>
      <c r="AW2153" s="91">
        <v>1</v>
      </c>
      <c r="AX2153" s="91">
        <v>0</v>
      </c>
      <c r="AZ2153" s="92">
        <v>41375</v>
      </c>
      <c r="BA2153" s="91" t="s">
        <v>183</v>
      </c>
      <c r="BB2153" s="92">
        <v>42057</v>
      </c>
      <c r="BC2153" s="91" t="s">
        <v>87</v>
      </c>
    </row>
    <row r="2154" spans="1:55">
      <c r="A2154" s="91">
        <f t="shared" si="33"/>
        <v>2153</v>
      </c>
      <c r="B2154" s="91">
        <v>2296601</v>
      </c>
      <c r="C2154" s="91">
        <v>43</v>
      </c>
      <c r="D2154" s="91">
        <v>18</v>
      </c>
      <c r="E2154" s="91" t="s">
        <v>87</v>
      </c>
      <c r="F2154" s="91" t="s">
        <v>87</v>
      </c>
      <c r="G2154" s="91" t="s">
        <v>18423</v>
      </c>
      <c r="I2154" s="91" t="s">
        <v>752</v>
      </c>
      <c r="J2154" s="91" t="s">
        <v>743</v>
      </c>
      <c r="K2154" s="91" t="s">
        <v>18424</v>
      </c>
      <c r="L2154" s="91" t="s">
        <v>18425</v>
      </c>
      <c r="O2154" s="91" t="s">
        <v>18426</v>
      </c>
      <c r="P2154" s="91" t="s">
        <v>18427</v>
      </c>
      <c r="R2154" s="91" t="s">
        <v>18428</v>
      </c>
      <c r="S2154" s="91" t="s">
        <v>18429</v>
      </c>
      <c r="T2154" s="91" t="s">
        <v>1334</v>
      </c>
      <c r="U2154" s="91">
        <v>0</v>
      </c>
      <c r="V2154" s="91">
        <v>500000</v>
      </c>
      <c r="W2154" s="91">
        <v>0</v>
      </c>
      <c r="X2154" s="91">
        <v>0</v>
      </c>
      <c r="Y2154" s="91">
        <v>0</v>
      </c>
      <c r="Z2154" s="91">
        <v>30</v>
      </c>
      <c r="AA2154" s="91">
        <v>70</v>
      </c>
      <c r="AB2154" s="91">
        <v>120</v>
      </c>
      <c r="AC2154" s="91">
        <v>0</v>
      </c>
      <c r="AD2154" s="91">
        <v>0</v>
      </c>
      <c r="AE2154" s="91">
        <v>0</v>
      </c>
      <c r="AF2154" s="91">
        <v>9</v>
      </c>
      <c r="AG2154" s="91">
        <v>212</v>
      </c>
      <c r="AH2154" s="91">
        <v>239317</v>
      </c>
      <c r="AI2154" s="91">
        <v>2</v>
      </c>
      <c r="AJ2154" s="91" t="s">
        <v>750</v>
      </c>
      <c r="AK2154" s="91">
        <v>2</v>
      </c>
      <c r="AL2154" s="91">
        <v>1</v>
      </c>
      <c r="AM2154" s="91" t="s">
        <v>18430</v>
      </c>
      <c r="AN2154" s="91" t="s">
        <v>2273</v>
      </c>
      <c r="AO2154" s="91">
        <v>0</v>
      </c>
      <c r="AP2154" s="91">
        <v>2</v>
      </c>
      <c r="AQ2154" s="91" t="s">
        <v>87</v>
      </c>
      <c r="AR2154" s="91" t="s">
        <v>87</v>
      </c>
      <c r="AW2154" s="91">
        <v>1</v>
      </c>
      <c r="AX2154" s="91">
        <v>0</v>
      </c>
      <c r="AZ2154" s="92">
        <v>43132</v>
      </c>
      <c r="BA2154" s="91" t="s">
        <v>3642</v>
      </c>
      <c r="BB2154" s="92">
        <v>43132</v>
      </c>
      <c r="BC2154" s="91" t="s">
        <v>3642</v>
      </c>
    </row>
    <row r="2155" spans="1:55">
      <c r="A2155" s="91">
        <f t="shared" si="33"/>
        <v>2154</v>
      </c>
      <c r="B2155" s="91">
        <v>2306401</v>
      </c>
      <c r="C2155" s="91">
        <v>38</v>
      </c>
      <c r="D2155" s="91">
        <v>18</v>
      </c>
      <c r="E2155" s="91" t="s">
        <v>87</v>
      </c>
      <c r="F2155" s="91" t="s">
        <v>87</v>
      </c>
      <c r="G2155" s="91" t="s">
        <v>18431</v>
      </c>
      <c r="I2155" s="91" t="s">
        <v>18432</v>
      </c>
      <c r="K2155" s="91" t="s">
        <v>18433</v>
      </c>
      <c r="L2155" s="91" t="s">
        <v>18434</v>
      </c>
      <c r="O2155" s="91" t="s">
        <v>18435</v>
      </c>
      <c r="P2155" s="91" t="s">
        <v>18435</v>
      </c>
      <c r="R2155" s="91" t="s">
        <v>18436</v>
      </c>
      <c r="S2155" s="91" t="s">
        <v>18437</v>
      </c>
      <c r="T2155" s="91" t="s">
        <v>2015</v>
      </c>
      <c r="U2155" s="91">
        <v>0</v>
      </c>
      <c r="V2155" s="91">
        <v>0</v>
      </c>
      <c r="W2155" s="91">
        <v>0</v>
      </c>
      <c r="X2155" s="91">
        <v>0</v>
      </c>
      <c r="Y2155" s="91">
        <v>0</v>
      </c>
      <c r="Z2155" s="91">
        <v>100</v>
      </c>
      <c r="AA2155" s="91">
        <v>0</v>
      </c>
      <c r="AB2155" s="91">
        <v>0</v>
      </c>
      <c r="AC2155" s="91">
        <v>0</v>
      </c>
      <c r="AD2155" s="91">
        <v>0</v>
      </c>
      <c r="AE2155" s="91">
        <v>0</v>
      </c>
      <c r="AF2155" s="91">
        <v>1</v>
      </c>
      <c r="AG2155" s="91">
        <v>240</v>
      </c>
      <c r="AH2155" s="91">
        <v>4313460</v>
      </c>
      <c r="AI2155" s="91">
        <v>1</v>
      </c>
      <c r="AJ2155" s="91" t="s">
        <v>18437</v>
      </c>
      <c r="AK2155" s="91">
        <v>2</v>
      </c>
      <c r="AL2155" s="91">
        <v>1</v>
      </c>
      <c r="AM2155" s="91" t="s">
        <v>18438</v>
      </c>
      <c r="AN2155" s="91" t="s">
        <v>18439</v>
      </c>
      <c r="AO2155" s="91">
        <v>1</v>
      </c>
      <c r="AP2155" s="91">
        <v>2</v>
      </c>
      <c r="AQ2155" s="91" t="s">
        <v>87</v>
      </c>
      <c r="AR2155" s="91" t="s">
        <v>87</v>
      </c>
      <c r="AW2155" s="91">
        <v>1</v>
      </c>
      <c r="AX2155" s="91">
        <v>0</v>
      </c>
      <c r="AZ2155" s="92">
        <v>41423</v>
      </c>
      <c r="BA2155" s="91" t="s">
        <v>183</v>
      </c>
      <c r="BB2155" s="92">
        <v>42394</v>
      </c>
      <c r="BC2155" s="91" t="s">
        <v>87</v>
      </c>
    </row>
    <row r="2156" spans="1:55">
      <c r="A2156" s="91">
        <f t="shared" si="33"/>
        <v>2155</v>
      </c>
      <c r="B2156" s="91">
        <v>2313401</v>
      </c>
      <c r="C2156" s="91">
        <v>29</v>
      </c>
      <c r="D2156" s="91">
        <v>18</v>
      </c>
      <c r="E2156" s="91" t="s">
        <v>87</v>
      </c>
      <c r="F2156" s="91" t="s">
        <v>87</v>
      </c>
      <c r="G2156" s="91" t="s">
        <v>18440</v>
      </c>
      <c r="H2156" s="91" t="s">
        <v>18441</v>
      </c>
      <c r="I2156" s="91" t="s">
        <v>18442</v>
      </c>
      <c r="J2156" s="91" t="s">
        <v>18443</v>
      </c>
      <c r="K2156" s="91" t="s">
        <v>18444</v>
      </c>
      <c r="L2156" s="91" t="s">
        <v>18445</v>
      </c>
      <c r="O2156" s="91" t="s">
        <v>18446</v>
      </c>
      <c r="P2156" s="91" t="s">
        <v>18447</v>
      </c>
      <c r="R2156" s="91" t="s">
        <v>18448</v>
      </c>
      <c r="S2156" s="91" t="s">
        <v>18449</v>
      </c>
      <c r="U2156" s="91">
        <v>1</v>
      </c>
      <c r="V2156" s="91">
        <v>500000</v>
      </c>
      <c r="W2156" s="91">
        <v>0</v>
      </c>
      <c r="X2156" s="91">
        <v>100</v>
      </c>
      <c r="Y2156" s="91">
        <v>120</v>
      </c>
      <c r="Z2156" s="91">
        <v>40</v>
      </c>
      <c r="AA2156" s="91">
        <v>60</v>
      </c>
      <c r="AB2156" s="91">
        <v>120</v>
      </c>
      <c r="AC2156" s="91">
        <v>0</v>
      </c>
      <c r="AD2156" s="91">
        <v>0</v>
      </c>
      <c r="AE2156" s="91">
        <v>0</v>
      </c>
      <c r="AF2156" s="91">
        <v>9</v>
      </c>
      <c r="AG2156" s="91">
        <v>565</v>
      </c>
      <c r="AH2156" s="91">
        <v>4073120</v>
      </c>
      <c r="AI2156" s="91">
        <v>2</v>
      </c>
      <c r="AJ2156" s="91" t="s">
        <v>18442</v>
      </c>
      <c r="AK2156" s="91">
        <v>2</v>
      </c>
      <c r="AL2156" s="91">
        <v>0</v>
      </c>
      <c r="AM2156" s="91" t="s">
        <v>87</v>
      </c>
      <c r="AO2156" s="91">
        <v>1</v>
      </c>
      <c r="AP2156" s="91">
        <v>2</v>
      </c>
      <c r="AQ2156" s="91">
        <v>1573725</v>
      </c>
      <c r="AR2156" s="91" t="s">
        <v>87</v>
      </c>
      <c r="AU2156" s="93">
        <v>42060</v>
      </c>
      <c r="AW2156" s="91">
        <v>1</v>
      </c>
      <c r="AX2156" s="91">
        <v>0</v>
      </c>
      <c r="AZ2156" s="92">
        <v>41460</v>
      </c>
      <c r="BA2156" s="91" t="s">
        <v>183</v>
      </c>
      <c r="BB2156" s="92">
        <v>42057</v>
      </c>
      <c r="BC2156" s="91" t="s">
        <v>87</v>
      </c>
    </row>
    <row r="2157" spans="1:55">
      <c r="A2157" s="91">
        <f t="shared" si="33"/>
        <v>2156</v>
      </c>
      <c r="B2157" s="91">
        <v>2316401</v>
      </c>
      <c r="C2157" s="91">
        <v>29</v>
      </c>
      <c r="D2157" s="91">
        <v>18</v>
      </c>
      <c r="E2157" s="91" t="s">
        <v>87</v>
      </c>
      <c r="F2157" s="91" t="s">
        <v>87</v>
      </c>
      <c r="G2157" s="91" t="s">
        <v>18450</v>
      </c>
      <c r="I2157" s="91" t="s">
        <v>18451</v>
      </c>
      <c r="J2157" s="91" t="s">
        <v>18452</v>
      </c>
      <c r="K2157" s="91" t="s">
        <v>18453</v>
      </c>
      <c r="L2157" s="91" t="s">
        <v>18454</v>
      </c>
      <c r="O2157" s="91" t="s">
        <v>18455</v>
      </c>
      <c r="P2157" s="91" t="s">
        <v>18456</v>
      </c>
      <c r="R2157" s="91" t="s">
        <v>18457</v>
      </c>
      <c r="S2157" s="91" t="s">
        <v>18458</v>
      </c>
      <c r="T2157" s="91" t="s">
        <v>269</v>
      </c>
      <c r="U2157" s="91">
        <v>1</v>
      </c>
      <c r="V2157" s="91">
        <v>500000</v>
      </c>
      <c r="W2157" s="91">
        <v>0</v>
      </c>
      <c r="X2157" s="91">
        <v>100</v>
      </c>
      <c r="Y2157" s="91">
        <v>120</v>
      </c>
      <c r="Z2157" s="91">
        <v>40</v>
      </c>
      <c r="AA2157" s="91">
        <v>60</v>
      </c>
      <c r="AB2157" s="91">
        <v>120</v>
      </c>
      <c r="AC2157" s="91">
        <v>0</v>
      </c>
      <c r="AD2157" s="91">
        <v>0</v>
      </c>
      <c r="AE2157" s="91">
        <v>0</v>
      </c>
      <c r="AF2157" s="91">
        <v>1391</v>
      </c>
      <c r="AG2157" s="91">
        <v>1</v>
      </c>
      <c r="AH2157" s="91">
        <v>434962</v>
      </c>
      <c r="AI2157" s="91">
        <v>1</v>
      </c>
      <c r="AJ2157" s="91" t="s">
        <v>18459</v>
      </c>
      <c r="AK2157" s="91">
        <v>2</v>
      </c>
      <c r="AL2157" s="91">
        <v>1</v>
      </c>
      <c r="AM2157" s="91" t="s">
        <v>18460</v>
      </c>
      <c r="AN2157" s="91" t="s">
        <v>18461</v>
      </c>
      <c r="AO2157" s="91">
        <v>1</v>
      </c>
      <c r="AP2157" s="91">
        <v>2</v>
      </c>
      <c r="AQ2157" s="91">
        <v>1751453</v>
      </c>
      <c r="AR2157" s="91" t="s">
        <v>87</v>
      </c>
      <c r="AU2157" s="93">
        <v>42272</v>
      </c>
      <c r="AW2157" s="91">
        <v>1</v>
      </c>
      <c r="AX2157" s="91">
        <v>0</v>
      </c>
      <c r="AZ2157" s="92">
        <v>41473</v>
      </c>
      <c r="BA2157" s="91" t="s">
        <v>183</v>
      </c>
      <c r="BB2157" s="92">
        <v>41473</v>
      </c>
      <c r="BC2157" s="91" t="s">
        <v>87</v>
      </c>
    </row>
    <row r="2158" spans="1:55">
      <c r="A2158" s="91">
        <f t="shared" si="33"/>
        <v>2157</v>
      </c>
      <c r="B2158" s="91">
        <v>2322901</v>
      </c>
      <c r="C2158" s="91">
        <v>10</v>
      </c>
      <c r="D2158" s="91">
        <v>18</v>
      </c>
      <c r="E2158" s="91" t="s">
        <v>87</v>
      </c>
      <c r="F2158" s="91" t="s">
        <v>87</v>
      </c>
      <c r="G2158" s="91" t="s">
        <v>18462</v>
      </c>
      <c r="I2158" s="91" t="s">
        <v>18463</v>
      </c>
      <c r="K2158" s="91" t="s">
        <v>18464</v>
      </c>
      <c r="L2158" s="91" t="s">
        <v>18465</v>
      </c>
      <c r="O2158" s="91" t="s">
        <v>18466</v>
      </c>
      <c r="P2158" s="91" t="s">
        <v>18467</v>
      </c>
      <c r="Q2158" s="91" t="s">
        <v>18468</v>
      </c>
      <c r="R2158" s="91" t="s">
        <v>18469</v>
      </c>
      <c r="S2158" s="91" t="s">
        <v>18470</v>
      </c>
      <c r="T2158" s="91" t="s">
        <v>269</v>
      </c>
      <c r="U2158" s="91">
        <v>0</v>
      </c>
      <c r="V2158" s="91">
        <v>500000</v>
      </c>
      <c r="W2158" s="91">
        <v>0</v>
      </c>
      <c r="X2158" s="91">
        <v>0</v>
      </c>
      <c r="Y2158" s="91">
        <v>0</v>
      </c>
      <c r="Z2158" s="91">
        <v>40</v>
      </c>
      <c r="AA2158" s="91">
        <v>60</v>
      </c>
      <c r="AB2158" s="91">
        <v>120</v>
      </c>
      <c r="AC2158" s="91">
        <v>0</v>
      </c>
      <c r="AD2158" s="91">
        <v>0</v>
      </c>
      <c r="AE2158" s="91">
        <v>0</v>
      </c>
      <c r="AF2158" s="91">
        <v>501</v>
      </c>
      <c r="AG2158" s="91">
        <v>483</v>
      </c>
      <c r="AH2158" s="91">
        <v>3258367</v>
      </c>
      <c r="AI2158" s="91">
        <v>1</v>
      </c>
      <c r="AJ2158" s="91" t="s">
        <v>18471</v>
      </c>
      <c r="AK2158" s="91">
        <v>2</v>
      </c>
      <c r="AL2158" s="91">
        <v>0</v>
      </c>
      <c r="AM2158" s="91" t="s">
        <v>87</v>
      </c>
      <c r="AO2158" s="91">
        <v>0</v>
      </c>
      <c r="AP2158" s="91">
        <v>0</v>
      </c>
      <c r="AQ2158" s="91" t="s">
        <v>87</v>
      </c>
      <c r="AR2158" s="91" t="s">
        <v>87</v>
      </c>
      <c r="AW2158" s="91">
        <v>1</v>
      </c>
      <c r="AX2158" s="91">
        <v>0</v>
      </c>
      <c r="AZ2158" s="92">
        <v>41502</v>
      </c>
      <c r="BA2158" s="91" t="s">
        <v>183</v>
      </c>
      <c r="BB2158" s="92">
        <v>41502</v>
      </c>
      <c r="BC2158" s="91" t="s">
        <v>87</v>
      </c>
    </row>
    <row r="2159" spans="1:55">
      <c r="A2159" s="91">
        <f t="shared" si="33"/>
        <v>2158</v>
      </c>
      <c r="B2159" s="91">
        <v>2329201</v>
      </c>
      <c r="C2159" s="91">
        <v>70</v>
      </c>
      <c r="D2159" s="91">
        <v>18</v>
      </c>
      <c r="E2159" s="91" t="s">
        <v>87</v>
      </c>
      <c r="F2159" s="91" t="s">
        <v>87</v>
      </c>
      <c r="G2159" s="91" t="s">
        <v>18472</v>
      </c>
      <c r="I2159" s="91" t="s">
        <v>18473</v>
      </c>
      <c r="J2159" s="91" t="s">
        <v>18472</v>
      </c>
      <c r="K2159" s="91" t="s">
        <v>18474</v>
      </c>
      <c r="L2159" s="91" t="s">
        <v>18475</v>
      </c>
      <c r="O2159" s="91" t="s">
        <v>18476</v>
      </c>
      <c r="P2159" s="91" t="s">
        <v>18476</v>
      </c>
      <c r="R2159" s="91" t="s">
        <v>18477</v>
      </c>
      <c r="S2159" s="91" t="s">
        <v>18478</v>
      </c>
      <c r="T2159" s="91" t="s">
        <v>2015</v>
      </c>
      <c r="U2159" s="91">
        <v>1</v>
      </c>
      <c r="V2159" s="91">
        <v>500000</v>
      </c>
      <c r="W2159" s="91">
        <v>0</v>
      </c>
      <c r="X2159" s="91">
        <v>100</v>
      </c>
      <c r="Y2159" s="91">
        <v>120</v>
      </c>
      <c r="Z2159" s="91">
        <v>40</v>
      </c>
      <c r="AA2159" s="91">
        <v>60</v>
      </c>
      <c r="AB2159" s="91">
        <v>120</v>
      </c>
      <c r="AC2159" s="91">
        <v>0</v>
      </c>
      <c r="AD2159" s="91">
        <v>100</v>
      </c>
      <c r="AE2159" s="91">
        <v>120</v>
      </c>
      <c r="AF2159" s="91">
        <v>1687</v>
      </c>
      <c r="AG2159" s="91">
        <v>3</v>
      </c>
      <c r="AH2159" s="91">
        <v>327743</v>
      </c>
      <c r="AI2159" s="91">
        <v>1</v>
      </c>
      <c r="AJ2159" s="91" t="s">
        <v>18479</v>
      </c>
      <c r="AK2159" s="91">
        <v>2</v>
      </c>
      <c r="AL2159" s="91">
        <v>1</v>
      </c>
      <c r="AM2159" s="91" t="s">
        <v>18480</v>
      </c>
      <c r="AN2159" s="91" t="s">
        <v>15516</v>
      </c>
      <c r="AO2159" s="91">
        <v>1</v>
      </c>
      <c r="AP2159" s="91">
        <v>2</v>
      </c>
      <c r="AQ2159" s="91">
        <v>1573578</v>
      </c>
      <c r="AR2159" s="91" t="s">
        <v>87</v>
      </c>
      <c r="AU2159" s="93">
        <v>42060</v>
      </c>
      <c r="AW2159" s="91">
        <v>1</v>
      </c>
      <c r="AX2159" s="91">
        <v>0</v>
      </c>
      <c r="AZ2159" s="92">
        <v>41528</v>
      </c>
      <c r="BA2159" s="91" t="s">
        <v>183</v>
      </c>
      <c r="BB2159" s="92">
        <v>42057</v>
      </c>
      <c r="BC2159" s="91" t="s">
        <v>87</v>
      </c>
    </row>
    <row r="2160" spans="1:55">
      <c r="A2160" s="91">
        <f t="shared" si="33"/>
        <v>2159</v>
      </c>
      <c r="B2160" s="91">
        <v>2364801</v>
      </c>
      <c r="C2160" s="91">
        <v>38</v>
      </c>
      <c r="D2160" s="91">
        <v>18</v>
      </c>
      <c r="E2160" s="91" t="s">
        <v>87</v>
      </c>
      <c r="F2160" s="91" t="s">
        <v>87</v>
      </c>
      <c r="G2160" s="91" t="s">
        <v>18481</v>
      </c>
      <c r="I2160" s="91" t="s">
        <v>18482</v>
      </c>
      <c r="K2160" s="91" t="s">
        <v>18483</v>
      </c>
      <c r="L2160" s="91" t="s">
        <v>18484</v>
      </c>
      <c r="O2160" s="91" t="s">
        <v>18485</v>
      </c>
      <c r="P2160" s="91" t="s">
        <v>18486</v>
      </c>
      <c r="R2160" s="91" t="s">
        <v>18487</v>
      </c>
      <c r="S2160" s="91" t="s">
        <v>18488</v>
      </c>
      <c r="T2160" s="91" t="s">
        <v>269</v>
      </c>
      <c r="U2160" s="91">
        <v>1</v>
      </c>
      <c r="V2160" s="91">
        <v>500000</v>
      </c>
      <c r="W2160" s="91">
        <v>0</v>
      </c>
      <c r="X2160" s="91">
        <v>100</v>
      </c>
      <c r="Y2160" s="91">
        <v>120</v>
      </c>
      <c r="Z2160" s="91">
        <v>40</v>
      </c>
      <c r="AA2160" s="91">
        <v>60</v>
      </c>
      <c r="AB2160" s="91">
        <v>120</v>
      </c>
      <c r="AC2160" s="91">
        <v>0</v>
      </c>
      <c r="AD2160" s="91">
        <v>100</v>
      </c>
      <c r="AE2160" s="91">
        <v>120</v>
      </c>
      <c r="AF2160" s="91">
        <v>140</v>
      </c>
      <c r="AG2160" s="91">
        <v>200</v>
      </c>
      <c r="AH2160" s="91">
        <v>377820</v>
      </c>
      <c r="AI2160" s="91">
        <v>2</v>
      </c>
      <c r="AJ2160" s="91" t="s">
        <v>18489</v>
      </c>
      <c r="AK2160" s="91">
        <v>2</v>
      </c>
      <c r="AL2160" s="91">
        <v>0</v>
      </c>
      <c r="AM2160" s="91" t="s">
        <v>87</v>
      </c>
      <c r="AO2160" s="91">
        <v>1</v>
      </c>
      <c r="AP2160" s="91">
        <v>2</v>
      </c>
      <c r="AQ2160" s="91">
        <v>1574298</v>
      </c>
      <c r="AR2160" s="91" t="s">
        <v>87</v>
      </c>
      <c r="AU2160" s="93">
        <v>42060</v>
      </c>
      <c r="AW2160" s="91">
        <v>1</v>
      </c>
      <c r="AX2160" s="91">
        <v>0</v>
      </c>
      <c r="AZ2160" s="92">
        <v>41716</v>
      </c>
      <c r="BA2160" s="91" t="s">
        <v>183</v>
      </c>
      <c r="BB2160" s="92">
        <v>42057</v>
      </c>
      <c r="BC2160" s="91" t="s">
        <v>87</v>
      </c>
    </row>
    <row r="2161" spans="1:55">
      <c r="A2161" s="91">
        <f t="shared" si="33"/>
        <v>2160</v>
      </c>
      <c r="B2161" s="91">
        <v>2375201</v>
      </c>
      <c r="C2161" s="91">
        <v>43</v>
      </c>
      <c r="D2161" s="91">
        <v>18</v>
      </c>
      <c r="E2161" s="91" t="s">
        <v>87</v>
      </c>
      <c r="F2161" s="91" t="s">
        <v>87</v>
      </c>
      <c r="G2161" s="91" t="s">
        <v>18490</v>
      </c>
      <c r="I2161" s="91" t="s">
        <v>18491</v>
      </c>
      <c r="J2161" s="91" t="s">
        <v>18492</v>
      </c>
      <c r="K2161" s="91" t="s">
        <v>18493</v>
      </c>
      <c r="L2161" s="91" t="s">
        <v>18494</v>
      </c>
      <c r="O2161" s="91" t="s">
        <v>18495</v>
      </c>
      <c r="P2161" s="91" t="s">
        <v>18495</v>
      </c>
      <c r="R2161" s="91" t="s">
        <v>18496</v>
      </c>
      <c r="S2161" s="91" t="s">
        <v>18497</v>
      </c>
      <c r="T2161" s="91" t="s">
        <v>269</v>
      </c>
      <c r="U2161" s="91">
        <v>0</v>
      </c>
      <c r="V2161" s="91">
        <v>0</v>
      </c>
      <c r="W2161" s="91">
        <v>0</v>
      </c>
      <c r="X2161" s="91">
        <v>0</v>
      </c>
      <c r="Y2161" s="91">
        <v>0</v>
      </c>
      <c r="Z2161" s="91">
        <v>100</v>
      </c>
      <c r="AA2161" s="91">
        <v>0</v>
      </c>
      <c r="AB2161" s="91">
        <v>0</v>
      </c>
      <c r="AC2161" s="91">
        <v>0</v>
      </c>
      <c r="AD2161" s="91">
        <v>0</v>
      </c>
      <c r="AE2161" s="91">
        <v>0</v>
      </c>
      <c r="AF2161" s="91">
        <v>1323</v>
      </c>
      <c r="AG2161" s="91">
        <v>1</v>
      </c>
      <c r="AH2161" s="91">
        <v>1222246</v>
      </c>
      <c r="AI2161" s="91">
        <v>1</v>
      </c>
      <c r="AJ2161" s="91" t="s">
        <v>18498</v>
      </c>
      <c r="AK2161" s="91">
        <v>2</v>
      </c>
      <c r="AL2161" s="91">
        <v>1</v>
      </c>
      <c r="AM2161" s="91" t="s">
        <v>18499</v>
      </c>
      <c r="AN2161" s="91" t="s">
        <v>18500</v>
      </c>
      <c r="AO2161" s="91">
        <v>0</v>
      </c>
      <c r="AP2161" s="91">
        <v>2</v>
      </c>
      <c r="AQ2161" s="91" t="s">
        <v>87</v>
      </c>
      <c r="AR2161" s="91" t="s">
        <v>87</v>
      </c>
      <c r="AW2161" s="91">
        <v>1</v>
      </c>
      <c r="AX2161" s="91">
        <v>0</v>
      </c>
      <c r="AZ2161" s="92">
        <v>43132</v>
      </c>
      <c r="BA2161" s="91" t="s">
        <v>3642</v>
      </c>
      <c r="BB2161" s="92">
        <v>43132</v>
      </c>
      <c r="BC2161" s="91" t="s">
        <v>3642</v>
      </c>
    </row>
    <row r="2162" spans="1:55">
      <c r="A2162" s="91">
        <f t="shared" si="33"/>
        <v>2161</v>
      </c>
      <c r="B2162" s="91">
        <v>2400001</v>
      </c>
      <c r="C2162" s="91">
        <v>50</v>
      </c>
      <c r="D2162" s="91">
        <v>18</v>
      </c>
      <c r="E2162" s="91">
        <v>24000</v>
      </c>
      <c r="F2162" s="91">
        <v>1</v>
      </c>
      <c r="G2162" s="91" t="s">
        <v>18501</v>
      </c>
      <c r="I2162" s="91" t="s">
        <v>18502</v>
      </c>
      <c r="J2162" s="91" t="s">
        <v>18501</v>
      </c>
      <c r="K2162" s="91" t="s">
        <v>18503</v>
      </c>
      <c r="L2162" s="91" t="s">
        <v>18504</v>
      </c>
      <c r="O2162" s="91" t="s">
        <v>18505</v>
      </c>
      <c r="P2162" s="91" t="s">
        <v>18506</v>
      </c>
      <c r="U2162" s="91">
        <v>1</v>
      </c>
      <c r="V2162" s="91">
        <v>500000</v>
      </c>
      <c r="W2162" s="91">
        <v>100</v>
      </c>
      <c r="X2162" s="91">
        <v>0</v>
      </c>
      <c r="Y2162" s="91">
        <v>0</v>
      </c>
      <c r="Z2162" s="91">
        <v>100</v>
      </c>
      <c r="AA2162" s="91">
        <v>0</v>
      </c>
      <c r="AB2162" s="91">
        <v>0</v>
      </c>
      <c r="AC2162" s="91">
        <v>100</v>
      </c>
      <c r="AD2162" s="91">
        <v>0</v>
      </c>
      <c r="AE2162" s="91">
        <v>0</v>
      </c>
      <c r="AF2162" s="91">
        <v>1562</v>
      </c>
      <c r="AG2162" s="91">
        <v>39</v>
      </c>
      <c r="AH2162" s="91">
        <v>1857</v>
      </c>
      <c r="AI2162" s="91">
        <v>2</v>
      </c>
      <c r="AJ2162" s="91" t="s">
        <v>18507</v>
      </c>
      <c r="AK2162" s="91">
        <v>2</v>
      </c>
      <c r="AL2162" s="91">
        <v>0</v>
      </c>
      <c r="AM2162" s="91" t="s">
        <v>87</v>
      </c>
      <c r="AO2162" s="91">
        <v>1</v>
      </c>
      <c r="AP2162" s="91">
        <v>2</v>
      </c>
      <c r="AQ2162" s="91">
        <v>2178503</v>
      </c>
      <c r="AR2162" s="91" t="s">
        <v>87</v>
      </c>
      <c r="AU2162" s="93">
        <v>43094</v>
      </c>
      <c r="AW2162" s="91">
        <v>1</v>
      </c>
      <c r="AX2162" s="91">
        <v>0</v>
      </c>
      <c r="AZ2162" s="92">
        <v>36680</v>
      </c>
      <c r="BA2162" s="91" t="s">
        <v>183</v>
      </c>
      <c r="BB2162" s="92">
        <v>43091.070833333331</v>
      </c>
      <c r="BC2162" s="91" t="s">
        <v>233</v>
      </c>
    </row>
    <row r="2163" spans="1:55">
      <c r="A2163" s="91">
        <f t="shared" si="33"/>
        <v>2162</v>
      </c>
      <c r="B2163" s="91">
        <v>2417001</v>
      </c>
      <c r="C2163" s="91">
        <v>10</v>
      </c>
      <c r="D2163" s="91">
        <v>18</v>
      </c>
      <c r="E2163" s="91">
        <v>24170</v>
      </c>
      <c r="F2163" s="91">
        <v>1</v>
      </c>
      <c r="G2163" s="91" t="s">
        <v>18508</v>
      </c>
      <c r="I2163" s="91" t="s">
        <v>18509</v>
      </c>
      <c r="J2163" s="91" t="s">
        <v>18508</v>
      </c>
      <c r="K2163" s="91" t="s">
        <v>18510</v>
      </c>
      <c r="L2163" s="91" t="s">
        <v>18511</v>
      </c>
      <c r="O2163" s="91" t="s">
        <v>18512</v>
      </c>
      <c r="P2163" s="91" t="s">
        <v>18513</v>
      </c>
      <c r="U2163" s="91">
        <v>0</v>
      </c>
      <c r="V2163" s="91">
        <v>500000</v>
      </c>
      <c r="W2163" s="91">
        <v>0</v>
      </c>
      <c r="X2163" s="91">
        <v>0</v>
      </c>
      <c r="Y2163" s="91">
        <v>0</v>
      </c>
      <c r="Z2163" s="91">
        <v>100</v>
      </c>
      <c r="AA2163" s="91">
        <v>0</v>
      </c>
      <c r="AB2163" s="91">
        <v>0</v>
      </c>
      <c r="AC2163" s="91">
        <v>0</v>
      </c>
      <c r="AD2163" s="91">
        <v>0</v>
      </c>
      <c r="AE2163" s="91">
        <v>0</v>
      </c>
      <c r="AF2163" s="91">
        <v>501</v>
      </c>
      <c r="AG2163" s="91">
        <v>337</v>
      </c>
      <c r="AH2163" s="91">
        <v>3018197</v>
      </c>
      <c r="AI2163" s="91">
        <v>1</v>
      </c>
      <c r="AJ2163" s="91" t="s">
        <v>18514</v>
      </c>
      <c r="AK2163" s="91">
        <v>2</v>
      </c>
      <c r="AL2163" s="91">
        <v>1</v>
      </c>
      <c r="AM2163" s="91">
        <v>93332</v>
      </c>
      <c r="AN2163" s="91" t="s">
        <v>18515</v>
      </c>
      <c r="AO2163" s="91">
        <v>1</v>
      </c>
      <c r="AP2163" s="91">
        <v>2</v>
      </c>
      <c r="AQ2163" s="91" t="s">
        <v>87</v>
      </c>
      <c r="AR2163" s="91" t="s">
        <v>87</v>
      </c>
      <c r="AW2163" s="91">
        <v>1</v>
      </c>
      <c r="AX2163" s="91">
        <v>0</v>
      </c>
      <c r="AZ2163" s="92">
        <v>36680</v>
      </c>
      <c r="BA2163" s="91" t="s">
        <v>183</v>
      </c>
      <c r="BB2163" s="92">
        <v>40529</v>
      </c>
      <c r="BC2163" s="91" t="s">
        <v>87</v>
      </c>
    </row>
    <row r="2164" spans="1:55">
      <c r="A2164" s="91">
        <f t="shared" si="33"/>
        <v>2163</v>
      </c>
      <c r="B2164" s="91">
        <v>2442101</v>
      </c>
      <c r="C2164" s="91">
        <v>38</v>
      </c>
      <c r="D2164" s="91">
        <v>18</v>
      </c>
      <c r="E2164" s="91" t="s">
        <v>87</v>
      </c>
      <c r="F2164" s="91" t="s">
        <v>87</v>
      </c>
      <c r="G2164" s="91" t="s">
        <v>18516</v>
      </c>
      <c r="I2164" s="91" t="s">
        <v>18517</v>
      </c>
      <c r="K2164" s="91" t="s">
        <v>18518</v>
      </c>
      <c r="L2164" s="91" t="s">
        <v>18519</v>
      </c>
      <c r="O2164" s="91" t="s">
        <v>18520</v>
      </c>
      <c r="P2164" s="91" t="s">
        <v>18521</v>
      </c>
      <c r="R2164" s="91" t="s">
        <v>18522</v>
      </c>
      <c r="S2164" s="91" t="s">
        <v>18523</v>
      </c>
      <c r="T2164" s="91" t="s">
        <v>2015</v>
      </c>
      <c r="U2164" s="91">
        <v>1</v>
      </c>
      <c r="V2164" s="91">
        <v>0</v>
      </c>
      <c r="W2164" s="91">
        <v>100</v>
      </c>
      <c r="X2164" s="91">
        <v>0</v>
      </c>
      <c r="Y2164" s="91">
        <v>0</v>
      </c>
      <c r="Z2164" s="91">
        <v>100</v>
      </c>
      <c r="AA2164" s="91">
        <v>0</v>
      </c>
      <c r="AB2164" s="91">
        <v>0</v>
      </c>
      <c r="AC2164" s="91">
        <v>100</v>
      </c>
      <c r="AD2164" s="91">
        <v>0</v>
      </c>
      <c r="AE2164" s="91">
        <v>0</v>
      </c>
      <c r="AF2164" s="91">
        <v>532</v>
      </c>
      <c r="AG2164" s="91">
        <v>14</v>
      </c>
      <c r="AH2164" s="91">
        <v>3017831</v>
      </c>
      <c r="AI2164" s="91">
        <v>1</v>
      </c>
      <c r="AJ2164" s="91" t="s">
        <v>18524</v>
      </c>
      <c r="AK2164" s="91">
        <v>2</v>
      </c>
      <c r="AL2164" s="91">
        <v>1</v>
      </c>
      <c r="AM2164" s="91" t="s">
        <v>18525</v>
      </c>
      <c r="AN2164" s="91" t="s">
        <v>18526</v>
      </c>
      <c r="AO2164" s="91">
        <v>1</v>
      </c>
      <c r="AP2164" s="91">
        <v>2</v>
      </c>
      <c r="AQ2164" s="91">
        <v>1640360</v>
      </c>
      <c r="AR2164" s="91" t="s">
        <v>87</v>
      </c>
      <c r="AU2164" s="93">
        <v>42119</v>
      </c>
      <c r="AW2164" s="91">
        <v>1</v>
      </c>
      <c r="AX2164" s="91">
        <v>0</v>
      </c>
      <c r="AZ2164" s="92">
        <v>42075</v>
      </c>
      <c r="BA2164" s="91" t="s">
        <v>183</v>
      </c>
      <c r="BB2164" s="92">
        <v>42075</v>
      </c>
      <c r="BC2164" s="91" t="s">
        <v>87</v>
      </c>
    </row>
    <row r="2165" spans="1:55">
      <c r="A2165" s="91">
        <f t="shared" si="33"/>
        <v>2164</v>
      </c>
      <c r="B2165" s="91">
        <v>2448601</v>
      </c>
      <c r="C2165" s="91">
        <v>77</v>
      </c>
      <c r="D2165" s="91">
        <v>18</v>
      </c>
      <c r="E2165" s="91" t="s">
        <v>87</v>
      </c>
      <c r="F2165" s="91" t="s">
        <v>87</v>
      </c>
      <c r="G2165" s="91" t="s">
        <v>18527</v>
      </c>
      <c r="I2165" s="91" t="s">
        <v>18528</v>
      </c>
      <c r="K2165" s="91" t="s">
        <v>18529</v>
      </c>
      <c r="L2165" s="91" t="s">
        <v>18530</v>
      </c>
      <c r="O2165" s="91" t="s">
        <v>18531</v>
      </c>
      <c r="P2165" s="91" t="s">
        <v>18532</v>
      </c>
      <c r="R2165" s="91" t="s">
        <v>17318</v>
      </c>
      <c r="S2165" s="91" t="s">
        <v>17319</v>
      </c>
      <c r="T2165" s="91" t="s">
        <v>269</v>
      </c>
      <c r="U2165" s="91">
        <v>0</v>
      </c>
      <c r="V2165" s="91">
        <v>500000</v>
      </c>
      <c r="W2165" s="91">
        <v>0</v>
      </c>
      <c r="X2165" s="91">
        <v>100</v>
      </c>
      <c r="Y2165" s="91">
        <v>120</v>
      </c>
      <c r="Z2165" s="91">
        <v>100</v>
      </c>
      <c r="AA2165" s="91">
        <v>0</v>
      </c>
      <c r="AB2165" s="91">
        <v>0</v>
      </c>
      <c r="AC2165" s="91">
        <v>40</v>
      </c>
      <c r="AD2165" s="91">
        <v>60</v>
      </c>
      <c r="AE2165" s="91">
        <v>120</v>
      </c>
      <c r="AF2165" s="91">
        <v>169</v>
      </c>
      <c r="AG2165" s="91">
        <v>38</v>
      </c>
      <c r="AH2165" s="91">
        <v>3212187</v>
      </c>
      <c r="AI2165" s="91">
        <v>1</v>
      </c>
      <c r="AJ2165" s="91" t="s">
        <v>18533</v>
      </c>
      <c r="AK2165" s="91">
        <v>2</v>
      </c>
      <c r="AL2165" s="91">
        <v>1</v>
      </c>
      <c r="AM2165" s="91">
        <v>34107942155250</v>
      </c>
      <c r="AN2165" s="91" t="s">
        <v>18534</v>
      </c>
      <c r="AO2165" s="91">
        <v>1</v>
      </c>
      <c r="AP2165" s="91">
        <v>2</v>
      </c>
      <c r="AQ2165" s="91" t="s">
        <v>87</v>
      </c>
      <c r="AR2165" s="91" t="s">
        <v>87</v>
      </c>
      <c r="AW2165" s="91">
        <v>1</v>
      </c>
      <c r="AX2165" s="91">
        <v>0</v>
      </c>
      <c r="AZ2165" s="92">
        <v>42110</v>
      </c>
      <c r="BA2165" s="91" t="s">
        <v>183</v>
      </c>
      <c r="BB2165" s="92">
        <v>42711</v>
      </c>
      <c r="BC2165" s="91" t="s">
        <v>87</v>
      </c>
    </row>
    <row r="2166" spans="1:55">
      <c r="A2166" s="91">
        <f t="shared" si="33"/>
        <v>2165</v>
      </c>
      <c r="B2166" s="91">
        <v>2450301</v>
      </c>
      <c r="C2166" s="91">
        <v>29</v>
      </c>
      <c r="D2166" s="91">
        <v>18</v>
      </c>
      <c r="E2166" s="91" t="s">
        <v>87</v>
      </c>
      <c r="F2166" s="91" t="s">
        <v>87</v>
      </c>
      <c r="G2166" s="91" t="s">
        <v>18535</v>
      </c>
      <c r="I2166" s="91" t="s">
        <v>18536</v>
      </c>
      <c r="J2166" s="91" t="s">
        <v>18537</v>
      </c>
      <c r="K2166" s="91" t="s">
        <v>18538</v>
      </c>
      <c r="L2166" s="91" t="s">
        <v>18539</v>
      </c>
      <c r="O2166" s="91" t="s">
        <v>18540</v>
      </c>
      <c r="P2166" s="91" t="s">
        <v>18541</v>
      </c>
      <c r="R2166" s="91" t="s">
        <v>18542</v>
      </c>
      <c r="S2166" s="91" t="s">
        <v>18543</v>
      </c>
      <c r="T2166" s="91" t="s">
        <v>269</v>
      </c>
      <c r="U2166" s="91">
        <v>1</v>
      </c>
      <c r="V2166" s="91">
        <v>500000</v>
      </c>
      <c r="W2166" s="91">
        <v>0</v>
      </c>
      <c r="X2166" s="91">
        <v>100</v>
      </c>
      <c r="Y2166" s="91">
        <v>120</v>
      </c>
      <c r="Z2166" s="91">
        <v>40</v>
      </c>
      <c r="AA2166" s="91">
        <v>60</v>
      </c>
      <c r="AB2166" s="91">
        <v>120</v>
      </c>
      <c r="AC2166" s="91">
        <v>0</v>
      </c>
      <c r="AD2166" s="91">
        <v>0</v>
      </c>
      <c r="AE2166" s="91">
        <v>0</v>
      </c>
      <c r="AF2166" s="91">
        <v>597</v>
      </c>
      <c r="AG2166" s="91">
        <v>848</v>
      </c>
      <c r="AH2166" s="91">
        <v>509138</v>
      </c>
      <c r="AI2166" s="91">
        <v>1</v>
      </c>
      <c r="AJ2166" s="91" t="s">
        <v>18544</v>
      </c>
      <c r="AK2166" s="91">
        <v>2</v>
      </c>
      <c r="AL2166" s="91">
        <v>1</v>
      </c>
      <c r="AM2166" s="91">
        <v>1411018523000</v>
      </c>
      <c r="AN2166" s="91" t="s">
        <v>18545</v>
      </c>
      <c r="AO2166" s="91">
        <v>1</v>
      </c>
      <c r="AP2166" s="91">
        <v>2</v>
      </c>
      <c r="AQ2166" s="91">
        <v>1687316</v>
      </c>
      <c r="AR2166" s="91" t="s">
        <v>87</v>
      </c>
      <c r="AU2166" s="93">
        <v>42210</v>
      </c>
      <c r="AW2166" s="91">
        <v>1</v>
      </c>
      <c r="AX2166" s="91">
        <v>0</v>
      </c>
      <c r="AZ2166" s="92">
        <v>42118</v>
      </c>
      <c r="BA2166" s="91" t="s">
        <v>183</v>
      </c>
      <c r="BB2166" s="92">
        <v>43118.065682870372</v>
      </c>
      <c r="BC2166" s="91" t="s">
        <v>233</v>
      </c>
    </row>
    <row r="2167" spans="1:55">
      <c r="A2167" s="91">
        <f t="shared" si="33"/>
        <v>2166</v>
      </c>
      <c r="B2167" s="91">
        <v>2456201</v>
      </c>
      <c r="C2167" s="91">
        <v>30</v>
      </c>
      <c r="D2167" s="91">
        <v>18</v>
      </c>
      <c r="E2167" s="91" t="s">
        <v>87</v>
      </c>
      <c r="F2167" s="91" t="s">
        <v>87</v>
      </c>
      <c r="G2167" s="91" t="s">
        <v>18546</v>
      </c>
      <c r="I2167" s="91" t="s">
        <v>18547</v>
      </c>
      <c r="J2167" s="91" t="s">
        <v>18548</v>
      </c>
      <c r="K2167" s="91" t="s">
        <v>18549</v>
      </c>
      <c r="L2167" s="91" t="s">
        <v>18550</v>
      </c>
      <c r="O2167" s="91" t="s">
        <v>18551</v>
      </c>
      <c r="P2167" s="91" t="s">
        <v>18551</v>
      </c>
      <c r="R2167" s="91" t="s">
        <v>18552</v>
      </c>
      <c r="S2167" s="91" t="s">
        <v>18553</v>
      </c>
      <c r="T2167" s="91" t="s">
        <v>269</v>
      </c>
      <c r="U2167" s="91">
        <v>1</v>
      </c>
      <c r="V2167" s="91">
        <v>500000</v>
      </c>
      <c r="W2167" s="91">
        <v>0</v>
      </c>
      <c r="X2167" s="91">
        <v>100</v>
      </c>
      <c r="Y2167" s="91">
        <v>120</v>
      </c>
      <c r="Z2167" s="91">
        <v>40</v>
      </c>
      <c r="AA2167" s="91">
        <v>60</v>
      </c>
      <c r="AB2167" s="91">
        <v>120</v>
      </c>
      <c r="AC2167" s="91">
        <v>40</v>
      </c>
      <c r="AD2167" s="91">
        <v>60</v>
      </c>
      <c r="AE2167" s="91">
        <v>120</v>
      </c>
      <c r="AF2167" s="91">
        <v>117</v>
      </c>
      <c r="AG2167" s="91">
        <v>612</v>
      </c>
      <c r="AH2167" s="91">
        <v>3037632</v>
      </c>
      <c r="AI2167" s="91">
        <v>1</v>
      </c>
      <c r="AJ2167" s="91" t="s">
        <v>18554</v>
      </c>
      <c r="AK2167" s="91">
        <v>2</v>
      </c>
      <c r="AL2167" s="91">
        <v>0</v>
      </c>
      <c r="AM2167" s="91" t="s">
        <v>87</v>
      </c>
      <c r="AO2167" s="91">
        <v>1</v>
      </c>
      <c r="AP2167" s="91">
        <v>2</v>
      </c>
      <c r="AQ2167" s="91">
        <v>2056597</v>
      </c>
      <c r="AR2167" s="91" t="s">
        <v>87</v>
      </c>
      <c r="AU2167" s="93">
        <v>42668</v>
      </c>
      <c r="AW2167" s="91">
        <v>1</v>
      </c>
      <c r="AX2167" s="91">
        <v>0</v>
      </c>
      <c r="AZ2167" s="92">
        <v>42508</v>
      </c>
      <c r="BA2167" s="91" t="s">
        <v>183</v>
      </c>
      <c r="BB2167" s="92">
        <v>42508</v>
      </c>
      <c r="BC2167" s="91" t="s">
        <v>87</v>
      </c>
    </row>
    <row r="2168" spans="1:55">
      <c r="A2168" s="91">
        <f t="shared" si="33"/>
        <v>2167</v>
      </c>
      <c r="B2168" s="91">
        <v>2458101</v>
      </c>
      <c r="C2168" s="91">
        <v>80</v>
      </c>
      <c r="D2168" s="91">
        <v>18</v>
      </c>
      <c r="E2168" s="91" t="s">
        <v>87</v>
      </c>
      <c r="F2168" s="91" t="s">
        <v>87</v>
      </c>
      <c r="G2168" s="91" t="s">
        <v>7266</v>
      </c>
      <c r="H2168" s="91" t="s">
        <v>18555</v>
      </c>
      <c r="I2168" s="91" t="s">
        <v>7267</v>
      </c>
      <c r="J2168" s="91" t="s">
        <v>18556</v>
      </c>
      <c r="K2168" s="91" t="s">
        <v>18557</v>
      </c>
      <c r="L2168" s="91" t="s">
        <v>18558</v>
      </c>
      <c r="O2168" s="91" t="s">
        <v>18559</v>
      </c>
      <c r="P2168" s="91" t="s">
        <v>18560</v>
      </c>
      <c r="R2168" s="91" t="s">
        <v>18561</v>
      </c>
      <c r="S2168" s="91" t="s">
        <v>18562</v>
      </c>
      <c r="T2168" s="91" t="s">
        <v>860</v>
      </c>
      <c r="U2168" s="91">
        <v>1</v>
      </c>
      <c r="V2168" s="91">
        <v>500000</v>
      </c>
      <c r="W2168" s="91">
        <v>0</v>
      </c>
      <c r="X2168" s="91">
        <v>100</v>
      </c>
      <c r="Y2168" s="91">
        <v>120</v>
      </c>
      <c r="Z2168" s="91">
        <v>40</v>
      </c>
      <c r="AA2168" s="91">
        <v>60</v>
      </c>
      <c r="AB2168" s="91">
        <v>120</v>
      </c>
      <c r="AC2168" s="91">
        <v>0</v>
      </c>
      <c r="AD2168" s="91">
        <v>100</v>
      </c>
      <c r="AE2168" s="91">
        <v>120</v>
      </c>
      <c r="AF2168" s="91">
        <v>185</v>
      </c>
      <c r="AG2168" s="91">
        <v>110</v>
      </c>
      <c r="AH2168" s="91">
        <v>556070</v>
      </c>
      <c r="AI2168" s="91">
        <v>1</v>
      </c>
      <c r="AJ2168" s="91" t="s">
        <v>18563</v>
      </c>
      <c r="AK2168" s="91">
        <v>2</v>
      </c>
      <c r="AL2168" s="91">
        <v>0</v>
      </c>
      <c r="AM2168" s="91" t="s">
        <v>87</v>
      </c>
      <c r="AO2168" s="91">
        <v>1</v>
      </c>
      <c r="AP2168" s="91">
        <v>2</v>
      </c>
      <c r="AQ2168" s="91">
        <v>1707803</v>
      </c>
      <c r="AR2168" s="91" t="s">
        <v>87</v>
      </c>
      <c r="AU2168" s="93">
        <v>42210</v>
      </c>
      <c r="AW2168" s="91">
        <v>1</v>
      </c>
      <c r="AX2168" s="91">
        <v>0</v>
      </c>
      <c r="AZ2168" s="92">
        <v>42160</v>
      </c>
      <c r="BA2168" s="91" t="s">
        <v>183</v>
      </c>
      <c r="BB2168" s="92">
        <v>42487</v>
      </c>
      <c r="BC2168" s="91" t="s">
        <v>87</v>
      </c>
    </row>
    <row r="2169" spans="1:55">
      <c r="A2169" s="91">
        <f t="shared" si="33"/>
        <v>2168</v>
      </c>
      <c r="B2169" s="91">
        <v>2470701</v>
      </c>
      <c r="C2169" s="91">
        <v>57</v>
      </c>
      <c r="D2169" s="91">
        <v>18</v>
      </c>
      <c r="E2169" s="91" t="s">
        <v>87</v>
      </c>
      <c r="F2169" s="91" t="s">
        <v>87</v>
      </c>
      <c r="G2169" s="91" t="s">
        <v>18564</v>
      </c>
      <c r="I2169" s="91" t="s">
        <v>18565</v>
      </c>
      <c r="K2169" s="91" t="s">
        <v>18566</v>
      </c>
      <c r="L2169" s="91" t="s">
        <v>18567</v>
      </c>
      <c r="O2169" s="91" t="s">
        <v>18568</v>
      </c>
      <c r="P2169" s="91" t="s">
        <v>18569</v>
      </c>
      <c r="R2169" s="91" t="s">
        <v>18570</v>
      </c>
      <c r="S2169" s="91" t="s">
        <v>18571</v>
      </c>
      <c r="T2169" s="91" t="s">
        <v>269</v>
      </c>
      <c r="U2169" s="91">
        <v>0</v>
      </c>
      <c r="V2169" s="91">
        <v>500000</v>
      </c>
      <c r="W2169" s="91">
        <v>0</v>
      </c>
      <c r="X2169" s="91">
        <v>100</v>
      </c>
      <c r="Y2169" s="91">
        <v>120</v>
      </c>
      <c r="Z2169" s="91">
        <v>40</v>
      </c>
      <c r="AA2169" s="91">
        <v>60</v>
      </c>
      <c r="AB2169" s="91">
        <v>120</v>
      </c>
      <c r="AC2169" s="91">
        <v>40</v>
      </c>
      <c r="AD2169" s="91">
        <v>60</v>
      </c>
      <c r="AE2169" s="91">
        <v>120</v>
      </c>
      <c r="AF2169" s="91">
        <v>1531</v>
      </c>
      <c r="AG2169" s="91">
        <v>6</v>
      </c>
      <c r="AH2169" s="91">
        <v>1151878</v>
      </c>
      <c r="AI2169" s="91">
        <v>1</v>
      </c>
      <c r="AJ2169" s="91" t="s">
        <v>18572</v>
      </c>
      <c r="AK2169" s="91">
        <v>2</v>
      </c>
      <c r="AL2169" s="91">
        <v>1</v>
      </c>
      <c r="AM2169" s="91" t="s">
        <v>18573</v>
      </c>
      <c r="AN2169" s="91" t="s">
        <v>7520</v>
      </c>
      <c r="AO2169" s="91">
        <v>1</v>
      </c>
      <c r="AP2169" s="91">
        <v>1</v>
      </c>
      <c r="AQ2169" s="91" t="s">
        <v>87</v>
      </c>
      <c r="AR2169" s="91" t="s">
        <v>87</v>
      </c>
      <c r="AW2169" s="91">
        <v>1</v>
      </c>
      <c r="AX2169" s="91">
        <v>0</v>
      </c>
      <c r="AZ2169" s="92">
        <v>43132</v>
      </c>
      <c r="BA2169" s="91" t="s">
        <v>728</v>
      </c>
      <c r="BB2169" s="92">
        <v>43132</v>
      </c>
      <c r="BC2169" s="91" t="s">
        <v>728</v>
      </c>
    </row>
    <row r="2170" spans="1:55">
      <c r="A2170" s="91">
        <f t="shared" si="33"/>
        <v>2169</v>
      </c>
      <c r="B2170" s="91">
        <v>2476401</v>
      </c>
      <c r="C2170" s="91">
        <v>30</v>
      </c>
      <c r="D2170" s="91">
        <v>18</v>
      </c>
      <c r="E2170" s="91" t="s">
        <v>87</v>
      </c>
      <c r="F2170" s="91" t="s">
        <v>87</v>
      </c>
      <c r="G2170" s="91" t="s">
        <v>18574</v>
      </c>
      <c r="I2170" s="91" t="s">
        <v>18575</v>
      </c>
      <c r="J2170" s="91" t="s">
        <v>18576</v>
      </c>
      <c r="K2170" s="91" t="s">
        <v>18577</v>
      </c>
      <c r="L2170" s="91" t="s">
        <v>18578</v>
      </c>
      <c r="O2170" s="91" t="s">
        <v>18579</v>
      </c>
      <c r="P2170" s="91" t="s">
        <v>18580</v>
      </c>
      <c r="R2170" s="91" t="s">
        <v>18581</v>
      </c>
      <c r="S2170" s="91" t="s">
        <v>18582</v>
      </c>
      <c r="T2170" s="91" t="s">
        <v>269</v>
      </c>
      <c r="U2170" s="91">
        <v>0</v>
      </c>
      <c r="V2170" s="91">
        <v>500000</v>
      </c>
      <c r="W2170" s="91">
        <v>0</v>
      </c>
      <c r="X2170" s="91">
        <v>100</v>
      </c>
      <c r="Y2170" s="91">
        <v>120</v>
      </c>
      <c r="Z2170" s="91">
        <v>40</v>
      </c>
      <c r="AA2170" s="91">
        <v>60</v>
      </c>
      <c r="AB2170" s="91">
        <v>120</v>
      </c>
      <c r="AC2170" s="91">
        <v>40</v>
      </c>
      <c r="AD2170" s="91">
        <v>60</v>
      </c>
      <c r="AE2170" s="91">
        <v>120</v>
      </c>
      <c r="AF2170" s="91">
        <v>1</v>
      </c>
      <c r="AG2170" s="91">
        <v>362</v>
      </c>
      <c r="AH2170" s="91">
        <v>101906</v>
      </c>
      <c r="AI2170" s="91">
        <v>2</v>
      </c>
      <c r="AJ2170" s="91" t="s">
        <v>18583</v>
      </c>
      <c r="AK2170" s="91">
        <v>2</v>
      </c>
      <c r="AL2170" s="91">
        <v>0</v>
      </c>
      <c r="AM2170" s="91" t="s">
        <v>87</v>
      </c>
      <c r="AO2170" s="91">
        <v>1</v>
      </c>
      <c r="AP2170" s="91">
        <v>2</v>
      </c>
      <c r="AQ2170" s="91" t="s">
        <v>87</v>
      </c>
      <c r="AR2170" s="91" t="s">
        <v>87</v>
      </c>
      <c r="AW2170" s="91">
        <v>1</v>
      </c>
      <c r="AX2170" s="91">
        <v>0</v>
      </c>
      <c r="AZ2170" s="92">
        <v>42254</v>
      </c>
      <c r="BA2170" s="91" t="s">
        <v>183</v>
      </c>
      <c r="BB2170" s="92">
        <v>42254</v>
      </c>
      <c r="BC2170" s="91" t="s">
        <v>87</v>
      </c>
    </row>
    <row r="2171" spans="1:55">
      <c r="A2171" s="91">
        <f t="shared" si="33"/>
        <v>2170</v>
      </c>
      <c r="B2171" s="91">
        <v>2486101</v>
      </c>
      <c r="C2171" s="91">
        <v>10</v>
      </c>
      <c r="D2171" s="91">
        <v>18</v>
      </c>
      <c r="E2171" s="91" t="s">
        <v>87</v>
      </c>
      <c r="F2171" s="91" t="s">
        <v>87</v>
      </c>
      <c r="G2171" s="91" t="s">
        <v>18584</v>
      </c>
      <c r="H2171" s="91" t="s">
        <v>18585</v>
      </c>
      <c r="I2171" s="91" t="s">
        <v>18586</v>
      </c>
      <c r="J2171" s="91" t="s">
        <v>18587</v>
      </c>
      <c r="K2171" s="91" t="s">
        <v>18588</v>
      </c>
      <c r="L2171" s="91" t="s">
        <v>18589</v>
      </c>
      <c r="O2171" s="91" t="s">
        <v>18590</v>
      </c>
      <c r="P2171" s="91" t="s">
        <v>18591</v>
      </c>
      <c r="R2171" s="91" t="s">
        <v>18592</v>
      </c>
      <c r="S2171" s="91" t="s">
        <v>18593</v>
      </c>
      <c r="T2171" s="91" t="s">
        <v>18594</v>
      </c>
      <c r="U2171" s="91">
        <v>0</v>
      </c>
      <c r="V2171" s="91">
        <v>500000</v>
      </c>
      <c r="W2171" s="91">
        <v>0</v>
      </c>
      <c r="X2171" s="91">
        <v>0</v>
      </c>
      <c r="Y2171" s="91">
        <v>0</v>
      </c>
      <c r="Z2171" s="91">
        <v>40</v>
      </c>
      <c r="AA2171" s="91">
        <v>60</v>
      </c>
      <c r="AB2171" s="91">
        <v>120</v>
      </c>
      <c r="AC2171" s="91">
        <v>0</v>
      </c>
      <c r="AD2171" s="91">
        <v>0</v>
      </c>
      <c r="AE2171" s="91">
        <v>0</v>
      </c>
      <c r="AF2171" s="91">
        <v>1</v>
      </c>
      <c r="AG2171" s="91">
        <v>813</v>
      </c>
      <c r="AH2171" s="91">
        <v>106993</v>
      </c>
      <c r="AI2171" s="91">
        <v>2</v>
      </c>
      <c r="AJ2171" s="91" t="s">
        <v>18595</v>
      </c>
      <c r="AK2171" s="91">
        <v>2</v>
      </c>
      <c r="AL2171" s="91">
        <v>0</v>
      </c>
      <c r="AM2171" s="91" t="s">
        <v>87</v>
      </c>
      <c r="AO2171" s="91">
        <v>0</v>
      </c>
      <c r="AP2171" s="91">
        <v>0</v>
      </c>
      <c r="AQ2171" s="91" t="s">
        <v>87</v>
      </c>
      <c r="AR2171" s="91" t="s">
        <v>87</v>
      </c>
      <c r="AW2171" s="91">
        <v>1</v>
      </c>
      <c r="AX2171" s="91">
        <v>0</v>
      </c>
      <c r="AZ2171" s="92">
        <v>42293</v>
      </c>
      <c r="BA2171" s="91" t="s">
        <v>183</v>
      </c>
      <c r="BB2171" s="92">
        <v>42293</v>
      </c>
      <c r="BC2171" s="91" t="s">
        <v>87</v>
      </c>
    </row>
    <row r="2172" spans="1:55">
      <c r="A2172" s="91">
        <f t="shared" si="33"/>
        <v>2171</v>
      </c>
      <c r="B2172" s="91">
        <v>2492601</v>
      </c>
      <c r="C2172" s="91">
        <v>70</v>
      </c>
      <c r="D2172" s="91">
        <v>18</v>
      </c>
      <c r="E2172" s="91" t="s">
        <v>87</v>
      </c>
      <c r="F2172" s="91" t="s">
        <v>87</v>
      </c>
      <c r="G2172" s="91" t="s">
        <v>18596</v>
      </c>
      <c r="I2172" s="91" t="s">
        <v>18597</v>
      </c>
      <c r="K2172" s="91" t="s">
        <v>17518</v>
      </c>
      <c r="L2172" s="91" t="s">
        <v>18598</v>
      </c>
      <c r="O2172" s="91" t="s">
        <v>18599</v>
      </c>
      <c r="P2172" s="91" t="s">
        <v>18600</v>
      </c>
      <c r="R2172" s="91" t="s">
        <v>18601</v>
      </c>
      <c r="S2172" s="91" t="s">
        <v>18602</v>
      </c>
      <c r="T2172" s="91" t="s">
        <v>269</v>
      </c>
      <c r="U2172" s="91">
        <v>1</v>
      </c>
      <c r="V2172" s="91">
        <v>500000</v>
      </c>
      <c r="W2172" s="91">
        <v>0</v>
      </c>
      <c r="X2172" s="91">
        <v>0</v>
      </c>
      <c r="Y2172" s="91">
        <v>0</v>
      </c>
      <c r="Z2172" s="91">
        <v>40</v>
      </c>
      <c r="AA2172" s="91">
        <v>60</v>
      </c>
      <c r="AB2172" s="91">
        <v>120</v>
      </c>
      <c r="AC2172" s="91">
        <v>0</v>
      </c>
      <c r="AD2172" s="91">
        <v>0</v>
      </c>
      <c r="AE2172" s="91">
        <v>0</v>
      </c>
      <c r="AF2172" s="91">
        <v>5</v>
      </c>
      <c r="AG2172" s="91">
        <v>28</v>
      </c>
      <c r="AH2172" s="91">
        <v>303766</v>
      </c>
      <c r="AI2172" s="91">
        <v>2</v>
      </c>
      <c r="AJ2172" s="91" t="s">
        <v>18603</v>
      </c>
      <c r="AK2172" s="91">
        <v>2</v>
      </c>
      <c r="AL2172" s="91">
        <v>1</v>
      </c>
      <c r="AM2172" s="91">
        <v>164508441</v>
      </c>
      <c r="AN2172" s="91" t="s">
        <v>18604</v>
      </c>
      <c r="AO2172" s="91">
        <v>1</v>
      </c>
      <c r="AP2172" s="91">
        <v>2</v>
      </c>
      <c r="AQ2172" s="91">
        <v>1804148</v>
      </c>
      <c r="AR2172" s="91" t="s">
        <v>87</v>
      </c>
      <c r="AU2172" s="93">
        <v>42394</v>
      </c>
      <c r="AW2172" s="91">
        <v>1</v>
      </c>
      <c r="AX2172" s="91">
        <v>0</v>
      </c>
      <c r="AZ2172" s="92">
        <v>42320</v>
      </c>
      <c r="BA2172" s="91" t="s">
        <v>183</v>
      </c>
      <c r="BB2172" s="92">
        <v>42320</v>
      </c>
      <c r="BC2172" s="91" t="s">
        <v>87</v>
      </c>
    </row>
    <row r="2173" spans="1:55">
      <c r="A2173" s="91">
        <f t="shared" si="33"/>
        <v>2172</v>
      </c>
      <c r="B2173" s="91">
        <v>2493401</v>
      </c>
      <c r="C2173" s="91">
        <v>70</v>
      </c>
      <c r="D2173" s="91">
        <v>18</v>
      </c>
      <c r="E2173" s="91" t="s">
        <v>87</v>
      </c>
      <c r="F2173" s="91" t="s">
        <v>87</v>
      </c>
      <c r="G2173" s="91" t="s">
        <v>18605</v>
      </c>
      <c r="I2173" s="91" t="s">
        <v>18606</v>
      </c>
      <c r="K2173" s="91" t="s">
        <v>18607</v>
      </c>
      <c r="L2173" s="91" t="s">
        <v>18608</v>
      </c>
      <c r="O2173" s="91" t="s">
        <v>18609</v>
      </c>
      <c r="P2173" s="91" t="s">
        <v>18610</v>
      </c>
      <c r="R2173" s="91" t="s">
        <v>18611</v>
      </c>
      <c r="S2173" s="91" t="s">
        <v>18612</v>
      </c>
      <c r="T2173" s="91" t="s">
        <v>269</v>
      </c>
      <c r="U2173" s="91">
        <v>1</v>
      </c>
      <c r="V2173" s="91">
        <v>500000</v>
      </c>
      <c r="W2173" s="91">
        <v>0</v>
      </c>
      <c r="X2173" s="91">
        <v>0</v>
      </c>
      <c r="Y2173" s="91">
        <v>0</v>
      </c>
      <c r="Z2173" s="91">
        <v>40</v>
      </c>
      <c r="AA2173" s="91">
        <v>60</v>
      </c>
      <c r="AB2173" s="91">
        <v>120</v>
      </c>
      <c r="AC2173" s="91">
        <v>0</v>
      </c>
      <c r="AD2173" s="91">
        <v>0</v>
      </c>
      <c r="AE2173" s="91">
        <v>0</v>
      </c>
      <c r="AF2173" s="91">
        <v>170</v>
      </c>
      <c r="AG2173" s="91">
        <v>2</v>
      </c>
      <c r="AH2173" s="91">
        <v>416623</v>
      </c>
      <c r="AI2173" s="91">
        <v>1</v>
      </c>
      <c r="AJ2173" s="91" t="s">
        <v>18613</v>
      </c>
      <c r="AK2173" s="91">
        <v>2</v>
      </c>
      <c r="AL2173" s="91">
        <v>1</v>
      </c>
      <c r="AM2173" s="91">
        <v>35302932360795</v>
      </c>
      <c r="AN2173" s="91" t="s">
        <v>18614</v>
      </c>
      <c r="AO2173" s="91">
        <v>1</v>
      </c>
      <c r="AP2173" s="91">
        <v>2</v>
      </c>
      <c r="AQ2173" s="91">
        <v>1871928</v>
      </c>
      <c r="AR2173" s="91" t="s">
        <v>87</v>
      </c>
      <c r="AU2173" s="93">
        <v>42425</v>
      </c>
      <c r="AW2173" s="91">
        <v>1</v>
      </c>
      <c r="AX2173" s="91">
        <v>0</v>
      </c>
      <c r="AZ2173" s="92">
        <v>42325</v>
      </c>
      <c r="BA2173" s="91" t="s">
        <v>183</v>
      </c>
      <c r="BB2173" s="92">
        <v>42325</v>
      </c>
      <c r="BC2173" s="91" t="s">
        <v>87</v>
      </c>
    </row>
    <row r="2174" spans="1:55">
      <c r="A2174" s="91">
        <f t="shared" si="33"/>
        <v>2173</v>
      </c>
      <c r="B2174" s="91">
        <v>2505901</v>
      </c>
      <c r="C2174" s="91">
        <v>30</v>
      </c>
      <c r="D2174" s="91">
        <v>18</v>
      </c>
      <c r="E2174" s="91" t="s">
        <v>87</v>
      </c>
      <c r="F2174" s="91" t="s">
        <v>87</v>
      </c>
      <c r="G2174" s="91" t="s">
        <v>18615</v>
      </c>
      <c r="I2174" s="91" t="s">
        <v>18616</v>
      </c>
      <c r="J2174" s="91" t="s">
        <v>18617</v>
      </c>
      <c r="K2174" s="91" t="s">
        <v>2232</v>
      </c>
      <c r="L2174" s="91" t="s">
        <v>18618</v>
      </c>
      <c r="M2174" s="91" t="s">
        <v>18619</v>
      </c>
      <c r="O2174" s="91" t="s">
        <v>18620</v>
      </c>
      <c r="P2174" s="91" t="s">
        <v>18621</v>
      </c>
      <c r="R2174" s="91" t="s">
        <v>18622</v>
      </c>
      <c r="S2174" s="91" t="s">
        <v>18623</v>
      </c>
      <c r="T2174" s="91" t="s">
        <v>269</v>
      </c>
      <c r="U2174" s="91">
        <v>0</v>
      </c>
      <c r="V2174" s="91">
        <v>500000</v>
      </c>
      <c r="W2174" s="91">
        <v>0</v>
      </c>
      <c r="X2174" s="91">
        <v>100</v>
      </c>
      <c r="Y2174" s="91">
        <v>120</v>
      </c>
      <c r="Z2174" s="91">
        <v>40</v>
      </c>
      <c r="AA2174" s="91">
        <v>60</v>
      </c>
      <c r="AB2174" s="91">
        <v>120</v>
      </c>
      <c r="AC2174" s="91">
        <v>40</v>
      </c>
      <c r="AD2174" s="91">
        <v>60</v>
      </c>
      <c r="AE2174" s="91">
        <v>120</v>
      </c>
      <c r="AF2174" s="91">
        <v>17</v>
      </c>
      <c r="AG2174" s="91">
        <v>339</v>
      </c>
      <c r="AH2174" s="91">
        <v>3846872</v>
      </c>
      <c r="AI2174" s="91">
        <v>1</v>
      </c>
      <c r="AJ2174" s="91" t="s">
        <v>18624</v>
      </c>
      <c r="AK2174" s="91">
        <v>2</v>
      </c>
      <c r="AL2174" s="91">
        <v>0</v>
      </c>
      <c r="AM2174" s="91" t="s">
        <v>87</v>
      </c>
      <c r="AO2174" s="91">
        <v>0</v>
      </c>
      <c r="AP2174" s="91">
        <v>2</v>
      </c>
      <c r="AQ2174" s="91" t="s">
        <v>87</v>
      </c>
      <c r="AR2174" s="91" t="s">
        <v>87</v>
      </c>
      <c r="AW2174" s="91">
        <v>1</v>
      </c>
      <c r="AX2174" s="91">
        <v>0</v>
      </c>
      <c r="AZ2174" s="92">
        <v>42405</v>
      </c>
      <c r="BA2174" s="91" t="s">
        <v>183</v>
      </c>
      <c r="BB2174" s="92">
        <v>42405</v>
      </c>
      <c r="BC2174" s="91" t="s">
        <v>87</v>
      </c>
    </row>
    <row r="2175" spans="1:55">
      <c r="A2175" s="91">
        <f t="shared" si="33"/>
        <v>2174</v>
      </c>
      <c r="B2175" s="91">
        <v>2520101</v>
      </c>
      <c r="C2175" s="91">
        <v>43</v>
      </c>
      <c r="D2175" s="91">
        <v>18</v>
      </c>
      <c r="E2175" s="91" t="s">
        <v>87</v>
      </c>
      <c r="F2175" s="91" t="s">
        <v>87</v>
      </c>
      <c r="G2175" s="91" t="s">
        <v>18625</v>
      </c>
      <c r="I2175" s="91" t="s">
        <v>18626</v>
      </c>
      <c r="J2175" s="91" t="s">
        <v>18627</v>
      </c>
      <c r="K2175" s="91" t="s">
        <v>18628</v>
      </c>
      <c r="L2175" s="91" t="s">
        <v>18629</v>
      </c>
      <c r="O2175" s="91" t="s">
        <v>18630</v>
      </c>
      <c r="P2175" s="91" t="s">
        <v>18631</v>
      </c>
      <c r="R2175" s="91" t="s">
        <v>18632</v>
      </c>
      <c r="S2175" s="91" t="s">
        <v>18633</v>
      </c>
      <c r="U2175" s="91">
        <v>0</v>
      </c>
      <c r="V2175" s="91">
        <v>0</v>
      </c>
      <c r="W2175" s="91">
        <v>0</v>
      </c>
      <c r="X2175" s="91">
        <v>0</v>
      </c>
      <c r="Y2175" s="91">
        <v>0</v>
      </c>
      <c r="Z2175" s="91">
        <v>100</v>
      </c>
      <c r="AA2175" s="91">
        <v>0</v>
      </c>
      <c r="AB2175" s="91">
        <v>0</v>
      </c>
      <c r="AC2175" s="91">
        <v>0</v>
      </c>
      <c r="AD2175" s="91">
        <v>0</v>
      </c>
      <c r="AE2175" s="91">
        <v>0</v>
      </c>
      <c r="AF2175" s="91">
        <v>149</v>
      </c>
      <c r="AG2175" s="91">
        <v>277</v>
      </c>
      <c r="AH2175" s="91">
        <v>917464</v>
      </c>
      <c r="AI2175" s="91">
        <v>1</v>
      </c>
      <c r="AJ2175" s="91" t="s">
        <v>18634</v>
      </c>
      <c r="AK2175" s="91">
        <v>2</v>
      </c>
      <c r="AL2175" s="91">
        <v>1</v>
      </c>
      <c r="AM2175" s="91" t="s">
        <v>18635</v>
      </c>
      <c r="AN2175" s="91" t="s">
        <v>18636</v>
      </c>
      <c r="AO2175" s="91">
        <v>0</v>
      </c>
      <c r="AP2175" s="91">
        <v>2</v>
      </c>
      <c r="AQ2175" s="91" t="s">
        <v>87</v>
      </c>
      <c r="AR2175" s="91" t="s">
        <v>87</v>
      </c>
      <c r="AW2175" s="91">
        <v>1</v>
      </c>
      <c r="AX2175" s="91">
        <v>0</v>
      </c>
      <c r="AZ2175" s="92">
        <v>43132</v>
      </c>
      <c r="BA2175" s="91" t="s">
        <v>3642</v>
      </c>
      <c r="BB2175" s="92">
        <v>43132</v>
      </c>
      <c r="BC2175" s="91" t="s">
        <v>3642</v>
      </c>
    </row>
    <row r="2176" spans="1:55">
      <c r="A2176" s="91">
        <f t="shared" si="33"/>
        <v>2175</v>
      </c>
      <c r="B2176" s="91">
        <v>2529801</v>
      </c>
      <c r="C2176" s="91">
        <v>77</v>
      </c>
      <c r="D2176" s="91">
        <v>18</v>
      </c>
      <c r="E2176" s="91" t="s">
        <v>87</v>
      </c>
      <c r="F2176" s="91" t="s">
        <v>87</v>
      </c>
      <c r="G2176" s="91" t="s">
        <v>18637</v>
      </c>
      <c r="I2176" s="91" t="s">
        <v>18638</v>
      </c>
      <c r="J2176" s="91" t="s">
        <v>18639</v>
      </c>
      <c r="K2176" s="91" t="s">
        <v>18640</v>
      </c>
      <c r="L2176" s="91" t="s">
        <v>18641</v>
      </c>
      <c r="O2176" s="91" t="s">
        <v>18642</v>
      </c>
      <c r="P2176" s="91" t="s">
        <v>18643</v>
      </c>
      <c r="R2176" s="91" t="s">
        <v>18644</v>
      </c>
      <c r="S2176" s="91" t="s">
        <v>18645</v>
      </c>
      <c r="T2176" s="91" t="s">
        <v>269</v>
      </c>
      <c r="U2176" s="91">
        <v>0</v>
      </c>
      <c r="V2176" s="91">
        <v>500000</v>
      </c>
      <c r="W2176" s="91">
        <v>0</v>
      </c>
      <c r="X2176" s="91">
        <v>100</v>
      </c>
      <c r="Y2176" s="91">
        <v>120</v>
      </c>
      <c r="Z2176" s="91">
        <v>40</v>
      </c>
      <c r="AA2176" s="91">
        <v>60</v>
      </c>
      <c r="AB2176" s="91">
        <v>120</v>
      </c>
      <c r="AC2176" s="91">
        <v>40</v>
      </c>
      <c r="AD2176" s="91">
        <v>60</v>
      </c>
      <c r="AE2176" s="91">
        <v>120</v>
      </c>
      <c r="AF2176" s="91">
        <v>170</v>
      </c>
      <c r="AG2176" s="91">
        <v>57</v>
      </c>
      <c r="AH2176" s="91">
        <v>420393</v>
      </c>
      <c r="AI2176" s="91">
        <v>2</v>
      </c>
      <c r="AJ2176" s="91" t="s">
        <v>18646</v>
      </c>
      <c r="AK2176" s="91">
        <v>2</v>
      </c>
      <c r="AL2176" s="91">
        <v>0</v>
      </c>
      <c r="AM2176" s="91" t="s">
        <v>87</v>
      </c>
      <c r="AO2176" s="91">
        <v>1</v>
      </c>
      <c r="AP2176" s="91">
        <v>2</v>
      </c>
      <c r="AQ2176" s="91" t="s">
        <v>87</v>
      </c>
      <c r="AR2176" s="91" t="s">
        <v>87</v>
      </c>
      <c r="AW2176" s="91">
        <v>1</v>
      </c>
      <c r="AX2176" s="91">
        <v>0</v>
      </c>
      <c r="AZ2176" s="92">
        <v>42521</v>
      </c>
      <c r="BA2176" s="91" t="s">
        <v>183</v>
      </c>
      <c r="BB2176" s="92">
        <v>42521</v>
      </c>
      <c r="BC2176" s="91" t="s">
        <v>87</v>
      </c>
    </row>
    <row r="2177" spans="1:55">
      <c r="A2177" s="91">
        <f t="shared" si="33"/>
        <v>2176</v>
      </c>
      <c r="B2177" s="91">
        <v>2535201</v>
      </c>
      <c r="C2177" s="91">
        <v>30</v>
      </c>
      <c r="D2177" s="91">
        <v>18</v>
      </c>
      <c r="E2177" s="91" t="s">
        <v>87</v>
      </c>
      <c r="F2177" s="91" t="s">
        <v>87</v>
      </c>
      <c r="G2177" s="91" t="s">
        <v>18647</v>
      </c>
      <c r="I2177" s="91" t="s">
        <v>18648</v>
      </c>
      <c r="J2177" s="91" t="s">
        <v>18649</v>
      </c>
      <c r="K2177" s="91" t="s">
        <v>18650</v>
      </c>
      <c r="L2177" s="91" t="s">
        <v>18651</v>
      </c>
      <c r="O2177" s="91" t="s">
        <v>18652</v>
      </c>
      <c r="P2177" s="91" t="s">
        <v>18652</v>
      </c>
      <c r="R2177" s="91" t="s">
        <v>18653</v>
      </c>
      <c r="S2177" s="91" t="s">
        <v>18654</v>
      </c>
      <c r="T2177" s="91" t="s">
        <v>269</v>
      </c>
      <c r="U2177" s="91">
        <v>0</v>
      </c>
      <c r="V2177" s="91">
        <v>500000</v>
      </c>
      <c r="W2177" s="91">
        <v>0</v>
      </c>
      <c r="X2177" s="91">
        <v>100</v>
      </c>
      <c r="Y2177" s="91">
        <v>120</v>
      </c>
      <c r="Z2177" s="91">
        <v>40</v>
      </c>
      <c r="AA2177" s="91">
        <v>60</v>
      </c>
      <c r="AB2177" s="91">
        <v>120</v>
      </c>
      <c r="AC2177" s="91">
        <v>40</v>
      </c>
      <c r="AD2177" s="91">
        <v>60</v>
      </c>
      <c r="AE2177" s="91">
        <v>120</v>
      </c>
      <c r="AF2177" s="91">
        <v>1250</v>
      </c>
      <c r="AG2177" s="91">
        <v>108</v>
      </c>
      <c r="AH2177" s="91">
        <v>6148308</v>
      </c>
      <c r="AI2177" s="91">
        <v>1</v>
      </c>
      <c r="AJ2177" s="91" t="s">
        <v>18655</v>
      </c>
      <c r="AK2177" s="91">
        <v>2</v>
      </c>
      <c r="AL2177" s="91">
        <v>1</v>
      </c>
      <c r="AM2177" s="91" t="s">
        <v>18656</v>
      </c>
      <c r="AN2177" s="91" t="s">
        <v>18657</v>
      </c>
      <c r="AO2177" s="91">
        <v>1</v>
      </c>
      <c r="AP2177" s="91">
        <v>2</v>
      </c>
      <c r="AQ2177" s="91" t="s">
        <v>87</v>
      </c>
      <c r="AR2177" s="91" t="s">
        <v>87</v>
      </c>
      <c r="AW2177" s="91">
        <v>1</v>
      </c>
      <c r="AX2177" s="91">
        <v>0</v>
      </c>
      <c r="AZ2177" s="92">
        <v>42549</v>
      </c>
      <c r="BA2177" s="91" t="s">
        <v>183</v>
      </c>
      <c r="BB2177" s="92">
        <v>42549</v>
      </c>
      <c r="BC2177" s="91" t="s">
        <v>87</v>
      </c>
    </row>
    <row r="2178" spans="1:55">
      <c r="A2178" s="91">
        <f t="shared" si="33"/>
        <v>2177</v>
      </c>
      <c r="B2178" s="91">
        <v>2548401</v>
      </c>
      <c r="C2178" s="91">
        <v>70</v>
      </c>
      <c r="D2178" s="91">
        <v>18</v>
      </c>
      <c r="E2178" s="91" t="s">
        <v>87</v>
      </c>
      <c r="F2178" s="91" t="s">
        <v>87</v>
      </c>
      <c r="G2178" s="91" t="s">
        <v>18658</v>
      </c>
      <c r="I2178" s="91" t="s">
        <v>18659</v>
      </c>
      <c r="J2178" s="91" t="s">
        <v>18660</v>
      </c>
      <c r="K2178" s="91" t="s">
        <v>18661</v>
      </c>
      <c r="L2178" s="91" t="s">
        <v>18662</v>
      </c>
      <c r="O2178" s="91" t="s">
        <v>18663</v>
      </c>
      <c r="P2178" s="91" t="s">
        <v>18664</v>
      </c>
      <c r="R2178" s="91" t="s">
        <v>18665</v>
      </c>
      <c r="S2178" s="91" t="s">
        <v>18666</v>
      </c>
      <c r="T2178" s="91" t="s">
        <v>269</v>
      </c>
      <c r="U2178" s="91">
        <v>1</v>
      </c>
      <c r="V2178" s="91">
        <v>500000</v>
      </c>
      <c r="W2178" s="91">
        <v>0</v>
      </c>
      <c r="X2178" s="91">
        <v>100</v>
      </c>
      <c r="Y2178" s="91">
        <v>120</v>
      </c>
      <c r="Z2178" s="91">
        <v>40</v>
      </c>
      <c r="AA2178" s="91">
        <v>60</v>
      </c>
      <c r="AB2178" s="91">
        <v>120</v>
      </c>
      <c r="AC2178" s="91">
        <v>0</v>
      </c>
      <c r="AD2178" s="91">
        <v>100</v>
      </c>
      <c r="AE2178" s="91">
        <v>120</v>
      </c>
      <c r="AF2178" s="91">
        <v>1635</v>
      </c>
      <c r="AG2178" s="91">
        <v>49</v>
      </c>
      <c r="AH2178" s="91">
        <v>8067652</v>
      </c>
      <c r="AI2178" s="91">
        <v>1</v>
      </c>
      <c r="AJ2178" s="91" t="s">
        <v>18667</v>
      </c>
      <c r="AK2178" s="91">
        <v>2</v>
      </c>
      <c r="AL2178" s="91">
        <v>1</v>
      </c>
      <c r="AM2178" s="91">
        <v>27102203659</v>
      </c>
      <c r="AN2178" s="91" t="s">
        <v>18668</v>
      </c>
      <c r="AO2178" s="91">
        <v>1</v>
      </c>
      <c r="AP2178" s="91">
        <v>2</v>
      </c>
      <c r="AQ2178" s="91">
        <v>2056609</v>
      </c>
      <c r="AR2178" s="91" t="s">
        <v>87</v>
      </c>
      <c r="AU2178" s="93">
        <v>42668</v>
      </c>
      <c r="AW2178" s="91">
        <v>1</v>
      </c>
      <c r="AX2178" s="91">
        <v>0</v>
      </c>
      <c r="AZ2178" s="92">
        <v>42619</v>
      </c>
      <c r="BA2178" s="91" t="s">
        <v>183</v>
      </c>
      <c r="BB2178" s="92">
        <v>42619</v>
      </c>
      <c r="BC2178" s="91" t="s">
        <v>87</v>
      </c>
    </row>
    <row r="2179" spans="1:55">
      <c r="A2179" s="91">
        <f t="shared" ref="A2179:A2242" si="34">A2178+1</f>
        <v>2178</v>
      </c>
      <c r="B2179" s="91">
        <v>2554801</v>
      </c>
      <c r="C2179" s="91">
        <v>30</v>
      </c>
      <c r="D2179" s="91">
        <v>18</v>
      </c>
      <c r="E2179" s="91" t="s">
        <v>87</v>
      </c>
      <c r="F2179" s="91" t="s">
        <v>87</v>
      </c>
      <c r="G2179" s="91" t="s">
        <v>18669</v>
      </c>
      <c r="H2179" s="91" t="s">
        <v>18670</v>
      </c>
      <c r="I2179" s="91" t="s">
        <v>18671</v>
      </c>
      <c r="J2179" s="91" t="s">
        <v>18672</v>
      </c>
      <c r="K2179" s="91" t="s">
        <v>18673</v>
      </c>
      <c r="L2179" s="91" t="s">
        <v>18674</v>
      </c>
      <c r="M2179" s="91" t="s">
        <v>18675</v>
      </c>
      <c r="O2179" s="91" t="s">
        <v>18676</v>
      </c>
      <c r="P2179" s="91" t="s">
        <v>18677</v>
      </c>
      <c r="R2179" s="91" t="s">
        <v>18678</v>
      </c>
      <c r="S2179" s="91" t="s">
        <v>18679</v>
      </c>
      <c r="T2179" s="91" t="s">
        <v>269</v>
      </c>
      <c r="U2179" s="91">
        <v>0</v>
      </c>
      <c r="V2179" s="91">
        <v>500000</v>
      </c>
      <c r="W2179" s="91">
        <v>0</v>
      </c>
      <c r="X2179" s="91">
        <v>100</v>
      </c>
      <c r="Y2179" s="91">
        <v>120</v>
      </c>
      <c r="Z2179" s="91">
        <v>40</v>
      </c>
      <c r="AA2179" s="91">
        <v>60</v>
      </c>
      <c r="AB2179" s="91">
        <v>120</v>
      </c>
      <c r="AC2179" s="91">
        <v>40</v>
      </c>
      <c r="AD2179" s="91">
        <v>60</v>
      </c>
      <c r="AE2179" s="91">
        <v>120</v>
      </c>
      <c r="AF2179" s="91">
        <v>9</v>
      </c>
      <c r="AG2179" s="91">
        <v>311</v>
      </c>
      <c r="AH2179" s="91">
        <v>1695409</v>
      </c>
      <c r="AI2179" s="91">
        <v>1</v>
      </c>
      <c r="AJ2179" s="91" t="s">
        <v>18680</v>
      </c>
      <c r="AK2179" s="91">
        <v>2</v>
      </c>
      <c r="AL2179" s="91">
        <v>0</v>
      </c>
      <c r="AM2179" s="91" t="s">
        <v>87</v>
      </c>
      <c r="AO2179" s="91">
        <v>0</v>
      </c>
      <c r="AP2179" s="91">
        <v>2</v>
      </c>
      <c r="AQ2179" s="91" t="s">
        <v>87</v>
      </c>
      <c r="AR2179" s="91" t="s">
        <v>87</v>
      </c>
      <c r="AW2179" s="91">
        <v>1</v>
      </c>
      <c r="AX2179" s="91">
        <v>0</v>
      </c>
      <c r="AZ2179" s="92">
        <v>42656</v>
      </c>
      <c r="BA2179" s="91" t="s">
        <v>183</v>
      </c>
      <c r="BB2179" s="92">
        <v>42656</v>
      </c>
      <c r="BC2179" s="91" t="s">
        <v>87</v>
      </c>
    </row>
    <row r="2180" spans="1:55">
      <c r="A2180" s="91">
        <f t="shared" si="34"/>
        <v>2179</v>
      </c>
      <c r="B2180" s="91">
        <v>2560701</v>
      </c>
      <c r="C2180" s="91">
        <v>43</v>
      </c>
      <c r="D2180" s="91">
        <v>18</v>
      </c>
      <c r="E2180" s="91" t="s">
        <v>87</v>
      </c>
      <c r="F2180" s="91" t="s">
        <v>87</v>
      </c>
      <c r="G2180" s="91" t="s">
        <v>18681</v>
      </c>
      <c r="I2180" s="91" t="s">
        <v>18682</v>
      </c>
      <c r="K2180" s="91" t="s">
        <v>7119</v>
      </c>
      <c r="L2180" s="91" t="s">
        <v>18683</v>
      </c>
      <c r="O2180" s="91" t="s">
        <v>18684</v>
      </c>
      <c r="P2180" s="91" t="s">
        <v>18684</v>
      </c>
      <c r="R2180" s="91" t="s">
        <v>18685</v>
      </c>
      <c r="S2180" s="91" t="s">
        <v>18686</v>
      </c>
      <c r="U2180" s="91">
        <v>0</v>
      </c>
      <c r="V2180" s="91">
        <v>0</v>
      </c>
      <c r="W2180" s="91">
        <v>0</v>
      </c>
      <c r="X2180" s="91">
        <v>0</v>
      </c>
      <c r="Y2180" s="91">
        <v>0</v>
      </c>
      <c r="Z2180" s="91">
        <v>100</v>
      </c>
      <c r="AA2180" s="91">
        <v>0</v>
      </c>
      <c r="AB2180" s="91">
        <v>0</v>
      </c>
      <c r="AC2180" s="91">
        <v>0</v>
      </c>
      <c r="AD2180" s="91">
        <v>0</v>
      </c>
      <c r="AE2180" s="91">
        <v>0</v>
      </c>
      <c r="AF2180" s="91">
        <v>149</v>
      </c>
      <c r="AG2180" s="91">
        <v>132</v>
      </c>
      <c r="AH2180" s="91">
        <v>479769</v>
      </c>
      <c r="AI2180" s="91">
        <v>1</v>
      </c>
      <c r="AJ2180" s="91" t="s">
        <v>18687</v>
      </c>
      <c r="AK2180" s="91">
        <v>2</v>
      </c>
      <c r="AL2180" s="91">
        <v>1</v>
      </c>
      <c r="AM2180" s="91" t="s">
        <v>18688</v>
      </c>
      <c r="AN2180" s="91" t="s">
        <v>18689</v>
      </c>
      <c r="AO2180" s="91">
        <v>0</v>
      </c>
      <c r="AP2180" s="91">
        <v>2</v>
      </c>
      <c r="AQ2180" s="91" t="s">
        <v>87</v>
      </c>
      <c r="AR2180" s="91" t="s">
        <v>87</v>
      </c>
      <c r="AW2180" s="91">
        <v>1</v>
      </c>
      <c r="AX2180" s="91">
        <v>0</v>
      </c>
      <c r="AZ2180" s="92">
        <v>43132</v>
      </c>
      <c r="BA2180" s="91" t="s">
        <v>3642</v>
      </c>
      <c r="BB2180" s="92">
        <v>43132</v>
      </c>
      <c r="BC2180" s="91" t="s">
        <v>3642</v>
      </c>
    </row>
    <row r="2181" spans="1:55">
      <c r="A2181" s="91">
        <f t="shared" si="34"/>
        <v>2180</v>
      </c>
      <c r="B2181" s="91">
        <v>2576001</v>
      </c>
      <c r="C2181" s="91">
        <v>29</v>
      </c>
      <c r="D2181" s="91">
        <v>18</v>
      </c>
      <c r="E2181" s="91" t="s">
        <v>87</v>
      </c>
      <c r="F2181" s="91" t="s">
        <v>87</v>
      </c>
      <c r="G2181" s="91" t="s">
        <v>18690</v>
      </c>
      <c r="I2181" s="91" t="s">
        <v>18691</v>
      </c>
      <c r="J2181" s="91" t="s">
        <v>18692</v>
      </c>
      <c r="K2181" s="91" t="s">
        <v>18693</v>
      </c>
      <c r="L2181" s="91" t="s">
        <v>18694</v>
      </c>
      <c r="O2181" s="91" t="s">
        <v>18695</v>
      </c>
      <c r="P2181" s="91" t="s">
        <v>18696</v>
      </c>
      <c r="R2181" s="91" t="s">
        <v>6236</v>
      </c>
      <c r="S2181" s="91" t="s">
        <v>6237</v>
      </c>
      <c r="T2181" s="91" t="s">
        <v>269</v>
      </c>
      <c r="U2181" s="91">
        <v>1</v>
      </c>
      <c r="V2181" s="91">
        <v>0</v>
      </c>
      <c r="W2181" s="91">
        <v>0</v>
      </c>
      <c r="X2181" s="91">
        <v>0</v>
      </c>
      <c r="Y2181" s="91">
        <v>0</v>
      </c>
      <c r="Z2181" s="91">
        <v>40</v>
      </c>
      <c r="AA2181" s="91">
        <v>60</v>
      </c>
      <c r="AB2181" s="91">
        <v>120</v>
      </c>
      <c r="AC2181" s="91">
        <v>0</v>
      </c>
      <c r="AD2181" s="91">
        <v>0</v>
      </c>
      <c r="AE2181" s="91">
        <v>0</v>
      </c>
      <c r="AF2181" s="91">
        <v>5</v>
      </c>
      <c r="AG2181" s="91">
        <v>206</v>
      </c>
      <c r="AH2181" s="91">
        <v>9006964</v>
      </c>
      <c r="AI2181" s="91">
        <v>2</v>
      </c>
      <c r="AJ2181" s="91" t="s">
        <v>18697</v>
      </c>
      <c r="AK2181" s="91">
        <v>2</v>
      </c>
      <c r="AL2181" s="91">
        <v>0</v>
      </c>
      <c r="AM2181" s="91" t="s">
        <v>87</v>
      </c>
      <c r="AO2181" s="91">
        <v>1</v>
      </c>
      <c r="AP2181" s="91">
        <v>2</v>
      </c>
      <c r="AQ2181" s="91">
        <v>2069298</v>
      </c>
      <c r="AR2181" s="91" t="s">
        <v>87</v>
      </c>
      <c r="AU2181" s="93">
        <v>42850</v>
      </c>
      <c r="AW2181" s="91">
        <v>1</v>
      </c>
      <c r="AX2181" s="91">
        <v>0</v>
      </c>
      <c r="AZ2181" s="92">
        <v>42787</v>
      </c>
      <c r="BA2181" s="91" t="s">
        <v>183</v>
      </c>
      <c r="BB2181" s="92">
        <v>42787</v>
      </c>
      <c r="BC2181" s="91" t="s">
        <v>87</v>
      </c>
    </row>
    <row r="2182" spans="1:55">
      <c r="A2182" s="91">
        <f t="shared" si="34"/>
        <v>2181</v>
      </c>
      <c r="B2182" s="91">
        <v>2577401</v>
      </c>
      <c r="C2182" s="91">
        <v>38</v>
      </c>
      <c r="D2182" s="91">
        <v>18</v>
      </c>
      <c r="E2182" s="91" t="s">
        <v>87</v>
      </c>
      <c r="F2182" s="91" t="s">
        <v>87</v>
      </c>
      <c r="G2182" s="91" t="s">
        <v>18698</v>
      </c>
      <c r="I2182" s="91" t="s">
        <v>18699</v>
      </c>
      <c r="K2182" s="91" t="s">
        <v>18700</v>
      </c>
      <c r="L2182" s="91" t="s">
        <v>18701</v>
      </c>
      <c r="O2182" s="91" t="s">
        <v>18702</v>
      </c>
      <c r="P2182" s="91" t="s">
        <v>18703</v>
      </c>
      <c r="R2182" s="91" t="s">
        <v>18704</v>
      </c>
      <c r="S2182" s="91" t="s">
        <v>18705</v>
      </c>
      <c r="T2182" s="91" t="s">
        <v>517</v>
      </c>
      <c r="U2182" s="91">
        <v>1</v>
      </c>
      <c r="V2182" s="91">
        <v>500000</v>
      </c>
      <c r="W2182" s="91">
        <v>0</v>
      </c>
      <c r="X2182" s="91">
        <v>100</v>
      </c>
      <c r="Y2182" s="91">
        <v>120</v>
      </c>
      <c r="Z2182" s="91">
        <v>40</v>
      </c>
      <c r="AA2182" s="91">
        <v>60</v>
      </c>
      <c r="AB2182" s="91">
        <v>120</v>
      </c>
      <c r="AC2182" s="91">
        <v>0</v>
      </c>
      <c r="AD2182" s="91">
        <v>100</v>
      </c>
      <c r="AE2182" s="91">
        <v>120</v>
      </c>
      <c r="AF2182" s="91">
        <v>1341</v>
      </c>
      <c r="AG2182" s="91">
        <v>44</v>
      </c>
      <c r="AH2182" s="91">
        <v>95841</v>
      </c>
      <c r="AI2182" s="91">
        <v>1</v>
      </c>
      <c r="AJ2182" s="91" t="s">
        <v>18706</v>
      </c>
      <c r="AK2182" s="91">
        <v>2</v>
      </c>
      <c r="AL2182" s="91">
        <v>0</v>
      </c>
      <c r="AM2182" s="91" t="s">
        <v>87</v>
      </c>
      <c r="AO2182" s="91">
        <v>1</v>
      </c>
      <c r="AP2182" s="91">
        <v>2</v>
      </c>
      <c r="AQ2182" s="91">
        <v>2119249</v>
      </c>
      <c r="AR2182" s="91" t="s">
        <v>87</v>
      </c>
      <c r="AU2182" s="93">
        <v>42850</v>
      </c>
      <c r="AW2182" s="91">
        <v>1</v>
      </c>
      <c r="AX2182" s="91">
        <v>0</v>
      </c>
      <c r="AZ2182" s="92">
        <v>42800</v>
      </c>
      <c r="BA2182" s="91" t="s">
        <v>183</v>
      </c>
      <c r="BB2182" s="92">
        <v>42800</v>
      </c>
      <c r="BC2182" s="91" t="s">
        <v>87</v>
      </c>
    </row>
    <row r="2183" spans="1:55">
      <c r="A2183" s="91">
        <f t="shared" si="34"/>
        <v>2182</v>
      </c>
      <c r="B2183" s="91">
        <v>2588801</v>
      </c>
      <c r="C2183" s="91">
        <v>43</v>
      </c>
      <c r="D2183" s="91">
        <v>18</v>
      </c>
      <c r="E2183" s="91" t="s">
        <v>87</v>
      </c>
      <c r="F2183" s="91" t="s">
        <v>87</v>
      </c>
      <c r="G2183" s="91" t="s">
        <v>18707</v>
      </c>
      <c r="I2183" s="91" t="s">
        <v>18708</v>
      </c>
      <c r="J2183" s="91" t="s">
        <v>18709</v>
      </c>
      <c r="K2183" s="91" t="s">
        <v>18710</v>
      </c>
      <c r="L2183" s="91" t="s">
        <v>18711</v>
      </c>
      <c r="O2183" s="91" t="s">
        <v>18712</v>
      </c>
      <c r="P2183" s="91" t="s">
        <v>18713</v>
      </c>
      <c r="R2183" s="91" t="s">
        <v>18714</v>
      </c>
      <c r="S2183" s="91" t="s">
        <v>18715</v>
      </c>
      <c r="T2183" s="91" t="s">
        <v>269</v>
      </c>
      <c r="U2183" s="91">
        <v>0</v>
      </c>
      <c r="V2183" s="91">
        <v>500000</v>
      </c>
      <c r="W2183" s="91">
        <v>0</v>
      </c>
      <c r="X2183" s="91">
        <v>0</v>
      </c>
      <c r="Y2183" s="91">
        <v>0</v>
      </c>
      <c r="Z2183" s="91">
        <v>30</v>
      </c>
      <c r="AA2183" s="91">
        <v>70</v>
      </c>
      <c r="AB2183" s="91">
        <v>120</v>
      </c>
      <c r="AC2183" s="91">
        <v>0</v>
      </c>
      <c r="AD2183" s="91">
        <v>0</v>
      </c>
      <c r="AE2183" s="91">
        <v>0</v>
      </c>
      <c r="AF2183" s="91">
        <v>1</v>
      </c>
      <c r="AG2183" s="91">
        <v>540</v>
      </c>
      <c r="AH2183" s="91">
        <v>104574</v>
      </c>
      <c r="AI2183" s="91">
        <v>2</v>
      </c>
      <c r="AJ2183" s="91" t="s">
        <v>18708</v>
      </c>
      <c r="AK2183" s="91">
        <v>2</v>
      </c>
      <c r="AL2183" s="91">
        <v>1</v>
      </c>
      <c r="AM2183" s="91">
        <v>14101955335293</v>
      </c>
      <c r="AN2183" s="91" t="s">
        <v>11797</v>
      </c>
      <c r="AO2183" s="91">
        <v>0</v>
      </c>
      <c r="AP2183" s="91">
        <v>2</v>
      </c>
      <c r="AQ2183" s="91" t="s">
        <v>87</v>
      </c>
      <c r="AR2183" s="91" t="s">
        <v>87</v>
      </c>
      <c r="AW2183" s="91">
        <v>1</v>
      </c>
      <c r="AX2183" s="91">
        <v>0</v>
      </c>
      <c r="AZ2183" s="92">
        <v>43132</v>
      </c>
      <c r="BA2183" s="91" t="s">
        <v>3642</v>
      </c>
      <c r="BB2183" s="92">
        <v>43132</v>
      </c>
      <c r="BC2183" s="91" t="s">
        <v>3642</v>
      </c>
    </row>
    <row r="2184" spans="1:55">
      <c r="A2184" s="91">
        <f t="shared" si="34"/>
        <v>2183</v>
      </c>
      <c r="B2184" s="91">
        <v>2594601</v>
      </c>
      <c r="C2184" s="91">
        <v>70</v>
      </c>
      <c r="D2184" s="91">
        <v>18</v>
      </c>
      <c r="E2184" s="91">
        <v>25946</v>
      </c>
      <c r="F2184" s="91">
        <v>1</v>
      </c>
      <c r="G2184" s="91" t="s">
        <v>18716</v>
      </c>
      <c r="K2184" s="91" t="s">
        <v>18717</v>
      </c>
      <c r="L2184" s="91" t="s">
        <v>18718</v>
      </c>
      <c r="O2184" s="91" t="s">
        <v>18719</v>
      </c>
      <c r="P2184" s="91" t="s">
        <v>18720</v>
      </c>
      <c r="R2184" s="91" t="s">
        <v>18721</v>
      </c>
      <c r="S2184" s="91" t="s">
        <v>18722</v>
      </c>
      <c r="T2184" s="91" t="s">
        <v>269</v>
      </c>
      <c r="U2184" s="91">
        <v>1</v>
      </c>
      <c r="V2184" s="91">
        <v>500000</v>
      </c>
      <c r="W2184" s="91">
        <v>0</v>
      </c>
      <c r="X2184" s="91">
        <v>100</v>
      </c>
      <c r="Y2184" s="91">
        <v>120</v>
      </c>
      <c r="Z2184" s="91">
        <v>40</v>
      </c>
      <c r="AA2184" s="91">
        <v>60</v>
      </c>
      <c r="AB2184" s="91">
        <v>120</v>
      </c>
      <c r="AC2184" s="91">
        <v>0</v>
      </c>
      <c r="AD2184" s="91">
        <v>100</v>
      </c>
      <c r="AE2184" s="91">
        <v>120</v>
      </c>
      <c r="AF2184" s="91">
        <v>10</v>
      </c>
      <c r="AG2184" s="91">
        <v>527</v>
      </c>
      <c r="AH2184" s="91">
        <v>1591467</v>
      </c>
      <c r="AI2184" s="91">
        <v>2</v>
      </c>
      <c r="AJ2184" s="91" t="s">
        <v>18723</v>
      </c>
      <c r="AK2184" s="91">
        <v>2</v>
      </c>
      <c r="AL2184" s="91">
        <v>1</v>
      </c>
      <c r="AM2184" s="91">
        <v>27302937900633</v>
      </c>
      <c r="AN2184" s="91" t="s">
        <v>7256</v>
      </c>
      <c r="AO2184" s="91">
        <v>1</v>
      </c>
      <c r="AP2184" s="91">
        <v>2</v>
      </c>
      <c r="AQ2184" s="91">
        <v>2139869</v>
      </c>
      <c r="AR2184" s="91" t="s">
        <v>87</v>
      </c>
      <c r="AU2184" s="93">
        <v>42941</v>
      </c>
      <c r="AW2184" s="91">
        <v>1</v>
      </c>
      <c r="AX2184" s="91">
        <v>0</v>
      </c>
      <c r="AZ2184" s="92">
        <v>42903.059166666666</v>
      </c>
      <c r="BA2184" s="91" t="s">
        <v>233</v>
      </c>
      <c r="BB2184" s="92">
        <v>42937.063368055555</v>
      </c>
      <c r="BC2184" s="91" t="s">
        <v>233</v>
      </c>
    </row>
    <row r="2185" spans="1:55">
      <c r="A2185" s="91">
        <f t="shared" si="34"/>
        <v>2184</v>
      </c>
      <c r="B2185" s="91">
        <v>2601301</v>
      </c>
      <c r="C2185" s="91">
        <v>30</v>
      </c>
      <c r="D2185" s="91">
        <v>18</v>
      </c>
      <c r="E2185" s="91">
        <v>26013</v>
      </c>
      <c r="F2185" s="91">
        <v>1</v>
      </c>
      <c r="G2185" s="91" t="s">
        <v>18724</v>
      </c>
      <c r="I2185" s="91" t="s">
        <v>18725</v>
      </c>
      <c r="K2185" s="91" t="s">
        <v>18726</v>
      </c>
      <c r="L2185" s="91" t="s">
        <v>18727</v>
      </c>
      <c r="O2185" s="91" t="s">
        <v>18728</v>
      </c>
      <c r="P2185" s="91" t="s">
        <v>18729</v>
      </c>
      <c r="R2185" s="91" t="s">
        <v>18730</v>
      </c>
      <c r="S2185" s="91" t="s">
        <v>18731</v>
      </c>
      <c r="T2185" s="91" t="s">
        <v>269</v>
      </c>
      <c r="U2185" s="91">
        <v>0</v>
      </c>
      <c r="V2185" s="91">
        <v>500000</v>
      </c>
      <c r="W2185" s="91">
        <v>0</v>
      </c>
      <c r="X2185" s="91">
        <v>100</v>
      </c>
      <c r="Y2185" s="91">
        <v>120</v>
      </c>
      <c r="Z2185" s="91">
        <v>40</v>
      </c>
      <c r="AA2185" s="91">
        <v>60</v>
      </c>
      <c r="AB2185" s="91">
        <v>120</v>
      </c>
      <c r="AC2185" s="91">
        <v>40</v>
      </c>
      <c r="AD2185" s="91">
        <v>60</v>
      </c>
      <c r="AE2185" s="91">
        <v>120</v>
      </c>
      <c r="AF2185" s="91">
        <v>187</v>
      </c>
      <c r="AG2185" s="91">
        <v>606</v>
      </c>
      <c r="AH2185" s="91">
        <v>461307</v>
      </c>
      <c r="AI2185" s="91">
        <v>1</v>
      </c>
      <c r="AJ2185" s="91" t="s">
        <v>18732</v>
      </c>
      <c r="AK2185" s="91">
        <v>2</v>
      </c>
      <c r="AL2185" s="91">
        <v>0</v>
      </c>
      <c r="AM2185" s="91" t="s">
        <v>87</v>
      </c>
      <c r="AO2185" s="91">
        <v>1</v>
      </c>
      <c r="AP2185" s="91">
        <v>2</v>
      </c>
      <c r="AQ2185" s="91" t="s">
        <v>87</v>
      </c>
      <c r="AR2185" s="91" t="s">
        <v>87</v>
      </c>
      <c r="AW2185" s="91">
        <v>1</v>
      </c>
      <c r="AX2185" s="91">
        <v>0</v>
      </c>
      <c r="AZ2185" s="92">
        <v>42943.071076388886</v>
      </c>
      <c r="BA2185" s="91" t="s">
        <v>233</v>
      </c>
      <c r="BB2185" s="92">
        <v>42943.071076388886</v>
      </c>
      <c r="BC2185" s="91" t="s">
        <v>233</v>
      </c>
    </row>
    <row r="2186" spans="1:55">
      <c r="A2186" s="91">
        <f t="shared" si="34"/>
        <v>2185</v>
      </c>
      <c r="B2186" s="91">
        <v>2604601</v>
      </c>
      <c r="C2186" s="91">
        <v>30</v>
      </c>
      <c r="D2186" s="91">
        <v>18</v>
      </c>
      <c r="E2186" s="91">
        <v>26046</v>
      </c>
      <c r="F2186" s="91">
        <v>1</v>
      </c>
      <c r="G2186" s="91" t="s">
        <v>18733</v>
      </c>
      <c r="I2186" s="91" t="s">
        <v>18734</v>
      </c>
      <c r="K2186" s="91" t="s">
        <v>18735</v>
      </c>
      <c r="L2186" s="91" t="s">
        <v>18736</v>
      </c>
      <c r="O2186" s="91" t="s">
        <v>18737</v>
      </c>
      <c r="P2186" s="91" t="s">
        <v>18738</v>
      </c>
      <c r="R2186" s="91" t="s">
        <v>18739</v>
      </c>
      <c r="S2186" s="91" t="s">
        <v>18740</v>
      </c>
      <c r="T2186" s="91" t="s">
        <v>269</v>
      </c>
      <c r="U2186" s="91">
        <v>1</v>
      </c>
      <c r="V2186" s="91">
        <v>500000</v>
      </c>
      <c r="W2186" s="91">
        <v>0</v>
      </c>
      <c r="X2186" s="91">
        <v>100</v>
      </c>
      <c r="Y2186" s="91">
        <v>120</v>
      </c>
      <c r="Z2186" s="91">
        <v>40</v>
      </c>
      <c r="AA2186" s="91">
        <v>60</v>
      </c>
      <c r="AB2186" s="91">
        <v>120</v>
      </c>
      <c r="AC2186" s="91">
        <v>40</v>
      </c>
      <c r="AD2186" s="91">
        <v>60</v>
      </c>
      <c r="AE2186" s="91">
        <v>120</v>
      </c>
      <c r="AF2186" s="91">
        <v>118</v>
      </c>
      <c r="AG2186" s="91">
        <v>105</v>
      </c>
      <c r="AH2186" s="91">
        <v>1241635</v>
      </c>
      <c r="AI2186" s="91">
        <v>1</v>
      </c>
      <c r="AJ2186" s="91" t="s">
        <v>18741</v>
      </c>
      <c r="AK2186" s="91">
        <v>2</v>
      </c>
      <c r="AL2186" s="91">
        <v>0</v>
      </c>
      <c r="AM2186" s="91" t="s">
        <v>87</v>
      </c>
      <c r="AO2186" s="91">
        <v>1</v>
      </c>
      <c r="AP2186" s="91">
        <v>2</v>
      </c>
      <c r="AQ2186" s="91">
        <v>2148140</v>
      </c>
      <c r="AR2186" s="91" t="s">
        <v>87</v>
      </c>
      <c r="AU2186" s="93">
        <v>43033</v>
      </c>
      <c r="AW2186" s="91">
        <v>1</v>
      </c>
      <c r="AX2186" s="91">
        <v>0</v>
      </c>
      <c r="AZ2186" s="92">
        <v>42968.057939814818</v>
      </c>
      <c r="BA2186" s="91" t="s">
        <v>233</v>
      </c>
      <c r="BB2186" s="92">
        <v>43041.570150462961</v>
      </c>
      <c r="BC2186" s="91" t="s">
        <v>233</v>
      </c>
    </row>
    <row r="2187" spans="1:55">
      <c r="A2187" s="91">
        <f t="shared" si="34"/>
        <v>2186</v>
      </c>
      <c r="B2187" s="91">
        <v>2606701</v>
      </c>
      <c r="C2187" s="91">
        <v>50</v>
      </c>
      <c r="D2187" s="91">
        <v>18</v>
      </c>
      <c r="E2187" s="91">
        <v>26067</v>
      </c>
      <c r="F2187" s="91">
        <v>1</v>
      </c>
      <c r="G2187" s="91" t="s">
        <v>18742</v>
      </c>
      <c r="I2187" s="91" t="s">
        <v>18743</v>
      </c>
      <c r="J2187" s="91" t="s">
        <v>18744</v>
      </c>
      <c r="K2187" s="91" t="s">
        <v>18745</v>
      </c>
      <c r="L2187" s="91" t="s">
        <v>18746</v>
      </c>
      <c r="O2187" s="91" t="s">
        <v>18747</v>
      </c>
      <c r="P2187" s="91" t="s">
        <v>18748</v>
      </c>
      <c r="R2187" s="91" t="s">
        <v>18749</v>
      </c>
      <c r="S2187" s="91" t="s">
        <v>18750</v>
      </c>
      <c r="T2187" s="91" t="s">
        <v>269</v>
      </c>
      <c r="U2187" s="91">
        <v>1</v>
      </c>
      <c r="V2187" s="91">
        <v>500000</v>
      </c>
      <c r="W2187" s="91">
        <v>0</v>
      </c>
      <c r="X2187" s="91">
        <v>100</v>
      </c>
      <c r="Y2187" s="91">
        <v>120</v>
      </c>
      <c r="Z2187" s="91">
        <v>40</v>
      </c>
      <c r="AA2187" s="91">
        <v>60</v>
      </c>
      <c r="AB2187" s="91">
        <v>120</v>
      </c>
      <c r="AC2187" s="91">
        <v>40</v>
      </c>
      <c r="AD2187" s="91">
        <v>60</v>
      </c>
      <c r="AE2187" s="91">
        <v>120</v>
      </c>
      <c r="AF2187" s="91">
        <v>5</v>
      </c>
      <c r="AG2187" s="91">
        <v>718</v>
      </c>
      <c r="AH2187" s="91">
        <v>58704</v>
      </c>
      <c r="AI2187" s="91">
        <v>2</v>
      </c>
      <c r="AJ2187" s="91" t="s">
        <v>18751</v>
      </c>
      <c r="AK2187" s="91">
        <v>2</v>
      </c>
      <c r="AL2187" s="91">
        <v>1</v>
      </c>
      <c r="AM2187" s="91">
        <v>23106940115028</v>
      </c>
      <c r="AN2187" s="91" t="s">
        <v>18752</v>
      </c>
      <c r="AO2187" s="91">
        <v>1</v>
      </c>
      <c r="AP2187" s="91">
        <v>2</v>
      </c>
      <c r="AQ2187" s="91">
        <v>2165330</v>
      </c>
      <c r="AR2187" s="91" t="s">
        <v>87</v>
      </c>
      <c r="AU2187" s="93">
        <v>43064</v>
      </c>
      <c r="AW2187" s="91">
        <v>1</v>
      </c>
      <c r="AX2187" s="91">
        <v>0</v>
      </c>
      <c r="AZ2187" s="92">
        <v>42976.059942129628</v>
      </c>
      <c r="BA2187" s="91" t="s">
        <v>233</v>
      </c>
      <c r="BB2187" s="92">
        <v>43062.065682870372</v>
      </c>
      <c r="BC2187" s="91" t="s">
        <v>233</v>
      </c>
    </row>
    <row r="2188" spans="1:55">
      <c r="A2188" s="91">
        <f t="shared" si="34"/>
        <v>2187</v>
      </c>
      <c r="B2188" s="91">
        <v>2618301</v>
      </c>
      <c r="C2188" s="91">
        <v>70</v>
      </c>
      <c r="D2188" s="91">
        <v>18</v>
      </c>
      <c r="E2188" s="91">
        <v>26183</v>
      </c>
      <c r="F2188" s="91">
        <v>1</v>
      </c>
      <c r="G2188" s="91" t="s">
        <v>18753</v>
      </c>
      <c r="K2188" s="91" t="s">
        <v>18754</v>
      </c>
      <c r="L2188" s="91" t="s">
        <v>18755</v>
      </c>
      <c r="O2188" s="91" t="s">
        <v>87</v>
      </c>
      <c r="P2188" s="91" t="s">
        <v>87</v>
      </c>
      <c r="U2188" s="91">
        <v>0</v>
      </c>
      <c r="V2188" s="91">
        <v>500000</v>
      </c>
      <c r="W2188" s="91">
        <v>0</v>
      </c>
      <c r="X2188" s="91">
        <v>100</v>
      </c>
      <c r="Y2188" s="91">
        <v>120</v>
      </c>
      <c r="Z2188" s="91">
        <v>40</v>
      </c>
      <c r="AA2188" s="91">
        <v>60</v>
      </c>
      <c r="AB2188" s="91">
        <v>120</v>
      </c>
      <c r="AC2188" s="91">
        <v>0</v>
      </c>
      <c r="AD2188" s="91">
        <v>100</v>
      </c>
      <c r="AE2188" s="91">
        <v>120</v>
      </c>
      <c r="AF2188" s="91">
        <v>1692</v>
      </c>
      <c r="AG2188" s="91">
        <v>31</v>
      </c>
      <c r="AH2188" s="91">
        <v>25512</v>
      </c>
      <c r="AI2188" s="91">
        <v>1</v>
      </c>
      <c r="AJ2188" s="91" t="s">
        <v>18756</v>
      </c>
      <c r="AK2188" s="91">
        <v>2</v>
      </c>
      <c r="AL2188" s="91">
        <v>0</v>
      </c>
      <c r="AM2188" s="91" t="s">
        <v>87</v>
      </c>
      <c r="AO2188" s="91">
        <v>1</v>
      </c>
      <c r="AP2188" s="91">
        <v>2</v>
      </c>
      <c r="AQ2188" s="91" t="s">
        <v>87</v>
      </c>
      <c r="AR2188" s="91" t="s">
        <v>87</v>
      </c>
      <c r="AW2188" s="91">
        <v>1</v>
      </c>
      <c r="AX2188" s="91">
        <v>0</v>
      </c>
      <c r="AZ2188" s="92">
        <v>43052.062222222223</v>
      </c>
      <c r="BA2188" s="91" t="s">
        <v>233</v>
      </c>
      <c r="BB2188" s="92">
        <v>43153.069710648146</v>
      </c>
      <c r="BC2188" s="91" t="s">
        <v>233</v>
      </c>
    </row>
    <row r="2189" spans="1:55">
      <c r="A2189" s="91">
        <f t="shared" si="34"/>
        <v>2188</v>
      </c>
      <c r="B2189" s="91">
        <v>2619301</v>
      </c>
      <c r="C2189" s="91">
        <v>70</v>
      </c>
      <c r="D2189" s="91">
        <v>18</v>
      </c>
      <c r="E2189" s="91">
        <v>26193</v>
      </c>
      <c r="F2189" s="91">
        <v>1</v>
      </c>
      <c r="G2189" s="91" t="s">
        <v>18757</v>
      </c>
      <c r="H2189" s="91" t="s">
        <v>18758</v>
      </c>
      <c r="I2189" s="91" t="s">
        <v>18759</v>
      </c>
      <c r="K2189" s="91" t="s">
        <v>18760</v>
      </c>
      <c r="L2189" s="91" t="s">
        <v>18761</v>
      </c>
      <c r="O2189" s="91" t="s">
        <v>18762</v>
      </c>
      <c r="P2189" s="91" t="s">
        <v>18763</v>
      </c>
      <c r="U2189" s="91">
        <v>1</v>
      </c>
      <c r="V2189" s="91">
        <v>500000</v>
      </c>
      <c r="W2189" s="91">
        <v>0</v>
      </c>
      <c r="X2189" s="91">
        <v>100</v>
      </c>
      <c r="Y2189" s="91">
        <v>120</v>
      </c>
      <c r="Z2189" s="91">
        <v>40</v>
      </c>
      <c r="AA2189" s="91">
        <v>60</v>
      </c>
      <c r="AB2189" s="91">
        <v>120</v>
      </c>
      <c r="AC2189" s="91">
        <v>0</v>
      </c>
      <c r="AD2189" s="91">
        <v>100</v>
      </c>
      <c r="AE2189" s="91">
        <v>120</v>
      </c>
      <c r="AF2189" s="91">
        <v>1</v>
      </c>
      <c r="AG2189" s="91">
        <v>46</v>
      </c>
      <c r="AH2189" s="91">
        <v>4437029</v>
      </c>
      <c r="AI2189" s="91">
        <v>1</v>
      </c>
      <c r="AJ2189" s="91" t="s">
        <v>18764</v>
      </c>
      <c r="AK2189" s="91">
        <v>2</v>
      </c>
      <c r="AL2189" s="91">
        <v>1</v>
      </c>
      <c r="AM2189" s="91">
        <v>133039903805170</v>
      </c>
      <c r="AN2189" s="91" t="s">
        <v>18765</v>
      </c>
      <c r="AO2189" s="91">
        <v>1</v>
      </c>
      <c r="AP2189" s="91">
        <v>2</v>
      </c>
      <c r="AQ2189" s="91">
        <v>1296547</v>
      </c>
      <c r="AR2189" s="91" t="s">
        <v>87</v>
      </c>
      <c r="AU2189" s="93">
        <v>43125</v>
      </c>
      <c r="AW2189" s="91">
        <v>1</v>
      </c>
      <c r="AX2189" s="91">
        <v>0</v>
      </c>
      <c r="AZ2189" s="92">
        <v>43056.064317129632</v>
      </c>
      <c r="BA2189" s="91" t="s">
        <v>233</v>
      </c>
      <c r="BB2189" s="92">
        <v>43124.068194444444</v>
      </c>
      <c r="BC2189" s="91" t="s">
        <v>233</v>
      </c>
    </row>
    <row r="2190" spans="1:55">
      <c r="A2190" s="91">
        <f t="shared" si="34"/>
        <v>2189</v>
      </c>
      <c r="B2190" s="91">
        <v>2621401</v>
      </c>
      <c r="C2190" s="91">
        <v>38</v>
      </c>
      <c r="D2190" s="91">
        <v>18</v>
      </c>
      <c r="E2190" s="91">
        <v>26214</v>
      </c>
      <c r="F2190" s="91">
        <v>1</v>
      </c>
      <c r="G2190" s="91" t="s">
        <v>18766</v>
      </c>
      <c r="I2190" s="91" t="s">
        <v>18767</v>
      </c>
      <c r="K2190" s="91" t="s">
        <v>18768</v>
      </c>
      <c r="L2190" s="91" t="s">
        <v>18769</v>
      </c>
      <c r="M2190" s="91" t="s">
        <v>18770</v>
      </c>
      <c r="O2190" s="91" t="s">
        <v>18771</v>
      </c>
      <c r="P2190" s="91" t="s">
        <v>18772</v>
      </c>
      <c r="R2190" s="91" t="s">
        <v>18773</v>
      </c>
      <c r="S2190" s="91" t="s">
        <v>18774</v>
      </c>
      <c r="T2190" s="91" t="s">
        <v>269</v>
      </c>
      <c r="U2190" s="91">
        <v>0</v>
      </c>
      <c r="V2190" s="91">
        <v>500000</v>
      </c>
      <c r="W2190" s="91">
        <v>0</v>
      </c>
      <c r="X2190" s="91">
        <v>100</v>
      </c>
      <c r="Y2190" s="91">
        <v>120</v>
      </c>
      <c r="Z2190" s="91">
        <v>40</v>
      </c>
      <c r="AA2190" s="91">
        <v>60</v>
      </c>
      <c r="AB2190" s="91">
        <v>120</v>
      </c>
      <c r="AC2190" s="91">
        <v>0</v>
      </c>
      <c r="AD2190" s="91">
        <v>100</v>
      </c>
      <c r="AE2190" s="91">
        <v>120</v>
      </c>
      <c r="AF2190" s="91">
        <v>5</v>
      </c>
      <c r="AG2190" s="91">
        <v>24</v>
      </c>
      <c r="AH2190" s="91">
        <v>1346925</v>
      </c>
      <c r="AI2190" s="91">
        <v>2</v>
      </c>
      <c r="AJ2190" s="91" t="s">
        <v>18775</v>
      </c>
      <c r="AK2190" s="91">
        <v>2</v>
      </c>
      <c r="AL2190" s="91">
        <v>0</v>
      </c>
      <c r="AM2190" s="91" t="s">
        <v>87</v>
      </c>
      <c r="AO2190" s="91">
        <v>1</v>
      </c>
      <c r="AP2190" s="91">
        <v>2</v>
      </c>
      <c r="AQ2190" s="91" t="s">
        <v>87</v>
      </c>
      <c r="AR2190" s="91" t="s">
        <v>87</v>
      </c>
      <c r="AW2190" s="91">
        <v>1</v>
      </c>
      <c r="AX2190" s="91">
        <v>0</v>
      </c>
      <c r="AZ2190" s="92">
        <v>43073.062164351853</v>
      </c>
      <c r="BA2190" s="91" t="s">
        <v>233</v>
      </c>
      <c r="BB2190" s="92">
        <v>43112.073842592596</v>
      </c>
      <c r="BC2190" s="91" t="s">
        <v>233</v>
      </c>
    </row>
    <row r="2191" spans="1:55">
      <c r="A2191" s="91">
        <f t="shared" si="34"/>
        <v>2190</v>
      </c>
      <c r="B2191" s="91">
        <v>2636101</v>
      </c>
      <c r="C2191" s="91">
        <v>30</v>
      </c>
      <c r="D2191" s="91">
        <v>18</v>
      </c>
      <c r="E2191" s="91">
        <v>26361</v>
      </c>
      <c r="F2191" s="91">
        <v>1</v>
      </c>
      <c r="G2191" s="91" t="s">
        <v>18776</v>
      </c>
      <c r="I2191" s="91" t="s">
        <v>18777</v>
      </c>
      <c r="K2191" s="91" t="s">
        <v>14987</v>
      </c>
      <c r="L2191" s="91" t="s">
        <v>18778</v>
      </c>
      <c r="O2191" s="91" t="s">
        <v>18779</v>
      </c>
      <c r="P2191" s="91" t="s">
        <v>18780</v>
      </c>
      <c r="R2191" s="91" t="s">
        <v>18781</v>
      </c>
      <c r="S2191" s="91" t="s">
        <v>18782</v>
      </c>
      <c r="T2191" s="91" t="s">
        <v>269</v>
      </c>
      <c r="U2191" s="91">
        <v>0</v>
      </c>
      <c r="V2191" s="91">
        <v>500000</v>
      </c>
      <c r="W2191" s="91">
        <v>0</v>
      </c>
      <c r="X2191" s="91">
        <v>100</v>
      </c>
      <c r="Y2191" s="91">
        <v>120</v>
      </c>
      <c r="Z2191" s="91">
        <v>40</v>
      </c>
      <c r="AA2191" s="91">
        <v>60</v>
      </c>
      <c r="AB2191" s="91">
        <v>120</v>
      </c>
      <c r="AC2191" s="91">
        <v>40</v>
      </c>
      <c r="AD2191" s="91">
        <v>60</v>
      </c>
      <c r="AE2191" s="91">
        <v>120</v>
      </c>
      <c r="AF2191" s="91">
        <v>1</v>
      </c>
      <c r="AG2191" s="91">
        <v>446</v>
      </c>
      <c r="AH2191" s="91">
        <v>2511384</v>
      </c>
      <c r="AI2191" s="91">
        <v>1</v>
      </c>
      <c r="AJ2191" s="91" t="s">
        <v>18783</v>
      </c>
      <c r="AK2191" s="91">
        <v>2</v>
      </c>
      <c r="AL2191" s="91">
        <v>0</v>
      </c>
      <c r="AM2191" s="91" t="s">
        <v>87</v>
      </c>
      <c r="AO2191" s="91">
        <v>1</v>
      </c>
      <c r="AP2191" s="91">
        <v>2</v>
      </c>
      <c r="AQ2191" s="91" t="s">
        <v>87</v>
      </c>
      <c r="AR2191" s="91" t="s">
        <v>87</v>
      </c>
      <c r="AW2191" s="91">
        <v>1</v>
      </c>
      <c r="AX2191" s="91">
        <v>0</v>
      </c>
      <c r="AZ2191" s="92">
        <v>43146.066180555557</v>
      </c>
      <c r="BA2191" s="91" t="s">
        <v>233</v>
      </c>
      <c r="BB2191" s="92">
        <v>43146.066180555557</v>
      </c>
      <c r="BC2191" s="91" t="s">
        <v>233</v>
      </c>
    </row>
    <row r="2192" spans="1:55">
      <c r="A2192" s="91">
        <f t="shared" si="34"/>
        <v>2191</v>
      </c>
      <c r="B2192" s="91">
        <v>2637401</v>
      </c>
      <c r="C2192" s="91">
        <v>20</v>
      </c>
      <c r="D2192" s="91">
        <v>18</v>
      </c>
      <c r="E2192" s="91">
        <v>26374</v>
      </c>
      <c r="F2192" s="91">
        <v>1</v>
      </c>
      <c r="G2192" s="91" t="s">
        <v>18784</v>
      </c>
      <c r="I2192" s="91" t="s">
        <v>18785</v>
      </c>
      <c r="K2192" s="91" t="s">
        <v>18786</v>
      </c>
      <c r="L2192" s="91" t="s">
        <v>18787</v>
      </c>
      <c r="O2192" s="91" t="s">
        <v>18788</v>
      </c>
      <c r="P2192" s="91" t="s">
        <v>18789</v>
      </c>
      <c r="R2192" s="91" t="s">
        <v>18790</v>
      </c>
      <c r="S2192" s="91" t="s">
        <v>18791</v>
      </c>
      <c r="T2192" s="91" t="s">
        <v>2015</v>
      </c>
      <c r="U2192" s="91">
        <v>0</v>
      </c>
      <c r="V2192" s="91">
        <v>0</v>
      </c>
      <c r="W2192" s="91">
        <v>100</v>
      </c>
      <c r="X2192" s="91">
        <v>0</v>
      </c>
      <c r="Y2192" s="91">
        <v>0</v>
      </c>
      <c r="Z2192" s="91">
        <v>100</v>
      </c>
      <c r="AA2192" s="91">
        <v>0</v>
      </c>
      <c r="AB2192" s="91">
        <v>0</v>
      </c>
      <c r="AC2192" s="91">
        <v>100</v>
      </c>
      <c r="AD2192" s="91">
        <v>0</v>
      </c>
      <c r="AE2192" s="91">
        <v>0</v>
      </c>
      <c r="AF2192" s="91">
        <v>130</v>
      </c>
      <c r="AG2192" s="91">
        <v>78</v>
      </c>
      <c r="AH2192" s="91">
        <v>1684033</v>
      </c>
      <c r="AI2192" s="91">
        <v>1</v>
      </c>
      <c r="AJ2192" s="91" t="s">
        <v>18792</v>
      </c>
      <c r="AK2192" s="91">
        <v>2</v>
      </c>
      <c r="AL2192" s="91">
        <v>1</v>
      </c>
      <c r="AM2192" s="91">
        <v>8101930608001</v>
      </c>
      <c r="AN2192" s="91" t="s">
        <v>18793</v>
      </c>
      <c r="AO2192" s="91">
        <v>1</v>
      </c>
      <c r="AP2192" s="91">
        <v>2</v>
      </c>
      <c r="AQ2192" s="91" t="s">
        <v>87</v>
      </c>
      <c r="AR2192" s="91" t="s">
        <v>87</v>
      </c>
      <c r="AW2192" s="91">
        <v>1</v>
      </c>
      <c r="AX2192" s="91">
        <v>0</v>
      </c>
      <c r="AZ2192" s="92">
        <v>43151.068113425928</v>
      </c>
      <c r="BA2192" s="91" t="s">
        <v>233</v>
      </c>
      <c r="BB2192" s="92">
        <v>43151.068113425928</v>
      </c>
      <c r="BC2192" s="91" t="s">
        <v>233</v>
      </c>
    </row>
    <row r="2193" spans="1:55">
      <c r="A2193" s="91">
        <f t="shared" si="34"/>
        <v>2192</v>
      </c>
      <c r="B2193" s="91">
        <v>2875001</v>
      </c>
      <c r="C2193" s="91">
        <v>30</v>
      </c>
      <c r="D2193" s="91">
        <v>18</v>
      </c>
      <c r="E2193" s="91">
        <v>28750</v>
      </c>
      <c r="F2193" s="91">
        <v>1</v>
      </c>
      <c r="G2193" s="91" t="s">
        <v>18794</v>
      </c>
      <c r="I2193" s="91" t="s">
        <v>18795</v>
      </c>
      <c r="J2193" s="91" t="s">
        <v>18796</v>
      </c>
      <c r="K2193" s="91" t="s">
        <v>18797</v>
      </c>
      <c r="L2193" s="91" t="s">
        <v>18798</v>
      </c>
      <c r="O2193" s="91" t="s">
        <v>18799</v>
      </c>
      <c r="P2193" s="91" t="s">
        <v>18800</v>
      </c>
      <c r="R2193" s="91" t="s">
        <v>18801</v>
      </c>
      <c r="S2193" s="91" t="s">
        <v>18802</v>
      </c>
      <c r="T2193" s="91" t="s">
        <v>269</v>
      </c>
      <c r="U2193" s="91">
        <v>0</v>
      </c>
      <c r="V2193" s="91">
        <v>500000</v>
      </c>
      <c r="W2193" s="91">
        <v>0</v>
      </c>
      <c r="X2193" s="91">
        <v>100</v>
      </c>
      <c r="Y2193" s="91">
        <v>120</v>
      </c>
      <c r="Z2193" s="91">
        <v>40</v>
      </c>
      <c r="AA2193" s="91">
        <v>60</v>
      </c>
      <c r="AB2193" s="91">
        <v>120</v>
      </c>
      <c r="AC2193" s="91">
        <v>0</v>
      </c>
      <c r="AD2193" s="91">
        <v>0</v>
      </c>
      <c r="AE2193" s="91">
        <v>0</v>
      </c>
      <c r="AF2193" s="91">
        <v>1352</v>
      </c>
      <c r="AG2193" s="91">
        <v>25</v>
      </c>
      <c r="AH2193" s="91">
        <v>6455234</v>
      </c>
      <c r="AI2193" s="91">
        <v>1</v>
      </c>
      <c r="AJ2193" s="91" t="s">
        <v>18803</v>
      </c>
      <c r="AK2193" s="91">
        <v>2</v>
      </c>
      <c r="AL2193" s="91">
        <v>0</v>
      </c>
      <c r="AM2193" s="91" t="s">
        <v>87</v>
      </c>
      <c r="AO2193" s="91">
        <v>1</v>
      </c>
      <c r="AP2193" s="91">
        <v>2</v>
      </c>
      <c r="AQ2193" s="91" t="s">
        <v>87</v>
      </c>
      <c r="AR2193" s="91" t="s">
        <v>87</v>
      </c>
      <c r="AW2193" s="91">
        <v>1</v>
      </c>
      <c r="AX2193" s="91">
        <v>0</v>
      </c>
      <c r="AZ2193" s="92">
        <v>36680</v>
      </c>
      <c r="BA2193" s="91" t="s">
        <v>183</v>
      </c>
      <c r="BB2193" s="92">
        <v>40862</v>
      </c>
      <c r="BC2193" s="91" t="s">
        <v>87</v>
      </c>
    </row>
    <row r="2194" spans="1:55">
      <c r="A2194" s="91">
        <f t="shared" si="34"/>
        <v>2193</v>
      </c>
      <c r="B2194" s="91">
        <v>2970001</v>
      </c>
      <c r="C2194" s="91">
        <v>50</v>
      </c>
      <c r="D2194" s="91">
        <v>18</v>
      </c>
      <c r="E2194" s="91">
        <v>29700</v>
      </c>
      <c r="F2194" s="91">
        <v>1</v>
      </c>
      <c r="G2194" s="91" t="s">
        <v>18804</v>
      </c>
      <c r="I2194" s="91" t="s">
        <v>18805</v>
      </c>
      <c r="J2194" s="91" t="s">
        <v>18806</v>
      </c>
      <c r="K2194" s="91" t="s">
        <v>18807</v>
      </c>
      <c r="L2194" s="91" t="s">
        <v>18808</v>
      </c>
      <c r="O2194" s="91" t="s">
        <v>18809</v>
      </c>
      <c r="P2194" s="91" t="s">
        <v>87</v>
      </c>
      <c r="U2194" s="91">
        <v>1</v>
      </c>
      <c r="V2194" s="91">
        <v>500000</v>
      </c>
      <c r="W2194" s="91">
        <v>40</v>
      </c>
      <c r="X2194" s="91">
        <v>60</v>
      </c>
      <c r="Y2194" s="91">
        <v>120</v>
      </c>
      <c r="Z2194" s="91">
        <v>40</v>
      </c>
      <c r="AA2194" s="91">
        <v>60</v>
      </c>
      <c r="AB2194" s="91">
        <v>120</v>
      </c>
      <c r="AC2194" s="91">
        <v>40</v>
      </c>
      <c r="AD2194" s="91">
        <v>60</v>
      </c>
      <c r="AE2194" s="91">
        <v>120</v>
      </c>
      <c r="AF2194" s="91">
        <v>152</v>
      </c>
      <c r="AG2194" s="91">
        <v>57</v>
      </c>
      <c r="AH2194" s="91">
        <v>482854</v>
      </c>
      <c r="AI2194" s="91">
        <v>1</v>
      </c>
      <c r="AJ2194" s="91" t="s">
        <v>18810</v>
      </c>
      <c r="AK2194" s="91">
        <v>2</v>
      </c>
      <c r="AL2194" s="91">
        <v>1</v>
      </c>
      <c r="AM2194" s="91">
        <v>2409</v>
      </c>
      <c r="AN2194" s="91" t="s">
        <v>18811</v>
      </c>
      <c r="AO2194" s="91">
        <v>1</v>
      </c>
      <c r="AP2194" s="91">
        <v>2</v>
      </c>
      <c r="AQ2194" s="91">
        <v>1574580</v>
      </c>
      <c r="AR2194" s="91" t="s">
        <v>87</v>
      </c>
      <c r="AU2194" s="93">
        <v>42060</v>
      </c>
      <c r="AW2194" s="91">
        <v>1</v>
      </c>
      <c r="AX2194" s="91">
        <v>0</v>
      </c>
      <c r="AZ2194" s="92">
        <v>36680</v>
      </c>
      <c r="BA2194" s="91" t="s">
        <v>183</v>
      </c>
      <c r="BB2194" s="92">
        <v>42057</v>
      </c>
      <c r="BC2194" s="91" t="s">
        <v>87</v>
      </c>
    </row>
    <row r="2195" spans="1:55">
      <c r="A2195" s="91">
        <f t="shared" si="34"/>
        <v>2194</v>
      </c>
      <c r="B2195" s="91">
        <v>2989001</v>
      </c>
      <c r="C2195" s="91">
        <v>10</v>
      </c>
      <c r="D2195" s="91">
        <v>18</v>
      </c>
      <c r="E2195" s="91">
        <v>29890</v>
      </c>
      <c r="F2195" s="91">
        <v>1</v>
      </c>
      <c r="G2195" s="91" t="s">
        <v>18812</v>
      </c>
      <c r="I2195" s="91" t="s">
        <v>18813</v>
      </c>
      <c r="J2195" s="91" t="s">
        <v>18812</v>
      </c>
      <c r="K2195" s="91" t="s">
        <v>18814</v>
      </c>
      <c r="L2195" s="91" t="s">
        <v>18815</v>
      </c>
      <c r="O2195" s="91" t="s">
        <v>18816</v>
      </c>
      <c r="P2195" s="91" t="s">
        <v>18817</v>
      </c>
      <c r="R2195" s="91" t="s">
        <v>18818</v>
      </c>
      <c r="S2195" s="91" t="s">
        <v>18819</v>
      </c>
      <c r="T2195" s="91" t="s">
        <v>269</v>
      </c>
      <c r="U2195" s="91">
        <v>1</v>
      </c>
      <c r="V2195" s="91">
        <v>500000</v>
      </c>
      <c r="W2195" s="91">
        <v>0</v>
      </c>
      <c r="X2195" s="91">
        <v>0</v>
      </c>
      <c r="Y2195" s="91">
        <v>0</v>
      </c>
      <c r="Z2195" s="91">
        <v>40</v>
      </c>
      <c r="AA2195" s="91">
        <v>60</v>
      </c>
      <c r="AB2195" s="91">
        <v>120</v>
      </c>
      <c r="AC2195" s="91">
        <v>0</v>
      </c>
      <c r="AD2195" s="91">
        <v>0</v>
      </c>
      <c r="AE2195" s="91">
        <v>0</v>
      </c>
      <c r="AF2195" s="91">
        <v>501</v>
      </c>
      <c r="AG2195" s="91">
        <v>474</v>
      </c>
      <c r="AH2195" s="91">
        <v>1025567</v>
      </c>
      <c r="AI2195" s="91">
        <v>2</v>
      </c>
      <c r="AJ2195" s="91" t="s">
        <v>18820</v>
      </c>
      <c r="AK2195" s="91">
        <v>2</v>
      </c>
      <c r="AL2195" s="91">
        <v>0</v>
      </c>
      <c r="AM2195" s="91" t="s">
        <v>87</v>
      </c>
      <c r="AO2195" s="91">
        <v>0</v>
      </c>
      <c r="AP2195" s="91">
        <v>2</v>
      </c>
      <c r="AQ2195" s="91">
        <v>1573231</v>
      </c>
      <c r="AR2195" s="91" t="s">
        <v>87</v>
      </c>
      <c r="AU2195" s="93">
        <v>42060</v>
      </c>
      <c r="AW2195" s="91">
        <v>1</v>
      </c>
      <c r="AX2195" s="91">
        <v>0</v>
      </c>
      <c r="AZ2195" s="92">
        <v>36680</v>
      </c>
      <c r="BA2195" s="91" t="s">
        <v>183</v>
      </c>
      <c r="BB2195" s="92">
        <v>43020.057719907411</v>
      </c>
      <c r="BC2195" s="91" t="s">
        <v>233</v>
      </c>
    </row>
    <row r="2196" spans="1:55">
      <c r="A2196" s="91">
        <f t="shared" si="34"/>
        <v>2195</v>
      </c>
      <c r="B2196" s="91">
        <v>3298001</v>
      </c>
      <c r="C2196" s="91">
        <v>10</v>
      </c>
      <c r="D2196" s="91">
        <v>18</v>
      </c>
      <c r="E2196" s="91">
        <v>32980</v>
      </c>
      <c r="F2196" s="91">
        <v>1</v>
      </c>
      <c r="G2196" s="91" t="s">
        <v>18821</v>
      </c>
      <c r="I2196" s="91" t="s">
        <v>18822</v>
      </c>
      <c r="J2196" s="91" t="s">
        <v>18821</v>
      </c>
      <c r="K2196" s="91" t="s">
        <v>18823</v>
      </c>
      <c r="L2196" s="91" t="s">
        <v>18824</v>
      </c>
      <c r="O2196" s="91" t="s">
        <v>18825</v>
      </c>
      <c r="P2196" s="91" t="s">
        <v>87</v>
      </c>
      <c r="U2196" s="91">
        <v>0</v>
      </c>
      <c r="V2196" s="91">
        <v>500000</v>
      </c>
      <c r="W2196" s="91">
        <v>0</v>
      </c>
      <c r="X2196" s="91">
        <v>0</v>
      </c>
      <c r="Y2196" s="91">
        <v>0</v>
      </c>
      <c r="Z2196" s="91">
        <v>40</v>
      </c>
      <c r="AA2196" s="91">
        <v>60</v>
      </c>
      <c r="AB2196" s="91">
        <v>120</v>
      </c>
      <c r="AC2196" s="91">
        <v>0</v>
      </c>
      <c r="AD2196" s="91">
        <v>0</v>
      </c>
      <c r="AE2196" s="91">
        <v>0</v>
      </c>
      <c r="AF2196" s="91">
        <v>501</v>
      </c>
      <c r="AG2196" s="91">
        <v>27</v>
      </c>
      <c r="AH2196" s="91">
        <v>205825</v>
      </c>
      <c r="AI2196" s="91">
        <v>1</v>
      </c>
      <c r="AJ2196" s="91" t="s">
        <v>18826</v>
      </c>
      <c r="AK2196" s="91">
        <v>2</v>
      </c>
      <c r="AL2196" s="91">
        <v>0</v>
      </c>
      <c r="AM2196" s="91" t="s">
        <v>87</v>
      </c>
      <c r="AO2196" s="91">
        <v>0</v>
      </c>
      <c r="AP2196" s="91">
        <v>2</v>
      </c>
      <c r="AQ2196" s="91" t="s">
        <v>87</v>
      </c>
      <c r="AR2196" s="91" t="s">
        <v>87</v>
      </c>
      <c r="AW2196" s="91">
        <v>1</v>
      </c>
      <c r="AX2196" s="91">
        <v>0</v>
      </c>
      <c r="AZ2196" s="92">
        <v>36680</v>
      </c>
      <c r="BA2196" s="91" t="s">
        <v>183</v>
      </c>
      <c r="BB2196" s="92">
        <v>40360</v>
      </c>
      <c r="BC2196" s="91" t="s">
        <v>87</v>
      </c>
    </row>
    <row r="2197" spans="1:55">
      <c r="A2197" s="91">
        <f t="shared" si="34"/>
        <v>2196</v>
      </c>
      <c r="B2197" s="91">
        <v>3313001</v>
      </c>
      <c r="C2197" s="91">
        <v>30</v>
      </c>
      <c r="D2197" s="91">
        <v>18</v>
      </c>
      <c r="E2197" s="91">
        <v>33130</v>
      </c>
      <c r="F2197" s="91">
        <v>1</v>
      </c>
      <c r="G2197" s="91" t="s">
        <v>18827</v>
      </c>
      <c r="I2197" s="91" t="s">
        <v>18828</v>
      </c>
      <c r="J2197" s="91" t="s">
        <v>18827</v>
      </c>
      <c r="K2197" s="91" t="s">
        <v>18829</v>
      </c>
      <c r="L2197" s="91" t="s">
        <v>18830</v>
      </c>
      <c r="O2197" s="91" t="s">
        <v>18831</v>
      </c>
      <c r="P2197" s="91" t="s">
        <v>87</v>
      </c>
      <c r="U2197" s="91">
        <v>0</v>
      </c>
      <c r="V2197" s="91">
        <v>500000</v>
      </c>
      <c r="W2197" s="91">
        <v>0</v>
      </c>
      <c r="X2197" s="91">
        <v>0</v>
      </c>
      <c r="Y2197" s="91">
        <v>0</v>
      </c>
      <c r="Z2197" s="91">
        <v>40</v>
      </c>
      <c r="AA2197" s="91">
        <v>60</v>
      </c>
      <c r="AB2197" s="91">
        <v>120</v>
      </c>
      <c r="AC2197" s="91">
        <v>0</v>
      </c>
      <c r="AD2197" s="91">
        <v>0</v>
      </c>
      <c r="AE2197" s="91">
        <v>0</v>
      </c>
      <c r="AF2197" s="91">
        <v>5</v>
      </c>
      <c r="AG2197" s="91">
        <v>187</v>
      </c>
      <c r="AH2197" s="91">
        <v>4258928</v>
      </c>
      <c r="AI2197" s="91">
        <v>1</v>
      </c>
      <c r="AJ2197" s="91" t="s">
        <v>18832</v>
      </c>
      <c r="AK2197" s="91">
        <v>2</v>
      </c>
      <c r="AL2197" s="91">
        <v>0</v>
      </c>
      <c r="AM2197" s="91" t="s">
        <v>87</v>
      </c>
      <c r="AO2197" s="91">
        <v>1</v>
      </c>
      <c r="AP2197" s="91">
        <v>2</v>
      </c>
      <c r="AQ2197" s="91" t="s">
        <v>87</v>
      </c>
      <c r="AR2197" s="91" t="s">
        <v>87</v>
      </c>
      <c r="AW2197" s="91">
        <v>1</v>
      </c>
      <c r="AX2197" s="91">
        <v>0</v>
      </c>
      <c r="AZ2197" s="92">
        <v>36680</v>
      </c>
      <c r="BA2197" s="91" t="s">
        <v>183</v>
      </c>
      <c r="BB2197" s="92">
        <v>40499</v>
      </c>
      <c r="BC2197" s="91" t="s">
        <v>87</v>
      </c>
    </row>
    <row r="2198" spans="1:55">
      <c r="A2198" s="91">
        <f t="shared" si="34"/>
        <v>2197</v>
      </c>
      <c r="B2198" s="91">
        <v>3377001</v>
      </c>
      <c r="C2198" s="91">
        <v>10</v>
      </c>
      <c r="D2198" s="91">
        <v>18</v>
      </c>
      <c r="E2198" s="91">
        <v>33770</v>
      </c>
      <c r="F2198" s="91">
        <v>1</v>
      </c>
      <c r="G2198" s="91" t="s">
        <v>18833</v>
      </c>
      <c r="I2198" s="91" t="s">
        <v>18834</v>
      </c>
      <c r="J2198" s="91" t="s">
        <v>18835</v>
      </c>
      <c r="K2198" s="91" t="s">
        <v>18836</v>
      </c>
      <c r="L2198" s="91" t="s">
        <v>18837</v>
      </c>
      <c r="O2198" s="91" t="s">
        <v>18838</v>
      </c>
      <c r="P2198" s="91" t="s">
        <v>18839</v>
      </c>
      <c r="R2198" s="91" t="s">
        <v>18840</v>
      </c>
      <c r="S2198" s="91" t="s">
        <v>18841</v>
      </c>
      <c r="T2198" s="91" t="s">
        <v>269</v>
      </c>
      <c r="U2198" s="91">
        <v>0</v>
      </c>
      <c r="V2198" s="91">
        <v>500000</v>
      </c>
      <c r="W2198" s="91">
        <v>0</v>
      </c>
      <c r="X2198" s="91">
        <v>0</v>
      </c>
      <c r="Y2198" s="91">
        <v>0</v>
      </c>
      <c r="Z2198" s="91">
        <v>40</v>
      </c>
      <c r="AA2198" s="91">
        <v>60</v>
      </c>
      <c r="AB2198" s="91">
        <v>120</v>
      </c>
      <c r="AC2198" s="91">
        <v>0</v>
      </c>
      <c r="AD2198" s="91">
        <v>0</v>
      </c>
      <c r="AE2198" s="91">
        <v>0</v>
      </c>
      <c r="AF2198" s="91">
        <v>501</v>
      </c>
      <c r="AG2198" s="91">
        <v>337</v>
      </c>
      <c r="AH2198" s="91">
        <v>2021344</v>
      </c>
      <c r="AI2198" s="91">
        <v>2</v>
      </c>
      <c r="AJ2198" s="91" t="s">
        <v>18842</v>
      </c>
      <c r="AK2198" s="91">
        <v>2</v>
      </c>
      <c r="AL2198" s="91">
        <v>0</v>
      </c>
      <c r="AM2198" s="91" t="s">
        <v>87</v>
      </c>
      <c r="AO2198" s="91">
        <v>0</v>
      </c>
      <c r="AP2198" s="91">
        <v>2</v>
      </c>
      <c r="AQ2198" s="91" t="s">
        <v>87</v>
      </c>
      <c r="AR2198" s="91" t="s">
        <v>87</v>
      </c>
      <c r="AW2198" s="91">
        <v>1</v>
      </c>
      <c r="AX2198" s="91">
        <v>0</v>
      </c>
      <c r="AZ2198" s="92">
        <v>36680</v>
      </c>
      <c r="BA2198" s="91" t="s">
        <v>183</v>
      </c>
      <c r="BB2198" s="92">
        <v>42451</v>
      </c>
      <c r="BC2198" s="91" t="s">
        <v>87</v>
      </c>
    </row>
    <row r="2199" spans="1:55">
      <c r="A2199" s="91">
        <f t="shared" si="34"/>
        <v>2198</v>
      </c>
      <c r="B2199" s="91">
        <v>3473002</v>
      </c>
      <c r="C2199" s="91">
        <v>57</v>
      </c>
      <c r="D2199" s="91">
        <v>18</v>
      </c>
      <c r="E2199" s="91">
        <v>34730</v>
      </c>
      <c r="F2199" s="91">
        <v>2</v>
      </c>
      <c r="G2199" s="91" t="s">
        <v>18843</v>
      </c>
      <c r="I2199" s="91" t="s">
        <v>18844</v>
      </c>
      <c r="J2199" s="91" t="s">
        <v>18845</v>
      </c>
      <c r="K2199" s="91" t="s">
        <v>18846</v>
      </c>
      <c r="L2199" s="91" t="s">
        <v>18847</v>
      </c>
      <c r="O2199" s="91" t="s">
        <v>18848</v>
      </c>
      <c r="P2199" s="91" t="s">
        <v>18849</v>
      </c>
      <c r="U2199" s="91">
        <v>0</v>
      </c>
      <c r="V2199" s="91">
        <v>500000</v>
      </c>
      <c r="W2199" s="91">
        <v>0</v>
      </c>
      <c r="X2199" s="91">
        <v>100</v>
      </c>
      <c r="Y2199" s="91">
        <v>120</v>
      </c>
      <c r="Z2199" s="91">
        <v>40</v>
      </c>
      <c r="AA2199" s="91">
        <v>60</v>
      </c>
      <c r="AB2199" s="91">
        <v>120</v>
      </c>
      <c r="AC2199" s="91">
        <v>40</v>
      </c>
      <c r="AD2199" s="91">
        <v>60</v>
      </c>
      <c r="AE2199" s="91">
        <v>120</v>
      </c>
      <c r="AF2199" s="91">
        <v>1530</v>
      </c>
      <c r="AG2199" s="91">
        <v>28</v>
      </c>
      <c r="AH2199" s="91">
        <v>1151597</v>
      </c>
      <c r="AI2199" s="91">
        <v>1</v>
      </c>
      <c r="AJ2199" s="91" t="s">
        <v>18850</v>
      </c>
      <c r="AK2199" s="91">
        <v>2</v>
      </c>
      <c r="AL2199" s="91">
        <v>0</v>
      </c>
      <c r="AM2199" s="91" t="s">
        <v>87</v>
      </c>
      <c r="AO2199" s="91">
        <v>0</v>
      </c>
      <c r="AP2199" s="91">
        <v>2</v>
      </c>
      <c r="AQ2199" s="91" t="s">
        <v>87</v>
      </c>
      <c r="AR2199" s="91" t="s">
        <v>87</v>
      </c>
      <c r="AW2199" s="91">
        <v>1</v>
      </c>
      <c r="AX2199" s="91">
        <v>0</v>
      </c>
      <c r="AZ2199" s="92">
        <v>43132</v>
      </c>
      <c r="BA2199" s="91" t="s">
        <v>728</v>
      </c>
      <c r="BB2199" s="92">
        <v>43132</v>
      </c>
      <c r="BC2199" s="91" t="s">
        <v>728</v>
      </c>
    </row>
    <row r="2200" spans="1:55">
      <c r="A2200" s="91">
        <f t="shared" si="34"/>
        <v>2199</v>
      </c>
      <c r="B2200" s="91">
        <v>3788001</v>
      </c>
      <c r="C2200" s="91">
        <v>50</v>
      </c>
      <c r="D2200" s="91">
        <v>18</v>
      </c>
      <c r="E2200" s="91">
        <v>37880</v>
      </c>
      <c r="F2200" s="91">
        <v>1</v>
      </c>
      <c r="G2200" s="91" t="s">
        <v>18851</v>
      </c>
      <c r="I2200" s="91" t="s">
        <v>18852</v>
      </c>
      <c r="J2200" s="91" t="s">
        <v>18851</v>
      </c>
      <c r="K2200" s="91" t="s">
        <v>18853</v>
      </c>
      <c r="L2200" s="91" t="s">
        <v>18854</v>
      </c>
      <c r="M2200" s="91" t="s">
        <v>18855</v>
      </c>
      <c r="O2200" s="91" t="s">
        <v>18856</v>
      </c>
      <c r="P2200" s="91" t="s">
        <v>18856</v>
      </c>
      <c r="U2200" s="91">
        <v>0</v>
      </c>
      <c r="V2200" s="91">
        <v>500000</v>
      </c>
      <c r="W2200" s="91">
        <v>0</v>
      </c>
      <c r="X2200" s="91">
        <v>100</v>
      </c>
      <c r="Y2200" s="91">
        <v>120</v>
      </c>
      <c r="Z2200" s="91">
        <v>100</v>
      </c>
      <c r="AA2200" s="91">
        <v>0</v>
      </c>
      <c r="AB2200" s="91">
        <v>0</v>
      </c>
      <c r="AC2200" s="91">
        <v>100</v>
      </c>
      <c r="AD2200" s="91">
        <v>0</v>
      </c>
      <c r="AE2200" s="91">
        <v>0</v>
      </c>
      <c r="AF2200" s="91">
        <v>544</v>
      </c>
      <c r="AG2200" s="91">
        <v>309</v>
      </c>
      <c r="AH2200" s="91">
        <v>1003744</v>
      </c>
      <c r="AI2200" s="91">
        <v>1</v>
      </c>
      <c r="AJ2200" s="91" t="s">
        <v>18857</v>
      </c>
      <c r="AK2200" s="91">
        <v>2</v>
      </c>
      <c r="AL2200" s="91">
        <v>0</v>
      </c>
      <c r="AM2200" s="91" t="s">
        <v>87</v>
      </c>
      <c r="AO2200" s="91">
        <v>1</v>
      </c>
      <c r="AP2200" s="91">
        <v>2</v>
      </c>
      <c r="AQ2200" s="91" t="s">
        <v>87</v>
      </c>
      <c r="AR2200" s="91" t="s">
        <v>87</v>
      </c>
      <c r="AW2200" s="91">
        <v>1</v>
      </c>
      <c r="AX2200" s="91">
        <v>0</v>
      </c>
      <c r="AZ2200" s="92">
        <v>36680</v>
      </c>
      <c r="BA2200" s="91" t="s">
        <v>183</v>
      </c>
      <c r="BB2200" s="92">
        <v>41484</v>
      </c>
      <c r="BC2200" s="91" t="s">
        <v>87</v>
      </c>
    </row>
    <row r="2201" spans="1:55">
      <c r="A2201" s="91">
        <f t="shared" si="34"/>
        <v>2200</v>
      </c>
      <c r="B2201" s="91">
        <v>3830001</v>
      </c>
      <c r="C2201" s="91">
        <v>38</v>
      </c>
      <c r="D2201" s="91">
        <v>18</v>
      </c>
      <c r="E2201" s="91">
        <v>38300</v>
      </c>
      <c r="F2201" s="91">
        <v>1</v>
      </c>
      <c r="G2201" s="91" t="s">
        <v>18858</v>
      </c>
      <c r="I2201" s="91" t="s">
        <v>18859</v>
      </c>
      <c r="J2201" s="91" t="s">
        <v>18860</v>
      </c>
      <c r="K2201" s="91" t="s">
        <v>18861</v>
      </c>
      <c r="L2201" s="91" t="s">
        <v>18862</v>
      </c>
      <c r="O2201" s="91" t="s">
        <v>18863</v>
      </c>
      <c r="P2201" s="91" t="s">
        <v>18864</v>
      </c>
      <c r="U2201" s="91">
        <v>1</v>
      </c>
      <c r="V2201" s="91">
        <v>500000</v>
      </c>
      <c r="W2201" s="91">
        <v>0</v>
      </c>
      <c r="X2201" s="91">
        <v>0</v>
      </c>
      <c r="Y2201" s="91">
        <v>0</v>
      </c>
      <c r="Z2201" s="91">
        <v>40</v>
      </c>
      <c r="AA2201" s="91">
        <v>60</v>
      </c>
      <c r="AB2201" s="91">
        <v>120</v>
      </c>
      <c r="AC2201" s="91">
        <v>0</v>
      </c>
      <c r="AD2201" s="91">
        <v>0</v>
      </c>
      <c r="AE2201" s="91">
        <v>0</v>
      </c>
      <c r="AF2201" s="91">
        <v>5</v>
      </c>
      <c r="AG2201" s="91">
        <v>260</v>
      </c>
      <c r="AH2201" s="91">
        <v>9008724</v>
      </c>
      <c r="AI2201" s="91">
        <v>2</v>
      </c>
      <c r="AJ2201" s="91" t="s">
        <v>18865</v>
      </c>
      <c r="AK2201" s="91">
        <v>2</v>
      </c>
      <c r="AL2201" s="91">
        <v>1</v>
      </c>
      <c r="AM2201" s="91" t="s">
        <v>18866</v>
      </c>
      <c r="AN2201" s="91" t="s">
        <v>431</v>
      </c>
      <c r="AO2201" s="91">
        <v>1</v>
      </c>
      <c r="AP2201" s="91">
        <v>2</v>
      </c>
      <c r="AQ2201" s="91">
        <v>1564501</v>
      </c>
      <c r="AR2201" s="91" t="s">
        <v>87</v>
      </c>
      <c r="AU2201" s="93">
        <v>42060</v>
      </c>
      <c r="AW2201" s="91">
        <v>1</v>
      </c>
      <c r="AX2201" s="91">
        <v>0</v>
      </c>
      <c r="AZ2201" s="92">
        <v>36680</v>
      </c>
      <c r="BA2201" s="91" t="s">
        <v>183</v>
      </c>
      <c r="BB2201" s="92">
        <v>42057</v>
      </c>
      <c r="BC2201" s="91" t="s">
        <v>87</v>
      </c>
    </row>
    <row r="2202" spans="1:55">
      <c r="A2202" s="91">
        <f t="shared" si="34"/>
        <v>2201</v>
      </c>
      <c r="B2202" s="91">
        <v>4096001</v>
      </c>
      <c r="C2202" s="91">
        <v>50</v>
      </c>
      <c r="D2202" s="91">
        <v>18</v>
      </c>
      <c r="E2202" s="91">
        <v>40960</v>
      </c>
      <c r="F2202" s="91">
        <v>1</v>
      </c>
      <c r="G2202" s="91" t="s">
        <v>18867</v>
      </c>
      <c r="I2202" s="91" t="s">
        <v>18868</v>
      </c>
      <c r="J2202" s="91" t="s">
        <v>18869</v>
      </c>
      <c r="K2202" s="91" t="s">
        <v>18870</v>
      </c>
      <c r="L2202" s="91" t="s">
        <v>18871</v>
      </c>
      <c r="O2202" s="91" t="s">
        <v>18872</v>
      </c>
      <c r="P2202" s="91" t="s">
        <v>18873</v>
      </c>
      <c r="U2202" s="91">
        <v>1</v>
      </c>
      <c r="V2202" s="91">
        <v>500000</v>
      </c>
      <c r="W2202" s="91">
        <v>40</v>
      </c>
      <c r="X2202" s="91">
        <v>60</v>
      </c>
      <c r="Y2202" s="91">
        <v>120</v>
      </c>
      <c r="Z2202" s="91">
        <v>40</v>
      </c>
      <c r="AA2202" s="91">
        <v>60</v>
      </c>
      <c r="AB2202" s="91">
        <v>120</v>
      </c>
      <c r="AC2202" s="91">
        <v>40</v>
      </c>
      <c r="AD2202" s="91">
        <v>60</v>
      </c>
      <c r="AE2202" s="91">
        <v>120</v>
      </c>
      <c r="AF2202" s="91">
        <v>5</v>
      </c>
      <c r="AG2202" s="91">
        <v>297</v>
      </c>
      <c r="AH2202" s="91">
        <v>3555861</v>
      </c>
      <c r="AI2202" s="91">
        <v>1</v>
      </c>
      <c r="AJ2202" s="91" t="s">
        <v>18874</v>
      </c>
      <c r="AK2202" s="91">
        <v>2</v>
      </c>
      <c r="AL2202" s="91">
        <v>0</v>
      </c>
      <c r="AM2202" s="91" t="s">
        <v>87</v>
      </c>
      <c r="AO2202" s="91">
        <v>1</v>
      </c>
      <c r="AP2202" s="91">
        <v>2</v>
      </c>
      <c r="AQ2202" s="91">
        <v>1640034</v>
      </c>
      <c r="AR2202" s="91" t="s">
        <v>87</v>
      </c>
      <c r="AU2202" s="93">
        <v>42119</v>
      </c>
      <c r="AW2202" s="91">
        <v>1</v>
      </c>
      <c r="AX2202" s="91">
        <v>0</v>
      </c>
      <c r="AZ2202" s="92">
        <v>36680</v>
      </c>
      <c r="BA2202" s="91" t="s">
        <v>183</v>
      </c>
      <c r="BB2202" s="92">
        <v>42874</v>
      </c>
      <c r="BC2202" s="91" t="s">
        <v>87</v>
      </c>
    </row>
    <row r="2203" spans="1:55">
      <c r="A2203" s="91">
        <f t="shared" si="34"/>
        <v>2202</v>
      </c>
      <c r="B2203" s="91">
        <v>4212001</v>
      </c>
      <c r="C2203" s="91">
        <v>77</v>
      </c>
      <c r="D2203" s="91">
        <v>18</v>
      </c>
      <c r="E2203" s="91">
        <v>42120</v>
      </c>
      <c r="F2203" s="91">
        <v>1</v>
      </c>
      <c r="G2203" s="91" t="s">
        <v>18875</v>
      </c>
      <c r="I2203" s="91" t="s">
        <v>18876</v>
      </c>
      <c r="J2203" s="91" t="s">
        <v>18875</v>
      </c>
      <c r="K2203" s="91" t="s">
        <v>18877</v>
      </c>
      <c r="L2203" s="91" t="s">
        <v>18878</v>
      </c>
      <c r="O2203" s="91" t="s">
        <v>18879</v>
      </c>
      <c r="P2203" s="91" t="s">
        <v>18880</v>
      </c>
      <c r="U2203" s="91">
        <v>1</v>
      </c>
      <c r="V2203" s="91">
        <v>500000</v>
      </c>
      <c r="W2203" s="91">
        <v>0</v>
      </c>
      <c r="X2203" s="91">
        <v>100</v>
      </c>
      <c r="Y2203" s="91">
        <v>120</v>
      </c>
      <c r="Z2203" s="91">
        <v>40</v>
      </c>
      <c r="AA2203" s="91">
        <v>60</v>
      </c>
      <c r="AB2203" s="91">
        <v>120</v>
      </c>
      <c r="AC2203" s="91">
        <v>40</v>
      </c>
      <c r="AD2203" s="91">
        <v>60</v>
      </c>
      <c r="AE2203" s="91">
        <v>120</v>
      </c>
      <c r="AF2203" s="91">
        <v>9</v>
      </c>
      <c r="AG2203" s="91">
        <v>605</v>
      </c>
      <c r="AH2203" s="91">
        <v>235783</v>
      </c>
      <c r="AI2203" s="91">
        <v>2</v>
      </c>
      <c r="AJ2203" s="91" t="s">
        <v>18881</v>
      </c>
      <c r="AK2203" s="91">
        <v>2</v>
      </c>
      <c r="AL2203" s="91">
        <v>1</v>
      </c>
      <c r="AM2203" s="91">
        <v>34101361716</v>
      </c>
      <c r="AN2203" s="91" t="s">
        <v>18882</v>
      </c>
      <c r="AO2203" s="91">
        <v>1</v>
      </c>
      <c r="AP2203" s="91">
        <v>2</v>
      </c>
      <c r="AQ2203" s="91">
        <v>1348578</v>
      </c>
      <c r="AR2203" s="91" t="s">
        <v>87</v>
      </c>
      <c r="AU2203" s="93">
        <v>42060</v>
      </c>
      <c r="AW2203" s="91">
        <v>1</v>
      </c>
      <c r="AX2203" s="91">
        <v>0</v>
      </c>
      <c r="AZ2203" s="92">
        <v>36680</v>
      </c>
      <c r="BA2203" s="91" t="s">
        <v>183</v>
      </c>
      <c r="BB2203" s="92">
        <v>42057</v>
      </c>
      <c r="BC2203" s="91" t="s">
        <v>87</v>
      </c>
    </row>
    <row r="2204" spans="1:55">
      <c r="A2204" s="91">
        <f t="shared" si="34"/>
        <v>2203</v>
      </c>
      <c r="B2204" s="91">
        <v>4398001</v>
      </c>
      <c r="C2204" s="91">
        <v>80</v>
      </c>
      <c r="D2204" s="91">
        <v>18</v>
      </c>
      <c r="E2204" s="91">
        <v>43980</v>
      </c>
      <c r="F2204" s="91">
        <v>1</v>
      </c>
      <c r="G2204" s="91" t="s">
        <v>18883</v>
      </c>
      <c r="I2204" s="91" t="s">
        <v>18884</v>
      </c>
      <c r="J2204" s="91" t="s">
        <v>18885</v>
      </c>
      <c r="K2204" s="91" t="s">
        <v>18886</v>
      </c>
      <c r="L2204" s="91" t="s">
        <v>18887</v>
      </c>
      <c r="O2204" s="91" t="s">
        <v>18888</v>
      </c>
      <c r="P2204" s="91" t="s">
        <v>18889</v>
      </c>
      <c r="R2204" s="91" t="s">
        <v>18890</v>
      </c>
      <c r="S2204" s="91" t="s">
        <v>18891</v>
      </c>
      <c r="T2204" s="91" t="s">
        <v>269</v>
      </c>
      <c r="U2204" s="91">
        <v>1</v>
      </c>
      <c r="V2204" s="91">
        <v>500000</v>
      </c>
      <c r="W2204" s="91">
        <v>0</v>
      </c>
      <c r="X2204" s="91">
        <v>100</v>
      </c>
      <c r="Y2204" s="91">
        <v>120</v>
      </c>
      <c r="Z2204" s="91">
        <v>40</v>
      </c>
      <c r="AA2204" s="91">
        <v>60</v>
      </c>
      <c r="AB2204" s="91">
        <v>120</v>
      </c>
      <c r="AC2204" s="91">
        <v>40</v>
      </c>
      <c r="AD2204" s="91">
        <v>60</v>
      </c>
      <c r="AE2204" s="91">
        <v>120</v>
      </c>
      <c r="AF2204" s="91">
        <v>190</v>
      </c>
      <c r="AG2204" s="91">
        <v>210</v>
      </c>
      <c r="AH2204" s="91">
        <v>6325</v>
      </c>
      <c r="AI2204" s="91">
        <v>2</v>
      </c>
      <c r="AJ2204" s="91" t="s">
        <v>18892</v>
      </c>
      <c r="AK2204" s="91">
        <v>2</v>
      </c>
      <c r="AL2204" s="91">
        <v>1</v>
      </c>
      <c r="AM2204" s="91">
        <v>40101005128000</v>
      </c>
      <c r="AN2204" s="91" t="s">
        <v>6828</v>
      </c>
      <c r="AO2204" s="91">
        <v>1</v>
      </c>
      <c r="AP2204" s="91">
        <v>2</v>
      </c>
      <c r="AQ2204" s="91">
        <v>1507227</v>
      </c>
      <c r="AR2204" s="91" t="s">
        <v>87</v>
      </c>
      <c r="AU2204" s="93">
        <v>42060</v>
      </c>
      <c r="AW2204" s="91">
        <v>1</v>
      </c>
      <c r="AX2204" s="91">
        <v>0</v>
      </c>
      <c r="AZ2204" s="92">
        <v>36680</v>
      </c>
      <c r="BA2204" s="91" t="s">
        <v>183</v>
      </c>
      <c r="BB2204" s="92">
        <v>42057</v>
      </c>
      <c r="BC2204" s="91" t="s">
        <v>87</v>
      </c>
    </row>
    <row r="2205" spans="1:55">
      <c r="A2205" s="91">
        <f t="shared" si="34"/>
        <v>2204</v>
      </c>
      <c r="B2205" s="91">
        <v>4632009</v>
      </c>
      <c r="C2205" s="91">
        <v>57</v>
      </c>
      <c r="D2205" s="91">
        <v>18</v>
      </c>
      <c r="E2205" s="91">
        <v>46320</v>
      </c>
      <c r="F2205" s="91">
        <v>9</v>
      </c>
      <c r="G2205" s="91" t="s">
        <v>2569</v>
      </c>
      <c r="I2205" s="91" t="s">
        <v>18893</v>
      </c>
      <c r="J2205" s="91" t="s">
        <v>18894</v>
      </c>
      <c r="K2205" s="91" t="s">
        <v>18895</v>
      </c>
      <c r="L2205" s="91" t="s">
        <v>18896</v>
      </c>
      <c r="O2205" s="91" t="s">
        <v>18897</v>
      </c>
      <c r="P2205" s="91" t="s">
        <v>18898</v>
      </c>
      <c r="U2205" s="91">
        <v>0</v>
      </c>
      <c r="V2205" s="91">
        <v>500000</v>
      </c>
      <c r="W2205" s="91">
        <v>100</v>
      </c>
      <c r="X2205" s="91">
        <v>0</v>
      </c>
      <c r="Y2205" s="91">
        <v>120</v>
      </c>
      <c r="Z2205" s="91">
        <v>100</v>
      </c>
      <c r="AA2205" s="91">
        <v>0</v>
      </c>
      <c r="AB2205" s="91">
        <v>120</v>
      </c>
      <c r="AC2205" s="91">
        <v>100</v>
      </c>
      <c r="AD2205" s="91">
        <v>0</v>
      </c>
      <c r="AE2205" s="91">
        <v>120</v>
      </c>
      <c r="AF2205" s="91">
        <v>9</v>
      </c>
      <c r="AG2205" s="91">
        <v>200</v>
      </c>
      <c r="AH2205" s="91">
        <v>8950187</v>
      </c>
      <c r="AI2205" s="91">
        <v>1</v>
      </c>
      <c r="AJ2205" s="91" t="s">
        <v>2576</v>
      </c>
      <c r="AK2205" s="91">
        <v>2</v>
      </c>
      <c r="AL2205" s="91">
        <v>0</v>
      </c>
      <c r="AM2205" s="91" t="s">
        <v>87</v>
      </c>
      <c r="AO2205" s="91">
        <v>0</v>
      </c>
      <c r="AP2205" s="91">
        <v>2</v>
      </c>
      <c r="AQ2205" s="91" t="s">
        <v>87</v>
      </c>
      <c r="AR2205" s="91" t="s">
        <v>87</v>
      </c>
      <c r="AW2205" s="91">
        <v>1</v>
      </c>
      <c r="AX2205" s="91">
        <v>0</v>
      </c>
      <c r="AZ2205" s="92">
        <v>43132</v>
      </c>
      <c r="BA2205" s="91" t="s">
        <v>728</v>
      </c>
      <c r="BB2205" s="92">
        <v>43132</v>
      </c>
      <c r="BC2205" s="91" t="s">
        <v>728</v>
      </c>
    </row>
    <row r="2206" spans="1:55">
      <c r="A2206" s="91">
        <f t="shared" si="34"/>
        <v>2205</v>
      </c>
      <c r="B2206" s="91">
        <v>4744010</v>
      </c>
      <c r="C2206" s="91">
        <v>57</v>
      </c>
      <c r="D2206" s="91">
        <v>18</v>
      </c>
      <c r="E2206" s="91" t="s">
        <v>87</v>
      </c>
      <c r="F2206" s="91" t="s">
        <v>87</v>
      </c>
      <c r="G2206" s="91" t="s">
        <v>18899</v>
      </c>
      <c r="I2206" s="91" t="s">
        <v>18900</v>
      </c>
      <c r="K2206" s="91" t="s">
        <v>18901</v>
      </c>
      <c r="L2206" s="91" t="s">
        <v>18902</v>
      </c>
      <c r="O2206" s="91" t="s">
        <v>18903</v>
      </c>
      <c r="P2206" s="91" t="s">
        <v>18904</v>
      </c>
      <c r="U2206" s="91">
        <v>0</v>
      </c>
      <c r="V2206" s="91">
        <v>500000</v>
      </c>
      <c r="W2206" s="91">
        <v>0</v>
      </c>
      <c r="X2206" s="91">
        <v>100</v>
      </c>
      <c r="Y2206" s="91">
        <v>120</v>
      </c>
      <c r="Z2206" s="91">
        <v>40</v>
      </c>
      <c r="AA2206" s="91">
        <v>60</v>
      </c>
      <c r="AB2206" s="91">
        <v>120</v>
      </c>
      <c r="AC2206" s="91">
        <v>40</v>
      </c>
      <c r="AD2206" s="91">
        <v>60</v>
      </c>
      <c r="AE2206" s="91">
        <v>120</v>
      </c>
      <c r="AF2206" s="91">
        <v>5</v>
      </c>
      <c r="AG2206" s="91">
        <v>530</v>
      </c>
      <c r="AH2206" s="91">
        <v>9005803</v>
      </c>
      <c r="AI2206" s="91">
        <v>2</v>
      </c>
      <c r="AJ2206" s="91" t="s">
        <v>3147</v>
      </c>
      <c r="AK2206" s="91">
        <v>2</v>
      </c>
      <c r="AL2206" s="91">
        <v>0</v>
      </c>
      <c r="AM2206" s="91" t="s">
        <v>87</v>
      </c>
      <c r="AO2206" s="91">
        <v>0</v>
      </c>
      <c r="AP2206" s="91">
        <v>0</v>
      </c>
      <c r="AQ2206" s="91" t="s">
        <v>87</v>
      </c>
      <c r="AR2206" s="91" t="s">
        <v>87</v>
      </c>
      <c r="AW2206" s="91">
        <v>1</v>
      </c>
      <c r="AX2206" s="91">
        <v>0</v>
      </c>
      <c r="AZ2206" s="92">
        <v>43132</v>
      </c>
      <c r="BA2206" s="91" t="s">
        <v>728</v>
      </c>
      <c r="BB2206" s="92">
        <v>43132</v>
      </c>
      <c r="BC2206" s="91" t="s">
        <v>728</v>
      </c>
    </row>
    <row r="2207" spans="1:55">
      <c r="A2207" s="91">
        <f t="shared" si="34"/>
        <v>2206</v>
      </c>
      <c r="B2207" s="91">
        <v>4908001</v>
      </c>
      <c r="C2207" s="91">
        <v>10</v>
      </c>
      <c r="D2207" s="91">
        <v>18</v>
      </c>
      <c r="E2207" s="91">
        <v>49080</v>
      </c>
      <c r="F2207" s="91">
        <v>1</v>
      </c>
      <c r="G2207" s="91" t="s">
        <v>18905</v>
      </c>
      <c r="I2207" s="91" t="s">
        <v>18906</v>
      </c>
      <c r="J2207" s="91" t="s">
        <v>18905</v>
      </c>
      <c r="K2207" s="91" t="s">
        <v>18907</v>
      </c>
      <c r="L2207" s="91" t="s">
        <v>18908</v>
      </c>
      <c r="O2207" s="91" t="s">
        <v>18909</v>
      </c>
      <c r="P2207" s="91" t="s">
        <v>18910</v>
      </c>
      <c r="R2207" s="91" t="s">
        <v>18911</v>
      </c>
      <c r="S2207" s="91" t="s">
        <v>18912</v>
      </c>
      <c r="U2207" s="91">
        <v>0</v>
      </c>
      <c r="V2207" s="91">
        <v>500000</v>
      </c>
      <c r="W2207" s="91">
        <v>0</v>
      </c>
      <c r="X2207" s="91">
        <v>0</v>
      </c>
      <c r="Y2207" s="91">
        <v>0</v>
      </c>
      <c r="Z2207" s="91">
        <v>100</v>
      </c>
      <c r="AA2207" s="91">
        <v>0</v>
      </c>
      <c r="AB2207" s="91">
        <v>0</v>
      </c>
      <c r="AC2207" s="91">
        <v>0</v>
      </c>
      <c r="AD2207" s="91">
        <v>0</v>
      </c>
      <c r="AE2207" s="91">
        <v>0</v>
      </c>
      <c r="AF2207" s="91">
        <v>116</v>
      </c>
      <c r="AG2207" s="91">
        <v>701</v>
      </c>
      <c r="AH2207" s="91">
        <v>1296902</v>
      </c>
      <c r="AI2207" s="91">
        <v>1</v>
      </c>
      <c r="AJ2207" s="91" t="s">
        <v>18913</v>
      </c>
      <c r="AK2207" s="91">
        <v>2</v>
      </c>
      <c r="AL2207" s="91">
        <v>0</v>
      </c>
      <c r="AM2207" s="91" t="s">
        <v>87</v>
      </c>
      <c r="AO2207" s="91">
        <v>0</v>
      </c>
      <c r="AP2207" s="91">
        <v>0</v>
      </c>
      <c r="AQ2207" s="91" t="s">
        <v>87</v>
      </c>
      <c r="AR2207" s="91" t="s">
        <v>87</v>
      </c>
      <c r="AW2207" s="91">
        <v>1</v>
      </c>
      <c r="AX2207" s="91">
        <v>0</v>
      </c>
      <c r="AZ2207" s="92">
        <v>36680</v>
      </c>
      <c r="BA2207" s="91" t="s">
        <v>183</v>
      </c>
      <c r="BB2207" s="92">
        <v>42541</v>
      </c>
      <c r="BC2207" s="91" t="s">
        <v>87</v>
      </c>
    </row>
    <row r="2208" spans="1:55">
      <c r="A2208" s="91">
        <f t="shared" si="34"/>
        <v>2207</v>
      </c>
      <c r="B2208" s="91">
        <v>4932001</v>
      </c>
      <c r="C2208" s="91">
        <v>20</v>
      </c>
      <c r="D2208" s="91">
        <v>18</v>
      </c>
      <c r="E2208" s="91">
        <v>49320</v>
      </c>
      <c r="F2208" s="91">
        <v>1</v>
      </c>
      <c r="G2208" s="91" t="s">
        <v>18914</v>
      </c>
      <c r="I2208" s="91" t="s">
        <v>18915</v>
      </c>
      <c r="J2208" s="91" t="s">
        <v>18914</v>
      </c>
      <c r="K2208" s="91" t="s">
        <v>18916</v>
      </c>
      <c r="L2208" s="91" t="s">
        <v>18917</v>
      </c>
      <c r="O2208" s="91" t="s">
        <v>18918</v>
      </c>
      <c r="P2208" s="91" t="s">
        <v>18919</v>
      </c>
      <c r="U2208" s="91">
        <v>0</v>
      </c>
      <c r="V2208" s="91">
        <v>500000</v>
      </c>
      <c r="W2208" s="91">
        <v>100</v>
      </c>
      <c r="X2208" s="91">
        <v>0</v>
      </c>
      <c r="Y2208" s="91">
        <v>0</v>
      </c>
      <c r="Z2208" s="91">
        <v>100</v>
      </c>
      <c r="AA2208" s="91">
        <v>0</v>
      </c>
      <c r="AB2208" s="91">
        <v>0</v>
      </c>
      <c r="AC2208" s="91">
        <v>100</v>
      </c>
      <c r="AD2208" s="91">
        <v>0</v>
      </c>
      <c r="AE2208" s="91">
        <v>0</v>
      </c>
      <c r="AF2208" s="91">
        <v>130</v>
      </c>
      <c r="AG2208" s="91">
        <v>125</v>
      </c>
      <c r="AH2208" s="91">
        <v>1298068</v>
      </c>
      <c r="AI2208" s="91">
        <v>1</v>
      </c>
      <c r="AJ2208" s="91" t="s">
        <v>18920</v>
      </c>
      <c r="AK2208" s="91">
        <v>2</v>
      </c>
      <c r="AL2208" s="91">
        <v>1</v>
      </c>
      <c r="AM2208" s="91">
        <v>8304936030229</v>
      </c>
      <c r="AN2208" s="91" t="s">
        <v>10796</v>
      </c>
      <c r="AO2208" s="91">
        <v>1</v>
      </c>
      <c r="AP2208" s="91">
        <v>2</v>
      </c>
      <c r="AQ2208" s="91" t="s">
        <v>87</v>
      </c>
      <c r="AR2208" s="91" t="s">
        <v>87</v>
      </c>
      <c r="AW2208" s="91">
        <v>1</v>
      </c>
      <c r="AX2208" s="91">
        <v>0</v>
      </c>
      <c r="AZ2208" s="92">
        <v>36680</v>
      </c>
      <c r="BA2208" s="91" t="s">
        <v>183</v>
      </c>
      <c r="BB2208" s="92">
        <v>41892</v>
      </c>
      <c r="BC2208" s="91" t="s">
        <v>87</v>
      </c>
    </row>
    <row r="2209" spans="1:55">
      <c r="A2209" s="91">
        <f t="shared" si="34"/>
        <v>2208</v>
      </c>
      <c r="B2209" s="91">
        <v>5141001</v>
      </c>
      <c r="C2209" s="91">
        <v>30</v>
      </c>
      <c r="D2209" s="91">
        <v>18</v>
      </c>
      <c r="E2209" s="91">
        <v>51410</v>
      </c>
      <c r="F2209" s="91">
        <v>1</v>
      </c>
      <c r="G2209" s="91" t="s">
        <v>6723</v>
      </c>
      <c r="I2209" s="91" t="s">
        <v>18921</v>
      </c>
      <c r="J2209" s="91" t="s">
        <v>6723</v>
      </c>
      <c r="K2209" s="91" t="s">
        <v>6712</v>
      </c>
      <c r="L2209" s="91" t="s">
        <v>18922</v>
      </c>
      <c r="M2209" s="91" t="s">
        <v>18923</v>
      </c>
      <c r="O2209" s="91" t="s">
        <v>6726</v>
      </c>
      <c r="P2209" s="91" t="s">
        <v>18924</v>
      </c>
      <c r="U2209" s="91">
        <v>0</v>
      </c>
      <c r="V2209" s="91">
        <v>500000</v>
      </c>
      <c r="W2209" s="91">
        <v>0</v>
      </c>
      <c r="X2209" s="91">
        <v>0</v>
      </c>
      <c r="Y2209" s="91">
        <v>0</v>
      </c>
      <c r="Z2209" s="91">
        <v>100</v>
      </c>
      <c r="AA2209" s="91">
        <v>0</v>
      </c>
      <c r="AB2209" s="91">
        <v>0</v>
      </c>
      <c r="AC2209" s="91">
        <v>0</v>
      </c>
      <c r="AD2209" s="91">
        <v>0</v>
      </c>
      <c r="AE2209" s="91">
        <v>0</v>
      </c>
      <c r="AF2209" s="91">
        <v>5</v>
      </c>
      <c r="AG2209" s="91">
        <v>403</v>
      </c>
      <c r="AH2209" s="91">
        <v>1136815</v>
      </c>
      <c r="AI2209" s="91">
        <v>1</v>
      </c>
      <c r="AJ2209" s="91" t="s">
        <v>18925</v>
      </c>
      <c r="AK2209" s="91">
        <v>2</v>
      </c>
      <c r="AL2209" s="91">
        <v>0</v>
      </c>
      <c r="AM2209" s="91" t="s">
        <v>87</v>
      </c>
      <c r="AO2209" s="91">
        <v>0</v>
      </c>
      <c r="AP2209" s="91">
        <v>2</v>
      </c>
      <c r="AQ2209" s="91" t="s">
        <v>87</v>
      </c>
      <c r="AR2209" s="91" t="s">
        <v>87</v>
      </c>
      <c r="AW2209" s="91">
        <v>1</v>
      </c>
      <c r="AX2209" s="91">
        <v>1</v>
      </c>
      <c r="AZ2209" s="92">
        <v>36680</v>
      </c>
      <c r="BA2209" s="91" t="s">
        <v>183</v>
      </c>
      <c r="BB2209" s="92">
        <v>40359</v>
      </c>
      <c r="BC2209" s="91" t="s">
        <v>87</v>
      </c>
    </row>
    <row r="2210" spans="1:55">
      <c r="A2210" s="91">
        <f t="shared" si="34"/>
        <v>2209</v>
      </c>
      <c r="B2210" s="91">
        <v>5199001</v>
      </c>
      <c r="C2210" s="91">
        <v>77</v>
      </c>
      <c r="D2210" s="91">
        <v>18</v>
      </c>
      <c r="E2210" s="91">
        <v>51990</v>
      </c>
      <c r="F2210" s="91">
        <v>1</v>
      </c>
      <c r="G2210" s="91" t="s">
        <v>18926</v>
      </c>
      <c r="H2210" s="91" t="s">
        <v>376</v>
      </c>
      <c r="I2210" s="91" t="s">
        <v>18927</v>
      </c>
      <c r="J2210" s="91" t="s">
        <v>18926</v>
      </c>
      <c r="K2210" s="91" t="s">
        <v>18928</v>
      </c>
      <c r="L2210" s="91" t="s">
        <v>18929</v>
      </c>
      <c r="O2210" s="91" t="s">
        <v>18930</v>
      </c>
      <c r="P2210" s="91" t="s">
        <v>87</v>
      </c>
      <c r="U2210" s="91">
        <v>0</v>
      </c>
      <c r="V2210" s="91">
        <v>500000</v>
      </c>
      <c r="W2210" s="91">
        <v>0</v>
      </c>
      <c r="X2210" s="91">
        <v>0</v>
      </c>
      <c r="Y2210" s="91">
        <v>0</v>
      </c>
      <c r="Z2210" s="91">
        <v>40</v>
      </c>
      <c r="AA2210" s="91">
        <v>60</v>
      </c>
      <c r="AB2210" s="91">
        <v>120</v>
      </c>
      <c r="AC2210" s="91">
        <v>0</v>
      </c>
      <c r="AD2210" s="91">
        <v>0</v>
      </c>
      <c r="AE2210" s="91">
        <v>0</v>
      </c>
      <c r="AF2210" s="91">
        <v>169</v>
      </c>
      <c r="AG2210" s="91">
        <v>13</v>
      </c>
      <c r="AH2210" s="91">
        <v>777161</v>
      </c>
      <c r="AI2210" s="91">
        <v>1</v>
      </c>
      <c r="AJ2210" s="91" t="s">
        <v>18931</v>
      </c>
      <c r="AK2210" s="91">
        <v>2</v>
      </c>
      <c r="AL2210" s="91">
        <v>0</v>
      </c>
      <c r="AM2210" s="91" t="s">
        <v>87</v>
      </c>
      <c r="AO2210" s="91">
        <v>0</v>
      </c>
      <c r="AP2210" s="91">
        <v>2</v>
      </c>
      <c r="AQ2210" s="91" t="s">
        <v>87</v>
      </c>
      <c r="AR2210" s="91" t="s">
        <v>87</v>
      </c>
      <c r="AW2210" s="91">
        <v>1</v>
      </c>
      <c r="AX2210" s="91">
        <v>0</v>
      </c>
      <c r="AZ2210" s="92">
        <v>36680</v>
      </c>
      <c r="BA2210" s="91" t="s">
        <v>183</v>
      </c>
      <c r="BB2210" s="92">
        <v>40347</v>
      </c>
      <c r="BC2210" s="91" t="s">
        <v>87</v>
      </c>
    </row>
    <row r="2211" spans="1:55">
      <c r="A2211" s="91">
        <f t="shared" si="34"/>
        <v>2210</v>
      </c>
      <c r="B2211" s="91">
        <v>5407501</v>
      </c>
      <c r="C2211" s="91">
        <v>70</v>
      </c>
      <c r="D2211" s="91">
        <v>18</v>
      </c>
      <c r="E2211" s="91">
        <v>54075</v>
      </c>
      <c r="F2211" s="91">
        <v>1</v>
      </c>
      <c r="G2211" s="91" t="s">
        <v>18932</v>
      </c>
      <c r="K2211" s="91" t="s">
        <v>18933</v>
      </c>
      <c r="L2211" s="91" t="s">
        <v>18934</v>
      </c>
      <c r="O2211" s="91" t="s">
        <v>18935</v>
      </c>
      <c r="P2211" s="91" t="s">
        <v>18936</v>
      </c>
      <c r="R2211" s="91" t="s">
        <v>18937</v>
      </c>
      <c r="S2211" s="91" t="s">
        <v>18938</v>
      </c>
      <c r="T2211" s="91" t="s">
        <v>269</v>
      </c>
      <c r="U2211" s="91">
        <v>1</v>
      </c>
      <c r="V2211" s="91">
        <v>500000</v>
      </c>
      <c r="W2211" s="91">
        <v>0</v>
      </c>
      <c r="X2211" s="91">
        <v>100</v>
      </c>
      <c r="Y2211" s="91">
        <v>120</v>
      </c>
      <c r="Z2211" s="91">
        <v>40</v>
      </c>
      <c r="AA2211" s="91">
        <v>60</v>
      </c>
      <c r="AB2211" s="91">
        <v>120</v>
      </c>
      <c r="AC2211" s="91">
        <v>0</v>
      </c>
      <c r="AD2211" s="91">
        <v>100</v>
      </c>
      <c r="AE2211" s="91">
        <v>120</v>
      </c>
      <c r="AF2211" s="91">
        <v>9</v>
      </c>
      <c r="AG2211" s="91">
        <v>410</v>
      </c>
      <c r="AH2211" s="91">
        <v>2410907</v>
      </c>
      <c r="AI2211" s="91">
        <v>2</v>
      </c>
      <c r="AJ2211" s="91" t="s">
        <v>18939</v>
      </c>
      <c r="AK2211" s="91">
        <v>2</v>
      </c>
      <c r="AL2211" s="91">
        <v>0</v>
      </c>
      <c r="AM2211" s="91" t="s">
        <v>87</v>
      </c>
      <c r="AO2211" s="91">
        <v>1</v>
      </c>
      <c r="AP2211" s="91">
        <v>2</v>
      </c>
      <c r="AQ2211" s="91">
        <v>2188717</v>
      </c>
      <c r="AR2211" s="91" t="s">
        <v>87</v>
      </c>
      <c r="AU2211" s="93">
        <v>43125</v>
      </c>
      <c r="AW2211" s="91">
        <v>1</v>
      </c>
      <c r="AX2211" s="91">
        <v>0</v>
      </c>
      <c r="AZ2211" s="92">
        <v>36680</v>
      </c>
      <c r="BA2211" s="91" t="s">
        <v>183</v>
      </c>
      <c r="BB2211" s="92">
        <v>43124.068194444444</v>
      </c>
      <c r="BC2211" s="91" t="s">
        <v>233</v>
      </c>
    </row>
    <row r="2212" spans="1:55">
      <c r="A2212" s="91">
        <f t="shared" si="34"/>
        <v>2211</v>
      </c>
      <c r="B2212" s="91">
        <v>5509003</v>
      </c>
      <c r="C2212" s="91">
        <v>70</v>
      </c>
      <c r="D2212" s="91">
        <v>18</v>
      </c>
      <c r="E2212" s="91" t="s">
        <v>87</v>
      </c>
      <c r="F2212" s="91" t="s">
        <v>87</v>
      </c>
      <c r="G2212" s="91" t="s">
        <v>18940</v>
      </c>
      <c r="H2212" s="91" t="s">
        <v>18941</v>
      </c>
      <c r="I2212" s="91" t="s">
        <v>18942</v>
      </c>
      <c r="J2212" s="91" t="s">
        <v>18943</v>
      </c>
      <c r="K2212" s="91" t="s">
        <v>18944</v>
      </c>
      <c r="L2212" s="91" t="s">
        <v>18945</v>
      </c>
      <c r="O2212" s="91" t="s">
        <v>18946</v>
      </c>
      <c r="P2212" s="91" t="s">
        <v>18947</v>
      </c>
      <c r="R2212" s="91" t="s">
        <v>18948</v>
      </c>
      <c r="S2212" s="91" t="s">
        <v>18949</v>
      </c>
      <c r="T2212" s="91" t="s">
        <v>517</v>
      </c>
      <c r="U2212" s="91">
        <v>1</v>
      </c>
      <c r="V2212" s="91">
        <v>500000</v>
      </c>
      <c r="W2212" s="91">
        <v>0</v>
      </c>
      <c r="X2212" s="91">
        <v>100</v>
      </c>
      <c r="Y2212" s="91">
        <v>120</v>
      </c>
      <c r="Z2212" s="91">
        <v>40</v>
      </c>
      <c r="AA2212" s="91">
        <v>60</v>
      </c>
      <c r="AB2212" s="91">
        <v>120</v>
      </c>
      <c r="AC2212" s="91">
        <v>0</v>
      </c>
      <c r="AD2212" s="91">
        <v>100</v>
      </c>
      <c r="AE2212" s="91">
        <v>120</v>
      </c>
      <c r="AF2212" s="91">
        <v>1</v>
      </c>
      <c r="AG2212" s="91">
        <v>491</v>
      </c>
      <c r="AH2212" s="91">
        <v>4202</v>
      </c>
      <c r="AI2212" s="91">
        <v>2</v>
      </c>
      <c r="AJ2212" s="91" t="s">
        <v>18950</v>
      </c>
      <c r="AK2212" s="91">
        <v>2</v>
      </c>
      <c r="AL2212" s="91">
        <v>0</v>
      </c>
      <c r="AM2212" s="91" t="s">
        <v>87</v>
      </c>
      <c r="AO2212" s="91">
        <v>1</v>
      </c>
      <c r="AP2212" s="91">
        <v>2</v>
      </c>
      <c r="AQ2212" s="91">
        <v>1004937</v>
      </c>
      <c r="AR2212" s="91" t="s">
        <v>87</v>
      </c>
      <c r="AU2212" s="93">
        <v>42060</v>
      </c>
      <c r="AW2212" s="91">
        <v>1</v>
      </c>
      <c r="AX2212" s="91">
        <v>0</v>
      </c>
      <c r="AZ2212" s="92">
        <v>41354</v>
      </c>
      <c r="BA2212" s="91" t="s">
        <v>183</v>
      </c>
      <c r="BB2212" s="92">
        <v>42057</v>
      </c>
      <c r="BC2212" s="91" t="s">
        <v>87</v>
      </c>
    </row>
    <row r="2213" spans="1:55">
      <c r="A2213" s="91">
        <f t="shared" si="34"/>
        <v>2212</v>
      </c>
      <c r="B2213" s="91">
        <v>5512002</v>
      </c>
      <c r="C2213" s="91">
        <v>30</v>
      </c>
      <c r="D2213" s="91">
        <v>18</v>
      </c>
      <c r="E2213" s="91" t="s">
        <v>87</v>
      </c>
      <c r="F2213" s="91" t="s">
        <v>87</v>
      </c>
      <c r="G2213" s="91" t="s">
        <v>18951</v>
      </c>
      <c r="I2213" s="91" t="s">
        <v>18952</v>
      </c>
      <c r="J2213" s="91" t="s">
        <v>18953</v>
      </c>
      <c r="K2213" s="91" t="s">
        <v>3258</v>
      </c>
      <c r="L2213" s="91" t="s">
        <v>18954</v>
      </c>
      <c r="M2213" s="91" t="s">
        <v>18955</v>
      </c>
      <c r="O2213" s="91" t="s">
        <v>18956</v>
      </c>
      <c r="P2213" s="91" t="s">
        <v>18957</v>
      </c>
      <c r="U2213" s="91">
        <v>0</v>
      </c>
      <c r="V2213" s="91">
        <v>500000</v>
      </c>
      <c r="W2213" s="91">
        <v>0</v>
      </c>
      <c r="X2213" s="91">
        <v>0</v>
      </c>
      <c r="Y2213" s="91">
        <v>0</v>
      </c>
      <c r="Z2213" s="91">
        <v>40</v>
      </c>
      <c r="AA2213" s="91">
        <v>60</v>
      </c>
      <c r="AB2213" s="91">
        <v>120</v>
      </c>
      <c r="AC2213" s="91">
        <v>0</v>
      </c>
      <c r="AD2213" s="91">
        <v>0</v>
      </c>
      <c r="AE2213" s="91">
        <v>0</v>
      </c>
      <c r="AF2213" s="91">
        <v>5</v>
      </c>
      <c r="AG2213" s="91">
        <v>132</v>
      </c>
      <c r="AH2213" s="91">
        <v>720613</v>
      </c>
      <c r="AI2213" s="91">
        <v>1</v>
      </c>
      <c r="AJ2213" s="91" t="s">
        <v>18958</v>
      </c>
      <c r="AK2213" s="91">
        <v>2</v>
      </c>
      <c r="AL2213" s="91">
        <v>0</v>
      </c>
      <c r="AM2213" s="91" t="s">
        <v>87</v>
      </c>
      <c r="AO2213" s="91">
        <v>0</v>
      </c>
      <c r="AP2213" s="91">
        <v>2</v>
      </c>
      <c r="AQ2213" s="91" t="s">
        <v>87</v>
      </c>
      <c r="AR2213" s="91" t="s">
        <v>87</v>
      </c>
      <c r="AW2213" s="91">
        <v>1</v>
      </c>
      <c r="AX2213" s="91">
        <v>0</v>
      </c>
      <c r="AZ2213" s="92">
        <v>36945</v>
      </c>
      <c r="BA2213" s="91" t="s">
        <v>183</v>
      </c>
      <c r="BB2213" s="92">
        <v>41751</v>
      </c>
      <c r="BC2213" s="91" t="s">
        <v>87</v>
      </c>
    </row>
    <row r="2214" spans="1:55">
      <c r="A2214" s="91">
        <f t="shared" si="34"/>
        <v>2213</v>
      </c>
      <c r="B2214" s="91">
        <v>5642014</v>
      </c>
      <c r="C2214" s="91">
        <v>57</v>
      </c>
      <c r="D2214" s="91">
        <v>18</v>
      </c>
      <c r="E2214" s="91" t="s">
        <v>87</v>
      </c>
      <c r="F2214" s="91" t="s">
        <v>87</v>
      </c>
      <c r="G2214" s="91" t="s">
        <v>2878</v>
      </c>
      <c r="I2214" s="91" t="s">
        <v>2872</v>
      </c>
      <c r="J2214" s="91" t="s">
        <v>2873</v>
      </c>
      <c r="K2214" s="91" t="s">
        <v>2874</v>
      </c>
      <c r="L2214" s="91" t="s">
        <v>18959</v>
      </c>
      <c r="O2214" s="91" t="s">
        <v>18960</v>
      </c>
      <c r="P2214" s="91" t="s">
        <v>87</v>
      </c>
      <c r="U2214" s="91">
        <v>0</v>
      </c>
      <c r="V2214" s="91">
        <v>500000</v>
      </c>
      <c r="W2214" s="91">
        <v>0</v>
      </c>
      <c r="X2214" s="91">
        <v>100</v>
      </c>
      <c r="Y2214" s="91">
        <v>120</v>
      </c>
      <c r="Z2214" s="91">
        <v>40</v>
      </c>
      <c r="AA2214" s="91">
        <v>60</v>
      </c>
      <c r="AB2214" s="91">
        <v>120</v>
      </c>
      <c r="AC2214" s="91">
        <v>40</v>
      </c>
      <c r="AD2214" s="91">
        <v>60</v>
      </c>
      <c r="AE2214" s="91">
        <v>120</v>
      </c>
      <c r="AF2214" s="91">
        <v>5</v>
      </c>
      <c r="AG2214" s="91">
        <v>103</v>
      </c>
      <c r="AH2214" s="91">
        <v>6432400</v>
      </c>
      <c r="AI2214" s="91">
        <v>1</v>
      </c>
      <c r="AJ2214" s="91" t="s">
        <v>2877</v>
      </c>
      <c r="AK2214" s="91">
        <v>2</v>
      </c>
      <c r="AL2214" s="91">
        <v>0</v>
      </c>
      <c r="AM2214" s="91" t="s">
        <v>87</v>
      </c>
      <c r="AO2214" s="91">
        <v>0</v>
      </c>
      <c r="AP2214" s="91">
        <v>2</v>
      </c>
      <c r="AQ2214" s="91" t="s">
        <v>87</v>
      </c>
      <c r="AR2214" s="91" t="s">
        <v>87</v>
      </c>
      <c r="AW2214" s="91">
        <v>1</v>
      </c>
      <c r="AX2214" s="91">
        <v>0</v>
      </c>
      <c r="AZ2214" s="92">
        <v>43132</v>
      </c>
      <c r="BA2214" s="91" t="s">
        <v>728</v>
      </c>
      <c r="BB2214" s="92">
        <v>43132</v>
      </c>
      <c r="BC2214" s="91" t="s">
        <v>728</v>
      </c>
    </row>
    <row r="2215" spans="1:55">
      <c r="A2215" s="91">
        <f t="shared" si="34"/>
        <v>2214</v>
      </c>
      <c r="B2215" s="91">
        <v>6091001</v>
      </c>
      <c r="C2215" s="91">
        <v>10</v>
      </c>
      <c r="D2215" s="91">
        <v>18</v>
      </c>
      <c r="E2215" s="91">
        <v>60910</v>
      </c>
      <c r="F2215" s="91">
        <v>1</v>
      </c>
      <c r="G2215" s="91" t="s">
        <v>18961</v>
      </c>
      <c r="H2215" s="91" t="s">
        <v>2879</v>
      </c>
      <c r="I2215" s="91" t="s">
        <v>18962</v>
      </c>
      <c r="K2215" s="91" t="s">
        <v>18963</v>
      </c>
      <c r="L2215" s="91" t="s">
        <v>18964</v>
      </c>
      <c r="O2215" s="91" t="s">
        <v>18965</v>
      </c>
      <c r="P2215" s="91" t="s">
        <v>18966</v>
      </c>
      <c r="R2215" s="91" t="s">
        <v>18967</v>
      </c>
      <c r="T2215" s="91" t="s">
        <v>465</v>
      </c>
      <c r="U2215" s="91">
        <v>0</v>
      </c>
      <c r="V2215" s="91">
        <v>500000</v>
      </c>
      <c r="W2215" s="91">
        <v>0</v>
      </c>
      <c r="X2215" s="91">
        <v>100</v>
      </c>
      <c r="Y2215" s="91">
        <v>120</v>
      </c>
      <c r="Z2215" s="91">
        <v>40</v>
      </c>
      <c r="AA2215" s="91">
        <v>60</v>
      </c>
      <c r="AB2215" s="91">
        <v>120</v>
      </c>
      <c r="AC2215" s="91">
        <v>0</v>
      </c>
      <c r="AD2215" s="91">
        <v>0</v>
      </c>
      <c r="AE2215" s="91">
        <v>0</v>
      </c>
      <c r="AF2215" s="91">
        <v>501</v>
      </c>
      <c r="AG2215" s="91">
        <v>309</v>
      </c>
      <c r="AH2215" s="91">
        <v>3318859</v>
      </c>
      <c r="AI2215" s="91">
        <v>1</v>
      </c>
      <c r="AJ2215" s="91" t="s">
        <v>18968</v>
      </c>
      <c r="AK2215" s="91">
        <v>2</v>
      </c>
      <c r="AL2215" s="91">
        <v>0</v>
      </c>
      <c r="AM2215" s="91" t="s">
        <v>87</v>
      </c>
      <c r="AO2215" s="91">
        <v>0</v>
      </c>
      <c r="AP2215" s="91">
        <v>2</v>
      </c>
      <c r="AQ2215" s="91" t="s">
        <v>87</v>
      </c>
      <c r="AR2215" s="91" t="s">
        <v>87</v>
      </c>
      <c r="AW2215" s="91">
        <v>1</v>
      </c>
      <c r="AX2215" s="91">
        <v>0</v>
      </c>
      <c r="AZ2215" s="92">
        <v>36680</v>
      </c>
      <c r="BA2215" s="91" t="s">
        <v>183</v>
      </c>
      <c r="BB2215" s="92">
        <v>41150</v>
      </c>
      <c r="BC2215" s="91" t="s">
        <v>87</v>
      </c>
    </row>
    <row r="2216" spans="1:55">
      <c r="A2216" s="91">
        <f t="shared" si="34"/>
        <v>2215</v>
      </c>
      <c r="B2216" s="91">
        <v>6100003</v>
      </c>
      <c r="C2216" s="91">
        <v>43</v>
      </c>
      <c r="D2216" s="91">
        <v>18</v>
      </c>
      <c r="E2216" s="91">
        <v>61000</v>
      </c>
      <c r="F2216" s="91">
        <v>3</v>
      </c>
      <c r="G2216" s="91" t="s">
        <v>18969</v>
      </c>
      <c r="I2216" s="91" t="s">
        <v>18970</v>
      </c>
      <c r="J2216" s="91" t="s">
        <v>18971</v>
      </c>
      <c r="K2216" s="91" t="s">
        <v>18972</v>
      </c>
      <c r="L2216" s="91" t="s">
        <v>18973</v>
      </c>
      <c r="O2216" s="91" t="s">
        <v>18974</v>
      </c>
      <c r="P2216" s="91" t="s">
        <v>18975</v>
      </c>
      <c r="R2216" s="91" t="s">
        <v>18976</v>
      </c>
      <c r="S2216" s="91" t="s">
        <v>18977</v>
      </c>
      <c r="T2216" s="91" t="s">
        <v>18978</v>
      </c>
      <c r="U2216" s="91">
        <v>0</v>
      </c>
      <c r="V2216" s="91">
        <v>500000</v>
      </c>
      <c r="W2216" s="91">
        <v>0</v>
      </c>
      <c r="X2216" s="91">
        <v>0</v>
      </c>
      <c r="Y2216" s="91">
        <v>0</v>
      </c>
      <c r="Z2216" s="91">
        <v>30</v>
      </c>
      <c r="AA2216" s="91">
        <v>70</v>
      </c>
      <c r="AB2216" s="91">
        <v>120</v>
      </c>
      <c r="AC2216" s="91">
        <v>0</v>
      </c>
      <c r="AD2216" s="91">
        <v>0</v>
      </c>
      <c r="AE2216" s="91">
        <v>0</v>
      </c>
      <c r="AF2216" s="91">
        <v>1</v>
      </c>
      <c r="AG2216" s="91">
        <v>796</v>
      </c>
      <c r="AH2216" s="91">
        <v>1331077</v>
      </c>
      <c r="AI2216" s="91">
        <v>1</v>
      </c>
      <c r="AJ2216" s="91" t="s">
        <v>18979</v>
      </c>
      <c r="AK2216" s="91">
        <v>2</v>
      </c>
      <c r="AL2216" s="91">
        <v>0</v>
      </c>
      <c r="AM2216" s="91" t="s">
        <v>87</v>
      </c>
      <c r="AO2216" s="91">
        <v>0</v>
      </c>
      <c r="AP2216" s="91">
        <v>2</v>
      </c>
      <c r="AQ2216" s="91" t="s">
        <v>87</v>
      </c>
      <c r="AR2216" s="91" t="s">
        <v>87</v>
      </c>
      <c r="AW2216" s="91">
        <v>1</v>
      </c>
      <c r="AX2216" s="91">
        <v>0</v>
      </c>
      <c r="AZ2216" s="92">
        <v>43132</v>
      </c>
      <c r="BA2216" s="91" t="s">
        <v>3642</v>
      </c>
      <c r="BB2216" s="92">
        <v>43132</v>
      </c>
      <c r="BC2216" s="91" t="s">
        <v>3642</v>
      </c>
    </row>
    <row r="2217" spans="1:55">
      <c r="A2217" s="91">
        <f t="shared" si="34"/>
        <v>2216</v>
      </c>
      <c r="B2217" s="91">
        <v>6260012</v>
      </c>
      <c r="C2217" s="91">
        <v>57</v>
      </c>
      <c r="D2217" s="91">
        <v>18</v>
      </c>
      <c r="E2217" s="91">
        <v>62600</v>
      </c>
      <c r="F2217" s="91">
        <v>12</v>
      </c>
      <c r="G2217" s="91" t="s">
        <v>18980</v>
      </c>
      <c r="I2217" s="91" t="s">
        <v>18981</v>
      </c>
      <c r="J2217" s="91" t="s">
        <v>18982</v>
      </c>
      <c r="K2217" s="91" t="s">
        <v>18983</v>
      </c>
      <c r="L2217" s="91" t="s">
        <v>18984</v>
      </c>
      <c r="O2217" s="91" t="s">
        <v>18985</v>
      </c>
      <c r="P2217" s="91" t="s">
        <v>18986</v>
      </c>
      <c r="U2217" s="91">
        <v>0</v>
      </c>
      <c r="V2217" s="91">
        <v>500000</v>
      </c>
      <c r="W2217" s="91">
        <v>0</v>
      </c>
      <c r="X2217" s="91">
        <v>100</v>
      </c>
      <c r="Y2217" s="91">
        <v>120</v>
      </c>
      <c r="Z2217" s="91">
        <v>40</v>
      </c>
      <c r="AA2217" s="91">
        <v>60</v>
      </c>
      <c r="AB2217" s="91">
        <v>120</v>
      </c>
      <c r="AC2217" s="91">
        <v>40</v>
      </c>
      <c r="AD2217" s="91">
        <v>60</v>
      </c>
      <c r="AE2217" s="91">
        <v>120</v>
      </c>
      <c r="AF2217" s="91">
        <v>153</v>
      </c>
      <c r="AG2217" s="91">
        <v>181</v>
      </c>
      <c r="AH2217" s="91">
        <v>436525</v>
      </c>
      <c r="AI2217" s="91">
        <v>1</v>
      </c>
      <c r="AJ2217" s="91" t="s">
        <v>18987</v>
      </c>
      <c r="AK2217" s="91">
        <v>2</v>
      </c>
      <c r="AL2217" s="91">
        <v>0</v>
      </c>
      <c r="AM2217" s="91" t="s">
        <v>87</v>
      </c>
      <c r="AO2217" s="91">
        <v>0</v>
      </c>
      <c r="AP2217" s="91">
        <v>2</v>
      </c>
      <c r="AQ2217" s="91" t="s">
        <v>87</v>
      </c>
      <c r="AR2217" s="91" t="s">
        <v>87</v>
      </c>
      <c r="AW2217" s="91">
        <v>1</v>
      </c>
      <c r="AX2217" s="91">
        <v>0</v>
      </c>
      <c r="AZ2217" s="92">
        <v>43132</v>
      </c>
      <c r="BA2217" s="91" t="s">
        <v>728</v>
      </c>
      <c r="BB2217" s="92">
        <v>43132</v>
      </c>
      <c r="BC2217" s="91" t="s">
        <v>728</v>
      </c>
    </row>
    <row r="2218" spans="1:55">
      <c r="A2218" s="91">
        <f t="shared" si="34"/>
        <v>2217</v>
      </c>
      <c r="B2218" s="91">
        <v>6381001</v>
      </c>
      <c r="C2218" s="91">
        <v>30</v>
      </c>
      <c r="D2218" s="91">
        <v>18</v>
      </c>
      <c r="E2218" s="91">
        <v>63810</v>
      </c>
      <c r="F2218" s="91">
        <v>1</v>
      </c>
      <c r="G2218" s="91" t="s">
        <v>18988</v>
      </c>
      <c r="I2218" s="91" t="s">
        <v>18989</v>
      </c>
      <c r="J2218" s="91" t="s">
        <v>18988</v>
      </c>
      <c r="K2218" s="91" t="s">
        <v>18990</v>
      </c>
      <c r="L2218" s="91" t="s">
        <v>18991</v>
      </c>
      <c r="O2218" s="91" t="s">
        <v>18992</v>
      </c>
      <c r="P2218" s="91" t="s">
        <v>18993</v>
      </c>
      <c r="R2218" s="91" t="s">
        <v>18994</v>
      </c>
      <c r="S2218" s="91" t="s">
        <v>18995</v>
      </c>
      <c r="T2218" s="91" t="s">
        <v>269</v>
      </c>
      <c r="U2218" s="91">
        <v>0</v>
      </c>
      <c r="V2218" s="91">
        <v>500000</v>
      </c>
      <c r="W2218" s="91">
        <v>0</v>
      </c>
      <c r="X2218" s="91">
        <v>0</v>
      </c>
      <c r="Y2218" s="91">
        <v>0</v>
      </c>
      <c r="Z2218" s="91">
        <v>40</v>
      </c>
      <c r="AA2218" s="91">
        <v>60</v>
      </c>
      <c r="AB2218" s="91">
        <v>120</v>
      </c>
      <c r="AC2218" s="91">
        <v>0</v>
      </c>
      <c r="AD2218" s="91">
        <v>0</v>
      </c>
      <c r="AE2218" s="91">
        <v>0</v>
      </c>
      <c r="AF2218" s="91">
        <v>5</v>
      </c>
      <c r="AG2218" s="91">
        <v>158</v>
      </c>
      <c r="AH2218" s="91">
        <v>9003535</v>
      </c>
      <c r="AI2218" s="91">
        <v>2</v>
      </c>
      <c r="AJ2218" s="91" t="s">
        <v>18996</v>
      </c>
      <c r="AK2218" s="91">
        <v>2</v>
      </c>
      <c r="AL2218" s="91">
        <v>0</v>
      </c>
      <c r="AM2218" s="91" t="s">
        <v>87</v>
      </c>
      <c r="AO2218" s="91">
        <v>1</v>
      </c>
      <c r="AP2218" s="91">
        <v>2</v>
      </c>
      <c r="AQ2218" s="91" t="s">
        <v>87</v>
      </c>
      <c r="AR2218" s="91" t="s">
        <v>87</v>
      </c>
      <c r="AW2218" s="91">
        <v>1</v>
      </c>
      <c r="AX2218" s="91">
        <v>0</v>
      </c>
      <c r="AZ2218" s="92">
        <v>36680</v>
      </c>
      <c r="BA2218" s="91" t="s">
        <v>183</v>
      </c>
      <c r="BB2218" s="92">
        <v>41989</v>
      </c>
      <c r="BC2218" s="91" t="s">
        <v>87</v>
      </c>
    </row>
    <row r="2219" spans="1:55">
      <c r="A2219" s="91">
        <f t="shared" si="34"/>
        <v>2218</v>
      </c>
      <c r="B2219" s="91">
        <v>6455001</v>
      </c>
      <c r="C2219" s="91">
        <v>29</v>
      </c>
      <c r="D2219" s="91">
        <v>18</v>
      </c>
      <c r="E2219" s="91">
        <v>64550</v>
      </c>
      <c r="F2219" s="91">
        <v>1</v>
      </c>
      <c r="G2219" s="91" t="s">
        <v>18997</v>
      </c>
      <c r="I2219" s="91" t="s">
        <v>18998</v>
      </c>
      <c r="J2219" s="91" t="s">
        <v>18999</v>
      </c>
      <c r="K2219" s="91" t="s">
        <v>19000</v>
      </c>
      <c r="L2219" s="91" t="s">
        <v>19001</v>
      </c>
      <c r="O2219" s="91" t="s">
        <v>19002</v>
      </c>
      <c r="P2219" s="91" t="s">
        <v>19003</v>
      </c>
      <c r="R2219" s="91" t="s">
        <v>19004</v>
      </c>
      <c r="S2219" s="91" t="s">
        <v>19005</v>
      </c>
      <c r="T2219" s="91" t="s">
        <v>201</v>
      </c>
      <c r="U2219" s="91">
        <v>1</v>
      </c>
      <c r="V2219" s="91">
        <v>500000</v>
      </c>
      <c r="W2219" s="91">
        <v>0</v>
      </c>
      <c r="X2219" s="91">
        <v>0</v>
      </c>
      <c r="Y2219" s="91">
        <v>0</v>
      </c>
      <c r="Z2219" s="91">
        <v>40</v>
      </c>
      <c r="AA2219" s="91">
        <v>60</v>
      </c>
      <c r="AB2219" s="91">
        <v>120</v>
      </c>
      <c r="AC2219" s="91">
        <v>0</v>
      </c>
      <c r="AD2219" s="91">
        <v>0</v>
      </c>
      <c r="AE2219" s="91">
        <v>0</v>
      </c>
      <c r="AF2219" s="91">
        <v>5</v>
      </c>
      <c r="AG2219" s="91">
        <v>223</v>
      </c>
      <c r="AH2219" s="91">
        <v>9005734</v>
      </c>
      <c r="AI2219" s="91">
        <v>2</v>
      </c>
      <c r="AJ2219" s="91" t="s">
        <v>19006</v>
      </c>
      <c r="AK2219" s="91">
        <v>2</v>
      </c>
      <c r="AL2219" s="91">
        <v>0</v>
      </c>
      <c r="AM2219" s="91" t="s">
        <v>87</v>
      </c>
      <c r="AO2219" s="91">
        <v>1</v>
      </c>
      <c r="AP2219" s="91">
        <v>2</v>
      </c>
      <c r="AQ2219" s="91">
        <v>1564185</v>
      </c>
      <c r="AR2219" s="91" t="s">
        <v>87</v>
      </c>
      <c r="AU2219" s="93">
        <v>42060</v>
      </c>
      <c r="AW2219" s="91">
        <v>1</v>
      </c>
      <c r="AX2219" s="91">
        <v>0</v>
      </c>
      <c r="AZ2219" s="92">
        <v>36680</v>
      </c>
      <c r="BA2219" s="91" t="s">
        <v>183</v>
      </c>
      <c r="BB2219" s="92">
        <v>42786</v>
      </c>
      <c r="BC2219" s="91" t="s">
        <v>87</v>
      </c>
    </row>
    <row r="2220" spans="1:55">
      <c r="A2220" s="91">
        <f t="shared" si="34"/>
        <v>2219</v>
      </c>
      <c r="B2220" s="91">
        <v>6484001</v>
      </c>
      <c r="C2220" s="91">
        <v>40</v>
      </c>
      <c r="D2220" s="91">
        <v>18</v>
      </c>
      <c r="E2220" s="91">
        <v>64840</v>
      </c>
      <c r="F2220" s="91">
        <v>1</v>
      </c>
      <c r="G2220" s="91" t="s">
        <v>19007</v>
      </c>
      <c r="I2220" s="91" t="s">
        <v>19008</v>
      </c>
      <c r="J2220" s="91" t="s">
        <v>19009</v>
      </c>
      <c r="K2220" s="91" t="s">
        <v>19010</v>
      </c>
      <c r="L2220" s="91" t="s">
        <v>19011</v>
      </c>
      <c r="M2220" s="91" t="s">
        <v>19012</v>
      </c>
      <c r="O2220" s="91" t="s">
        <v>19013</v>
      </c>
      <c r="P2220" s="91" t="s">
        <v>19014</v>
      </c>
      <c r="U2220" s="91">
        <v>0</v>
      </c>
      <c r="V2220" s="91">
        <v>500000</v>
      </c>
      <c r="W2220" s="91">
        <v>100</v>
      </c>
      <c r="X2220" s="91">
        <v>0</v>
      </c>
      <c r="Y2220" s="91">
        <v>120</v>
      </c>
      <c r="Z2220" s="91">
        <v>100</v>
      </c>
      <c r="AA2220" s="91">
        <v>0</v>
      </c>
      <c r="AB2220" s="91">
        <v>120</v>
      </c>
      <c r="AC2220" s="91">
        <v>100</v>
      </c>
      <c r="AD2220" s="91">
        <v>0</v>
      </c>
      <c r="AE2220" s="91">
        <v>120</v>
      </c>
      <c r="AF2220" s="91">
        <v>138</v>
      </c>
      <c r="AG2220" s="91">
        <v>200</v>
      </c>
      <c r="AH2220" s="91">
        <v>12902</v>
      </c>
      <c r="AI2220" s="91">
        <v>2</v>
      </c>
      <c r="AJ2220" s="91" t="s">
        <v>19015</v>
      </c>
      <c r="AK2220" s="91">
        <v>2</v>
      </c>
      <c r="AL2220" s="91">
        <v>1</v>
      </c>
      <c r="AM2220" s="91">
        <v>14101002822000</v>
      </c>
      <c r="AN2220" s="91" t="s">
        <v>431</v>
      </c>
      <c r="AO2220" s="91">
        <v>1</v>
      </c>
      <c r="AP2220" s="91">
        <v>2</v>
      </c>
      <c r="AQ2220" s="91" t="s">
        <v>87</v>
      </c>
      <c r="AR2220" s="91" t="s">
        <v>87</v>
      </c>
      <c r="AW2220" s="91">
        <v>1</v>
      </c>
      <c r="AX2220" s="91">
        <v>0</v>
      </c>
      <c r="AY2220" s="91">
        <v>0</v>
      </c>
      <c r="AZ2220" s="92">
        <v>36680</v>
      </c>
      <c r="BA2220" s="91" t="s">
        <v>183</v>
      </c>
      <c r="BB2220" s="92">
        <v>40354</v>
      </c>
      <c r="BC2220" s="91" t="s">
        <v>87</v>
      </c>
    </row>
    <row r="2221" spans="1:55">
      <c r="A2221" s="91">
        <f t="shared" si="34"/>
        <v>2220</v>
      </c>
      <c r="B2221" s="91">
        <v>6787101</v>
      </c>
      <c r="C2221" s="91">
        <v>80</v>
      </c>
      <c r="D2221" s="91">
        <v>18</v>
      </c>
      <c r="E2221" s="91" t="s">
        <v>87</v>
      </c>
      <c r="F2221" s="91" t="s">
        <v>87</v>
      </c>
      <c r="G2221" s="91" t="s">
        <v>19016</v>
      </c>
      <c r="I2221" s="91" t="s">
        <v>19017</v>
      </c>
      <c r="J2221" s="91" t="s">
        <v>19018</v>
      </c>
      <c r="K2221" s="91" t="s">
        <v>19019</v>
      </c>
      <c r="L2221" s="91" t="s">
        <v>19020</v>
      </c>
      <c r="O2221" s="91" t="s">
        <v>19021</v>
      </c>
      <c r="P2221" s="91" t="s">
        <v>19022</v>
      </c>
      <c r="U2221" s="91">
        <v>0</v>
      </c>
      <c r="V2221" s="91">
        <v>500000</v>
      </c>
      <c r="W2221" s="91">
        <v>0</v>
      </c>
      <c r="X2221" s="91">
        <v>0</v>
      </c>
      <c r="Y2221" s="91">
        <v>0</v>
      </c>
      <c r="Z2221" s="91">
        <v>40</v>
      </c>
      <c r="AA2221" s="91">
        <v>60</v>
      </c>
      <c r="AB2221" s="91">
        <v>120</v>
      </c>
      <c r="AC2221" s="91">
        <v>0</v>
      </c>
      <c r="AD2221" s="91">
        <v>0</v>
      </c>
      <c r="AE2221" s="91">
        <v>0</v>
      </c>
      <c r="AF2221" s="91">
        <v>185</v>
      </c>
      <c r="AG2221" s="91">
        <v>130</v>
      </c>
      <c r="AH2221" s="91">
        <v>570638</v>
      </c>
      <c r="AI2221" s="91">
        <v>1</v>
      </c>
      <c r="AJ2221" s="91" t="s">
        <v>19023</v>
      </c>
      <c r="AK2221" s="91">
        <v>2</v>
      </c>
      <c r="AL2221" s="91">
        <v>0</v>
      </c>
      <c r="AM2221" s="91" t="s">
        <v>87</v>
      </c>
      <c r="AO2221" s="91">
        <v>0</v>
      </c>
      <c r="AP2221" s="91">
        <v>2</v>
      </c>
      <c r="AQ2221" s="91" t="s">
        <v>87</v>
      </c>
      <c r="AR2221" s="91" t="s">
        <v>87</v>
      </c>
      <c r="AW2221" s="91">
        <v>1</v>
      </c>
      <c r="AX2221" s="91">
        <v>0</v>
      </c>
      <c r="AZ2221" s="92">
        <v>36850</v>
      </c>
      <c r="BA2221" s="91" t="s">
        <v>183</v>
      </c>
      <c r="BB2221" s="92">
        <v>40938</v>
      </c>
      <c r="BC2221" s="91" t="s">
        <v>87</v>
      </c>
    </row>
    <row r="2222" spans="1:55">
      <c r="A2222" s="91">
        <f t="shared" si="34"/>
        <v>2221</v>
      </c>
      <c r="B2222" s="91">
        <v>6902001</v>
      </c>
      <c r="C2222" s="91">
        <v>70</v>
      </c>
      <c r="D2222" s="91">
        <v>18</v>
      </c>
      <c r="E2222" s="91">
        <v>69020</v>
      </c>
      <c r="F2222" s="91">
        <v>1</v>
      </c>
      <c r="G2222" s="91" t="s">
        <v>19024</v>
      </c>
      <c r="I2222" s="91" t="s">
        <v>19025</v>
      </c>
      <c r="J2222" s="91" t="s">
        <v>19024</v>
      </c>
      <c r="K2222" s="91" t="s">
        <v>19026</v>
      </c>
      <c r="L2222" s="91" t="s">
        <v>19027</v>
      </c>
      <c r="M2222" s="91" t="s">
        <v>19028</v>
      </c>
      <c r="O2222" s="91" t="s">
        <v>19029</v>
      </c>
      <c r="P2222" s="91" t="s">
        <v>19029</v>
      </c>
      <c r="U2222" s="91">
        <v>0</v>
      </c>
      <c r="V2222" s="91">
        <v>500000</v>
      </c>
      <c r="W2222" s="91">
        <v>0</v>
      </c>
      <c r="X2222" s="91">
        <v>0</v>
      </c>
      <c r="Y2222" s="91">
        <v>0</v>
      </c>
      <c r="Z2222" s="91">
        <v>100</v>
      </c>
      <c r="AA2222" s="91">
        <v>0</v>
      </c>
      <c r="AB2222" s="91">
        <v>0</v>
      </c>
      <c r="AC2222" s="91">
        <v>0</v>
      </c>
      <c r="AD2222" s="91">
        <v>0</v>
      </c>
      <c r="AE2222" s="91">
        <v>0</v>
      </c>
      <c r="AF2222" s="91">
        <v>562</v>
      </c>
      <c r="AG2222" s="91">
        <v>13</v>
      </c>
      <c r="AH2222" s="91">
        <v>3793196</v>
      </c>
      <c r="AI2222" s="91">
        <v>1</v>
      </c>
      <c r="AJ2222" s="91" t="s">
        <v>19030</v>
      </c>
      <c r="AK2222" s="91">
        <v>2</v>
      </c>
      <c r="AL2222" s="91">
        <v>0</v>
      </c>
      <c r="AM2222" s="91" t="s">
        <v>87</v>
      </c>
      <c r="AO2222" s="91">
        <v>0</v>
      </c>
      <c r="AP2222" s="91">
        <v>2</v>
      </c>
      <c r="AQ2222" s="91" t="s">
        <v>87</v>
      </c>
      <c r="AR2222" s="91" t="s">
        <v>87</v>
      </c>
      <c r="AW2222" s="91">
        <v>1</v>
      </c>
      <c r="AX2222" s="91">
        <v>0</v>
      </c>
      <c r="AZ2222" s="92">
        <v>36680</v>
      </c>
      <c r="BA2222" s="91" t="s">
        <v>183</v>
      </c>
      <c r="BB2222" s="92">
        <v>40357</v>
      </c>
      <c r="BC2222" s="91" t="s">
        <v>87</v>
      </c>
    </row>
    <row r="2223" spans="1:55">
      <c r="A2223" s="91">
        <f t="shared" si="34"/>
        <v>2222</v>
      </c>
      <c r="B2223" s="91">
        <v>6920001</v>
      </c>
      <c r="C2223" s="91">
        <v>29</v>
      </c>
      <c r="D2223" s="91">
        <v>18</v>
      </c>
      <c r="E2223" s="91">
        <v>69200</v>
      </c>
      <c r="F2223" s="91">
        <v>1</v>
      </c>
      <c r="G2223" s="91" t="s">
        <v>19031</v>
      </c>
      <c r="I2223" s="91" t="s">
        <v>19032</v>
      </c>
      <c r="J2223" s="91" t="s">
        <v>19031</v>
      </c>
      <c r="K2223" s="91" t="s">
        <v>717</v>
      </c>
      <c r="L2223" s="91" t="s">
        <v>19033</v>
      </c>
      <c r="O2223" s="91" t="s">
        <v>19034</v>
      </c>
      <c r="P2223" s="91" t="s">
        <v>19035</v>
      </c>
      <c r="U2223" s="91">
        <v>0</v>
      </c>
      <c r="V2223" s="91">
        <v>500000</v>
      </c>
      <c r="W2223" s="91">
        <v>0</v>
      </c>
      <c r="X2223" s="91">
        <v>0</v>
      </c>
      <c r="Y2223" s="91">
        <v>0</v>
      </c>
      <c r="Z2223" s="91">
        <v>40</v>
      </c>
      <c r="AA2223" s="91">
        <v>60</v>
      </c>
      <c r="AB2223" s="91">
        <v>120</v>
      </c>
      <c r="AC2223" s="91">
        <v>0</v>
      </c>
      <c r="AD2223" s="91">
        <v>0</v>
      </c>
      <c r="AE2223" s="91">
        <v>0</v>
      </c>
      <c r="AF2223" s="91">
        <v>138</v>
      </c>
      <c r="AG2223" s="91">
        <v>333</v>
      </c>
      <c r="AH2223" s="91">
        <v>12906</v>
      </c>
      <c r="AI2223" s="91">
        <v>2</v>
      </c>
      <c r="AJ2223" s="91" t="s">
        <v>19036</v>
      </c>
      <c r="AK2223" s="91">
        <v>2</v>
      </c>
      <c r="AL2223" s="91">
        <v>0</v>
      </c>
      <c r="AM2223" s="91" t="s">
        <v>87</v>
      </c>
      <c r="AO2223" s="91">
        <v>1</v>
      </c>
      <c r="AP2223" s="91">
        <v>2</v>
      </c>
      <c r="AQ2223" s="91" t="s">
        <v>87</v>
      </c>
      <c r="AR2223" s="91" t="s">
        <v>87</v>
      </c>
      <c r="AW2223" s="91">
        <v>1</v>
      </c>
      <c r="AX2223" s="91">
        <v>0</v>
      </c>
      <c r="AZ2223" s="92">
        <v>36680</v>
      </c>
      <c r="BA2223" s="91" t="s">
        <v>183</v>
      </c>
      <c r="BB2223" s="92">
        <v>40450</v>
      </c>
      <c r="BC2223" s="91" t="s">
        <v>87</v>
      </c>
    </row>
    <row r="2224" spans="1:55">
      <c r="A2224" s="91">
        <f t="shared" si="34"/>
        <v>2223</v>
      </c>
      <c r="B2224" s="91">
        <v>6950001</v>
      </c>
      <c r="C2224" s="91">
        <v>20</v>
      </c>
      <c r="D2224" s="91">
        <v>18</v>
      </c>
      <c r="E2224" s="91">
        <v>69500</v>
      </c>
      <c r="F2224" s="91">
        <v>1</v>
      </c>
      <c r="G2224" s="91" t="s">
        <v>19037</v>
      </c>
      <c r="I2224" s="91" t="s">
        <v>19038</v>
      </c>
      <c r="J2224" s="91" t="s">
        <v>19039</v>
      </c>
      <c r="K2224" s="91" t="s">
        <v>19040</v>
      </c>
      <c r="L2224" s="91" t="s">
        <v>19041</v>
      </c>
      <c r="O2224" s="91" t="s">
        <v>19042</v>
      </c>
      <c r="P2224" s="91" t="s">
        <v>19042</v>
      </c>
      <c r="U2224" s="91">
        <v>0</v>
      </c>
      <c r="V2224" s="91">
        <v>500000</v>
      </c>
      <c r="W2224" s="91">
        <v>100</v>
      </c>
      <c r="X2224" s="91">
        <v>0</v>
      </c>
      <c r="Y2224" s="91">
        <v>0</v>
      </c>
      <c r="Z2224" s="91">
        <v>100</v>
      </c>
      <c r="AA2224" s="91">
        <v>0</v>
      </c>
      <c r="AB2224" s="91">
        <v>0</v>
      </c>
      <c r="AC2224" s="91">
        <v>100</v>
      </c>
      <c r="AD2224" s="91">
        <v>0</v>
      </c>
      <c r="AE2224" s="91">
        <v>0</v>
      </c>
      <c r="AF2224" s="91">
        <v>130</v>
      </c>
      <c r="AG2224" s="91">
        <v>134</v>
      </c>
      <c r="AH2224" s="91">
        <v>1161792</v>
      </c>
      <c r="AI2224" s="91">
        <v>1</v>
      </c>
      <c r="AJ2224" s="91" t="s">
        <v>19043</v>
      </c>
      <c r="AK2224" s="91">
        <v>2</v>
      </c>
      <c r="AL2224" s="91">
        <v>0</v>
      </c>
      <c r="AM2224" s="91" t="s">
        <v>87</v>
      </c>
      <c r="AO2224" s="91">
        <v>1</v>
      </c>
      <c r="AP2224" s="91">
        <v>2</v>
      </c>
      <c r="AQ2224" s="91" t="s">
        <v>87</v>
      </c>
      <c r="AR2224" s="91" t="s">
        <v>87</v>
      </c>
      <c r="AW2224" s="91">
        <v>1</v>
      </c>
      <c r="AX2224" s="91">
        <v>0</v>
      </c>
      <c r="AZ2224" s="92">
        <v>36680</v>
      </c>
      <c r="BA2224" s="91" t="s">
        <v>183</v>
      </c>
      <c r="BB2224" s="92">
        <v>41892</v>
      </c>
      <c r="BC2224" s="91" t="s">
        <v>87</v>
      </c>
    </row>
    <row r="2225" spans="1:55">
      <c r="A2225" s="91">
        <f t="shared" si="34"/>
        <v>2224</v>
      </c>
      <c r="B2225" s="91">
        <v>1000601</v>
      </c>
      <c r="C2225" s="91">
        <v>30</v>
      </c>
      <c r="D2225" s="91">
        <v>19</v>
      </c>
      <c r="E2225" s="91" t="s">
        <v>87</v>
      </c>
      <c r="F2225" s="91" t="s">
        <v>87</v>
      </c>
      <c r="G2225" s="91" t="s">
        <v>19044</v>
      </c>
      <c r="I2225" s="91" t="s">
        <v>19045</v>
      </c>
      <c r="J2225" s="91" t="s">
        <v>19046</v>
      </c>
      <c r="K2225" s="91" t="s">
        <v>2019</v>
      </c>
      <c r="L2225" s="91" t="s">
        <v>19047</v>
      </c>
      <c r="M2225" s="91" t="s">
        <v>19048</v>
      </c>
      <c r="O2225" s="91" t="s">
        <v>19049</v>
      </c>
      <c r="P2225" s="91" t="s">
        <v>19050</v>
      </c>
      <c r="U2225" s="91">
        <v>1</v>
      </c>
      <c r="V2225" s="91">
        <v>500000</v>
      </c>
      <c r="W2225" s="91">
        <v>0</v>
      </c>
      <c r="X2225" s="91">
        <v>0</v>
      </c>
      <c r="Y2225" s="91">
        <v>0</v>
      </c>
      <c r="Z2225" s="91">
        <v>40</v>
      </c>
      <c r="AA2225" s="91">
        <v>60</v>
      </c>
      <c r="AB2225" s="91">
        <v>120</v>
      </c>
      <c r="AC2225" s="91">
        <v>0</v>
      </c>
      <c r="AD2225" s="91">
        <v>0</v>
      </c>
      <c r="AE2225" s="91">
        <v>0</v>
      </c>
      <c r="AF2225" s="91">
        <v>1</v>
      </c>
      <c r="AG2225" s="91">
        <v>130</v>
      </c>
      <c r="AH2225" s="91">
        <v>2570902</v>
      </c>
      <c r="AI2225" s="91">
        <v>1</v>
      </c>
      <c r="AJ2225" s="91" t="s">
        <v>19051</v>
      </c>
      <c r="AK2225" s="91">
        <v>0</v>
      </c>
      <c r="AL2225" s="91">
        <v>0</v>
      </c>
      <c r="AM2225" s="91" t="s">
        <v>87</v>
      </c>
      <c r="AO2225" s="91">
        <v>0</v>
      </c>
      <c r="AP2225" s="91">
        <v>2</v>
      </c>
      <c r="AQ2225" s="91">
        <v>1586268</v>
      </c>
      <c r="AR2225" s="91" t="s">
        <v>87</v>
      </c>
      <c r="AU2225" s="93">
        <v>42060</v>
      </c>
      <c r="AW2225" s="91">
        <v>1</v>
      </c>
      <c r="AX2225" s="91">
        <v>0</v>
      </c>
      <c r="AZ2225" s="92">
        <v>36858</v>
      </c>
      <c r="BA2225" s="91" t="s">
        <v>183</v>
      </c>
      <c r="BB2225" s="92">
        <v>42057</v>
      </c>
      <c r="BC2225" s="91" t="s">
        <v>87</v>
      </c>
    </row>
    <row r="2226" spans="1:55">
      <c r="A2226" s="91">
        <f t="shared" si="34"/>
        <v>2225</v>
      </c>
      <c r="B2226" s="91">
        <v>1001001</v>
      </c>
      <c r="C2226" s="91">
        <v>70</v>
      </c>
      <c r="D2226" s="91">
        <v>19</v>
      </c>
      <c r="E2226" s="91">
        <v>10010</v>
      </c>
      <c r="F2226" s="91">
        <v>1</v>
      </c>
      <c r="G2226" s="91" t="s">
        <v>19052</v>
      </c>
      <c r="I2226" s="91" t="s">
        <v>19053</v>
      </c>
      <c r="J2226" s="91" t="s">
        <v>19052</v>
      </c>
      <c r="K2226" s="91" t="s">
        <v>3514</v>
      </c>
      <c r="L2226" s="91" t="s">
        <v>19054</v>
      </c>
      <c r="O2226" s="91" t="s">
        <v>19055</v>
      </c>
      <c r="P2226" s="91" t="s">
        <v>19056</v>
      </c>
      <c r="U2226" s="91">
        <v>1</v>
      </c>
      <c r="V2226" s="91">
        <v>500000</v>
      </c>
      <c r="W2226" s="91">
        <v>0</v>
      </c>
      <c r="X2226" s="91">
        <v>100</v>
      </c>
      <c r="Y2226" s="91">
        <v>120</v>
      </c>
      <c r="Z2226" s="91">
        <v>40</v>
      </c>
      <c r="AA2226" s="91">
        <v>60</v>
      </c>
      <c r="AB2226" s="91">
        <v>120</v>
      </c>
      <c r="AC2226" s="91">
        <v>0</v>
      </c>
      <c r="AD2226" s="91">
        <v>100</v>
      </c>
      <c r="AE2226" s="91">
        <v>120</v>
      </c>
      <c r="AF2226" s="91">
        <v>5</v>
      </c>
      <c r="AG2226" s="91">
        <v>27</v>
      </c>
      <c r="AH2226" s="91">
        <v>33280</v>
      </c>
      <c r="AI2226" s="91">
        <v>1</v>
      </c>
      <c r="AJ2226" s="91" t="s">
        <v>19057</v>
      </c>
      <c r="AK2226" s="91">
        <v>0</v>
      </c>
      <c r="AL2226" s="91">
        <v>0</v>
      </c>
      <c r="AM2226" s="91" t="s">
        <v>87</v>
      </c>
      <c r="AO2226" s="91">
        <v>0</v>
      </c>
      <c r="AP2226" s="91">
        <v>2</v>
      </c>
      <c r="AQ2226" s="91">
        <v>1421840</v>
      </c>
      <c r="AR2226" s="91" t="s">
        <v>87</v>
      </c>
      <c r="AU2226" s="93">
        <v>42060</v>
      </c>
      <c r="AW2226" s="91">
        <v>1</v>
      </c>
      <c r="AX2226" s="91">
        <v>0</v>
      </c>
      <c r="AZ2226" s="92">
        <v>36680</v>
      </c>
      <c r="BA2226" s="91" t="s">
        <v>183</v>
      </c>
      <c r="BB2226" s="92">
        <v>42057</v>
      </c>
      <c r="BC2226" s="91" t="s">
        <v>87</v>
      </c>
    </row>
    <row r="2227" spans="1:55">
      <c r="A2227" s="91">
        <f t="shared" si="34"/>
        <v>2226</v>
      </c>
      <c r="B2227" s="91">
        <v>1008603</v>
      </c>
      <c r="C2227" s="91">
        <v>70</v>
      </c>
      <c r="D2227" s="91">
        <v>19</v>
      </c>
      <c r="E2227" s="91" t="s">
        <v>87</v>
      </c>
      <c r="F2227" s="91" t="s">
        <v>87</v>
      </c>
      <c r="G2227" s="91" t="s">
        <v>19058</v>
      </c>
      <c r="I2227" s="91" t="s">
        <v>19059</v>
      </c>
      <c r="J2227" s="91" t="s">
        <v>19060</v>
      </c>
      <c r="K2227" s="91" t="s">
        <v>2908</v>
      </c>
      <c r="L2227" s="91" t="s">
        <v>19061</v>
      </c>
      <c r="O2227" s="91" t="s">
        <v>19062</v>
      </c>
      <c r="P2227" s="91" t="s">
        <v>19063</v>
      </c>
      <c r="R2227" s="91" t="s">
        <v>19064</v>
      </c>
      <c r="T2227" s="91" t="s">
        <v>860</v>
      </c>
      <c r="U2227" s="91">
        <v>0</v>
      </c>
      <c r="V2227" s="91">
        <v>500000</v>
      </c>
      <c r="W2227" s="91">
        <v>0</v>
      </c>
      <c r="X2227" s="91">
        <v>100</v>
      </c>
      <c r="Y2227" s="91">
        <v>120</v>
      </c>
      <c r="Z2227" s="91">
        <v>40</v>
      </c>
      <c r="AA2227" s="91">
        <v>60</v>
      </c>
      <c r="AB2227" s="91">
        <v>120</v>
      </c>
      <c r="AC2227" s="91">
        <v>0</v>
      </c>
      <c r="AD2227" s="91">
        <v>100</v>
      </c>
      <c r="AE2227" s="91">
        <v>120</v>
      </c>
      <c r="AF2227" s="91">
        <v>1</v>
      </c>
      <c r="AG2227" s="91">
        <v>100</v>
      </c>
      <c r="AH2227" s="91">
        <v>3534046</v>
      </c>
      <c r="AI2227" s="91">
        <v>1</v>
      </c>
      <c r="AJ2227" s="91" t="s">
        <v>19065</v>
      </c>
      <c r="AK2227" s="91">
        <v>0</v>
      </c>
      <c r="AL2227" s="91">
        <v>0</v>
      </c>
      <c r="AM2227" s="91" t="s">
        <v>87</v>
      </c>
      <c r="AO2227" s="91">
        <v>1</v>
      </c>
      <c r="AP2227" s="91">
        <v>2</v>
      </c>
      <c r="AQ2227" s="91" t="s">
        <v>87</v>
      </c>
      <c r="AR2227" s="91" t="s">
        <v>87</v>
      </c>
      <c r="AW2227" s="91">
        <v>1</v>
      </c>
      <c r="AX2227" s="91">
        <v>0</v>
      </c>
      <c r="AZ2227" s="92">
        <v>37488</v>
      </c>
      <c r="BA2227" s="91" t="s">
        <v>183</v>
      </c>
      <c r="BB2227" s="92">
        <v>39212</v>
      </c>
      <c r="BC2227" s="91" t="s">
        <v>87</v>
      </c>
    </row>
    <row r="2228" spans="1:55">
      <c r="A2228" s="91">
        <f t="shared" si="34"/>
        <v>2227</v>
      </c>
      <c r="B2228" s="91">
        <v>1010502</v>
      </c>
      <c r="C2228" s="91">
        <v>77</v>
      </c>
      <c r="D2228" s="91">
        <v>19</v>
      </c>
      <c r="E2228" s="91" t="s">
        <v>87</v>
      </c>
      <c r="F2228" s="91" t="s">
        <v>87</v>
      </c>
      <c r="G2228" s="91" t="s">
        <v>19066</v>
      </c>
      <c r="H2228" s="91" t="s">
        <v>14469</v>
      </c>
      <c r="I2228" s="91" t="s">
        <v>19067</v>
      </c>
      <c r="J2228" s="91" t="s">
        <v>19068</v>
      </c>
      <c r="K2228" s="91" t="s">
        <v>1188</v>
      </c>
      <c r="L2228" s="91" t="s">
        <v>19069</v>
      </c>
      <c r="O2228" s="91" t="s">
        <v>19070</v>
      </c>
      <c r="P2228" s="91" t="s">
        <v>19071</v>
      </c>
      <c r="R2228" s="91" t="s">
        <v>19072</v>
      </c>
      <c r="S2228" s="91" t="s">
        <v>19073</v>
      </c>
      <c r="T2228" s="91" t="s">
        <v>19074</v>
      </c>
      <c r="U2228" s="91">
        <v>1</v>
      </c>
      <c r="V2228" s="91">
        <v>500000</v>
      </c>
      <c r="W2228" s="91">
        <v>0</v>
      </c>
      <c r="X2228" s="91">
        <v>100</v>
      </c>
      <c r="Y2228" s="91">
        <v>120</v>
      </c>
      <c r="Z2228" s="91">
        <v>40</v>
      </c>
      <c r="AA2228" s="91">
        <v>60</v>
      </c>
      <c r="AB2228" s="91">
        <v>120</v>
      </c>
      <c r="AC2228" s="91">
        <v>0</v>
      </c>
      <c r="AD2228" s="91">
        <v>100</v>
      </c>
      <c r="AE2228" s="91">
        <v>120</v>
      </c>
      <c r="AF2228" s="91">
        <v>5</v>
      </c>
      <c r="AG2228" s="91">
        <v>65</v>
      </c>
      <c r="AH2228" s="91">
        <v>1201082</v>
      </c>
      <c r="AI2228" s="91">
        <v>2</v>
      </c>
      <c r="AJ2228" s="91" t="s">
        <v>19067</v>
      </c>
      <c r="AK2228" s="91">
        <v>0</v>
      </c>
      <c r="AL2228" s="91">
        <v>0</v>
      </c>
      <c r="AM2228" s="91" t="s">
        <v>87</v>
      </c>
      <c r="AO2228" s="91">
        <v>1</v>
      </c>
      <c r="AP2228" s="91">
        <v>2</v>
      </c>
      <c r="AQ2228" s="91">
        <v>1173596</v>
      </c>
      <c r="AR2228" s="91" t="s">
        <v>87</v>
      </c>
      <c r="AU2228" s="93">
        <v>42941</v>
      </c>
      <c r="AW2228" s="91">
        <v>1</v>
      </c>
      <c r="AX2228" s="91">
        <v>0</v>
      </c>
      <c r="AZ2228" s="92">
        <v>42880</v>
      </c>
      <c r="BA2228" s="91" t="s">
        <v>183</v>
      </c>
      <c r="BB2228" s="92">
        <v>42941.074108796296</v>
      </c>
      <c r="BC2228" s="91" t="s">
        <v>233</v>
      </c>
    </row>
    <row r="2229" spans="1:55">
      <c r="A2229" s="91">
        <f t="shared" si="34"/>
        <v>2228</v>
      </c>
      <c r="B2229" s="91">
        <v>1011501</v>
      </c>
      <c r="C2229" s="91">
        <v>20</v>
      </c>
      <c r="D2229" s="91">
        <v>19</v>
      </c>
      <c r="E2229" s="91" t="s">
        <v>87</v>
      </c>
      <c r="F2229" s="91" t="s">
        <v>87</v>
      </c>
      <c r="G2229" s="91" t="s">
        <v>19075</v>
      </c>
      <c r="I2229" s="91" t="s">
        <v>19076</v>
      </c>
      <c r="J2229" s="91" t="s">
        <v>19077</v>
      </c>
      <c r="K2229" s="91" t="s">
        <v>19078</v>
      </c>
      <c r="L2229" s="91" t="s">
        <v>19079</v>
      </c>
      <c r="O2229" s="91" t="s">
        <v>19080</v>
      </c>
      <c r="P2229" s="91" t="s">
        <v>19081</v>
      </c>
      <c r="U2229" s="91">
        <v>0</v>
      </c>
      <c r="V2229" s="91">
        <v>500000</v>
      </c>
      <c r="W2229" s="91">
        <v>0</v>
      </c>
      <c r="X2229" s="91">
        <v>100</v>
      </c>
      <c r="Y2229" s="91">
        <v>120</v>
      </c>
      <c r="Z2229" s="91">
        <v>40</v>
      </c>
      <c r="AA2229" s="91">
        <v>60</v>
      </c>
      <c r="AB2229" s="91">
        <v>120</v>
      </c>
      <c r="AC2229" s="91">
        <v>40</v>
      </c>
      <c r="AD2229" s="91">
        <v>60</v>
      </c>
      <c r="AE2229" s="91">
        <v>120</v>
      </c>
      <c r="AF2229" s="91">
        <v>131</v>
      </c>
      <c r="AG2229" s="91">
        <v>11</v>
      </c>
      <c r="AH2229" s="91">
        <v>921924</v>
      </c>
      <c r="AI2229" s="91">
        <v>1</v>
      </c>
      <c r="AJ2229" s="91" t="s">
        <v>19082</v>
      </c>
      <c r="AK2229" s="91">
        <v>0</v>
      </c>
      <c r="AL2229" s="91">
        <v>1</v>
      </c>
      <c r="AM2229" s="91" t="s">
        <v>19083</v>
      </c>
      <c r="AN2229" s="91" t="s">
        <v>19084</v>
      </c>
      <c r="AO2229" s="91">
        <v>0</v>
      </c>
      <c r="AP2229" s="91">
        <v>2</v>
      </c>
      <c r="AQ2229" s="91" t="s">
        <v>87</v>
      </c>
      <c r="AR2229" s="91" t="s">
        <v>87</v>
      </c>
      <c r="AW2229" s="91">
        <v>1</v>
      </c>
      <c r="AX2229" s="91">
        <v>0</v>
      </c>
      <c r="AZ2229" s="92">
        <v>36981</v>
      </c>
      <c r="BA2229" s="91" t="s">
        <v>183</v>
      </c>
      <c r="BB2229" s="92">
        <v>42263</v>
      </c>
      <c r="BC2229" s="91" t="s">
        <v>87</v>
      </c>
    </row>
    <row r="2230" spans="1:55">
      <c r="A2230" s="91">
        <f t="shared" si="34"/>
        <v>2229</v>
      </c>
      <c r="B2230" s="91">
        <v>1013601</v>
      </c>
      <c r="C2230" s="91">
        <v>30</v>
      </c>
      <c r="D2230" s="91">
        <v>19</v>
      </c>
      <c r="E2230" s="91" t="s">
        <v>87</v>
      </c>
      <c r="F2230" s="91" t="s">
        <v>87</v>
      </c>
      <c r="G2230" s="91" t="s">
        <v>192</v>
      </c>
      <c r="I2230" s="91" t="s">
        <v>19085</v>
      </c>
      <c r="J2230" s="91" t="s">
        <v>19086</v>
      </c>
      <c r="K2230" s="91" t="s">
        <v>2801</v>
      </c>
      <c r="L2230" s="91" t="s">
        <v>19087</v>
      </c>
      <c r="O2230" s="91" t="s">
        <v>19088</v>
      </c>
      <c r="P2230" s="91" t="s">
        <v>19089</v>
      </c>
      <c r="R2230" s="91" t="s">
        <v>199</v>
      </c>
      <c r="S2230" s="91" t="s">
        <v>200</v>
      </c>
      <c r="T2230" s="91" t="s">
        <v>201</v>
      </c>
      <c r="U2230" s="91">
        <v>1</v>
      </c>
      <c r="V2230" s="91">
        <v>500000</v>
      </c>
      <c r="W2230" s="91">
        <v>0</v>
      </c>
      <c r="X2230" s="91">
        <v>0</v>
      </c>
      <c r="Y2230" s="91">
        <v>0</v>
      </c>
      <c r="Z2230" s="91">
        <v>40</v>
      </c>
      <c r="AA2230" s="91">
        <v>60</v>
      </c>
      <c r="AB2230" s="91">
        <v>120</v>
      </c>
      <c r="AC2230" s="91">
        <v>0</v>
      </c>
      <c r="AD2230" s="91">
        <v>0</v>
      </c>
      <c r="AE2230" s="91">
        <v>0</v>
      </c>
      <c r="AF2230" s="91">
        <v>1</v>
      </c>
      <c r="AG2230" s="91">
        <v>130</v>
      </c>
      <c r="AH2230" s="91">
        <v>6597</v>
      </c>
      <c r="AI2230" s="91">
        <v>2</v>
      </c>
      <c r="AJ2230" s="91" t="s">
        <v>19085</v>
      </c>
      <c r="AK2230" s="91">
        <v>0</v>
      </c>
      <c r="AL2230" s="91">
        <v>0</v>
      </c>
      <c r="AM2230" s="91" t="s">
        <v>87</v>
      </c>
      <c r="AO2230" s="91">
        <v>1</v>
      </c>
      <c r="AP2230" s="91">
        <v>2</v>
      </c>
      <c r="AQ2230" s="91">
        <v>1263394</v>
      </c>
      <c r="AR2230" s="91" t="s">
        <v>87</v>
      </c>
      <c r="AU2230" s="93">
        <v>42060</v>
      </c>
      <c r="AW2230" s="91">
        <v>1</v>
      </c>
      <c r="AX2230" s="91">
        <v>0</v>
      </c>
      <c r="AZ2230" s="92">
        <v>37007</v>
      </c>
      <c r="BA2230" s="91" t="s">
        <v>183</v>
      </c>
      <c r="BB2230" s="92">
        <v>42057</v>
      </c>
      <c r="BC2230" s="91" t="s">
        <v>87</v>
      </c>
    </row>
    <row r="2231" spans="1:55">
      <c r="A2231" s="91">
        <f t="shared" si="34"/>
        <v>2230</v>
      </c>
      <c r="B2231" s="91">
        <v>1013602</v>
      </c>
      <c r="C2231" s="91">
        <v>20</v>
      </c>
      <c r="D2231" s="91">
        <v>19</v>
      </c>
      <c r="E2231" s="91" t="s">
        <v>87</v>
      </c>
      <c r="F2231" s="91" t="s">
        <v>87</v>
      </c>
      <c r="G2231" s="91" t="s">
        <v>192</v>
      </c>
      <c r="H2231" s="91" t="s">
        <v>19090</v>
      </c>
      <c r="I2231" s="91" t="s">
        <v>19091</v>
      </c>
      <c r="J2231" s="91" t="s">
        <v>205</v>
      </c>
      <c r="K2231" s="91" t="s">
        <v>19092</v>
      </c>
      <c r="L2231" s="91" t="s">
        <v>19093</v>
      </c>
      <c r="O2231" s="91" t="s">
        <v>19094</v>
      </c>
      <c r="P2231" s="91" t="s">
        <v>19095</v>
      </c>
      <c r="U2231" s="91">
        <v>1</v>
      </c>
      <c r="V2231" s="91">
        <v>500000</v>
      </c>
      <c r="W2231" s="91">
        <v>0</v>
      </c>
      <c r="X2231" s="91">
        <v>100</v>
      </c>
      <c r="Y2231" s="91">
        <v>120</v>
      </c>
      <c r="Z2231" s="91">
        <v>40</v>
      </c>
      <c r="AA2231" s="91">
        <v>60</v>
      </c>
      <c r="AB2231" s="91">
        <v>120</v>
      </c>
      <c r="AC2231" s="91">
        <v>40</v>
      </c>
      <c r="AD2231" s="91">
        <v>60</v>
      </c>
      <c r="AE2231" s="91">
        <v>120</v>
      </c>
      <c r="AF2231" s="91">
        <v>130</v>
      </c>
      <c r="AG2231" s="91">
        <v>4</v>
      </c>
      <c r="AH2231" s="91">
        <v>337120</v>
      </c>
      <c r="AI2231" s="91">
        <v>1</v>
      </c>
      <c r="AJ2231" s="91" t="s">
        <v>204</v>
      </c>
      <c r="AK2231" s="91">
        <v>0</v>
      </c>
      <c r="AL2231" s="91">
        <v>0</v>
      </c>
      <c r="AM2231" s="91" t="s">
        <v>87</v>
      </c>
      <c r="AO2231" s="91">
        <v>1</v>
      </c>
      <c r="AP2231" s="91">
        <v>1</v>
      </c>
      <c r="AQ2231" s="91">
        <v>1263394</v>
      </c>
      <c r="AR2231" s="91" t="s">
        <v>87</v>
      </c>
      <c r="AU2231" s="93">
        <v>42060</v>
      </c>
      <c r="AW2231" s="91">
        <v>1</v>
      </c>
      <c r="AX2231" s="91">
        <v>0</v>
      </c>
      <c r="AZ2231" s="92">
        <v>39988</v>
      </c>
      <c r="BA2231" s="91" t="s">
        <v>183</v>
      </c>
      <c r="BB2231" s="92">
        <v>42563</v>
      </c>
      <c r="BC2231" s="91" t="s">
        <v>87</v>
      </c>
    </row>
    <row r="2232" spans="1:55">
      <c r="A2232" s="91">
        <f t="shared" si="34"/>
        <v>2231</v>
      </c>
      <c r="B2232" s="91">
        <v>1015801</v>
      </c>
      <c r="C2232" s="91">
        <v>30</v>
      </c>
      <c r="D2232" s="91">
        <v>19</v>
      </c>
      <c r="E2232" s="91" t="s">
        <v>87</v>
      </c>
      <c r="F2232" s="91" t="s">
        <v>87</v>
      </c>
      <c r="G2232" s="91" t="s">
        <v>19096</v>
      </c>
      <c r="I2232" s="91" t="s">
        <v>19097</v>
      </c>
      <c r="J2232" s="91" t="s">
        <v>19098</v>
      </c>
      <c r="K2232" s="91" t="s">
        <v>8124</v>
      </c>
      <c r="L2232" s="91" t="s">
        <v>19099</v>
      </c>
      <c r="M2232" s="91" t="s">
        <v>19100</v>
      </c>
      <c r="O2232" s="91" t="s">
        <v>19101</v>
      </c>
      <c r="P2232" s="91" t="s">
        <v>19102</v>
      </c>
      <c r="R2232" s="91" t="s">
        <v>19103</v>
      </c>
      <c r="S2232" s="91" t="s">
        <v>19104</v>
      </c>
      <c r="T2232" s="91" t="s">
        <v>201</v>
      </c>
      <c r="U2232" s="91">
        <v>0</v>
      </c>
      <c r="V2232" s="91">
        <v>500000</v>
      </c>
      <c r="W2232" s="91">
        <v>0</v>
      </c>
      <c r="X2232" s="91">
        <v>100</v>
      </c>
      <c r="Y2232" s="91">
        <v>120</v>
      </c>
      <c r="Z2232" s="91">
        <v>40</v>
      </c>
      <c r="AA2232" s="91">
        <v>60</v>
      </c>
      <c r="AB2232" s="91">
        <v>120</v>
      </c>
      <c r="AC2232" s="91">
        <v>0</v>
      </c>
      <c r="AD2232" s="91">
        <v>100</v>
      </c>
      <c r="AE2232" s="91">
        <v>120</v>
      </c>
      <c r="AF2232" s="91">
        <v>1</v>
      </c>
      <c r="AG2232" s="91">
        <v>195</v>
      </c>
      <c r="AH2232" s="91">
        <v>1771816</v>
      </c>
      <c r="AI2232" s="91">
        <v>1</v>
      </c>
      <c r="AJ2232" s="91" t="s">
        <v>19105</v>
      </c>
      <c r="AK2232" s="91">
        <v>0</v>
      </c>
      <c r="AL2232" s="91">
        <v>0</v>
      </c>
      <c r="AM2232" s="91" t="s">
        <v>87</v>
      </c>
      <c r="AO2232" s="91">
        <v>1</v>
      </c>
      <c r="AP2232" s="91">
        <v>2</v>
      </c>
      <c r="AQ2232" s="91" t="s">
        <v>87</v>
      </c>
      <c r="AR2232" s="91" t="s">
        <v>87</v>
      </c>
      <c r="AW2232" s="91">
        <v>1</v>
      </c>
      <c r="AX2232" s="91">
        <v>0</v>
      </c>
      <c r="AZ2232" s="92">
        <v>37033</v>
      </c>
      <c r="BA2232" s="91" t="s">
        <v>183</v>
      </c>
      <c r="BB2232" s="92">
        <v>40431</v>
      </c>
      <c r="BC2232" s="91" t="s">
        <v>87</v>
      </c>
    </row>
    <row r="2233" spans="1:55">
      <c r="A2233" s="91">
        <f t="shared" si="34"/>
        <v>2232</v>
      </c>
      <c r="B2233" s="91">
        <v>1017801</v>
      </c>
      <c r="C2233" s="91">
        <v>30</v>
      </c>
      <c r="D2233" s="91">
        <v>19</v>
      </c>
      <c r="E2233" s="91" t="s">
        <v>87</v>
      </c>
      <c r="F2233" s="91" t="s">
        <v>87</v>
      </c>
      <c r="G2233" s="91" t="s">
        <v>19106</v>
      </c>
      <c r="I2233" s="91" t="s">
        <v>19107</v>
      </c>
      <c r="J2233" s="91" t="s">
        <v>19108</v>
      </c>
      <c r="K2233" s="91" t="s">
        <v>19109</v>
      </c>
      <c r="L2233" s="91" t="s">
        <v>19110</v>
      </c>
      <c r="M2233" s="91" t="s">
        <v>19111</v>
      </c>
      <c r="O2233" s="91" t="s">
        <v>19112</v>
      </c>
      <c r="P2233" s="91" t="s">
        <v>87</v>
      </c>
      <c r="U2233" s="91">
        <v>0</v>
      </c>
      <c r="V2233" s="91">
        <v>500000</v>
      </c>
      <c r="W2233" s="91">
        <v>0</v>
      </c>
      <c r="X2233" s="91">
        <v>0</v>
      </c>
      <c r="Y2233" s="91">
        <v>0</v>
      </c>
      <c r="Z2233" s="91">
        <v>100</v>
      </c>
      <c r="AA2233" s="91">
        <v>0</v>
      </c>
      <c r="AB2233" s="91">
        <v>0</v>
      </c>
      <c r="AC2233" s="91">
        <v>0</v>
      </c>
      <c r="AD2233" s="91">
        <v>0</v>
      </c>
      <c r="AE2233" s="91">
        <v>0</v>
      </c>
      <c r="AF2233" s="91">
        <v>9</v>
      </c>
      <c r="AG2233" s="91">
        <v>588</v>
      </c>
      <c r="AH2233" s="91">
        <v>1022391</v>
      </c>
      <c r="AI2233" s="91">
        <v>2</v>
      </c>
      <c r="AJ2233" s="91" t="s">
        <v>19113</v>
      </c>
      <c r="AK2233" s="91">
        <v>0</v>
      </c>
      <c r="AL2233" s="91">
        <v>0</v>
      </c>
      <c r="AM2233" s="91" t="s">
        <v>87</v>
      </c>
      <c r="AO2233" s="91">
        <v>0</v>
      </c>
      <c r="AP2233" s="91">
        <v>2</v>
      </c>
      <c r="AQ2233" s="91" t="s">
        <v>87</v>
      </c>
      <c r="AR2233" s="91" t="s">
        <v>87</v>
      </c>
      <c r="AW2233" s="91">
        <v>1</v>
      </c>
      <c r="AX2233" s="91">
        <v>0</v>
      </c>
      <c r="AZ2233" s="92">
        <v>37033</v>
      </c>
      <c r="BA2233" s="91" t="s">
        <v>183</v>
      </c>
      <c r="BB2233" s="92">
        <v>37033</v>
      </c>
      <c r="BC2233" s="91" t="s">
        <v>87</v>
      </c>
    </row>
    <row r="2234" spans="1:55">
      <c r="A2234" s="91">
        <f t="shared" si="34"/>
        <v>2233</v>
      </c>
      <c r="B2234" s="91">
        <v>1022001</v>
      </c>
      <c r="C2234" s="91">
        <v>50</v>
      </c>
      <c r="D2234" s="91">
        <v>19</v>
      </c>
      <c r="E2234" s="91">
        <v>10220</v>
      </c>
      <c r="F2234" s="91">
        <v>1</v>
      </c>
      <c r="G2234" s="91" t="s">
        <v>19114</v>
      </c>
      <c r="I2234" s="91" t="s">
        <v>19115</v>
      </c>
      <c r="J2234" s="91" t="s">
        <v>19114</v>
      </c>
      <c r="K2234" s="91" t="s">
        <v>994</v>
      </c>
      <c r="L2234" s="91" t="s">
        <v>19116</v>
      </c>
      <c r="O2234" s="91" t="s">
        <v>19117</v>
      </c>
      <c r="P2234" s="91" t="s">
        <v>87</v>
      </c>
      <c r="U2234" s="91">
        <v>0</v>
      </c>
      <c r="V2234" s="91">
        <v>500000</v>
      </c>
      <c r="W2234" s="91">
        <v>0</v>
      </c>
      <c r="X2234" s="91">
        <v>0</v>
      </c>
      <c r="Y2234" s="91">
        <v>0</v>
      </c>
      <c r="Z2234" s="91">
        <v>100</v>
      </c>
      <c r="AA2234" s="91">
        <v>0</v>
      </c>
      <c r="AB2234" s="91">
        <v>0</v>
      </c>
      <c r="AC2234" s="91">
        <v>0</v>
      </c>
      <c r="AD2234" s="91">
        <v>0</v>
      </c>
      <c r="AE2234" s="91">
        <v>0</v>
      </c>
      <c r="AF2234" s="91">
        <v>5</v>
      </c>
      <c r="AG2234" s="91">
        <v>203</v>
      </c>
      <c r="AH2234" s="91">
        <v>1569966</v>
      </c>
      <c r="AI2234" s="91">
        <v>1</v>
      </c>
      <c r="AJ2234" s="91" t="s">
        <v>19118</v>
      </c>
      <c r="AK2234" s="91">
        <v>0</v>
      </c>
      <c r="AL2234" s="91">
        <v>0</v>
      </c>
      <c r="AM2234" s="91" t="s">
        <v>87</v>
      </c>
      <c r="AO2234" s="91">
        <v>0</v>
      </c>
      <c r="AP2234" s="91">
        <v>2</v>
      </c>
      <c r="AQ2234" s="91" t="s">
        <v>87</v>
      </c>
      <c r="AR2234" s="91" t="s">
        <v>87</v>
      </c>
      <c r="AW2234" s="91">
        <v>1</v>
      </c>
      <c r="AX2234" s="91">
        <v>0</v>
      </c>
      <c r="AZ2234" s="92">
        <v>36680</v>
      </c>
      <c r="BA2234" s="91" t="s">
        <v>183</v>
      </c>
      <c r="BB2234" s="92">
        <v>38629</v>
      </c>
      <c r="BC2234" s="91" t="s">
        <v>87</v>
      </c>
    </row>
    <row r="2235" spans="1:55">
      <c r="A2235" s="91">
        <f t="shared" si="34"/>
        <v>2234</v>
      </c>
      <c r="B2235" s="91">
        <v>1039601</v>
      </c>
      <c r="C2235" s="91">
        <v>80</v>
      </c>
      <c r="D2235" s="91">
        <v>19</v>
      </c>
      <c r="E2235" s="91" t="s">
        <v>87</v>
      </c>
      <c r="F2235" s="91" t="s">
        <v>87</v>
      </c>
      <c r="G2235" s="91" t="s">
        <v>6668</v>
      </c>
      <c r="I2235" s="91" t="s">
        <v>19119</v>
      </c>
      <c r="J2235" s="91" t="s">
        <v>19120</v>
      </c>
      <c r="K2235" s="91" t="s">
        <v>1086</v>
      </c>
      <c r="L2235" s="91" t="s">
        <v>19121</v>
      </c>
      <c r="O2235" s="91" t="s">
        <v>19122</v>
      </c>
      <c r="P2235" s="91" t="s">
        <v>19123</v>
      </c>
      <c r="R2235" s="91" t="s">
        <v>19124</v>
      </c>
      <c r="S2235" s="91" t="s">
        <v>19125</v>
      </c>
      <c r="T2235" s="91" t="s">
        <v>19126</v>
      </c>
      <c r="U2235" s="91">
        <v>1</v>
      </c>
      <c r="V2235" s="91">
        <v>500000</v>
      </c>
      <c r="W2235" s="91">
        <v>0</v>
      </c>
      <c r="X2235" s="91">
        <v>100</v>
      </c>
      <c r="Y2235" s="91">
        <v>120</v>
      </c>
      <c r="Z2235" s="91">
        <v>40</v>
      </c>
      <c r="AA2235" s="91">
        <v>60</v>
      </c>
      <c r="AB2235" s="91">
        <v>120</v>
      </c>
      <c r="AC2235" s="91">
        <v>40</v>
      </c>
      <c r="AD2235" s="91">
        <v>60</v>
      </c>
      <c r="AE2235" s="91">
        <v>120</v>
      </c>
      <c r="AF2235" s="91">
        <v>5</v>
      </c>
      <c r="AG2235" s="91">
        <v>571</v>
      </c>
      <c r="AH2235" s="91">
        <v>3769279</v>
      </c>
      <c r="AI2235" s="91">
        <v>1</v>
      </c>
      <c r="AJ2235" s="91" t="s">
        <v>19127</v>
      </c>
      <c r="AK2235" s="91">
        <v>0</v>
      </c>
      <c r="AL2235" s="91">
        <v>0</v>
      </c>
      <c r="AM2235" s="91" t="s">
        <v>87</v>
      </c>
      <c r="AO2235" s="91">
        <v>0</v>
      </c>
      <c r="AP2235" s="91">
        <v>2</v>
      </c>
      <c r="AQ2235" s="91">
        <v>1283903</v>
      </c>
      <c r="AR2235" s="91" t="s">
        <v>87</v>
      </c>
      <c r="AU2235" s="93">
        <v>42060</v>
      </c>
      <c r="AW2235" s="91">
        <v>1</v>
      </c>
      <c r="AX2235" s="91">
        <v>0</v>
      </c>
      <c r="AZ2235" s="92">
        <v>37224</v>
      </c>
      <c r="BA2235" s="91" t="s">
        <v>183</v>
      </c>
      <c r="BB2235" s="92">
        <v>42137</v>
      </c>
      <c r="BC2235" s="91" t="s">
        <v>87</v>
      </c>
    </row>
    <row r="2236" spans="1:55">
      <c r="A2236" s="91">
        <f t="shared" si="34"/>
        <v>2235</v>
      </c>
      <c r="B2236" s="91">
        <v>1046101</v>
      </c>
      <c r="C2236" s="91">
        <v>38</v>
      </c>
      <c r="D2236" s="91">
        <v>19</v>
      </c>
      <c r="E2236" s="91" t="s">
        <v>87</v>
      </c>
      <c r="F2236" s="91" t="s">
        <v>87</v>
      </c>
      <c r="G2236" s="91" t="s">
        <v>19128</v>
      </c>
      <c r="I2236" s="91" t="s">
        <v>19129</v>
      </c>
      <c r="J2236" s="91" t="s">
        <v>19130</v>
      </c>
      <c r="K2236" s="91" t="s">
        <v>17510</v>
      </c>
      <c r="L2236" s="91" t="s">
        <v>19131</v>
      </c>
      <c r="O2236" s="91" t="s">
        <v>19132</v>
      </c>
      <c r="P2236" s="91" t="s">
        <v>19133</v>
      </c>
      <c r="R2236" s="91" t="s">
        <v>19134</v>
      </c>
      <c r="S2236" s="91" t="s">
        <v>19135</v>
      </c>
      <c r="T2236" s="91" t="s">
        <v>361</v>
      </c>
      <c r="U2236" s="91">
        <v>0</v>
      </c>
      <c r="V2236" s="91">
        <v>500000</v>
      </c>
      <c r="W2236" s="91">
        <v>0</v>
      </c>
      <c r="X2236" s="91">
        <v>0</v>
      </c>
      <c r="Y2236" s="91">
        <v>0</v>
      </c>
      <c r="Z2236" s="91">
        <v>40</v>
      </c>
      <c r="AA2236" s="91">
        <v>60</v>
      </c>
      <c r="AB2236" s="91">
        <v>120</v>
      </c>
      <c r="AC2236" s="91">
        <v>0</v>
      </c>
      <c r="AD2236" s="91">
        <v>0</v>
      </c>
      <c r="AE2236" s="91">
        <v>0</v>
      </c>
      <c r="AF2236" s="91">
        <v>9</v>
      </c>
      <c r="AG2236" s="91">
        <v>710</v>
      </c>
      <c r="AH2236" s="91">
        <v>6814603</v>
      </c>
      <c r="AI2236" s="91">
        <v>2</v>
      </c>
      <c r="AJ2236" s="91" t="s">
        <v>19136</v>
      </c>
      <c r="AK2236" s="91">
        <v>0</v>
      </c>
      <c r="AL2236" s="91">
        <v>1</v>
      </c>
      <c r="AM2236" s="91" t="s">
        <v>19137</v>
      </c>
      <c r="AN2236" s="91" t="s">
        <v>431</v>
      </c>
      <c r="AO2236" s="91">
        <v>1</v>
      </c>
      <c r="AP2236" s="91">
        <v>2</v>
      </c>
      <c r="AQ2236" s="91" t="s">
        <v>87</v>
      </c>
      <c r="AR2236" s="91" t="s">
        <v>87</v>
      </c>
      <c r="AW2236" s="91">
        <v>1</v>
      </c>
      <c r="AX2236" s="91">
        <v>0</v>
      </c>
      <c r="AZ2236" s="92">
        <v>37337</v>
      </c>
      <c r="BA2236" s="91" t="s">
        <v>183</v>
      </c>
      <c r="BB2236" s="92">
        <v>40085</v>
      </c>
      <c r="BC2236" s="91" t="s">
        <v>87</v>
      </c>
    </row>
    <row r="2237" spans="1:55">
      <c r="A2237" s="91">
        <f t="shared" si="34"/>
        <v>2236</v>
      </c>
      <c r="B2237" s="91">
        <v>1048002</v>
      </c>
      <c r="C2237" s="91">
        <v>50</v>
      </c>
      <c r="D2237" s="91">
        <v>19</v>
      </c>
      <c r="E2237" s="91" t="s">
        <v>87</v>
      </c>
      <c r="F2237" s="91" t="s">
        <v>87</v>
      </c>
      <c r="G2237" s="91" t="s">
        <v>19138</v>
      </c>
      <c r="I2237" s="91" t="s">
        <v>19139</v>
      </c>
      <c r="J2237" s="91" t="s">
        <v>19140</v>
      </c>
      <c r="K2237" s="91" t="s">
        <v>4789</v>
      </c>
      <c r="L2237" s="91" t="s">
        <v>19141</v>
      </c>
      <c r="O2237" s="91" t="s">
        <v>19142</v>
      </c>
      <c r="P2237" s="91" t="s">
        <v>19143</v>
      </c>
      <c r="U2237" s="91">
        <v>1</v>
      </c>
      <c r="V2237" s="91">
        <v>500000</v>
      </c>
      <c r="W2237" s="91">
        <v>0</v>
      </c>
      <c r="X2237" s="91">
        <v>100</v>
      </c>
      <c r="Y2237" s="91">
        <v>120</v>
      </c>
      <c r="Z2237" s="91">
        <v>40</v>
      </c>
      <c r="AA2237" s="91">
        <v>60</v>
      </c>
      <c r="AB2237" s="91">
        <v>120</v>
      </c>
      <c r="AC2237" s="91">
        <v>40</v>
      </c>
      <c r="AD2237" s="91">
        <v>60</v>
      </c>
      <c r="AE2237" s="91">
        <v>120</v>
      </c>
      <c r="AF2237" s="91">
        <v>1</v>
      </c>
      <c r="AG2237" s="91">
        <v>127</v>
      </c>
      <c r="AH2237" s="91">
        <v>100089</v>
      </c>
      <c r="AI2237" s="91">
        <v>2</v>
      </c>
      <c r="AJ2237" s="91" t="s">
        <v>19144</v>
      </c>
      <c r="AK2237" s="91">
        <v>0</v>
      </c>
      <c r="AL2237" s="91">
        <v>0</v>
      </c>
      <c r="AM2237" s="91" t="s">
        <v>87</v>
      </c>
      <c r="AO2237" s="91">
        <v>0</v>
      </c>
      <c r="AP2237" s="91">
        <v>2</v>
      </c>
      <c r="AQ2237" s="91">
        <v>1432628</v>
      </c>
      <c r="AR2237" s="91" t="s">
        <v>87</v>
      </c>
      <c r="AU2237" s="93">
        <v>42060</v>
      </c>
      <c r="AW2237" s="91">
        <v>1</v>
      </c>
      <c r="AX2237" s="91">
        <v>0</v>
      </c>
      <c r="AZ2237" s="92">
        <v>36972</v>
      </c>
      <c r="BA2237" s="91" t="s">
        <v>183</v>
      </c>
      <c r="BB2237" s="92">
        <v>42949.472384259258</v>
      </c>
      <c r="BC2237" s="91" t="s">
        <v>233</v>
      </c>
    </row>
    <row r="2238" spans="1:55">
      <c r="A2238" s="91">
        <f t="shared" si="34"/>
        <v>2237</v>
      </c>
      <c r="B2238" s="91">
        <v>1050701</v>
      </c>
      <c r="C2238" s="91">
        <v>30</v>
      </c>
      <c r="D2238" s="91">
        <v>19</v>
      </c>
      <c r="E2238" s="91" t="s">
        <v>87</v>
      </c>
      <c r="F2238" s="91" t="s">
        <v>87</v>
      </c>
      <c r="G2238" s="91" t="s">
        <v>19145</v>
      </c>
      <c r="I2238" s="91" t="s">
        <v>19146</v>
      </c>
      <c r="J2238" s="91" t="s">
        <v>19147</v>
      </c>
      <c r="K2238" s="91" t="s">
        <v>19148</v>
      </c>
      <c r="L2238" s="91" t="s">
        <v>19149</v>
      </c>
      <c r="O2238" s="91" t="s">
        <v>19150</v>
      </c>
      <c r="P2238" s="91" t="s">
        <v>19151</v>
      </c>
      <c r="R2238" s="91" t="s">
        <v>19152</v>
      </c>
      <c r="S2238" s="91" t="s">
        <v>19153</v>
      </c>
      <c r="T2238" s="91" t="s">
        <v>269</v>
      </c>
      <c r="U2238" s="91">
        <v>0</v>
      </c>
      <c r="V2238" s="91">
        <v>500000</v>
      </c>
      <c r="W2238" s="91">
        <v>0</v>
      </c>
      <c r="X2238" s="91">
        <v>0</v>
      </c>
      <c r="Y2238" s="91">
        <v>0</v>
      </c>
      <c r="Z2238" s="91">
        <v>40</v>
      </c>
      <c r="AA2238" s="91">
        <v>60</v>
      </c>
      <c r="AB2238" s="91">
        <v>120</v>
      </c>
      <c r="AC2238" s="91">
        <v>0</v>
      </c>
      <c r="AD2238" s="91">
        <v>0</v>
      </c>
      <c r="AE2238" s="91">
        <v>0</v>
      </c>
      <c r="AF2238" s="91">
        <v>1280</v>
      </c>
      <c r="AG2238" s="91">
        <v>22</v>
      </c>
      <c r="AH2238" s="91">
        <v>79565</v>
      </c>
      <c r="AI2238" s="91">
        <v>1</v>
      </c>
      <c r="AJ2238" s="91" t="s">
        <v>19154</v>
      </c>
      <c r="AK2238" s="91">
        <v>0</v>
      </c>
      <c r="AL2238" s="91">
        <v>1</v>
      </c>
      <c r="AM2238" s="91" t="s">
        <v>19155</v>
      </c>
      <c r="AN2238" s="91" t="s">
        <v>19156</v>
      </c>
      <c r="AO2238" s="91">
        <v>1</v>
      </c>
      <c r="AP2238" s="91">
        <v>2</v>
      </c>
      <c r="AQ2238" s="91" t="s">
        <v>87</v>
      </c>
      <c r="AR2238" s="91" t="s">
        <v>87</v>
      </c>
      <c r="AW2238" s="91">
        <v>1</v>
      </c>
      <c r="AX2238" s="91">
        <v>0</v>
      </c>
      <c r="AZ2238" s="92">
        <v>37277</v>
      </c>
      <c r="BA2238" s="91" t="s">
        <v>183</v>
      </c>
      <c r="BB2238" s="92">
        <v>40094</v>
      </c>
      <c r="BC2238" s="91" t="s">
        <v>87</v>
      </c>
    </row>
    <row r="2239" spans="1:55">
      <c r="A2239" s="91">
        <f t="shared" si="34"/>
        <v>2238</v>
      </c>
      <c r="B2239" s="91">
        <v>1053503</v>
      </c>
      <c r="C2239" s="91">
        <v>77</v>
      </c>
      <c r="D2239" s="91">
        <v>19</v>
      </c>
      <c r="E2239" s="91" t="s">
        <v>87</v>
      </c>
      <c r="F2239" s="91" t="s">
        <v>87</v>
      </c>
      <c r="G2239" s="91" t="s">
        <v>12719</v>
      </c>
      <c r="H2239" s="91" t="s">
        <v>19157</v>
      </c>
      <c r="I2239" s="91" t="s">
        <v>19158</v>
      </c>
      <c r="J2239" s="91" t="s">
        <v>19159</v>
      </c>
      <c r="K2239" s="91" t="s">
        <v>19160</v>
      </c>
      <c r="L2239" s="91" t="s">
        <v>19161</v>
      </c>
      <c r="O2239" s="91" t="s">
        <v>19162</v>
      </c>
      <c r="P2239" s="91" t="s">
        <v>19163</v>
      </c>
      <c r="R2239" s="91" t="s">
        <v>19164</v>
      </c>
      <c r="S2239" s="91" t="s">
        <v>19165</v>
      </c>
      <c r="T2239" s="91" t="s">
        <v>860</v>
      </c>
      <c r="U2239" s="91">
        <v>1</v>
      </c>
      <c r="V2239" s="91">
        <v>500000</v>
      </c>
      <c r="W2239" s="91">
        <v>0</v>
      </c>
      <c r="X2239" s="91">
        <v>100</v>
      </c>
      <c r="Y2239" s="91">
        <v>120</v>
      </c>
      <c r="Z2239" s="91">
        <v>40</v>
      </c>
      <c r="AA2239" s="91">
        <v>60</v>
      </c>
      <c r="AB2239" s="91">
        <v>120</v>
      </c>
      <c r="AC2239" s="91">
        <v>0</v>
      </c>
      <c r="AD2239" s="91">
        <v>100</v>
      </c>
      <c r="AE2239" s="91">
        <v>120</v>
      </c>
      <c r="AF2239" s="91">
        <v>1</v>
      </c>
      <c r="AG2239" s="91">
        <v>66</v>
      </c>
      <c r="AH2239" s="91">
        <v>2655600</v>
      </c>
      <c r="AI2239" s="91">
        <v>1</v>
      </c>
      <c r="AJ2239" s="91" t="s">
        <v>12729</v>
      </c>
      <c r="AK2239" s="91">
        <v>0</v>
      </c>
      <c r="AL2239" s="91">
        <v>0</v>
      </c>
      <c r="AM2239" s="91" t="s">
        <v>87</v>
      </c>
      <c r="AO2239" s="91">
        <v>1</v>
      </c>
      <c r="AP2239" s="91">
        <v>2</v>
      </c>
      <c r="AQ2239" s="91">
        <v>1089929</v>
      </c>
      <c r="AR2239" s="91" t="s">
        <v>87</v>
      </c>
      <c r="AU2239" s="93">
        <v>42180</v>
      </c>
      <c r="AW2239" s="91">
        <v>1</v>
      </c>
      <c r="AX2239" s="91">
        <v>0</v>
      </c>
      <c r="AY2239" s="91">
        <v>0</v>
      </c>
      <c r="AZ2239" s="92">
        <v>41264</v>
      </c>
      <c r="BA2239" s="91" t="s">
        <v>183</v>
      </c>
      <c r="BB2239" s="92">
        <v>41264</v>
      </c>
      <c r="BC2239" s="91" t="s">
        <v>87</v>
      </c>
    </row>
    <row r="2240" spans="1:55">
      <c r="A2240" s="91">
        <f t="shared" si="34"/>
        <v>2239</v>
      </c>
      <c r="B2240" s="91">
        <v>1053507</v>
      </c>
      <c r="C2240" s="91">
        <v>38</v>
      </c>
      <c r="D2240" s="91">
        <v>19</v>
      </c>
      <c r="E2240" s="91" t="s">
        <v>87</v>
      </c>
      <c r="F2240" s="91" t="s">
        <v>87</v>
      </c>
      <c r="G2240" s="91" t="s">
        <v>12719</v>
      </c>
      <c r="H2240" s="91" t="s">
        <v>19166</v>
      </c>
      <c r="I2240" s="91" t="s">
        <v>12721</v>
      </c>
      <c r="K2240" s="91" t="s">
        <v>19167</v>
      </c>
      <c r="L2240" s="91" t="s">
        <v>19168</v>
      </c>
      <c r="O2240" s="91" t="s">
        <v>19169</v>
      </c>
      <c r="P2240" s="91" t="s">
        <v>19170</v>
      </c>
      <c r="Q2240" s="91" t="s">
        <v>19171</v>
      </c>
      <c r="R2240" s="91" t="s">
        <v>19172</v>
      </c>
      <c r="S2240" s="91" t="s">
        <v>19173</v>
      </c>
      <c r="T2240" s="91" t="s">
        <v>860</v>
      </c>
      <c r="U2240" s="91">
        <v>1</v>
      </c>
      <c r="V2240" s="91">
        <v>500000</v>
      </c>
      <c r="W2240" s="91">
        <v>0</v>
      </c>
      <c r="X2240" s="91">
        <v>100</v>
      </c>
      <c r="Y2240" s="91">
        <v>120</v>
      </c>
      <c r="Z2240" s="91">
        <v>40</v>
      </c>
      <c r="AA2240" s="91">
        <v>60</v>
      </c>
      <c r="AB2240" s="91">
        <v>120</v>
      </c>
      <c r="AC2240" s="91">
        <v>0</v>
      </c>
      <c r="AD2240" s="91">
        <v>100</v>
      </c>
      <c r="AE2240" s="91">
        <v>120</v>
      </c>
      <c r="AF2240" s="91">
        <v>9</v>
      </c>
      <c r="AG2240" s="91">
        <v>259</v>
      </c>
      <c r="AH2240" s="91">
        <v>8928010</v>
      </c>
      <c r="AI2240" s="91">
        <v>1</v>
      </c>
      <c r="AJ2240" s="91" t="s">
        <v>12729</v>
      </c>
      <c r="AK2240" s="91">
        <v>0</v>
      </c>
      <c r="AL2240" s="91">
        <v>0</v>
      </c>
      <c r="AM2240" s="91" t="s">
        <v>87</v>
      </c>
      <c r="AO2240" s="91">
        <v>0</v>
      </c>
      <c r="AP2240" s="91">
        <v>2</v>
      </c>
      <c r="AQ2240" s="91">
        <v>1089929</v>
      </c>
      <c r="AR2240" s="91" t="s">
        <v>87</v>
      </c>
      <c r="AU2240" s="93">
        <v>42180</v>
      </c>
      <c r="AW2240" s="91">
        <v>1</v>
      </c>
      <c r="AX2240" s="91">
        <v>0</v>
      </c>
      <c r="AY2240" s="91">
        <v>0</v>
      </c>
      <c r="AZ2240" s="92">
        <v>41030</v>
      </c>
      <c r="BA2240" s="91" t="s">
        <v>183</v>
      </c>
      <c r="BB2240" s="92">
        <v>41030</v>
      </c>
      <c r="BC2240" s="91" t="s">
        <v>87</v>
      </c>
    </row>
    <row r="2241" spans="1:55">
      <c r="A2241" s="91">
        <f t="shared" si="34"/>
        <v>2240</v>
      </c>
      <c r="B2241" s="91">
        <v>1056001</v>
      </c>
      <c r="C2241" s="91">
        <v>50</v>
      </c>
      <c r="D2241" s="91">
        <v>19</v>
      </c>
      <c r="E2241" s="91">
        <v>10560</v>
      </c>
      <c r="F2241" s="91">
        <v>1</v>
      </c>
      <c r="G2241" s="91" t="s">
        <v>19174</v>
      </c>
      <c r="H2241" s="91" t="s">
        <v>102</v>
      </c>
      <c r="I2241" s="91" t="s">
        <v>19175</v>
      </c>
      <c r="J2241" s="91" t="s">
        <v>19176</v>
      </c>
      <c r="K2241" s="91" t="s">
        <v>2732</v>
      </c>
      <c r="L2241" s="91" t="s">
        <v>19177</v>
      </c>
      <c r="O2241" s="91" t="s">
        <v>19178</v>
      </c>
      <c r="P2241" s="91" t="s">
        <v>87</v>
      </c>
      <c r="U2241" s="91">
        <v>0</v>
      </c>
      <c r="V2241" s="91">
        <v>500000</v>
      </c>
      <c r="W2241" s="91">
        <v>0</v>
      </c>
      <c r="X2241" s="91">
        <v>100</v>
      </c>
      <c r="Y2241" s="91">
        <v>120</v>
      </c>
      <c r="Z2241" s="91">
        <v>40</v>
      </c>
      <c r="AA2241" s="91">
        <v>60</v>
      </c>
      <c r="AB2241" s="91">
        <v>120</v>
      </c>
      <c r="AC2241" s="91">
        <v>40</v>
      </c>
      <c r="AD2241" s="91">
        <v>60</v>
      </c>
      <c r="AE2241" s="91">
        <v>120</v>
      </c>
      <c r="AF2241" s="91">
        <v>9</v>
      </c>
      <c r="AG2241" s="91">
        <v>127</v>
      </c>
      <c r="AH2241" s="91">
        <v>200699</v>
      </c>
      <c r="AI2241" s="91">
        <v>2</v>
      </c>
      <c r="AJ2241" s="91" t="s">
        <v>19179</v>
      </c>
      <c r="AK2241" s="91">
        <v>0</v>
      </c>
      <c r="AL2241" s="91">
        <v>0</v>
      </c>
      <c r="AM2241" s="91" t="s">
        <v>87</v>
      </c>
      <c r="AO2241" s="91">
        <v>1</v>
      </c>
      <c r="AP2241" s="91">
        <v>2</v>
      </c>
      <c r="AQ2241" s="91" t="s">
        <v>87</v>
      </c>
      <c r="AR2241" s="91" t="s">
        <v>87</v>
      </c>
      <c r="AW2241" s="91">
        <v>1</v>
      </c>
      <c r="AX2241" s="91">
        <v>0</v>
      </c>
      <c r="AZ2241" s="92">
        <v>36680</v>
      </c>
      <c r="BA2241" s="91" t="s">
        <v>183</v>
      </c>
      <c r="BB2241" s="92">
        <v>40108</v>
      </c>
      <c r="BC2241" s="91" t="s">
        <v>87</v>
      </c>
    </row>
    <row r="2242" spans="1:55">
      <c r="A2242" s="91">
        <f t="shared" si="34"/>
        <v>2241</v>
      </c>
      <c r="B2242" s="91">
        <v>1064202</v>
      </c>
      <c r="C2242" s="91">
        <v>30</v>
      </c>
      <c r="D2242" s="91">
        <v>19</v>
      </c>
      <c r="E2242" s="91" t="s">
        <v>87</v>
      </c>
      <c r="F2242" s="91" t="s">
        <v>87</v>
      </c>
      <c r="G2242" s="91" t="s">
        <v>19180</v>
      </c>
      <c r="I2242" s="91" t="s">
        <v>19181</v>
      </c>
      <c r="J2242" s="91" t="s">
        <v>19182</v>
      </c>
      <c r="K2242" s="91" t="s">
        <v>19183</v>
      </c>
      <c r="L2242" s="91" t="s">
        <v>19184</v>
      </c>
      <c r="M2242" s="91" t="s">
        <v>19185</v>
      </c>
      <c r="O2242" s="91" t="s">
        <v>19186</v>
      </c>
      <c r="P2242" s="91" t="s">
        <v>19187</v>
      </c>
      <c r="R2242" s="91" t="s">
        <v>19188</v>
      </c>
      <c r="S2242" s="91" t="s">
        <v>19189</v>
      </c>
      <c r="T2242" s="91" t="s">
        <v>19190</v>
      </c>
      <c r="U2242" s="91">
        <v>0</v>
      </c>
      <c r="V2242" s="91">
        <v>500000</v>
      </c>
      <c r="W2242" s="91">
        <v>0</v>
      </c>
      <c r="X2242" s="91">
        <v>0</v>
      </c>
      <c r="Y2242" s="91">
        <v>0</v>
      </c>
      <c r="Z2242" s="91">
        <v>40</v>
      </c>
      <c r="AA2242" s="91">
        <v>60</v>
      </c>
      <c r="AB2242" s="91">
        <v>120</v>
      </c>
      <c r="AC2242" s="91">
        <v>40</v>
      </c>
      <c r="AD2242" s="91">
        <v>0</v>
      </c>
      <c r="AE2242" s="91">
        <v>0</v>
      </c>
      <c r="AF2242" s="91">
        <v>9</v>
      </c>
      <c r="AG2242" s="91">
        <v>974</v>
      </c>
      <c r="AH2242" s="91">
        <v>265261</v>
      </c>
      <c r="AI2242" s="91">
        <v>2</v>
      </c>
      <c r="AJ2242" s="91" t="s">
        <v>19191</v>
      </c>
      <c r="AK2242" s="91">
        <v>0</v>
      </c>
      <c r="AL2242" s="91">
        <v>0</v>
      </c>
      <c r="AM2242" s="91" t="s">
        <v>87</v>
      </c>
      <c r="AO2242" s="91">
        <v>1</v>
      </c>
      <c r="AP2242" s="91">
        <v>2</v>
      </c>
      <c r="AQ2242" s="91" t="s">
        <v>87</v>
      </c>
      <c r="AR2242" s="91" t="s">
        <v>87</v>
      </c>
      <c r="AW2242" s="91">
        <v>1</v>
      </c>
      <c r="AX2242" s="91">
        <v>0</v>
      </c>
      <c r="AZ2242" s="92">
        <v>39856</v>
      </c>
      <c r="BA2242" s="91" t="s">
        <v>183</v>
      </c>
      <c r="BB2242" s="92">
        <v>40967</v>
      </c>
      <c r="BC2242" s="91" t="s">
        <v>87</v>
      </c>
    </row>
    <row r="2243" spans="1:55">
      <c r="A2243" s="91">
        <f t="shared" ref="A2243:A2306" si="35">A2242+1</f>
        <v>2242</v>
      </c>
      <c r="B2243" s="91">
        <v>1079302</v>
      </c>
      <c r="C2243" s="91">
        <v>30</v>
      </c>
      <c r="D2243" s="91">
        <v>19</v>
      </c>
      <c r="E2243" s="91" t="s">
        <v>87</v>
      </c>
      <c r="F2243" s="91" t="s">
        <v>87</v>
      </c>
      <c r="G2243" s="91" t="s">
        <v>19192</v>
      </c>
      <c r="H2243" s="91" t="s">
        <v>19193</v>
      </c>
      <c r="I2243" s="91" t="s">
        <v>19194</v>
      </c>
      <c r="J2243" s="91" t="s">
        <v>19195</v>
      </c>
      <c r="K2243" s="91" t="s">
        <v>19196</v>
      </c>
      <c r="L2243" s="91" t="s">
        <v>19197</v>
      </c>
      <c r="O2243" s="91" t="s">
        <v>19198</v>
      </c>
      <c r="P2243" s="91" t="s">
        <v>19199</v>
      </c>
      <c r="R2243" s="91" t="s">
        <v>19200</v>
      </c>
      <c r="S2243" s="91" t="s">
        <v>19201</v>
      </c>
      <c r="T2243" s="91" t="s">
        <v>201</v>
      </c>
      <c r="U2243" s="91">
        <v>1</v>
      </c>
      <c r="V2243" s="91">
        <v>500000</v>
      </c>
      <c r="W2243" s="91">
        <v>0</v>
      </c>
      <c r="X2243" s="91">
        <v>100</v>
      </c>
      <c r="Y2243" s="91">
        <v>120</v>
      </c>
      <c r="Z2243" s="91">
        <v>40</v>
      </c>
      <c r="AA2243" s="91">
        <v>60</v>
      </c>
      <c r="AB2243" s="91">
        <v>120</v>
      </c>
      <c r="AC2243" s="91">
        <v>40</v>
      </c>
      <c r="AD2243" s="91">
        <v>60</v>
      </c>
      <c r="AE2243" s="91">
        <v>120</v>
      </c>
      <c r="AF2243" s="91">
        <v>119</v>
      </c>
      <c r="AG2243" s="91">
        <v>111</v>
      </c>
      <c r="AH2243" s="91">
        <v>584</v>
      </c>
      <c r="AI2243" s="91">
        <v>2</v>
      </c>
      <c r="AJ2243" s="91" t="s">
        <v>19202</v>
      </c>
      <c r="AK2243" s="91">
        <v>0</v>
      </c>
      <c r="AL2243" s="91">
        <v>0</v>
      </c>
      <c r="AM2243" s="91" t="s">
        <v>87</v>
      </c>
      <c r="AO2243" s="91">
        <v>0</v>
      </c>
      <c r="AP2243" s="91">
        <v>2</v>
      </c>
      <c r="AQ2243" s="91">
        <v>1958395</v>
      </c>
      <c r="AR2243" s="91" t="s">
        <v>87</v>
      </c>
      <c r="AU2243" s="93">
        <v>42668</v>
      </c>
      <c r="AW2243" s="91">
        <v>1</v>
      </c>
      <c r="AX2243" s="91">
        <v>0</v>
      </c>
      <c r="AZ2243" s="92">
        <v>42656</v>
      </c>
      <c r="BA2243" s="91" t="s">
        <v>183</v>
      </c>
      <c r="BB2243" s="92">
        <v>42656</v>
      </c>
      <c r="BC2243" s="91" t="s">
        <v>87</v>
      </c>
    </row>
    <row r="2244" spans="1:55">
      <c r="A2244" s="91">
        <f t="shared" si="35"/>
        <v>2243</v>
      </c>
      <c r="B2244" s="91">
        <v>1083008</v>
      </c>
      <c r="C2244" s="91">
        <v>20</v>
      </c>
      <c r="D2244" s="91">
        <v>19</v>
      </c>
      <c r="E2244" s="91" t="s">
        <v>87</v>
      </c>
      <c r="F2244" s="91" t="s">
        <v>87</v>
      </c>
      <c r="G2244" s="91" t="s">
        <v>19203</v>
      </c>
      <c r="I2244" s="91" t="s">
        <v>19204</v>
      </c>
      <c r="J2244" s="91" t="s">
        <v>19205</v>
      </c>
      <c r="K2244" s="91" t="s">
        <v>19206</v>
      </c>
      <c r="L2244" s="91" t="s">
        <v>19207</v>
      </c>
      <c r="O2244" s="91" t="s">
        <v>19208</v>
      </c>
      <c r="P2244" s="91" t="s">
        <v>19209</v>
      </c>
      <c r="U2244" s="91">
        <v>1</v>
      </c>
      <c r="V2244" s="91">
        <v>500000</v>
      </c>
      <c r="W2244" s="91">
        <v>0</v>
      </c>
      <c r="X2244" s="91">
        <v>0</v>
      </c>
      <c r="Y2244" s="91">
        <v>0</v>
      </c>
      <c r="Z2244" s="91">
        <v>0</v>
      </c>
      <c r="AA2244" s="91">
        <v>0</v>
      </c>
      <c r="AB2244" s="91">
        <v>0</v>
      </c>
      <c r="AC2244" s="91">
        <v>0</v>
      </c>
      <c r="AD2244" s="91">
        <v>0</v>
      </c>
      <c r="AE2244" s="91">
        <v>0</v>
      </c>
      <c r="AF2244" s="91">
        <v>9</v>
      </c>
      <c r="AG2244" s="91">
        <v>66</v>
      </c>
      <c r="AH2244" s="91">
        <v>7896164</v>
      </c>
      <c r="AI2244" s="91">
        <v>1</v>
      </c>
      <c r="AJ2244" s="91" t="s">
        <v>19210</v>
      </c>
      <c r="AK2244" s="91">
        <v>0</v>
      </c>
      <c r="AL2244" s="91">
        <v>0</v>
      </c>
      <c r="AM2244" s="91" t="s">
        <v>87</v>
      </c>
      <c r="AO2244" s="91">
        <v>0</v>
      </c>
      <c r="AP2244" s="91">
        <v>2</v>
      </c>
      <c r="AQ2244" s="91">
        <v>1202005</v>
      </c>
      <c r="AR2244" s="91" t="s">
        <v>87</v>
      </c>
      <c r="AU2244" s="93">
        <v>42088</v>
      </c>
      <c r="AW2244" s="91">
        <v>1</v>
      </c>
      <c r="AX2244" s="91">
        <v>0</v>
      </c>
      <c r="AZ2244" s="92">
        <v>38005</v>
      </c>
      <c r="BA2244" s="91" t="s">
        <v>183</v>
      </c>
      <c r="BB2244" s="92">
        <v>40760</v>
      </c>
      <c r="BC2244" s="91" t="s">
        <v>87</v>
      </c>
    </row>
    <row r="2245" spans="1:55">
      <c r="A2245" s="91">
        <f t="shared" si="35"/>
        <v>2244</v>
      </c>
      <c r="B2245" s="91">
        <v>1089001</v>
      </c>
      <c r="C2245" s="91">
        <v>80</v>
      </c>
      <c r="D2245" s="91">
        <v>19</v>
      </c>
      <c r="E2245" s="91">
        <v>10890</v>
      </c>
      <c r="F2245" s="91">
        <v>1</v>
      </c>
      <c r="G2245" s="91" t="s">
        <v>6028</v>
      </c>
      <c r="H2245" s="91" t="s">
        <v>112</v>
      </c>
      <c r="I2245" s="91" t="s">
        <v>6030</v>
      </c>
      <c r="J2245" s="91" t="s">
        <v>19211</v>
      </c>
      <c r="K2245" s="91" t="s">
        <v>187</v>
      </c>
      <c r="L2245" s="91" t="s">
        <v>19212</v>
      </c>
      <c r="O2245" s="91" t="s">
        <v>19213</v>
      </c>
      <c r="P2245" s="91" t="s">
        <v>19214</v>
      </c>
      <c r="R2245" s="91" t="s">
        <v>19215</v>
      </c>
      <c r="S2245" s="91" t="s">
        <v>19216</v>
      </c>
      <c r="T2245" s="91" t="s">
        <v>6485</v>
      </c>
      <c r="U2245" s="91">
        <v>1</v>
      </c>
      <c r="V2245" s="91">
        <v>500000</v>
      </c>
      <c r="W2245" s="91">
        <v>0</v>
      </c>
      <c r="X2245" s="91">
        <v>100</v>
      </c>
      <c r="Y2245" s="91">
        <v>120</v>
      </c>
      <c r="Z2245" s="91">
        <v>40</v>
      </c>
      <c r="AA2245" s="91">
        <v>60</v>
      </c>
      <c r="AB2245" s="91">
        <v>120</v>
      </c>
      <c r="AC2245" s="91">
        <v>40</v>
      </c>
      <c r="AD2245" s="91">
        <v>60</v>
      </c>
      <c r="AE2245" s="91">
        <v>120</v>
      </c>
      <c r="AF2245" s="91">
        <v>177</v>
      </c>
      <c r="AG2245" s="91">
        <v>241</v>
      </c>
      <c r="AH2245" s="91">
        <v>7123</v>
      </c>
      <c r="AI2245" s="91">
        <v>2</v>
      </c>
      <c r="AJ2245" s="91" t="s">
        <v>6037</v>
      </c>
      <c r="AK2245" s="91">
        <v>0</v>
      </c>
      <c r="AL2245" s="91">
        <v>0</v>
      </c>
      <c r="AM2245" s="91" t="s">
        <v>87</v>
      </c>
      <c r="AO2245" s="91">
        <v>1</v>
      </c>
      <c r="AP2245" s="91">
        <v>2</v>
      </c>
      <c r="AQ2245" s="91">
        <v>1127573</v>
      </c>
      <c r="AR2245" s="91" t="s">
        <v>87</v>
      </c>
      <c r="AU2245" s="93">
        <v>42333</v>
      </c>
      <c r="AW2245" s="91">
        <v>1</v>
      </c>
      <c r="AX2245" s="91">
        <v>0</v>
      </c>
      <c r="AZ2245" s="92">
        <v>36680</v>
      </c>
      <c r="BA2245" s="91" t="s">
        <v>183</v>
      </c>
      <c r="BB2245" s="92">
        <v>40115</v>
      </c>
      <c r="BC2245" s="91" t="s">
        <v>87</v>
      </c>
    </row>
    <row r="2246" spans="1:55">
      <c r="A2246" s="91">
        <f t="shared" si="35"/>
        <v>2245</v>
      </c>
      <c r="B2246" s="91">
        <v>1089002</v>
      </c>
      <c r="C2246" s="91">
        <v>30</v>
      </c>
      <c r="D2246" s="91">
        <v>19</v>
      </c>
      <c r="E2246" s="91">
        <v>10890</v>
      </c>
      <c r="F2246" s="91">
        <v>2</v>
      </c>
      <c r="G2246" s="91" t="s">
        <v>6028</v>
      </c>
      <c r="I2246" s="91" t="s">
        <v>6030</v>
      </c>
      <c r="J2246" s="91" t="s">
        <v>19217</v>
      </c>
      <c r="K2246" s="91" t="s">
        <v>19218</v>
      </c>
      <c r="L2246" s="91" t="s">
        <v>19219</v>
      </c>
      <c r="O2246" s="91" t="s">
        <v>19220</v>
      </c>
      <c r="P2246" s="91" t="s">
        <v>19221</v>
      </c>
      <c r="U2246" s="91">
        <v>1</v>
      </c>
      <c r="V2246" s="91">
        <v>500000</v>
      </c>
      <c r="W2246" s="91">
        <v>0</v>
      </c>
      <c r="X2246" s="91">
        <v>0</v>
      </c>
      <c r="Y2246" s="91">
        <v>0</v>
      </c>
      <c r="Z2246" s="91">
        <v>0</v>
      </c>
      <c r="AA2246" s="91">
        <v>0</v>
      </c>
      <c r="AB2246" s="91">
        <v>0</v>
      </c>
      <c r="AC2246" s="91">
        <v>0</v>
      </c>
      <c r="AD2246" s="91">
        <v>100</v>
      </c>
      <c r="AE2246" s="91">
        <v>120</v>
      </c>
      <c r="AF2246" s="91">
        <v>169</v>
      </c>
      <c r="AG2246" s="91">
        <v>74</v>
      </c>
      <c r="AH2246" s="91">
        <v>1678248</v>
      </c>
      <c r="AI2246" s="91">
        <v>2</v>
      </c>
      <c r="AJ2246" s="91" t="s">
        <v>6037</v>
      </c>
      <c r="AK2246" s="91">
        <v>0</v>
      </c>
      <c r="AL2246" s="91">
        <v>0</v>
      </c>
      <c r="AM2246" s="91" t="s">
        <v>87</v>
      </c>
      <c r="AO2246" s="91">
        <v>0</v>
      </c>
      <c r="AP2246" s="91">
        <v>2</v>
      </c>
      <c r="AQ2246" s="91">
        <v>1127573</v>
      </c>
      <c r="AR2246" s="91" t="s">
        <v>87</v>
      </c>
      <c r="AU2246" s="93">
        <v>42333</v>
      </c>
      <c r="AW2246" s="91">
        <v>1</v>
      </c>
      <c r="AX2246" s="91">
        <v>0</v>
      </c>
      <c r="AZ2246" s="92">
        <v>36680</v>
      </c>
      <c r="BA2246" s="91" t="s">
        <v>183</v>
      </c>
      <c r="BB2246" s="92">
        <v>42353</v>
      </c>
      <c r="BC2246" s="91" t="s">
        <v>87</v>
      </c>
    </row>
    <row r="2247" spans="1:55">
      <c r="A2247" s="91">
        <f t="shared" si="35"/>
        <v>2246</v>
      </c>
      <c r="B2247" s="91">
        <v>1115601</v>
      </c>
      <c r="C2247" s="91">
        <v>62</v>
      </c>
      <c r="D2247" s="91">
        <v>19</v>
      </c>
      <c r="E2247" s="91">
        <v>11156</v>
      </c>
      <c r="F2247" s="91">
        <v>1</v>
      </c>
      <c r="G2247" s="91" t="s">
        <v>19222</v>
      </c>
      <c r="I2247" s="91" t="s">
        <v>19223</v>
      </c>
      <c r="J2247" s="91" t="s">
        <v>19222</v>
      </c>
      <c r="K2247" s="91" t="s">
        <v>19224</v>
      </c>
      <c r="L2247" s="91" t="s">
        <v>19225</v>
      </c>
      <c r="M2247" s="91" t="s">
        <v>19226</v>
      </c>
      <c r="O2247" s="91" t="s">
        <v>19227</v>
      </c>
      <c r="P2247" s="91" t="s">
        <v>87</v>
      </c>
      <c r="U2247" s="91">
        <v>0</v>
      </c>
      <c r="V2247" s="91">
        <v>0</v>
      </c>
      <c r="W2247" s="91">
        <v>0</v>
      </c>
      <c r="X2247" s="91">
        <v>0</v>
      </c>
      <c r="Y2247" s="91">
        <v>0</v>
      </c>
      <c r="Z2247" s="91">
        <v>0</v>
      </c>
      <c r="AA2247" s="91">
        <v>0</v>
      </c>
      <c r="AB2247" s="91">
        <v>0</v>
      </c>
      <c r="AC2247" s="91">
        <v>100</v>
      </c>
      <c r="AD2247" s="91">
        <v>0</v>
      </c>
      <c r="AE2247" s="91">
        <v>0</v>
      </c>
      <c r="AF2247" s="91">
        <v>155</v>
      </c>
      <c r="AG2247" s="91">
        <v>502</v>
      </c>
      <c r="AH2247" s="91">
        <v>52966</v>
      </c>
      <c r="AI2247" s="91">
        <v>1</v>
      </c>
      <c r="AJ2247" s="91" t="s">
        <v>19228</v>
      </c>
      <c r="AK2247" s="91">
        <v>0</v>
      </c>
      <c r="AL2247" s="91">
        <v>0</v>
      </c>
      <c r="AM2247" s="91" t="s">
        <v>87</v>
      </c>
      <c r="AO2247" s="91">
        <v>0</v>
      </c>
      <c r="AP2247" s="91">
        <v>2</v>
      </c>
      <c r="AQ2247" s="91" t="s">
        <v>87</v>
      </c>
      <c r="AR2247" s="91" t="s">
        <v>87</v>
      </c>
      <c r="AW2247" s="91">
        <v>1</v>
      </c>
      <c r="AX2247" s="91">
        <v>0</v>
      </c>
      <c r="AZ2247" s="92">
        <v>37383</v>
      </c>
      <c r="BA2247" s="91" t="s">
        <v>183</v>
      </c>
      <c r="BB2247" s="92">
        <v>42471</v>
      </c>
      <c r="BC2247" s="91" t="s">
        <v>87</v>
      </c>
    </row>
    <row r="2248" spans="1:55">
      <c r="A2248" s="91">
        <f t="shared" si="35"/>
        <v>2247</v>
      </c>
      <c r="B2248" s="91">
        <v>1124401</v>
      </c>
      <c r="C2248" s="91">
        <v>62</v>
      </c>
      <c r="D2248" s="91">
        <v>19</v>
      </c>
      <c r="E2248" s="91">
        <v>11244</v>
      </c>
      <c r="F2248" s="91">
        <v>1</v>
      </c>
      <c r="G2248" s="91" t="s">
        <v>19229</v>
      </c>
      <c r="I2248" s="91" t="s">
        <v>19230</v>
      </c>
      <c r="J2248" s="91" t="s">
        <v>19229</v>
      </c>
      <c r="K2248" s="91" t="s">
        <v>19231</v>
      </c>
      <c r="L2248" s="91" t="s">
        <v>19232</v>
      </c>
      <c r="O2248" s="91" t="s">
        <v>19233</v>
      </c>
      <c r="P2248" s="91" t="s">
        <v>19234</v>
      </c>
      <c r="U2248" s="91">
        <v>0</v>
      </c>
      <c r="V2248" s="91">
        <v>0</v>
      </c>
      <c r="W2248" s="91">
        <v>0</v>
      </c>
      <c r="X2248" s="91">
        <v>100</v>
      </c>
      <c r="Y2248" s="91">
        <v>120</v>
      </c>
      <c r="Z2248" s="91">
        <v>40</v>
      </c>
      <c r="AA2248" s="91">
        <v>60</v>
      </c>
      <c r="AB2248" s="91">
        <v>120</v>
      </c>
      <c r="AC2248" s="91">
        <v>0</v>
      </c>
      <c r="AD2248" s="91">
        <v>0</v>
      </c>
      <c r="AE2248" s="91">
        <v>0</v>
      </c>
      <c r="AF2248" s="91">
        <v>546</v>
      </c>
      <c r="AG2248" s="91">
        <v>166</v>
      </c>
      <c r="AH2248" s="91">
        <v>652499</v>
      </c>
      <c r="AI2248" s="91">
        <v>1</v>
      </c>
      <c r="AJ2248" s="91" t="s">
        <v>19235</v>
      </c>
      <c r="AK2248" s="91">
        <v>0</v>
      </c>
      <c r="AL2248" s="91">
        <v>0</v>
      </c>
      <c r="AM2248" s="91" t="s">
        <v>87</v>
      </c>
      <c r="AO2248" s="91">
        <v>0</v>
      </c>
      <c r="AP2248" s="91">
        <v>2</v>
      </c>
      <c r="AQ2248" s="91" t="s">
        <v>87</v>
      </c>
      <c r="AR2248" s="91" t="s">
        <v>87</v>
      </c>
      <c r="AW2248" s="91">
        <v>1</v>
      </c>
      <c r="AX2248" s="91">
        <v>0</v>
      </c>
      <c r="AZ2248" s="92">
        <v>37383</v>
      </c>
      <c r="BA2248" s="91" t="s">
        <v>183</v>
      </c>
      <c r="BB2248" s="92">
        <v>42471</v>
      </c>
      <c r="BC2248" s="91" t="s">
        <v>87</v>
      </c>
    </row>
    <row r="2249" spans="1:55">
      <c r="A2249" s="91">
        <f t="shared" si="35"/>
        <v>2248</v>
      </c>
      <c r="B2249" s="91">
        <v>1125201</v>
      </c>
      <c r="C2249" s="91">
        <v>62</v>
      </c>
      <c r="D2249" s="91">
        <v>19</v>
      </c>
      <c r="E2249" s="91">
        <v>11252</v>
      </c>
      <c r="F2249" s="91">
        <v>1</v>
      </c>
      <c r="G2249" s="91" t="s">
        <v>19236</v>
      </c>
      <c r="I2249" s="91" t="s">
        <v>19237</v>
      </c>
      <c r="J2249" s="91" t="s">
        <v>19236</v>
      </c>
      <c r="K2249" s="91" t="s">
        <v>19238</v>
      </c>
      <c r="L2249" s="91" t="s">
        <v>19239</v>
      </c>
      <c r="O2249" s="91" t="s">
        <v>19240</v>
      </c>
      <c r="P2249" s="91" t="s">
        <v>19241</v>
      </c>
      <c r="U2249" s="91">
        <v>0</v>
      </c>
      <c r="V2249" s="91">
        <v>0</v>
      </c>
      <c r="W2249" s="91">
        <v>0</v>
      </c>
      <c r="X2249" s="91">
        <v>100</v>
      </c>
      <c r="Y2249" s="91">
        <v>120</v>
      </c>
      <c r="Z2249" s="91">
        <v>40</v>
      </c>
      <c r="AA2249" s="91">
        <v>60</v>
      </c>
      <c r="AB2249" s="91">
        <v>120</v>
      </c>
      <c r="AC2249" s="91">
        <v>0</v>
      </c>
      <c r="AD2249" s="91">
        <v>0</v>
      </c>
      <c r="AE2249" s="91">
        <v>0</v>
      </c>
      <c r="AF2249" s="91">
        <v>155</v>
      </c>
      <c r="AG2249" s="91">
        <v>512</v>
      </c>
      <c r="AH2249" s="91">
        <v>96869</v>
      </c>
      <c r="AI2249" s="91">
        <v>1</v>
      </c>
      <c r="AJ2249" s="91" t="s">
        <v>19242</v>
      </c>
      <c r="AK2249" s="91">
        <v>0</v>
      </c>
      <c r="AL2249" s="91">
        <v>0</v>
      </c>
      <c r="AM2249" s="91" t="s">
        <v>87</v>
      </c>
      <c r="AO2249" s="91">
        <v>0</v>
      </c>
      <c r="AP2249" s="91">
        <v>2</v>
      </c>
      <c r="AQ2249" s="91" t="s">
        <v>87</v>
      </c>
      <c r="AR2249" s="91" t="s">
        <v>87</v>
      </c>
      <c r="AW2249" s="91">
        <v>1</v>
      </c>
      <c r="AX2249" s="91">
        <v>0</v>
      </c>
      <c r="AZ2249" s="92">
        <v>37383</v>
      </c>
      <c r="BA2249" s="91" t="s">
        <v>183</v>
      </c>
      <c r="BB2249" s="92">
        <v>42471</v>
      </c>
      <c r="BC2249" s="91" t="s">
        <v>87</v>
      </c>
    </row>
    <row r="2250" spans="1:55">
      <c r="A2250" s="91">
        <f t="shared" si="35"/>
        <v>2249</v>
      </c>
      <c r="B2250" s="91">
        <v>1187001</v>
      </c>
      <c r="C2250" s="91">
        <v>30</v>
      </c>
      <c r="D2250" s="91">
        <v>19</v>
      </c>
      <c r="E2250" s="91">
        <v>11870</v>
      </c>
      <c r="F2250" s="91">
        <v>1</v>
      </c>
      <c r="G2250" s="91" t="s">
        <v>19052</v>
      </c>
      <c r="I2250" s="91" t="s">
        <v>19053</v>
      </c>
      <c r="J2250" s="91" t="s">
        <v>19052</v>
      </c>
      <c r="K2250" s="91" t="s">
        <v>3514</v>
      </c>
      <c r="L2250" s="91" t="s">
        <v>19054</v>
      </c>
      <c r="O2250" s="91" t="s">
        <v>19055</v>
      </c>
      <c r="P2250" s="91" t="s">
        <v>19056</v>
      </c>
      <c r="R2250" s="91" t="s">
        <v>19243</v>
      </c>
      <c r="S2250" s="91" t="s">
        <v>19244</v>
      </c>
      <c r="T2250" s="91" t="s">
        <v>269</v>
      </c>
      <c r="U2250" s="91">
        <v>1</v>
      </c>
      <c r="V2250" s="91">
        <v>500000</v>
      </c>
      <c r="W2250" s="91">
        <v>0</v>
      </c>
      <c r="X2250" s="91">
        <v>100</v>
      </c>
      <c r="Y2250" s="91">
        <v>120</v>
      </c>
      <c r="Z2250" s="91">
        <v>40</v>
      </c>
      <c r="AA2250" s="91">
        <v>60</v>
      </c>
      <c r="AB2250" s="91">
        <v>120</v>
      </c>
      <c r="AC2250" s="91">
        <v>40</v>
      </c>
      <c r="AD2250" s="91">
        <v>60</v>
      </c>
      <c r="AE2250" s="91">
        <v>120</v>
      </c>
      <c r="AF2250" s="91">
        <v>5</v>
      </c>
      <c r="AG2250" s="91">
        <v>27</v>
      </c>
      <c r="AH2250" s="91">
        <v>33280</v>
      </c>
      <c r="AI2250" s="91">
        <v>1</v>
      </c>
      <c r="AJ2250" s="91" t="s">
        <v>19245</v>
      </c>
      <c r="AK2250" s="91">
        <v>0</v>
      </c>
      <c r="AL2250" s="91">
        <v>0</v>
      </c>
      <c r="AM2250" s="91" t="s">
        <v>87</v>
      </c>
      <c r="AO2250" s="91">
        <v>0</v>
      </c>
      <c r="AP2250" s="91">
        <v>2</v>
      </c>
      <c r="AQ2250" s="91">
        <v>1421840</v>
      </c>
      <c r="AR2250" s="91" t="s">
        <v>87</v>
      </c>
      <c r="AU2250" s="93">
        <v>42060</v>
      </c>
      <c r="AW2250" s="91">
        <v>1</v>
      </c>
      <c r="AX2250" s="91">
        <v>0</v>
      </c>
      <c r="AZ2250" s="92">
        <v>36680</v>
      </c>
      <c r="BA2250" s="91" t="s">
        <v>183</v>
      </c>
      <c r="BB2250" s="92">
        <v>42057</v>
      </c>
      <c r="BC2250" s="91" t="s">
        <v>87</v>
      </c>
    </row>
    <row r="2251" spans="1:55">
      <c r="A2251" s="91">
        <f t="shared" si="35"/>
        <v>2250</v>
      </c>
      <c r="B2251" s="91">
        <v>1200007</v>
      </c>
      <c r="C2251" s="91">
        <v>50</v>
      </c>
      <c r="D2251" s="91">
        <v>19</v>
      </c>
      <c r="E2251" s="91" t="s">
        <v>87</v>
      </c>
      <c r="F2251" s="91" t="s">
        <v>87</v>
      </c>
      <c r="G2251" s="91" t="s">
        <v>19246</v>
      </c>
      <c r="I2251" s="91" t="s">
        <v>19247</v>
      </c>
      <c r="K2251" s="91" t="s">
        <v>19248</v>
      </c>
      <c r="L2251" s="91" t="s">
        <v>19249</v>
      </c>
      <c r="O2251" s="91" t="s">
        <v>19250</v>
      </c>
      <c r="P2251" s="91" t="s">
        <v>19251</v>
      </c>
      <c r="U2251" s="91">
        <v>1</v>
      </c>
      <c r="V2251" s="91">
        <v>500000</v>
      </c>
      <c r="W2251" s="91">
        <v>0</v>
      </c>
      <c r="X2251" s="91">
        <v>100</v>
      </c>
      <c r="Y2251" s="91">
        <v>120</v>
      </c>
      <c r="Z2251" s="91">
        <v>40</v>
      </c>
      <c r="AA2251" s="91">
        <v>60</v>
      </c>
      <c r="AB2251" s="91">
        <v>120</v>
      </c>
      <c r="AC2251" s="91">
        <v>40</v>
      </c>
      <c r="AD2251" s="91">
        <v>60</v>
      </c>
      <c r="AE2251" s="91">
        <v>120</v>
      </c>
      <c r="AF2251" s="91">
        <v>5</v>
      </c>
      <c r="AG2251" s="91">
        <v>408</v>
      </c>
      <c r="AH2251" s="91">
        <v>369666</v>
      </c>
      <c r="AI2251" s="91">
        <v>1</v>
      </c>
      <c r="AJ2251" s="91" t="s">
        <v>19252</v>
      </c>
      <c r="AK2251" s="91">
        <v>0</v>
      </c>
      <c r="AL2251" s="91">
        <v>0</v>
      </c>
      <c r="AM2251" s="91" t="s">
        <v>87</v>
      </c>
      <c r="AO2251" s="91">
        <v>0</v>
      </c>
      <c r="AP2251" s="91">
        <v>2</v>
      </c>
      <c r="AQ2251" s="91">
        <v>1106794</v>
      </c>
      <c r="AR2251" s="91" t="s">
        <v>87</v>
      </c>
      <c r="AU2251" s="93">
        <v>42060</v>
      </c>
      <c r="AW2251" s="91">
        <v>1</v>
      </c>
      <c r="AX2251" s="91">
        <v>0</v>
      </c>
      <c r="AZ2251" s="92">
        <v>39791</v>
      </c>
      <c r="BA2251" s="91" t="s">
        <v>183</v>
      </c>
      <c r="BB2251" s="92">
        <v>42057</v>
      </c>
      <c r="BC2251" s="91" t="s">
        <v>87</v>
      </c>
    </row>
    <row r="2252" spans="1:55">
      <c r="A2252" s="91">
        <f t="shared" si="35"/>
        <v>2251</v>
      </c>
      <c r="B2252" s="91">
        <v>1231003</v>
      </c>
      <c r="C2252" s="91">
        <v>50</v>
      </c>
      <c r="D2252" s="91">
        <v>19</v>
      </c>
      <c r="E2252" s="91" t="s">
        <v>87</v>
      </c>
      <c r="F2252" s="91" t="s">
        <v>87</v>
      </c>
      <c r="G2252" s="91" t="s">
        <v>16911</v>
      </c>
      <c r="I2252" s="91" t="s">
        <v>6536</v>
      </c>
      <c r="J2252" s="91" t="s">
        <v>16912</v>
      </c>
      <c r="K2252" s="91" t="s">
        <v>19253</v>
      </c>
      <c r="L2252" s="91" t="s">
        <v>19254</v>
      </c>
      <c r="O2252" s="91" t="s">
        <v>19255</v>
      </c>
      <c r="P2252" s="91" t="s">
        <v>19256</v>
      </c>
      <c r="U2252" s="91">
        <v>1</v>
      </c>
      <c r="V2252" s="91">
        <v>500000</v>
      </c>
      <c r="W2252" s="91">
        <v>0</v>
      </c>
      <c r="X2252" s="91">
        <v>100</v>
      </c>
      <c r="Y2252" s="91">
        <v>120</v>
      </c>
      <c r="Z2252" s="91">
        <v>40</v>
      </c>
      <c r="AA2252" s="91">
        <v>60</v>
      </c>
      <c r="AB2252" s="91">
        <v>120</v>
      </c>
      <c r="AC2252" s="91">
        <v>40</v>
      </c>
      <c r="AD2252" s="91">
        <v>60</v>
      </c>
      <c r="AE2252" s="91">
        <v>120</v>
      </c>
      <c r="AF2252" s="91">
        <v>5</v>
      </c>
      <c r="AG2252" s="91">
        <v>563</v>
      </c>
      <c r="AH2252" s="91">
        <v>1281176</v>
      </c>
      <c r="AI2252" s="91">
        <v>1</v>
      </c>
      <c r="AJ2252" s="91" t="s">
        <v>6542</v>
      </c>
      <c r="AK2252" s="91">
        <v>0</v>
      </c>
      <c r="AL2252" s="91">
        <v>0</v>
      </c>
      <c r="AM2252" s="91" t="s">
        <v>87</v>
      </c>
      <c r="AO2252" s="91">
        <v>1</v>
      </c>
      <c r="AP2252" s="91">
        <v>2</v>
      </c>
      <c r="AQ2252" s="91">
        <v>1390979</v>
      </c>
      <c r="AR2252" s="91" t="s">
        <v>87</v>
      </c>
      <c r="AU2252" s="93">
        <v>42060</v>
      </c>
      <c r="AW2252" s="91">
        <v>1</v>
      </c>
      <c r="AX2252" s="91">
        <v>0</v>
      </c>
      <c r="AZ2252" s="92">
        <v>37404</v>
      </c>
      <c r="BA2252" s="91" t="s">
        <v>183</v>
      </c>
      <c r="BB2252" s="92">
        <v>42057</v>
      </c>
      <c r="BC2252" s="91" t="s">
        <v>87</v>
      </c>
    </row>
    <row r="2253" spans="1:55">
      <c r="A2253" s="91">
        <f t="shared" si="35"/>
        <v>2252</v>
      </c>
      <c r="B2253" s="91">
        <v>1255001</v>
      </c>
      <c r="C2253" s="91">
        <v>80</v>
      </c>
      <c r="D2253" s="91">
        <v>19</v>
      </c>
      <c r="E2253" s="91" t="s">
        <v>87</v>
      </c>
      <c r="F2253" s="91" t="s">
        <v>87</v>
      </c>
      <c r="G2253" s="91" t="s">
        <v>19257</v>
      </c>
      <c r="I2253" s="91" t="s">
        <v>19258</v>
      </c>
      <c r="J2253" s="91" t="s">
        <v>19259</v>
      </c>
      <c r="K2253" s="91" t="s">
        <v>14948</v>
      </c>
      <c r="L2253" s="91" t="s">
        <v>19260</v>
      </c>
      <c r="O2253" s="91" t="s">
        <v>19261</v>
      </c>
      <c r="P2253" s="91" t="s">
        <v>19262</v>
      </c>
      <c r="R2253" s="91" t="s">
        <v>19263</v>
      </c>
      <c r="S2253" s="91" t="s">
        <v>19264</v>
      </c>
      <c r="T2253" s="91" t="s">
        <v>269</v>
      </c>
      <c r="U2253" s="91">
        <v>1</v>
      </c>
      <c r="V2253" s="91">
        <v>500000</v>
      </c>
      <c r="W2253" s="91">
        <v>0</v>
      </c>
      <c r="X2253" s="91">
        <v>100</v>
      </c>
      <c r="Y2253" s="91">
        <v>120</v>
      </c>
      <c r="Z2253" s="91">
        <v>40</v>
      </c>
      <c r="AA2253" s="91">
        <v>60</v>
      </c>
      <c r="AB2253" s="91">
        <v>120</v>
      </c>
      <c r="AC2253" s="91">
        <v>0</v>
      </c>
      <c r="AD2253" s="91">
        <v>100</v>
      </c>
      <c r="AE2253" s="91">
        <v>120</v>
      </c>
      <c r="AF2253" s="91">
        <v>178</v>
      </c>
      <c r="AG2253" s="91">
        <v>4</v>
      </c>
      <c r="AH2253" s="91">
        <v>100110</v>
      </c>
      <c r="AI2253" s="91">
        <v>2</v>
      </c>
      <c r="AJ2253" s="91" t="s">
        <v>19265</v>
      </c>
      <c r="AK2253" s="91">
        <v>0</v>
      </c>
      <c r="AL2253" s="91">
        <v>0</v>
      </c>
      <c r="AM2253" s="91" t="s">
        <v>87</v>
      </c>
      <c r="AO2253" s="91">
        <v>1</v>
      </c>
      <c r="AP2253" s="91">
        <v>2</v>
      </c>
      <c r="AQ2253" s="91">
        <v>1745692</v>
      </c>
      <c r="AR2253" s="91" t="s">
        <v>87</v>
      </c>
      <c r="AU2253" s="93">
        <v>42272</v>
      </c>
      <c r="AW2253" s="91">
        <v>1</v>
      </c>
      <c r="AX2253" s="91">
        <v>0</v>
      </c>
      <c r="AZ2253" s="92">
        <v>42198</v>
      </c>
      <c r="BA2253" s="91" t="s">
        <v>183</v>
      </c>
      <c r="BB2253" s="92">
        <v>42198</v>
      </c>
      <c r="BC2253" s="91" t="s">
        <v>87</v>
      </c>
    </row>
    <row r="2254" spans="1:55">
      <c r="A2254" s="91">
        <f t="shared" si="35"/>
        <v>2253</v>
      </c>
      <c r="B2254" s="91">
        <v>1270202</v>
      </c>
      <c r="C2254" s="91">
        <v>70</v>
      </c>
      <c r="D2254" s="91">
        <v>19</v>
      </c>
      <c r="E2254" s="91" t="s">
        <v>87</v>
      </c>
      <c r="F2254" s="91" t="s">
        <v>87</v>
      </c>
      <c r="G2254" s="91" t="s">
        <v>19266</v>
      </c>
      <c r="H2254" s="91" t="s">
        <v>19267</v>
      </c>
      <c r="J2254" s="91" t="s">
        <v>19268</v>
      </c>
      <c r="K2254" s="91" t="s">
        <v>19269</v>
      </c>
      <c r="L2254" s="91" t="s">
        <v>19270</v>
      </c>
      <c r="O2254" s="91" t="s">
        <v>19271</v>
      </c>
      <c r="P2254" s="91" t="s">
        <v>19272</v>
      </c>
      <c r="R2254" s="91" t="s">
        <v>19273</v>
      </c>
      <c r="S2254" s="91" t="s">
        <v>19274</v>
      </c>
      <c r="T2254" s="91" t="s">
        <v>201</v>
      </c>
      <c r="U2254" s="91">
        <v>1</v>
      </c>
      <c r="V2254" s="91">
        <v>500000</v>
      </c>
      <c r="W2254" s="91">
        <v>0</v>
      </c>
      <c r="X2254" s="91">
        <v>100</v>
      </c>
      <c r="Y2254" s="91">
        <v>120</v>
      </c>
      <c r="Z2254" s="91">
        <v>40</v>
      </c>
      <c r="AA2254" s="91">
        <v>60</v>
      </c>
      <c r="AB2254" s="91">
        <v>120</v>
      </c>
      <c r="AC2254" s="91">
        <v>0</v>
      </c>
      <c r="AD2254" s="91">
        <v>100</v>
      </c>
      <c r="AE2254" s="91">
        <v>120</v>
      </c>
      <c r="AF2254" s="91">
        <v>1</v>
      </c>
      <c r="AG2254" s="91">
        <v>507</v>
      </c>
      <c r="AH2254" s="91">
        <v>107882</v>
      </c>
      <c r="AI2254" s="91">
        <v>2</v>
      </c>
      <c r="AJ2254" s="91" t="s">
        <v>19275</v>
      </c>
      <c r="AK2254" s="91">
        <v>0</v>
      </c>
      <c r="AL2254" s="91">
        <v>0</v>
      </c>
      <c r="AM2254" s="91" t="s">
        <v>87</v>
      </c>
      <c r="AO2254" s="91">
        <v>1</v>
      </c>
      <c r="AP2254" s="91">
        <v>2</v>
      </c>
      <c r="AQ2254" s="91">
        <v>1068353</v>
      </c>
      <c r="AR2254" s="91" t="s">
        <v>87</v>
      </c>
      <c r="AU2254" s="93">
        <v>42060</v>
      </c>
      <c r="AW2254" s="91">
        <v>1</v>
      </c>
      <c r="AX2254" s="91">
        <v>0</v>
      </c>
      <c r="AZ2254" s="92">
        <v>41919</v>
      </c>
      <c r="BA2254" s="91" t="s">
        <v>183</v>
      </c>
      <c r="BB2254" s="92">
        <v>42118</v>
      </c>
      <c r="BC2254" s="91" t="s">
        <v>87</v>
      </c>
    </row>
    <row r="2255" spans="1:55">
      <c r="A2255" s="91">
        <f t="shared" si="35"/>
        <v>2254</v>
      </c>
      <c r="B2255" s="91">
        <v>1275101</v>
      </c>
      <c r="C2255" s="91">
        <v>77</v>
      </c>
      <c r="D2255" s="91">
        <v>19</v>
      </c>
      <c r="E2255" s="91" t="s">
        <v>87</v>
      </c>
      <c r="F2255" s="91" t="s">
        <v>87</v>
      </c>
      <c r="G2255" s="91" t="s">
        <v>19276</v>
      </c>
      <c r="H2255" s="91" t="s">
        <v>1262</v>
      </c>
      <c r="I2255" s="91" t="s">
        <v>19277</v>
      </c>
      <c r="J2255" s="91" t="s">
        <v>19278</v>
      </c>
      <c r="K2255" s="91" t="s">
        <v>19279</v>
      </c>
      <c r="L2255" s="91" t="s">
        <v>19280</v>
      </c>
      <c r="O2255" s="91" t="s">
        <v>19281</v>
      </c>
      <c r="P2255" s="91" t="s">
        <v>19282</v>
      </c>
      <c r="R2255" s="91" t="s">
        <v>19283</v>
      </c>
      <c r="S2255" s="91" t="s">
        <v>19284</v>
      </c>
      <c r="T2255" s="91" t="s">
        <v>19285</v>
      </c>
      <c r="U2255" s="91">
        <v>0</v>
      </c>
      <c r="V2255" s="91">
        <v>500000</v>
      </c>
      <c r="W2255" s="91">
        <v>0</v>
      </c>
      <c r="X2255" s="91">
        <v>100</v>
      </c>
      <c r="Y2255" s="91">
        <v>120</v>
      </c>
      <c r="Z2255" s="91">
        <v>40</v>
      </c>
      <c r="AA2255" s="91">
        <v>60</v>
      </c>
      <c r="AB2255" s="91">
        <v>120</v>
      </c>
      <c r="AC2255" s="91">
        <v>0</v>
      </c>
      <c r="AD2255" s="91">
        <v>100</v>
      </c>
      <c r="AE2255" s="91">
        <v>120</v>
      </c>
      <c r="AF2255" s="91">
        <v>17</v>
      </c>
      <c r="AG2255" s="91">
        <v>590</v>
      </c>
      <c r="AH2255" s="91">
        <v>350142</v>
      </c>
      <c r="AI2255" s="91">
        <v>2</v>
      </c>
      <c r="AJ2255" s="91" t="s">
        <v>19286</v>
      </c>
      <c r="AK2255" s="91">
        <v>0</v>
      </c>
      <c r="AL2255" s="91">
        <v>1</v>
      </c>
      <c r="AM2255" s="91" t="s">
        <v>19287</v>
      </c>
      <c r="AN2255" s="91" t="s">
        <v>19288</v>
      </c>
      <c r="AO2255" s="91">
        <v>1</v>
      </c>
      <c r="AP2255" s="91">
        <v>2</v>
      </c>
      <c r="AQ2255" s="91" t="s">
        <v>87</v>
      </c>
      <c r="AR2255" s="91" t="s">
        <v>87</v>
      </c>
      <c r="AW2255" s="91">
        <v>1</v>
      </c>
      <c r="AX2255" s="91">
        <v>0</v>
      </c>
      <c r="AZ2255" s="92">
        <v>42460</v>
      </c>
      <c r="BA2255" s="91" t="s">
        <v>183</v>
      </c>
      <c r="BB2255" s="92">
        <v>42460</v>
      </c>
      <c r="BC2255" s="91" t="s">
        <v>87</v>
      </c>
    </row>
    <row r="2256" spans="1:55">
      <c r="A2256" s="91">
        <f t="shared" si="35"/>
        <v>2255</v>
      </c>
      <c r="B2256" s="91">
        <v>1278102</v>
      </c>
      <c r="C2256" s="91">
        <v>70</v>
      </c>
      <c r="D2256" s="91">
        <v>19</v>
      </c>
      <c r="E2256" s="91">
        <v>12781</v>
      </c>
      <c r="F2256" s="91">
        <v>2</v>
      </c>
      <c r="G2256" s="91" t="s">
        <v>12222</v>
      </c>
      <c r="I2256" s="91" t="s">
        <v>19289</v>
      </c>
      <c r="J2256" s="91" t="s">
        <v>19290</v>
      </c>
      <c r="K2256" s="91" t="s">
        <v>19291</v>
      </c>
      <c r="L2256" s="91" t="s">
        <v>19292</v>
      </c>
      <c r="O2256" s="91" t="s">
        <v>19293</v>
      </c>
      <c r="P2256" s="91" t="s">
        <v>19294</v>
      </c>
      <c r="R2256" s="91" t="s">
        <v>19295</v>
      </c>
      <c r="S2256" s="91" t="s">
        <v>19296</v>
      </c>
      <c r="T2256" s="91" t="s">
        <v>201</v>
      </c>
      <c r="U2256" s="91">
        <v>0</v>
      </c>
      <c r="V2256" s="91">
        <v>0</v>
      </c>
      <c r="W2256" s="91">
        <v>100</v>
      </c>
      <c r="X2256" s="91">
        <v>0</v>
      </c>
      <c r="Y2256" s="91">
        <v>0</v>
      </c>
      <c r="Z2256" s="91">
        <v>100</v>
      </c>
      <c r="AA2256" s="91">
        <v>0</v>
      </c>
      <c r="AB2256" s="91">
        <v>0</v>
      </c>
      <c r="AC2256" s="91">
        <v>100</v>
      </c>
      <c r="AD2256" s="91">
        <v>0</v>
      </c>
      <c r="AE2256" s="91">
        <v>0</v>
      </c>
      <c r="AF2256" s="91">
        <v>9</v>
      </c>
      <c r="AG2256" s="91">
        <v>157</v>
      </c>
      <c r="AH2256" s="91">
        <v>251659</v>
      </c>
      <c r="AI2256" s="91">
        <v>2</v>
      </c>
      <c r="AJ2256" s="91" t="s">
        <v>12223</v>
      </c>
      <c r="AK2256" s="91">
        <v>0</v>
      </c>
      <c r="AL2256" s="91">
        <v>0</v>
      </c>
      <c r="AM2256" s="91" t="s">
        <v>87</v>
      </c>
      <c r="AO2256" s="91">
        <v>0</v>
      </c>
      <c r="AP2256" s="91">
        <v>0</v>
      </c>
      <c r="AQ2256" s="91" t="s">
        <v>87</v>
      </c>
      <c r="AR2256" s="91" t="s">
        <v>87</v>
      </c>
      <c r="AW2256" s="91">
        <v>1</v>
      </c>
      <c r="AX2256" s="91">
        <v>0</v>
      </c>
      <c r="AZ2256" s="92">
        <v>43132</v>
      </c>
      <c r="BA2256" s="91" t="s">
        <v>442</v>
      </c>
      <c r="BB2256" s="92">
        <v>43132</v>
      </c>
      <c r="BC2256" s="91" t="s">
        <v>442</v>
      </c>
    </row>
    <row r="2257" spans="1:55">
      <c r="A2257" s="91">
        <f t="shared" si="35"/>
        <v>2256</v>
      </c>
      <c r="B2257" s="91">
        <v>1285901</v>
      </c>
      <c r="C2257" s="91">
        <v>77</v>
      </c>
      <c r="D2257" s="91">
        <v>19</v>
      </c>
      <c r="E2257" s="91" t="s">
        <v>87</v>
      </c>
      <c r="F2257" s="91" t="s">
        <v>87</v>
      </c>
      <c r="G2257" s="91" t="s">
        <v>19297</v>
      </c>
      <c r="I2257" s="91" t="s">
        <v>19298</v>
      </c>
      <c r="J2257" s="91" t="s">
        <v>19299</v>
      </c>
      <c r="K2257" s="91" t="s">
        <v>19300</v>
      </c>
      <c r="L2257" s="91" t="s">
        <v>19301</v>
      </c>
      <c r="O2257" s="91" t="s">
        <v>19302</v>
      </c>
      <c r="P2257" s="91" t="s">
        <v>19303</v>
      </c>
      <c r="R2257" s="91" t="s">
        <v>19304</v>
      </c>
      <c r="S2257" s="91" t="s">
        <v>19305</v>
      </c>
      <c r="T2257" s="91" t="s">
        <v>201</v>
      </c>
      <c r="U2257" s="91">
        <v>1</v>
      </c>
      <c r="V2257" s="91">
        <v>500000</v>
      </c>
      <c r="W2257" s="91">
        <v>0</v>
      </c>
      <c r="X2257" s="91">
        <v>100</v>
      </c>
      <c r="Y2257" s="91">
        <v>120</v>
      </c>
      <c r="Z2257" s="91">
        <v>40</v>
      </c>
      <c r="AA2257" s="91">
        <v>60</v>
      </c>
      <c r="AB2257" s="91">
        <v>120</v>
      </c>
      <c r="AC2257" s="91">
        <v>0</v>
      </c>
      <c r="AD2257" s="91">
        <v>100</v>
      </c>
      <c r="AE2257" s="91">
        <v>0</v>
      </c>
      <c r="AF2257" s="91">
        <v>9</v>
      </c>
      <c r="AG2257" s="91">
        <v>144</v>
      </c>
      <c r="AH2257" s="91">
        <v>291460</v>
      </c>
      <c r="AI2257" s="91">
        <v>2</v>
      </c>
      <c r="AJ2257" s="91" t="s">
        <v>19298</v>
      </c>
      <c r="AK2257" s="91">
        <v>0</v>
      </c>
      <c r="AL2257" s="91">
        <v>0</v>
      </c>
      <c r="AM2257" s="91" t="s">
        <v>87</v>
      </c>
      <c r="AO2257" s="91">
        <v>1</v>
      </c>
      <c r="AP2257" s="91">
        <v>2</v>
      </c>
      <c r="AQ2257" s="91">
        <v>1521289</v>
      </c>
      <c r="AR2257" s="91" t="s">
        <v>87</v>
      </c>
      <c r="AU2257" s="93">
        <v>42060</v>
      </c>
      <c r="AW2257" s="91">
        <v>1</v>
      </c>
      <c r="AX2257" s="91">
        <v>0</v>
      </c>
      <c r="AZ2257" s="92">
        <v>39195</v>
      </c>
      <c r="BA2257" s="91" t="s">
        <v>183</v>
      </c>
      <c r="BB2257" s="92">
        <v>42057</v>
      </c>
      <c r="BC2257" s="91" t="s">
        <v>87</v>
      </c>
    </row>
    <row r="2258" spans="1:55">
      <c r="A2258" s="91">
        <f t="shared" si="35"/>
        <v>2257</v>
      </c>
      <c r="B2258" s="91">
        <v>1298407</v>
      </c>
      <c r="C2258" s="91">
        <v>70</v>
      </c>
      <c r="D2258" s="91">
        <v>19</v>
      </c>
      <c r="E2258" s="91" t="s">
        <v>87</v>
      </c>
      <c r="F2258" s="91" t="s">
        <v>87</v>
      </c>
      <c r="G2258" s="91" t="s">
        <v>455</v>
      </c>
      <c r="I2258" s="91" t="s">
        <v>17679</v>
      </c>
      <c r="J2258" s="91" t="s">
        <v>19306</v>
      </c>
      <c r="K2258" s="91" t="s">
        <v>19307</v>
      </c>
      <c r="L2258" s="91" t="s">
        <v>19308</v>
      </c>
      <c r="M2258" s="91" t="s">
        <v>19309</v>
      </c>
      <c r="O2258" s="91" t="s">
        <v>19310</v>
      </c>
      <c r="P2258" s="91" t="s">
        <v>19311</v>
      </c>
      <c r="R2258" s="91" t="s">
        <v>19312</v>
      </c>
      <c r="S2258" s="91" t="s">
        <v>19313</v>
      </c>
      <c r="T2258" s="91" t="s">
        <v>465</v>
      </c>
      <c r="U2258" s="91">
        <v>0</v>
      </c>
      <c r="V2258" s="91">
        <v>500000</v>
      </c>
      <c r="W2258" s="91">
        <v>0</v>
      </c>
      <c r="X2258" s="91">
        <v>100</v>
      </c>
      <c r="Y2258" s="91">
        <v>120</v>
      </c>
      <c r="Z2258" s="91">
        <v>40</v>
      </c>
      <c r="AA2258" s="91">
        <v>60</v>
      </c>
      <c r="AB2258" s="91">
        <v>120</v>
      </c>
      <c r="AC2258" s="91">
        <v>0</v>
      </c>
      <c r="AD2258" s="91">
        <v>100</v>
      </c>
      <c r="AE2258" s="91">
        <v>120</v>
      </c>
      <c r="AF2258" s="91">
        <v>1645</v>
      </c>
      <c r="AG2258" s="91">
        <v>51</v>
      </c>
      <c r="AH2258" s="91">
        <v>5481</v>
      </c>
      <c r="AI2258" s="91">
        <v>2</v>
      </c>
      <c r="AJ2258" s="91" t="s">
        <v>17679</v>
      </c>
      <c r="AK2258" s="91">
        <v>0</v>
      </c>
      <c r="AL2258" s="91">
        <v>0</v>
      </c>
      <c r="AM2258" s="91" t="s">
        <v>87</v>
      </c>
      <c r="AO2258" s="91">
        <v>0</v>
      </c>
      <c r="AP2258" s="91">
        <v>2</v>
      </c>
      <c r="AQ2258" s="91" t="s">
        <v>87</v>
      </c>
      <c r="AR2258" s="91" t="s">
        <v>87</v>
      </c>
      <c r="AW2258" s="91">
        <v>1</v>
      </c>
      <c r="AX2258" s="91">
        <v>0</v>
      </c>
      <c r="AZ2258" s="92">
        <v>39252</v>
      </c>
      <c r="BA2258" s="91" t="s">
        <v>183</v>
      </c>
      <c r="BB2258" s="92">
        <v>41722</v>
      </c>
      <c r="BC2258" s="91" t="s">
        <v>87</v>
      </c>
    </row>
    <row r="2259" spans="1:55">
      <c r="A2259" s="91">
        <f t="shared" si="35"/>
        <v>2258</v>
      </c>
      <c r="B2259" s="91">
        <v>1320001</v>
      </c>
      <c r="C2259" s="91">
        <v>10</v>
      </c>
      <c r="D2259" s="91">
        <v>19</v>
      </c>
      <c r="E2259" s="91">
        <v>13200</v>
      </c>
      <c r="F2259" s="91">
        <v>1</v>
      </c>
      <c r="G2259" s="91" t="s">
        <v>19314</v>
      </c>
      <c r="I2259" s="91" t="s">
        <v>19315</v>
      </c>
      <c r="J2259" s="91" t="s">
        <v>19316</v>
      </c>
      <c r="K2259" s="91" t="s">
        <v>19317</v>
      </c>
      <c r="L2259" s="91" t="s">
        <v>19318</v>
      </c>
      <c r="O2259" s="91" t="s">
        <v>19319</v>
      </c>
      <c r="P2259" s="91" t="s">
        <v>87</v>
      </c>
      <c r="U2259" s="91">
        <v>0</v>
      </c>
      <c r="V2259" s="91">
        <v>500000</v>
      </c>
      <c r="W2259" s="91">
        <v>0</v>
      </c>
      <c r="X2259" s="91">
        <v>0</v>
      </c>
      <c r="Y2259" s="91">
        <v>0</v>
      </c>
      <c r="Z2259" s="91">
        <v>40</v>
      </c>
      <c r="AA2259" s="91">
        <v>60</v>
      </c>
      <c r="AB2259" s="91">
        <v>120</v>
      </c>
      <c r="AC2259" s="91">
        <v>0</v>
      </c>
      <c r="AD2259" s="91">
        <v>0</v>
      </c>
      <c r="AE2259" s="91">
        <v>0</v>
      </c>
      <c r="AF2259" s="91">
        <v>501</v>
      </c>
      <c r="AG2259" s="91">
        <v>42</v>
      </c>
      <c r="AH2259" s="91">
        <v>2024329</v>
      </c>
      <c r="AI2259" s="91">
        <v>2</v>
      </c>
      <c r="AJ2259" s="91" t="s">
        <v>19320</v>
      </c>
      <c r="AK2259" s="91">
        <v>0</v>
      </c>
      <c r="AL2259" s="91">
        <v>0</v>
      </c>
      <c r="AM2259" s="91" t="s">
        <v>87</v>
      </c>
      <c r="AO2259" s="91">
        <v>0</v>
      </c>
      <c r="AP2259" s="91">
        <v>2</v>
      </c>
      <c r="AQ2259" s="91" t="s">
        <v>87</v>
      </c>
      <c r="AR2259" s="91" t="s">
        <v>87</v>
      </c>
      <c r="AW2259" s="91">
        <v>1</v>
      </c>
      <c r="AX2259" s="91">
        <v>0</v>
      </c>
      <c r="AY2259" s="91">
        <v>0</v>
      </c>
      <c r="AZ2259" s="92">
        <v>36680</v>
      </c>
      <c r="BA2259" s="91" t="s">
        <v>183</v>
      </c>
      <c r="BB2259" s="92">
        <v>42048</v>
      </c>
      <c r="BC2259" s="91" t="s">
        <v>87</v>
      </c>
    </row>
    <row r="2260" spans="1:55">
      <c r="A2260" s="91">
        <f t="shared" si="35"/>
        <v>2259</v>
      </c>
      <c r="B2260" s="91">
        <v>1330502</v>
      </c>
      <c r="C2260" s="91">
        <v>80</v>
      </c>
      <c r="D2260" s="91">
        <v>19</v>
      </c>
      <c r="E2260" s="91" t="s">
        <v>87</v>
      </c>
      <c r="F2260" s="91" t="s">
        <v>87</v>
      </c>
      <c r="G2260" s="91" t="s">
        <v>19321</v>
      </c>
      <c r="H2260" s="91" t="s">
        <v>110</v>
      </c>
      <c r="I2260" s="91" t="s">
        <v>19322</v>
      </c>
      <c r="J2260" s="91" t="s">
        <v>19322</v>
      </c>
      <c r="K2260" s="91" t="s">
        <v>18928</v>
      </c>
      <c r="L2260" s="91" t="s">
        <v>19323</v>
      </c>
      <c r="O2260" s="91" t="s">
        <v>19324</v>
      </c>
      <c r="P2260" s="91" t="s">
        <v>19325</v>
      </c>
      <c r="R2260" s="91" t="s">
        <v>19326</v>
      </c>
      <c r="S2260" s="91" t="s">
        <v>19327</v>
      </c>
      <c r="T2260" s="91" t="s">
        <v>385</v>
      </c>
      <c r="U2260" s="91">
        <v>0</v>
      </c>
      <c r="V2260" s="91">
        <v>500000</v>
      </c>
      <c r="W2260" s="91">
        <v>0</v>
      </c>
      <c r="X2260" s="91">
        <v>100</v>
      </c>
      <c r="Y2260" s="91">
        <v>120</v>
      </c>
      <c r="Z2260" s="91">
        <v>40</v>
      </c>
      <c r="AA2260" s="91">
        <v>60</v>
      </c>
      <c r="AB2260" s="91">
        <v>120</v>
      </c>
      <c r="AC2260" s="91">
        <v>0</v>
      </c>
      <c r="AD2260" s="91">
        <v>100</v>
      </c>
      <c r="AE2260" s="91">
        <v>120</v>
      </c>
      <c r="AF2260" s="91">
        <v>9</v>
      </c>
      <c r="AG2260" s="91">
        <v>216</v>
      </c>
      <c r="AH2260" s="91">
        <v>6164343</v>
      </c>
      <c r="AI2260" s="91">
        <v>2</v>
      </c>
      <c r="AJ2260" s="91" t="s">
        <v>19328</v>
      </c>
      <c r="AK2260" s="91">
        <v>0</v>
      </c>
      <c r="AL2260" s="91">
        <v>0</v>
      </c>
      <c r="AM2260" s="91" t="s">
        <v>87</v>
      </c>
      <c r="AO2260" s="91">
        <v>1</v>
      </c>
      <c r="AP2260" s="91">
        <v>2</v>
      </c>
      <c r="AQ2260" s="91" t="s">
        <v>87</v>
      </c>
      <c r="AR2260" s="91" t="s">
        <v>87</v>
      </c>
      <c r="AW2260" s="91">
        <v>1</v>
      </c>
      <c r="AX2260" s="91">
        <v>0</v>
      </c>
      <c r="AZ2260" s="92">
        <v>41858</v>
      </c>
      <c r="BA2260" s="91" t="s">
        <v>183</v>
      </c>
      <c r="BB2260" s="92">
        <v>41866</v>
      </c>
      <c r="BC2260" s="91" t="s">
        <v>87</v>
      </c>
    </row>
    <row r="2261" spans="1:55">
      <c r="A2261" s="91">
        <f t="shared" si="35"/>
        <v>2260</v>
      </c>
      <c r="B2261" s="91">
        <v>1338503</v>
      </c>
      <c r="C2261" s="91">
        <v>62</v>
      </c>
      <c r="D2261" s="91">
        <v>19</v>
      </c>
      <c r="E2261" s="91" t="s">
        <v>87</v>
      </c>
      <c r="F2261" s="91" t="s">
        <v>87</v>
      </c>
      <c r="G2261" s="91" t="s">
        <v>19329</v>
      </c>
      <c r="H2261" s="91" t="s">
        <v>5210</v>
      </c>
      <c r="I2261" s="91" t="s">
        <v>19330</v>
      </c>
      <c r="J2261" s="91" t="s">
        <v>19331</v>
      </c>
      <c r="K2261" s="91" t="s">
        <v>19332</v>
      </c>
      <c r="L2261" s="91" t="s">
        <v>19333</v>
      </c>
      <c r="O2261" s="91" t="s">
        <v>19334</v>
      </c>
      <c r="P2261" s="91" t="s">
        <v>19335</v>
      </c>
      <c r="U2261" s="91">
        <v>0</v>
      </c>
      <c r="V2261" s="91">
        <v>500000</v>
      </c>
      <c r="W2261" s="91">
        <v>0</v>
      </c>
      <c r="X2261" s="91">
        <v>100</v>
      </c>
      <c r="Y2261" s="91">
        <v>120</v>
      </c>
      <c r="Z2261" s="91">
        <v>40</v>
      </c>
      <c r="AA2261" s="91">
        <v>60</v>
      </c>
      <c r="AB2261" s="91">
        <v>120</v>
      </c>
      <c r="AC2261" s="91">
        <v>100</v>
      </c>
      <c r="AD2261" s="91">
        <v>0</v>
      </c>
      <c r="AE2261" s="91">
        <v>0</v>
      </c>
      <c r="AF2261" s="91">
        <v>9</v>
      </c>
      <c r="AG2261" s="91">
        <v>931</v>
      </c>
      <c r="AH2261" s="91">
        <v>2788859</v>
      </c>
      <c r="AI2261" s="91">
        <v>1</v>
      </c>
      <c r="AJ2261" s="91" t="s">
        <v>19336</v>
      </c>
      <c r="AK2261" s="91">
        <v>0</v>
      </c>
      <c r="AL2261" s="91">
        <v>0</v>
      </c>
      <c r="AM2261" s="91" t="s">
        <v>87</v>
      </c>
      <c r="AO2261" s="91">
        <v>1</v>
      </c>
      <c r="AP2261" s="91">
        <v>1</v>
      </c>
      <c r="AQ2261" s="91" t="s">
        <v>87</v>
      </c>
      <c r="AR2261" s="91" t="s">
        <v>87</v>
      </c>
      <c r="AW2261" s="91">
        <v>1</v>
      </c>
      <c r="AX2261" s="91">
        <v>0</v>
      </c>
      <c r="AZ2261" s="92">
        <v>42802</v>
      </c>
      <c r="BA2261" s="91" t="s">
        <v>183</v>
      </c>
      <c r="BB2261" s="92">
        <v>42915.076122685183</v>
      </c>
      <c r="BC2261" s="91" t="s">
        <v>233</v>
      </c>
    </row>
    <row r="2262" spans="1:55">
      <c r="A2262" s="91">
        <f t="shared" si="35"/>
        <v>2261</v>
      </c>
      <c r="B2262" s="91">
        <v>1339001</v>
      </c>
      <c r="C2262" s="91">
        <v>38</v>
      </c>
      <c r="D2262" s="91">
        <v>19</v>
      </c>
      <c r="E2262" s="91">
        <v>13390</v>
      </c>
      <c r="F2262" s="91">
        <v>1</v>
      </c>
      <c r="G2262" s="91" t="s">
        <v>19337</v>
      </c>
      <c r="I2262" s="91" t="s">
        <v>19338</v>
      </c>
      <c r="K2262" s="91" t="s">
        <v>19339</v>
      </c>
      <c r="L2262" s="91" t="s">
        <v>19340</v>
      </c>
      <c r="O2262" s="91" t="s">
        <v>19341</v>
      </c>
      <c r="P2262" s="91" t="s">
        <v>19342</v>
      </c>
      <c r="R2262" s="91" t="s">
        <v>19343</v>
      </c>
      <c r="S2262" s="91" t="s">
        <v>19344</v>
      </c>
      <c r="T2262" s="91" t="s">
        <v>201</v>
      </c>
      <c r="U2262" s="91">
        <v>0</v>
      </c>
      <c r="V2262" s="91">
        <v>500000</v>
      </c>
      <c r="W2262" s="91">
        <v>0</v>
      </c>
      <c r="X2262" s="91">
        <v>100</v>
      </c>
      <c r="Y2262" s="91">
        <v>120</v>
      </c>
      <c r="Z2262" s="91">
        <v>40</v>
      </c>
      <c r="AA2262" s="91">
        <v>60</v>
      </c>
      <c r="AB2262" s="91">
        <v>120</v>
      </c>
      <c r="AC2262" s="91">
        <v>0</v>
      </c>
      <c r="AD2262" s="91">
        <v>100</v>
      </c>
      <c r="AE2262" s="91">
        <v>120</v>
      </c>
      <c r="AF2262" s="91">
        <v>134</v>
      </c>
      <c r="AG2262" s="91">
        <v>11</v>
      </c>
      <c r="AH2262" s="91">
        <v>1646336</v>
      </c>
      <c r="AI2262" s="91">
        <v>1</v>
      </c>
      <c r="AJ2262" s="91" t="s">
        <v>19345</v>
      </c>
      <c r="AK2262" s="91">
        <v>0</v>
      </c>
      <c r="AL2262" s="91">
        <v>0</v>
      </c>
      <c r="AM2262" s="91" t="s">
        <v>87</v>
      </c>
      <c r="AO2262" s="91">
        <v>1</v>
      </c>
      <c r="AP2262" s="91">
        <v>2</v>
      </c>
      <c r="AQ2262" s="91" t="s">
        <v>87</v>
      </c>
      <c r="AR2262" s="91" t="s">
        <v>87</v>
      </c>
      <c r="AW2262" s="91">
        <v>1</v>
      </c>
      <c r="AX2262" s="91">
        <v>0</v>
      </c>
      <c r="AZ2262" s="92">
        <v>36680</v>
      </c>
      <c r="BA2262" s="91" t="s">
        <v>183</v>
      </c>
      <c r="BB2262" s="92">
        <v>41061</v>
      </c>
      <c r="BC2262" s="91" t="s">
        <v>87</v>
      </c>
    </row>
    <row r="2263" spans="1:55">
      <c r="A2263" s="91">
        <f t="shared" si="35"/>
        <v>2262</v>
      </c>
      <c r="B2263" s="91">
        <v>1351702</v>
      </c>
      <c r="C2263" s="91">
        <v>70</v>
      </c>
      <c r="D2263" s="91">
        <v>19</v>
      </c>
      <c r="E2263" s="91" t="s">
        <v>87</v>
      </c>
      <c r="F2263" s="91" t="s">
        <v>87</v>
      </c>
      <c r="G2263" s="91" t="s">
        <v>19346</v>
      </c>
      <c r="I2263" s="91" t="s">
        <v>19347</v>
      </c>
      <c r="K2263" s="91" t="s">
        <v>19348</v>
      </c>
      <c r="L2263" s="91" t="s">
        <v>19349</v>
      </c>
      <c r="O2263" s="91" t="s">
        <v>19350</v>
      </c>
      <c r="P2263" s="91" t="s">
        <v>19351</v>
      </c>
      <c r="R2263" s="91" t="s">
        <v>19352</v>
      </c>
      <c r="S2263" s="91" t="s">
        <v>19353</v>
      </c>
      <c r="U2263" s="91">
        <v>1</v>
      </c>
      <c r="V2263" s="91">
        <v>500000</v>
      </c>
      <c r="W2263" s="91">
        <v>0</v>
      </c>
      <c r="X2263" s="91">
        <v>100</v>
      </c>
      <c r="Y2263" s="91">
        <v>120</v>
      </c>
      <c r="Z2263" s="91">
        <v>40</v>
      </c>
      <c r="AA2263" s="91">
        <v>60</v>
      </c>
      <c r="AB2263" s="91">
        <v>120</v>
      </c>
      <c r="AC2263" s="91">
        <v>0</v>
      </c>
      <c r="AD2263" s="91">
        <v>100</v>
      </c>
      <c r="AE2263" s="91">
        <v>120</v>
      </c>
      <c r="AF2263" s="91">
        <v>5</v>
      </c>
      <c r="AG2263" s="91">
        <v>551</v>
      </c>
      <c r="AH2263" s="91">
        <v>548367</v>
      </c>
      <c r="AI2263" s="91">
        <v>1</v>
      </c>
      <c r="AJ2263" s="91" t="s">
        <v>19354</v>
      </c>
      <c r="AK2263" s="91">
        <v>0</v>
      </c>
      <c r="AL2263" s="91">
        <v>0</v>
      </c>
      <c r="AM2263" s="91" t="s">
        <v>87</v>
      </c>
      <c r="AO2263" s="91">
        <v>0</v>
      </c>
      <c r="AP2263" s="91">
        <v>2</v>
      </c>
      <c r="AQ2263" s="91">
        <v>1196119</v>
      </c>
      <c r="AR2263" s="91" t="s">
        <v>87</v>
      </c>
      <c r="AU2263" s="93">
        <v>42699</v>
      </c>
      <c r="AW2263" s="91">
        <v>1</v>
      </c>
      <c r="AX2263" s="91">
        <v>0</v>
      </c>
      <c r="AZ2263" s="92">
        <v>38855</v>
      </c>
      <c r="BA2263" s="91" t="s">
        <v>183</v>
      </c>
      <c r="BB2263" s="92">
        <v>38868</v>
      </c>
      <c r="BC2263" s="91" t="s">
        <v>87</v>
      </c>
    </row>
    <row r="2264" spans="1:55">
      <c r="A2264" s="91">
        <f t="shared" si="35"/>
        <v>2263</v>
      </c>
      <c r="B2264" s="91">
        <v>1351703</v>
      </c>
      <c r="C2264" s="91">
        <v>38</v>
      </c>
      <c r="D2264" s="91">
        <v>19</v>
      </c>
      <c r="E2264" s="91" t="s">
        <v>87</v>
      </c>
      <c r="F2264" s="91" t="s">
        <v>87</v>
      </c>
      <c r="G2264" s="91" t="s">
        <v>19355</v>
      </c>
      <c r="H2264" s="91" t="s">
        <v>94</v>
      </c>
      <c r="I2264" s="91" t="s">
        <v>19356</v>
      </c>
      <c r="K2264" s="91" t="s">
        <v>19357</v>
      </c>
      <c r="L2264" s="91" t="s">
        <v>19358</v>
      </c>
      <c r="O2264" s="91" t="s">
        <v>19359</v>
      </c>
      <c r="P2264" s="91" t="s">
        <v>19360</v>
      </c>
      <c r="R2264" s="91" t="s">
        <v>19361</v>
      </c>
      <c r="S2264" s="91" t="s">
        <v>19362</v>
      </c>
      <c r="T2264" s="91" t="s">
        <v>428</v>
      </c>
      <c r="U2264" s="91">
        <v>1</v>
      </c>
      <c r="V2264" s="91">
        <v>500000</v>
      </c>
      <c r="W2264" s="91">
        <v>0</v>
      </c>
      <c r="X2264" s="91">
        <v>100</v>
      </c>
      <c r="Y2264" s="91">
        <v>120</v>
      </c>
      <c r="Z2264" s="91">
        <v>40</v>
      </c>
      <c r="AA2264" s="91">
        <v>60</v>
      </c>
      <c r="AB2264" s="91">
        <v>120</v>
      </c>
      <c r="AC2264" s="91">
        <v>0</v>
      </c>
      <c r="AD2264" s="91">
        <v>100</v>
      </c>
      <c r="AE2264" s="91">
        <v>120</v>
      </c>
      <c r="AF2264" s="91">
        <v>9</v>
      </c>
      <c r="AG2264" s="91">
        <v>218</v>
      </c>
      <c r="AH2264" s="91">
        <v>631</v>
      </c>
      <c r="AI2264" s="91">
        <v>2</v>
      </c>
      <c r="AJ2264" s="91" t="s">
        <v>19363</v>
      </c>
      <c r="AK2264" s="91">
        <v>0</v>
      </c>
      <c r="AL2264" s="91">
        <v>0</v>
      </c>
      <c r="AM2264" s="91" t="s">
        <v>87</v>
      </c>
      <c r="AO2264" s="91">
        <v>1</v>
      </c>
      <c r="AP2264" s="91">
        <v>2</v>
      </c>
      <c r="AQ2264" s="91">
        <v>1196119</v>
      </c>
      <c r="AR2264" s="91" t="s">
        <v>87</v>
      </c>
      <c r="AU2264" s="93">
        <v>42699</v>
      </c>
      <c r="AW2264" s="91">
        <v>1</v>
      </c>
      <c r="AX2264" s="91">
        <v>0</v>
      </c>
      <c r="AZ2264" s="92">
        <v>42695</v>
      </c>
      <c r="BA2264" s="91" t="s">
        <v>183</v>
      </c>
      <c r="BB2264" s="92">
        <v>42695</v>
      </c>
      <c r="BC2264" s="91" t="s">
        <v>87</v>
      </c>
    </row>
    <row r="2265" spans="1:55">
      <c r="A2265" s="91">
        <f t="shared" si="35"/>
        <v>2264</v>
      </c>
      <c r="B2265" s="91">
        <v>1360502</v>
      </c>
      <c r="C2265" s="91">
        <v>38</v>
      </c>
      <c r="D2265" s="91">
        <v>19</v>
      </c>
      <c r="E2265" s="91" t="s">
        <v>87</v>
      </c>
      <c r="F2265" s="91" t="s">
        <v>87</v>
      </c>
      <c r="G2265" s="91" t="s">
        <v>19364</v>
      </c>
      <c r="I2265" s="91" t="s">
        <v>19365</v>
      </c>
      <c r="K2265" s="91" t="s">
        <v>19366</v>
      </c>
      <c r="L2265" s="91" t="s">
        <v>19367</v>
      </c>
      <c r="O2265" s="91" t="s">
        <v>19368</v>
      </c>
      <c r="P2265" s="91" t="s">
        <v>19369</v>
      </c>
      <c r="R2265" s="91" t="s">
        <v>19370</v>
      </c>
      <c r="S2265" s="91" t="s">
        <v>19371</v>
      </c>
      <c r="T2265" s="91" t="s">
        <v>517</v>
      </c>
      <c r="U2265" s="91">
        <v>0</v>
      </c>
      <c r="V2265" s="91">
        <v>500000</v>
      </c>
      <c r="W2265" s="91">
        <v>0</v>
      </c>
      <c r="X2265" s="91">
        <v>100</v>
      </c>
      <c r="Y2265" s="91">
        <v>120</v>
      </c>
      <c r="Z2265" s="91">
        <v>40</v>
      </c>
      <c r="AA2265" s="91">
        <v>60</v>
      </c>
      <c r="AB2265" s="91">
        <v>120</v>
      </c>
      <c r="AC2265" s="91">
        <v>0</v>
      </c>
      <c r="AD2265" s="91">
        <v>100</v>
      </c>
      <c r="AE2265" s="91">
        <v>120</v>
      </c>
      <c r="AF2265" s="91">
        <v>9</v>
      </c>
      <c r="AG2265" s="91">
        <v>227</v>
      </c>
      <c r="AH2265" s="91">
        <v>1867361</v>
      </c>
      <c r="AI2265" s="91">
        <v>1</v>
      </c>
      <c r="AJ2265" s="91" t="s">
        <v>19372</v>
      </c>
      <c r="AK2265" s="91">
        <v>0</v>
      </c>
      <c r="AL2265" s="91">
        <v>0</v>
      </c>
      <c r="AM2265" s="91" t="s">
        <v>87</v>
      </c>
      <c r="AO2265" s="91">
        <v>0</v>
      </c>
      <c r="AP2265" s="91">
        <v>2</v>
      </c>
      <c r="AQ2265" s="91" t="s">
        <v>87</v>
      </c>
      <c r="AR2265" s="91" t="s">
        <v>87</v>
      </c>
      <c r="AW2265" s="91">
        <v>1</v>
      </c>
      <c r="AX2265" s="91">
        <v>0</v>
      </c>
      <c r="AZ2265" s="92">
        <v>40935</v>
      </c>
      <c r="BA2265" s="91" t="s">
        <v>183</v>
      </c>
      <c r="BB2265" s="92">
        <v>40935</v>
      </c>
      <c r="BC2265" s="91" t="s">
        <v>87</v>
      </c>
    </row>
    <row r="2266" spans="1:55">
      <c r="A2266" s="91">
        <f t="shared" si="35"/>
        <v>2265</v>
      </c>
      <c r="B2266" s="91">
        <v>1361702</v>
      </c>
      <c r="C2266" s="91">
        <v>70</v>
      </c>
      <c r="D2266" s="91">
        <v>19</v>
      </c>
      <c r="E2266" s="91" t="s">
        <v>87</v>
      </c>
      <c r="F2266" s="91" t="s">
        <v>87</v>
      </c>
      <c r="G2266" s="91" t="s">
        <v>19373</v>
      </c>
      <c r="I2266" s="91" t="s">
        <v>19374</v>
      </c>
      <c r="K2266" s="91" t="s">
        <v>809</v>
      </c>
      <c r="L2266" s="91" t="s">
        <v>19375</v>
      </c>
      <c r="O2266" s="91" t="s">
        <v>19376</v>
      </c>
      <c r="P2266" s="91" t="s">
        <v>19377</v>
      </c>
      <c r="R2266" s="91" t="s">
        <v>19378</v>
      </c>
      <c r="S2266" s="91" t="s">
        <v>19379</v>
      </c>
      <c r="U2266" s="91">
        <v>0</v>
      </c>
      <c r="V2266" s="91">
        <v>500000</v>
      </c>
      <c r="W2266" s="91">
        <v>0</v>
      </c>
      <c r="X2266" s="91">
        <v>100</v>
      </c>
      <c r="Y2266" s="91">
        <v>120</v>
      </c>
      <c r="Z2266" s="91">
        <v>40</v>
      </c>
      <c r="AA2266" s="91">
        <v>60</v>
      </c>
      <c r="AB2266" s="91">
        <v>120</v>
      </c>
      <c r="AC2266" s="91">
        <v>0</v>
      </c>
      <c r="AD2266" s="91">
        <v>100</v>
      </c>
      <c r="AE2266" s="91">
        <v>120</v>
      </c>
      <c r="AF2266" s="91">
        <v>9</v>
      </c>
      <c r="AG2266" s="91">
        <v>710</v>
      </c>
      <c r="AH2266" s="91">
        <v>3193535</v>
      </c>
      <c r="AI2266" s="91">
        <v>1</v>
      </c>
      <c r="AJ2266" s="91" t="s">
        <v>19380</v>
      </c>
      <c r="AK2266" s="91">
        <v>0</v>
      </c>
      <c r="AL2266" s="91">
        <v>0</v>
      </c>
      <c r="AM2266" s="91" t="s">
        <v>87</v>
      </c>
      <c r="AO2266" s="91">
        <v>0</v>
      </c>
      <c r="AP2266" s="91">
        <v>2</v>
      </c>
      <c r="AQ2266" s="91" t="s">
        <v>87</v>
      </c>
      <c r="AR2266" s="91" t="s">
        <v>87</v>
      </c>
      <c r="AW2266" s="91">
        <v>1</v>
      </c>
      <c r="AX2266" s="91">
        <v>0</v>
      </c>
      <c r="AZ2266" s="92">
        <v>38874</v>
      </c>
      <c r="BA2266" s="91" t="s">
        <v>183</v>
      </c>
      <c r="BB2266" s="92">
        <v>38874</v>
      </c>
      <c r="BC2266" s="91" t="s">
        <v>87</v>
      </c>
    </row>
    <row r="2267" spans="1:55">
      <c r="A2267" s="91">
        <f t="shared" si="35"/>
        <v>2266</v>
      </c>
      <c r="B2267" s="91">
        <v>1362007</v>
      </c>
      <c r="C2267" s="91">
        <v>38</v>
      </c>
      <c r="D2267" s="91">
        <v>19</v>
      </c>
      <c r="E2267" s="91" t="s">
        <v>87</v>
      </c>
      <c r="F2267" s="91" t="s">
        <v>87</v>
      </c>
      <c r="G2267" s="91" t="s">
        <v>792</v>
      </c>
      <c r="H2267" s="91" t="s">
        <v>19381</v>
      </c>
      <c r="I2267" s="91" t="s">
        <v>794</v>
      </c>
      <c r="J2267" s="91" t="s">
        <v>2478</v>
      </c>
      <c r="K2267" s="91" t="s">
        <v>19382</v>
      </c>
      <c r="L2267" s="91" t="s">
        <v>19383</v>
      </c>
      <c r="O2267" s="91" t="s">
        <v>19384</v>
      </c>
      <c r="P2267" s="91" t="s">
        <v>19385</v>
      </c>
      <c r="R2267" s="91" t="s">
        <v>19386</v>
      </c>
      <c r="T2267" s="91" t="s">
        <v>860</v>
      </c>
      <c r="U2267" s="91">
        <v>1</v>
      </c>
      <c r="V2267" s="91">
        <v>500000</v>
      </c>
      <c r="W2267" s="91">
        <v>0</v>
      </c>
      <c r="X2267" s="91">
        <v>0</v>
      </c>
      <c r="Y2267" s="91">
        <v>0</v>
      </c>
      <c r="Z2267" s="91">
        <v>40</v>
      </c>
      <c r="AA2267" s="91">
        <v>60</v>
      </c>
      <c r="AB2267" s="91">
        <v>120</v>
      </c>
      <c r="AC2267" s="91">
        <v>0</v>
      </c>
      <c r="AD2267" s="91">
        <v>0</v>
      </c>
      <c r="AE2267" s="91">
        <v>0</v>
      </c>
      <c r="AF2267" s="91">
        <v>1</v>
      </c>
      <c r="AG2267" s="91">
        <v>38</v>
      </c>
      <c r="AH2267" s="91">
        <v>123894</v>
      </c>
      <c r="AI2267" s="91">
        <v>2</v>
      </c>
      <c r="AJ2267" s="91" t="s">
        <v>2477</v>
      </c>
      <c r="AK2267" s="91">
        <v>0</v>
      </c>
      <c r="AL2267" s="91">
        <v>0</v>
      </c>
      <c r="AM2267" s="91" t="s">
        <v>87</v>
      </c>
      <c r="AO2267" s="91">
        <v>0</v>
      </c>
      <c r="AP2267" s="91">
        <v>2</v>
      </c>
      <c r="AQ2267" s="91">
        <v>1025132</v>
      </c>
      <c r="AR2267" s="91" t="s">
        <v>87</v>
      </c>
      <c r="AU2267" s="93">
        <v>42060</v>
      </c>
      <c r="AW2267" s="91">
        <v>1</v>
      </c>
      <c r="AX2267" s="91">
        <v>0</v>
      </c>
      <c r="AZ2267" s="92">
        <v>37057</v>
      </c>
      <c r="BA2267" s="91" t="s">
        <v>183</v>
      </c>
      <c r="BB2267" s="92">
        <v>42057</v>
      </c>
      <c r="BC2267" s="91" t="s">
        <v>87</v>
      </c>
    </row>
    <row r="2268" spans="1:55">
      <c r="A2268" s="91">
        <f t="shared" si="35"/>
        <v>2267</v>
      </c>
      <c r="B2268" s="91">
        <v>1388001</v>
      </c>
      <c r="C2268" s="91">
        <v>50</v>
      </c>
      <c r="D2268" s="91">
        <v>19</v>
      </c>
      <c r="E2268" s="91">
        <v>13880</v>
      </c>
      <c r="F2268" s="91">
        <v>1</v>
      </c>
      <c r="G2268" s="91" t="s">
        <v>19387</v>
      </c>
      <c r="H2268" s="91" t="s">
        <v>19388</v>
      </c>
      <c r="I2268" s="91" t="s">
        <v>19389</v>
      </c>
      <c r="J2268" s="91" t="s">
        <v>19390</v>
      </c>
      <c r="K2268" s="91" t="s">
        <v>19391</v>
      </c>
      <c r="L2268" s="91" t="s">
        <v>19392</v>
      </c>
      <c r="O2268" s="91" t="s">
        <v>19393</v>
      </c>
      <c r="P2268" s="91" t="s">
        <v>19394</v>
      </c>
      <c r="R2268" s="91" t="s">
        <v>19395</v>
      </c>
      <c r="S2268" s="91" t="s">
        <v>19396</v>
      </c>
      <c r="T2268" s="91" t="s">
        <v>1334</v>
      </c>
      <c r="U2268" s="91">
        <v>0</v>
      </c>
      <c r="V2268" s="91">
        <v>500000</v>
      </c>
      <c r="W2268" s="91">
        <v>100</v>
      </c>
      <c r="X2268" s="91">
        <v>0</v>
      </c>
      <c r="Y2268" s="91">
        <v>0</v>
      </c>
      <c r="Z2268" s="91">
        <v>100</v>
      </c>
      <c r="AA2268" s="91">
        <v>0</v>
      </c>
      <c r="AB2268" s="91">
        <v>0</v>
      </c>
      <c r="AC2268" s="91">
        <v>100</v>
      </c>
      <c r="AD2268" s="91">
        <v>0</v>
      </c>
      <c r="AE2268" s="91">
        <v>0</v>
      </c>
      <c r="AF2268" s="91">
        <v>5</v>
      </c>
      <c r="AG2268" s="91">
        <v>867</v>
      </c>
      <c r="AH2268" s="91">
        <v>3095207</v>
      </c>
      <c r="AI2268" s="91">
        <v>1</v>
      </c>
      <c r="AJ2268" s="91" t="s">
        <v>19397</v>
      </c>
      <c r="AK2268" s="91">
        <v>0</v>
      </c>
      <c r="AL2268" s="91">
        <v>0</v>
      </c>
      <c r="AM2268" s="91" t="s">
        <v>87</v>
      </c>
      <c r="AO2268" s="91">
        <v>0</v>
      </c>
      <c r="AP2268" s="91">
        <v>2</v>
      </c>
      <c r="AQ2268" s="91" t="s">
        <v>87</v>
      </c>
      <c r="AR2268" s="91" t="s">
        <v>87</v>
      </c>
      <c r="AW2268" s="91">
        <v>1</v>
      </c>
      <c r="AX2268" s="91">
        <v>0</v>
      </c>
      <c r="AZ2268" s="92">
        <v>36680</v>
      </c>
      <c r="BA2268" s="91" t="s">
        <v>183</v>
      </c>
      <c r="BB2268" s="92">
        <v>41858</v>
      </c>
      <c r="BC2268" s="91" t="s">
        <v>87</v>
      </c>
    </row>
    <row r="2269" spans="1:55">
      <c r="A2269" s="91">
        <f t="shared" si="35"/>
        <v>2268</v>
      </c>
      <c r="B2269" s="91">
        <v>1400201</v>
      </c>
      <c r="C2269" s="91">
        <v>38</v>
      </c>
      <c r="D2269" s="91">
        <v>19</v>
      </c>
      <c r="E2269" s="91" t="s">
        <v>87</v>
      </c>
      <c r="F2269" s="91" t="s">
        <v>87</v>
      </c>
      <c r="G2269" s="91" t="s">
        <v>19398</v>
      </c>
      <c r="I2269" s="91" t="s">
        <v>19399</v>
      </c>
      <c r="K2269" s="91" t="s">
        <v>19400</v>
      </c>
      <c r="L2269" s="91" t="s">
        <v>19401</v>
      </c>
      <c r="O2269" s="91" t="s">
        <v>19402</v>
      </c>
      <c r="P2269" s="91" t="s">
        <v>19403</v>
      </c>
      <c r="R2269" s="91" t="s">
        <v>19404</v>
      </c>
      <c r="T2269" s="91" t="s">
        <v>201</v>
      </c>
      <c r="U2269" s="91">
        <v>1</v>
      </c>
      <c r="V2269" s="91">
        <v>500000</v>
      </c>
      <c r="W2269" s="91">
        <v>0</v>
      </c>
      <c r="X2269" s="91">
        <v>0</v>
      </c>
      <c r="Y2269" s="91">
        <v>0</v>
      </c>
      <c r="Z2269" s="91">
        <v>40</v>
      </c>
      <c r="AA2269" s="91">
        <v>60</v>
      </c>
      <c r="AB2269" s="91">
        <v>120</v>
      </c>
      <c r="AC2269" s="91">
        <v>0</v>
      </c>
      <c r="AD2269" s="91">
        <v>0</v>
      </c>
      <c r="AE2269" s="91">
        <v>0</v>
      </c>
      <c r="AF2269" s="91">
        <v>9</v>
      </c>
      <c r="AG2269" s="91">
        <v>679</v>
      </c>
      <c r="AH2269" s="91">
        <v>211590</v>
      </c>
      <c r="AI2269" s="91">
        <v>1</v>
      </c>
      <c r="AJ2269" s="91" t="s">
        <v>19405</v>
      </c>
      <c r="AK2269" s="91">
        <v>0</v>
      </c>
      <c r="AL2269" s="91">
        <v>0</v>
      </c>
      <c r="AM2269" s="91" t="s">
        <v>87</v>
      </c>
      <c r="AO2269" s="91">
        <v>0</v>
      </c>
      <c r="AP2269" s="91">
        <v>2</v>
      </c>
      <c r="AQ2269" s="91">
        <v>1011935</v>
      </c>
      <c r="AR2269" s="91" t="s">
        <v>87</v>
      </c>
      <c r="AU2269" s="93">
        <v>42060</v>
      </c>
      <c r="AW2269" s="91">
        <v>1</v>
      </c>
      <c r="AX2269" s="91">
        <v>0</v>
      </c>
      <c r="AZ2269" s="92">
        <v>37368</v>
      </c>
      <c r="BA2269" s="91" t="s">
        <v>183</v>
      </c>
      <c r="BB2269" s="92">
        <v>42057</v>
      </c>
      <c r="BC2269" s="91" t="s">
        <v>87</v>
      </c>
    </row>
    <row r="2270" spans="1:55">
      <c r="A2270" s="91">
        <f t="shared" si="35"/>
        <v>2269</v>
      </c>
      <c r="B2270" s="91">
        <v>1402501</v>
      </c>
      <c r="C2270" s="91">
        <v>38</v>
      </c>
      <c r="D2270" s="91">
        <v>19</v>
      </c>
      <c r="E2270" s="91" t="s">
        <v>87</v>
      </c>
      <c r="F2270" s="91" t="s">
        <v>87</v>
      </c>
      <c r="G2270" s="91" t="s">
        <v>19406</v>
      </c>
      <c r="I2270" s="91" t="s">
        <v>19407</v>
      </c>
      <c r="J2270" s="91" t="s">
        <v>19406</v>
      </c>
      <c r="K2270" s="91" t="s">
        <v>19408</v>
      </c>
      <c r="L2270" s="91" t="s">
        <v>19409</v>
      </c>
      <c r="O2270" s="91" t="s">
        <v>19410</v>
      </c>
      <c r="P2270" s="91" t="s">
        <v>87</v>
      </c>
      <c r="R2270" s="91" t="s">
        <v>19411</v>
      </c>
      <c r="S2270" s="91" t="s">
        <v>19412</v>
      </c>
      <c r="T2270" s="91" t="s">
        <v>269</v>
      </c>
      <c r="U2270" s="91">
        <v>0</v>
      </c>
      <c r="V2270" s="91">
        <v>500000</v>
      </c>
      <c r="W2270" s="91">
        <v>0</v>
      </c>
      <c r="X2270" s="91">
        <v>0</v>
      </c>
      <c r="Y2270" s="91">
        <v>0</v>
      </c>
      <c r="Z2270" s="91">
        <v>100</v>
      </c>
      <c r="AA2270" s="91">
        <v>0</v>
      </c>
      <c r="AB2270" s="91">
        <v>0</v>
      </c>
      <c r="AC2270" s="91">
        <v>0</v>
      </c>
      <c r="AD2270" s="91">
        <v>0</v>
      </c>
      <c r="AE2270" s="91">
        <v>0</v>
      </c>
      <c r="AF2270" s="91">
        <v>138</v>
      </c>
      <c r="AG2270" s="91">
        <v>200</v>
      </c>
      <c r="AH2270" s="91">
        <v>5517</v>
      </c>
      <c r="AI2270" s="91">
        <v>2</v>
      </c>
      <c r="AJ2270" s="91" t="s">
        <v>19413</v>
      </c>
      <c r="AK2270" s="91">
        <v>0</v>
      </c>
      <c r="AL2270" s="91">
        <v>0</v>
      </c>
      <c r="AM2270" s="91" t="s">
        <v>87</v>
      </c>
      <c r="AO2270" s="91">
        <v>1</v>
      </c>
      <c r="AP2270" s="91">
        <v>0</v>
      </c>
      <c r="AQ2270" s="91" t="s">
        <v>87</v>
      </c>
      <c r="AR2270" s="91" t="s">
        <v>87</v>
      </c>
      <c r="AW2270" s="91">
        <v>1</v>
      </c>
      <c r="AX2270" s="91">
        <v>0</v>
      </c>
      <c r="AZ2270" s="92">
        <v>37397</v>
      </c>
      <c r="BA2270" s="91" t="s">
        <v>183</v>
      </c>
      <c r="BB2270" s="92">
        <v>40052</v>
      </c>
      <c r="BC2270" s="91" t="s">
        <v>87</v>
      </c>
    </row>
    <row r="2271" spans="1:55">
      <c r="A2271" s="91">
        <f t="shared" si="35"/>
        <v>2270</v>
      </c>
      <c r="B2271" s="91">
        <v>1402601</v>
      </c>
      <c r="C2271" s="91">
        <v>38</v>
      </c>
      <c r="D2271" s="91">
        <v>19</v>
      </c>
      <c r="E2271" s="91" t="s">
        <v>87</v>
      </c>
      <c r="F2271" s="91" t="s">
        <v>87</v>
      </c>
      <c r="G2271" s="91" t="s">
        <v>19414</v>
      </c>
      <c r="H2271" s="91" t="s">
        <v>1337</v>
      </c>
      <c r="I2271" s="91" t="s">
        <v>19415</v>
      </c>
      <c r="K2271" s="91" t="s">
        <v>19416</v>
      </c>
      <c r="L2271" s="91" t="s">
        <v>19417</v>
      </c>
      <c r="M2271" s="91" t="s">
        <v>19418</v>
      </c>
      <c r="O2271" s="91" t="s">
        <v>19419</v>
      </c>
      <c r="P2271" s="91" t="s">
        <v>19420</v>
      </c>
      <c r="R2271" s="91" t="s">
        <v>19421</v>
      </c>
      <c r="T2271" s="91" t="s">
        <v>19422</v>
      </c>
      <c r="U2271" s="91">
        <v>1</v>
      </c>
      <c r="V2271" s="91">
        <v>500000</v>
      </c>
      <c r="W2271" s="91">
        <v>0</v>
      </c>
      <c r="X2271" s="91">
        <v>0</v>
      </c>
      <c r="Y2271" s="91">
        <v>0</v>
      </c>
      <c r="Z2271" s="91">
        <v>100</v>
      </c>
      <c r="AA2271" s="91">
        <v>0</v>
      </c>
      <c r="AB2271" s="91">
        <v>0</v>
      </c>
      <c r="AC2271" s="91">
        <v>0</v>
      </c>
      <c r="AD2271" s="91">
        <v>0</v>
      </c>
      <c r="AE2271" s="91">
        <v>0</v>
      </c>
      <c r="AF2271" s="91">
        <v>1</v>
      </c>
      <c r="AG2271" s="91">
        <v>120</v>
      </c>
      <c r="AH2271" s="91">
        <v>1625</v>
      </c>
      <c r="AI2271" s="91">
        <v>2</v>
      </c>
      <c r="AJ2271" s="91" t="s">
        <v>19423</v>
      </c>
      <c r="AK2271" s="91">
        <v>0</v>
      </c>
      <c r="AL2271" s="91">
        <v>0</v>
      </c>
      <c r="AM2271" s="91" t="s">
        <v>87</v>
      </c>
      <c r="AO2271" s="91">
        <v>0</v>
      </c>
      <c r="AP2271" s="91">
        <v>0</v>
      </c>
      <c r="AQ2271" s="91">
        <v>1437926</v>
      </c>
      <c r="AR2271" s="91" t="s">
        <v>87</v>
      </c>
      <c r="AU2271" s="93">
        <v>42060</v>
      </c>
      <c r="AW2271" s="91">
        <v>1</v>
      </c>
      <c r="AX2271" s="91">
        <v>0</v>
      </c>
      <c r="AZ2271" s="92">
        <v>37397</v>
      </c>
      <c r="BA2271" s="91" t="s">
        <v>183</v>
      </c>
      <c r="BB2271" s="92">
        <v>42057</v>
      </c>
      <c r="BC2271" s="91" t="s">
        <v>87</v>
      </c>
    </row>
    <row r="2272" spans="1:55">
      <c r="A2272" s="91">
        <f t="shared" si="35"/>
        <v>2271</v>
      </c>
      <c r="B2272" s="91">
        <v>1402602</v>
      </c>
      <c r="C2272" s="91">
        <v>70</v>
      </c>
      <c r="D2272" s="91">
        <v>19</v>
      </c>
      <c r="E2272" s="91" t="s">
        <v>87</v>
      </c>
      <c r="F2272" s="91" t="s">
        <v>87</v>
      </c>
      <c r="G2272" s="91" t="s">
        <v>19424</v>
      </c>
      <c r="I2272" s="91" t="s">
        <v>19425</v>
      </c>
      <c r="J2272" s="91" t="s">
        <v>19414</v>
      </c>
      <c r="K2272" s="91" t="s">
        <v>19426</v>
      </c>
      <c r="L2272" s="91" t="s">
        <v>19427</v>
      </c>
      <c r="O2272" s="91" t="s">
        <v>19428</v>
      </c>
      <c r="P2272" s="91" t="s">
        <v>19429</v>
      </c>
      <c r="R2272" s="91" t="s">
        <v>19430</v>
      </c>
      <c r="S2272" s="91" t="s">
        <v>19431</v>
      </c>
      <c r="T2272" s="91" t="s">
        <v>385</v>
      </c>
      <c r="U2272" s="91">
        <v>1</v>
      </c>
      <c r="V2272" s="91">
        <v>500000</v>
      </c>
      <c r="W2272" s="91">
        <v>100</v>
      </c>
      <c r="X2272" s="91">
        <v>0</v>
      </c>
      <c r="Y2272" s="91">
        <v>0</v>
      </c>
      <c r="Z2272" s="91">
        <v>100</v>
      </c>
      <c r="AA2272" s="91">
        <v>0</v>
      </c>
      <c r="AB2272" s="91">
        <v>0</v>
      </c>
      <c r="AC2272" s="91">
        <v>100</v>
      </c>
      <c r="AD2272" s="91">
        <v>0</v>
      </c>
      <c r="AE2272" s="91">
        <v>0</v>
      </c>
      <c r="AF2272" s="91">
        <v>10</v>
      </c>
      <c r="AG2272" s="91">
        <v>501</v>
      </c>
      <c r="AH2272" s="91">
        <v>820721</v>
      </c>
      <c r="AI2272" s="91">
        <v>2</v>
      </c>
      <c r="AJ2272" s="91" t="s">
        <v>19425</v>
      </c>
      <c r="AK2272" s="91">
        <v>0</v>
      </c>
      <c r="AL2272" s="91">
        <v>0</v>
      </c>
      <c r="AM2272" s="91" t="s">
        <v>87</v>
      </c>
      <c r="AO2272" s="91">
        <v>0</v>
      </c>
      <c r="AP2272" s="91">
        <v>2</v>
      </c>
      <c r="AQ2272" s="91">
        <v>1437926</v>
      </c>
      <c r="AR2272" s="91" t="s">
        <v>87</v>
      </c>
      <c r="AU2272" s="93">
        <v>42060</v>
      </c>
      <c r="AW2272" s="91">
        <v>1</v>
      </c>
      <c r="AX2272" s="91">
        <v>0</v>
      </c>
      <c r="AZ2272" s="92">
        <v>37550</v>
      </c>
      <c r="BA2272" s="91" t="s">
        <v>183</v>
      </c>
      <c r="BB2272" s="92">
        <v>42057</v>
      </c>
      <c r="BC2272" s="91" t="s">
        <v>87</v>
      </c>
    </row>
    <row r="2273" spans="1:55">
      <c r="A2273" s="91">
        <f t="shared" si="35"/>
        <v>2272</v>
      </c>
      <c r="B2273" s="91">
        <v>1405805</v>
      </c>
      <c r="C2273" s="91">
        <v>77</v>
      </c>
      <c r="D2273" s="91">
        <v>19</v>
      </c>
      <c r="E2273" s="91" t="s">
        <v>87</v>
      </c>
      <c r="F2273" s="91" t="s">
        <v>87</v>
      </c>
      <c r="G2273" s="91" t="s">
        <v>19432</v>
      </c>
      <c r="H2273" s="91" t="s">
        <v>19433</v>
      </c>
      <c r="I2273" s="91" t="s">
        <v>19434</v>
      </c>
      <c r="K2273" s="91" t="s">
        <v>19435</v>
      </c>
      <c r="L2273" s="91" t="s">
        <v>19436</v>
      </c>
      <c r="O2273" s="91" t="s">
        <v>19437</v>
      </c>
      <c r="P2273" s="91" t="s">
        <v>19438</v>
      </c>
      <c r="R2273" s="91" t="s">
        <v>19439</v>
      </c>
      <c r="S2273" s="91" t="s">
        <v>19440</v>
      </c>
      <c r="T2273" s="91" t="s">
        <v>465</v>
      </c>
      <c r="U2273" s="91">
        <v>0</v>
      </c>
      <c r="V2273" s="91">
        <v>0</v>
      </c>
      <c r="W2273" s="91">
        <v>0</v>
      </c>
      <c r="X2273" s="91">
        <v>100</v>
      </c>
      <c r="Y2273" s="91">
        <v>120</v>
      </c>
      <c r="Z2273" s="91">
        <v>100</v>
      </c>
      <c r="AA2273" s="91">
        <v>0</v>
      </c>
      <c r="AB2273" s="91">
        <v>0</v>
      </c>
      <c r="AC2273" s="91">
        <v>40</v>
      </c>
      <c r="AD2273" s="91">
        <v>60</v>
      </c>
      <c r="AE2273" s="91">
        <v>120</v>
      </c>
      <c r="AF2273" s="91">
        <v>170</v>
      </c>
      <c r="AG2273" s="91">
        <v>57</v>
      </c>
      <c r="AH2273" s="91">
        <v>897574</v>
      </c>
      <c r="AI2273" s="91">
        <v>1</v>
      </c>
      <c r="AJ2273" s="91" t="s">
        <v>19434</v>
      </c>
      <c r="AK2273" s="91">
        <v>0</v>
      </c>
      <c r="AL2273" s="91">
        <v>0</v>
      </c>
      <c r="AM2273" s="91" t="s">
        <v>87</v>
      </c>
      <c r="AO2273" s="91">
        <v>1</v>
      </c>
      <c r="AP2273" s="91">
        <v>2</v>
      </c>
      <c r="AQ2273" s="91" t="s">
        <v>87</v>
      </c>
      <c r="AR2273" s="91" t="s">
        <v>87</v>
      </c>
      <c r="AW2273" s="91">
        <v>1</v>
      </c>
      <c r="AX2273" s="91">
        <v>0</v>
      </c>
      <c r="AZ2273" s="92">
        <v>41680</v>
      </c>
      <c r="BA2273" s="91" t="s">
        <v>183</v>
      </c>
      <c r="BB2273" s="92">
        <v>42108</v>
      </c>
      <c r="BC2273" s="91" t="s">
        <v>87</v>
      </c>
    </row>
    <row r="2274" spans="1:55">
      <c r="A2274" s="91">
        <f t="shared" si="35"/>
        <v>2273</v>
      </c>
      <c r="B2274" s="91">
        <v>1407901</v>
      </c>
      <c r="C2274" s="91">
        <v>30</v>
      </c>
      <c r="D2274" s="91">
        <v>19</v>
      </c>
      <c r="E2274" s="91" t="s">
        <v>87</v>
      </c>
      <c r="F2274" s="91" t="s">
        <v>87</v>
      </c>
      <c r="G2274" s="91" t="s">
        <v>19441</v>
      </c>
      <c r="I2274" s="91" t="s">
        <v>19442</v>
      </c>
      <c r="J2274" s="91" t="s">
        <v>19443</v>
      </c>
      <c r="K2274" s="91" t="s">
        <v>19444</v>
      </c>
      <c r="L2274" s="91" t="s">
        <v>19445</v>
      </c>
      <c r="O2274" s="91" t="s">
        <v>19446</v>
      </c>
      <c r="P2274" s="91" t="s">
        <v>19447</v>
      </c>
      <c r="R2274" s="91" t="s">
        <v>19448</v>
      </c>
      <c r="S2274" s="91" t="s">
        <v>19449</v>
      </c>
      <c r="T2274" s="91" t="s">
        <v>269</v>
      </c>
      <c r="U2274" s="91">
        <v>0</v>
      </c>
      <c r="V2274" s="91">
        <v>500000</v>
      </c>
      <c r="W2274" s="91">
        <v>0</v>
      </c>
      <c r="X2274" s="91">
        <v>0</v>
      </c>
      <c r="Y2274" s="91">
        <v>0</v>
      </c>
      <c r="Z2274" s="91">
        <v>100</v>
      </c>
      <c r="AA2274" s="91">
        <v>0</v>
      </c>
      <c r="AB2274" s="91">
        <v>0</v>
      </c>
      <c r="AC2274" s="91">
        <v>0</v>
      </c>
      <c r="AD2274" s="91">
        <v>0</v>
      </c>
      <c r="AE2274" s="91">
        <v>0</v>
      </c>
      <c r="AF2274" s="91">
        <v>137</v>
      </c>
      <c r="AG2274" s="91">
        <v>67</v>
      </c>
      <c r="AH2274" s="91">
        <v>230333</v>
      </c>
      <c r="AI2274" s="91">
        <v>2</v>
      </c>
      <c r="AJ2274" s="91" t="s">
        <v>19450</v>
      </c>
      <c r="AK2274" s="91">
        <v>0</v>
      </c>
      <c r="AL2274" s="91">
        <v>0</v>
      </c>
      <c r="AM2274" s="91" t="s">
        <v>87</v>
      </c>
      <c r="AO2274" s="91">
        <v>0</v>
      </c>
      <c r="AP2274" s="91">
        <v>2</v>
      </c>
      <c r="AQ2274" s="91" t="s">
        <v>87</v>
      </c>
      <c r="AR2274" s="91" t="s">
        <v>87</v>
      </c>
      <c r="AW2274" s="91">
        <v>1</v>
      </c>
      <c r="AX2274" s="91">
        <v>0</v>
      </c>
      <c r="AZ2274" s="92">
        <v>37418</v>
      </c>
      <c r="BA2274" s="91" t="s">
        <v>183</v>
      </c>
      <c r="BB2274" s="92">
        <v>40093</v>
      </c>
      <c r="BC2274" s="91" t="s">
        <v>87</v>
      </c>
    </row>
    <row r="2275" spans="1:55">
      <c r="A2275" s="91">
        <f t="shared" si="35"/>
        <v>2274</v>
      </c>
      <c r="B2275" s="91">
        <v>1412101</v>
      </c>
      <c r="C2275" s="91">
        <v>70</v>
      </c>
      <c r="D2275" s="91">
        <v>19</v>
      </c>
      <c r="E2275" s="91" t="s">
        <v>87</v>
      </c>
      <c r="F2275" s="91" t="s">
        <v>87</v>
      </c>
      <c r="G2275" s="91" t="s">
        <v>19451</v>
      </c>
      <c r="I2275" s="91" t="s">
        <v>19452</v>
      </c>
      <c r="K2275" s="91" t="s">
        <v>19453</v>
      </c>
      <c r="L2275" s="91" t="s">
        <v>19454</v>
      </c>
      <c r="M2275" s="91" t="s">
        <v>19455</v>
      </c>
      <c r="O2275" s="91" t="s">
        <v>19456</v>
      </c>
      <c r="P2275" s="91" t="s">
        <v>19457</v>
      </c>
      <c r="U2275" s="91">
        <v>0</v>
      </c>
      <c r="V2275" s="91">
        <v>500000</v>
      </c>
      <c r="W2275" s="91">
        <v>0</v>
      </c>
      <c r="X2275" s="91">
        <v>100</v>
      </c>
      <c r="Y2275" s="91">
        <v>120</v>
      </c>
      <c r="Z2275" s="91">
        <v>40</v>
      </c>
      <c r="AA2275" s="91">
        <v>60</v>
      </c>
      <c r="AB2275" s="91">
        <v>120</v>
      </c>
      <c r="AC2275" s="91">
        <v>0</v>
      </c>
      <c r="AD2275" s="91">
        <v>0</v>
      </c>
      <c r="AE2275" s="91">
        <v>0</v>
      </c>
      <c r="AF2275" s="91">
        <v>5</v>
      </c>
      <c r="AG2275" s="91">
        <v>170</v>
      </c>
      <c r="AH2275" s="91">
        <v>9002778</v>
      </c>
      <c r="AI2275" s="91">
        <v>2</v>
      </c>
      <c r="AJ2275" s="91" t="s">
        <v>19458</v>
      </c>
      <c r="AK2275" s="91">
        <v>0</v>
      </c>
      <c r="AL2275" s="91">
        <v>1</v>
      </c>
      <c r="AM2275" s="91">
        <v>13109231825</v>
      </c>
      <c r="AN2275" s="91" t="s">
        <v>431</v>
      </c>
      <c r="AO2275" s="91">
        <v>1</v>
      </c>
      <c r="AP2275" s="91">
        <v>2</v>
      </c>
      <c r="AQ2275" s="91" t="s">
        <v>87</v>
      </c>
      <c r="AR2275" s="91" t="s">
        <v>87</v>
      </c>
      <c r="AW2275" s="91">
        <v>1</v>
      </c>
      <c r="AX2275" s="91">
        <v>0</v>
      </c>
      <c r="AZ2275" s="92">
        <v>37447</v>
      </c>
      <c r="BA2275" s="91" t="s">
        <v>183</v>
      </c>
      <c r="BB2275" s="92">
        <v>40708</v>
      </c>
      <c r="BC2275" s="91" t="s">
        <v>87</v>
      </c>
    </row>
    <row r="2276" spans="1:55">
      <c r="A2276" s="91">
        <f t="shared" si="35"/>
        <v>2275</v>
      </c>
      <c r="B2276" s="91">
        <v>1413301</v>
      </c>
      <c r="C2276" s="91">
        <v>70</v>
      </c>
      <c r="D2276" s="91">
        <v>19</v>
      </c>
      <c r="E2276" s="91" t="s">
        <v>87</v>
      </c>
      <c r="F2276" s="91" t="s">
        <v>87</v>
      </c>
      <c r="G2276" s="91" t="s">
        <v>19459</v>
      </c>
      <c r="I2276" s="91" t="s">
        <v>19460</v>
      </c>
      <c r="J2276" s="91" t="s">
        <v>19461</v>
      </c>
      <c r="K2276" s="91" t="s">
        <v>435</v>
      </c>
      <c r="L2276" s="91" t="s">
        <v>19462</v>
      </c>
      <c r="O2276" s="91" t="s">
        <v>19463</v>
      </c>
      <c r="P2276" s="91" t="s">
        <v>19464</v>
      </c>
      <c r="U2276" s="91">
        <v>0</v>
      </c>
      <c r="V2276" s="91">
        <v>500000</v>
      </c>
      <c r="W2276" s="91">
        <v>0</v>
      </c>
      <c r="X2276" s="91">
        <v>100</v>
      </c>
      <c r="Y2276" s="91">
        <v>120</v>
      </c>
      <c r="Z2276" s="91">
        <v>40</v>
      </c>
      <c r="AA2276" s="91">
        <v>60</v>
      </c>
      <c r="AB2276" s="91">
        <v>120</v>
      </c>
      <c r="AC2276" s="91">
        <v>0</v>
      </c>
      <c r="AD2276" s="91">
        <v>100</v>
      </c>
      <c r="AE2276" s="91">
        <v>120</v>
      </c>
      <c r="AF2276" s="91">
        <v>1</v>
      </c>
      <c r="AG2276" s="91">
        <v>502</v>
      </c>
      <c r="AH2276" s="91">
        <v>125057</v>
      </c>
      <c r="AI2276" s="91">
        <v>2</v>
      </c>
      <c r="AJ2276" s="91" t="s">
        <v>19465</v>
      </c>
      <c r="AK2276" s="91">
        <v>0</v>
      </c>
      <c r="AL2276" s="91">
        <v>2</v>
      </c>
      <c r="AM2276" s="91" t="s">
        <v>87</v>
      </c>
      <c r="AO2276" s="91">
        <v>0</v>
      </c>
      <c r="AP2276" s="91">
        <v>2</v>
      </c>
      <c r="AQ2276" s="91" t="s">
        <v>87</v>
      </c>
      <c r="AR2276" s="91" t="s">
        <v>87</v>
      </c>
      <c r="AW2276" s="91">
        <v>1</v>
      </c>
      <c r="AX2276" s="91">
        <v>0</v>
      </c>
      <c r="AZ2276" s="92">
        <v>37459</v>
      </c>
      <c r="BA2276" s="91" t="s">
        <v>183</v>
      </c>
      <c r="BB2276" s="92">
        <v>37459</v>
      </c>
      <c r="BC2276" s="91" t="s">
        <v>87</v>
      </c>
    </row>
    <row r="2277" spans="1:55">
      <c r="A2277" s="91">
        <f t="shared" si="35"/>
        <v>2276</v>
      </c>
      <c r="B2277" s="91">
        <v>1413701</v>
      </c>
      <c r="C2277" s="91">
        <v>38</v>
      </c>
      <c r="D2277" s="91">
        <v>19</v>
      </c>
      <c r="E2277" s="91" t="s">
        <v>87</v>
      </c>
      <c r="F2277" s="91" t="s">
        <v>87</v>
      </c>
      <c r="G2277" s="91" t="s">
        <v>7672</v>
      </c>
      <c r="I2277" s="91" t="s">
        <v>19466</v>
      </c>
      <c r="J2277" s="91" t="s">
        <v>19467</v>
      </c>
      <c r="K2277" s="91" t="s">
        <v>6998</v>
      </c>
      <c r="L2277" s="91" t="s">
        <v>19468</v>
      </c>
      <c r="O2277" s="91" t="s">
        <v>19469</v>
      </c>
      <c r="P2277" s="91" t="s">
        <v>87</v>
      </c>
      <c r="U2277" s="91">
        <v>0</v>
      </c>
      <c r="V2277" s="91">
        <v>500000</v>
      </c>
      <c r="W2277" s="91">
        <v>0</v>
      </c>
      <c r="X2277" s="91">
        <v>0</v>
      </c>
      <c r="Y2277" s="91">
        <v>0</v>
      </c>
      <c r="Z2277" s="91">
        <v>100</v>
      </c>
      <c r="AA2277" s="91">
        <v>0</v>
      </c>
      <c r="AB2277" s="91">
        <v>0</v>
      </c>
      <c r="AC2277" s="91">
        <v>0</v>
      </c>
      <c r="AD2277" s="91">
        <v>0</v>
      </c>
      <c r="AE2277" s="91">
        <v>0</v>
      </c>
      <c r="AF2277" s="91">
        <v>10</v>
      </c>
      <c r="AG2277" s="91">
        <v>265</v>
      </c>
      <c r="AH2277" s="91">
        <v>404844</v>
      </c>
      <c r="AI2277" s="91">
        <v>2</v>
      </c>
      <c r="AJ2277" s="91" t="s">
        <v>7673</v>
      </c>
      <c r="AK2277" s="91">
        <v>0</v>
      </c>
      <c r="AL2277" s="91">
        <v>0</v>
      </c>
      <c r="AM2277" s="91" t="s">
        <v>87</v>
      </c>
      <c r="AO2277" s="91">
        <v>0</v>
      </c>
      <c r="AP2277" s="91">
        <v>0</v>
      </c>
      <c r="AQ2277" s="91" t="s">
        <v>87</v>
      </c>
      <c r="AR2277" s="91" t="s">
        <v>87</v>
      </c>
      <c r="AW2277" s="91">
        <v>1</v>
      </c>
      <c r="AX2277" s="91">
        <v>0</v>
      </c>
      <c r="AZ2277" s="92">
        <v>37460</v>
      </c>
      <c r="BA2277" s="91" t="s">
        <v>183</v>
      </c>
      <c r="BB2277" s="92">
        <v>37687</v>
      </c>
      <c r="BC2277" s="91" t="s">
        <v>87</v>
      </c>
    </row>
    <row r="2278" spans="1:55">
      <c r="A2278" s="91">
        <f t="shared" si="35"/>
        <v>2277</v>
      </c>
      <c r="B2278" s="91">
        <v>1416701</v>
      </c>
      <c r="C2278" s="91">
        <v>70</v>
      </c>
      <c r="D2278" s="91">
        <v>19</v>
      </c>
      <c r="E2278" s="91" t="s">
        <v>87</v>
      </c>
      <c r="F2278" s="91" t="s">
        <v>87</v>
      </c>
      <c r="G2278" s="91" t="s">
        <v>19470</v>
      </c>
      <c r="I2278" s="91" t="s">
        <v>19471</v>
      </c>
      <c r="J2278" s="91" t="s">
        <v>19472</v>
      </c>
      <c r="K2278" s="91" t="s">
        <v>19473</v>
      </c>
      <c r="L2278" s="91" t="s">
        <v>19474</v>
      </c>
      <c r="O2278" s="91" t="s">
        <v>19475</v>
      </c>
      <c r="P2278" s="91" t="s">
        <v>19476</v>
      </c>
      <c r="R2278" s="91" t="s">
        <v>19477</v>
      </c>
      <c r="S2278" s="91" t="s">
        <v>19478</v>
      </c>
      <c r="T2278" s="91" t="s">
        <v>269</v>
      </c>
      <c r="U2278" s="91">
        <v>1</v>
      </c>
      <c r="V2278" s="91">
        <v>500000</v>
      </c>
      <c r="W2278" s="91">
        <v>100</v>
      </c>
      <c r="X2278" s="91">
        <v>0</v>
      </c>
      <c r="Y2278" s="91">
        <v>0</v>
      </c>
      <c r="Z2278" s="91">
        <v>100</v>
      </c>
      <c r="AA2278" s="91">
        <v>0</v>
      </c>
      <c r="AB2278" s="91">
        <v>0</v>
      </c>
      <c r="AC2278" s="91">
        <v>100</v>
      </c>
      <c r="AD2278" s="91">
        <v>0</v>
      </c>
      <c r="AE2278" s="91">
        <v>0</v>
      </c>
      <c r="AF2278" s="91">
        <v>1</v>
      </c>
      <c r="AG2278" s="91">
        <v>518</v>
      </c>
      <c r="AH2278" s="91">
        <v>1403170</v>
      </c>
      <c r="AI2278" s="91">
        <v>1</v>
      </c>
      <c r="AJ2278" s="91" t="s">
        <v>19479</v>
      </c>
      <c r="AK2278" s="91">
        <v>0</v>
      </c>
      <c r="AL2278" s="91">
        <v>0</v>
      </c>
      <c r="AM2278" s="91" t="s">
        <v>87</v>
      </c>
      <c r="AO2278" s="91">
        <v>1</v>
      </c>
      <c r="AP2278" s="91">
        <v>2</v>
      </c>
      <c r="AQ2278" s="91">
        <v>2057767</v>
      </c>
      <c r="AR2278" s="91" t="s">
        <v>87</v>
      </c>
      <c r="AU2278" s="93">
        <v>42699</v>
      </c>
      <c r="AW2278" s="91">
        <v>1</v>
      </c>
      <c r="AX2278" s="91">
        <v>0</v>
      </c>
      <c r="AZ2278" s="92">
        <v>37488</v>
      </c>
      <c r="BA2278" s="91" t="s">
        <v>183</v>
      </c>
      <c r="BB2278" s="92">
        <v>37524</v>
      </c>
      <c r="BC2278" s="91" t="s">
        <v>87</v>
      </c>
    </row>
    <row r="2279" spans="1:55">
      <c r="A2279" s="91">
        <f t="shared" si="35"/>
        <v>2278</v>
      </c>
      <c r="B2279" s="91">
        <v>1416702</v>
      </c>
      <c r="C2279" s="91">
        <v>38</v>
      </c>
      <c r="D2279" s="91">
        <v>19</v>
      </c>
      <c r="E2279" s="91" t="s">
        <v>87</v>
      </c>
      <c r="F2279" s="91" t="s">
        <v>87</v>
      </c>
      <c r="G2279" s="91" t="s">
        <v>19470</v>
      </c>
      <c r="H2279" s="91" t="s">
        <v>94</v>
      </c>
      <c r="I2279" s="91" t="s">
        <v>19480</v>
      </c>
      <c r="J2279" s="91" t="s">
        <v>19481</v>
      </c>
      <c r="K2279" s="91" t="s">
        <v>19482</v>
      </c>
      <c r="L2279" s="91" t="s">
        <v>19483</v>
      </c>
      <c r="M2279" s="91" t="s">
        <v>19484</v>
      </c>
      <c r="O2279" s="91" t="s">
        <v>19485</v>
      </c>
      <c r="P2279" s="91" t="s">
        <v>19486</v>
      </c>
      <c r="R2279" s="91" t="s">
        <v>19477</v>
      </c>
      <c r="S2279" s="91" t="s">
        <v>19478</v>
      </c>
      <c r="T2279" s="91" t="s">
        <v>269</v>
      </c>
      <c r="U2279" s="91">
        <v>1</v>
      </c>
      <c r="V2279" s="91">
        <v>500000</v>
      </c>
      <c r="W2279" s="91">
        <v>0</v>
      </c>
      <c r="X2279" s="91">
        <v>100</v>
      </c>
      <c r="Y2279" s="91">
        <v>120</v>
      </c>
      <c r="Z2279" s="91">
        <v>40</v>
      </c>
      <c r="AA2279" s="91">
        <v>60</v>
      </c>
      <c r="AB2279" s="91">
        <v>120</v>
      </c>
      <c r="AC2279" s="91">
        <v>0</v>
      </c>
      <c r="AD2279" s="91">
        <v>0</v>
      </c>
      <c r="AE2279" s="91">
        <v>0</v>
      </c>
      <c r="AF2279" s="91">
        <v>1</v>
      </c>
      <c r="AG2279" s="91">
        <v>9</v>
      </c>
      <c r="AH2279" s="91">
        <v>1705087</v>
      </c>
      <c r="AI2279" s="91">
        <v>1</v>
      </c>
      <c r="AJ2279" s="91" t="s">
        <v>19487</v>
      </c>
      <c r="AK2279" s="91">
        <v>0</v>
      </c>
      <c r="AL2279" s="91">
        <v>0</v>
      </c>
      <c r="AM2279" s="91" t="s">
        <v>87</v>
      </c>
      <c r="AO2279" s="91">
        <v>0</v>
      </c>
      <c r="AP2279" s="91">
        <v>2</v>
      </c>
      <c r="AQ2279" s="91">
        <v>2057767</v>
      </c>
      <c r="AR2279" s="91" t="s">
        <v>87</v>
      </c>
      <c r="AU2279" s="93">
        <v>42699</v>
      </c>
      <c r="AW2279" s="91">
        <v>1</v>
      </c>
      <c r="AX2279" s="91">
        <v>0</v>
      </c>
      <c r="AZ2279" s="92">
        <v>38910</v>
      </c>
      <c r="BA2279" s="91" t="s">
        <v>183</v>
      </c>
      <c r="BB2279" s="92">
        <v>42622</v>
      </c>
      <c r="BC2279" s="91" t="s">
        <v>87</v>
      </c>
    </row>
    <row r="2280" spans="1:55">
      <c r="A2280" s="91">
        <f t="shared" si="35"/>
        <v>2279</v>
      </c>
      <c r="B2280" s="91">
        <v>1417701</v>
      </c>
      <c r="C2280" s="91">
        <v>38</v>
      </c>
      <c r="D2280" s="91">
        <v>19</v>
      </c>
      <c r="E2280" s="91" t="s">
        <v>87</v>
      </c>
      <c r="F2280" s="91" t="s">
        <v>87</v>
      </c>
      <c r="G2280" s="91" t="s">
        <v>19488</v>
      </c>
      <c r="I2280" s="91" t="s">
        <v>19489</v>
      </c>
      <c r="J2280" s="91" t="s">
        <v>19490</v>
      </c>
      <c r="K2280" s="91" t="s">
        <v>4251</v>
      </c>
      <c r="L2280" s="91" t="s">
        <v>19491</v>
      </c>
      <c r="O2280" s="91" t="s">
        <v>19492</v>
      </c>
      <c r="P2280" s="91" t="s">
        <v>87</v>
      </c>
      <c r="U2280" s="91">
        <v>0</v>
      </c>
      <c r="V2280" s="91">
        <v>500000</v>
      </c>
      <c r="W2280" s="91">
        <v>40</v>
      </c>
      <c r="X2280" s="91">
        <v>60</v>
      </c>
      <c r="Y2280" s="91">
        <v>120</v>
      </c>
      <c r="Z2280" s="91">
        <v>40</v>
      </c>
      <c r="AA2280" s="91">
        <v>60</v>
      </c>
      <c r="AB2280" s="91">
        <v>120</v>
      </c>
      <c r="AC2280" s="91">
        <v>40</v>
      </c>
      <c r="AD2280" s="91">
        <v>60</v>
      </c>
      <c r="AE2280" s="91">
        <v>120</v>
      </c>
      <c r="AF2280" s="91">
        <v>9</v>
      </c>
      <c r="AG2280" s="91">
        <v>219</v>
      </c>
      <c r="AH2280" s="91">
        <v>138252</v>
      </c>
      <c r="AI2280" s="91">
        <v>1</v>
      </c>
      <c r="AJ2280" s="91" t="s">
        <v>19489</v>
      </c>
      <c r="AK2280" s="91">
        <v>0</v>
      </c>
      <c r="AL2280" s="91">
        <v>0</v>
      </c>
      <c r="AM2280" s="91" t="s">
        <v>87</v>
      </c>
      <c r="AO2280" s="91">
        <v>0</v>
      </c>
      <c r="AP2280" s="91">
        <v>2</v>
      </c>
      <c r="AQ2280" s="91" t="s">
        <v>87</v>
      </c>
      <c r="AR2280" s="91" t="s">
        <v>87</v>
      </c>
      <c r="AW2280" s="91">
        <v>1</v>
      </c>
      <c r="AX2280" s="91">
        <v>0</v>
      </c>
      <c r="AZ2280" s="92">
        <v>38383</v>
      </c>
      <c r="BA2280" s="91" t="s">
        <v>183</v>
      </c>
      <c r="BB2280" s="92">
        <v>42053</v>
      </c>
      <c r="BC2280" s="91" t="s">
        <v>87</v>
      </c>
    </row>
    <row r="2281" spans="1:55">
      <c r="A2281" s="91">
        <f t="shared" si="35"/>
        <v>2280</v>
      </c>
      <c r="B2281" s="91">
        <v>1422702</v>
      </c>
      <c r="C2281" s="91">
        <v>70</v>
      </c>
      <c r="D2281" s="91">
        <v>19</v>
      </c>
      <c r="E2281" s="91" t="s">
        <v>87</v>
      </c>
      <c r="F2281" s="91" t="s">
        <v>87</v>
      </c>
      <c r="G2281" s="91" t="s">
        <v>544</v>
      </c>
      <c r="I2281" s="91" t="s">
        <v>546</v>
      </c>
      <c r="K2281" s="91" t="s">
        <v>399</v>
      </c>
      <c r="L2281" s="91" t="s">
        <v>19493</v>
      </c>
      <c r="O2281" s="91" t="s">
        <v>19494</v>
      </c>
      <c r="P2281" s="91" t="s">
        <v>19495</v>
      </c>
      <c r="R2281" s="91" t="s">
        <v>19496</v>
      </c>
      <c r="S2281" s="91" t="s">
        <v>19497</v>
      </c>
      <c r="U2281" s="91">
        <v>0</v>
      </c>
      <c r="V2281" s="91">
        <v>500000</v>
      </c>
      <c r="W2281" s="91">
        <v>0</v>
      </c>
      <c r="X2281" s="91">
        <v>100</v>
      </c>
      <c r="Y2281" s="91">
        <v>120</v>
      </c>
      <c r="Z2281" s="91">
        <v>40</v>
      </c>
      <c r="AA2281" s="91">
        <v>60</v>
      </c>
      <c r="AB2281" s="91">
        <v>120</v>
      </c>
      <c r="AC2281" s="91">
        <v>0</v>
      </c>
      <c r="AD2281" s="91">
        <v>100</v>
      </c>
      <c r="AE2281" s="91">
        <v>120</v>
      </c>
      <c r="AF2281" s="91">
        <v>1</v>
      </c>
      <c r="AG2281" s="91">
        <v>507</v>
      </c>
      <c r="AH2281" s="91">
        <v>102503</v>
      </c>
      <c r="AI2281" s="91">
        <v>2</v>
      </c>
      <c r="AJ2281" s="91" t="s">
        <v>555</v>
      </c>
      <c r="AK2281" s="91">
        <v>0</v>
      </c>
      <c r="AL2281" s="91">
        <v>0</v>
      </c>
      <c r="AM2281" s="91" t="s">
        <v>87</v>
      </c>
      <c r="AO2281" s="91">
        <v>0</v>
      </c>
      <c r="AP2281" s="91">
        <v>2</v>
      </c>
      <c r="AQ2281" s="91" t="s">
        <v>87</v>
      </c>
      <c r="AR2281" s="91" t="s">
        <v>87</v>
      </c>
      <c r="AW2281" s="91">
        <v>1</v>
      </c>
      <c r="AX2281" s="91">
        <v>0</v>
      </c>
      <c r="AZ2281" s="92">
        <v>38896</v>
      </c>
      <c r="BA2281" s="91" t="s">
        <v>183</v>
      </c>
      <c r="BB2281" s="92">
        <v>38896</v>
      </c>
      <c r="BC2281" s="91" t="s">
        <v>87</v>
      </c>
    </row>
    <row r="2282" spans="1:55">
      <c r="A2282" s="91">
        <f t="shared" si="35"/>
        <v>2281</v>
      </c>
      <c r="B2282" s="91">
        <v>1430006</v>
      </c>
      <c r="C2282" s="91">
        <v>70</v>
      </c>
      <c r="D2282" s="91">
        <v>19</v>
      </c>
      <c r="E2282" s="91" t="s">
        <v>87</v>
      </c>
      <c r="F2282" s="91" t="s">
        <v>87</v>
      </c>
      <c r="G2282" s="91" t="s">
        <v>6055</v>
      </c>
      <c r="H2282" s="91" t="s">
        <v>19498</v>
      </c>
      <c r="I2282" s="91" t="s">
        <v>19499</v>
      </c>
      <c r="K2282" s="91" t="s">
        <v>15090</v>
      </c>
      <c r="L2282" s="91" t="s">
        <v>19500</v>
      </c>
      <c r="O2282" s="91" t="s">
        <v>19501</v>
      </c>
      <c r="P2282" s="91" t="s">
        <v>19502</v>
      </c>
      <c r="R2282" s="91" t="s">
        <v>19503</v>
      </c>
      <c r="S2282" s="91" t="s">
        <v>19504</v>
      </c>
      <c r="T2282" s="91" t="s">
        <v>19505</v>
      </c>
      <c r="U2282" s="91">
        <v>0</v>
      </c>
      <c r="V2282" s="91">
        <v>500000</v>
      </c>
      <c r="W2282" s="91">
        <v>0</v>
      </c>
      <c r="X2282" s="91">
        <v>0</v>
      </c>
      <c r="Y2282" s="91">
        <v>0</v>
      </c>
      <c r="Z2282" s="91">
        <v>40</v>
      </c>
      <c r="AA2282" s="91">
        <v>60</v>
      </c>
      <c r="AB2282" s="91">
        <v>120</v>
      </c>
      <c r="AC2282" s="91">
        <v>0</v>
      </c>
      <c r="AD2282" s="91">
        <v>0</v>
      </c>
      <c r="AE2282" s="91">
        <v>0</v>
      </c>
      <c r="AF2282" s="91">
        <v>5</v>
      </c>
      <c r="AG2282" s="91">
        <v>67</v>
      </c>
      <c r="AH2282" s="91">
        <v>8295</v>
      </c>
      <c r="AI2282" s="91">
        <v>1</v>
      </c>
      <c r="AJ2282" s="91" t="s">
        <v>19506</v>
      </c>
      <c r="AK2282" s="91">
        <v>0</v>
      </c>
      <c r="AL2282" s="91">
        <v>0</v>
      </c>
      <c r="AM2282" s="91" t="s">
        <v>87</v>
      </c>
      <c r="AO2282" s="91">
        <v>1</v>
      </c>
      <c r="AP2282" s="91">
        <v>2</v>
      </c>
      <c r="AQ2282" s="91" t="s">
        <v>87</v>
      </c>
      <c r="AR2282" s="91" t="s">
        <v>87</v>
      </c>
      <c r="AW2282" s="91">
        <v>1</v>
      </c>
      <c r="AX2282" s="91">
        <v>0</v>
      </c>
      <c r="AZ2282" s="92">
        <v>42177</v>
      </c>
      <c r="BA2282" s="91" t="s">
        <v>183</v>
      </c>
      <c r="BB2282" s="92">
        <v>42177</v>
      </c>
      <c r="BC2282" s="91" t="s">
        <v>87</v>
      </c>
    </row>
    <row r="2283" spans="1:55">
      <c r="A2283" s="91">
        <f t="shared" si="35"/>
        <v>2282</v>
      </c>
      <c r="B2283" s="91">
        <v>1438001</v>
      </c>
      <c r="C2283" s="91">
        <v>94</v>
      </c>
      <c r="D2283" s="91">
        <v>19</v>
      </c>
      <c r="E2283" s="91" t="s">
        <v>87</v>
      </c>
      <c r="F2283" s="91" t="s">
        <v>87</v>
      </c>
      <c r="G2283" s="91" t="s">
        <v>19507</v>
      </c>
      <c r="I2283" s="91" t="s">
        <v>19508</v>
      </c>
      <c r="J2283" s="91" t="s">
        <v>19507</v>
      </c>
      <c r="K2283" s="91" t="s">
        <v>19509</v>
      </c>
      <c r="L2283" s="91" t="s">
        <v>19510</v>
      </c>
      <c r="O2283" s="91" t="s">
        <v>19511</v>
      </c>
      <c r="P2283" s="91" t="s">
        <v>87</v>
      </c>
      <c r="U2283" s="91">
        <v>0</v>
      </c>
      <c r="V2283" s="91">
        <v>500000</v>
      </c>
      <c r="W2283" s="91">
        <v>0</v>
      </c>
      <c r="X2283" s="91">
        <v>0</v>
      </c>
      <c r="Y2283" s="91">
        <v>0</v>
      </c>
      <c r="Z2283" s="91">
        <v>100</v>
      </c>
      <c r="AA2283" s="91">
        <v>0</v>
      </c>
      <c r="AB2283" s="91">
        <v>0</v>
      </c>
      <c r="AC2283" s="91">
        <v>0</v>
      </c>
      <c r="AD2283" s="91">
        <v>0</v>
      </c>
      <c r="AE2283" s="91">
        <v>0</v>
      </c>
      <c r="AF2283" s="91">
        <v>5</v>
      </c>
      <c r="AG2283" s="91">
        <v>790</v>
      </c>
      <c r="AH2283" s="91">
        <v>5015221</v>
      </c>
      <c r="AI2283" s="91">
        <v>1</v>
      </c>
      <c r="AJ2283" s="91" t="s">
        <v>19512</v>
      </c>
      <c r="AK2283" s="91">
        <v>0</v>
      </c>
      <c r="AL2283" s="91">
        <v>0</v>
      </c>
      <c r="AM2283" s="91" t="s">
        <v>87</v>
      </c>
      <c r="AO2283" s="91">
        <v>0</v>
      </c>
      <c r="AP2283" s="91">
        <v>0</v>
      </c>
      <c r="AQ2283" s="91" t="s">
        <v>87</v>
      </c>
      <c r="AR2283" s="91" t="s">
        <v>87</v>
      </c>
      <c r="AW2283" s="91">
        <v>1</v>
      </c>
      <c r="AX2283" s="91">
        <v>0</v>
      </c>
      <c r="AZ2283" s="92">
        <v>37571</v>
      </c>
      <c r="BA2283" s="91" t="s">
        <v>183</v>
      </c>
      <c r="BB2283" s="92">
        <v>38610</v>
      </c>
      <c r="BC2283" s="91" t="s">
        <v>87</v>
      </c>
    </row>
    <row r="2284" spans="1:55">
      <c r="A2284" s="91">
        <f t="shared" si="35"/>
        <v>2283</v>
      </c>
      <c r="B2284" s="91">
        <v>1438601</v>
      </c>
      <c r="C2284" s="91">
        <v>70</v>
      </c>
      <c r="D2284" s="91">
        <v>19</v>
      </c>
      <c r="E2284" s="91" t="s">
        <v>87</v>
      </c>
      <c r="F2284" s="91" t="s">
        <v>87</v>
      </c>
      <c r="G2284" s="91" t="s">
        <v>19513</v>
      </c>
      <c r="I2284" s="91" t="s">
        <v>185</v>
      </c>
      <c r="J2284" s="91" t="s">
        <v>186</v>
      </c>
      <c r="K2284" s="91" t="s">
        <v>19514</v>
      </c>
      <c r="L2284" s="91" t="s">
        <v>19515</v>
      </c>
      <c r="O2284" s="91" t="s">
        <v>19516</v>
      </c>
      <c r="P2284" s="91" t="s">
        <v>19517</v>
      </c>
      <c r="R2284" s="91" t="s">
        <v>19518</v>
      </c>
      <c r="T2284" s="91" t="s">
        <v>19519</v>
      </c>
      <c r="U2284" s="91">
        <v>1</v>
      </c>
      <c r="V2284" s="91">
        <v>500000</v>
      </c>
      <c r="W2284" s="91">
        <v>0</v>
      </c>
      <c r="X2284" s="91">
        <v>100</v>
      </c>
      <c r="Y2284" s="91">
        <v>120</v>
      </c>
      <c r="Z2284" s="91">
        <v>40</v>
      </c>
      <c r="AA2284" s="91">
        <v>60</v>
      </c>
      <c r="AB2284" s="91">
        <v>120</v>
      </c>
      <c r="AC2284" s="91">
        <v>0</v>
      </c>
      <c r="AD2284" s="91">
        <v>100</v>
      </c>
      <c r="AE2284" s="91">
        <v>120</v>
      </c>
      <c r="AF2284" s="91">
        <v>10</v>
      </c>
      <c r="AG2284" s="91">
        <v>51</v>
      </c>
      <c r="AH2284" s="91">
        <v>5854185</v>
      </c>
      <c r="AI2284" s="91">
        <v>1</v>
      </c>
      <c r="AJ2284" s="91" t="s">
        <v>185</v>
      </c>
      <c r="AK2284" s="91">
        <v>0</v>
      </c>
      <c r="AL2284" s="91">
        <v>0</v>
      </c>
      <c r="AM2284" s="91" t="s">
        <v>87</v>
      </c>
      <c r="AO2284" s="91">
        <v>1</v>
      </c>
      <c r="AP2284" s="91">
        <v>2</v>
      </c>
      <c r="AQ2284" s="91">
        <v>1584930</v>
      </c>
      <c r="AR2284" s="91" t="s">
        <v>87</v>
      </c>
      <c r="AU2284" s="93">
        <v>42060</v>
      </c>
      <c r="AW2284" s="91">
        <v>1</v>
      </c>
      <c r="AX2284" s="91">
        <v>0</v>
      </c>
      <c r="AY2284" s="91">
        <v>90000</v>
      </c>
      <c r="AZ2284" s="92">
        <v>37575</v>
      </c>
      <c r="BA2284" s="91" t="s">
        <v>183</v>
      </c>
      <c r="BB2284" s="92">
        <v>42325</v>
      </c>
      <c r="BC2284" s="91" t="s">
        <v>87</v>
      </c>
    </row>
    <row r="2285" spans="1:55">
      <c r="A2285" s="91">
        <f t="shared" si="35"/>
        <v>2284</v>
      </c>
      <c r="B2285" s="91">
        <v>1441003</v>
      </c>
      <c r="C2285" s="91">
        <v>57</v>
      </c>
      <c r="D2285" s="91">
        <v>19</v>
      </c>
      <c r="E2285" s="91">
        <v>14410</v>
      </c>
      <c r="F2285" s="91">
        <v>3</v>
      </c>
      <c r="G2285" s="91" t="s">
        <v>19520</v>
      </c>
      <c r="H2285" s="91" t="s">
        <v>7356</v>
      </c>
      <c r="I2285" s="91" t="s">
        <v>19521</v>
      </c>
      <c r="K2285" s="91" t="s">
        <v>19522</v>
      </c>
      <c r="L2285" s="91" t="s">
        <v>19523</v>
      </c>
      <c r="O2285" s="91" t="s">
        <v>19524</v>
      </c>
      <c r="P2285" s="91" t="s">
        <v>19525</v>
      </c>
      <c r="R2285" s="91" t="s">
        <v>19526</v>
      </c>
      <c r="S2285" s="91" t="s">
        <v>19527</v>
      </c>
      <c r="T2285" s="91" t="s">
        <v>201</v>
      </c>
      <c r="U2285" s="91">
        <v>0</v>
      </c>
      <c r="V2285" s="91">
        <v>500000</v>
      </c>
      <c r="W2285" s="91">
        <v>0</v>
      </c>
      <c r="X2285" s="91">
        <v>100</v>
      </c>
      <c r="Y2285" s="91">
        <v>120</v>
      </c>
      <c r="Z2285" s="91">
        <v>40</v>
      </c>
      <c r="AA2285" s="91">
        <v>60</v>
      </c>
      <c r="AB2285" s="91">
        <v>120</v>
      </c>
      <c r="AC2285" s="91">
        <v>40</v>
      </c>
      <c r="AD2285" s="91">
        <v>60</v>
      </c>
      <c r="AE2285" s="91">
        <v>120</v>
      </c>
      <c r="AF2285" s="91">
        <v>177</v>
      </c>
      <c r="AG2285" s="91">
        <v>431</v>
      </c>
      <c r="AH2285" s="91">
        <v>33783</v>
      </c>
      <c r="AI2285" s="91">
        <v>2</v>
      </c>
      <c r="AJ2285" s="91" t="s">
        <v>19528</v>
      </c>
      <c r="AK2285" s="91">
        <v>0</v>
      </c>
      <c r="AL2285" s="91">
        <v>0</v>
      </c>
      <c r="AM2285" s="91" t="s">
        <v>87</v>
      </c>
      <c r="AO2285" s="91">
        <v>1</v>
      </c>
      <c r="AP2285" s="91">
        <v>2</v>
      </c>
      <c r="AQ2285" s="91" t="s">
        <v>87</v>
      </c>
      <c r="AR2285" s="91" t="s">
        <v>87</v>
      </c>
      <c r="AW2285" s="91">
        <v>1</v>
      </c>
      <c r="AX2285" s="91">
        <v>0</v>
      </c>
      <c r="AZ2285" s="92">
        <v>43132</v>
      </c>
      <c r="BA2285" s="91" t="s">
        <v>728</v>
      </c>
      <c r="BB2285" s="92">
        <v>43132</v>
      </c>
      <c r="BC2285" s="91" t="s">
        <v>728</v>
      </c>
    </row>
    <row r="2286" spans="1:55">
      <c r="A2286" s="91">
        <f t="shared" si="35"/>
        <v>2285</v>
      </c>
      <c r="B2286" s="91">
        <v>1452201</v>
      </c>
      <c r="C2286" s="91">
        <v>38</v>
      </c>
      <c r="D2286" s="91">
        <v>19</v>
      </c>
      <c r="E2286" s="91" t="s">
        <v>87</v>
      </c>
      <c r="F2286" s="91" t="s">
        <v>87</v>
      </c>
      <c r="G2286" s="91" t="s">
        <v>19529</v>
      </c>
      <c r="H2286" s="91" t="s">
        <v>19530</v>
      </c>
      <c r="I2286" s="91" t="s">
        <v>19531</v>
      </c>
      <c r="K2286" s="91" t="s">
        <v>1139</v>
      </c>
      <c r="L2286" s="91" t="s">
        <v>19532</v>
      </c>
      <c r="M2286" s="91" t="s">
        <v>19533</v>
      </c>
      <c r="O2286" s="91" t="s">
        <v>19534</v>
      </c>
      <c r="P2286" s="91" t="s">
        <v>19535</v>
      </c>
      <c r="R2286" s="91" t="s">
        <v>19536</v>
      </c>
      <c r="S2286" s="91" t="s">
        <v>19537</v>
      </c>
      <c r="T2286" s="91" t="s">
        <v>8032</v>
      </c>
      <c r="U2286" s="91">
        <v>0</v>
      </c>
      <c r="V2286" s="91">
        <v>500000</v>
      </c>
      <c r="W2286" s="91">
        <v>0</v>
      </c>
      <c r="X2286" s="91">
        <v>0</v>
      </c>
      <c r="Y2286" s="91">
        <v>0</v>
      </c>
      <c r="Z2286" s="91">
        <v>100</v>
      </c>
      <c r="AA2286" s="91">
        <v>0</v>
      </c>
      <c r="AB2286" s="91">
        <v>0</v>
      </c>
      <c r="AC2286" s="91">
        <v>0</v>
      </c>
      <c r="AD2286" s="91">
        <v>0</v>
      </c>
      <c r="AE2286" s="91">
        <v>0</v>
      </c>
      <c r="AF2286" s="91">
        <v>9</v>
      </c>
      <c r="AG2286" s="91">
        <v>15</v>
      </c>
      <c r="AH2286" s="91">
        <v>2835399</v>
      </c>
      <c r="AI2286" s="91">
        <v>2</v>
      </c>
      <c r="AJ2286" s="91" t="s">
        <v>19538</v>
      </c>
      <c r="AK2286" s="91">
        <v>0</v>
      </c>
      <c r="AL2286" s="91">
        <v>0</v>
      </c>
      <c r="AM2286" s="91" t="s">
        <v>87</v>
      </c>
      <c r="AO2286" s="91">
        <v>1</v>
      </c>
      <c r="AP2286" s="91">
        <v>2</v>
      </c>
      <c r="AQ2286" s="91" t="s">
        <v>87</v>
      </c>
      <c r="AR2286" s="91" t="s">
        <v>87</v>
      </c>
      <c r="AW2286" s="91">
        <v>1</v>
      </c>
      <c r="AX2286" s="91">
        <v>0</v>
      </c>
      <c r="AZ2286" s="92">
        <v>37655</v>
      </c>
      <c r="BA2286" s="91" t="s">
        <v>183</v>
      </c>
      <c r="BB2286" s="92">
        <v>42291</v>
      </c>
      <c r="BC2286" s="91" t="s">
        <v>87</v>
      </c>
    </row>
    <row r="2287" spans="1:55">
      <c r="A2287" s="91">
        <f t="shared" si="35"/>
        <v>2286</v>
      </c>
      <c r="B2287" s="91">
        <v>1453401</v>
      </c>
      <c r="C2287" s="91">
        <v>62</v>
      </c>
      <c r="D2287" s="91">
        <v>19</v>
      </c>
      <c r="E2287" s="91" t="s">
        <v>87</v>
      </c>
      <c r="F2287" s="91" t="s">
        <v>87</v>
      </c>
      <c r="G2287" s="91" t="s">
        <v>19539</v>
      </c>
      <c r="I2287" s="91" t="s">
        <v>19540</v>
      </c>
      <c r="J2287" s="91" t="s">
        <v>19541</v>
      </c>
      <c r="K2287" s="91" t="s">
        <v>19542</v>
      </c>
      <c r="L2287" s="91" t="s">
        <v>19543</v>
      </c>
      <c r="O2287" s="91" t="s">
        <v>19544</v>
      </c>
      <c r="P2287" s="91" t="s">
        <v>19545</v>
      </c>
      <c r="U2287" s="91">
        <v>0</v>
      </c>
      <c r="V2287" s="91">
        <v>0</v>
      </c>
      <c r="W2287" s="91">
        <v>0</v>
      </c>
      <c r="X2287" s="91">
        <v>0</v>
      </c>
      <c r="Y2287" s="91">
        <v>0</v>
      </c>
      <c r="Z2287" s="91">
        <v>40</v>
      </c>
      <c r="AA2287" s="91">
        <v>60</v>
      </c>
      <c r="AB2287" s="91">
        <v>120</v>
      </c>
      <c r="AC2287" s="91">
        <v>0</v>
      </c>
      <c r="AD2287" s="91">
        <v>0</v>
      </c>
      <c r="AE2287" s="91">
        <v>0</v>
      </c>
      <c r="AF2287" s="91">
        <v>5</v>
      </c>
      <c r="AG2287" s="91">
        <v>531</v>
      </c>
      <c r="AH2287" s="91">
        <v>1275219</v>
      </c>
      <c r="AI2287" s="91">
        <v>1</v>
      </c>
      <c r="AJ2287" s="91" t="s">
        <v>19546</v>
      </c>
      <c r="AK2287" s="91">
        <v>0</v>
      </c>
      <c r="AL2287" s="91">
        <v>0</v>
      </c>
      <c r="AM2287" s="91" t="s">
        <v>87</v>
      </c>
      <c r="AO2287" s="91">
        <v>0</v>
      </c>
      <c r="AP2287" s="91">
        <v>2</v>
      </c>
      <c r="AQ2287" s="91" t="s">
        <v>87</v>
      </c>
      <c r="AR2287" s="91" t="s">
        <v>87</v>
      </c>
      <c r="AW2287" s="91">
        <v>1</v>
      </c>
      <c r="AX2287" s="91">
        <v>0</v>
      </c>
      <c r="AZ2287" s="92">
        <v>37665</v>
      </c>
      <c r="BA2287" s="91" t="s">
        <v>183</v>
      </c>
      <c r="BB2287" s="92">
        <v>42471</v>
      </c>
      <c r="BC2287" s="91" t="s">
        <v>87</v>
      </c>
    </row>
    <row r="2288" spans="1:55">
      <c r="A2288" s="91">
        <f t="shared" si="35"/>
        <v>2287</v>
      </c>
      <c r="B2288" s="91">
        <v>1455501</v>
      </c>
      <c r="C2288" s="91">
        <v>50</v>
      </c>
      <c r="D2288" s="91">
        <v>19</v>
      </c>
      <c r="E2288" s="91" t="s">
        <v>87</v>
      </c>
      <c r="F2288" s="91" t="s">
        <v>87</v>
      </c>
      <c r="G2288" s="91" t="s">
        <v>19547</v>
      </c>
      <c r="I2288" s="91" t="s">
        <v>19548</v>
      </c>
      <c r="J2288" s="91" t="s">
        <v>19490</v>
      </c>
      <c r="K2288" s="91" t="s">
        <v>19549</v>
      </c>
      <c r="L2288" s="91" t="s">
        <v>19550</v>
      </c>
      <c r="O2288" s="91" t="s">
        <v>19551</v>
      </c>
      <c r="P2288" s="91" t="s">
        <v>19552</v>
      </c>
      <c r="R2288" s="91" t="s">
        <v>19553</v>
      </c>
      <c r="S2288" s="91" t="s">
        <v>19554</v>
      </c>
      <c r="T2288" s="91" t="s">
        <v>269</v>
      </c>
      <c r="U2288" s="91">
        <v>1</v>
      </c>
      <c r="V2288" s="91">
        <v>500000</v>
      </c>
      <c r="W2288" s="91">
        <v>0</v>
      </c>
      <c r="X2288" s="91">
        <v>100</v>
      </c>
      <c r="Y2288" s="91">
        <v>120</v>
      </c>
      <c r="Z2288" s="91">
        <v>40</v>
      </c>
      <c r="AA2288" s="91">
        <v>60</v>
      </c>
      <c r="AB2288" s="91">
        <v>120</v>
      </c>
      <c r="AC2288" s="91">
        <v>40</v>
      </c>
      <c r="AD2288" s="91">
        <v>60</v>
      </c>
      <c r="AE2288" s="91">
        <v>120</v>
      </c>
      <c r="AF2288" s="91">
        <v>5</v>
      </c>
      <c r="AG2288" s="91">
        <v>292</v>
      </c>
      <c r="AH2288" s="91">
        <v>162849</v>
      </c>
      <c r="AI2288" s="91">
        <v>2</v>
      </c>
      <c r="AJ2288" s="91" t="s">
        <v>19548</v>
      </c>
      <c r="AK2288" s="91">
        <v>0</v>
      </c>
      <c r="AL2288" s="91">
        <v>1</v>
      </c>
      <c r="AM2288" s="91" t="s">
        <v>19555</v>
      </c>
      <c r="AN2288" s="91" t="s">
        <v>271</v>
      </c>
      <c r="AO2288" s="91">
        <v>1</v>
      </c>
      <c r="AP2288" s="91">
        <v>2</v>
      </c>
      <c r="AQ2288" s="91">
        <v>1185959</v>
      </c>
      <c r="AR2288" s="91" t="s">
        <v>87</v>
      </c>
      <c r="AU2288" s="93">
        <v>42546</v>
      </c>
      <c r="AW2288" s="91">
        <v>1</v>
      </c>
      <c r="AX2288" s="91">
        <v>0</v>
      </c>
      <c r="AZ2288" s="92">
        <v>37673</v>
      </c>
      <c r="BA2288" s="91" t="s">
        <v>183</v>
      </c>
      <c r="BB2288" s="92">
        <v>40576</v>
      </c>
      <c r="BC2288" s="91" t="s">
        <v>87</v>
      </c>
    </row>
    <row r="2289" spans="1:55">
      <c r="A2289" s="91">
        <f t="shared" si="35"/>
        <v>2288</v>
      </c>
      <c r="B2289" s="91">
        <v>1458505</v>
      </c>
      <c r="C2289" s="91">
        <v>40</v>
      </c>
      <c r="D2289" s="91">
        <v>19</v>
      </c>
      <c r="E2289" s="91" t="s">
        <v>87</v>
      </c>
      <c r="F2289" s="91" t="s">
        <v>87</v>
      </c>
      <c r="G2289" s="91" t="s">
        <v>571</v>
      </c>
      <c r="I2289" s="91" t="s">
        <v>19556</v>
      </c>
      <c r="J2289" s="91" t="s">
        <v>19557</v>
      </c>
      <c r="K2289" s="91" t="s">
        <v>19558</v>
      </c>
      <c r="L2289" s="91" t="s">
        <v>19559</v>
      </c>
      <c r="O2289" s="91" t="s">
        <v>19560</v>
      </c>
      <c r="P2289" s="91" t="s">
        <v>19561</v>
      </c>
      <c r="U2289" s="91">
        <v>0</v>
      </c>
      <c r="V2289" s="91">
        <v>500000</v>
      </c>
      <c r="W2289" s="91">
        <v>0</v>
      </c>
      <c r="X2289" s="91">
        <v>100</v>
      </c>
      <c r="Y2289" s="91">
        <v>120</v>
      </c>
      <c r="Z2289" s="91">
        <v>40</v>
      </c>
      <c r="AA2289" s="91">
        <v>60</v>
      </c>
      <c r="AB2289" s="91">
        <v>120</v>
      </c>
      <c r="AC2289" s="91">
        <v>0</v>
      </c>
      <c r="AD2289" s="91">
        <v>0</v>
      </c>
      <c r="AE2289" s="91">
        <v>0</v>
      </c>
      <c r="AF2289" s="91">
        <v>1</v>
      </c>
      <c r="AG2289" s="91">
        <v>356</v>
      </c>
      <c r="AH2289" s="91">
        <v>1384354</v>
      </c>
      <c r="AI2289" s="91">
        <v>1</v>
      </c>
      <c r="AJ2289" s="91" t="s">
        <v>577</v>
      </c>
      <c r="AK2289" s="91">
        <v>0</v>
      </c>
      <c r="AL2289" s="91">
        <v>1</v>
      </c>
      <c r="AM2289" s="91" t="s">
        <v>19562</v>
      </c>
      <c r="AN2289" s="91" t="s">
        <v>431</v>
      </c>
      <c r="AO2289" s="91">
        <v>1</v>
      </c>
      <c r="AP2289" s="91">
        <v>2</v>
      </c>
      <c r="AQ2289" s="91" t="s">
        <v>87</v>
      </c>
      <c r="AR2289" s="91" t="s">
        <v>87</v>
      </c>
      <c r="AW2289" s="91">
        <v>1</v>
      </c>
      <c r="AX2289" s="91">
        <v>0</v>
      </c>
      <c r="AZ2289" s="92">
        <v>37732</v>
      </c>
      <c r="BA2289" s="91" t="s">
        <v>183</v>
      </c>
      <c r="BB2289" s="92">
        <v>40687</v>
      </c>
      <c r="BC2289" s="91" t="s">
        <v>87</v>
      </c>
    </row>
    <row r="2290" spans="1:55">
      <c r="A2290" s="91">
        <f t="shared" si="35"/>
        <v>2289</v>
      </c>
      <c r="B2290" s="91">
        <v>1458506</v>
      </c>
      <c r="C2290" s="91">
        <v>20</v>
      </c>
      <c r="D2290" s="91">
        <v>19</v>
      </c>
      <c r="E2290" s="91" t="s">
        <v>87</v>
      </c>
      <c r="F2290" s="91" t="s">
        <v>87</v>
      </c>
      <c r="G2290" s="91" t="s">
        <v>571</v>
      </c>
      <c r="H2290" s="91" t="s">
        <v>2468</v>
      </c>
      <c r="I2290" s="91" t="s">
        <v>573</v>
      </c>
      <c r="J2290" s="91" t="s">
        <v>587</v>
      </c>
      <c r="K2290" s="91" t="s">
        <v>16981</v>
      </c>
      <c r="L2290" s="91" t="s">
        <v>16982</v>
      </c>
      <c r="O2290" s="91" t="s">
        <v>19563</v>
      </c>
      <c r="P2290" s="91" t="s">
        <v>19564</v>
      </c>
      <c r="U2290" s="91">
        <v>0</v>
      </c>
      <c r="V2290" s="91">
        <v>500000</v>
      </c>
      <c r="W2290" s="91">
        <v>0</v>
      </c>
      <c r="X2290" s="91">
        <v>100</v>
      </c>
      <c r="Y2290" s="91">
        <v>120</v>
      </c>
      <c r="Z2290" s="91">
        <v>40</v>
      </c>
      <c r="AA2290" s="91">
        <v>60</v>
      </c>
      <c r="AB2290" s="91">
        <v>120</v>
      </c>
      <c r="AC2290" s="91">
        <v>40</v>
      </c>
      <c r="AD2290" s="91">
        <v>60</v>
      </c>
      <c r="AE2290" s="91">
        <v>120</v>
      </c>
      <c r="AF2290" s="91">
        <v>1</v>
      </c>
      <c r="AG2290" s="91">
        <v>280</v>
      </c>
      <c r="AH2290" s="91">
        <v>8064586</v>
      </c>
      <c r="AI2290" s="91">
        <v>1</v>
      </c>
      <c r="AJ2290" s="91" t="s">
        <v>579</v>
      </c>
      <c r="AK2290" s="91">
        <v>0</v>
      </c>
      <c r="AL2290" s="91">
        <v>0</v>
      </c>
      <c r="AM2290" s="91" t="s">
        <v>87</v>
      </c>
      <c r="AO2290" s="91">
        <v>1</v>
      </c>
      <c r="AP2290" s="91">
        <v>2</v>
      </c>
      <c r="AQ2290" s="91" t="s">
        <v>87</v>
      </c>
      <c r="AR2290" s="91" t="s">
        <v>87</v>
      </c>
      <c r="AW2290" s="91">
        <v>1</v>
      </c>
      <c r="AX2290" s="91">
        <v>0</v>
      </c>
      <c r="AZ2290" s="92">
        <v>37736</v>
      </c>
      <c r="BA2290" s="91" t="s">
        <v>183</v>
      </c>
      <c r="BB2290" s="92">
        <v>40133</v>
      </c>
      <c r="BC2290" s="91" t="s">
        <v>87</v>
      </c>
    </row>
    <row r="2291" spans="1:55">
      <c r="A2291" s="91">
        <f t="shared" si="35"/>
        <v>2290</v>
      </c>
      <c r="B2291" s="91">
        <v>1458508</v>
      </c>
      <c r="C2291" s="91">
        <v>70</v>
      </c>
      <c r="D2291" s="91">
        <v>19</v>
      </c>
      <c r="E2291" s="91" t="s">
        <v>87</v>
      </c>
      <c r="F2291" s="91" t="s">
        <v>87</v>
      </c>
      <c r="G2291" s="91" t="s">
        <v>571</v>
      </c>
      <c r="I2291" s="91" t="s">
        <v>19565</v>
      </c>
      <c r="J2291" s="91" t="s">
        <v>580</v>
      </c>
      <c r="K2291" s="91" t="s">
        <v>13873</v>
      </c>
      <c r="L2291" s="91" t="s">
        <v>19566</v>
      </c>
      <c r="O2291" s="91" t="s">
        <v>19567</v>
      </c>
      <c r="P2291" s="91" t="s">
        <v>19568</v>
      </c>
      <c r="R2291" s="91" t="s">
        <v>19569</v>
      </c>
      <c r="S2291" s="91" t="s">
        <v>19570</v>
      </c>
      <c r="T2291" s="91" t="s">
        <v>1323</v>
      </c>
      <c r="U2291" s="91">
        <v>0</v>
      </c>
      <c r="V2291" s="91">
        <v>500000</v>
      </c>
      <c r="W2291" s="91">
        <v>0</v>
      </c>
      <c r="X2291" s="91">
        <v>100</v>
      </c>
      <c r="Y2291" s="91">
        <v>120</v>
      </c>
      <c r="Z2291" s="91">
        <v>40</v>
      </c>
      <c r="AA2291" s="91">
        <v>60</v>
      </c>
      <c r="AB2291" s="91">
        <v>120</v>
      </c>
      <c r="AC2291" s="91">
        <v>0</v>
      </c>
      <c r="AD2291" s="91">
        <v>100</v>
      </c>
      <c r="AE2291" s="91">
        <v>120</v>
      </c>
      <c r="AF2291" s="91">
        <v>1</v>
      </c>
      <c r="AG2291" s="91">
        <v>518</v>
      </c>
      <c r="AH2291" s="91">
        <v>1372156</v>
      </c>
      <c r="AI2291" s="91">
        <v>1</v>
      </c>
      <c r="AJ2291" s="91" t="s">
        <v>19565</v>
      </c>
      <c r="AK2291" s="91">
        <v>0</v>
      </c>
      <c r="AL2291" s="91">
        <v>1</v>
      </c>
      <c r="AM2291" s="91" t="s">
        <v>19571</v>
      </c>
      <c r="AN2291" s="91" t="s">
        <v>19572</v>
      </c>
      <c r="AO2291" s="91">
        <v>0</v>
      </c>
      <c r="AP2291" s="91">
        <v>2</v>
      </c>
      <c r="AQ2291" s="91" t="s">
        <v>87</v>
      </c>
      <c r="AR2291" s="91" t="s">
        <v>87</v>
      </c>
      <c r="AW2291" s="91">
        <v>1</v>
      </c>
      <c r="AX2291" s="91">
        <v>0</v>
      </c>
      <c r="AZ2291" s="92">
        <v>37798</v>
      </c>
      <c r="BA2291" s="91" t="s">
        <v>183</v>
      </c>
      <c r="BB2291" s="92">
        <v>38425</v>
      </c>
      <c r="BC2291" s="91" t="s">
        <v>87</v>
      </c>
    </row>
    <row r="2292" spans="1:55">
      <c r="A2292" s="91">
        <f t="shared" si="35"/>
        <v>2291</v>
      </c>
      <c r="B2292" s="91">
        <v>1467901</v>
      </c>
      <c r="C2292" s="91">
        <v>38</v>
      </c>
      <c r="D2292" s="91">
        <v>19</v>
      </c>
      <c r="E2292" s="91" t="s">
        <v>87</v>
      </c>
      <c r="F2292" s="91" t="s">
        <v>87</v>
      </c>
      <c r="G2292" s="91" t="s">
        <v>19573</v>
      </c>
      <c r="I2292" s="91" t="s">
        <v>19574</v>
      </c>
      <c r="J2292" s="91" t="s">
        <v>19575</v>
      </c>
      <c r="K2292" s="91" t="s">
        <v>6558</v>
      </c>
      <c r="L2292" s="91" t="s">
        <v>19576</v>
      </c>
      <c r="M2292" s="91" t="s">
        <v>19577</v>
      </c>
      <c r="O2292" s="91" t="s">
        <v>19578</v>
      </c>
      <c r="P2292" s="91" t="s">
        <v>19579</v>
      </c>
      <c r="R2292" s="91" t="s">
        <v>19580</v>
      </c>
      <c r="S2292" s="91" t="s">
        <v>19581</v>
      </c>
      <c r="T2292" s="91" t="s">
        <v>269</v>
      </c>
      <c r="U2292" s="91">
        <v>1</v>
      </c>
      <c r="V2292" s="91">
        <v>500000</v>
      </c>
      <c r="W2292" s="91">
        <v>0</v>
      </c>
      <c r="X2292" s="91">
        <v>0</v>
      </c>
      <c r="Y2292" s="91">
        <v>0</v>
      </c>
      <c r="Z2292" s="91">
        <v>40</v>
      </c>
      <c r="AA2292" s="91">
        <v>60</v>
      </c>
      <c r="AB2292" s="91">
        <v>120</v>
      </c>
      <c r="AC2292" s="91">
        <v>0</v>
      </c>
      <c r="AD2292" s="91">
        <v>0</v>
      </c>
      <c r="AE2292" s="91">
        <v>0</v>
      </c>
      <c r="AF2292" s="91">
        <v>5</v>
      </c>
      <c r="AG2292" s="91">
        <v>333</v>
      </c>
      <c r="AH2292" s="91">
        <v>5593</v>
      </c>
      <c r="AI2292" s="91">
        <v>2</v>
      </c>
      <c r="AJ2292" s="91" t="s">
        <v>19574</v>
      </c>
      <c r="AK2292" s="91">
        <v>0</v>
      </c>
      <c r="AL2292" s="91">
        <v>1</v>
      </c>
      <c r="AM2292" s="91" t="s">
        <v>19582</v>
      </c>
      <c r="AN2292" s="91" t="s">
        <v>431</v>
      </c>
      <c r="AO2292" s="91">
        <v>1</v>
      </c>
      <c r="AP2292" s="91">
        <v>2</v>
      </c>
      <c r="AQ2292" s="91">
        <v>1066339</v>
      </c>
      <c r="AR2292" s="91" t="s">
        <v>87</v>
      </c>
      <c r="AU2292" s="93">
        <v>42060</v>
      </c>
      <c r="AW2292" s="91">
        <v>1</v>
      </c>
      <c r="AX2292" s="91">
        <v>0</v>
      </c>
      <c r="AZ2292" s="92">
        <v>37734</v>
      </c>
      <c r="BA2292" s="91" t="s">
        <v>183</v>
      </c>
      <c r="BB2292" s="92">
        <v>42057</v>
      </c>
      <c r="BC2292" s="91" t="s">
        <v>87</v>
      </c>
    </row>
    <row r="2293" spans="1:55">
      <c r="A2293" s="91">
        <f t="shared" si="35"/>
        <v>2292</v>
      </c>
      <c r="B2293" s="91">
        <v>1468202</v>
      </c>
      <c r="C2293" s="91">
        <v>38</v>
      </c>
      <c r="D2293" s="91">
        <v>19</v>
      </c>
      <c r="E2293" s="91" t="s">
        <v>87</v>
      </c>
      <c r="F2293" s="91" t="s">
        <v>87</v>
      </c>
      <c r="G2293" s="91" t="s">
        <v>19583</v>
      </c>
      <c r="H2293" s="91" t="s">
        <v>19584</v>
      </c>
      <c r="I2293" s="91" t="s">
        <v>19585</v>
      </c>
      <c r="K2293" s="91" t="s">
        <v>19586</v>
      </c>
      <c r="L2293" s="91" t="s">
        <v>19587</v>
      </c>
      <c r="O2293" s="91" t="s">
        <v>19588</v>
      </c>
      <c r="P2293" s="91" t="s">
        <v>19589</v>
      </c>
      <c r="R2293" s="91" t="s">
        <v>19590</v>
      </c>
      <c r="S2293" s="91" t="s">
        <v>19591</v>
      </c>
      <c r="T2293" s="91" t="s">
        <v>19592</v>
      </c>
      <c r="U2293" s="91">
        <v>0</v>
      </c>
      <c r="V2293" s="91">
        <v>500000</v>
      </c>
      <c r="W2293" s="91">
        <v>0</v>
      </c>
      <c r="X2293" s="91">
        <v>100</v>
      </c>
      <c r="Y2293" s="91">
        <v>120</v>
      </c>
      <c r="Z2293" s="91">
        <v>40</v>
      </c>
      <c r="AA2293" s="91">
        <v>60</v>
      </c>
      <c r="AB2293" s="91">
        <v>120</v>
      </c>
      <c r="AC2293" s="91">
        <v>0</v>
      </c>
      <c r="AD2293" s="91">
        <v>100</v>
      </c>
      <c r="AE2293" s="91">
        <v>120</v>
      </c>
      <c r="AF2293" s="91">
        <v>134</v>
      </c>
      <c r="AG2293" s="91">
        <v>201</v>
      </c>
      <c r="AH2293" s="91">
        <v>2384039</v>
      </c>
      <c r="AI2293" s="91">
        <v>1</v>
      </c>
      <c r="AJ2293" s="91" t="s">
        <v>19593</v>
      </c>
      <c r="AK2293" s="91">
        <v>0</v>
      </c>
      <c r="AL2293" s="91">
        <v>0</v>
      </c>
      <c r="AM2293" s="91" t="s">
        <v>87</v>
      </c>
      <c r="AO2293" s="91">
        <v>1</v>
      </c>
      <c r="AP2293" s="91">
        <v>2</v>
      </c>
      <c r="AQ2293" s="91" t="s">
        <v>87</v>
      </c>
      <c r="AR2293" s="91" t="s">
        <v>87</v>
      </c>
      <c r="AW2293" s="91">
        <v>1</v>
      </c>
      <c r="AX2293" s="91">
        <v>0</v>
      </c>
      <c r="AZ2293" s="92">
        <v>41866</v>
      </c>
      <c r="BA2293" s="91" t="s">
        <v>183</v>
      </c>
      <c r="BB2293" s="92">
        <v>41866</v>
      </c>
      <c r="BC2293" s="91" t="s">
        <v>87</v>
      </c>
    </row>
    <row r="2294" spans="1:55">
      <c r="A2294" s="91">
        <f t="shared" si="35"/>
        <v>2293</v>
      </c>
      <c r="B2294" s="91">
        <v>1469101</v>
      </c>
      <c r="C2294" s="91">
        <v>38</v>
      </c>
      <c r="D2294" s="91">
        <v>19</v>
      </c>
      <c r="E2294" s="91" t="s">
        <v>87</v>
      </c>
      <c r="F2294" s="91" t="s">
        <v>87</v>
      </c>
      <c r="G2294" s="91" t="s">
        <v>15150</v>
      </c>
      <c r="H2294" s="91" t="s">
        <v>94</v>
      </c>
      <c r="I2294" s="91" t="s">
        <v>19594</v>
      </c>
      <c r="K2294" s="91" t="s">
        <v>3258</v>
      </c>
      <c r="L2294" s="91" t="s">
        <v>19595</v>
      </c>
      <c r="M2294" s="91" t="s">
        <v>19596</v>
      </c>
      <c r="O2294" s="91" t="s">
        <v>19597</v>
      </c>
      <c r="P2294" s="91" t="s">
        <v>19598</v>
      </c>
      <c r="R2294" s="91" t="s">
        <v>19599</v>
      </c>
      <c r="S2294" s="91" t="s">
        <v>19600</v>
      </c>
      <c r="T2294" s="91" t="s">
        <v>428</v>
      </c>
      <c r="U2294" s="91">
        <v>1</v>
      </c>
      <c r="V2294" s="91">
        <v>500000</v>
      </c>
      <c r="W2294" s="91">
        <v>0</v>
      </c>
      <c r="X2294" s="91">
        <v>100</v>
      </c>
      <c r="Y2294" s="91">
        <v>120</v>
      </c>
      <c r="Z2294" s="91">
        <v>40</v>
      </c>
      <c r="AA2294" s="91">
        <v>60</v>
      </c>
      <c r="AB2294" s="91">
        <v>120</v>
      </c>
      <c r="AC2294" s="91">
        <v>0</v>
      </c>
      <c r="AD2294" s="91">
        <v>100</v>
      </c>
      <c r="AE2294" s="91">
        <v>120</v>
      </c>
      <c r="AF2294" s="91">
        <v>9</v>
      </c>
      <c r="AG2294" s="91">
        <v>221</v>
      </c>
      <c r="AH2294" s="91">
        <v>1541148</v>
      </c>
      <c r="AI2294" s="91">
        <v>1</v>
      </c>
      <c r="AJ2294" s="91" t="s">
        <v>15157</v>
      </c>
      <c r="AK2294" s="91">
        <v>0</v>
      </c>
      <c r="AL2294" s="91">
        <v>0</v>
      </c>
      <c r="AM2294" s="91" t="s">
        <v>87</v>
      </c>
      <c r="AO2294" s="91">
        <v>1</v>
      </c>
      <c r="AP2294" s="91">
        <v>2</v>
      </c>
      <c r="AQ2294" s="91">
        <v>1574445</v>
      </c>
      <c r="AR2294" s="91" t="s">
        <v>87</v>
      </c>
      <c r="AU2294" s="93">
        <v>42060</v>
      </c>
      <c r="AW2294" s="91">
        <v>1</v>
      </c>
      <c r="AX2294" s="91">
        <v>0</v>
      </c>
      <c r="AZ2294" s="92">
        <v>37741</v>
      </c>
      <c r="BA2294" s="91" t="s">
        <v>183</v>
      </c>
      <c r="BB2294" s="92">
        <v>42057</v>
      </c>
      <c r="BC2294" s="91" t="s">
        <v>87</v>
      </c>
    </row>
    <row r="2295" spans="1:55">
      <c r="A2295" s="91">
        <f t="shared" si="35"/>
        <v>2294</v>
      </c>
      <c r="B2295" s="91">
        <v>1469103</v>
      </c>
      <c r="C2295" s="91">
        <v>80</v>
      </c>
      <c r="D2295" s="91">
        <v>19</v>
      </c>
      <c r="E2295" s="91" t="s">
        <v>87</v>
      </c>
      <c r="F2295" s="91" t="s">
        <v>87</v>
      </c>
      <c r="G2295" s="91" t="s">
        <v>15150</v>
      </c>
      <c r="H2295" s="91" t="s">
        <v>1083</v>
      </c>
      <c r="I2295" s="91" t="s">
        <v>19594</v>
      </c>
      <c r="J2295" s="91" t="s">
        <v>19601</v>
      </c>
      <c r="K2295" s="91" t="s">
        <v>11571</v>
      </c>
      <c r="L2295" s="91" t="s">
        <v>19602</v>
      </c>
      <c r="M2295" s="91" t="s">
        <v>19603</v>
      </c>
      <c r="O2295" s="91" t="s">
        <v>19604</v>
      </c>
      <c r="P2295" s="91" t="s">
        <v>19605</v>
      </c>
      <c r="R2295" s="91" t="s">
        <v>19606</v>
      </c>
      <c r="S2295" s="91" t="s">
        <v>19607</v>
      </c>
      <c r="T2295" s="91" t="s">
        <v>19608</v>
      </c>
      <c r="U2295" s="91">
        <v>1</v>
      </c>
      <c r="V2295" s="91">
        <v>500000</v>
      </c>
      <c r="W2295" s="91">
        <v>0</v>
      </c>
      <c r="X2295" s="91">
        <v>100</v>
      </c>
      <c r="Y2295" s="91">
        <v>120</v>
      </c>
      <c r="Z2295" s="91">
        <v>40</v>
      </c>
      <c r="AA2295" s="91">
        <v>60</v>
      </c>
      <c r="AB2295" s="91">
        <v>120</v>
      </c>
      <c r="AC2295" s="91">
        <v>40</v>
      </c>
      <c r="AD2295" s="91">
        <v>60</v>
      </c>
      <c r="AE2295" s="91">
        <v>120</v>
      </c>
      <c r="AF2295" s="91">
        <v>9</v>
      </c>
      <c r="AG2295" s="91">
        <v>701</v>
      </c>
      <c r="AH2295" s="91">
        <v>703327</v>
      </c>
      <c r="AI2295" s="91">
        <v>1</v>
      </c>
      <c r="AJ2295" s="91" t="s">
        <v>19609</v>
      </c>
      <c r="AK2295" s="91">
        <v>0</v>
      </c>
      <c r="AL2295" s="91">
        <v>1</v>
      </c>
      <c r="AM2295" s="91">
        <v>40101600915</v>
      </c>
      <c r="AN2295" s="91" t="s">
        <v>18230</v>
      </c>
      <c r="AO2295" s="91">
        <v>1</v>
      </c>
      <c r="AP2295" s="91">
        <v>2</v>
      </c>
      <c r="AQ2295" s="91">
        <v>1574445</v>
      </c>
      <c r="AR2295" s="91" t="s">
        <v>87</v>
      </c>
      <c r="AU2295" s="93">
        <v>42060</v>
      </c>
      <c r="AW2295" s="91">
        <v>1</v>
      </c>
      <c r="AX2295" s="91">
        <v>0</v>
      </c>
      <c r="AZ2295" s="92">
        <v>39010</v>
      </c>
      <c r="BA2295" s="91" t="s">
        <v>183</v>
      </c>
      <c r="BB2295" s="92">
        <v>42057</v>
      </c>
      <c r="BC2295" s="91" t="s">
        <v>87</v>
      </c>
    </row>
    <row r="2296" spans="1:55">
      <c r="A2296" s="91">
        <f t="shared" si="35"/>
        <v>2295</v>
      </c>
      <c r="B2296" s="91">
        <v>1472101</v>
      </c>
      <c r="C2296" s="91">
        <v>38</v>
      </c>
      <c r="D2296" s="91">
        <v>19</v>
      </c>
      <c r="E2296" s="91" t="s">
        <v>87</v>
      </c>
      <c r="F2296" s="91" t="s">
        <v>87</v>
      </c>
      <c r="G2296" s="91" t="s">
        <v>19610</v>
      </c>
      <c r="I2296" s="91" t="s">
        <v>19611</v>
      </c>
      <c r="K2296" s="91" t="s">
        <v>19612</v>
      </c>
      <c r="L2296" s="91" t="s">
        <v>19613</v>
      </c>
      <c r="O2296" s="91" t="s">
        <v>19614</v>
      </c>
      <c r="P2296" s="91" t="s">
        <v>19615</v>
      </c>
      <c r="R2296" s="91" t="s">
        <v>19616</v>
      </c>
      <c r="S2296" s="91" t="s">
        <v>19616</v>
      </c>
      <c r="T2296" s="91" t="s">
        <v>201</v>
      </c>
      <c r="U2296" s="91">
        <v>1</v>
      </c>
      <c r="V2296" s="91">
        <v>500000</v>
      </c>
      <c r="W2296" s="91">
        <v>0</v>
      </c>
      <c r="X2296" s="91">
        <v>0</v>
      </c>
      <c r="Y2296" s="91">
        <v>0</v>
      </c>
      <c r="Z2296" s="91">
        <v>40</v>
      </c>
      <c r="AA2296" s="91">
        <v>60</v>
      </c>
      <c r="AB2296" s="91">
        <v>120</v>
      </c>
      <c r="AC2296" s="91">
        <v>0</v>
      </c>
      <c r="AD2296" s="91">
        <v>0</v>
      </c>
      <c r="AE2296" s="91">
        <v>0</v>
      </c>
      <c r="AF2296" s="91">
        <v>9</v>
      </c>
      <c r="AG2296" s="91">
        <v>597</v>
      </c>
      <c r="AH2296" s="91">
        <v>2001496</v>
      </c>
      <c r="AI2296" s="91">
        <v>2</v>
      </c>
      <c r="AJ2296" s="91" t="s">
        <v>19617</v>
      </c>
      <c r="AK2296" s="91">
        <v>0</v>
      </c>
      <c r="AL2296" s="91">
        <v>0</v>
      </c>
      <c r="AM2296" s="91" t="s">
        <v>87</v>
      </c>
      <c r="AO2296" s="91">
        <v>1</v>
      </c>
      <c r="AP2296" s="91">
        <v>2</v>
      </c>
      <c r="AQ2296" s="91">
        <v>1011452</v>
      </c>
      <c r="AR2296" s="91" t="s">
        <v>87</v>
      </c>
      <c r="AU2296" s="93">
        <v>42060</v>
      </c>
      <c r="AW2296" s="91">
        <v>1</v>
      </c>
      <c r="AX2296" s="91">
        <v>0</v>
      </c>
      <c r="AY2296" s="91">
        <v>0</v>
      </c>
      <c r="AZ2296" s="92">
        <v>37749</v>
      </c>
      <c r="BA2296" s="91" t="s">
        <v>183</v>
      </c>
      <c r="BB2296" s="92">
        <v>42416</v>
      </c>
      <c r="BC2296" s="91" t="s">
        <v>87</v>
      </c>
    </row>
    <row r="2297" spans="1:55">
      <c r="A2297" s="91">
        <f t="shared" si="35"/>
        <v>2296</v>
      </c>
      <c r="B2297" s="91">
        <v>1473101</v>
      </c>
      <c r="C2297" s="91">
        <v>38</v>
      </c>
      <c r="D2297" s="91">
        <v>19</v>
      </c>
      <c r="E2297" s="91" t="s">
        <v>87</v>
      </c>
      <c r="F2297" s="91" t="s">
        <v>87</v>
      </c>
      <c r="G2297" s="91" t="s">
        <v>184</v>
      </c>
      <c r="H2297" s="91" t="s">
        <v>3878</v>
      </c>
      <c r="I2297" s="91" t="s">
        <v>19618</v>
      </c>
      <c r="J2297" s="91" t="s">
        <v>19619</v>
      </c>
      <c r="K2297" s="91" t="s">
        <v>17845</v>
      </c>
      <c r="L2297" s="91" t="s">
        <v>19620</v>
      </c>
      <c r="M2297" s="91" t="s">
        <v>19621</v>
      </c>
      <c r="O2297" s="91" t="s">
        <v>19622</v>
      </c>
      <c r="P2297" s="91" t="s">
        <v>19623</v>
      </c>
      <c r="R2297" s="91" t="s">
        <v>19624</v>
      </c>
      <c r="T2297" s="91" t="s">
        <v>3132</v>
      </c>
      <c r="U2297" s="91">
        <v>1</v>
      </c>
      <c r="V2297" s="91">
        <v>500000</v>
      </c>
      <c r="W2297" s="91">
        <v>0</v>
      </c>
      <c r="X2297" s="91">
        <v>0</v>
      </c>
      <c r="Y2297" s="91">
        <v>0</v>
      </c>
      <c r="Z2297" s="91">
        <v>40</v>
      </c>
      <c r="AA2297" s="91">
        <v>60</v>
      </c>
      <c r="AB2297" s="91">
        <v>120</v>
      </c>
      <c r="AC2297" s="91">
        <v>0</v>
      </c>
      <c r="AD2297" s="91">
        <v>0</v>
      </c>
      <c r="AE2297" s="91">
        <v>0</v>
      </c>
      <c r="AF2297" s="91">
        <v>5</v>
      </c>
      <c r="AG2297" s="91">
        <v>43</v>
      </c>
      <c r="AH2297" s="91">
        <v>2183710</v>
      </c>
      <c r="AI2297" s="91">
        <v>1</v>
      </c>
      <c r="AJ2297" s="91" t="s">
        <v>19625</v>
      </c>
      <c r="AK2297" s="91">
        <v>0</v>
      </c>
      <c r="AL2297" s="91">
        <v>0</v>
      </c>
      <c r="AM2297" s="91" t="s">
        <v>87</v>
      </c>
      <c r="AO2297" s="91">
        <v>0</v>
      </c>
      <c r="AP2297" s="91">
        <v>2</v>
      </c>
      <c r="AQ2297" s="91">
        <v>1584930</v>
      </c>
      <c r="AR2297" s="91" t="s">
        <v>87</v>
      </c>
      <c r="AU2297" s="93">
        <v>42060</v>
      </c>
      <c r="AW2297" s="91">
        <v>1</v>
      </c>
      <c r="AX2297" s="91">
        <v>0</v>
      </c>
      <c r="AY2297" s="91">
        <v>90000</v>
      </c>
      <c r="AZ2297" s="92">
        <v>37754</v>
      </c>
      <c r="BA2297" s="91" t="s">
        <v>183</v>
      </c>
      <c r="BB2297" s="92">
        <v>43088.06486111111</v>
      </c>
      <c r="BC2297" s="91" t="s">
        <v>233</v>
      </c>
    </row>
    <row r="2298" spans="1:55">
      <c r="A2298" s="91">
        <f t="shared" si="35"/>
        <v>2297</v>
      </c>
      <c r="B2298" s="91">
        <v>1473105</v>
      </c>
      <c r="C2298" s="91">
        <v>77</v>
      </c>
      <c r="D2298" s="91">
        <v>19</v>
      </c>
      <c r="E2298" s="91" t="s">
        <v>87</v>
      </c>
      <c r="F2298" s="91" t="s">
        <v>87</v>
      </c>
      <c r="G2298" s="91" t="s">
        <v>184</v>
      </c>
      <c r="I2298" s="91" t="s">
        <v>185</v>
      </c>
      <c r="K2298" s="91" t="s">
        <v>19626</v>
      </c>
      <c r="L2298" s="91" t="s">
        <v>19627</v>
      </c>
      <c r="O2298" s="91" t="s">
        <v>19628</v>
      </c>
      <c r="P2298" s="91" t="s">
        <v>19629</v>
      </c>
      <c r="R2298" s="91" t="s">
        <v>19630</v>
      </c>
      <c r="S2298" s="91" t="s">
        <v>19631</v>
      </c>
      <c r="T2298" s="91" t="s">
        <v>385</v>
      </c>
      <c r="U2298" s="91">
        <v>0</v>
      </c>
      <c r="V2298" s="91">
        <v>500000</v>
      </c>
      <c r="W2298" s="91">
        <v>0</v>
      </c>
      <c r="X2298" s="91">
        <v>100</v>
      </c>
      <c r="Y2298" s="91">
        <v>120</v>
      </c>
      <c r="Z2298" s="91">
        <v>40</v>
      </c>
      <c r="AA2298" s="91">
        <v>60</v>
      </c>
      <c r="AB2298" s="91">
        <v>120</v>
      </c>
      <c r="AC2298" s="91">
        <v>40</v>
      </c>
      <c r="AD2298" s="91">
        <v>60</v>
      </c>
      <c r="AE2298" s="91">
        <v>120</v>
      </c>
      <c r="AF2298" s="91">
        <v>10</v>
      </c>
      <c r="AG2298" s="91">
        <v>801</v>
      </c>
      <c r="AH2298" s="91">
        <v>4694884</v>
      </c>
      <c r="AI2298" s="91">
        <v>1</v>
      </c>
      <c r="AJ2298" s="91" t="s">
        <v>19632</v>
      </c>
      <c r="AK2298" s="91">
        <v>0</v>
      </c>
      <c r="AL2298" s="91">
        <v>0</v>
      </c>
      <c r="AM2298" s="91" t="s">
        <v>87</v>
      </c>
      <c r="AO2298" s="91">
        <v>1</v>
      </c>
      <c r="AP2298" s="91">
        <v>2</v>
      </c>
      <c r="AQ2298" s="91" t="s">
        <v>87</v>
      </c>
      <c r="AR2298" s="91" t="s">
        <v>87</v>
      </c>
      <c r="AW2298" s="91">
        <v>1</v>
      </c>
      <c r="AX2298" s="91">
        <v>0</v>
      </c>
      <c r="AY2298" s="91">
        <v>90000</v>
      </c>
      <c r="AZ2298" s="92">
        <v>42277</v>
      </c>
      <c r="BA2298" s="91" t="s">
        <v>183</v>
      </c>
      <c r="BB2298" s="92">
        <v>42277</v>
      </c>
      <c r="BC2298" s="91" t="s">
        <v>87</v>
      </c>
    </row>
    <row r="2299" spans="1:55">
      <c r="A2299" s="91">
        <f t="shared" si="35"/>
        <v>2298</v>
      </c>
      <c r="B2299" s="91">
        <v>1473601</v>
      </c>
      <c r="C2299" s="91">
        <v>38</v>
      </c>
      <c r="D2299" s="91">
        <v>19</v>
      </c>
      <c r="E2299" s="91" t="s">
        <v>87</v>
      </c>
      <c r="F2299" s="91" t="s">
        <v>87</v>
      </c>
      <c r="G2299" s="91" t="s">
        <v>19633</v>
      </c>
      <c r="H2299" s="91" t="s">
        <v>17092</v>
      </c>
      <c r="I2299" s="91" t="s">
        <v>19634</v>
      </c>
      <c r="K2299" s="91" t="s">
        <v>19635</v>
      </c>
      <c r="L2299" s="91" t="s">
        <v>19636</v>
      </c>
      <c r="O2299" s="91" t="s">
        <v>19637</v>
      </c>
      <c r="P2299" s="91" t="s">
        <v>19638</v>
      </c>
      <c r="R2299" s="91" t="s">
        <v>19639</v>
      </c>
      <c r="S2299" s="91" t="s">
        <v>19640</v>
      </c>
      <c r="T2299" s="91" t="s">
        <v>931</v>
      </c>
      <c r="U2299" s="91">
        <v>1</v>
      </c>
      <c r="V2299" s="91">
        <v>500000</v>
      </c>
      <c r="W2299" s="91">
        <v>0</v>
      </c>
      <c r="X2299" s="91">
        <v>100</v>
      </c>
      <c r="Y2299" s="91">
        <v>120</v>
      </c>
      <c r="Z2299" s="91">
        <v>40</v>
      </c>
      <c r="AA2299" s="91">
        <v>60</v>
      </c>
      <c r="AB2299" s="91">
        <v>120</v>
      </c>
      <c r="AC2299" s="91">
        <v>0</v>
      </c>
      <c r="AD2299" s="91">
        <v>100</v>
      </c>
      <c r="AE2299" s="91">
        <v>120</v>
      </c>
      <c r="AF2299" s="91">
        <v>5</v>
      </c>
      <c r="AG2299" s="91">
        <v>23</v>
      </c>
      <c r="AH2299" s="91">
        <v>1653575</v>
      </c>
      <c r="AI2299" s="91">
        <v>1</v>
      </c>
      <c r="AJ2299" s="91" t="s">
        <v>19641</v>
      </c>
      <c r="AK2299" s="91">
        <v>0</v>
      </c>
      <c r="AL2299" s="91">
        <v>0</v>
      </c>
      <c r="AM2299" s="91" t="s">
        <v>87</v>
      </c>
      <c r="AO2299" s="91">
        <v>1</v>
      </c>
      <c r="AP2299" s="91">
        <v>2</v>
      </c>
      <c r="AQ2299" s="91">
        <v>1054796</v>
      </c>
      <c r="AR2299" s="91" t="s">
        <v>87</v>
      </c>
      <c r="AU2299" s="93">
        <v>42060</v>
      </c>
      <c r="AW2299" s="91">
        <v>1</v>
      </c>
      <c r="AX2299" s="91">
        <v>0</v>
      </c>
      <c r="AZ2299" s="92">
        <v>37755</v>
      </c>
      <c r="BA2299" s="91" t="s">
        <v>183</v>
      </c>
      <c r="BB2299" s="92">
        <v>43031.060115740744</v>
      </c>
      <c r="BC2299" s="91" t="s">
        <v>233</v>
      </c>
    </row>
    <row r="2300" spans="1:55">
      <c r="A2300" s="91">
        <f t="shared" si="35"/>
        <v>2299</v>
      </c>
      <c r="B2300" s="91">
        <v>1473902</v>
      </c>
      <c r="C2300" s="91">
        <v>30</v>
      </c>
      <c r="D2300" s="91">
        <v>19</v>
      </c>
      <c r="E2300" s="91" t="s">
        <v>87</v>
      </c>
      <c r="F2300" s="91" t="s">
        <v>87</v>
      </c>
      <c r="G2300" s="91" t="s">
        <v>19642</v>
      </c>
      <c r="I2300" s="91" t="s">
        <v>19643</v>
      </c>
      <c r="J2300" s="91" t="s">
        <v>19644</v>
      </c>
      <c r="K2300" s="91" t="s">
        <v>19645</v>
      </c>
      <c r="L2300" s="91" t="s">
        <v>19646</v>
      </c>
      <c r="O2300" s="91" t="s">
        <v>19647</v>
      </c>
      <c r="P2300" s="91" t="s">
        <v>19648</v>
      </c>
      <c r="R2300" s="91" t="s">
        <v>19649</v>
      </c>
      <c r="S2300" s="91" t="s">
        <v>19650</v>
      </c>
      <c r="T2300" s="91" t="s">
        <v>269</v>
      </c>
      <c r="U2300" s="91">
        <v>0</v>
      </c>
      <c r="V2300" s="91">
        <v>500000</v>
      </c>
      <c r="W2300" s="91">
        <v>0</v>
      </c>
      <c r="X2300" s="91">
        <v>0</v>
      </c>
      <c r="Y2300" s="91">
        <v>0</v>
      </c>
      <c r="Z2300" s="91">
        <v>40</v>
      </c>
      <c r="AA2300" s="91">
        <v>60</v>
      </c>
      <c r="AB2300" s="91">
        <v>120</v>
      </c>
      <c r="AC2300" s="91">
        <v>0</v>
      </c>
      <c r="AD2300" s="91">
        <v>0</v>
      </c>
      <c r="AE2300" s="91">
        <v>0</v>
      </c>
      <c r="AF2300" s="91">
        <v>134</v>
      </c>
      <c r="AG2300" s="91">
        <v>25</v>
      </c>
      <c r="AH2300" s="91">
        <v>1046921</v>
      </c>
      <c r="AI2300" s="91">
        <v>1</v>
      </c>
      <c r="AJ2300" s="91" t="s">
        <v>19643</v>
      </c>
      <c r="AK2300" s="91">
        <v>0</v>
      </c>
      <c r="AL2300" s="91">
        <v>0</v>
      </c>
      <c r="AM2300" s="91" t="s">
        <v>87</v>
      </c>
      <c r="AO2300" s="91">
        <v>1</v>
      </c>
      <c r="AP2300" s="91">
        <v>2</v>
      </c>
      <c r="AQ2300" s="91" t="s">
        <v>87</v>
      </c>
      <c r="AR2300" s="91" t="s">
        <v>87</v>
      </c>
      <c r="AW2300" s="91">
        <v>1</v>
      </c>
      <c r="AX2300" s="91">
        <v>0</v>
      </c>
      <c r="AZ2300" s="92">
        <v>39287</v>
      </c>
      <c r="BA2300" s="91" t="s">
        <v>183</v>
      </c>
      <c r="BB2300" s="92">
        <v>40435</v>
      </c>
      <c r="BC2300" s="91" t="s">
        <v>87</v>
      </c>
    </row>
    <row r="2301" spans="1:55">
      <c r="A2301" s="91">
        <f t="shared" si="35"/>
        <v>2300</v>
      </c>
      <c r="B2301" s="91">
        <v>1475101</v>
      </c>
      <c r="C2301" s="91">
        <v>50</v>
      </c>
      <c r="D2301" s="91">
        <v>19</v>
      </c>
      <c r="E2301" s="91" t="s">
        <v>87</v>
      </c>
      <c r="F2301" s="91" t="s">
        <v>87</v>
      </c>
      <c r="G2301" s="91" t="s">
        <v>19651</v>
      </c>
      <c r="I2301" s="91" t="s">
        <v>19652</v>
      </c>
      <c r="J2301" s="91" t="s">
        <v>19653</v>
      </c>
      <c r="K2301" s="91" t="s">
        <v>3390</v>
      </c>
      <c r="L2301" s="91" t="s">
        <v>19654</v>
      </c>
      <c r="O2301" s="91" t="s">
        <v>19655</v>
      </c>
      <c r="P2301" s="91" t="s">
        <v>19656</v>
      </c>
      <c r="U2301" s="91">
        <v>1</v>
      </c>
      <c r="V2301" s="91">
        <v>500000</v>
      </c>
      <c r="W2301" s="91">
        <v>0</v>
      </c>
      <c r="X2301" s="91">
        <v>100</v>
      </c>
      <c r="Y2301" s="91">
        <v>120</v>
      </c>
      <c r="Z2301" s="91">
        <v>40</v>
      </c>
      <c r="AA2301" s="91">
        <v>60</v>
      </c>
      <c r="AB2301" s="91">
        <v>120</v>
      </c>
      <c r="AC2301" s="91">
        <v>40</v>
      </c>
      <c r="AD2301" s="91">
        <v>60</v>
      </c>
      <c r="AE2301" s="91">
        <v>120</v>
      </c>
      <c r="AF2301" s="91">
        <v>1554</v>
      </c>
      <c r="AG2301" s="91">
        <v>18</v>
      </c>
      <c r="AH2301" s="91">
        <v>852349</v>
      </c>
      <c r="AI2301" s="91">
        <v>1</v>
      </c>
      <c r="AJ2301" s="91" t="s">
        <v>19657</v>
      </c>
      <c r="AK2301" s="91">
        <v>0</v>
      </c>
      <c r="AL2301" s="91">
        <v>0</v>
      </c>
      <c r="AM2301" s="91" t="s">
        <v>87</v>
      </c>
      <c r="AO2301" s="91">
        <v>1</v>
      </c>
      <c r="AP2301" s="91">
        <v>2</v>
      </c>
      <c r="AQ2301" s="91">
        <v>1497135</v>
      </c>
      <c r="AR2301" s="91" t="s">
        <v>87</v>
      </c>
      <c r="AU2301" s="93">
        <v>42060</v>
      </c>
      <c r="AW2301" s="91">
        <v>1</v>
      </c>
      <c r="AX2301" s="91">
        <v>0</v>
      </c>
      <c r="AZ2301" s="92">
        <v>37760</v>
      </c>
      <c r="BA2301" s="91" t="s">
        <v>183</v>
      </c>
      <c r="BB2301" s="92">
        <v>42157</v>
      </c>
      <c r="BC2301" s="91" t="s">
        <v>87</v>
      </c>
    </row>
    <row r="2302" spans="1:55">
      <c r="A2302" s="91">
        <f t="shared" si="35"/>
        <v>2301</v>
      </c>
      <c r="B2302" s="91">
        <v>1475505</v>
      </c>
      <c r="C2302" s="91">
        <v>29</v>
      </c>
      <c r="D2302" s="91">
        <v>19</v>
      </c>
      <c r="E2302" s="91" t="s">
        <v>87</v>
      </c>
      <c r="F2302" s="91" t="s">
        <v>87</v>
      </c>
      <c r="G2302" s="91" t="s">
        <v>19658</v>
      </c>
      <c r="I2302" s="91" t="s">
        <v>19659</v>
      </c>
      <c r="J2302" s="91" t="s">
        <v>19660</v>
      </c>
      <c r="K2302" s="91" t="s">
        <v>19661</v>
      </c>
      <c r="L2302" s="91" t="s">
        <v>19662</v>
      </c>
      <c r="O2302" s="91" t="s">
        <v>19663</v>
      </c>
      <c r="P2302" s="91" t="s">
        <v>19664</v>
      </c>
      <c r="R2302" s="91" t="s">
        <v>19665</v>
      </c>
      <c r="S2302" s="91" t="s">
        <v>19666</v>
      </c>
      <c r="T2302" s="91" t="s">
        <v>19667</v>
      </c>
      <c r="U2302" s="91">
        <v>1</v>
      </c>
      <c r="V2302" s="91">
        <v>500000</v>
      </c>
      <c r="W2302" s="91">
        <v>0</v>
      </c>
      <c r="X2302" s="91">
        <v>0</v>
      </c>
      <c r="Y2302" s="91">
        <v>0</v>
      </c>
      <c r="Z2302" s="91">
        <v>40</v>
      </c>
      <c r="AA2302" s="91">
        <v>60</v>
      </c>
      <c r="AB2302" s="91">
        <v>120</v>
      </c>
      <c r="AC2302" s="91">
        <v>0</v>
      </c>
      <c r="AD2302" s="91">
        <v>0</v>
      </c>
      <c r="AE2302" s="91">
        <v>0</v>
      </c>
      <c r="AF2302" s="91">
        <v>10</v>
      </c>
      <c r="AG2302" s="91">
        <v>300</v>
      </c>
      <c r="AH2302" s="91">
        <v>4113400</v>
      </c>
      <c r="AI2302" s="91">
        <v>1</v>
      </c>
      <c r="AJ2302" s="91" t="s">
        <v>4768</v>
      </c>
      <c r="AK2302" s="91">
        <v>0</v>
      </c>
      <c r="AL2302" s="91">
        <v>0</v>
      </c>
      <c r="AM2302" s="91" t="s">
        <v>87</v>
      </c>
      <c r="AO2302" s="91">
        <v>1</v>
      </c>
      <c r="AP2302" s="91">
        <v>1</v>
      </c>
      <c r="AQ2302" s="91">
        <v>1001349</v>
      </c>
      <c r="AR2302" s="91" t="s">
        <v>87</v>
      </c>
      <c r="AU2302" s="93">
        <v>42060</v>
      </c>
      <c r="AW2302" s="91">
        <v>1</v>
      </c>
      <c r="AX2302" s="91">
        <v>0</v>
      </c>
      <c r="AY2302" s="91">
        <v>0</v>
      </c>
      <c r="AZ2302" s="92">
        <v>40046</v>
      </c>
      <c r="BA2302" s="91" t="s">
        <v>183</v>
      </c>
      <c r="BB2302" s="92">
        <v>42057</v>
      </c>
      <c r="BC2302" s="91" t="s">
        <v>87</v>
      </c>
    </row>
    <row r="2303" spans="1:55">
      <c r="A2303" s="91">
        <f t="shared" si="35"/>
        <v>2302</v>
      </c>
      <c r="B2303" s="91">
        <v>1475507</v>
      </c>
      <c r="C2303" s="91">
        <v>30</v>
      </c>
      <c r="D2303" s="91">
        <v>19</v>
      </c>
      <c r="E2303" s="91" t="s">
        <v>87</v>
      </c>
      <c r="F2303" s="91" t="s">
        <v>87</v>
      </c>
      <c r="G2303" s="91" t="s">
        <v>4758</v>
      </c>
      <c r="H2303" s="91" t="s">
        <v>94</v>
      </c>
      <c r="I2303" s="91" t="s">
        <v>4760</v>
      </c>
      <c r="J2303" s="91" t="s">
        <v>19668</v>
      </c>
      <c r="K2303" s="91" t="s">
        <v>19669</v>
      </c>
      <c r="L2303" s="91" t="s">
        <v>19670</v>
      </c>
      <c r="O2303" s="91" t="s">
        <v>19671</v>
      </c>
      <c r="P2303" s="91" t="s">
        <v>19672</v>
      </c>
      <c r="R2303" s="91" t="s">
        <v>19673</v>
      </c>
      <c r="S2303" s="91" t="s">
        <v>19674</v>
      </c>
      <c r="T2303" s="91" t="s">
        <v>19675</v>
      </c>
      <c r="U2303" s="91">
        <v>1</v>
      </c>
      <c r="V2303" s="91">
        <v>500000</v>
      </c>
      <c r="W2303" s="91">
        <v>0</v>
      </c>
      <c r="X2303" s="91">
        <v>100</v>
      </c>
      <c r="Y2303" s="91">
        <v>120</v>
      </c>
      <c r="Z2303" s="91">
        <v>40</v>
      </c>
      <c r="AA2303" s="91">
        <v>60</v>
      </c>
      <c r="AB2303" s="91">
        <v>120</v>
      </c>
      <c r="AC2303" s="91">
        <v>40</v>
      </c>
      <c r="AD2303" s="91">
        <v>60</v>
      </c>
      <c r="AE2303" s="91">
        <v>120</v>
      </c>
      <c r="AF2303" s="91">
        <v>10</v>
      </c>
      <c r="AG2303" s="91">
        <v>300</v>
      </c>
      <c r="AH2303" s="91">
        <v>4113400</v>
      </c>
      <c r="AI2303" s="91">
        <v>1</v>
      </c>
      <c r="AJ2303" s="91" t="s">
        <v>4768</v>
      </c>
      <c r="AK2303" s="91">
        <v>0</v>
      </c>
      <c r="AL2303" s="91">
        <v>0</v>
      </c>
      <c r="AM2303" s="91" t="s">
        <v>87</v>
      </c>
      <c r="AO2303" s="91">
        <v>1</v>
      </c>
      <c r="AP2303" s="91">
        <v>2</v>
      </c>
      <c r="AQ2303" s="91">
        <v>1001349</v>
      </c>
      <c r="AR2303" s="91" t="s">
        <v>87</v>
      </c>
      <c r="AU2303" s="93">
        <v>42060</v>
      </c>
      <c r="AW2303" s="91">
        <v>1</v>
      </c>
      <c r="AX2303" s="91">
        <v>0</v>
      </c>
      <c r="AY2303" s="91">
        <v>0</v>
      </c>
      <c r="AZ2303" s="92">
        <v>40864</v>
      </c>
      <c r="BA2303" s="91" t="s">
        <v>183</v>
      </c>
      <c r="BB2303" s="92">
        <v>42057</v>
      </c>
      <c r="BC2303" s="91" t="s">
        <v>87</v>
      </c>
    </row>
    <row r="2304" spans="1:55">
      <c r="A2304" s="91">
        <f t="shared" si="35"/>
        <v>2303</v>
      </c>
      <c r="B2304" s="91">
        <v>1477201</v>
      </c>
      <c r="C2304" s="91">
        <v>62</v>
      </c>
      <c r="D2304" s="91">
        <v>19</v>
      </c>
      <c r="E2304" s="91" t="s">
        <v>87</v>
      </c>
      <c r="F2304" s="91" t="s">
        <v>87</v>
      </c>
      <c r="G2304" s="91" t="s">
        <v>19676</v>
      </c>
      <c r="I2304" s="91" t="s">
        <v>398</v>
      </c>
      <c r="J2304" s="91" t="s">
        <v>19677</v>
      </c>
      <c r="K2304" s="91" t="s">
        <v>19678</v>
      </c>
      <c r="L2304" s="91" t="s">
        <v>19679</v>
      </c>
      <c r="O2304" s="91" t="s">
        <v>19680</v>
      </c>
      <c r="P2304" s="91" t="s">
        <v>19681</v>
      </c>
      <c r="U2304" s="91">
        <v>0</v>
      </c>
      <c r="V2304" s="91">
        <v>0</v>
      </c>
      <c r="W2304" s="91">
        <v>0</v>
      </c>
      <c r="X2304" s="91">
        <v>0</v>
      </c>
      <c r="Y2304" s="91">
        <v>0</v>
      </c>
      <c r="Z2304" s="91">
        <v>40</v>
      </c>
      <c r="AA2304" s="91">
        <v>60</v>
      </c>
      <c r="AB2304" s="91">
        <v>120</v>
      </c>
      <c r="AC2304" s="91">
        <v>0</v>
      </c>
      <c r="AD2304" s="91">
        <v>0</v>
      </c>
      <c r="AE2304" s="91">
        <v>0</v>
      </c>
      <c r="AF2304" s="91">
        <v>155</v>
      </c>
      <c r="AG2304" s="91">
        <v>524</v>
      </c>
      <c r="AH2304" s="91">
        <v>112650</v>
      </c>
      <c r="AI2304" s="91">
        <v>1</v>
      </c>
      <c r="AJ2304" s="91" t="s">
        <v>19682</v>
      </c>
      <c r="AK2304" s="91">
        <v>0</v>
      </c>
      <c r="AL2304" s="91">
        <v>0</v>
      </c>
      <c r="AM2304" s="91" t="s">
        <v>87</v>
      </c>
      <c r="AO2304" s="91">
        <v>0</v>
      </c>
      <c r="AP2304" s="91">
        <v>2</v>
      </c>
      <c r="AQ2304" s="91" t="s">
        <v>87</v>
      </c>
      <c r="AR2304" s="91" t="s">
        <v>87</v>
      </c>
      <c r="AW2304" s="91">
        <v>1</v>
      </c>
      <c r="AX2304" s="91">
        <v>0</v>
      </c>
      <c r="AZ2304" s="92">
        <v>37768</v>
      </c>
      <c r="BA2304" s="91" t="s">
        <v>183</v>
      </c>
      <c r="BB2304" s="92">
        <v>42471</v>
      </c>
      <c r="BC2304" s="91" t="s">
        <v>87</v>
      </c>
    </row>
    <row r="2305" spans="1:55">
      <c r="A2305" s="91">
        <f t="shared" si="35"/>
        <v>2304</v>
      </c>
      <c r="B2305" s="91">
        <v>1479401</v>
      </c>
      <c r="C2305" s="91">
        <v>70</v>
      </c>
      <c r="D2305" s="91">
        <v>19</v>
      </c>
      <c r="E2305" s="91" t="s">
        <v>87</v>
      </c>
      <c r="F2305" s="91" t="s">
        <v>87</v>
      </c>
      <c r="G2305" s="91" t="s">
        <v>19683</v>
      </c>
      <c r="H2305" s="91" t="s">
        <v>19684</v>
      </c>
      <c r="I2305" s="91" t="s">
        <v>19685</v>
      </c>
      <c r="J2305" s="91" t="s">
        <v>19686</v>
      </c>
      <c r="K2305" s="91" t="s">
        <v>19687</v>
      </c>
      <c r="L2305" s="91" t="s">
        <v>19688</v>
      </c>
      <c r="M2305" s="91" t="s">
        <v>19689</v>
      </c>
      <c r="O2305" s="91" t="s">
        <v>19690</v>
      </c>
      <c r="P2305" s="91" t="s">
        <v>19691</v>
      </c>
      <c r="R2305" s="91" t="s">
        <v>19692</v>
      </c>
      <c r="S2305" s="91" t="s">
        <v>19693</v>
      </c>
      <c r="T2305" s="91" t="s">
        <v>19694</v>
      </c>
      <c r="U2305" s="91">
        <v>1</v>
      </c>
      <c r="V2305" s="91">
        <v>500000</v>
      </c>
      <c r="W2305" s="91">
        <v>0</v>
      </c>
      <c r="X2305" s="91">
        <v>100</v>
      </c>
      <c r="Y2305" s="91">
        <v>120</v>
      </c>
      <c r="Z2305" s="91">
        <v>40</v>
      </c>
      <c r="AA2305" s="91">
        <v>60</v>
      </c>
      <c r="AB2305" s="91">
        <v>120</v>
      </c>
      <c r="AC2305" s="91">
        <v>0</v>
      </c>
      <c r="AD2305" s="91">
        <v>100</v>
      </c>
      <c r="AE2305" s="91">
        <v>120</v>
      </c>
      <c r="AF2305" s="91">
        <v>9</v>
      </c>
      <c r="AG2305" s="91">
        <v>941</v>
      </c>
      <c r="AH2305" s="91">
        <v>5900101</v>
      </c>
      <c r="AI2305" s="91">
        <v>2</v>
      </c>
      <c r="AJ2305" s="91" t="s">
        <v>19695</v>
      </c>
      <c r="AK2305" s="91">
        <v>0</v>
      </c>
      <c r="AL2305" s="91">
        <v>0</v>
      </c>
      <c r="AM2305" s="91" t="s">
        <v>87</v>
      </c>
      <c r="AO2305" s="91">
        <v>0</v>
      </c>
      <c r="AP2305" s="91">
        <v>2</v>
      </c>
      <c r="AQ2305" s="91">
        <v>1031375</v>
      </c>
      <c r="AR2305" s="91" t="s">
        <v>87</v>
      </c>
      <c r="AU2305" s="93">
        <v>42060</v>
      </c>
      <c r="AW2305" s="91">
        <v>1</v>
      </c>
      <c r="AX2305" s="91">
        <v>0</v>
      </c>
      <c r="AZ2305" s="92">
        <v>37775</v>
      </c>
      <c r="BA2305" s="91" t="s">
        <v>183</v>
      </c>
      <c r="BB2305" s="92">
        <v>42057</v>
      </c>
      <c r="BC2305" s="91" t="s">
        <v>87</v>
      </c>
    </row>
    <row r="2306" spans="1:55">
      <c r="A2306" s="91">
        <f t="shared" si="35"/>
        <v>2305</v>
      </c>
      <c r="B2306" s="91">
        <v>1479402</v>
      </c>
      <c r="C2306" s="91">
        <v>30</v>
      </c>
      <c r="D2306" s="91">
        <v>19</v>
      </c>
      <c r="E2306" s="91" t="s">
        <v>87</v>
      </c>
      <c r="F2306" s="91" t="s">
        <v>87</v>
      </c>
      <c r="G2306" s="91" t="s">
        <v>19683</v>
      </c>
      <c r="I2306" s="91" t="s">
        <v>19696</v>
      </c>
      <c r="J2306" s="91" t="s">
        <v>19697</v>
      </c>
      <c r="K2306" s="91" t="s">
        <v>7766</v>
      </c>
      <c r="L2306" s="91" t="s">
        <v>19698</v>
      </c>
      <c r="O2306" s="91" t="s">
        <v>19699</v>
      </c>
      <c r="P2306" s="91" t="s">
        <v>19700</v>
      </c>
      <c r="R2306" s="91" t="s">
        <v>19701</v>
      </c>
      <c r="S2306" s="91" t="s">
        <v>19702</v>
      </c>
      <c r="T2306" s="91" t="s">
        <v>269</v>
      </c>
      <c r="U2306" s="91">
        <v>1</v>
      </c>
      <c r="V2306" s="91">
        <v>500000</v>
      </c>
      <c r="W2306" s="91">
        <v>0</v>
      </c>
      <c r="X2306" s="91">
        <v>0</v>
      </c>
      <c r="Y2306" s="91">
        <v>0</v>
      </c>
      <c r="Z2306" s="91">
        <v>100</v>
      </c>
      <c r="AA2306" s="91">
        <v>0</v>
      </c>
      <c r="AB2306" s="91">
        <v>0</v>
      </c>
      <c r="AC2306" s="91">
        <v>0</v>
      </c>
      <c r="AD2306" s="91">
        <v>0</v>
      </c>
      <c r="AE2306" s="91">
        <v>0</v>
      </c>
      <c r="AF2306" s="91">
        <v>9</v>
      </c>
      <c r="AG2306" s="91">
        <v>941</v>
      </c>
      <c r="AH2306" s="91">
        <v>5900100</v>
      </c>
      <c r="AI2306" s="91">
        <v>2</v>
      </c>
      <c r="AJ2306" s="91" t="s">
        <v>19703</v>
      </c>
      <c r="AK2306" s="91">
        <v>0</v>
      </c>
      <c r="AL2306" s="91">
        <v>0</v>
      </c>
      <c r="AM2306" s="91" t="s">
        <v>87</v>
      </c>
      <c r="AO2306" s="91">
        <v>0</v>
      </c>
      <c r="AP2306" s="91">
        <v>2</v>
      </c>
      <c r="AQ2306" s="91">
        <v>1031375</v>
      </c>
      <c r="AR2306" s="91" t="s">
        <v>87</v>
      </c>
      <c r="AU2306" s="93">
        <v>42060</v>
      </c>
      <c r="AW2306" s="91">
        <v>1</v>
      </c>
      <c r="AX2306" s="91">
        <v>0</v>
      </c>
      <c r="AZ2306" s="92">
        <v>38013</v>
      </c>
      <c r="BA2306" s="91" t="s">
        <v>183</v>
      </c>
      <c r="BB2306" s="92">
        <v>42057</v>
      </c>
      <c r="BC2306" s="91" t="s">
        <v>87</v>
      </c>
    </row>
    <row r="2307" spans="1:55">
      <c r="A2307" s="91">
        <f t="shared" ref="A2307:A2370" si="36">A2306+1</f>
        <v>2306</v>
      </c>
      <c r="B2307" s="91">
        <v>1479701</v>
      </c>
      <c r="C2307" s="91">
        <v>38</v>
      </c>
      <c r="D2307" s="91">
        <v>19</v>
      </c>
      <c r="E2307" s="91" t="s">
        <v>87</v>
      </c>
      <c r="F2307" s="91" t="s">
        <v>87</v>
      </c>
      <c r="G2307" s="91" t="s">
        <v>19704</v>
      </c>
      <c r="I2307" s="91" t="s">
        <v>19705</v>
      </c>
      <c r="J2307" s="91" t="s">
        <v>19706</v>
      </c>
      <c r="K2307" s="91" t="s">
        <v>291</v>
      </c>
      <c r="L2307" s="91" t="s">
        <v>19707</v>
      </c>
      <c r="O2307" s="91" t="s">
        <v>19708</v>
      </c>
      <c r="P2307" s="91" t="s">
        <v>19709</v>
      </c>
      <c r="R2307" s="91" t="s">
        <v>19710</v>
      </c>
      <c r="S2307" s="91" t="s">
        <v>19711</v>
      </c>
      <c r="T2307" s="91" t="s">
        <v>201</v>
      </c>
      <c r="U2307" s="91">
        <v>1</v>
      </c>
      <c r="V2307" s="91">
        <v>500000</v>
      </c>
      <c r="W2307" s="91">
        <v>0</v>
      </c>
      <c r="X2307" s="91">
        <v>0</v>
      </c>
      <c r="Y2307" s="91">
        <v>0</v>
      </c>
      <c r="Z2307" s="91">
        <v>40</v>
      </c>
      <c r="AA2307" s="91">
        <v>60</v>
      </c>
      <c r="AB2307" s="91">
        <v>120</v>
      </c>
      <c r="AC2307" s="91">
        <v>0</v>
      </c>
      <c r="AD2307" s="91">
        <v>0</v>
      </c>
      <c r="AE2307" s="91">
        <v>0</v>
      </c>
      <c r="AF2307" s="91">
        <v>1</v>
      </c>
      <c r="AG2307" s="91">
        <v>196</v>
      </c>
      <c r="AH2307" s="91">
        <v>3789</v>
      </c>
      <c r="AI2307" s="91">
        <v>2</v>
      </c>
      <c r="AJ2307" s="91" t="s">
        <v>19712</v>
      </c>
      <c r="AK2307" s="91">
        <v>0</v>
      </c>
      <c r="AL2307" s="91">
        <v>1</v>
      </c>
      <c r="AM2307" s="91">
        <v>13105600406000</v>
      </c>
      <c r="AN2307" s="91" t="s">
        <v>431</v>
      </c>
      <c r="AO2307" s="91">
        <v>1</v>
      </c>
      <c r="AP2307" s="91">
        <v>2</v>
      </c>
      <c r="AQ2307" s="91">
        <v>1034626</v>
      </c>
      <c r="AR2307" s="91" t="s">
        <v>87</v>
      </c>
      <c r="AU2307" s="93">
        <v>42060</v>
      </c>
      <c r="AW2307" s="91">
        <v>1</v>
      </c>
      <c r="AX2307" s="91">
        <v>0</v>
      </c>
      <c r="AZ2307" s="92">
        <v>37778</v>
      </c>
      <c r="BA2307" s="91" t="s">
        <v>183</v>
      </c>
      <c r="BB2307" s="92">
        <v>42057</v>
      </c>
      <c r="BC2307" s="91" t="s">
        <v>87</v>
      </c>
    </row>
    <row r="2308" spans="1:55">
      <c r="A2308" s="91">
        <f t="shared" si="36"/>
        <v>2307</v>
      </c>
      <c r="B2308" s="91">
        <v>1481701</v>
      </c>
      <c r="C2308" s="91">
        <v>30</v>
      </c>
      <c r="D2308" s="91">
        <v>19</v>
      </c>
      <c r="E2308" s="91" t="s">
        <v>87</v>
      </c>
      <c r="F2308" s="91" t="s">
        <v>87</v>
      </c>
      <c r="G2308" s="91" t="s">
        <v>19713</v>
      </c>
      <c r="I2308" s="91" t="s">
        <v>19714</v>
      </c>
      <c r="K2308" s="91" t="s">
        <v>19715</v>
      </c>
      <c r="L2308" s="91" t="s">
        <v>19716</v>
      </c>
      <c r="O2308" s="91" t="s">
        <v>19717</v>
      </c>
      <c r="P2308" s="91" t="s">
        <v>19718</v>
      </c>
      <c r="R2308" s="91" t="s">
        <v>19719</v>
      </c>
      <c r="S2308" s="91" t="s">
        <v>19720</v>
      </c>
      <c r="T2308" s="91" t="s">
        <v>269</v>
      </c>
      <c r="U2308" s="91">
        <v>0</v>
      </c>
      <c r="V2308" s="91">
        <v>500000</v>
      </c>
      <c r="W2308" s="91">
        <v>0</v>
      </c>
      <c r="X2308" s="91">
        <v>100</v>
      </c>
      <c r="Y2308" s="91">
        <v>120</v>
      </c>
      <c r="Z2308" s="91">
        <v>40</v>
      </c>
      <c r="AA2308" s="91">
        <v>60</v>
      </c>
      <c r="AB2308" s="91">
        <v>120</v>
      </c>
      <c r="AC2308" s="91">
        <v>40</v>
      </c>
      <c r="AD2308" s="91">
        <v>60</v>
      </c>
      <c r="AE2308" s="91">
        <v>120</v>
      </c>
      <c r="AF2308" s="91">
        <v>9</v>
      </c>
      <c r="AG2308" s="91">
        <v>56</v>
      </c>
      <c r="AH2308" s="91">
        <v>54180</v>
      </c>
      <c r="AI2308" s="91">
        <v>2</v>
      </c>
      <c r="AJ2308" s="91" t="s">
        <v>19721</v>
      </c>
      <c r="AK2308" s="91">
        <v>0</v>
      </c>
      <c r="AL2308" s="91">
        <v>0</v>
      </c>
      <c r="AM2308" s="91" t="s">
        <v>87</v>
      </c>
      <c r="AO2308" s="91">
        <v>1</v>
      </c>
      <c r="AP2308" s="91">
        <v>2</v>
      </c>
      <c r="AQ2308" s="91" t="s">
        <v>87</v>
      </c>
      <c r="AR2308" s="91" t="s">
        <v>87</v>
      </c>
      <c r="AW2308" s="91">
        <v>1</v>
      </c>
      <c r="AX2308" s="91">
        <v>0</v>
      </c>
      <c r="AZ2308" s="92">
        <v>37785</v>
      </c>
      <c r="BA2308" s="91" t="s">
        <v>183</v>
      </c>
      <c r="BB2308" s="92">
        <v>42487</v>
      </c>
      <c r="BC2308" s="91" t="s">
        <v>87</v>
      </c>
    </row>
    <row r="2309" spans="1:55">
      <c r="A2309" s="91">
        <f t="shared" si="36"/>
        <v>2308</v>
      </c>
      <c r="B2309" s="91">
        <v>1484001</v>
      </c>
      <c r="C2309" s="91">
        <v>38</v>
      </c>
      <c r="D2309" s="91">
        <v>19</v>
      </c>
      <c r="E2309" s="91" t="s">
        <v>87</v>
      </c>
      <c r="F2309" s="91" t="s">
        <v>87</v>
      </c>
      <c r="G2309" s="91" t="s">
        <v>19722</v>
      </c>
      <c r="H2309" s="91" t="s">
        <v>19723</v>
      </c>
      <c r="I2309" s="91" t="s">
        <v>19724</v>
      </c>
      <c r="J2309" s="91" t="s">
        <v>19725</v>
      </c>
      <c r="K2309" s="91" t="s">
        <v>6558</v>
      </c>
      <c r="L2309" s="91" t="s">
        <v>19726</v>
      </c>
      <c r="M2309" s="91" t="s">
        <v>19727</v>
      </c>
      <c r="O2309" s="91" t="s">
        <v>19728</v>
      </c>
      <c r="P2309" s="91" t="s">
        <v>19729</v>
      </c>
      <c r="R2309" s="91" t="s">
        <v>19730</v>
      </c>
      <c r="S2309" s="91" t="s">
        <v>19731</v>
      </c>
      <c r="T2309" s="91" t="s">
        <v>269</v>
      </c>
      <c r="U2309" s="91">
        <v>1</v>
      </c>
      <c r="V2309" s="91">
        <v>500000</v>
      </c>
      <c r="W2309" s="91">
        <v>40</v>
      </c>
      <c r="X2309" s="91">
        <v>60</v>
      </c>
      <c r="Y2309" s="91">
        <v>120</v>
      </c>
      <c r="Z2309" s="91">
        <v>40</v>
      </c>
      <c r="AA2309" s="91">
        <v>60</v>
      </c>
      <c r="AB2309" s="91">
        <v>120</v>
      </c>
      <c r="AC2309" s="91">
        <v>40</v>
      </c>
      <c r="AD2309" s="91">
        <v>60</v>
      </c>
      <c r="AE2309" s="91">
        <v>120</v>
      </c>
      <c r="AF2309" s="91">
        <v>5</v>
      </c>
      <c r="AG2309" s="91">
        <v>22</v>
      </c>
      <c r="AH2309" s="91">
        <v>1749462</v>
      </c>
      <c r="AI2309" s="91">
        <v>2</v>
      </c>
      <c r="AJ2309" s="91" t="s">
        <v>19732</v>
      </c>
      <c r="AK2309" s="91">
        <v>0</v>
      </c>
      <c r="AL2309" s="91">
        <v>0</v>
      </c>
      <c r="AM2309" s="91" t="s">
        <v>87</v>
      </c>
      <c r="AO2309" s="91">
        <v>1</v>
      </c>
      <c r="AP2309" s="91">
        <v>2</v>
      </c>
      <c r="AQ2309" s="91">
        <v>1523674</v>
      </c>
      <c r="AR2309" s="91" t="s">
        <v>87</v>
      </c>
      <c r="AU2309" s="93">
        <v>42060</v>
      </c>
      <c r="AW2309" s="91">
        <v>1</v>
      </c>
      <c r="AX2309" s="91">
        <v>0</v>
      </c>
      <c r="AZ2309" s="92">
        <v>37795</v>
      </c>
      <c r="BA2309" s="91" t="s">
        <v>183</v>
      </c>
      <c r="BB2309" s="92">
        <v>42057</v>
      </c>
      <c r="BC2309" s="91" t="s">
        <v>87</v>
      </c>
    </row>
    <row r="2310" spans="1:55">
      <c r="A2310" s="91">
        <f t="shared" si="36"/>
        <v>2309</v>
      </c>
      <c r="B2310" s="91">
        <v>1484601</v>
      </c>
      <c r="C2310" s="91">
        <v>30</v>
      </c>
      <c r="D2310" s="91">
        <v>19</v>
      </c>
      <c r="E2310" s="91" t="s">
        <v>87</v>
      </c>
      <c r="F2310" s="91" t="s">
        <v>87</v>
      </c>
      <c r="G2310" s="91" t="s">
        <v>19733</v>
      </c>
      <c r="I2310" s="91" t="s">
        <v>19734</v>
      </c>
      <c r="J2310" s="91" t="s">
        <v>19735</v>
      </c>
      <c r="K2310" s="91" t="s">
        <v>18045</v>
      </c>
      <c r="L2310" s="91" t="s">
        <v>19736</v>
      </c>
      <c r="O2310" s="91" t="s">
        <v>19737</v>
      </c>
      <c r="P2310" s="91" t="s">
        <v>19738</v>
      </c>
      <c r="R2310" s="91" t="s">
        <v>19739</v>
      </c>
      <c r="S2310" s="91" t="s">
        <v>19740</v>
      </c>
      <c r="T2310" s="91" t="s">
        <v>346</v>
      </c>
      <c r="U2310" s="91">
        <v>1</v>
      </c>
      <c r="V2310" s="91">
        <v>500000</v>
      </c>
      <c r="W2310" s="91">
        <v>0</v>
      </c>
      <c r="X2310" s="91">
        <v>100</v>
      </c>
      <c r="Y2310" s="91">
        <v>120</v>
      </c>
      <c r="Z2310" s="91">
        <v>40</v>
      </c>
      <c r="AA2310" s="91">
        <v>60</v>
      </c>
      <c r="AB2310" s="91">
        <v>120</v>
      </c>
      <c r="AC2310" s="91">
        <v>0</v>
      </c>
      <c r="AD2310" s="91">
        <v>100</v>
      </c>
      <c r="AE2310" s="91">
        <v>120</v>
      </c>
      <c r="AF2310" s="91">
        <v>1</v>
      </c>
      <c r="AG2310" s="91">
        <v>239</v>
      </c>
      <c r="AH2310" s="91">
        <v>250522</v>
      </c>
      <c r="AI2310" s="91">
        <v>1</v>
      </c>
      <c r="AJ2310" s="91" t="s">
        <v>19734</v>
      </c>
      <c r="AK2310" s="91">
        <v>0</v>
      </c>
      <c r="AL2310" s="91">
        <v>1</v>
      </c>
      <c r="AM2310" s="91" t="s">
        <v>19741</v>
      </c>
      <c r="AN2310" s="91" t="s">
        <v>431</v>
      </c>
      <c r="AO2310" s="91">
        <v>1</v>
      </c>
      <c r="AP2310" s="91">
        <v>2</v>
      </c>
      <c r="AQ2310" s="91">
        <v>1430895</v>
      </c>
      <c r="AR2310" s="91" t="s">
        <v>87</v>
      </c>
      <c r="AU2310" s="93">
        <v>42060</v>
      </c>
      <c r="AW2310" s="91">
        <v>1</v>
      </c>
      <c r="AX2310" s="91">
        <v>0</v>
      </c>
      <c r="AZ2310" s="92">
        <v>37796</v>
      </c>
      <c r="BA2310" s="91" t="s">
        <v>183</v>
      </c>
      <c r="BB2310" s="92">
        <v>42057</v>
      </c>
      <c r="BC2310" s="91" t="s">
        <v>87</v>
      </c>
    </row>
    <row r="2311" spans="1:55">
      <c r="A2311" s="91">
        <f t="shared" si="36"/>
        <v>2310</v>
      </c>
      <c r="B2311" s="91">
        <v>1485007</v>
      </c>
      <c r="C2311" s="91">
        <v>40</v>
      </c>
      <c r="D2311" s="91">
        <v>19</v>
      </c>
      <c r="E2311" s="91" t="s">
        <v>87</v>
      </c>
      <c r="F2311" s="91" t="s">
        <v>87</v>
      </c>
      <c r="G2311" s="91" t="s">
        <v>571</v>
      </c>
      <c r="H2311" s="91" t="s">
        <v>19742</v>
      </c>
      <c r="I2311" s="91" t="s">
        <v>577</v>
      </c>
      <c r="K2311" s="91" t="s">
        <v>19743</v>
      </c>
      <c r="L2311" s="91" t="s">
        <v>19744</v>
      </c>
      <c r="O2311" s="91" t="s">
        <v>19745</v>
      </c>
      <c r="P2311" s="91" t="s">
        <v>19746</v>
      </c>
      <c r="U2311" s="91">
        <v>0</v>
      </c>
      <c r="V2311" s="91">
        <v>500000</v>
      </c>
      <c r="W2311" s="91">
        <v>0</v>
      </c>
      <c r="X2311" s="91">
        <v>0</v>
      </c>
      <c r="Y2311" s="91">
        <v>0</v>
      </c>
      <c r="Z2311" s="91">
        <v>40</v>
      </c>
      <c r="AA2311" s="91">
        <v>60</v>
      </c>
      <c r="AB2311" s="91">
        <v>120</v>
      </c>
      <c r="AC2311" s="91">
        <v>0</v>
      </c>
      <c r="AD2311" s="91">
        <v>0</v>
      </c>
      <c r="AE2311" s="91">
        <v>0</v>
      </c>
      <c r="AF2311" s="91">
        <v>1</v>
      </c>
      <c r="AG2311" s="91">
        <v>421</v>
      </c>
      <c r="AH2311" s="91">
        <v>1812155</v>
      </c>
      <c r="AI2311" s="91">
        <v>1</v>
      </c>
      <c r="AJ2311" s="91" t="s">
        <v>577</v>
      </c>
      <c r="AK2311" s="91">
        <v>0</v>
      </c>
      <c r="AL2311" s="91">
        <v>1</v>
      </c>
      <c r="AM2311" s="91" t="s">
        <v>19571</v>
      </c>
      <c r="AN2311" s="91" t="s">
        <v>431</v>
      </c>
      <c r="AO2311" s="91">
        <v>1</v>
      </c>
      <c r="AP2311" s="91">
        <v>2</v>
      </c>
      <c r="AQ2311" s="91" t="s">
        <v>87</v>
      </c>
      <c r="AR2311" s="91" t="s">
        <v>87</v>
      </c>
      <c r="AW2311" s="91">
        <v>1</v>
      </c>
      <c r="AX2311" s="91">
        <v>0</v>
      </c>
      <c r="AZ2311" s="92">
        <v>37882</v>
      </c>
      <c r="BA2311" s="91" t="s">
        <v>183</v>
      </c>
      <c r="BB2311" s="92">
        <v>41184</v>
      </c>
      <c r="BC2311" s="91" t="s">
        <v>87</v>
      </c>
    </row>
    <row r="2312" spans="1:55">
      <c r="A2312" s="91">
        <f t="shared" si="36"/>
        <v>2311</v>
      </c>
      <c r="B2312" s="91">
        <v>1485008</v>
      </c>
      <c r="C2312" s="91">
        <v>38</v>
      </c>
      <c r="D2312" s="91">
        <v>19</v>
      </c>
      <c r="E2312" s="91" t="s">
        <v>87</v>
      </c>
      <c r="F2312" s="91" t="s">
        <v>87</v>
      </c>
      <c r="G2312" s="91" t="s">
        <v>571</v>
      </c>
      <c r="I2312" s="91" t="s">
        <v>577</v>
      </c>
      <c r="J2312" s="91" t="s">
        <v>19557</v>
      </c>
      <c r="K2312" s="91" t="s">
        <v>13431</v>
      </c>
      <c r="L2312" s="91" t="s">
        <v>19747</v>
      </c>
      <c r="O2312" s="91" t="s">
        <v>19748</v>
      </c>
      <c r="P2312" s="91" t="s">
        <v>19749</v>
      </c>
      <c r="U2312" s="91">
        <v>0</v>
      </c>
      <c r="V2312" s="91">
        <v>500000</v>
      </c>
      <c r="W2312" s="91">
        <v>0</v>
      </c>
      <c r="X2312" s="91">
        <v>100</v>
      </c>
      <c r="Y2312" s="91">
        <v>0</v>
      </c>
      <c r="Z2312" s="91">
        <v>40</v>
      </c>
      <c r="AA2312" s="91">
        <v>60</v>
      </c>
      <c r="AB2312" s="91">
        <v>120</v>
      </c>
      <c r="AC2312" s="91">
        <v>0</v>
      </c>
      <c r="AD2312" s="91">
        <v>0</v>
      </c>
      <c r="AE2312" s="91">
        <v>0</v>
      </c>
      <c r="AF2312" s="91">
        <v>1</v>
      </c>
      <c r="AG2312" s="91">
        <v>143</v>
      </c>
      <c r="AH2312" s="91">
        <v>2023717</v>
      </c>
      <c r="AI2312" s="91">
        <v>1</v>
      </c>
      <c r="AJ2312" s="91" t="s">
        <v>577</v>
      </c>
      <c r="AK2312" s="91">
        <v>0</v>
      </c>
      <c r="AL2312" s="91">
        <v>0</v>
      </c>
      <c r="AM2312" s="91" t="s">
        <v>87</v>
      </c>
      <c r="AO2312" s="91">
        <v>1</v>
      </c>
      <c r="AP2312" s="91">
        <v>2</v>
      </c>
      <c r="AQ2312" s="91" t="s">
        <v>87</v>
      </c>
      <c r="AR2312" s="91" t="s">
        <v>87</v>
      </c>
      <c r="AW2312" s="91">
        <v>1</v>
      </c>
      <c r="AX2312" s="91">
        <v>0</v>
      </c>
      <c r="AZ2312" s="92">
        <v>37749</v>
      </c>
      <c r="BA2312" s="91" t="s">
        <v>183</v>
      </c>
      <c r="BB2312" s="92">
        <v>42297</v>
      </c>
      <c r="BC2312" s="91" t="s">
        <v>87</v>
      </c>
    </row>
    <row r="2313" spans="1:55">
      <c r="A2313" s="91">
        <f t="shared" si="36"/>
        <v>2312</v>
      </c>
      <c r="B2313" s="91">
        <v>1486701</v>
      </c>
      <c r="C2313" s="91">
        <v>70</v>
      </c>
      <c r="D2313" s="91">
        <v>19</v>
      </c>
      <c r="E2313" s="91" t="s">
        <v>87</v>
      </c>
      <c r="F2313" s="91" t="s">
        <v>87</v>
      </c>
      <c r="G2313" s="91" t="s">
        <v>19750</v>
      </c>
      <c r="I2313" s="91" t="s">
        <v>19751</v>
      </c>
      <c r="J2313" s="91" t="s">
        <v>19752</v>
      </c>
      <c r="K2313" s="91" t="s">
        <v>16931</v>
      </c>
      <c r="L2313" s="91" t="s">
        <v>19753</v>
      </c>
      <c r="O2313" s="91" t="s">
        <v>19754</v>
      </c>
      <c r="P2313" s="91" t="s">
        <v>19755</v>
      </c>
      <c r="R2313" s="91" t="s">
        <v>19756</v>
      </c>
      <c r="S2313" s="91" t="s">
        <v>19757</v>
      </c>
      <c r="T2313" s="91" t="s">
        <v>385</v>
      </c>
      <c r="U2313" s="91">
        <v>1</v>
      </c>
      <c r="V2313" s="91">
        <v>500000</v>
      </c>
      <c r="W2313" s="91">
        <v>0</v>
      </c>
      <c r="X2313" s="91">
        <v>100</v>
      </c>
      <c r="Y2313" s="91">
        <v>120</v>
      </c>
      <c r="Z2313" s="91">
        <v>40</v>
      </c>
      <c r="AA2313" s="91">
        <v>60</v>
      </c>
      <c r="AB2313" s="91">
        <v>120</v>
      </c>
      <c r="AC2313" s="91">
        <v>0</v>
      </c>
      <c r="AD2313" s="91">
        <v>100</v>
      </c>
      <c r="AE2313" s="91">
        <v>120</v>
      </c>
      <c r="AF2313" s="91">
        <v>5</v>
      </c>
      <c r="AG2313" s="91">
        <v>36</v>
      </c>
      <c r="AH2313" s="91">
        <v>37870</v>
      </c>
      <c r="AI2313" s="91">
        <v>1</v>
      </c>
      <c r="AJ2313" s="91" t="s">
        <v>19758</v>
      </c>
      <c r="AK2313" s="91">
        <v>0</v>
      </c>
      <c r="AL2313" s="91">
        <v>1</v>
      </c>
      <c r="AM2313" s="91" t="s">
        <v>19759</v>
      </c>
      <c r="AO2313" s="91">
        <v>0</v>
      </c>
      <c r="AP2313" s="91">
        <v>2</v>
      </c>
      <c r="AQ2313" s="91">
        <v>1106794</v>
      </c>
      <c r="AR2313" s="91" t="s">
        <v>87</v>
      </c>
      <c r="AU2313" s="93">
        <v>42060</v>
      </c>
      <c r="AW2313" s="91">
        <v>1</v>
      </c>
      <c r="AX2313" s="91">
        <v>0</v>
      </c>
      <c r="AZ2313" s="92">
        <v>37809</v>
      </c>
      <c r="BA2313" s="91" t="s">
        <v>183</v>
      </c>
      <c r="BB2313" s="92">
        <v>42057</v>
      </c>
      <c r="BC2313" s="91" t="s">
        <v>87</v>
      </c>
    </row>
    <row r="2314" spans="1:55">
      <c r="A2314" s="91">
        <f t="shared" si="36"/>
        <v>2313</v>
      </c>
      <c r="B2314" s="91">
        <v>1491301</v>
      </c>
      <c r="C2314" s="91">
        <v>38</v>
      </c>
      <c r="D2314" s="91">
        <v>19</v>
      </c>
      <c r="E2314" s="91" t="s">
        <v>87</v>
      </c>
      <c r="F2314" s="91" t="s">
        <v>87</v>
      </c>
      <c r="G2314" s="91" t="s">
        <v>19760</v>
      </c>
      <c r="I2314" s="91" t="s">
        <v>19761</v>
      </c>
      <c r="J2314" s="91" t="s">
        <v>19762</v>
      </c>
      <c r="K2314" s="91" t="s">
        <v>5111</v>
      </c>
      <c r="L2314" s="91" t="s">
        <v>19763</v>
      </c>
      <c r="O2314" s="91" t="s">
        <v>19764</v>
      </c>
      <c r="P2314" s="91" t="s">
        <v>19765</v>
      </c>
      <c r="R2314" s="91" t="s">
        <v>19766</v>
      </c>
      <c r="T2314" s="91" t="s">
        <v>201</v>
      </c>
      <c r="U2314" s="91">
        <v>0</v>
      </c>
      <c r="V2314" s="91">
        <v>500000</v>
      </c>
      <c r="W2314" s="91">
        <v>0</v>
      </c>
      <c r="X2314" s="91">
        <v>0</v>
      </c>
      <c r="Y2314" s="91">
        <v>0</v>
      </c>
      <c r="Z2314" s="91">
        <v>40</v>
      </c>
      <c r="AA2314" s="91">
        <v>60</v>
      </c>
      <c r="AB2314" s="91">
        <v>120</v>
      </c>
      <c r="AC2314" s="91">
        <v>0</v>
      </c>
      <c r="AD2314" s="91">
        <v>0</v>
      </c>
      <c r="AE2314" s="91">
        <v>0</v>
      </c>
      <c r="AF2314" s="91">
        <v>1</v>
      </c>
      <c r="AG2314" s="91">
        <v>531</v>
      </c>
      <c r="AH2314" s="91">
        <v>8451</v>
      </c>
      <c r="AI2314" s="91">
        <v>2</v>
      </c>
      <c r="AJ2314" s="91" t="s">
        <v>19767</v>
      </c>
      <c r="AK2314" s="91">
        <v>0</v>
      </c>
      <c r="AL2314" s="91">
        <v>1</v>
      </c>
      <c r="AM2314" s="91" t="s">
        <v>19768</v>
      </c>
      <c r="AN2314" s="91" t="s">
        <v>9923</v>
      </c>
      <c r="AO2314" s="91">
        <v>0</v>
      </c>
      <c r="AP2314" s="91">
        <v>2</v>
      </c>
      <c r="AQ2314" s="91" t="s">
        <v>87</v>
      </c>
      <c r="AR2314" s="91" t="s">
        <v>87</v>
      </c>
      <c r="AW2314" s="91">
        <v>1</v>
      </c>
      <c r="AX2314" s="91">
        <v>0</v>
      </c>
      <c r="AZ2314" s="92">
        <v>37827</v>
      </c>
      <c r="BA2314" s="91" t="s">
        <v>183</v>
      </c>
      <c r="BB2314" s="92">
        <v>40448</v>
      </c>
      <c r="BC2314" s="91" t="s">
        <v>87</v>
      </c>
    </row>
    <row r="2315" spans="1:55">
      <c r="A2315" s="91">
        <f t="shared" si="36"/>
        <v>2314</v>
      </c>
      <c r="B2315" s="91">
        <v>1492601</v>
      </c>
      <c r="C2315" s="91">
        <v>38</v>
      </c>
      <c r="D2315" s="91">
        <v>19</v>
      </c>
      <c r="E2315" s="91" t="s">
        <v>87</v>
      </c>
      <c r="F2315" s="91" t="s">
        <v>87</v>
      </c>
      <c r="G2315" s="91" t="s">
        <v>19769</v>
      </c>
      <c r="H2315" s="91" t="s">
        <v>19770</v>
      </c>
      <c r="I2315" s="91" t="s">
        <v>19771</v>
      </c>
      <c r="K2315" s="91" t="s">
        <v>19772</v>
      </c>
      <c r="L2315" s="91" t="s">
        <v>19773</v>
      </c>
      <c r="O2315" s="91" t="s">
        <v>19774</v>
      </c>
      <c r="P2315" s="91" t="s">
        <v>19775</v>
      </c>
      <c r="R2315" s="91" t="s">
        <v>19776</v>
      </c>
      <c r="S2315" s="91" t="s">
        <v>19777</v>
      </c>
      <c r="T2315" s="91" t="s">
        <v>860</v>
      </c>
      <c r="U2315" s="91">
        <v>0</v>
      </c>
      <c r="V2315" s="91">
        <v>500000</v>
      </c>
      <c r="W2315" s="91">
        <v>0</v>
      </c>
      <c r="X2315" s="91">
        <v>100</v>
      </c>
      <c r="Y2315" s="91">
        <v>120</v>
      </c>
      <c r="Z2315" s="91">
        <v>40</v>
      </c>
      <c r="AA2315" s="91">
        <v>60</v>
      </c>
      <c r="AB2315" s="91">
        <v>120</v>
      </c>
      <c r="AC2315" s="91">
        <v>0</v>
      </c>
      <c r="AD2315" s="91">
        <v>100</v>
      </c>
      <c r="AE2315" s="91">
        <v>120</v>
      </c>
      <c r="AF2315" s="91">
        <v>1</v>
      </c>
      <c r="AG2315" s="91">
        <v>238</v>
      </c>
      <c r="AH2315" s="91">
        <v>1530533</v>
      </c>
      <c r="AI2315" s="91">
        <v>1</v>
      </c>
      <c r="AJ2315" s="91" t="s">
        <v>19778</v>
      </c>
      <c r="AK2315" s="91">
        <v>0</v>
      </c>
      <c r="AL2315" s="91">
        <v>0</v>
      </c>
      <c r="AM2315" s="91" t="s">
        <v>87</v>
      </c>
      <c r="AO2315" s="91">
        <v>1</v>
      </c>
      <c r="AP2315" s="91">
        <v>2</v>
      </c>
      <c r="AQ2315" s="91" t="s">
        <v>87</v>
      </c>
      <c r="AR2315" s="91" t="s">
        <v>87</v>
      </c>
      <c r="AW2315" s="91">
        <v>1</v>
      </c>
      <c r="AX2315" s="91">
        <v>0</v>
      </c>
      <c r="AZ2315" s="92">
        <v>42020</v>
      </c>
      <c r="BA2315" s="91" t="s">
        <v>183</v>
      </c>
      <c r="BB2315" s="92">
        <v>42020</v>
      </c>
      <c r="BC2315" s="91" t="s">
        <v>87</v>
      </c>
    </row>
    <row r="2316" spans="1:55">
      <c r="A2316" s="91">
        <f t="shared" si="36"/>
        <v>2315</v>
      </c>
      <c r="B2316" s="91">
        <v>1498301</v>
      </c>
      <c r="C2316" s="91">
        <v>40</v>
      </c>
      <c r="D2316" s="91">
        <v>19</v>
      </c>
      <c r="E2316" s="91" t="s">
        <v>87</v>
      </c>
      <c r="F2316" s="91" t="s">
        <v>87</v>
      </c>
      <c r="G2316" s="91" t="s">
        <v>19779</v>
      </c>
      <c r="I2316" s="91" t="s">
        <v>19780</v>
      </c>
      <c r="K2316" s="91" t="s">
        <v>8797</v>
      </c>
      <c r="L2316" s="91" t="s">
        <v>19781</v>
      </c>
      <c r="O2316" s="91" t="s">
        <v>19782</v>
      </c>
      <c r="P2316" s="91" t="s">
        <v>19783</v>
      </c>
      <c r="U2316" s="91">
        <v>0</v>
      </c>
      <c r="V2316" s="91">
        <v>500000</v>
      </c>
      <c r="W2316" s="91">
        <v>0</v>
      </c>
      <c r="X2316" s="91">
        <v>100</v>
      </c>
      <c r="Y2316" s="91">
        <v>120</v>
      </c>
      <c r="Z2316" s="91">
        <v>0</v>
      </c>
      <c r="AA2316" s="91">
        <v>0</v>
      </c>
      <c r="AB2316" s="91">
        <v>0</v>
      </c>
      <c r="AC2316" s="91">
        <v>0</v>
      </c>
      <c r="AD2316" s="91">
        <v>0</v>
      </c>
      <c r="AE2316" s="91">
        <v>0</v>
      </c>
      <c r="AF2316" s="91">
        <v>5</v>
      </c>
      <c r="AG2316" s="91">
        <v>13</v>
      </c>
      <c r="AH2316" s="91">
        <v>2127692</v>
      </c>
      <c r="AI2316" s="91">
        <v>2</v>
      </c>
      <c r="AJ2316" s="91" t="s">
        <v>19780</v>
      </c>
      <c r="AK2316" s="91">
        <v>0</v>
      </c>
      <c r="AL2316" s="91">
        <v>0</v>
      </c>
      <c r="AM2316" s="91" t="s">
        <v>87</v>
      </c>
      <c r="AO2316" s="91">
        <v>0</v>
      </c>
      <c r="AP2316" s="91">
        <v>2</v>
      </c>
      <c r="AQ2316" s="91" t="s">
        <v>87</v>
      </c>
      <c r="AR2316" s="91" t="s">
        <v>87</v>
      </c>
      <c r="AW2316" s="91">
        <v>1</v>
      </c>
      <c r="AX2316" s="91">
        <v>0</v>
      </c>
      <c r="AZ2316" s="92">
        <v>37873</v>
      </c>
      <c r="BA2316" s="91" t="s">
        <v>183</v>
      </c>
      <c r="BB2316" s="92">
        <v>37921</v>
      </c>
      <c r="BC2316" s="91" t="s">
        <v>87</v>
      </c>
    </row>
    <row r="2317" spans="1:55">
      <c r="A2317" s="91">
        <f t="shared" si="36"/>
        <v>2316</v>
      </c>
      <c r="B2317" s="91">
        <v>1502501</v>
      </c>
      <c r="C2317" s="91">
        <v>40</v>
      </c>
      <c r="D2317" s="91">
        <v>19</v>
      </c>
      <c r="E2317" s="91" t="s">
        <v>87</v>
      </c>
      <c r="F2317" s="91" t="s">
        <v>87</v>
      </c>
      <c r="G2317" s="91" t="s">
        <v>4081</v>
      </c>
      <c r="I2317" s="91" t="s">
        <v>4087</v>
      </c>
      <c r="K2317" s="91" t="s">
        <v>8869</v>
      </c>
      <c r="L2317" s="91" t="s">
        <v>19784</v>
      </c>
      <c r="M2317" s="91" t="s">
        <v>19785</v>
      </c>
      <c r="O2317" s="91" t="s">
        <v>19786</v>
      </c>
      <c r="P2317" s="91" t="s">
        <v>19787</v>
      </c>
      <c r="U2317" s="91">
        <v>0</v>
      </c>
      <c r="V2317" s="91">
        <v>500000</v>
      </c>
      <c r="W2317" s="91">
        <v>0</v>
      </c>
      <c r="X2317" s="91">
        <v>0</v>
      </c>
      <c r="Y2317" s="91">
        <v>0</v>
      </c>
      <c r="Z2317" s="91">
        <v>40</v>
      </c>
      <c r="AA2317" s="91">
        <v>60</v>
      </c>
      <c r="AB2317" s="91">
        <v>120</v>
      </c>
      <c r="AC2317" s="91">
        <v>0</v>
      </c>
      <c r="AD2317" s="91">
        <v>0</v>
      </c>
      <c r="AE2317" s="91">
        <v>0</v>
      </c>
      <c r="AF2317" s="91">
        <v>5</v>
      </c>
      <c r="AG2317" s="91">
        <v>333</v>
      </c>
      <c r="AH2317" s="91">
        <v>102788</v>
      </c>
      <c r="AI2317" s="91">
        <v>2</v>
      </c>
      <c r="AJ2317" s="91" t="s">
        <v>19788</v>
      </c>
      <c r="AK2317" s="91">
        <v>0</v>
      </c>
      <c r="AL2317" s="91">
        <v>1</v>
      </c>
      <c r="AM2317" s="91">
        <v>27104010059000</v>
      </c>
      <c r="AN2317" s="91" t="s">
        <v>431</v>
      </c>
      <c r="AO2317" s="91">
        <v>1</v>
      </c>
      <c r="AP2317" s="91">
        <v>2</v>
      </c>
      <c r="AQ2317" s="91" t="s">
        <v>87</v>
      </c>
      <c r="AR2317" s="91" t="s">
        <v>87</v>
      </c>
      <c r="AW2317" s="91">
        <v>1</v>
      </c>
      <c r="AX2317" s="91">
        <v>0</v>
      </c>
      <c r="AZ2317" s="92">
        <v>37893</v>
      </c>
      <c r="BA2317" s="91" t="s">
        <v>183</v>
      </c>
      <c r="BB2317" s="92">
        <v>41593</v>
      </c>
      <c r="BC2317" s="91" t="s">
        <v>87</v>
      </c>
    </row>
    <row r="2318" spans="1:55">
      <c r="A2318" s="91">
        <f t="shared" si="36"/>
        <v>2317</v>
      </c>
      <c r="B2318" s="91">
        <v>1516201</v>
      </c>
      <c r="C2318" s="91">
        <v>62</v>
      </c>
      <c r="D2318" s="91">
        <v>19</v>
      </c>
      <c r="E2318" s="91" t="s">
        <v>87</v>
      </c>
      <c r="F2318" s="91" t="s">
        <v>87</v>
      </c>
      <c r="G2318" s="91" t="s">
        <v>19789</v>
      </c>
      <c r="I2318" s="91" t="s">
        <v>19790</v>
      </c>
      <c r="J2318" s="91" t="s">
        <v>19791</v>
      </c>
      <c r="K2318" s="91" t="s">
        <v>19792</v>
      </c>
      <c r="L2318" s="91" t="s">
        <v>19793</v>
      </c>
      <c r="O2318" s="91" t="s">
        <v>19794</v>
      </c>
      <c r="P2318" s="91" t="s">
        <v>19795</v>
      </c>
      <c r="U2318" s="91">
        <v>0</v>
      </c>
      <c r="V2318" s="91">
        <v>0</v>
      </c>
      <c r="W2318" s="91">
        <v>0</v>
      </c>
      <c r="X2318" s="91">
        <v>0</v>
      </c>
      <c r="Y2318" s="91">
        <v>0</v>
      </c>
      <c r="Z2318" s="91">
        <v>40</v>
      </c>
      <c r="AA2318" s="91">
        <v>60</v>
      </c>
      <c r="AB2318" s="91">
        <v>120</v>
      </c>
      <c r="AC2318" s="91">
        <v>0</v>
      </c>
      <c r="AD2318" s="91">
        <v>0</v>
      </c>
      <c r="AE2318" s="91">
        <v>0</v>
      </c>
      <c r="AF2318" s="91">
        <v>546</v>
      </c>
      <c r="AG2318" s="91">
        <v>95</v>
      </c>
      <c r="AH2318" s="91">
        <v>622473</v>
      </c>
      <c r="AI2318" s="91">
        <v>1</v>
      </c>
      <c r="AJ2318" s="91" t="s">
        <v>19796</v>
      </c>
      <c r="AK2318" s="91">
        <v>0</v>
      </c>
      <c r="AL2318" s="91">
        <v>0</v>
      </c>
      <c r="AM2318" s="91" t="s">
        <v>87</v>
      </c>
      <c r="AO2318" s="91">
        <v>0</v>
      </c>
      <c r="AP2318" s="91">
        <v>2</v>
      </c>
      <c r="AQ2318" s="91" t="s">
        <v>87</v>
      </c>
      <c r="AR2318" s="91" t="s">
        <v>87</v>
      </c>
      <c r="AW2318" s="91">
        <v>1</v>
      </c>
      <c r="AX2318" s="91">
        <v>0</v>
      </c>
      <c r="AZ2318" s="92">
        <v>37971</v>
      </c>
      <c r="BA2318" s="91" t="s">
        <v>183</v>
      </c>
      <c r="BB2318" s="92">
        <v>42471</v>
      </c>
      <c r="BC2318" s="91" t="s">
        <v>87</v>
      </c>
    </row>
    <row r="2319" spans="1:55">
      <c r="A2319" s="91">
        <f t="shared" si="36"/>
        <v>2318</v>
      </c>
      <c r="B2319" s="91">
        <v>1524401</v>
      </c>
      <c r="C2319" s="91">
        <v>30</v>
      </c>
      <c r="D2319" s="91">
        <v>19</v>
      </c>
      <c r="E2319" s="91" t="s">
        <v>87</v>
      </c>
      <c r="F2319" s="91" t="s">
        <v>87</v>
      </c>
      <c r="G2319" s="91" t="s">
        <v>19797</v>
      </c>
      <c r="I2319" s="91" t="s">
        <v>19798</v>
      </c>
      <c r="J2319" s="91" t="s">
        <v>19799</v>
      </c>
      <c r="K2319" s="91" t="s">
        <v>19800</v>
      </c>
      <c r="L2319" s="91" t="s">
        <v>19801</v>
      </c>
      <c r="O2319" s="91" t="s">
        <v>19802</v>
      </c>
      <c r="P2319" s="91" t="s">
        <v>87</v>
      </c>
      <c r="U2319" s="91">
        <v>0</v>
      </c>
      <c r="V2319" s="91">
        <v>500000</v>
      </c>
      <c r="W2319" s="91">
        <v>0</v>
      </c>
      <c r="X2319" s="91">
        <v>100</v>
      </c>
      <c r="Y2319" s="91">
        <v>120</v>
      </c>
      <c r="Z2319" s="91">
        <v>40</v>
      </c>
      <c r="AA2319" s="91">
        <v>60</v>
      </c>
      <c r="AB2319" s="91">
        <v>120</v>
      </c>
      <c r="AC2319" s="91">
        <v>0</v>
      </c>
      <c r="AD2319" s="91">
        <v>0</v>
      </c>
      <c r="AE2319" s="91">
        <v>0</v>
      </c>
      <c r="AF2319" s="91">
        <v>1250</v>
      </c>
      <c r="AG2319" s="91">
        <v>6</v>
      </c>
      <c r="AH2319" s="91">
        <v>645621</v>
      </c>
      <c r="AI2319" s="91">
        <v>1</v>
      </c>
      <c r="AJ2319" s="91" t="s">
        <v>19803</v>
      </c>
      <c r="AK2319" s="91">
        <v>0</v>
      </c>
      <c r="AL2319" s="91">
        <v>0</v>
      </c>
      <c r="AM2319" s="91" t="s">
        <v>87</v>
      </c>
      <c r="AO2319" s="91">
        <v>0</v>
      </c>
      <c r="AP2319" s="91">
        <v>2</v>
      </c>
      <c r="AQ2319" s="91" t="s">
        <v>87</v>
      </c>
      <c r="AR2319" s="91" t="s">
        <v>87</v>
      </c>
      <c r="AW2319" s="91">
        <v>1</v>
      </c>
      <c r="AX2319" s="91">
        <v>0</v>
      </c>
      <c r="AZ2319" s="92">
        <v>38033</v>
      </c>
      <c r="BA2319" s="91" t="s">
        <v>183</v>
      </c>
      <c r="BB2319" s="92">
        <v>42422</v>
      </c>
      <c r="BC2319" s="91" t="s">
        <v>87</v>
      </c>
    </row>
    <row r="2320" spans="1:55">
      <c r="A2320" s="91">
        <f t="shared" si="36"/>
        <v>2319</v>
      </c>
      <c r="B2320" s="91">
        <v>1526001</v>
      </c>
      <c r="C2320" s="91">
        <v>30</v>
      </c>
      <c r="D2320" s="91">
        <v>19</v>
      </c>
      <c r="E2320" s="91">
        <v>15260</v>
      </c>
      <c r="F2320" s="91">
        <v>1</v>
      </c>
      <c r="G2320" s="91" t="s">
        <v>19804</v>
      </c>
      <c r="I2320" s="91" t="s">
        <v>19805</v>
      </c>
      <c r="J2320" s="91" t="s">
        <v>19804</v>
      </c>
      <c r="K2320" s="91" t="s">
        <v>19806</v>
      </c>
      <c r="L2320" s="91" t="s">
        <v>19807</v>
      </c>
      <c r="O2320" s="91" t="s">
        <v>19808</v>
      </c>
      <c r="P2320" s="91" t="s">
        <v>19809</v>
      </c>
      <c r="U2320" s="91">
        <v>0</v>
      </c>
      <c r="V2320" s="91">
        <v>500000</v>
      </c>
      <c r="W2320" s="91">
        <v>0</v>
      </c>
      <c r="X2320" s="91">
        <v>0</v>
      </c>
      <c r="Y2320" s="91">
        <v>0</v>
      </c>
      <c r="Z2320" s="91">
        <v>40</v>
      </c>
      <c r="AA2320" s="91">
        <v>60</v>
      </c>
      <c r="AB2320" s="91">
        <v>120</v>
      </c>
      <c r="AC2320" s="91">
        <v>0</v>
      </c>
      <c r="AD2320" s="91">
        <v>0</v>
      </c>
      <c r="AE2320" s="91">
        <v>0</v>
      </c>
      <c r="AF2320" s="91">
        <v>1</v>
      </c>
      <c r="AG2320" s="91">
        <v>177</v>
      </c>
      <c r="AH2320" s="91">
        <v>1252</v>
      </c>
      <c r="AI2320" s="91">
        <v>2</v>
      </c>
      <c r="AJ2320" s="91" t="s">
        <v>19810</v>
      </c>
      <c r="AK2320" s="91">
        <v>0</v>
      </c>
      <c r="AL2320" s="91">
        <v>0</v>
      </c>
      <c r="AM2320" s="91" t="s">
        <v>87</v>
      </c>
      <c r="AO2320" s="91">
        <v>0</v>
      </c>
      <c r="AP2320" s="91">
        <v>2</v>
      </c>
      <c r="AQ2320" s="91" t="s">
        <v>87</v>
      </c>
      <c r="AR2320" s="91" t="s">
        <v>87</v>
      </c>
      <c r="AW2320" s="91">
        <v>1</v>
      </c>
      <c r="AX2320" s="91">
        <v>0</v>
      </c>
      <c r="AZ2320" s="92">
        <v>36680</v>
      </c>
      <c r="BA2320" s="91" t="s">
        <v>183</v>
      </c>
      <c r="BB2320" s="92">
        <v>41290</v>
      </c>
      <c r="BC2320" s="91" t="s">
        <v>87</v>
      </c>
    </row>
    <row r="2321" spans="1:55">
      <c r="A2321" s="91">
        <f t="shared" si="36"/>
        <v>2320</v>
      </c>
      <c r="B2321" s="91">
        <v>1526401</v>
      </c>
      <c r="C2321" s="91">
        <v>50</v>
      </c>
      <c r="D2321" s="91">
        <v>19</v>
      </c>
      <c r="E2321" s="91" t="s">
        <v>87</v>
      </c>
      <c r="F2321" s="91" t="s">
        <v>87</v>
      </c>
      <c r="G2321" s="91" t="s">
        <v>19811</v>
      </c>
      <c r="I2321" s="91" t="s">
        <v>19812</v>
      </c>
      <c r="J2321" s="91" t="s">
        <v>19813</v>
      </c>
      <c r="K2321" s="91" t="s">
        <v>19814</v>
      </c>
      <c r="L2321" s="91" t="s">
        <v>19815</v>
      </c>
      <c r="O2321" s="91" t="s">
        <v>19816</v>
      </c>
      <c r="P2321" s="91" t="s">
        <v>19817</v>
      </c>
      <c r="R2321" s="91" t="s">
        <v>19818</v>
      </c>
      <c r="S2321" s="91" t="s">
        <v>19819</v>
      </c>
      <c r="T2321" s="91" t="s">
        <v>269</v>
      </c>
      <c r="U2321" s="91">
        <v>0</v>
      </c>
      <c r="V2321" s="91">
        <v>500000</v>
      </c>
      <c r="W2321" s="91">
        <v>100</v>
      </c>
      <c r="X2321" s="91">
        <v>0</v>
      </c>
      <c r="Y2321" s="91">
        <v>120</v>
      </c>
      <c r="Z2321" s="91">
        <v>100</v>
      </c>
      <c r="AA2321" s="91">
        <v>0</v>
      </c>
      <c r="AB2321" s="91">
        <v>120</v>
      </c>
      <c r="AC2321" s="91">
        <v>100</v>
      </c>
      <c r="AD2321" s="91">
        <v>0</v>
      </c>
      <c r="AE2321" s="91">
        <v>120</v>
      </c>
      <c r="AF2321" s="91">
        <v>5</v>
      </c>
      <c r="AG2321" s="91">
        <v>213</v>
      </c>
      <c r="AH2321" s="91">
        <v>449638</v>
      </c>
      <c r="AI2321" s="91">
        <v>1</v>
      </c>
      <c r="AJ2321" s="91" t="s">
        <v>19820</v>
      </c>
      <c r="AK2321" s="91">
        <v>0</v>
      </c>
      <c r="AL2321" s="91">
        <v>2</v>
      </c>
      <c r="AM2321" s="91" t="s">
        <v>87</v>
      </c>
      <c r="AO2321" s="91">
        <v>0</v>
      </c>
      <c r="AP2321" s="91">
        <v>2</v>
      </c>
      <c r="AQ2321" s="91" t="s">
        <v>87</v>
      </c>
      <c r="AR2321" s="91" t="s">
        <v>87</v>
      </c>
      <c r="AW2321" s="91">
        <v>1</v>
      </c>
      <c r="AX2321" s="91">
        <v>0</v>
      </c>
      <c r="AZ2321" s="92">
        <v>38062</v>
      </c>
      <c r="BA2321" s="91" t="s">
        <v>183</v>
      </c>
      <c r="BB2321" s="92">
        <v>38608</v>
      </c>
      <c r="BC2321" s="91" t="s">
        <v>87</v>
      </c>
    </row>
    <row r="2322" spans="1:55">
      <c r="A2322" s="91">
        <f t="shared" si="36"/>
        <v>2321</v>
      </c>
      <c r="B2322" s="91">
        <v>1541601</v>
      </c>
      <c r="C2322" s="91">
        <v>30</v>
      </c>
      <c r="D2322" s="91">
        <v>19</v>
      </c>
      <c r="E2322" s="91" t="s">
        <v>87</v>
      </c>
      <c r="F2322" s="91" t="s">
        <v>87</v>
      </c>
      <c r="G2322" s="91" t="s">
        <v>19821</v>
      </c>
      <c r="I2322" s="91" t="s">
        <v>19822</v>
      </c>
      <c r="J2322" s="91" t="s">
        <v>19823</v>
      </c>
      <c r="K2322" s="91" t="s">
        <v>19824</v>
      </c>
      <c r="L2322" s="91" t="s">
        <v>19825</v>
      </c>
      <c r="O2322" s="91" t="s">
        <v>19826</v>
      </c>
      <c r="P2322" s="91" t="s">
        <v>19827</v>
      </c>
      <c r="U2322" s="91">
        <v>1</v>
      </c>
      <c r="V2322" s="91">
        <v>500000</v>
      </c>
      <c r="W2322" s="91">
        <v>0</v>
      </c>
      <c r="X2322" s="91">
        <v>100</v>
      </c>
      <c r="Y2322" s="91">
        <v>120</v>
      </c>
      <c r="Z2322" s="91">
        <v>40</v>
      </c>
      <c r="AA2322" s="91">
        <v>60</v>
      </c>
      <c r="AB2322" s="91">
        <v>120</v>
      </c>
      <c r="AC2322" s="91">
        <v>0</v>
      </c>
      <c r="AD2322" s="91">
        <v>0</v>
      </c>
      <c r="AE2322" s="91">
        <v>0</v>
      </c>
      <c r="AF2322" s="91">
        <v>1</v>
      </c>
      <c r="AG2322" s="91">
        <v>21</v>
      </c>
      <c r="AH2322" s="91">
        <v>1728071</v>
      </c>
      <c r="AI2322" s="91">
        <v>1</v>
      </c>
      <c r="AJ2322" s="91" t="s">
        <v>19828</v>
      </c>
      <c r="AK2322" s="91">
        <v>0</v>
      </c>
      <c r="AL2322" s="91">
        <v>0</v>
      </c>
      <c r="AM2322" s="91" t="s">
        <v>87</v>
      </c>
      <c r="AO2322" s="91">
        <v>0</v>
      </c>
      <c r="AP2322" s="91">
        <v>2</v>
      </c>
      <c r="AQ2322" s="91">
        <v>1607026</v>
      </c>
      <c r="AR2322" s="91" t="s">
        <v>87</v>
      </c>
      <c r="AU2322" s="93">
        <v>42088</v>
      </c>
      <c r="AW2322" s="91">
        <v>1</v>
      </c>
      <c r="AX2322" s="91">
        <v>0</v>
      </c>
      <c r="AZ2322" s="92">
        <v>38128</v>
      </c>
      <c r="BA2322" s="91" t="s">
        <v>183</v>
      </c>
      <c r="BB2322" s="92">
        <v>40064</v>
      </c>
      <c r="BC2322" s="91" t="s">
        <v>87</v>
      </c>
    </row>
    <row r="2323" spans="1:55">
      <c r="A2323" s="91">
        <f t="shared" si="36"/>
        <v>2322</v>
      </c>
      <c r="B2323" s="91">
        <v>1542501</v>
      </c>
      <c r="C2323" s="91">
        <v>38</v>
      </c>
      <c r="D2323" s="91">
        <v>19</v>
      </c>
      <c r="E2323" s="91" t="s">
        <v>87</v>
      </c>
      <c r="F2323" s="91" t="s">
        <v>87</v>
      </c>
      <c r="G2323" s="91" t="s">
        <v>3052</v>
      </c>
      <c r="H2323" s="91" t="s">
        <v>19829</v>
      </c>
      <c r="I2323" s="91" t="s">
        <v>3086</v>
      </c>
      <c r="K2323" s="91" t="s">
        <v>17634</v>
      </c>
      <c r="L2323" s="91" t="s">
        <v>19830</v>
      </c>
      <c r="M2323" s="91" t="s">
        <v>19831</v>
      </c>
      <c r="O2323" s="91" t="s">
        <v>19832</v>
      </c>
      <c r="P2323" s="91" t="s">
        <v>19833</v>
      </c>
      <c r="R2323" s="91" t="s">
        <v>19834</v>
      </c>
      <c r="S2323" s="91" t="s">
        <v>19835</v>
      </c>
      <c r="T2323" s="91" t="s">
        <v>931</v>
      </c>
      <c r="U2323" s="91">
        <v>1</v>
      </c>
      <c r="V2323" s="91">
        <v>500000</v>
      </c>
      <c r="W2323" s="91">
        <v>0</v>
      </c>
      <c r="X2323" s="91">
        <v>100</v>
      </c>
      <c r="Y2323" s="91">
        <v>120</v>
      </c>
      <c r="Z2323" s="91">
        <v>40</v>
      </c>
      <c r="AA2323" s="91">
        <v>60</v>
      </c>
      <c r="AB2323" s="91">
        <v>120</v>
      </c>
      <c r="AC2323" s="91">
        <v>0</v>
      </c>
      <c r="AD2323" s="91">
        <v>100</v>
      </c>
      <c r="AE2323" s="91">
        <v>120</v>
      </c>
      <c r="AF2323" s="91">
        <v>5</v>
      </c>
      <c r="AG2323" s="91">
        <v>615</v>
      </c>
      <c r="AH2323" s="91">
        <v>4611379</v>
      </c>
      <c r="AI2323" s="91">
        <v>1</v>
      </c>
      <c r="AJ2323" s="91" t="s">
        <v>19836</v>
      </c>
      <c r="AK2323" s="91">
        <v>0</v>
      </c>
      <c r="AL2323" s="91">
        <v>1</v>
      </c>
      <c r="AM2323" s="91" t="s">
        <v>3063</v>
      </c>
      <c r="AN2323" s="91" t="s">
        <v>431</v>
      </c>
      <c r="AO2323" s="91">
        <v>0</v>
      </c>
      <c r="AP2323" s="91">
        <v>2</v>
      </c>
      <c r="AQ2323" s="91">
        <v>1197705</v>
      </c>
      <c r="AR2323" s="91" t="s">
        <v>87</v>
      </c>
      <c r="AU2323" s="93">
        <v>42060</v>
      </c>
      <c r="AW2323" s="91">
        <v>1</v>
      </c>
      <c r="AX2323" s="91">
        <v>0</v>
      </c>
      <c r="AY2323" s="91">
        <v>0</v>
      </c>
      <c r="AZ2323" s="92">
        <v>38132</v>
      </c>
      <c r="BA2323" s="91" t="s">
        <v>183</v>
      </c>
      <c r="BB2323" s="92">
        <v>42057</v>
      </c>
      <c r="BC2323" s="91" t="s">
        <v>87</v>
      </c>
    </row>
    <row r="2324" spans="1:55">
      <c r="A2324" s="91">
        <f t="shared" si="36"/>
        <v>2323</v>
      </c>
      <c r="B2324" s="91">
        <v>1544101</v>
      </c>
      <c r="C2324" s="91">
        <v>38</v>
      </c>
      <c r="D2324" s="91">
        <v>19</v>
      </c>
      <c r="E2324" s="91" t="s">
        <v>87</v>
      </c>
      <c r="F2324" s="91" t="s">
        <v>87</v>
      </c>
      <c r="G2324" s="91" t="s">
        <v>19837</v>
      </c>
      <c r="I2324" s="91" t="s">
        <v>19838</v>
      </c>
      <c r="K2324" s="91" t="s">
        <v>7816</v>
      </c>
      <c r="L2324" s="91" t="s">
        <v>19839</v>
      </c>
      <c r="M2324" s="91" t="s">
        <v>19840</v>
      </c>
      <c r="O2324" s="91" t="s">
        <v>19841</v>
      </c>
      <c r="P2324" s="91" t="s">
        <v>19842</v>
      </c>
      <c r="R2324" s="91" t="s">
        <v>19843</v>
      </c>
      <c r="S2324" s="91" t="s">
        <v>19844</v>
      </c>
      <c r="T2324" s="91" t="s">
        <v>385</v>
      </c>
      <c r="U2324" s="91">
        <v>0</v>
      </c>
      <c r="V2324" s="91">
        <v>0</v>
      </c>
      <c r="W2324" s="91">
        <v>0</v>
      </c>
      <c r="X2324" s="91">
        <v>0</v>
      </c>
      <c r="Y2324" s="91">
        <v>0</v>
      </c>
      <c r="Z2324" s="91">
        <v>0</v>
      </c>
      <c r="AA2324" s="91">
        <v>0</v>
      </c>
      <c r="AB2324" s="91">
        <v>0</v>
      </c>
      <c r="AC2324" s="91">
        <v>100</v>
      </c>
      <c r="AD2324" s="91">
        <v>0</v>
      </c>
      <c r="AE2324" s="91">
        <v>0</v>
      </c>
      <c r="AF2324" s="91">
        <v>142</v>
      </c>
      <c r="AG2324" s="91">
        <v>101</v>
      </c>
      <c r="AH2324" s="91">
        <v>1890881</v>
      </c>
      <c r="AI2324" s="91">
        <v>1</v>
      </c>
      <c r="AJ2324" s="91" t="s">
        <v>19845</v>
      </c>
      <c r="AK2324" s="91">
        <v>0</v>
      </c>
      <c r="AL2324" s="91">
        <v>0</v>
      </c>
      <c r="AM2324" s="91" t="s">
        <v>87</v>
      </c>
      <c r="AO2324" s="91">
        <v>0</v>
      </c>
      <c r="AP2324" s="91">
        <v>2</v>
      </c>
      <c r="AQ2324" s="91" t="s">
        <v>87</v>
      </c>
      <c r="AR2324" s="91" t="s">
        <v>87</v>
      </c>
      <c r="AW2324" s="91">
        <v>1</v>
      </c>
      <c r="AX2324" s="91">
        <v>0</v>
      </c>
      <c r="AZ2324" s="92">
        <v>38145</v>
      </c>
      <c r="BA2324" s="91" t="s">
        <v>183</v>
      </c>
      <c r="BB2324" s="92">
        <v>41129</v>
      </c>
      <c r="BC2324" s="91" t="s">
        <v>87</v>
      </c>
    </row>
    <row r="2325" spans="1:55">
      <c r="A2325" s="91">
        <f t="shared" si="36"/>
        <v>2324</v>
      </c>
      <c r="B2325" s="91">
        <v>1547501</v>
      </c>
      <c r="C2325" s="91">
        <v>50</v>
      </c>
      <c r="D2325" s="91">
        <v>19</v>
      </c>
      <c r="E2325" s="91" t="s">
        <v>87</v>
      </c>
      <c r="F2325" s="91" t="s">
        <v>87</v>
      </c>
      <c r="G2325" s="91" t="s">
        <v>19846</v>
      </c>
      <c r="I2325" s="91" t="s">
        <v>19847</v>
      </c>
      <c r="J2325" s="91" t="s">
        <v>19848</v>
      </c>
      <c r="K2325" s="91" t="s">
        <v>19849</v>
      </c>
      <c r="L2325" s="91" t="s">
        <v>19850</v>
      </c>
      <c r="O2325" s="91" t="s">
        <v>19851</v>
      </c>
      <c r="P2325" s="91" t="s">
        <v>19852</v>
      </c>
      <c r="U2325" s="91">
        <v>1</v>
      </c>
      <c r="V2325" s="91">
        <v>500000</v>
      </c>
      <c r="W2325" s="91">
        <v>0</v>
      </c>
      <c r="X2325" s="91">
        <v>100</v>
      </c>
      <c r="Y2325" s="91">
        <v>120</v>
      </c>
      <c r="Z2325" s="91">
        <v>40</v>
      </c>
      <c r="AA2325" s="91">
        <v>60</v>
      </c>
      <c r="AB2325" s="91">
        <v>120</v>
      </c>
      <c r="AC2325" s="91">
        <v>40</v>
      </c>
      <c r="AD2325" s="91">
        <v>60</v>
      </c>
      <c r="AE2325" s="91">
        <v>120</v>
      </c>
      <c r="AF2325" s="91">
        <v>10</v>
      </c>
      <c r="AG2325" s="91">
        <v>718</v>
      </c>
      <c r="AH2325" s="91">
        <v>527950</v>
      </c>
      <c r="AI2325" s="91">
        <v>2</v>
      </c>
      <c r="AJ2325" s="91" t="s">
        <v>19853</v>
      </c>
      <c r="AK2325" s="91">
        <v>0</v>
      </c>
      <c r="AL2325" s="91">
        <v>0</v>
      </c>
      <c r="AM2325" s="91" t="s">
        <v>87</v>
      </c>
      <c r="AO2325" s="91">
        <v>0</v>
      </c>
      <c r="AP2325" s="91">
        <v>2</v>
      </c>
      <c r="AQ2325" s="91">
        <v>1915860</v>
      </c>
      <c r="AR2325" s="91" t="s">
        <v>87</v>
      </c>
      <c r="AU2325" s="93">
        <v>43125</v>
      </c>
      <c r="AW2325" s="91">
        <v>1</v>
      </c>
      <c r="AX2325" s="91">
        <v>0</v>
      </c>
      <c r="AZ2325" s="92">
        <v>38161</v>
      </c>
      <c r="BA2325" s="91" t="s">
        <v>183</v>
      </c>
      <c r="BB2325" s="92">
        <v>43124.068194444444</v>
      </c>
      <c r="BC2325" s="91" t="s">
        <v>233</v>
      </c>
    </row>
    <row r="2326" spans="1:55">
      <c r="A2326" s="91">
        <f t="shared" si="36"/>
        <v>2325</v>
      </c>
      <c r="B2326" s="91">
        <v>1551101</v>
      </c>
      <c r="C2326" s="91">
        <v>94</v>
      </c>
      <c r="D2326" s="91">
        <v>19</v>
      </c>
      <c r="E2326" s="91" t="s">
        <v>87</v>
      </c>
      <c r="F2326" s="91" t="s">
        <v>87</v>
      </c>
      <c r="G2326" s="91" t="s">
        <v>19854</v>
      </c>
      <c r="I2326" s="91" t="s">
        <v>19855</v>
      </c>
      <c r="J2326" s="91" t="s">
        <v>19856</v>
      </c>
      <c r="K2326" s="91" t="s">
        <v>19857</v>
      </c>
      <c r="L2326" s="91" t="s">
        <v>19858</v>
      </c>
      <c r="O2326" s="91" t="s">
        <v>19859</v>
      </c>
      <c r="P2326" s="91" t="s">
        <v>87</v>
      </c>
      <c r="U2326" s="91">
        <v>0</v>
      </c>
      <c r="V2326" s="91">
        <v>500000</v>
      </c>
      <c r="W2326" s="91">
        <v>0</v>
      </c>
      <c r="X2326" s="91">
        <v>100</v>
      </c>
      <c r="Y2326" s="91">
        <v>120</v>
      </c>
      <c r="Z2326" s="91">
        <v>40</v>
      </c>
      <c r="AA2326" s="91">
        <v>60</v>
      </c>
      <c r="AB2326" s="91">
        <v>120</v>
      </c>
      <c r="AC2326" s="91">
        <v>40</v>
      </c>
      <c r="AD2326" s="91">
        <v>60</v>
      </c>
      <c r="AE2326" s="91">
        <v>120</v>
      </c>
      <c r="AF2326" s="91">
        <v>5</v>
      </c>
      <c r="AG2326" s="91">
        <v>693</v>
      </c>
      <c r="AH2326" s="91">
        <v>213555</v>
      </c>
      <c r="AI2326" s="91">
        <v>2</v>
      </c>
      <c r="AJ2326" s="91" t="s">
        <v>19855</v>
      </c>
      <c r="AK2326" s="91">
        <v>0</v>
      </c>
      <c r="AL2326" s="91">
        <v>0</v>
      </c>
      <c r="AM2326" s="91" t="s">
        <v>87</v>
      </c>
      <c r="AO2326" s="91">
        <v>0</v>
      </c>
      <c r="AP2326" s="91">
        <v>2</v>
      </c>
      <c r="AQ2326" s="91" t="s">
        <v>87</v>
      </c>
      <c r="AR2326" s="91" t="s">
        <v>87</v>
      </c>
      <c r="AW2326" s="91">
        <v>1</v>
      </c>
      <c r="AX2326" s="91">
        <v>0</v>
      </c>
      <c r="AZ2326" s="92">
        <v>38176</v>
      </c>
      <c r="BA2326" s="91" t="s">
        <v>183</v>
      </c>
      <c r="BB2326" s="92">
        <v>41978</v>
      </c>
      <c r="BC2326" s="91" t="s">
        <v>87</v>
      </c>
    </row>
    <row r="2327" spans="1:55">
      <c r="A2327" s="91">
        <f t="shared" si="36"/>
        <v>2326</v>
      </c>
      <c r="B2327" s="91">
        <v>1556801</v>
      </c>
      <c r="C2327" s="91">
        <v>38</v>
      </c>
      <c r="D2327" s="91">
        <v>19</v>
      </c>
      <c r="E2327" s="91" t="s">
        <v>87</v>
      </c>
      <c r="F2327" s="91" t="s">
        <v>87</v>
      </c>
      <c r="G2327" s="91" t="s">
        <v>19860</v>
      </c>
      <c r="I2327" s="91" t="s">
        <v>19861</v>
      </c>
      <c r="K2327" s="91" t="s">
        <v>19862</v>
      </c>
      <c r="L2327" s="91" t="s">
        <v>19863</v>
      </c>
      <c r="O2327" s="91" t="s">
        <v>19864</v>
      </c>
      <c r="P2327" s="91" t="s">
        <v>19865</v>
      </c>
      <c r="R2327" s="91" t="s">
        <v>19866</v>
      </c>
      <c r="S2327" s="91" t="s">
        <v>19867</v>
      </c>
      <c r="T2327" s="91" t="s">
        <v>269</v>
      </c>
      <c r="U2327" s="91">
        <v>0</v>
      </c>
      <c r="V2327" s="91">
        <v>200000</v>
      </c>
      <c r="W2327" s="91">
        <v>0</v>
      </c>
      <c r="X2327" s="91">
        <v>0</v>
      </c>
      <c r="Y2327" s="91">
        <v>0</v>
      </c>
      <c r="Z2327" s="91">
        <v>40</v>
      </c>
      <c r="AA2327" s="91">
        <v>60</v>
      </c>
      <c r="AB2327" s="91">
        <v>135</v>
      </c>
      <c r="AC2327" s="91">
        <v>0</v>
      </c>
      <c r="AD2327" s="91">
        <v>0</v>
      </c>
      <c r="AE2327" s="91">
        <v>0</v>
      </c>
      <c r="AF2327" s="91">
        <v>9</v>
      </c>
      <c r="AG2327" s="91">
        <v>285</v>
      </c>
      <c r="AH2327" s="91">
        <v>5096703</v>
      </c>
      <c r="AI2327" s="91">
        <v>1</v>
      </c>
      <c r="AJ2327" s="91" t="s">
        <v>19868</v>
      </c>
      <c r="AK2327" s="91">
        <v>0</v>
      </c>
      <c r="AL2327" s="91">
        <v>0</v>
      </c>
      <c r="AM2327" s="91" t="s">
        <v>87</v>
      </c>
      <c r="AO2327" s="91">
        <v>1</v>
      </c>
      <c r="AP2327" s="91">
        <v>2</v>
      </c>
      <c r="AQ2327" s="91" t="s">
        <v>87</v>
      </c>
      <c r="AR2327" s="91" t="s">
        <v>87</v>
      </c>
      <c r="AW2327" s="91">
        <v>1</v>
      </c>
      <c r="AX2327" s="91">
        <v>0</v>
      </c>
      <c r="AZ2327" s="92">
        <v>38205</v>
      </c>
      <c r="BA2327" s="91" t="s">
        <v>183</v>
      </c>
      <c r="BB2327" s="92">
        <v>40379</v>
      </c>
      <c r="BC2327" s="91" t="s">
        <v>87</v>
      </c>
    </row>
    <row r="2328" spans="1:55">
      <c r="A2328" s="91">
        <f t="shared" si="36"/>
        <v>2327</v>
      </c>
      <c r="B2328" s="91">
        <v>1558901</v>
      </c>
      <c r="C2328" s="91">
        <v>40</v>
      </c>
      <c r="D2328" s="91">
        <v>19</v>
      </c>
      <c r="E2328" s="91" t="s">
        <v>87</v>
      </c>
      <c r="F2328" s="91" t="s">
        <v>87</v>
      </c>
      <c r="G2328" s="91" t="s">
        <v>19869</v>
      </c>
      <c r="H2328" s="91" t="s">
        <v>1407</v>
      </c>
      <c r="I2328" s="91" t="s">
        <v>19870</v>
      </c>
      <c r="K2328" s="91" t="s">
        <v>19871</v>
      </c>
      <c r="L2328" s="91" t="s">
        <v>19872</v>
      </c>
      <c r="O2328" s="91" t="s">
        <v>19873</v>
      </c>
      <c r="P2328" s="91" t="s">
        <v>19874</v>
      </c>
      <c r="U2328" s="91">
        <v>1</v>
      </c>
      <c r="V2328" s="91">
        <v>500000</v>
      </c>
      <c r="W2328" s="91">
        <v>0</v>
      </c>
      <c r="X2328" s="91">
        <v>0</v>
      </c>
      <c r="Y2328" s="91">
        <v>0</v>
      </c>
      <c r="Z2328" s="91">
        <v>40</v>
      </c>
      <c r="AA2328" s="91">
        <v>60</v>
      </c>
      <c r="AB2328" s="91">
        <v>120</v>
      </c>
      <c r="AC2328" s="91">
        <v>0</v>
      </c>
      <c r="AD2328" s="91">
        <v>0</v>
      </c>
      <c r="AE2328" s="91">
        <v>0</v>
      </c>
      <c r="AF2328" s="91">
        <v>1</v>
      </c>
      <c r="AG2328" s="91">
        <v>210</v>
      </c>
      <c r="AH2328" s="91">
        <v>7115</v>
      </c>
      <c r="AI2328" s="91">
        <v>2</v>
      </c>
      <c r="AJ2328" s="91" t="s">
        <v>19870</v>
      </c>
      <c r="AK2328" s="91">
        <v>0</v>
      </c>
      <c r="AL2328" s="91">
        <v>1</v>
      </c>
      <c r="AM2328" s="91" t="s">
        <v>19875</v>
      </c>
      <c r="AN2328" s="91" t="s">
        <v>431</v>
      </c>
      <c r="AO2328" s="91">
        <v>1</v>
      </c>
      <c r="AP2328" s="91">
        <v>2</v>
      </c>
      <c r="AQ2328" s="91">
        <v>1156968</v>
      </c>
      <c r="AR2328" s="91" t="s">
        <v>87</v>
      </c>
      <c r="AU2328" s="93">
        <v>42060</v>
      </c>
      <c r="AW2328" s="91">
        <v>1</v>
      </c>
      <c r="AX2328" s="91">
        <v>0</v>
      </c>
      <c r="AZ2328" s="92">
        <v>38218</v>
      </c>
      <c r="BA2328" s="91" t="s">
        <v>183</v>
      </c>
      <c r="BB2328" s="92">
        <v>42057</v>
      </c>
      <c r="BC2328" s="91" t="s">
        <v>87</v>
      </c>
    </row>
    <row r="2329" spans="1:55">
      <c r="A2329" s="91">
        <f t="shared" si="36"/>
        <v>2328</v>
      </c>
      <c r="B2329" s="91">
        <v>1560001</v>
      </c>
      <c r="C2329" s="91">
        <v>30</v>
      </c>
      <c r="D2329" s="91">
        <v>19</v>
      </c>
      <c r="E2329" s="91">
        <v>15600</v>
      </c>
      <c r="F2329" s="91">
        <v>1</v>
      </c>
      <c r="G2329" s="91" t="s">
        <v>19876</v>
      </c>
      <c r="H2329" s="91" t="s">
        <v>19877</v>
      </c>
      <c r="I2329" s="91" t="s">
        <v>19878</v>
      </c>
      <c r="J2329" s="91" t="s">
        <v>19879</v>
      </c>
      <c r="K2329" s="91" t="s">
        <v>1122</v>
      </c>
      <c r="L2329" s="91" t="s">
        <v>19880</v>
      </c>
      <c r="O2329" s="91" t="s">
        <v>19881</v>
      </c>
      <c r="P2329" s="91" t="s">
        <v>19882</v>
      </c>
      <c r="R2329" s="91" t="s">
        <v>19883</v>
      </c>
      <c r="S2329" s="91" t="s">
        <v>19884</v>
      </c>
      <c r="T2329" s="91" t="s">
        <v>269</v>
      </c>
      <c r="U2329" s="91">
        <v>1</v>
      </c>
      <c r="V2329" s="91">
        <v>500000</v>
      </c>
      <c r="W2329" s="91">
        <v>0</v>
      </c>
      <c r="X2329" s="91">
        <v>0</v>
      </c>
      <c r="Y2329" s="91">
        <v>0</v>
      </c>
      <c r="Z2329" s="91">
        <v>40</v>
      </c>
      <c r="AA2329" s="91">
        <v>60</v>
      </c>
      <c r="AB2329" s="91">
        <v>120</v>
      </c>
      <c r="AC2329" s="91">
        <v>0</v>
      </c>
      <c r="AD2329" s="91">
        <v>0</v>
      </c>
      <c r="AE2329" s="91">
        <v>0</v>
      </c>
      <c r="AF2329" s="91">
        <v>1</v>
      </c>
      <c r="AG2329" s="91">
        <v>292</v>
      </c>
      <c r="AH2329" s="91">
        <v>100286</v>
      </c>
      <c r="AI2329" s="91">
        <v>2</v>
      </c>
      <c r="AJ2329" s="91" t="s">
        <v>19885</v>
      </c>
      <c r="AK2329" s="91">
        <v>0</v>
      </c>
      <c r="AL2329" s="91">
        <v>0</v>
      </c>
      <c r="AM2329" s="91" t="s">
        <v>87</v>
      </c>
      <c r="AO2329" s="91">
        <v>1</v>
      </c>
      <c r="AP2329" s="91">
        <v>2</v>
      </c>
      <c r="AQ2329" s="91">
        <v>1413199</v>
      </c>
      <c r="AR2329" s="91" t="s">
        <v>87</v>
      </c>
      <c r="AU2329" s="93">
        <v>42088</v>
      </c>
      <c r="AW2329" s="91">
        <v>1</v>
      </c>
      <c r="AX2329" s="91">
        <v>0</v>
      </c>
      <c r="AZ2329" s="92">
        <v>36680</v>
      </c>
      <c r="BA2329" s="91" t="s">
        <v>183</v>
      </c>
      <c r="BB2329" s="92">
        <v>42054</v>
      </c>
      <c r="BC2329" s="91" t="s">
        <v>87</v>
      </c>
    </row>
    <row r="2330" spans="1:55">
      <c r="A2330" s="91">
        <f t="shared" si="36"/>
        <v>2329</v>
      </c>
      <c r="B2330" s="91">
        <v>1574901</v>
      </c>
      <c r="C2330" s="91">
        <v>80</v>
      </c>
      <c r="D2330" s="91">
        <v>19</v>
      </c>
      <c r="E2330" s="91" t="s">
        <v>87</v>
      </c>
      <c r="F2330" s="91" t="s">
        <v>87</v>
      </c>
      <c r="G2330" s="91" t="s">
        <v>19886</v>
      </c>
      <c r="I2330" s="91" t="s">
        <v>19887</v>
      </c>
      <c r="J2330" s="91" t="s">
        <v>19888</v>
      </c>
      <c r="K2330" s="91" t="s">
        <v>19889</v>
      </c>
      <c r="L2330" s="91" t="s">
        <v>19890</v>
      </c>
      <c r="O2330" s="91" t="s">
        <v>19891</v>
      </c>
      <c r="P2330" s="91" t="s">
        <v>19892</v>
      </c>
      <c r="R2330" s="91" t="s">
        <v>19893</v>
      </c>
      <c r="S2330" s="91" t="s">
        <v>19894</v>
      </c>
      <c r="T2330" s="91" t="s">
        <v>269</v>
      </c>
      <c r="U2330" s="91">
        <v>0</v>
      </c>
      <c r="V2330" s="91">
        <v>500000</v>
      </c>
      <c r="W2330" s="91">
        <v>0</v>
      </c>
      <c r="X2330" s="91">
        <v>100</v>
      </c>
      <c r="Y2330" s="91">
        <v>120</v>
      </c>
      <c r="Z2330" s="91">
        <v>40</v>
      </c>
      <c r="AA2330" s="91">
        <v>60</v>
      </c>
      <c r="AB2330" s="91">
        <v>120</v>
      </c>
      <c r="AC2330" s="91">
        <v>40</v>
      </c>
      <c r="AD2330" s="91">
        <v>60</v>
      </c>
      <c r="AE2330" s="91">
        <v>120</v>
      </c>
      <c r="AF2330" s="91">
        <v>9</v>
      </c>
      <c r="AG2330" s="91">
        <v>695</v>
      </c>
      <c r="AH2330" s="91">
        <v>4135577</v>
      </c>
      <c r="AI2330" s="91">
        <v>2</v>
      </c>
      <c r="AJ2330" s="91" t="s">
        <v>19895</v>
      </c>
      <c r="AK2330" s="91">
        <v>0</v>
      </c>
      <c r="AL2330" s="91">
        <v>0</v>
      </c>
      <c r="AM2330" s="91" t="s">
        <v>87</v>
      </c>
      <c r="AO2330" s="91">
        <v>0</v>
      </c>
      <c r="AP2330" s="91">
        <v>2</v>
      </c>
      <c r="AQ2330" s="91" t="s">
        <v>87</v>
      </c>
      <c r="AR2330" s="91" t="s">
        <v>87</v>
      </c>
      <c r="AW2330" s="91">
        <v>1</v>
      </c>
      <c r="AX2330" s="91">
        <v>0</v>
      </c>
      <c r="AZ2330" s="92">
        <v>39643</v>
      </c>
      <c r="BA2330" s="91" t="s">
        <v>183</v>
      </c>
      <c r="BB2330" s="92">
        <v>39643</v>
      </c>
      <c r="BC2330" s="91" t="s">
        <v>87</v>
      </c>
    </row>
    <row r="2331" spans="1:55">
      <c r="A2331" s="91">
        <f t="shared" si="36"/>
        <v>2330</v>
      </c>
      <c r="B2331" s="91">
        <v>1588701</v>
      </c>
      <c r="C2331" s="91">
        <v>40</v>
      </c>
      <c r="D2331" s="91">
        <v>19</v>
      </c>
      <c r="E2331" s="91" t="s">
        <v>87</v>
      </c>
      <c r="F2331" s="91" t="s">
        <v>87</v>
      </c>
      <c r="G2331" s="91" t="s">
        <v>19896</v>
      </c>
      <c r="H2331" s="91" t="s">
        <v>19897</v>
      </c>
      <c r="I2331" s="91" t="s">
        <v>19898</v>
      </c>
      <c r="K2331" s="91" t="s">
        <v>2784</v>
      </c>
      <c r="L2331" s="91" t="s">
        <v>19899</v>
      </c>
      <c r="M2331" s="91" t="s">
        <v>19900</v>
      </c>
      <c r="O2331" s="91" t="s">
        <v>19901</v>
      </c>
      <c r="P2331" s="91" t="s">
        <v>19902</v>
      </c>
      <c r="U2331" s="91">
        <v>1</v>
      </c>
      <c r="V2331" s="91">
        <v>500000</v>
      </c>
      <c r="W2331" s="91">
        <v>0</v>
      </c>
      <c r="X2331" s="91">
        <v>0</v>
      </c>
      <c r="Y2331" s="91">
        <v>0</v>
      </c>
      <c r="Z2331" s="91">
        <v>40</v>
      </c>
      <c r="AA2331" s="91">
        <v>60</v>
      </c>
      <c r="AB2331" s="91">
        <v>120</v>
      </c>
      <c r="AC2331" s="91">
        <v>0</v>
      </c>
      <c r="AD2331" s="91">
        <v>0</v>
      </c>
      <c r="AE2331" s="91">
        <v>0</v>
      </c>
      <c r="AF2331" s="91">
        <v>5</v>
      </c>
      <c r="AG2331" s="91">
        <v>260</v>
      </c>
      <c r="AH2331" s="91">
        <v>4795622</v>
      </c>
      <c r="AI2331" s="91">
        <v>1</v>
      </c>
      <c r="AJ2331" s="91" t="s">
        <v>19903</v>
      </c>
      <c r="AK2331" s="91">
        <v>0</v>
      </c>
      <c r="AL2331" s="91">
        <v>1</v>
      </c>
      <c r="AM2331" s="91">
        <v>13107272797000</v>
      </c>
      <c r="AN2331" s="91" t="s">
        <v>431</v>
      </c>
      <c r="AO2331" s="91">
        <v>1</v>
      </c>
      <c r="AP2331" s="91">
        <v>2</v>
      </c>
      <c r="AQ2331" s="91">
        <v>1415214</v>
      </c>
      <c r="AR2331" s="91" t="s">
        <v>87</v>
      </c>
      <c r="AU2331" s="93">
        <v>42060</v>
      </c>
      <c r="AW2331" s="91">
        <v>1</v>
      </c>
      <c r="AX2331" s="91">
        <v>0</v>
      </c>
      <c r="AZ2331" s="92">
        <v>38377</v>
      </c>
      <c r="BA2331" s="91" t="s">
        <v>183</v>
      </c>
      <c r="BB2331" s="92">
        <v>42057</v>
      </c>
      <c r="BC2331" s="91" t="s">
        <v>87</v>
      </c>
    </row>
    <row r="2332" spans="1:55">
      <c r="A2332" s="91">
        <f t="shared" si="36"/>
        <v>2331</v>
      </c>
      <c r="B2332" s="91">
        <v>1588801</v>
      </c>
      <c r="C2332" s="91">
        <v>40</v>
      </c>
      <c r="D2332" s="91">
        <v>19</v>
      </c>
      <c r="E2332" s="91" t="s">
        <v>87</v>
      </c>
      <c r="F2332" s="91" t="s">
        <v>87</v>
      </c>
      <c r="G2332" s="91" t="s">
        <v>19904</v>
      </c>
      <c r="I2332" s="91" t="s">
        <v>19905</v>
      </c>
      <c r="K2332" s="91" t="s">
        <v>19109</v>
      </c>
      <c r="L2332" s="91" t="s">
        <v>19906</v>
      </c>
      <c r="M2332" s="91" t="s">
        <v>19907</v>
      </c>
      <c r="O2332" s="91" t="s">
        <v>19908</v>
      </c>
      <c r="P2332" s="91" t="s">
        <v>19909</v>
      </c>
      <c r="U2332" s="91">
        <v>0</v>
      </c>
      <c r="V2332" s="91">
        <v>500000</v>
      </c>
      <c r="W2332" s="91">
        <v>0</v>
      </c>
      <c r="X2332" s="91">
        <v>0</v>
      </c>
      <c r="Y2332" s="91">
        <v>0</v>
      </c>
      <c r="Z2332" s="91">
        <v>40</v>
      </c>
      <c r="AA2332" s="91">
        <v>60</v>
      </c>
      <c r="AB2332" s="91">
        <v>120</v>
      </c>
      <c r="AC2332" s="91">
        <v>0</v>
      </c>
      <c r="AD2332" s="91">
        <v>0</v>
      </c>
      <c r="AE2332" s="91">
        <v>0</v>
      </c>
      <c r="AF2332" s="91">
        <v>138</v>
      </c>
      <c r="AG2332" s="91">
        <v>373</v>
      </c>
      <c r="AH2332" s="91">
        <v>1513318</v>
      </c>
      <c r="AI2332" s="91">
        <v>1</v>
      </c>
      <c r="AJ2332" s="91" t="s">
        <v>19905</v>
      </c>
      <c r="AK2332" s="91">
        <v>0</v>
      </c>
      <c r="AL2332" s="91">
        <v>1</v>
      </c>
      <c r="AM2332" s="91">
        <v>14106030359000</v>
      </c>
      <c r="AN2332" s="91" t="s">
        <v>431</v>
      </c>
      <c r="AO2332" s="91">
        <v>1</v>
      </c>
      <c r="AP2332" s="91">
        <v>2</v>
      </c>
      <c r="AQ2332" s="91" t="s">
        <v>87</v>
      </c>
      <c r="AR2332" s="91" t="s">
        <v>87</v>
      </c>
      <c r="AW2332" s="91">
        <v>1</v>
      </c>
      <c r="AX2332" s="91">
        <v>0</v>
      </c>
      <c r="AZ2332" s="92">
        <v>38391</v>
      </c>
      <c r="BA2332" s="91" t="s">
        <v>183</v>
      </c>
      <c r="BB2332" s="92">
        <v>38909</v>
      </c>
      <c r="BC2332" s="91" t="s">
        <v>87</v>
      </c>
    </row>
    <row r="2333" spans="1:55">
      <c r="A2333" s="91">
        <f t="shared" si="36"/>
        <v>2332</v>
      </c>
      <c r="B2333" s="91">
        <v>1590201</v>
      </c>
      <c r="C2333" s="91">
        <v>70</v>
      </c>
      <c r="D2333" s="91">
        <v>19</v>
      </c>
      <c r="E2333" s="91" t="s">
        <v>87</v>
      </c>
      <c r="F2333" s="91" t="s">
        <v>87</v>
      </c>
      <c r="G2333" s="91" t="s">
        <v>19910</v>
      </c>
      <c r="I2333" s="91" t="s">
        <v>19911</v>
      </c>
      <c r="J2333" s="91" t="s">
        <v>19912</v>
      </c>
      <c r="K2333" s="91" t="s">
        <v>19913</v>
      </c>
      <c r="L2333" s="91" t="s">
        <v>19914</v>
      </c>
      <c r="O2333" s="91" t="s">
        <v>19915</v>
      </c>
      <c r="P2333" s="91" t="s">
        <v>19916</v>
      </c>
      <c r="R2333" s="91" t="s">
        <v>19917</v>
      </c>
      <c r="T2333" s="91" t="s">
        <v>269</v>
      </c>
      <c r="U2333" s="91">
        <v>0</v>
      </c>
      <c r="V2333" s="91">
        <v>500000</v>
      </c>
      <c r="W2333" s="91">
        <v>0</v>
      </c>
      <c r="X2333" s="91">
        <v>100</v>
      </c>
      <c r="Y2333" s="91">
        <v>120</v>
      </c>
      <c r="Z2333" s="91">
        <v>40</v>
      </c>
      <c r="AA2333" s="91">
        <v>60</v>
      </c>
      <c r="AB2333" s="91">
        <v>120</v>
      </c>
      <c r="AC2333" s="91">
        <v>40</v>
      </c>
      <c r="AD2333" s="91">
        <v>60</v>
      </c>
      <c r="AE2333" s="91">
        <v>120</v>
      </c>
      <c r="AF2333" s="91">
        <v>9</v>
      </c>
      <c r="AG2333" s="91">
        <v>130</v>
      </c>
      <c r="AH2333" s="91">
        <v>240761</v>
      </c>
      <c r="AI2333" s="91">
        <v>2</v>
      </c>
      <c r="AJ2333" s="91" t="s">
        <v>19911</v>
      </c>
      <c r="AK2333" s="91">
        <v>0</v>
      </c>
      <c r="AL2333" s="91">
        <v>0</v>
      </c>
      <c r="AM2333" s="91" t="s">
        <v>87</v>
      </c>
      <c r="AO2333" s="91">
        <v>0</v>
      </c>
      <c r="AP2333" s="91">
        <v>2</v>
      </c>
      <c r="AQ2333" s="91" t="s">
        <v>87</v>
      </c>
      <c r="AR2333" s="91" t="s">
        <v>87</v>
      </c>
      <c r="AW2333" s="91">
        <v>1</v>
      </c>
      <c r="AX2333" s="91">
        <v>0</v>
      </c>
      <c r="AZ2333" s="92">
        <v>38380</v>
      </c>
      <c r="BA2333" s="91" t="s">
        <v>183</v>
      </c>
      <c r="BB2333" s="92">
        <v>41150</v>
      </c>
      <c r="BC2333" s="91" t="s">
        <v>87</v>
      </c>
    </row>
    <row r="2334" spans="1:55">
      <c r="A2334" s="91">
        <f t="shared" si="36"/>
        <v>2333</v>
      </c>
      <c r="B2334" s="91">
        <v>1592001</v>
      </c>
      <c r="C2334" s="91">
        <v>94</v>
      </c>
      <c r="D2334" s="91">
        <v>19</v>
      </c>
      <c r="E2334" s="91">
        <v>15920</v>
      </c>
      <c r="F2334" s="91">
        <v>1</v>
      </c>
      <c r="G2334" s="91" t="s">
        <v>19918</v>
      </c>
      <c r="I2334" s="91" t="s">
        <v>19919</v>
      </c>
      <c r="J2334" s="91" t="s">
        <v>19918</v>
      </c>
      <c r="K2334" s="91" t="s">
        <v>19920</v>
      </c>
      <c r="L2334" s="91" t="s">
        <v>19921</v>
      </c>
      <c r="O2334" s="91" t="s">
        <v>19922</v>
      </c>
      <c r="P2334" s="91" t="s">
        <v>19923</v>
      </c>
      <c r="Q2334" s="91" t="s">
        <v>19924</v>
      </c>
      <c r="U2334" s="91">
        <v>1</v>
      </c>
      <c r="V2334" s="91">
        <v>500000</v>
      </c>
      <c r="W2334" s="91">
        <v>0</v>
      </c>
      <c r="X2334" s="91">
        <v>100</v>
      </c>
      <c r="Y2334" s="91">
        <v>120</v>
      </c>
      <c r="Z2334" s="91">
        <v>40</v>
      </c>
      <c r="AA2334" s="91">
        <v>60</v>
      </c>
      <c r="AB2334" s="91">
        <v>120</v>
      </c>
      <c r="AC2334" s="91">
        <v>40</v>
      </c>
      <c r="AD2334" s="91">
        <v>60</v>
      </c>
      <c r="AE2334" s="91">
        <v>120</v>
      </c>
      <c r="AF2334" s="91">
        <v>5</v>
      </c>
      <c r="AG2334" s="91">
        <v>203</v>
      </c>
      <c r="AH2334" s="91">
        <v>402761</v>
      </c>
      <c r="AI2334" s="91">
        <v>1</v>
      </c>
      <c r="AJ2334" s="91" t="s">
        <v>19925</v>
      </c>
      <c r="AK2334" s="91">
        <v>0</v>
      </c>
      <c r="AL2334" s="91">
        <v>0</v>
      </c>
      <c r="AM2334" s="91" t="s">
        <v>87</v>
      </c>
      <c r="AO2334" s="91">
        <v>0</v>
      </c>
      <c r="AP2334" s="91">
        <v>2</v>
      </c>
      <c r="AQ2334" s="91">
        <v>1968532</v>
      </c>
      <c r="AR2334" s="91" t="s">
        <v>87</v>
      </c>
      <c r="AU2334" s="93">
        <v>42515</v>
      </c>
      <c r="AW2334" s="91">
        <v>1</v>
      </c>
      <c r="AX2334" s="91">
        <v>0</v>
      </c>
      <c r="AZ2334" s="92">
        <v>36680</v>
      </c>
      <c r="BA2334" s="91" t="s">
        <v>183</v>
      </c>
      <c r="BB2334" s="92">
        <v>40381</v>
      </c>
      <c r="BC2334" s="91" t="s">
        <v>87</v>
      </c>
    </row>
    <row r="2335" spans="1:55">
      <c r="A2335" s="91">
        <f t="shared" si="36"/>
        <v>2334</v>
      </c>
      <c r="B2335" s="91">
        <v>1593501</v>
      </c>
      <c r="C2335" s="91">
        <v>80</v>
      </c>
      <c r="D2335" s="91">
        <v>19</v>
      </c>
      <c r="E2335" s="91" t="s">
        <v>87</v>
      </c>
      <c r="F2335" s="91" t="s">
        <v>87</v>
      </c>
      <c r="G2335" s="91" t="s">
        <v>19926</v>
      </c>
      <c r="I2335" s="91" t="s">
        <v>19927</v>
      </c>
      <c r="J2335" s="91" t="s">
        <v>19928</v>
      </c>
      <c r="K2335" s="91" t="s">
        <v>19929</v>
      </c>
      <c r="L2335" s="91" t="s">
        <v>19930</v>
      </c>
      <c r="O2335" s="91" t="s">
        <v>19931</v>
      </c>
      <c r="P2335" s="91" t="s">
        <v>19932</v>
      </c>
      <c r="R2335" s="91" t="s">
        <v>19933</v>
      </c>
      <c r="S2335" s="91" t="s">
        <v>19934</v>
      </c>
      <c r="T2335" s="91" t="s">
        <v>19935</v>
      </c>
      <c r="U2335" s="91">
        <v>0</v>
      </c>
      <c r="V2335" s="91">
        <v>500000</v>
      </c>
      <c r="W2335" s="91">
        <v>0</v>
      </c>
      <c r="X2335" s="91">
        <v>100</v>
      </c>
      <c r="Y2335" s="91">
        <v>120</v>
      </c>
      <c r="Z2335" s="91">
        <v>40</v>
      </c>
      <c r="AA2335" s="91">
        <v>60</v>
      </c>
      <c r="AB2335" s="91">
        <v>120</v>
      </c>
      <c r="AC2335" s="91">
        <v>40</v>
      </c>
      <c r="AD2335" s="91">
        <v>60</v>
      </c>
      <c r="AE2335" s="91">
        <v>120</v>
      </c>
      <c r="AF2335" s="91">
        <v>185</v>
      </c>
      <c r="AG2335" s="91">
        <v>0</v>
      </c>
      <c r="AH2335" s="91">
        <v>2115604</v>
      </c>
      <c r="AI2335" s="91">
        <v>1</v>
      </c>
      <c r="AJ2335" s="91" t="s">
        <v>19936</v>
      </c>
      <c r="AK2335" s="91">
        <v>0</v>
      </c>
      <c r="AL2335" s="91">
        <v>0</v>
      </c>
      <c r="AM2335" s="91" t="s">
        <v>87</v>
      </c>
      <c r="AO2335" s="91">
        <v>1</v>
      </c>
      <c r="AP2335" s="91">
        <v>2</v>
      </c>
      <c r="AQ2335" s="91" t="s">
        <v>87</v>
      </c>
      <c r="AR2335" s="91" t="s">
        <v>87</v>
      </c>
      <c r="AW2335" s="91">
        <v>1</v>
      </c>
      <c r="AX2335" s="91">
        <v>0</v>
      </c>
      <c r="AZ2335" s="92">
        <v>38400</v>
      </c>
      <c r="BA2335" s="91" t="s">
        <v>183</v>
      </c>
      <c r="BB2335" s="92">
        <v>40116</v>
      </c>
      <c r="BC2335" s="91" t="s">
        <v>87</v>
      </c>
    </row>
    <row r="2336" spans="1:55">
      <c r="A2336" s="91">
        <f t="shared" si="36"/>
        <v>2335</v>
      </c>
      <c r="B2336" s="91">
        <v>1605801</v>
      </c>
      <c r="C2336" s="91">
        <v>29</v>
      </c>
      <c r="D2336" s="91">
        <v>19</v>
      </c>
      <c r="E2336" s="91" t="s">
        <v>87</v>
      </c>
      <c r="F2336" s="91" t="s">
        <v>87</v>
      </c>
      <c r="G2336" s="91" t="s">
        <v>19937</v>
      </c>
      <c r="I2336" s="91" t="s">
        <v>19938</v>
      </c>
      <c r="K2336" s="91" t="s">
        <v>19939</v>
      </c>
      <c r="L2336" s="91" t="s">
        <v>19940</v>
      </c>
      <c r="O2336" s="91" t="s">
        <v>19941</v>
      </c>
      <c r="P2336" s="91" t="s">
        <v>19942</v>
      </c>
      <c r="R2336" s="91" t="s">
        <v>19943</v>
      </c>
      <c r="T2336" s="91" t="s">
        <v>201</v>
      </c>
      <c r="U2336" s="91">
        <v>1</v>
      </c>
      <c r="V2336" s="91">
        <v>500000</v>
      </c>
      <c r="W2336" s="91">
        <v>0</v>
      </c>
      <c r="X2336" s="91">
        <v>0</v>
      </c>
      <c r="Y2336" s="91">
        <v>0</v>
      </c>
      <c r="Z2336" s="91">
        <v>40</v>
      </c>
      <c r="AA2336" s="91">
        <v>60</v>
      </c>
      <c r="AB2336" s="91">
        <v>120</v>
      </c>
      <c r="AC2336" s="91">
        <v>0</v>
      </c>
      <c r="AD2336" s="91">
        <v>0</v>
      </c>
      <c r="AE2336" s="91">
        <v>0</v>
      </c>
      <c r="AF2336" s="91">
        <v>5</v>
      </c>
      <c r="AG2336" s="91">
        <v>359</v>
      </c>
      <c r="AH2336" s="91">
        <v>679172</v>
      </c>
      <c r="AI2336" s="91">
        <v>2</v>
      </c>
      <c r="AJ2336" s="91" t="s">
        <v>19944</v>
      </c>
      <c r="AK2336" s="91">
        <v>0</v>
      </c>
      <c r="AL2336" s="91">
        <v>0</v>
      </c>
      <c r="AM2336" s="91" t="s">
        <v>87</v>
      </c>
      <c r="AO2336" s="91">
        <v>1</v>
      </c>
      <c r="AP2336" s="91">
        <v>2</v>
      </c>
      <c r="AQ2336" s="91">
        <v>1017807</v>
      </c>
      <c r="AR2336" s="91" t="s">
        <v>87</v>
      </c>
      <c r="AU2336" s="93">
        <v>42241</v>
      </c>
      <c r="AW2336" s="91">
        <v>1</v>
      </c>
      <c r="AX2336" s="91">
        <v>0</v>
      </c>
      <c r="AZ2336" s="92">
        <v>38454</v>
      </c>
      <c r="BA2336" s="91" t="s">
        <v>183</v>
      </c>
      <c r="BB2336" s="92">
        <v>42124</v>
      </c>
      <c r="BC2336" s="91" t="s">
        <v>87</v>
      </c>
    </row>
    <row r="2337" spans="1:55">
      <c r="A2337" s="91">
        <f t="shared" si="36"/>
        <v>2336</v>
      </c>
      <c r="B2337" s="91">
        <v>1607303</v>
      </c>
      <c r="C2337" s="91">
        <v>80</v>
      </c>
      <c r="D2337" s="91">
        <v>19</v>
      </c>
      <c r="E2337" s="91" t="s">
        <v>87</v>
      </c>
      <c r="F2337" s="91" t="s">
        <v>87</v>
      </c>
      <c r="G2337" s="91" t="s">
        <v>19945</v>
      </c>
      <c r="I2337" s="91" t="s">
        <v>19946</v>
      </c>
      <c r="J2337" s="91" t="s">
        <v>19946</v>
      </c>
      <c r="K2337" s="91" t="s">
        <v>19947</v>
      </c>
      <c r="L2337" s="91" t="s">
        <v>19948</v>
      </c>
      <c r="O2337" s="91" t="s">
        <v>19949</v>
      </c>
      <c r="P2337" s="91" t="s">
        <v>19950</v>
      </c>
      <c r="R2337" s="91" t="s">
        <v>19951</v>
      </c>
      <c r="S2337" s="91" t="s">
        <v>19952</v>
      </c>
      <c r="T2337" s="91" t="s">
        <v>860</v>
      </c>
      <c r="U2337" s="91">
        <v>0</v>
      </c>
      <c r="V2337" s="91">
        <v>500000</v>
      </c>
      <c r="W2337" s="91">
        <v>0</v>
      </c>
      <c r="X2337" s="91">
        <v>100</v>
      </c>
      <c r="Y2337" s="91">
        <v>120</v>
      </c>
      <c r="Z2337" s="91">
        <v>40</v>
      </c>
      <c r="AA2337" s="91">
        <v>60</v>
      </c>
      <c r="AB2337" s="91">
        <v>120</v>
      </c>
      <c r="AC2337" s="91">
        <v>0</v>
      </c>
      <c r="AD2337" s="91">
        <v>100</v>
      </c>
      <c r="AE2337" s="91">
        <v>120</v>
      </c>
      <c r="AF2337" s="91">
        <v>10</v>
      </c>
      <c r="AG2337" s="91">
        <v>232</v>
      </c>
      <c r="AH2337" s="91">
        <v>800581</v>
      </c>
      <c r="AI2337" s="91">
        <v>2</v>
      </c>
      <c r="AJ2337" s="91" t="s">
        <v>19953</v>
      </c>
      <c r="AK2337" s="91">
        <v>0</v>
      </c>
      <c r="AL2337" s="91">
        <v>0</v>
      </c>
      <c r="AM2337" s="91" t="s">
        <v>87</v>
      </c>
      <c r="AO2337" s="91">
        <v>1</v>
      </c>
      <c r="AP2337" s="91">
        <v>2</v>
      </c>
      <c r="AQ2337" s="91" t="s">
        <v>87</v>
      </c>
      <c r="AR2337" s="91" t="s">
        <v>87</v>
      </c>
      <c r="AW2337" s="91">
        <v>1</v>
      </c>
      <c r="AX2337" s="91">
        <v>0</v>
      </c>
      <c r="AZ2337" s="92">
        <v>41030</v>
      </c>
      <c r="BA2337" s="91" t="s">
        <v>183</v>
      </c>
      <c r="BB2337" s="92">
        <v>41030</v>
      </c>
      <c r="BC2337" s="91" t="s">
        <v>87</v>
      </c>
    </row>
    <row r="2338" spans="1:55">
      <c r="A2338" s="91">
        <f t="shared" si="36"/>
        <v>2337</v>
      </c>
      <c r="B2338" s="91">
        <v>1612901</v>
      </c>
      <c r="C2338" s="91">
        <v>50</v>
      </c>
      <c r="D2338" s="91">
        <v>19</v>
      </c>
      <c r="E2338" s="91" t="s">
        <v>87</v>
      </c>
      <c r="F2338" s="91" t="s">
        <v>87</v>
      </c>
      <c r="G2338" s="91" t="s">
        <v>19954</v>
      </c>
      <c r="I2338" s="91" t="s">
        <v>19955</v>
      </c>
      <c r="J2338" s="91" t="s">
        <v>19956</v>
      </c>
      <c r="K2338" s="91" t="s">
        <v>350</v>
      </c>
      <c r="L2338" s="91" t="s">
        <v>19957</v>
      </c>
      <c r="M2338" s="91" t="s">
        <v>19958</v>
      </c>
      <c r="O2338" s="91" t="s">
        <v>19959</v>
      </c>
      <c r="P2338" s="91" t="s">
        <v>19960</v>
      </c>
      <c r="U2338" s="91">
        <v>0</v>
      </c>
      <c r="V2338" s="91">
        <v>500000</v>
      </c>
      <c r="W2338" s="91">
        <v>0</v>
      </c>
      <c r="X2338" s="91">
        <v>100</v>
      </c>
      <c r="Y2338" s="91">
        <v>120</v>
      </c>
      <c r="Z2338" s="91">
        <v>40</v>
      </c>
      <c r="AA2338" s="91">
        <v>60</v>
      </c>
      <c r="AB2338" s="91">
        <v>120</v>
      </c>
      <c r="AC2338" s="91">
        <v>40</v>
      </c>
      <c r="AD2338" s="91">
        <v>60</v>
      </c>
      <c r="AE2338" s="91">
        <v>120</v>
      </c>
      <c r="AF2338" s="91">
        <v>5</v>
      </c>
      <c r="AG2338" s="91">
        <v>965</v>
      </c>
      <c r="AH2338" s="91">
        <v>1756332</v>
      </c>
      <c r="AI2338" s="91">
        <v>1</v>
      </c>
      <c r="AJ2338" s="91" t="s">
        <v>19961</v>
      </c>
      <c r="AK2338" s="91">
        <v>0</v>
      </c>
      <c r="AL2338" s="91">
        <v>0</v>
      </c>
      <c r="AM2338" s="91" t="s">
        <v>87</v>
      </c>
      <c r="AO2338" s="91">
        <v>1</v>
      </c>
      <c r="AP2338" s="91">
        <v>2</v>
      </c>
      <c r="AQ2338" s="91" t="s">
        <v>87</v>
      </c>
      <c r="AR2338" s="91" t="s">
        <v>87</v>
      </c>
      <c r="AW2338" s="91">
        <v>1</v>
      </c>
      <c r="AX2338" s="91">
        <v>0</v>
      </c>
      <c r="AZ2338" s="92">
        <v>38491</v>
      </c>
      <c r="BA2338" s="91" t="s">
        <v>183</v>
      </c>
      <c r="BB2338" s="92">
        <v>41934</v>
      </c>
      <c r="BC2338" s="91" t="s">
        <v>87</v>
      </c>
    </row>
    <row r="2339" spans="1:55">
      <c r="A2339" s="91">
        <f t="shared" si="36"/>
        <v>2338</v>
      </c>
      <c r="B2339" s="91">
        <v>1612902</v>
      </c>
      <c r="C2339" s="91">
        <v>30</v>
      </c>
      <c r="D2339" s="91">
        <v>19</v>
      </c>
      <c r="E2339" s="91" t="s">
        <v>87</v>
      </c>
      <c r="F2339" s="91" t="s">
        <v>87</v>
      </c>
      <c r="G2339" s="91" t="s">
        <v>19962</v>
      </c>
      <c r="I2339" s="91" t="s">
        <v>19963</v>
      </c>
      <c r="J2339" s="91" t="s">
        <v>19964</v>
      </c>
      <c r="K2339" s="91" t="s">
        <v>309</v>
      </c>
      <c r="L2339" s="91" t="s">
        <v>19965</v>
      </c>
      <c r="M2339" s="91" t="s">
        <v>19966</v>
      </c>
      <c r="O2339" s="91" t="s">
        <v>19967</v>
      </c>
      <c r="P2339" s="91" t="s">
        <v>19968</v>
      </c>
      <c r="R2339" s="91" t="s">
        <v>19969</v>
      </c>
      <c r="S2339" s="91" t="s">
        <v>19970</v>
      </c>
      <c r="T2339" s="91" t="s">
        <v>269</v>
      </c>
      <c r="U2339" s="91">
        <v>0</v>
      </c>
      <c r="V2339" s="91">
        <v>0</v>
      </c>
      <c r="W2339" s="91">
        <v>100</v>
      </c>
      <c r="X2339" s="91">
        <v>0</v>
      </c>
      <c r="Y2339" s="91">
        <v>0</v>
      </c>
      <c r="Z2339" s="91">
        <v>100</v>
      </c>
      <c r="AA2339" s="91">
        <v>0</v>
      </c>
      <c r="AB2339" s="91">
        <v>0</v>
      </c>
      <c r="AC2339" s="91">
        <v>100</v>
      </c>
      <c r="AD2339" s="91">
        <v>0</v>
      </c>
      <c r="AE2339" s="91">
        <v>0</v>
      </c>
      <c r="AF2339" s="91">
        <v>5</v>
      </c>
      <c r="AG2339" s="91">
        <v>965</v>
      </c>
      <c r="AH2339" s="91">
        <v>1771121</v>
      </c>
      <c r="AI2339" s="91">
        <v>1</v>
      </c>
      <c r="AJ2339" s="91" t="s">
        <v>19961</v>
      </c>
      <c r="AK2339" s="91">
        <v>0</v>
      </c>
      <c r="AL2339" s="91">
        <v>0</v>
      </c>
      <c r="AM2339" s="91" t="s">
        <v>87</v>
      </c>
      <c r="AO2339" s="91">
        <v>1</v>
      </c>
      <c r="AP2339" s="91">
        <v>2</v>
      </c>
      <c r="AQ2339" s="91" t="s">
        <v>87</v>
      </c>
      <c r="AR2339" s="91" t="s">
        <v>87</v>
      </c>
      <c r="AW2339" s="91">
        <v>1</v>
      </c>
      <c r="AX2339" s="91">
        <v>0</v>
      </c>
      <c r="AZ2339" s="92">
        <v>39134</v>
      </c>
      <c r="BA2339" s="91" t="s">
        <v>183</v>
      </c>
      <c r="BB2339" s="92">
        <v>42121</v>
      </c>
      <c r="BC2339" s="91" t="s">
        <v>87</v>
      </c>
    </row>
    <row r="2340" spans="1:55">
      <c r="A2340" s="91">
        <f t="shared" si="36"/>
        <v>2339</v>
      </c>
      <c r="B2340" s="91">
        <v>1622001</v>
      </c>
      <c r="C2340" s="91">
        <v>70</v>
      </c>
      <c r="D2340" s="91">
        <v>19</v>
      </c>
      <c r="E2340" s="91" t="s">
        <v>87</v>
      </c>
      <c r="F2340" s="91" t="s">
        <v>87</v>
      </c>
      <c r="G2340" s="91" t="s">
        <v>768</v>
      </c>
      <c r="I2340" s="91" t="s">
        <v>769</v>
      </c>
      <c r="J2340" s="91" t="s">
        <v>19971</v>
      </c>
      <c r="K2340" s="91" t="s">
        <v>19972</v>
      </c>
      <c r="L2340" s="91" t="s">
        <v>19973</v>
      </c>
      <c r="O2340" s="91" t="s">
        <v>19974</v>
      </c>
      <c r="P2340" s="91" t="s">
        <v>19975</v>
      </c>
      <c r="U2340" s="91">
        <v>0</v>
      </c>
      <c r="V2340" s="91">
        <v>500000</v>
      </c>
      <c r="W2340" s="91">
        <v>0</v>
      </c>
      <c r="X2340" s="91">
        <v>100</v>
      </c>
      <c r="Y2340" s="91">
        <v>120</v>
      </c>
      <c r="Z2340" s="91">
        <v>40</v>
      </c>
      <c r="AA2340" s="91">
        <v>60</v>
      </c>
      <c r="AB2340" s="91">
        <v>120</v>
      </c>
      <c r="AC2340" s="91">
        <v>0</v>
      </c>
      <c r="AD2340" s="91">
        <v>0</v>
      </c>
      <c r="AE2340" s="91">
        <v>0</v>
      </c>
      <c r="AF2340" s="91">
        <v>1</v>
      </c>
      <c r="AG2340" s="91">
        <v>651</v>
      </c>
      <c r="AH2340" s="91">
        <v>1952342</v>
      </c>
      <c r="AI2340" s="91">
        <v>1</v>
      </c>
      <c r="AJ2340" s="91" t="s">
        <v>775</v>
      </c>
      <c r="AK2340" s="91">
        <v>0</v>
      </c>
      <c r="AL2340" s="91">
        <v>0</v>
      </c>
      <c r="AM2340" s="91" t="s">
        <v>87</v>
      </c>
      <c r="AO2340" s="91">
        <v>0</v>
      </c>
      <c r="AP2340" s="91">
        <v>2</v>
      </c>
      <c r="AQ2340" s="91" t="s">
        <v>87</v>
      </c>
      <c r="AR2340" s="91" t="s">
        <v>87</v>
      </c>
      <c r="AW2340" s="91">
        <v>1</v>
      </c>
      <c r="AX2340" s="91">
        <v>0</v>
      </c>
      <c r="AZ2340" s="92">
        <v>38532</v>
      </c>
      <c r="BA2340" s="91" t="s">
        <v>183</v>
      </c>
      <c r="BB2340" s="92">
        <v>39554</v>
      </c>
      <c r="BC2340" s="91" t="s">
        <v>87</v>
      </c>
    </row>
    <row r="2341" spans="1:55">
      <c r="A2341" s="91">
        <f t="shared" si="36"/>
        <v>2340</v>
      </c>
      <c r="B2341" s="91">
        <v>1622003</v>
      </c>
      <c r="C2341" s="91">
        <v>80</v>
      </c>
      <c r="D2341" s="91">
        <v>19</v>
      </c>
      <c r="E2341" s="91" t="s">
        <v>87</v>
      </c>
      <c r="F2341" s="91" t="s">
        <v>87</v>
      </c>
      <c r="G2341" s="91" t="s">
        <v>768</v>
      </c>
      <c r="H2341" s="91" t="s">
        <v>4892</v>
      </c>
      <c r="I2341" s="91" t="s">
        <v>769</v>
      </c>
      <c r="J2341" s="91" t="s">
        <v>19976</v>
      </c>
      <c r="K2341" s="91" t="s">
        <v>19977</v>
      </c>
      <c r="L2341" s="91" t="s">
        <v>19978</v>
      </c>
      <c r="O2341" s="91" t="s">
        <v>19979</v>
      </c>
      <c r="P2341" s="91" t="s">
        <v>19980</v>
      </c>
      <c r="R2341" s="91" t="s">
        <v>19981</v>
      </c>
      <c r="S2341" s="91" t="s">
        <v>19982</v>
      </c>
      <c r="T2341" s="91" t="s">
        <v>385</v>
      </c>
      <c r="U2341" s="91">
        <v>0</v>
      </c>
      <c r="V2341" s="91">
        <v>500000</v>
      </c>
      <c r="W2341" s="91">
        <v>0</v>
      </c>
      <c r="X2341" s="91">
        <v>100</v>
      </c>
      <c r="Y2341" s="91">
        <v>120</v>
      </c>
      <c r="Z2341" s="91">
        <v>40</v>
      </c>
      <c r="AA2341" s="91">
        <v>60</v>
      </c>
      <c r="AB2341" s="91">
        <v>120</v>
      </c>
      <c r="AC2341" s="91">
        <v>40</v>
      </c>
      <c r="AD2341" s="91">
        <v>60</v>
      </c>
      <c r="AE2341" s="91">
        <v>120</v>
      </c>
      <c r="AF2341" s="91">
        <v>1</v>
      </c>
      <c r="AG2341" s="91">
        <v>651</v>
      </c>
      <c r="AH2341" s="91">
        <v>1952466</v>
      </c>
      <c r="AI2341" s="91">
        <v>1</v>
      </c>
      <c r="AJ2341" s="91" t="s">
        <v>775</v>
      </c>
      <c r="AK2341" s="91">
        <v>0</v>
      </c>
      <c r="AL2341" s="91">
        <v>0</v>
      </c>
      <c r="AM2341" s="91" t="s">
        <v>87</v>
      </c>
      <c r="AO2341" s="91">
        <v>1</v>
      </c>
      <c r="AP2341" s="91">
        <v>2</v>
      </c>
      <c r="AQ2341" s="91" t="s">
        <v>87</v>
      </c>
      <c r="AR2341" s="91" t="s">
        <v>87</v>
      </c>
      <c r="AW2341" s="91">
        <v>1</v>
      </c>
      <c r="AX2341" s="91">
        <v>0</v>
      </c>
      <c r="AZ2341" s="92">
        <v>39927</v>
      </c>
      <c r="BA2341" s="91" t="s">
        <v>183</v>
      </c>
      <c r="BB2341" s="92">
        <v>42447</v>
      </c>
      <c r="BC2341" s="91" t="s">
        <v>87</v>
      </c>
    </row>
    <row r="2342" spans="1:55">
      <c r="A2342" s="91">
        <f t="shared" si="36"/>
        <v>2341</v>
      </c>
      <c r="B2342" s="91">
        <v>1624201</v>
      </c>
      <c r="C2342" s="91">
        <v>80</v>
      </c>
      <c r="D2342" s="91">
        <v>19</v>
      </c>
      <c r="E2342" s="91" t="s">
        <v>87</v>
      </c>
      <c r="F2342" s="91" t="s">
        <v>87</v>
      </c>
      <c r="G2342" s="91" t="s">
        <v>19983</v>
      </c>
      <c r="I2342" s="91" t="s">
        <v>19984</v>
      </c>
      <c r="J2342" s="91" t="s">
        <v>19985</v>
      </c>
      <c r="K2342" s="91" t="s">
        <v>19986</v>
      </c>
      <c r="L2342" s="91" t="s">
        <v>19987</v>
      </c>
      <c r="O2342" s="91" t="s">
        <v>19988</v>
      </c>
      <c r="P2342" s="91" t="s">
        <v>19989</v>
      </c>
      <c r="R2342" s="91" t="s">
        <v>19990</v>
      </c>
      <c r="S2342" s="91" t="s">
        <v>19991</v>
      </c>
      <c r="T2342" s="91" t="s">
        <v>201</v>
      </c>
      <c r="U2342" s="91">
        <v>0</v>
      </c>
      <c r="V2342" s="91">
        <v>500000</v>
      </c>
      <c r="W2342" s="91">
        <v>0</v>
      </c>
      <c r="X2342" s="91">
        <v>100</v>
      </c>
      <c r="Y2342" s="91">
        <v>120</v>
      </c>
      <c r="Z2342" s="91">
        <v>40</v>
      </c>
      <c r="AA2342" s="91">
        <v>60</v>
      </c>
      <c r="AB2342" s="91">
        <v>120</v>
      </c>
      <c r="AC2342" s="91">
        <v>40</v>
      </c>
      <c r="AD2342" s="91">
        <v>60</v>
      </c>
      <c r="AE2342" s="91">
        <v>120</v>
      </c>
      <c r="AF2342" s="91">
        <v>178</v>
      </c>
      <c r="AG2342" s="91">
        <v>22</v>
      </c>
      <c r="AH2342" s="91">
        <v>1653016</v>
      </c>
      <c r="AI2342" s="91">
        <v>1</v>
      </c>
      <c r="AJ2342" s="91" t="s">
        <v>19992</v>
      </c>
      <c r="AK2342" s="91">
        <v>0</v>
      </c>
      <c r="AL2342" s="91">
        <v>1</v>
      </c>
      <c r="AM2342" s="91">
        <v>40305940510120</v>
      </c>
      <c r="AN2342" s="91" t="s">
        <v>19993</v>
      </c>
      <c r="AO2342" s="91">
        <v>1</v>
      </c>
      <c r="AP2342" s="91">
        <v>2</v>
      </c>
      <c r="AQ2342" s="91" t="s">
        <v>87</v>
      </c>
      <c r="AR2342" s="91" t="s">
        <v>87</v>
      </c>
      <c r="AW2342" s="91">
        <v>1</v>
      </c>
      <c r="AX2342" s="91">
        <v>0</v>
      </c>
      <c r="AZ2342" s="92">
        <v>38543</v>
      </c>
      <c r="BA2342" s="91" t="s">
        <v>183</v>
      </c>
      <c r="BB2342" s="92">
        <v>40115</v>
      </c>
      <c r="BC2342" s="91" t="s">
        <v>87</v>
      </c>
    </row>
    <row r="2343" spans="1:55">
      <c r="A2343" s="91">
        <f t="shared" si="36"/>
        <v>2342</v>
      </c>
      <c r="B2343" s="91">
        <v>1625301</v>
      </c>
      <c r="C2343" s="91">
        <v>70</v>
      </c>
      <c r="D2343" s="91">
        <v>19</v>
      </c>
      <c r="E2343" s="91" t="s">
        <v>87</v>
      </c>
      <c r="F2343" s="91" t="s">
        <v>87</v>
      </c>
      <c r="G2343" s="91" t="s">
        <v>19994</v>
      </c>
      <c r="I2343" s="91" t="s">
        <v>19995</v>
      </c>
      <c r="J2343" s="91" t="s">
        <v>19996</v>
      </c>
      <c r="K2343" s="91" t="s">
        <v>19997</v>
      </c>
      <c r="L2343" s="91" t="s">
        <v>19998</v>
      </c>
      <c r="O2343" s="91" t="s">
        <v>19999</v>
      </c>
      <c r="P2343" s="91" t="s">
        <v>20000</v>
      </c>
      <c r="U2343" s="91">
        <v>0</v>
      </c>
      <c r="V2343" s="91">
        <v>500000</v>
      </c>
      <c r="W2343" s="91">
        <v>0</v>
      </c>
      <c r="X2343" s="91">
        <v>100</v>
      </c>
      <c r="Y2343" s="91">
        <v>120</v>
      </c>
      <c r="Z2343" s="91">
        <v>40</v>
      </c>
      <c r="AA2343" s="91">
        <v>60</v>
      </c>
      <c r="AB2343" s="91">
        <v>120</v>
      </c>
      <c r="AC2343" s="91">
        <v>0</v>
      </c>
      <c r="AD2343" s="91">
        <v>100</v>
      </c>
      <c r="AE2343" s="91">
        <v>120</v>
      </c>
      <c r="AF2343" s="91">
        <v>163</v>
      </c>
      <c r="AG2343" s="91">
        <v>314</v>
      </c>
      <c r="AH2343" s="91">
        <v>94557</v>
      </c>
      <c r="AI2343" s="91">
        <v>2</v>
      </c>
      <c r="AJ2343" s="91" t="s">
        <v>20001</v>
      </c>
      <c r="AK2343" s="91">
        <v>0</v>
      </c>
      <c r="AL2343" s="91">
        <v>0</v>
      </c>
      <c r="AM2343" s="91" t="s">
        <v>87</v>
      </c>
      <c r="AO2343" s="91">
        <v>0</v>
      </c>
      <c r="AP2343" s="91">
        <v>2</v>
      </c>
      <c r="AQ2343" s="91" t="s">
        <v>87</v>
      </c>
      <c r="AR2343" s="91" t="s">
        <v>87</v>
      </c>
      <c r="AW2343" s="91">
        <v>1</v>
      </c>
      <c r="AX2343" s="91">
        <v>0</v>
      </c>
      <c r="AZ2343" s="92">
        <v>38546</v>
      </c>
      <c r="BA2343" s="91" t="s">
        <v>183</v>
      </c>
      <c r="BB2343" s="92">
        <v>42118</v>
      </c>
      <c r="BC2343" s="91" t="s">
        <v>87</v>
      </c>
    </row>
    <row r="2344" spans="1:55">
      <c r="A2344" s="91">
        <f t="shared" si="36"/>
        <v>2343</v>
      </c>
      <c r="B2344" s="91">
        <v>1631012</v>
      </c>
      <c r="C2344" s="91">
        <v>80</v>
      </c>
      <c r="D2344" s="91">
        <v>19</v>
      </c>
      <c r="E2344" s="91">
        <v>16310</v>
      </c>
      <c r="F2344" s="91">
        <v>12</v>
      </c>
      <c r="G2344" s="91" t="s">
        <v>16979</v>
      </c>
      <c r="I2344" s="91" t="s">
        <v>941</v>
      </c>
      <c r="J2344" s="91" t="s">
        <v>942</v>
      </c>
      <c r="K2344" s="91" t="s">
        <v>20002</v>
      </c>
      <c r="L2344" s="91" t="s">
        <v>20003</v>
      </c>
      <c r="O2344" s="91" t="s">
        <v>20004</v>
      </c>
      <c r="P2344" s="91" t="s">
        <v>20005</v>
      </c>
      <c r="U2344" s="91">
        <v>1</v>
      </c>
      <c r="V2344" s="91">
        <v>500000</v>
      </c>
      <c r="W2344" s="91">
        <v>0</v>
      </c>
      <c r="X2344" s="91">
        <v>100</v>
      </c>
      <c r="Y2344" s="91">
        <v>120</v>
      </c>
      <c r="Z2344" s="91">
        <v>40</v>
      </c>
      <c r="AA2344" s="91">
        <v>60</v>
      </c>
      <c r="AB2344" s="91">
        <v>120</v>
      </c>
      <c r="AC2344" s="91">
        <v>40</v>
      </c>
      <c r="AD2344" s="91">
        <v>60</v>
      </c>
      <c r="AE2344" s="91">
        <v>120</v>
      </c>
      <c r="AF2344" s="91">
        <v>5</v>
      </c>
      <c r="AG2344" s="91">
        <v>802</v>
      </c>
      <c r="AH2344" s="91">
        <v>1209100</v>
      </c>
      <c r="AI2344" s="91">
        <v>1</v>
      </c>
      <c r="AJ2344" s="91" t="s">
        <v>20006</v>
      </c>
      <c r="AK2344" s="91">
        <v>0</v>
      </c>
      <c r="AL2344" s="91">
        <v>0</v>
      </c>
      <c r="AM2344" s="91" t="s">
        <v>87</v>
      </c>
      <c r="AO2344" s="91">
        <v>0</v>
      </c>
      <c r="AP2344" s="91">
        <v>2</v>
      </c>
      <c r="AQ2344" s="91">
        <v>1608195</v>
      </c>
      <c r="AR2344" s="91" t="s">
        <v>87</v>
      </c>
      <c r="AU2344" s="93">
        <v>42546</v>
      </c>
      <c r="AW2344" s="91">
        <v>1</v>
      </c>
      <c r="AX2344" s="91">
        <v>0</v>
      </c>
      <c r="AZ2344" s="92">
        <v>36680</v>
      </c>
      <c r="BA2344" s="91" t="s">
        <v>183</v>
      </c>
      <c r="BB2344" s="92">
        <v>42501</v>
      </c>
      <c r="BC2344" s="91" t="s">
        <v>87</v>
      </c>
    </row>
    <row r="2345" spans="1:55">
      <c r="A2345" s="91">
        <f t="shared" si="36"/>
        <v>2344</v>
      </c>
      <c r="B2345" s="91">
        <v>1631028</v>
      </c>
      <c r="C2345" s="91">
        <v>30</v>
      </c>
      <c r="D2345" s="91">
        <v>19</v>
      </c>
      <c r="E2345" s="91" t="s">
        <v>87</v>
      </c>
      <c r="F2345" s="91" t="s">
        <v>87</v>
      </c>
      <c r="G2345" s="91" t="s">
        <v>16979</v>
      </c>
      <c r="H2345" s="91" t="s">
        <v>20007</v>
      </c>
      <c r="I2345" s="91" t="s">
        <v>941</v>
      </c>
      <c r="J2345" s="91" t="s">
        <v>942</v>
      </c>
      <c r="K2345" s="91" t="s">
        <v>1587</v>
      </c>
      <c r="L2345" s="91" t="s">
        <v>20003</v>
      </c>
      <c r="O2345" s="91" t="s">
        <v>20008</v>
      </c>
      <c r="P2345" s="91" t="s">
        <v>20009</v>
      </c>
      <c r="R2345" s="91" t="s">
        <v>20010</v>
      </c>
      <c r="S2345" s="91" t="s">
        <v>20011</v>
      </c>
      <c r="T2345" s="91" t="s">
        <v>201</v>
      </c>
      <c r="U2345" s="91">
        <v>1</v>
      </c>
      <c r="V2345" s="91">
        <v>500000</v>
      </c>
      <c r="W2345" s="91">
        <v>0</v>
      </c>
      <c r="X2345" s="91">
        <v>100</v>
      </c>
      <c r="Y2345" s="91">
        <v>120</v>
      </c>
      <c r="Z2345" s="91">
        <v>40</v>
      </c>
      <c r="AA2345" s="91">
        <v>60</v>
      </c>
      <c r="AB2345" s="91">
        <v>120</v>
      </c>
      <c r="AC2345" s="91">
        <v>40</v>
      </c>
      <c r="AD2345" s="91">
        <v>60</v>
      </c>
      <c r="AE2345" s="91">
        <v>120</v>
      </c>
      <c r="AF2345" s="91">
        <v>5</v>
      </c>
      <c r="AG2345" s="91">
        <v>802</v>
      </c>
      <c r="AH2345" s="91">
        <v>1209073</v>
      </c>
      <c r="AI2345" s="91">
        <v>1</v>
      </c>
      <c r="AJ2345" s="91" t="s">
        <v>947</v>
      </c>
      <c r="AK2345" s="91">
        <v>0</v>
      </c>
      <c r="AL2345" s="91">
        <v>0</v>
      </c>
      <c r="AM2345" s="91" t="s">
        <v>87</v>
      </c>
      <c r="AO2345" s="91">
        <v>1</v>
      </c>
      <c r="AP2345" s="91">
        <v>2</v>
      </c>
      <c r="AQ2345" s="91">
        <v>1608195</v>
      </c>
      <c r="AR2345" s="91" t="s">
        <v>87</v>
      </c>
      <c r="AU2345" s="93">
        <v>42546</v>
      </c>
      <c r="AW2345" s="91">
        <v>1</v>
      </c>
      <c r="AX2345" s="91">
        <v>0</v>
      </c>
      <c r="AZ2345" s="92">
        <v>42305</v>
      </c>
      <c r="BA2345" s="91" t="s">
        <v>183</v>
      </c>
      <c r="BB2345" s="92">
        <v>42346</v>
      </c>
      <c r="BC2345" s="91" t="s">
        <v>87</v>
      </c>
    </row>
    <row r="2346" spans="1:55">
      <c r="A2346" s="91">
        <f t="shared" si="36"/>
        <v>2345</v>
      </c>
      <c r="B2346" s="91">
        <v>1635101</v>
      </c>
      <c r="C2346" s="91">
        <v>10</v>
      </c>
      <c r="D2346" s="91">
        <v>19</v>
      </c>
      <c r="E2346" s="91" t="s">
        <v>87</v>
      </c>
      <c r="F2346" s="91" t="s">
        <v>87</v>
      </c>
      <c r="G2346" s="91" t="s">
        <v>20012</v>
      </c>
      <c r="I2346" s="91" t="s">
        <v>20013</v>
      </c>
      <c r="K2346" s="91" t="s">
        <v>20014</v>
      </c>
      <c r="L2346" s="91" t="s">
        <v>20015</v>
      </c>
      <c r="O2346" s="91" t="s">
        <v>20016</v>
      </c>
      <c r="P2346" s="91" t="s">
        <v>20017</v>
      </c>
      <c r="R2346" s="91" t="s">
        <v>20018</v>
      </c>
      <c r="S2346" s="91" t="s">
        <v>20019</v>
      </c>
      <c r="T2346" s="91" t="s">
        <v>269</v>
      </c>
      <c r="U2346" s="91">
        <v>0</v>
      </c>
      <c r="V2346" s="91">
        <v>500000</v>
      </c>
      <c r="W2346" s="91">
        <v>0</v>
      </c>
      <c r="X2346" s="91">
        <v>0</v>
      </c>
      <c r="Y2346" s="91">
        <v>0</v>
      </c>
      <c r="Z2346" s="91">
        <v>100</v>
      </c>
      <c r="AA2346" s="91">
        <v>0</v>
      </c>
      <c r="AB2346" s="91">
        <v>120</v>
      </c>
      <c r="AC2346" s="91">
        <v>0</v>
      </c>
      <c r="AD2346" s="91">
        <v>0</v>
      </c>
      <c r="AE2346" s="91">
        <v>0</v>
      </c>
      <c r="AF2346" s="91">
        <v>116</v>
      </c>
      <c r="AG2346" s="91">
        <v>602</v>
      </c>
      <c r="AH2346" s="91">
        <v>892</v>
      </c>
      <c r="AI2346" s="91">
        <v>2</v>
      </c>
      <c r="AJ2346" s="91" t="s">
        <v>20020</v>
      </c>
      <c r="AK2346" s="91">
        <v>0</v>
      </c>
      <c r="AL2346" s="91">
        <v>0</v>
      </c>
      <c r="AM2346" s="91" t="s">
        <v>87</v>
      </c>
      <c r="AO2346" s="91">
        <v>0</v>
      </c>
      <c r="AP2346" s="91">
        <v>0</v>
      </c>
      <c r="AQ2346" s="91" t="s">
        <v>87</v>
      </c>
      <c r="AR2346" s="91" t="s">
        <v>87</v>
      </c>
      <c r="AW2346" s="91">
        <v>1</v>
      </c>
      <c r="AX2346" s="91">
        <v>0</v>
      </c>
      <c r="AY2346" s="91">
        <v>0</v>
      </c>
      <c r="AZ2346" s="92">
        <v>38807</v>
      </c>
      <c r="BA2346" s="91" t="s">
        <v>183</v>
      </c>
      <c r="BB2346" s="92">
        <v>42431</v>
      </c>
      <c r="BC2346" s="91" t="s">
        <v>87</v>
      </c>
    </row>
    <row r="2347" spans="1:55">
      <c r="A2347" s="91">
        <f t="shared" si="36"/>
        <v>2346</v>
      </c>
      <c r="B2347" s="91">
        <v>1636102</v>
      </c>
      <c r="C2347" s="91">
        <v>38</v>
      </c>
      <c r="D2347" s="91">
        <v>19</v>
      </c>
      <c r="E2347" s="91" t="s">
        <v>87</v>
      </c>
      <c r="F2347" s="91" t="s">
        <v>87</v>
      </c>
      <c r="G2347" s="91" t="s">
        <v>20021</v>
      </c>
      <c r="H2347" s="91" t="s">
        <v>20022</v>
      </c>
      <c r="I2347" s="91" t="s">
        <v>20023</v>
      </c>
      <c r="K2347" s="91" t="s">
        <v>20024</v>
      </c>
      <c r="L2347" s="91" t="s">
        <v>20025</v>
      </c>
      <c r="O2347" s="91" t="s">
        <v>20026</v>
      </c>
      <c r="P2347" s="91" t="s">
        <v>20027</v>
      </c>
      <c r="R2347" s="91" t="s">
        <v>20028</v>
      </c>
      <c r="S2347" s="91" t="s">
        <v>20029</v>
      </c>
      <c r="T2347" s="91" t="s">
        <v>860</v>
      </c>
      <c r="U2347" s="91">
        <v>1</v>
      </c>
      <c r="V2347" s="91">
        <v>500000</v>
      </c>
      <c r="W2347" s="91">
        <v>0</v>
      </c>
      <c r="X2347" s="91">
        <v>100</v>
      </c>
      <c r="Y2347" s="91">
        <v>120</v>
      </c>
      <c r="Z2347" s="91">
        <v>40</v>
      </c>
      <c r="AA2347" s="91">
        <v>60</v>
      </c>
      <c r="AB2347" s="91">
        <v>120</v>
      </c>
      <c r="AC2347" s="91">
        <v>0</v>
      </c>
      <c r="AD2347" s="91">
        <v>100</v>
      </c>
      <c r="AE2347" s="91">
        <v>120</v>
      </c>
      <c r="AF2347" s="91">
        <v>140</v>
      </c>
      <c r="AG2347" s="91">
        <v>456</v>
      </c>
      <c r="AH2347" s="91">
        <v>1023917</v>
      </c>
      <c r="AI2347" s="91">
        <v>1</v>
      </c>
      <c r="AJ2347" s="91" t="s">
        <v>20030</v>
      </c>
      <c r="AK2347" s="91">
        <v>0</v>
      </c>
      <c r="AL2347" s="91">
        <v>0</v>
      </c>
      <c r="AM2347" s="91" t="s">
        <v>87</v>
      </c>
      <c r="AO2347" s="91">
        <v>1</v>
      </c>
      <c r="AP2347" s="91">
        <v>2</v>
      </c>
      <c r="AQ2347" s="91">
        <v>1201194</v>
      </c>
      <c r="AR2347" s="91" t="s">
        <v>87</v>
      </c>
      <c r="AU2347" s="93">
        <v>42241</v>
      </c>
      <c r="AW2347" s="91">
        <v>1</v>
      </c>
      <c r="AX2347" s="91">
        <v>0</v>
      </c>
      <c r="AZ2347" s="92">
        <v>42177</v>
      </c>
      <c r="BA2347" s="91" t="s">
        <v>183</v>
      </c>
      <c r="BB2347" s="92">
        <v>42180</v>
      </c>
      <c r="BC2347" s="91" t="s">
        <v>87</v>
      </c>
    </row>
    <row r="2348" spans="1:55">
      <c r="A2348" s="91">
        <f t="shared" si="36"/>
        <v>2347</v>
      </c>
      <c r="B2348" s="91">
        <v>1637006</v>
      </c>
      <c r="C2348" s="91">
        <v>30</v>
      </c>
      <c r="D2348" s="91">
        <v>19</v>
      </c>
      <c r="E2348" s="91" t="s">
        <v>87</v>
      </c>
      <c r="F2348" s="91" t="s">
        <v>87</v>
      </c>
      <c r="G2348" s="91" t="s">
        <v>20031</v>
      </c>
      <c r="H2348" s="91" t="s">
        <v>20032</v>
      </c>
      <c r="I2348" s="91" t="s">
        <v>20033</v>
      </c>
      <c r="J2348" s="91" t="s">
        <v>20034</v>
      </c>
      <c r="K2348" s="91" t="s">
        <v>9208</v>
      </c>
      <c r="L2348" s="91" t="s">
        <v>20035</v>
      </c>
      <c r="M2348" s="91" t="s">
        <v>20036</v>
      </c>
      <c r="O2348" s="91" t="s">
        <v>20037</v>
      </c>
      <c r="P2348" s="91" t="s">
        <v>20038</v>
      </c>
      <c r="R2348" s="91" t="s">
        <v>20039</v>
      </c>
      <c r="S2348" s="91" t="s">
        <v>20040</v>
      </c>
      <c r="T2348" s="91" t="s">
        <v>201</v>
      </c>
      <c r="U2348" s="91">
        <v>1</v>
      </c>
      <c r="V2348" s="91">
        <v>500000</v>
      </c>
      <c r="W2348" s="91">
        <v>0</v>
      </c>
      <c r="X2348" s="91">
        <v>100</v>
      </c>
      <c r="Y2348" s="91">
        <v>120</v>
      </c>
      <c r="Z2348" s="91">
        <v>40</v>
      </c>
      <c r="AA2348" s="91">
        <v>60</v>
      </c>
      <c r="AB2348" s="91">
        <v>120</v>
      </c>
      <c r="AC2348" s="91">
        <v>40</v>
      </c>
      <c r="AD2348" s="91">
        <v>60</v>
      </c>
      <c r="AE2348" s="91">
        <v>120</v>
      </c>
      <c r="AF2348" s="91">
        <v>9</v>
      </c>
      <c r="AG2348" s="91">
        <v>925</v>
      </c>
      <c r="AH2348" s="91">
        <v>3393880</v>
      </c>
      <c r="AI2348" s="91">
        <v>1</v>
      </c>
      <c r="AJ2348" s="91" t="s">
        <v>20041</v>
      </c>
      <c r="AK2348" s="91">
        <v>0</v>
      </c>
      <c r="AL2348" s="91">
        <v>0</v>
      </c>
      <c r="AM2348" s="91" t="s">
        <v>87</v>
      </c>
      <c r="AO2348" s="91">
        <v>1</v>
      </c>
      <c r="AP2348" s="91">
        <v>2</v>
      </c>
      <c r="AQ2348" s="91">
        <v>1578898</v>
      </c>
      <c r="AR2348" s="91" t="s">
        <v>87</v>
      </c>
      <c r="AU2348" s="93">
        <v>42060</v>
      </c>
      <c r="AW2348" s="91">
        <v>1</v>
      </c>
      <c r="AX2348" s="91">
        <v>0</v>
      </c>
      <c r="AZ2348" s="92">
        <v>41284</v>
      </c>
      <c r="BA2348" s="91" t="s">
        <v>183</v>
      </c>
      <c r="BB2348" s="92">
        <v>42057</v>
      </c>
      <c r="BC2348" s="91" t="s">
        <v>87</v>
      </c>
    </row>
    <row r="2349" spans="1:55">
      <c r="A2349" s="91">
        <f t="shared" si="36"/>
        <v>2348</v>
      </c>
      <c r="B2349" s="91">
        <v>1644801</v>
      </c>
      <c r="C2349" s="91">
        <v>70</v>
      </c>
      <c r="D2349" s="91">
        <v>19</v>
      </c>
      <c r="E2349" s="91" t="s">
        <v>87</v>
      </c>
      <c r="F2349" s="91" t="s">
        <v>87</v>
      </c>
      <c r="G2349" s="91" t="s">
        <v>20042</v>
      </c>
      <c r="I2349" s="91" t="s">
        <v>20043</v>
      </c>
      <c r="J2349" s="91" t="s">
        <v>20044</v>
      </c>
      <c r="K2349" s="91" t="s">
        <v>20045</v>
      </c>
      <c r="L2349" s="91" t="s">
        <v>20046</v>
      </c>
      <c r="O2349" s="91" t="s">
        <v>20047</v>
      </c>
      <c r="P2349" s="91" t="s">
        <v>20048</v>
      </c>
      <c r="R2349" s="91" t="s">
        <v>20049</v>
      </c>
      <c r="U2349" s="91">
        <v>0</v>
      </c>
      <c r="V2349" s="91">
        <v>0</v>
      </c>
      <c r="W2349" s="91">
        <v>0</v>
      </c>
      <c r="X2349" s="91">
        <v>0</v>
      </c>
      <c r="Y2349" s="91">
        <v>0</v>
      </c>
      <c r="Z2349" s="91">
        <v>100</v>
      </c>
      <c r="AA2349" s="91">
        <v>0</v>
      </c>
      <c r="AB2349" s="91">
        <v>0</v>
      </c>
      <c r="AC2349" s="91">
        <v>0</v>
      </c>
      <c r="AD2349" s="91">
        <v>0</v>
      </c>
      <c r="AE2349" s="91">
        <v>0</v>
      </c>
      <c r="AF2349" s="91">
        <v>1645</v>
      </c>
      <c r="AG2349" s="91">
        <v>57</v>
      </c>
      <c r="AH2349" s="91">
        <v>4394</v>
      </c>
      <c r="AI2349" s="91">
        <v>2</v>
      </c>
      <c r="AJ2349" s="91" t="s">
        <v>20043</v>
      </c>
      <c r="AK2349" s="91">
        <v>0</v>
      </c>
      <c r="AL2349" s="91">
        <v>0</v>
      </c>
      <c r="AM2349" s="91" t="s">
        <v>87</v>
      </c>
      <c r="AO2349" s="91">
        <v>0</v>
      </c>
      <c r="AP2349" s="91">
        <v>2</v>
      </c>
      <c r="AQ2349" s="91" t="s">
        <v>87</v>
      </c>
      <c r="AR2349" s="91" t="s">
        <v>87</v>
      </c>
      <c r="AW2349" s="91">
        <v>1</v>
      </c>
      <c r="AX2349" s="91">
        <v>0</v>
      </c>
      <c r="AZ2349" s="92">
        <v>43132</v>
      </c>
      <c r="BA2349" s="91" t="s">
        <v>442</v>
      </c>
      <c r="BB2349" s="92">
        <v>43132</v>
      </c>
      <c r="BC2349" s="91" t="s">
        <v>442</v>
      </c>
    </row>
    <row r="2350" spans="1:55">
      <c r="A2350" s="91">
        <f t="shared" si="36"/>
        <v>2349</v>
      </c>
      <c r="B2350" s="91">
        <v>1658701</v>
      </c>
      <c r="C2350" s="91">
        <v>50</v>
      </c>
      <c r="D2350" s="91">
        <v>19</v>
      </c>
      <c r="E2350" s="91" t="s">
        <v>87</v>
      </c>
      <c r="F2350" s="91" t="s">
        <v>87</v>
      </c>
      <c r="G2350" s="91" t="s">
        <v>20050</v>
      </c>
      <c r="I2350" s="91" t="s">
        <v>20051</v>
      </c>
      <c r="K2350" s="91" t="s">
        <v>20052</v>
      </c>
      <c r="L2350" s="91" t="s">
        <v>20053</v>
      </c>
      <c r="O2350" s="91" t="s">
        <v>20054</v>
      </c>
      <c r="P2350" s="91" t="s">
        <v>20055</v>
      </c>
      <c r="U2350" s="91">
        <v>0</v>
      </c>
      <c r="V2350" s="91">
        <v>500000</v>
      </c>
      <c r="W2350" s="91">
        <v>100</v>
      </c>
      <c r="X2350" s="91">
        <v>0</v>
      </c>
      <c r="Y2350" s="91">
        <v>120</v>
      </c>
      <c r="Z2350" s="91">
        <v>40</v>
      </c>
      <c r="AA2350" s="91">
        <v>60</v>
      </c>
      <c r="AB2350" s="91">
        <v>120</v>
      </c>
      <c r="AC2350" s="91">
        <v>40</v>
      </c>
      <c r="AD2350" s="91">
        <v>60</v>
      </c>
      <c r="AE2350" s="91">
        <v>120</v>
      </c>
      <c r="AF2350" s="91">
        <v>542</v>
      </c>
      <c r="AG2350" s="91">
        <v>401</v>
      </c>
      <c r="AH2350" s="91">
        <v>653479</v>
      </c>
      <c r="AI2350" s="91">
        <v>1</v>
      </c>
      <c r="AJ2350" s="91" t="s">
        <v>20056</v>
      </c>
      <c r="AK2350" s="91">
        <v>0</v>
      </c>
      <c r="AL2350" s="91">
        <v>0</v>
      </c>
      <c r="AM2350" s="91" t="s">
        <v>87</v>
      </c>
      <c r="AO2350" s="91">
        <v>0</v>
      </c>
      <c r="AP2350" s="91">
        <v>0</v>
      </c>
      <c r="AQ2350" s="91" t="s">
        <v>87</v>
      </c>
      <c r="AR2350" s="91" t="s">
        <v>87</v>
      </c>
      <c r="AW2350" s="91">
        <v>1</v>
      </c>
      <c r="AX2350" s="91">
        <v>0</v>
      </c>
      <c r="AZ2350" s="92">
        <v>38729</v>
      </c>
      <c r="BA2350" s="91" t="s">
        <v>183</v>
      </c>
      <c r="BB2350" s="92">
        <v>39465</v>
      </c>
      <c r="BC2350" s="91" t="s">
        <v>87</v>
      </c>
    </row>
    <row r="2351" spans="1:55">
      <c r="A2351" s="91">
        <f t="shared" si="36"/>
        <v>2350</v>
      </c>
      <c r="B2351" s="91">
        <v>1664801</v>
      </c>
      <c r="C2351" s="91">
        <v>62</v>
      </c>
      <c r="D2351" s="91">
        <v>19</v>
      </c>
      <c r="E2351" s="91" t="s">
        <v>87</v>
      </c>
      <c r="F2351" s="91" t="s">
        <v>87</v>
      </c>
      <c r="G2351" s="91" t="s">
        <v>20057</v>
      </c>
      <c r="I2351" s="91" t="s">
        <v>20058</v>
      </c>
      <c r="J2351" s="91" t="s">
        <v>20057</v>
      </c>
      <c r="K2351" s="91" t="s">
        <v>20059</v>
      </c>
      <c r="L2351" s="91" t="s">
        <v>20060</v>
      </c>
      <c r="O2351" s="91" t="s">
        <v>20061</v>
      </c>
      <c r="P2351" s="91" t="s">
        <v>87</v>
      </c>
      <c r="U2351" s="91">
        <v>0</v>
      </c>
      <c r="V2351" s="91">
        <v>500000</v>
      </c>
      <c r="W2351" s="91">
        <v>0</v>
      </c>
      <c r="X2351" s="91">
        <v>100</v>
      </c>
      <c r="Y2351" s="91">
        <v>120</v>
      </c>
      <c r="Z2351" s="91">
        <v>40</v>
      </c>
      <c r="AA2351" s="91">
        <v>60</v>
      </c>
      <c r="AB2351" s="91">
        <v>120</v>
      </c>
      <c r="AC2351" s="91">
        <v>100</v>
      </c>
      <c r="AD2351" s="91">
        <v>0</v>
      </c>
      <c r="AE2351" s="91">
        <v>0</v>
      </c>
      <c r="AF2351" s="91">
        <v>155</v>
      </c>
      <c r="AG2351" s="91">
        <v>504</v>
      </c>
      <c r="AH2351" s="91">
        <v>308557</v>
      </c>
      <c r="AI2351" s="91">
        <v>2</v>
      </c>
      <c r="AJ2351" s="91" t="s">
        <v>20062</v>
      </c>
      <c r="AK2351" s="91">
        <v>0</v>
      </c>
      <c r="AL2351" s="91">
        <v>0</v>
      </c>
      <c r="AM2351" s="91" t="s">
        <v>87</v>
      </c>
      <c r="AO2351" s="91">
        <v>0</v>
      </c>
      <c r="AP2351" s="91">
        <v>2</v>
      </c>
      <c r="AQ2351" s="91" t="s">
        <v>87</v>
      </c>
      <c r="AR2351" s="91" t="s">
        <v>87</v>
      </c>
      <c r="AW2351" s="91">
        <v>1</v>
      </c>
      <c r="AX2351" s="91">
        <v>0</v>
      </c>
      <c r="AZ2351" s="92">
        <v>38764</v>
      </c>
      <c r="BA2351" s="91" t="s">
        <v>183</v>
      </c>
      <c r="BB2351" s="92">
        <v>43116.06287037037</v>
      </c>
      <c r="BC2351" s="91" t="s">
        <v>233</v>
      </c>
    </row>
    <row r="2352" spans="1:55">
      <c r="A2352" s="91">
        <f t="shared" si="36"/>
        <v>2351</v>
      </c>
      <c r="B2352" s="91">
        <v>1666101</v>
      </c>
      <c r="C2352" s="91">
        <v>38</v>
      </c>
      <c r="D2352" s="91">
        <v>19</v>
      </c>
      <c r="E2352" s="91" t="s">
        <v>87</v>
      </c>
      <c r="F2352" s="91" t="s">
        <v>87</v>
      </c>
      <c r="G2352" s="91" t="s">
        <v>20063</v>
      </c>
      <c r="H2352" s="91" t="s">
        <v>20064</v>
      </c>
      <c r="I2352" s="91" t="s">
        <v>20065</v>
      </c>
      <c r="K2352" s="91" t="s">
        <v>20066</v>
      </c>
      <c r="L2352" s="91" t="s">
        <v>20067</v>
      </c>
      <c r="O2352" s="91" t="s">
        <v>20068</v>
      </c>
      <c r="P2352" s="91" t="s">
        <v>20069</v>
      </c>
      <c r="R2352" s="91" t="s">
        <v>20070</v>
      </c>
      <c r="S2352" s="91" t="s">
        <v>20071</v>
      </c>
      <c r="T2352" s="91" t="s">
        <v>860</v>
      </c>
      <c r="U2352" s="91">
        <v>0</v>
      </c>
      <c r="V2352" s="91">
        <v>0</v>
      </c>
      <c r="W2352" s="91">
        <v>0</v>
      </c>
      <c r="X2352" s="91">
        <v>100</v>
      </c>
      <c r="Y2352" s="91">
        <v>120</v>
      </c>
      <c r="Z2352" s="91">
        <v>40</v>
      </c>
      <c r="AA2352" s="91">
        <v>60</v>
      </c>
      <c r="AB2352" s="91">
        <v>120</v>
      </c>
      <c r="AC2352" s="91">
        <v>0</v>
      </c>
      <c r="AD2352" s="91">
        <v>100</v>
      </c>
      <c r="AE2352" s="91">
        <v>120</v>
      </c>
      <c r="AF2352" s="91">
        <v>5</v>
      </c>
      <c r="AG2352" s="91">
        <v>313</v>
      </c>
      <c r="AH2352" s="91">
        <v>2080167</v>
      </c>
      <c r="AI2352" s="91">
        <v>1</v>
      </c>
      <c r="AJ2352" s="91" t="s">
        <v>20072</v>
      </c>
      <c r="AK2352" s="91">
        <v>0</v>
      </c>
      <c r="AL2352" s="91">
        <v>0</v>
      </c>
      <c r="AM2352" s="91" t="s">
        <v>87</v>
      </c>
      <c r="AO2352" s="91">
        <v>1</v>
      </c>
      <c r="AP2352" s="91">
        <v>2</v>
      </c>
      <c r="AQ2352" s="91" t="s">
        <v>87</v>
      </c>
      <c r="AR2352" s="91" t="s">
        <v>87</v>
      </c>
      <c r="AW2352" s="91">
        <v>1</v>
      </c>
      <c r="AX2352" s="91">
        <v>0</v>
      </c>
      <c r="AZ2352" s="92">
        <v>42663</v>
      </c>
      <c r="BA2352" s="91" t="s">
        <v>183</v>
      </c>
      <c r="BB2352" s="92">
        <v>42681</v>
      </c>
      <c r="BC2352" s="91" t="s">
        <v>87</v>
      </c>
    </row>
    <row r="2353" spans="1:55">
      <c r="A2353" s="91">
        <f t="shared" si="36"/>
        <v>2352</v>
      </c>
      <c r="B2353" s="91">
        <v>1666102</v>
      </c>
      <c r="C2353" s="91">
        <v>38</v>
      </c>
      <c r="D2353" s="91">
        <v>19</v>
      </c>
      <c r="E2353" s="91" t="s">
        <v>87</v>
      </c>
      <c r="F2353" s="91" t="s">
        <v>87</v>
      </c>
      <c r="G2353" s="91" t="s">
        <v>20063</v>
      </c>
      <c r="H2353" s="91" t="s">
        <v>1326</v>
      </c>
      <c r="I2353" s="91" t="s">
        <v>20065</v>
      </c>
      <c r="K2353" s="91" t="s">
        <v>20073</v>
      </c>
      <c r="L2353" s="91" t="s">
        <v>20074</v>
      </c>
      <c r="O2353" s="91" t="s">
        <v>20075</v>
      </c>
      <c r="P2353" s="91" t="s">
        <v>20076</v>
      </c>
      <c r="R2353" s="91" t="s">
        <v>20077</v>
      </c>
      <c r="S2353" s="91" t="s">
        <v>20078</v>
      </c>
      <c r="T2353" s="91" t="s">
        <v>860</v>
      </c>
      <c r="U2353" s="91">
        <v>0</v>
      </c>
      <c r="V2353" s="91">
        <v>0</v>
      </c>
      <c r="W2353" s="91">
        <v>0</v>
      </c>
      <c r="X2353" s="91">
        <v>100</v>
      </c>
      <c r="Y2353" s="91">
        <v>120</v>
      </c>
      <c r="Z2353" s="91">
        <v>40</v>
      </c>
      <c r="AA2353" s="91">
        <v>60</v>
      </c>
      <c r="AB2353" s="91">
        <v>120</v>
      </c>
      <c r="AC2353" s="91">
        <v>0</v>
      </c>
      <c r="AD2353" s="91">
        <v>100</v>
      </c>
      <c r="AE2353" s="91">
        <v>120</v>
      </c>
      <c r="AF2353" s="91">
        <v>1</v>
      </c>
      <c r="AG2353" s="91">
        <v>797</v>
      </c>
      <c r="AH2353" s="91">
        <v>843140</v>
      </c>
      <c r="AI2353" s="91">
        <v>1</v>
      </c>
      <c r="AJ2353" s="91" t="s">
        <v>20079</v>
      </c>
      <c r="AK2353" s="91">
        <v>0</v>
      </c>
      <c r="AL2353" s="91">
        <v>0</v>
      </c>
      <c r="AM2353" s="91" t="s">
        <v>87</v>
      </c>
      <c r="AO2353" s="91">
        <v>1</v>
      </c>
      <c r="AP2353" s="91">
        <v>2</v>
      </c>
      <c r="AQ2353" s="91" t="s">
        <v>87</v>
      </c>
      <c r="AR2353" s="91" t="s">
        <v>87</v>
      </c>
      <c r="AW2353" s="91">
        <v>1</v>
      </c>
      <c r="AX2353" s="91">
        <v>0</v>
      </c>
      <c r="AZ2353" s="92">
        <v>42663</v>
      </c>
      <c r="BA2353" s="91" t="s">
        <v>183</v>
      </c>
      <c r="BB2353" s="92">
        <v>42663</v>
      </c>
      <c r="BC2353" s="91" t="s">
        <v>87</v>
      </c>
    </row>
    <row r="2354" spans="1:55">
      <c r="A2354" s="91">
        <f t="shared" si="36"/>
        <v>2353</v>
      </c>
      <c r="B2354" s="91">
        <v>1666702</v>
      </c>
      <c r="C2354" s="91">
        <v>70</v>
      </c>
      <c r="D2354" s="91">
        <v>19</v>
      </c>
      <c r="E2354" s="91" t="s">
        <v>87</v>
      </c>
      <c r="F2354" s="91" t="s">
        <v>87</v>
      </c>
      <c r="G2354" s="91" t="s">
        <v>2730</v>
      </c>
      <c r="I2354" s="91" t="s">
        <v>20080</v>
      </c>
      <c r="J2354" s="91" t="s">
        <v>20081</v>
      </c>
      <c r="K2354" s="91" t="s">
        <v>20082</v>
      </c>
      <c r="L2354" s="91" t="s">
        <v>20083</v>
      </c>
      <c r="O2354" s="91" t="s">
        <v>20084</v>
      </c>
      <c r="P2354" s="91" t="s">
        <v>20085</v>
      </c>
      <c r="R2354" s="91" t="s">
        <v>20086</v>
      </c>
      <c r="S2354" s="91" t="s">
        <v>20087</v>
      </c>
      <c r="T2354" s="91" t="s">
        <v>361</v>
      </c>
      <c r="U2354" s="91">
        <v>0</v>
      </c>
      <c r="V2354" s="91">
        <v>500000</v>
      </c>
      <c r="W2354" s="91">
        <v>0</v>
      </c>
      <c r="X2354" s="91">
        <v>100</v>
      </c>
      <c r="Y2354" s="91">
        <v>120</v>
      </c>
      <c r="Z2354" s="91">
        <v>40</v>
      </c>
      <c r="AA2354" s="91">
        <v>60</v>
      </c>
      <c r="AB2354" s="91">
        <v>120</v>
      </c>
      <c r="AC2354" s="91">
        <v>0</v>
      </c>
      <c r="AD2354" s="91">
        <v>100</v>
      </c>
      <c r="AE2354" s="91">
        <v>120</v>
      </c>
      <c r="AF2354" s="91">
        <v>9</v>
      </c>
      <c r="AG2354" s="91">
        <v>101</v>
      </c>
      <c r="AH2354" s="91">
        <v>257945</v>
      </c>
      <c r="AI2354" s="91">
        <v>2</v>
      </c>
      <c r="AJ2354" s="91" t="s">
        <v>20088</v>
      </c>
      <c r="AK2354" s="91">
        <v>0</v>
      </c>
      <c r="AL2354" s="91">
        <v>0</v>
      </c>
      <c r="AM2354" s="91" t="s">
        <v>87</v>
      </c>
      <c r="AO2354" s="91">
        <v>0</v>
      </c>
      <c r="AP2354" s="91">
        <v>2</v>
      </c>
      <c r="AQ2354" s="91" t="s">
        <v>87</v>
      </c>
      <c r="AR2354" s="91" t="s">
        <v>87</v>
      </c>
      <c r="AW2354" s="91">
        <v>1</v>
      </c>
      <c r="AX2354" s="91">
        <v>0</v>
      </c>
      <c r="AZ2354" s="92">
        <v>38826</v>
      </c>
      <c r="BA2354" s="91" t="s">
        <v>183</v>
      </c>
      <c r="BB2354" s="92">
        <v>39616</v>
      </c>
      <c r="BC2354" s="91" t="s">
        <v>87</v>
      </c>
    </row>
    <row r="2355" spans="1:55">
      <c r="A2355" s="91">
        <f t="shared" si="36"/>
        <v>2354</v>
      </c>
      <c r="B2355" s="91">
        <v>1668401</v>
      </c>
      <c r="C2355" s="91">
        <v>30</v>
      </c>
      <c r="D2355" s="91">
        <v>19</v>
      </c>
      <c r="E2355" s="91" t="s">
        <v>87</v>
      </c>
      <c r="F2355" s="91" t="s">
        <v>87</v>
      </c>
      <c r="G2355" s="91" t="s">
        <v>13062</v>
      </c>
      <c r="I2355" s="91" t="s">
        <v>13063</v>
      </c>
      <c r="K2355" s="91" t="s">
        <v>20089</v>
      </c>
      <c r="L2355" s="91" t="s">
        <v>20090</v>
      </c>
      <c r="O2355" s="91" t="s">
        <v>20091</v>
      </c>
      <c r="P2355" s="91" t="s">
        <v>87</v>
      </c>
      <c r="U2355" s="91">
        <v>0</v>
      </c>
      <c r="V2355" s="91">
        <v>500000</v>
      </c>
      <c r="W2355" s="91">
        <v>0</v>
      </c>
      <c r="X2355" s="91">
        <v>0</v>
      </c>
      <c r="Y2355" s="91">
        <v>0</v>
      </c>
      <c r="Z2355" s="91">
        <v>40</v>
      </c>
      <c r="AA2355" s="91">
        <v>60</v>
      </c>
      <c r="AB2355" s="91">
        <v>120</v>
      </c>
      <c r="AC2355" s="91">
        <v>0</v>
      </c>
      <c r="AD2355" s="91">
        <v>0</v>
      </c>
      <c r="AE2355" s="91">
        <v>0</v>
      </c>
      <c r="AF2355" s="91">
        <v>9</v>
      </c>
      <c r="AG2355" s="91">
        <v>82</v>
      </c>
      <c r="AH2355" s="91">
        <v>1020535</v>
      </c>
      <c r="AI2355" s="91">
        <v>2</v>
      </c>
      <c r="AJ2355" s="91" t="s">
        <v>13071</v>
      </c>
      <c r="AK2355" s="91">
        <v>0</v>
      </c>
      <c r="AL2355" s="91">
        <v>1</v>
      </c>
      <c r="AM2355" s="91">
        <v>13108007806</v>
      </c>
      <c r="AN2355" s="91" t="s">
        <v>431</v>
      </c>
      <c r="AO2355" s="91">
        <v>0</v>
      </c>
      <c r="AP2355" s="91">
        <v>1</v>
      </c>
      <c r="AQ2355" s="91" t="s">
        <v>87</v>
      </c>
      <c r="AR2355" s="91" t="s">
        <v>87</v>
      </c>
      <c r="AW2355" s="91">
        <v>1</v>
      </c>
      <c r="AX2355" s="91">
        <v>0</v>
      </c>
      <c r="AY2355" s="91">
        <v>0</v>
      </c>
      <c r="AZ2355" s="92">
        <v>38785</v>
      </c>
      <c r="BA2355" s="91" t="s">
        <v>183</v>
      </c>
      <c r="BB2355" s="92">
        <v>38785</v>
      </c>
      <c r="BC2355" s="91" t="s">
        <v>87</v>
      </c>
    </row>
    <row r="2356" spans="1:55">
      <c r="A2356" s="91">
        <f t="shared" si="36"/>
        <v>2355</v>
      </c>
      <c r="B2356" s="91">
        <v>1685301</v>
      </c>
      <c r="C2356" s="91">
        <v>50</v>
      </c>
      <c r="D2356" s="91">
        <v>19</v>
      </c>
      <c r="E2356" s="91" t="s">
        <v>87</v>
      </c>
      <c r="F2356" s="91" t="s">
        <v>87</v>
      </c>
      <c r="G2356" s="91" t="s">
        <v>15699</v>
      </c>
      <c r="I2356" s="91" t="s">
        <v>20092</v>
      </c>
      <c r="J2356" s="91" t="s">
        <v>20093</v>
      </c>
      <c r="K2356" s="91" t="s">
        <v>20094</v>
      </c>
      <c r="L2356" s="91" t="s">
        <v>20095</v>
      </c>
      <c r="O2356" s="91" t="s">
        <v>20096</v>
      </c>
      <c r="P2356" s="91" t="s">
        <v>20097</v>
      </c>
      <c r="U2356" s="91">
        <v>1</v>
      </c>
      <c r="V2356" s="91">
        <v>500000</v>
      </c>
      <c r="W2356" s="91">
        <v>0</v>
      </c>
      <c r="X2356" s="91">
        <v>0</v>
      </c>
      <c r="Y2356" s="91">
        <v>120</v>
      </c>
      <c r="Z2356" s="91">
        <v>40</v>
      </c>
      <c r="AA2356" s="91">
        <v>60</v>
      </c>
      <c r="AB2356" s="91">
        <v>120</v>
      </c>
      <c r="AC2356" s="91">
        <v>40</v>
      </c>
      <c r="AD2356" s="91">
        <v>60</v>
      </c>
      <c r="AE2356" s="91">
        <v>120</v>
      </c>
      <c r="AF2356" s="91">
        <v>5</v>
      </c>
      <c r="AG2356" s="91">
        <v>282</v>
      </c>
      <c r="AH2356" s="91">
        <v>36816</v>
      </c>
      <c r="AI2356" s="91">
        <v>2</v>
      </c>
      <c r="AJ2356" s="91" t="s">
        <v>20092</v>
      </c>
      <c r="AK2356" s="91">
        <v>0</v>
      </c>
      <c r="AL2356" s="91">
        <v>0</v>
      </c>
      <c r="AM2356" s="91" t="s">
        <v>87</v>
      </c>
      <c r="AO2356" s="91">
        <v>1</v>
      </c>
      <c r="AP2356" s="91">
        <v>2</v>
      </c>
      <c r="AQ2356" s="91">
        <v>1594807</v>
      </c>
      <c r="AR2356" s="91" t="s">
        <v>87</v>
      </c>
      <c r="AU2356" s="93">
        <v>42060</v>
      </c>
      <c r="AW2356" s="91">
        <v>1</v>
      </c>
      <c r="AX2356" s="91">
        <v>0</v>
      </c>
      <c r="AZ2356" s="92">
        <v>38849</v>
      </c>
      <c r="BA2356" s="91" t="s">
        <v>183</v>
      </c>
      <c r="BB2356" s="92">
        <v>42810</v>
      </c>
      <c r="BC2356" s="91" t="s">
        <v>87</v>
      </c>
    </row>
    <row r="2357" spans="1:55">
      <c r="A2357" s="91">
        <f t="shared" si="36"/>
        <v>2356</v>
      </c>
      <c r="B2357" s="91">
        <v>1708301</v>
      </c>
      <c r="C2357" s="91">
        <v>38</v>
      </c>
      <c r="D2357" s="91">
        <v>19</v>
      </c>
      <c r="E2357" s="91" t="s">
        <v>87</v>
      </c>
      <c r="F2357" s="91" t="s">
        <v>87</v>
      </c>
      <c r="G2357" s="91" t="s">
        <v>20098</v>
      </c>
      <c r="I2357" s="91" t="s">
        <v>20099</v>
      </c>
      <c r="K2357" s="91" t="s">
        <v>20100</v>
      </c>
      <c r="L2357" s="91" t="s">
        <v>20101</v>
      </c>
      <c r="O2357" s="91" t="s">
        <v>20102</v>
      </c>
      <c r="P2357" s="91" t="s">
        <v>20103</v>
      </c>
      <c r="R2357" s="91" t="s">
        <v>20104</v>
      </c>
      <c r="S2357" s="91" t="s">
        <v>20105</v>
      </c>
      <c r="T2357" s="91" t="s">
        <v>517</v>
      </c>
      <c r="U2357" s="91">
        <v>0</v>
      </c>
      <c r="V2357" s="91">
        <v>500000</v>
      </c>
      <c r="W2357" s="91">
        <v>0</v>
      </c>
      <c r="X2357" s="91">
        <v>100</v>
      </c>
      <c r="Y2357" s="91">
        <v>120</v>
      </c>
      <c r="Z2357" s="91">
        <v>40</v>
      </c>
      <c r="AA2357" s="91">
        <v>60</v>
      </c>
      <c r="AB2357" s="91">
        <v>120</v>
      </c>
      <c r="AC2357" s="91">
        <v>0</v>
      </c>
      <c r="AD2357" s="91">
        <v>100</v>
      </c>
      <c r="AE2357" s="91">
        <v>120</v>
      </c>
      <c r="AF2357" s="91">
        <v>5</v>
      </c>
      <c r="AG2357" s="91">
        <v>430</v>
      </c>
      <c r="AH2357" s="91">
        <v>1056282</v>
      </c>
      <c r="AI2357" s="91">
        <v>1</v>
      </c>
      <c r="AJ2357" s="91" t="s">
        <v>20099</v>
      </c>
      <c r="AK2357" s="91">
        <v>0</v>
      </c>
      <c r="AL2357" s="91">
        <v>1</v>
      </c>
      <c r="AM2357" s="91" t="s">
        <v>20106</v>
      </c>
      <c r="AN2357" s="91" t="s">
        <v>431</v>
      </c>
      <c r="AO2357" s="91">
        <v>1</v>
      </c>
      <c r="AP2357" s="91">
        <v>2</v>
      </c>
      <c r="AQ2357" s="91" t="s">
        <v>87</v>
      </c>
      <c r="AR2357" s="91" t="s">
        <v>87</v>
      </c>
      <c r="AW2357" s="91">
        <v>1</v>
      </c>
      <c r="AX2357" s="91">
        <v>0</v>
      </c>
      <c r="AZ2357" s="92">
        <v>38940</v>
      </c>
      <c r="BA2357" s="91" t="s">
        <v>183</v>
      </c>
      <c r="BB2357" s="92">
        <v>40107</v>
      </c>
      <c r="BC2357" s="91" t="s">
        <v>87</v>
      </c>
    </row>
    <row r="2358" spans="1:55">
      <c r="A2358" s="91">
        <f t="shared" si="36"/>
        <v>2357</v>
      </c>
      <c r="B2358" s="91">
        <v>1721902</v>
      </c>
      <c r="C2358" s="91">
        <v>50</v>
      </c>
      <c r="D2358" s="91">
        <v>19</v>
      </c>
      <c r="E2358" s="91" t="s">
        <v>87</v>
      </c>
      <c r="F2358" s="91" t="s">
        <v>87</v>
      </c>
      <c r="G2358" s="91" t="s">
        <v>20107</v>
      </c>
      <c r="H2358" s="91" t="s">
        <v>20108</v>
      </c>
      <c r="I2358" s="91" t="s">
        <v>20109</v>
      </c>
      <c r="J2358" s="91" t="s">
        <v>20110</v>
      </c>
      <c r="K2358" s="91" t="s">
        <v>2639</v>
      </c>
      <c r="L2358" s="91" t="s">
        <v>20111</v>
      </c>
      <c r="M2358" s="91" t="s">
        <v>20112</v>
      </c>
      <c r="O2358" s="91" t="s">
        <v>20113</v>
      </c>
      <c r="P2358" s="91" t="s">
        <v>20114</v>
      </c>
      <c r="R2358" s="91" t="s">
        <v>20115</v>
      </c>
      <c r="S2358" s="91" t="s">
        <v>20116</v>
      </c>
      <c r="T2358" s="91" t="s">
        <v>12728</v>
      </c>
      <c r="U2358" s="91">
        <v>0</v>
      </c>
      <c r="V2358" s="91">
        <v>0</v>
      </c>
      <c r="W2358" s="91">
        <v>0</v>
      </c>
      <c r="X2358" s="91">
        <v>100</v>
      </c>
      <c r="Y2358" s="91">
        <v>120</v>
      </c>
      <c r="Z2358" s="91">
        <v>40</v>
      </c>
      <c r="AA2358" s="91">
        <v>60</v>
      </c>
      <c r="AB2358" s="91">
        <v>120</v>
      </c>
      <c r="AC2358" s="91">
        <v>40</v>
      </c>
      <c r="AD2358" s="91">
        <v>60</v>
      </c>
      <c r="AE2358" s="91">
        <v>120</v>
      </c>
      <c r="AF2358" s="91">
        <v>5</v>
      </c>
      <c r="AG2358" s="91">
        <v>150</v>
      </c>
      <c r="AH2358" s="91">
        <v>6829264</v>
      </c>
      <c r="AI2358" s="91">
        <v>1</v>
      </c>
      <c r="AJ2358" s="91" t="s">
        <v>20117</v>
      </c>
      <c r="AK2358" s="91">
        <v>0</v>
      </c>
      <c r="AL2358" s="91">
        <v>0</v>
      </c>
      <c r="AM2358" s="91" t="s">
        <v>87</v>
      </c>
      <c r="AO2358" s="91">
        <v>1</v>
      </c>
      <c r="AP2358" s="91">
        <v>2</v>
      </c>
      <c r="AQ2358" s="91" t="s">
        <v>87</v>
      </c>
      <c r="AR2358" s="91" t="s">
        <v>87</v>
      </c>
      <c r="AW2358" s="91">
        <v>1</v>
      </c>
      <c r="AX2358" s="91">
        <v>0</v>
      </c>
      <c r="AZ2358" s="92">
        <v>42298</v>
      </c>
      <c r="BA2358" s="91" t="s">
        <v>183</v>
      </c>
      <c r="BB2358" s="92">
        <v>42909.074675925927</v>
      </c>
      <c r="BC2358" s="91" t="s">
        <v>233</v>
      </c>
    </row>
    <row r="2359" spans="1:55">
      <c r="A2359" s="91">
        <f t="shared" si="36"/>
        <v>2358</v>
      </c>
      <c r="B2359" s="91">
        <v>1725002</v>
      </c>
      <c r="C2359" s="91">
        <v>70</v>
      </c>
      <c r="D2359" s="91">
        <v>19</v>
      </c>
      <c r="E2359" s="91">
        <v>17250</v>
      </c>
      <c r="F2359" s="91">
        <v>2</v>
      </c>
      <c r="G2359" s="91" t="s">
        <v>922</v>
      </c>
      <c r="H2359" s="91" t="s">
        <v>20118</v>
      </c>
      <c r="I2359" s="91" t="s">
        <v>20119</v>
      </c>
      <c r="J2359" s="91" t="s">
        <v>922</v>
      </c>
      <c r="K2359" s="91" t="s">
        <v>20120</v>
      </c>
      <c r="L2359" s="91" t="s">
        <v>20121</v>
      </c>
      <c r="O2359" s="91" t="s">
        <v>20122</v>
      </c>
      <c r="P2359" s="91" t="s">
        <v>20123</v>
      </c>
      <c r="R2359" s="91" t="s">
        <v>20124</v>
      </c>
      <c r="S2359" s="91" t="s">
        <v>20125</v>
      </c>
      <c r="T2359" s="91" t="s">
        <v>931</v>
      </c>
      <c r="U2359" s="91">
        <v>0</v>
      </c>
      <c r="V2359" s="91">
        <v>500000</v>
      </c>
      <c r="W2359" s="91">
        <v>0</v>
      </c>
      <c r="X2359" s="91">
        <v>100</v>
      </c>
      <c r="Y2359" s="91">
        <v>120</v>
      </c>
      <c r="Z2359" s="91">
        <v>100</v>
      </c>
      <c r="AA2359" s="91">
        <v>0</v>
      </c>
      <c r="AB2359" s="91">
        <v>0</v>
      </c>
      <c r="AC2359" s="91">
        <v>100</v>
      </c>
      <c r="AD2359" s="91">
        <v>0</v>
      </c>
      <c r="AE2359" s="91">
        <v>0</v>
      </c>
      <c r="AF2359" s="91">
        <v>10</v>
      </c>
      <c r="AG2359" s="91">
        <v>51</v>
      </c>
      <c r="AH2359" s="91">
        <v>5229959</v>
      </c>
      <c r="AI2359" s="91">
        <v>1</v>
      </c>
      <c r="AJ2359" s="91" t="s">
        <v>20126</v>
      </c>
      <c r="AK2359" s="91">
        <v>0</v>
      </c>
      <c r="AL2359" s="91">
        <v>0</v>
      </c>
      <c r="AM2359" s="91" t="s">
        <v>87</v>
      </c>
      <c r="AO2359" s="91">
        <v>0</v>
      </c>
      <c r="AP2359" s="91">
        <v>2</v>
      </c>
      <c r="AQ2359" s="91" t="s">
        <v>87</v>
      </c>
      <c r="AR2359" s="91" t="s">
        <v>87</v>
      </c>
      <c r="AW2359" s="91">
        <v>1</v>
      </c>
      <c r="AX2359" s="91">
        <v>0</v>
      </c>
      <c r="AZ2359" s="92">
        <v>36680</v>
      </c>
      <c r="BA2359" s="91" t="s">
        <v>183</v>
      </c>
      <c r="BB2359" s="92">
        <v>37944</v>
      </c>
      <c r="BC2359" s="91" t="s">
        <v>87</v>
      </c>
    </row>
    <row r="2360" spans="1:55">
      <c r="A2360" s="91">
        <f t="shared" si="36"/>
        <v>2359</v>
      </c>
      <c r="B2360" s="91">
        <v>1730201</v>
      </c>
      <c r="C2360" s="91">
        <v>30</v>
      </c>
      <c r="D2360" s="91">
        <v>19</v>
      </c>
      <c r="E2360" s="91" t="s">
        <v>87</v>
      </c>
      <c r="F2360" s="91" t="s">
        <v>87</v>
      </c>
      <c r="G2360" s="91" t="s">
        <v>20127</v>
      </c>
      <c r="H2360" s="91" t="s">
        <v>20128</v>
      </c>
      <c r="I2360" s="91" t="s">
        <v>20129</v>
      </c>
      <c r="J2360" s="91" t="s">
        <v>20130</v>
      </c>
      <c r="K2360" s="91" t="s">
        <v>20131</v>
      </c>
      <c r="L2360" s="91" t="s">
        <v>20132</v>
      </c>
      <c r="O2360" s="91" t="s">
        <v>20133</v>
      </c>
      <c r="P2360" s="91" t="s">
        <v>20134</v>
      </c>
      <c r="R2360" s="91" t="s">
        <v>20135</v>
      </c>
      <c r="S2360" s="91" t="s">
        <v>20136</v>
      </c>
      <c r="T2360" s="91" t="s">
        <v>269</v>
      </c>
      <c r="U2360" s="91">
        <v>0</v>
      </c>
      <c r="V2360" s="91">
        <v>500000</v>
      </c>
      <c r="W2360" s="91">
        <v>0</v>
      </c>
      <c r="X2360" s="91">
        <v>100</v>
      </c>
      <c r="Y2360" s="91">
        <v>120</v>
      </c>
      <c r="Z2360" s="91">
        <v>40</v>
      </c>
      <c r="AA2360" s="91">
        <v>60</v>
      </c>
      <c r="AB2360" s="91">
        <v>120</v>
      </c>
      <c r="AC2360" s="91">
        <v>40</v>
      </c>
      <c r="AD2360" s="91">
        <v>60</v>
      </c>
      <c r="AE2360" s="91">
        <v>120</v>
      </c>
      <c r="AF2360" s="91">
        <v>9</v>
      </c>
      <c r="AG2360" s="91">
        <v>695</v>
      </c>
      <c r="AH2360" s="91">
        <v>2740</v>
      </c>
      <c r="AI2360" s="91">
        <v>2</v>
      </c>
      <c r="AJ2360" s="91" t="s">
        <v>20137</v>
      </c>
      <c r="AK2360" s="91">
        <v>0</v>
      </c>
      <c r="AL2360" s="91">
        <v>0</v>
      </c>
      <c r="AM2360" s="91" t="s">
        <v>87</v>
      </c>
      <c r="AO2360" s="91">
        <v>0</v>
      </c>
      <c r="AP2360" s="91">
        <v>2</v>
      </c>
      <c r="AQ2360" s="91" t="s">
        <v>87</v>
      </c>
      <c r="AR2360" s="91" t="s">
        <v>87</v>
      </c>
      <c r="AW2360" s="91">
        <v>1</v>
      </c>
      <c r="AX2360" s="91">
        <v>0</v>
      </c>
      <c r="AZ2360" s="92">
        <v>42675</v>
      </c>
      <c r="BA2360" s="91" t="s">
        <v>183</v>
      </c>
      <c r="BB2360" s="92">
        <v>42675</v>
      </c>
      <c r="BC2360" s="91" t="s">
        <v>87</v>
      </c>
    </row>
    <row r="2361" spans="1:55">
      <c r="A2361" s="91">
        <f t="shared" si="36"/>
        <v>2360</v>
      </c>
      <c r="B2361" s="91">
        <v>1745101</v>
      </c>
      <c r="C2361" s="91">
        <v>70</v>
      </c>
      <c r="D2361" s="91">
        <v>19</v>
      </c>
      <c r="E2361" s="91" t="s">
        <v>87</v>
      </c>
      <c r="F2361" s="91" t="s">
        <v>87</v>
      </c>
      <c r="G2361" s="91" t="s">
        <v>15747</v>
      </c>
      <c r="H2361" s="91" t="s">
        <v>10369</v>
      </c>
      <c r="I2361" s="91" t="s">
        <v>15748</v>
      </c>
      <c r="K2361" s="91" t="s">
        <v>17144</v>
      </c>
      <c r="L2361" s="91" t="s">
        <v>20138</v>
      </c>
      <c r="O2361" s="91" t="s">
        <v>20139</v>
      </c>
      <c r="P2361" s="91" t="s">
        <v>20140</v>
      </c>
      <c r="R2361" s="91" t="s">
        <v>20141</v>
      </c>
      <c r="S2361" s="91" t="s">
        <v>20142</v>
      </c>
      <c r="T2361" s="91" t="s">
        <v>860</v>
      </c>
      <c r="U2361" s="91">
        <v>1</v>
      </c>
      <c r="V2361" s="91">
        <v>500000</v>
      </c>
      <c r="W2361" s="91">
        <v>0</v>
      </c>
      <c r="X2361" s="91">
        <v>100</v>
      </c>
      <c r="Y2361" s="91">
        <v>120</v>
      </c>
      <c r="Z2361" s="91">
        <v>40</v>
      </c>
      <c r="AA2361" s="91">
        <v>60</v>
      </c>
      <c r="AB2361" s="91">
        <v>120</v>
      </c>
      <c r="AC2361" s="91">
        <v>0</v>
      </c>
      <c r="AD2361" s="91">
        <v>100</v>
      </c>
      <c r="AE2361" s="91">
        <v>120</v>
      </c>
      <c r="AF2361" s="91">
        <v>9</v>
      </c>
      <c r="AG2361" s="91">
        <v>653</v>
      </c>
      <c r="AH2361" s="91">
        <v>291695</v>
      </c>
      <c r="AI2361" s="91">
        <v>2</v>
      </c>
      <c r="AJ2361" s="91" t="s">
        <v>15748</v>
      </c>
      <c r="AK2361" s="91">
        <v>0</v>
      </c>
      <c r="AL2361" s="91">
        <v>0</v>
      </c>
      <c r="AM2361" s="91" t="s">
        <v>87</v>
      </c>
      <c r="AO2361" s="91">
        <v>0</v>
      </c>
      <c r="AP2361" s="91">
        <v>2</v>
      </c>
      <c r="AQ2361" s="91">
        <v>1316999</v>
      </c>
      <c r="AR2361" s="91" t="s">
        <v>87</v>
      </c>
      <c r="AU2361" s="93">
        <v>42363</v>
      </c>
      <c r="AW2361" s="91">
        <v>1</v>
      </c>
      <c r="AX2361" s="91">
        <v>0</v>
      </c>
      <c r="AZ2361" s="92">
        <v>39128</v>
      </c>
      <c r="BA2361" s="91" t="s">
        <v>183</v>
      </c>
      <c r="BB2361" s="92">
        <v>42243</v>
      </c>
      <c r="BC2361" s="91" t="s">
        <v>87</v>
      </c>
    </row>
    <row r="2362" spans="1:55">
      <c r="A2362" s="91">
        <f t="shared" si="36"/>
        <v>2361</v>
      </c>
      <c r="B2362" s="91">
        <v>1750401</v>
      </c>
      <c r="C2362" s="91">
        <v>80</v>
      </c>
      <c r="D2362" s="91">
        <v>19</v>
      </c>
      <c r="E2362" s="91" t="s">
        <v>87</v>
      </c>
      <c r="F2362" s="91" t="s">
        <v>87</v>
      </c>
      <c r="G2362" s="91" t="s">
        <v>20143</v>
      </c>
      <c r="H2362" s="91" t="s">
        <v>8618</v>
      </c>
      <c r="I2362" s="91" t="s">
        <v>20144</v>
      </c>
      <c r="J2362" s="91" t="s">
        <v>20145</v>
      </c>
      <c r="K2362" s="91" t="s">
        <v>20146</v>
      </c>
      <c r="L2362" s="91" t="s">
        <v>20147</v>
      </c>
      <c r="O2362" s="91" t="s">
        <v>20148</v>
      </c>
      <c r="P2362" s="91" t="s">
        <v>20149</v>
      </c>
      <c r="R2362" s="91" t="s">
        <v>20150</v>
      </c>
      <c r="S2362" s="91" t="s">
        <v>20151</v>
      </c>
      <c r="T2362" s="91" t="s">
        <v>20152</v>
      </c>
      <c r="U2362" s="91">
        <v>1</v>
      </c>
      <c r="V2362" s="91">
        <v>500000</v>
      </c>
      <c r="W2362" s="91">
        <v>0</v>
      </c>
      <c r="X2362" s="91">
        <v>100</v>
      </c>
      <c r="Y2362" s="91">
        <v>120</v>
      </c>
      <c r="Z2362" s="91">
        <v>40</v>
      </c>
      <c r="AA2362" s="91">
        <v>60</v>
      </c>
      <c r="AB2362" s="91">
        <v>120</v>
      </c>
      <c r="AC2362" s="91">
        <v>40</v>
      </c>
      <c r="AD2362" s="91">
        <v>60</v>
      </c>
      <c r="AE2362" s="91">
        <v>120</v>
      </c>
      <c r="AF2362" s="91">
        <v>9</v>
      </c>
      <c r="AG2362" s="91">
        <v>701</v>
      </c>
      <c r="AH2362" s="91">
        <v>1015545</v>
      </c>
      <c r="AI2362" s="91">
        <v>1</v>
      </c>
      <c r="AJ2362" s="91" t="s">
        <v>20153</v>
      </c>
      <c r="AK2362" s="91">
        <v>0</v>
      </c>
      <c r="AL2362" s="91">
        <v>0</v>
      </c>
      <c r="AM2362" s="91" t="s">
        <v>87</v>
      </c>
      <c r="AO2362" s="91">
        <v>0</v>
      </c>
      <c r="AP2362" s="91">
        <v>2</v>
      </c>
      <c r="AQ2362" s="91">
        <v>1061255</v>
      </c>
      <c r="AR2362" s="91" t="s">
        <v>87</v>
      </c>
      <c r="AU2362" s="93">
        <v>42060</v>
      </c>
      <c r="AW2362" s="91">
        <v>1</v>
      </c>
      <c r="AX2362" s="91">
        <v>0</v>
      </c>
      <c r="AZ2362" s="92">
        <v>39155</v>
      </c>
      <c r="BA2362" s="91" t="s">
        <v>183</v>
      </c>
      <c r="BB2362" s="92">
        <v>42433</v>
      </c>
      <c r="BC2362" s="91" t="s">
        <v>87</v>
      </c>
    </row>
    <row r="2363" spans="1:55">
      <c r="A2363" s="91">
        <f t="shared" si="36"/>
        <v>2362</v>
      </c>
      <c r="B2363" s="91">
        <v>1751202</v>
      </c>
      <c r="C2363" s="91">
        <v>38</v>
      </c>
      <c r="D2363" s="91">
        <v>19</v>
      </c>
      <c r="E2363" s="91">
        <v>17512</v>
      </c>
      <c r="F2363" s="91">
        <v>2</v>
      </c>
      <c r="G2363" s="91" t="s">
        <v>20154</v>
      </c>
      <c r="H2363" s="91" t="s">
        <v>20155</v>
      </c>
      <c r="I2363" s="91" t="s">
        <v>20156</v>
      </c>
      <c r="K2363" s="91" t="s">
        <v>20157</v>
      </c>
      <c r="L2363" s="91" t="s">
        <v>20158</v>
      </c>
      <c r="M2363" s="91" t="s">
        <v>20159</v>
      </c>
      <c r="O2363" s="91" t="s">
        <v>20160</v>
      </c>
      <c r="P2363" s="91" t="s">
        <v>20161</v>
      </c>
      <c r="R2363" s="91" t="s">
        <v>20162</v>
      </c>
      <c r="S2363" s="91" t="s">
        <v>20163</v>
      </c>
      <c r="T2363" s="91" t="s">
        <v>201</v>
      </c>
      <c r="U2363" s="91">
        <v>0</v>
      </c>
      <c r="V2363" s="91">
        <v>500000</v>
      </c>
      <c r="W2363" s="91">
        <v>0</v>
      </c>
      <c r="X2363" s="91">
        <v>100</v>
      </c>
      <c r="Y2363" s="91">
        <v>120</v>
      </c>
      <c r="Z2363" s="91">
        <v>40</v>
      </c>
      <c r="AA2363" s="91">
        <v>60</v>
      </c>
      <c r="AB2363" s="91">
        <v>120</v>
      </c>
      <c r="AC2363" s="91">
        <v>0</v>
      </c>
      <c r="AD2363" s="91">
        <v>100</v>
      </c>
      <c r="AE2363" s="91">
        <v>120</v>
      </c>
      <c r="AF2363" s="91">
        <v>9</v>
      </c>
      <c r="AG2363" s="91">
        <v>481</v>
      </c>
      <c r="AH2363" s="91">
        <v>7682778</v>
      </c>
      <c r="AI2363" s="91">
        <v>1</v>
      </c>
      <c r="AJ2363" s="91" t="s">
        <v>20164</v>
      </c>
      <c r="AK2363" s="91">
        <v>0</v>
      </c>
      <c r="AL2363" s="91">
        <v>0</v>
      </c>
      <c r="AM2363" s="91" t="s">
        <v>87</v>
      </c>
      <c r="AO2363" s="91">
        <v>1</v>
      </c>
      <c r="AP2363" s="91">
        <v>2</v>
      </c>
      <c r="AQ2363" s="91" t="s">
        <v>87</v>
      </c>
      <c r="AR2363" s="91" t="s">
        <v>87</v>
      </c>
      <c r="AW2363" s="91">
        <v>1</v>
      </c>
      <c r="AX2363" s="91">
        <v>0</v>
      </c>
      <c r="AZ2363" s="92">
        <v>43096.073067129626</v>
      </c>
      <c r="BA2363" s="91" t="s">
        <v>233</v>
      </c>
      <c r="BB2363" s="92">
        <v>43096.449953703705</v>
      </c>
      <c r="BC2363" s="91" t="s">
        <v>233</v>
      </c>
    </row>
    <row r="2364" spans="1:55">
      <c r="A2364" s="91">
        <f t="shared" si="36"/>
        <v>2363</v>
      </c>
      <c r="B2364" s="91">
        <v>1758301</v>
      </c>
      <c r="C2364" s="91">
        <v>30</v>
      </c>
      <c r="D2364" s="91">
        <v>19</v>
      </c>
      <c r="E2364" s="91" t="s">
        <v>87</v>
      </c>
      <c r="F2364" s="91" t="s">
        <v>87</v>
      </c>
      <c r="G2364" s="91" t="s">
        <v>20165</v>
      </c>
      <c r="I2364" s="91" t="s">
        <v>20166</v>
      </c>
      <c r="K2364" s="91" t="s">
        <v>20167</v>
      </c>
      <c r="L2364" s="91" t="s">
        <v>20168</v>
      </c>
      <c r="O2364" s="91" t="s">
        <v>20169</v>
      </c>
      <c r="P2364" s="91" t="s">
        <v>20170</v>
      </c>
      <c r="U2364" s="91">
        <v>0</v>
      </c>
      <c r="V2364" s="91">
        <v>500000</v>
      </c>
      <c r="W2364" s="91">
        <v>0</v>
      </c>
      <c r="X2364" s="91">
        <v>100</v>
      </c>
      <c r="Y2364" s="91">
        <v>120</v>
      </c>
      <c r="Z2364" s="91">
        <v>40</v>
      </c>
      <c r="AA2364" s="91">
        <v>60</v>
      </c>
      <c r="AB2364" s="91">
        <v>120</v>
      </c>
      <c r="AC2364" s="91">
        <v>0</v>
      </c>
      <c r="AD2364" s="91">
        <v>0</v>
      </c>
      <c r="AE2364" s="91">
        <v>0</v>
      </c>
      <c r="AF2364" s="91">
        <v>133</v>
      </c>
      <c r="AG2364" s="91">
        <v>65</v>
      </c>
      <c r="AH2364" s="91">
        <v>65029</v>
      </c>
      <c r="AI2364" s="91">
        <v>1</v>
      </c>
      <c r="AJ2364" s="91" t="s">
        <v>20171</v>
      </c>
      <c r="AK2364" s="91">
        <v>0</v>
      </c>
      <c r="AL2364" s="91">
        <v>0</v>
      </c>
      <c r="AM2364" s="91" t="s">
        <v>87</v>
      </c>
      <c r="AO2364" s="91">
        <v>1</v>
      </c>
      <c r="AP2364" s="91">
        <v>2</v>
      </c>
      <c r="AQ2364" s="91" t="s">
        <v>87</v>
      </c>
      <c r="AR2364" s="91" t="s">
        <v>87</v>
      </c>
      <c r="AW2364" s="91">
        <v>1</v>
      </c>
      <c r="AX2364" s="91">
        <v>0</v>
      </c>
      <c r="AZ2364" s="92">
        <v>39192</v>
      </c>
      <c r="BA2364" s="91" t="s">
        <v>183</v>
      </c>
      <c r="BB2364" s="92">
        <v>40009</v>
      </c>
      <c r="BC2364" s="91" t="s">
        <v>87</v>
      </c>
    </row>
    <row r="2365" spans="1:55">
      <c r="A2365" s="91">
        <f t="shared" si="36"/>
        <v>2364</v>
      </c>
      <c r="B2365" s="91">
        <v>1759901</v>
      </c>
      <c r="C2365" s="91">
        <v>70</v>
      </c>
      <c r="D2365" s="91">
        <v>19</v>
      </c>
      <c r="E2365" s="91" t="s">
        <v>87</v>
      </c>
      <c r="F2365" s="91" t="s">
        <v>87</v>
      </c>
      <c r="G2365" s="91" t="s">
        <v>20172</v>
      </c>
      <c r="I2365" s="91" t="s">
        <v>20173</v>
      </c>
      <c r="J2365" s="91" t="s">
        <v>20174</v>
      </c>
      <c r="K2365" s="91" t="s">
        <v>5429</v>
      </c>
      <c r="L2365" s="91" t="s">
        <v>20175</v>
      </c>
      <c r="O2365" s="91" t="s">
        <v>20176</v>
      </c>
      <c r="P2365" s="91" t="s">
        <v>20177</v>
      </c>
      <c r="R2365" s="91" t="s">
        <v>20178</v>
      </c>
      <c r="S2365" s="91" t="s">
        <v>20179</v>
      </c>
      <c r="T2365" s="91" t="s">
        <v>201</v>
      </c>
      <c r="U2365" s="91">
        <v>0</v>
      </c>
      <c r="V2365" s="91">
        <v>500000</v>
      </c>
      <c r="W2365" s="91">
        <v>0</v>
      </c>
      <c r="X2365" s="91">
        <v>100</v>
      </c>
      <c r="Y2365" s="91">
        <v>120</v>
      </c>
      <c r="Z2365" s="91">
        <v>40</v>
      </c>
      <c r="AA2365" s="91">
        <v>60</v>
      </c>
      <c r="AB2365" s="91">
        <v>120</v>
      </c>
      <c r="AC2365" s="91">
        <v>0</v>
      </c>
      <c r="AD2365" s="91">
        <v>100</v>
      </c>
      <c r="AE2365" s="91">
        <v>120</v>
      </c>
      <c r="AF2365" s="91">
        <v>163</v>
      </c>
      <c r="AG2365" s="91">
        <v>627</v>
      </c>
      <c r="AH2365" s="91">
        <v>223307</v>
      </c>
      <c r="AI2365" s="91">
        <v>1</v>
      </c>
      <c r="AJ2365" s="91" t="s">
        <v>20180</v>
      </c>
      <c r="AK2365" s="91">
        <v>0</v>
      </c>
      <c r="AL2365" s="91">
        <v>0</v>
      </c>
      <c r="AM2365" s="91" t="s">
        <v>87</v>
      </c>
      <c r="AO2365" s="91">
        <v>0</v>
      </c>
      <c r="AP2365" s="91">
        <v>2</v>
      </c>
      <c r="AQ2365" s="91" t="s">
        <v>87</v>
      </c>
      <c r="AR2365" s="91" t="s">
        <v>87</v>
      </c>
      <c r="AW2365" s="91">
        <v>1</v>
      </c>
      <c r="AX2365" s="91">
        <v>0</v>
      </c>
      <c r="AZ2365" s="92">
        <v>39197</v>
      </c>
      <c r="BA2365" s="91" t="s">
        <v>183</v>
      </c>
      <c r="BB2365" s="92">
        <v>39197</v>
      </c>
      <c r="BC2365" s="91" t="s">
        <v>87</v>
      </c>
    </row>
    <row r="2366" spans="1:55">
      <c r="A2366" s="91">
        <f t="shared" si="36"/>
        <v>2365</v>
      </c>
      <c r="B2366" s="91">
        <v>1765701</v>
      </c>
      <c r="C2366" s="91">
        <v>62</v>
      </c>
      <c r="D2366" s="91">
        <v>19</v>
      </c>
      <c r="E2366" s="91" t="s">
        <v>87</v>
      </c>
      <c r="F2366" s="91" t="s">
        <v>87</v>
      </c>
      <c r="G2366" s="91" t="s">
        <v>20181</v>
      </c>
      <c r="I2366" s="91" t="s">
        <v>7799</v>
      </c>
      <c r="J2366" s="91" t="s">
        <v>20182</v>
      </c>
      <c r="K2366" s="91" t="s">
        <v>7801</v>
      </c>
      <c r="L2366" s="91" t="s">
        <v>20183</v>
      </c>
      <c r="O2366" s="91" t="s">
        <v>7803</v>
      </c>
      <c r="P2366" s="91" t="s">
        <v>20184</v>
      </c>
      <c r="U2366" s="91">
        <v>0</v>
      </c>
      <c r="V2366" s="91">
        <v>0</v>
      </c>
      <c r="W2366" s="91">
        <v>0</v>
      </c>
      <c r="X2366" s="91">
        <v>0</v>
      </c>
      <c r="Y2366" s="91">
        <v>0</v>
      </c>
      <c r="Z2366" s="91">
        <v>40</v>
      </c>
      <c r="AA2366" s="91">
        <v>60</v>
      </c>
      <c r="AB2366" s="91">
        <v>120</v>
      </c>
      <c r="AC2366" s="91">
        <v>0</v>
      </c>
      <c r="AD2366" s="91">
        <v>0</v>
      </c>
      <c r="AE2366" s="91">
        <v>0</v>
      </c>
      <c r="AF2366" s="91">
        <v>1581</v>
      </c>
      <c r="AG2366" s="91">
        <v>170</v>
      </c>
      <c r="AH2366" s="91">
        <v>169376</v>
      </c>
      <c r="AI2366" s="91">
        <v>1</v>
      </c>
      <c r="AJ2366" s="91" t="s">
        <v>20185</v>
      </c>
      <c r="AK2366" s="91">
        <v>0</v>
      </c>
      <c r="AL2366" s="91">
        <v>0</v>
      </c>
      <c r="AM2366" s="91" t="s">
        <v>87</v>
      </c>
      <c r="AO2366" s="91">
        <v>0</v>
      </c>
      <c r="AP2366" s="91">
        <v>2</v>
      </c>
      <c r="AQ2366" s="91" t="s">
        <v>87</v>
      </c>
      <c r="AR2366" s="91" t="s">
        <v>87</v>
      </c>
      <c r="AW2366" s="91">
        <v>1</v>
      </c>
      <c r="AX2366" s="91">
        <v>0</v>
      </c>
      <c r="AZ2366" s="92">
        <v>39218</v>
      </c>
      <c r="BA2366" s="91" t="s">
        <v>183</v>
      </c>
      <c r="BB2366" s="92">
        <v>42471</v>
      </c>
      <c r="BC2366" s="91" t="s">
        <v>87</v>
      </c>
    </row>
    <row r="2367" spans="1:55">
      <c r="A2367" s="91">
        <f t="shared" si="36"/>
        <v>2366</v>
      </c>
      <c r="B2367" s="91">
        <v>1776301</v>
      </c>
      <c r="C2367" s="91">
        <v>30</v>
      </c>
      <c r="D2367" s="91">
        <v>19</v>
      </c>
      <c r="E2367" s="91" t="s">
        <v>87</v>
      </c>
      <c r="F2367" s="91" t="s">
        <v>87</v>
      </c>
      <c r="G2367" s="91" t="s">
        <v>20186</v>
      </c>
      <c r="I2367" s="91" t="s">
        <v>20187</v>
      </c>
      <c r="J2367" s="91" t="s">
        <v>20188</v>
      </c>
      <c r="K2367" s="91" t="s">
        <v>20189</v>
      </c>
      <c r="L2367" s="91" t="s">
        <v>20190</v>
      </c>
      <c r="O2367" s="91" t="s">
        <v>20191</v>
      </c>
      <c r="P2367" s="91" t="s">
        <v>20192</v>
      </c>
      <c r="U2367" s="91">
        <v>1</v>
      </c>
      <c r="V2367" s="91">
        <v>500000</v>
      </c>
      <c r="W2367" s="91">
        <v>0</v>
      </c>
      <c r="X2367" s="91">
        <v>0</v>
      </c>
      <c r="Y2367" s="91">
        <v>0</v>
      </c>
      <c r="Z2367" s="91">
        <v>40</v>
      </c>
      <c r="AA2367" s="91">
        <v>60</v>
      </c>
      <c r="AB2367" s="91">
        <v>120</v>
      </c>
      <c r="AC2367" s="91">
        <v>0</v>
      </c>
      <c r="AD2367" s="91">
        <v>0</v>
      </c>
      <c r="AE2367" s="91">
        <v>0</v>
      </c>
      <c r="AF2367" s="91">
        <v>5</v>
      </c>
      <c r="AG2367" s="91">
        <v>60</v>
      </c>
      <c r="AH2367" s="91">
        <v>1121971</v>
      </c>
      <c r="AI2367" s="91">
        <v>1</v>
      </c>
      <c r="AJ2367" s="91" t="s">
        <v>20187</v>
      </c>
      <c r="AK2367" s="91">
        <v>0</v>
      </c>
      <c r="AL2367" s="91">
        <v>1</v>
      </c>
      <c r="AM2367" s="91" t="s">
        <v>20193</v>
      </c>
      <c r="AN2367" s="91" t="s">
        <v>7199</v>
      </c>
      <c r="AO2367" s="91">
        <v>1</v>
      </c>
      <c r="AP2367" s="91">
        <v>2</v>
      </c>
      <c r="AQ2367" s="91">
        <v>1584952</v>
      </c>
      <c r="AR2367" s="91" t="s">
        <v>87</v>
      </c>
      <c r="AU2367" s="93">
        <v>42060</v>
      </c>
      <c r="AW2367" s="91">
        <v>1</v>
      </c>
      <c r="AX2367" s="91">
        <v>0</v>
      </c>
      <c r="AZ2367" s="92">
        <v>39259</v>
      </c>
      <c r="BA2367" s="91" t="s">
        <v>183</v>
      </c>
      <c r="BB2367" s="92">
        <v>42057</v>
      </c>
      <c r="BC2367" s="91" t="s">
        <v>87</v>
      </c>
    </row>
    <row r="2368" spans="1:55">
      <c r="A2368" s="91">
        <f t="shared" si="36"/>
        <v>2367</v>
      </c>
      <c r="B2368" s="91">
        <v>1779201</v>
      </c>
      <c r="C2368" s="91">
        <v>80</v>
      </c>
      <c r="D2368" s="91">
        <v>19</v>
      </c>
      <c r="E2368" s="91" t="s">
        <v>87</v>
      </c>
      <c r="F2368" s="91" t="s">
        <v>87</v>
      </c>
      <c r="G2368" s="91" t="s">
        <v>20194</v>
      </c>
      <c r="I2368" s="91" t="s">
        <v>20195</v>
      </c>
      <c r="J2368" s="91" t="s">
        <v>20196</v>
      </c>
      <c r="K2368" s="91" t="s">
        <v>20197</v>
      </c>
      <c r="L2368" s="91" t="s">
        <v>20198</v>
      </c>
      <c r="M2368" s="91" t="s">
        <v>20199</v>
      </c>
      <c r="O2368" s="91" t="s">
        <v>20200</v>
      </c>
      <c r="P2368" s="91" t="s">
        <v>20201</v>
      </c>
      <c r="R2368" s="91" t="s">
        <v>20202</v>
      </c>
      <c r="S2368" s="91" t="s">
        <v>20203</v>
      </c>
      <c r="T2368" s="91" t="s">
        <v>517</v>
      </c>
      <c r="U2368" s="91">
        <v>0</v>
      </c>
      <c r="V2368" s="91">
        <v>500000</v>
      </c>
      <c r="W2368" s="91">
        <v>0</v>
      </c>
      <c r="X2368" s="91">
        <v>100</v>
      </c>
      <c r="Y2368" s="91">
        <v>120</v>
      </c>
      <c r="Z2368" s="91">
        <v>40</v>
      </c>
      <c r="AA2368" s="91">
        <v>60</v>
      </c>
      <c r="AB2368" s="91">
        <v>120</v>
      </c>
      <c r="AC2368" s="91">
        <v>40</v>
      </c>
      <c r="AD2368" s="91">
        <v>60</v>
      </c>
      <c r="AE2368" s="91">
        <v>120</v>
      </c>
      <c r="AF2368" s="91">
        <v>1</v>
      </c>
      <c r="AG2368" s="91">
        <v>130</v>
      </c>
      <c r="AH2368" s="91">
        <v>12292</v>
      </c>
      <c r="AI2368" s="91">
        <v>2</v>
      </c>
      <c r="AJ2368" s="91" t="s">
        <v>20204</v>
      </c>
      <c r="AK2368" s="91">
        <v>0</v>
      </c>
      <c r="AL2368" s="91">
        <v>0</v>
      </c>
      <c r="AM2368" s="91" t="s">
        <v>87</v>
      </c>
      <c r="AO2368" s="91">
        <v>0</v>
      </c>
      <c r="AP2368" s="91">
        <v>2</v>
      </c>
      <c r="AQ2368" s="91" t="s">
        <v>87</v>
      </c>
      <c r="AR2368" s="91" t="s">
        <v>87</v>
      </c>
      <c r="AW2368" s="91">
        <v>1</v>
      </c>
      <c r="AX2368" s="91">
        <v>0</v>
      </c>
      <c r="AZ2368" s="92">
        <v>39268</v>
      </c>
      <c r="BA2368" s="91" t="s">
        <v>183</v>
      </c>
      <c r="BB2368" s="92">
        <v>39546</v>
      </c>
      <c r="BC2368" s="91" t="s">
        <v>87</v>
      </c>
    </row>
    <row r="2369" spans="1:55">
      <c r="A2369" s="91">
        <f t="shared" si="36"/>
        <v>2368</v>
      </c>
      <c r="B2369" s="91">
        <v>1782004</v>
      </c>
      <c r="C2369" s="91">
        <v>10</v>
      </c>
      <c r="D2369" s="91">
        <v>19</v>
      </c>
      <c r="E2369" s="91" t="s">
        <v>87</v>
      </c>
      <c r="F2369" s="91" t="s">
        <v>87</v>
      </c>
      <c r="G2369" s="91" t="s">
        <v>4831</v>
      </c>
      <c r="H2369" s="91" t="s">
        <v>203</v>
      </c>
      <c r="I2369" s="91" t="s">
        <v>20205</v>
      </c>
      <c r="K2369" s="91" t="s">
        <v>20206</v>
      </c>
      <c r="L2369" s="91" t="s">
        <v>20207</v>
      </c>
      <c r="M2369" s="91" t="s">
        <v>20208</v>
      </c>
      <c r="O2369" s="91" t="s">
        <v>20209</v>
      </c>
      <c r="P2369" s="91" t="s">
        <v>20210</v>
      </c>
      <c r="Q2369" s="91" t="s">
        <v>20211</v>
      </c>
      <c r="R2369" s="91" t="s">
        <v>20212</v>
      </c>
      <c r="S2369" s="91" t="s">
        <v>20213</v>
      </c>
      <c r="T2369" s="91" t="s">
        <v>385</v>
      </c>
      <c r="U2369" s="91">
        <v>0</v>
      </c>
      <c r="V2369" s="91">
        <v>500000</v>
      </c>
      <c r="W2369" s="91">
        <v>0</v>
      </c>
      <c r="X2369" s="91">
        <v>100</v>
      </c>
      <c r="Y2369" s="91">
        <v>120</v>
      </c>
      <c r="Z2369" s="91">
        <v>40</v>
      </c>
      <c r="AA2369" s="91">
        <v>60</v>
      </c>
      <c r="AB2369" s="91">
        <v>120</v>
      </c>
      <c r="AC2369" s="91">
        <v>0</v>
      </c>
      <c r="AD2369" s="91">
        <v>0</v>
      </c>
      <c r="AE2369" s="91">
        <v>0</v>
      </c>
      <c r="AF2369" s="91">
        <v>5</v>
      </c>
      <c r="AG2369" s="91">
        <v>102</v>
      </c>
      <c r="AH2369" s="91">
        <v>3223014</v>
      </c>
      <c r="AI2369" s="91">
        <v>1</v>
      </c>
      <c r="AJ2369" s="91" t="s">
        <v>20214</v>
      </c>
      <c r="AK2369" s="91">
        <v>0</v>
      </c>
      <c r="AL2369" s="91">
        <v>0</v>
      </c>
      <c r="AM2369" s="91" t="s">
        <v>87</v>
      </c>
      <c r="AO2369" s="91">
        <v>0</v>
      </c>
      <c r="AP2369" s="91">
        <v>2</v>
      </c>
      <c r="AQ2369" s="91" t="s">
        <v>87</v>
      </c>
      <c r="AR2369" s="91" t="s">
        <v>87</v>
      </c>
      <c r="AW2369" s="91">
        <v>1</v>
      </c>
      <c r="AX2369" s="91">
        <v>0</v>
      </c>
      <c r="AZ2369" s="92">
        <v>42578</v>
      </c>
      <c r="BA2369" s="91" t="s">
        <v>183</v>
      </c>
      <c r="BB2369" s="92">
        <v>42578</v>
      </c>
      <c r="BC2369" s="91" t="s">
        <v>87</v>
      </c>
    </row>
    <row r="2370" spans="1:55">
      <c r="A2370" s="91">
        <f t="shared" si="36"/>
        <v>2369</v>
      </c>
      <c r="B2370" s="91">
        <v>1782301</v>
      </c>
      <c r="C2370" s="91">
        <v>70</v>
      </c>
      <c r="D2370" s="91">
        <v>19</v>
      </c>
      <c r="E2370" s="91" t="s">
        <v>87</v>
      </c>
      <c r="F2370" s="91" t="s">
        <v>87</v>
      </c>
      <c r="G2370" s="91" t="s">
        <v>20215</v>
      </c>
      <c r="H2370" s="91" t="s">
        <v>20216</v>
      </c>
      <c r="I2370" s="91" t="s">
        <v>20217</v>
      </c>
      <c r="J2370" s="91" t="s">
        <v>20218</v>
      </c>
      <c r="K2370" s="91" t="s">
        <v>20219</v>
      </c>
      <c r="L2370" s="91" t="s">
        <v>20220</v>
      </c>
      <c r="O2370" s="91" t="s">
        <v>20221</v>
      </c>
      <c r="P2370" s="91" t="s">
        <v>20222</v>
      </c>
      <c r="R2370" s="91" t="s">
        <v>20223</v>
      </c>
      <c r="S2370" s="91" t="s">
        <v>20224</v>
      </c>
      <c r="T2370" s="91" t="s">
        <v>201</v>
      </c>
      <c r="U2370" s="91">
        <v>0</v>
      </c>
      <c r="V2370" s="91">
        <v>500000</v>
      </c>
      <c r="W2370" s="91">
        <v>0</v>
      </c>
      <c r="X2370" s="91">
        <v>100</v>
      </c>
      <c r="Y2370" s="91">
        <v>120</v>
      </c>
      <c r="Z2370" s="91">
        <v>40</v>
      </c>
      <c r="AA2370" s="91">
        <v>60</v>
      </c>
      <c r="AB2370" s="91">
        <v>120</v>
      </c>
      <c r="AC2370" s="91">
        <v>0</v>
      </c>
      <c r="AD2370" s="91">
        <v>100</v>
      </c>
      <c r="AE2370" s="91">
        <v>120</v>
      </c>
      <c r="AF2370" s="91">
        <v>9</v>
      </c>
      <c r="AG2370" s="91">
        <v>763</v>
      </c>
      <c r="AH2370" s="91">
        <v>9683420</v>
      </c>
      <c r="AI2370" s="91">
        <v>2</v>
      </c>
      <c r="AJ2370" s="91" t="s">
        <v>20225</v>
      </c>
      <c r="AK2370" s="91">
        <v>0</v>
      </c>
      <c r="AL2370" s="91">
        <v>0</v>
      </c>
      <c r="AM2370" s="91" t="s">
        <v>87</v>
      </c>
      <c r="AO2370" s="91">
        <v>0</v>
      </c>
      <c r="AP2370" s="91">
        <v>2</v>
      </c>
      <c r="AQ2370" s="91" t="s">
        <v>87</v>
      </c>
      <c r="AR2370" s="91" t="s">
        <v>87</v>
      </c>
      <c r="AW2370" s="91">
        <v>1</v>
      </c>
      <c r="AX2370" s="91">
        <v>0</v>
      </c>
      <c r="AZ2370" s="92">
        <v>39276</v>
      </c>
      <c r="BA2370" s="91" t="s">
        <v>183</v>
      </c>
      <c r="BB2370" s="92">
        <v>41228</v>
      </c>
      <c r="BC2370" s="91" t="s">
        <v>87</v>
      </c>
    </row>
    <row r="2371" spans="1:55">
      <c r="A2371" s="91">
        <f t="shared" ref="A2371:A2434" si="37">A2370+1</f>
        <v>2370</v>
      </c>
      <c r="B2371" s="91">
        <v>1786701</v>
      </c>
      <c r="C2371" s="91">
        <v>70</v>
      </c>
      <c r="D2371" s="91">
        <v>19</v>
      </c>
      <c r="E2371" s="91" t="s">
        <v>87</v>
      </c>
      <c r="F2371" s="91" t="s">
        <v>87</v>
      </c>
      <c r="G2371" s="91" t="s">
        <v>1022</v>
      </c>
      <c r="H2371" s="91" t="s">
        <v>20226</v>
      </c>
      <c r="I2371" s="91" t="s">
        <v>1024</v>
      </c>
      <c r="J2371" s="91" t="s">
        <v>20227</v>
      </c>
      <c r="K2371" s="91" t="s">
        <v>20228</v>
      </c>
      <c r="L2371" s="91" t="s">
        <v>20229</v>
      </c>
      <c r="O2371" s="91" t="s">
        <v>20230</v>
      </c>
      <c r="P2371" s="91" t="s">
        <v>20231</v>
      </c>
      <c r="R2371" s="91" t="s">
        <v>20232</v>
      </c>
      <c r="S2371" s="91" t="s">
        <v>20233</v>
      </c>
      <c r="T2371" s="91" t="s">
        <v>860</v>
      </c>
      <c r="U2371" s="91">
        <v>0</v>
      </c>
      <c r="V2371" s="91">
        <v>500000</v>
      </c>
      <c r="W2371" s="91">
        <v>0</v>
      </c>
      <c r="X2371" s="91">
        <v>100</v>
      </c>
      <c r="Y2371" s="91">
        <v>120</v>
      </c>
      <c r="Z2371" s="91">
        <v>40</v>
      </c>
      <c r="AA2371" s="91">
        <v>60</v>
      </c>
      <c r="AB2371" s="91">
        <v>120</v>
      </c>
      <c r="AC2371" s="91">
        <v>0</v>
      </c>
      <c r="AD2371" s="91">
        <v>100</v>
      </c>
      <c r="AE2371" s="91">
        <v>120</v>
      </c>
      <c r="AF2371" s="91">
        <v>9</v>
      </c>
      <c r="AG2371" s="91">
        <v>517</v>
      </c>
      <c r="AH2371" s="91">
        <v>7497094</v>
      </c>
      <c r="AI2371" s="91">
        <v>1</v>
      </c>
      <c r="AJ2371" s="91" t="s">
        <v>1031</v>
      </c>
      <c r="AK2371" s="91">
        <v>0</v>
      </c>
      <c r="AL2371" s="91">
        <v>0</v>
      </c>
      <c r="AM2371" s="91" t="s">
        <v>87</v>
      </c>
      <c r="AO2371" s="91">
        <v>0</v>
      </c>
      <c r="AP2371" s="91">
        <v>2</v>
      </c>
      <c r="AQ2371" s="91" t="s">
        <v>87</v>
      </c>
      <c r="AR2371" s="91" t="s">
        <v>87</v>
      </c>
      <c r="AW2371" s="91">
        <v>1</v>
      </c>
      <c r="AX2371" s="91">
        <v>0</v>
      </c>
      <c r="AZ2371" s="92">
        <v>39296</v>
      </c>
      <c r="BA2371" s="91" t="s">
        <v>183</v>
      </c>
      <c r="BB2371" s="92">
        <v>42774</v>
      </c>
      <c r="BC2371" s="91" t="s">
        <v>87</v>
      </c>
    </row>
    <row r="2372" spans="1:55">
      <c r="A2372" s="91">
        <f t="shared" si="37"/>
        <v>2371</v>
      </c>
      <c r="B2372" s="91">
        <v>1786801</v>
      </c>
      <c r="C2372" s="91">
        <v>70</v>
      </c>
      <c r="D2372" s="91">
        <v>19</v>
      </c>
      <c r="E2372" s="91" t="s">
        <v>87</v>
      </c>
      <c r="F2372" s="91" t="s">
        <v>87</v>
      </c>
      <c r="G2372" s="91" t="s">
        <v>19414</v>
      </c>
      <c r="H2372" s="91" t="s">
        <v>108</v>
      </c>
      <c r="I2372" s="91" t="s">
        <v>20234</v>
      </c>
      <c r="J2372" s="91" t="s">
        <v>20235</v>
      </c>
      <c r="K2372" s="91" t="s">
        <v>20236</v>
      </c>
      <c r="L2372" s="91" t="s">
        <v>20237</v>
      </c>
      <c r="O2372" s="91" t="s">
        <v>20238</v>
      </c>
      <c r="P2372" s="91" t="s">
        <v>20239</v>
      </c>
      <c r="R2372" s="91" t="s">
        <v>20240</v>
      </c>
      <c r="S2372" s="91" t="s">
        <v>20241</v>
      </c>
      <c r="T2372" s="91" t="s">
        <v>14383</v>
      </c>
      <c r="U2372" s="91">
        <v>1</v>
      </c>
      <c r="V2372" s="91">
        <v>500000</v>
      </c>
      <c r="W2372" s="91">
        <v>0</v>
      </c>
      <c r="X2372" s="91">
        <v>100</v>
      </c>
      <c r="Y2372" s="91">
        <v>120</v>
      </c>
      <c r="Z2372" s="91">
        <v>40</v>
      </c>
      <c r="AA2372" s="91">
        <v>60</v>
      </c>
      <c r="AB2372" s="91">
        <v>120</v>
      </c>
      <c r="AC2372" s="91">
        <v>0</v>
      </c>
      <c r="AD2372" s="91">
        <v>100</v>
      </c>
      <c r="AE2372" s="91">
        <v>120</v>
      </c>
      <c r="AF2372" s="91">
        <v>10</v>
      </c>
      <c r="AG2372" s="91">
        <v>51</v>
      </c>
      <c r="AH2372" s="91">
        <v>1027165</v>
      </c>
      <c r="AI2372" s="91">
        <v>2</v>
      </c>
      <c r="AJ2372" s="91" t="s">
        <v>19423</v>
      </c>
      <c r="AK2372" s="91">
        <v>0</v>
      </c>
      <c r="AL2372" s="91">
        <v>0</v>
      </c>
      <c r="AM2372" s="91" t="s">
        <v>87</v>
      </c>
      <c r="AO2372" s="91">
        <v>0</v>
      </c>
      <c r="AP2372" s="91">
        <v>2</v>
      </c>
      <c r="AQ2372" s="91">
        <v>1437926</v>
      </c>
      <c r="AR2372" s="91" t="s">
        <v>87</v>
      </c>
      <c r="AU2372" s="93">
        <v>42060</v>
      </c>
      <c r="AW2372" s="91">
        <v>1</v>
      </c>
      <c r="AX2372" s="91">
        <v>0</v>
      </c>
      <c r="AZ2372" s="92">
        <v>39296</v>
      </c>
      <c r="BA2372" s="91" t="s">
        <v>183</v>
      </c>
      <c r="BB2372" s="92">
        <v>42057</v>
      </c>
      <c r="BC2372" s="91" t="s">
        <v>87</v>
      </c>
    </row>
    <row r="2373" spans="1:55">
      <c r="A2373" s="91">
        <f t="shared" si="37"/>
        <v>2372</v>
      </c>
      <c r="B2373" s="91">
        <v>1787402</v>
      </c>
      <c r="C2373" s="91">
        <v>10</v>
      </c>
      <c r="D2373" s="91">
        <v>19</v>
      </c>
      <c r="E2373" s="91" t="s">
        <v>87</v>
      </c>
      <c r="F2373" s="91" t="s">
        <v>87</v>
      </c>
      <c r="G2373" s="91" t="s">
        <v>20242</v>
      </c>
      <c r="I2373" s="91" t="s">
        <v>20243</v>
      </c>
      <c r="K2373" s="91" t="s">
        <v>20244</v>
      </c>
      <c r="L2373" s="91" t="s">
        <v>20245</v>
      </c>
      <c r="O2373" s="91" t="s">
        <v>20246</v>
      </c>
      <c r="P2373" s="91" t="s">
        <v>20247</v>
      </c>
      <c r="U2373" s="91">
        <v>1</v>
      </c>
      <c r="V2373" s="91">
        <v>500000</v>
      </c>
      <c r="W2373" s="91">
        <v>0</v>
      </c>
      <c r="X2373" s="91">
        <v>0</v>
      </c>
      <c r="Y2373" s="91">
        <v>0</v>
      </c>
      <c r="Z2373" s="91">
        <v>40</v>
      </c>
      <c r="AA2373" s="91">
        <v>60</v>
      </c>
      <c r="AB2373" s="91">
        <v>120</v>
      </c>
      <c r="AC2373" s="91">
        <v>0</v>
      </c>
      <c r="AD2373" s="91">
        <v>0</v>
      </c>
      <c r="AE2373" s="91">
        <v>0</v>
      </c>
      <c r="AF2373" s="91">
        <v>144</v>
      </c>
      <c r="AG2373" s="91">
        <v>504</v>
      </c>
      <c r="AH2373" s="91">
        <v>1037230</v>
      </c>
      <c r="AI2373" s="91">
        <v>1</v>
      </c>
      <c r="AJ2373" s="91" t="s">
        <v>20248</v>
      </c>
      <c r="AK2373" s="91">
        <v>0</v>
      </c>
      <c r="AL2373" s="91">
        <v>0</v>
      </c>
      <c r="AM2373" s="91" t="s">
        <v>87</v>
      </c>
      <c r="AO2373" s="91">
        <v>1</v>
      </c>
      <c r="AP2373" s="91">
        <v>0</v>
      </c>
      <c r="AQ2373" s="91">
        <v>1086016</v>
      </c>
      <c r="AR2373" s="91" t="s">
        <v>87</v>
      </c>
      <c r="AU2373" s="93">
        <v>42060</v>
      </c>
      <c r="AW2373" s="91">
        <v>1</v>
      </c>
      <c r="AX2373" s="91">
        <v>0</v>
      </c>
      <c r="AZ2373" s="92">
        <v>39531</v>
      </c>
      <c r="BA2373" s="91" t="s">
        <v>183</v>
      </c>
      <c r="BB2373" s="92">
        <v>42057</v>
      </c>
      <c r="BC2373" s="91" t="s">
        <v>87</v>
      </c>
    </row>
    <row r="2374" spans="1:55">
      <c r="A2374" s="91">
        <f t="shared" si="37"/>
        <v>2373</v>
      </c>
      <c r="B2374" s="91">
        <v>1796801</v>
      </c>
      <c r="C2374" s="91">
        <v>80</v>
      </c>
      <c r="D2374" s="91">
        <v>19</v>
      </c>
      <c r="E2374" s="91" t="s">
        <v>87</v>
      </c>
      <c r="F2374" s="91" t="s">
        <v>87</v>
      </c>
      <c r="G2374" s="91" t="s">
        <v>20249</v>
      </c>
      <c r="I2374" s="91" t="s">
        <v>20250</v>
      </c>
      <c r="J2374" s="91" t="s">
        <v>20251</v>
      </c>
      <c r="K2374" s="91" t="s">
        <v>187</v>
      </c>
      <c r="L2374" s="91" t="s">
        <v>20252</v>
      </c>
      <c r="O2374" s="91" t="s">
        <v>20253</v>
      </c>
      <c r="P2374" s="91" t="s">
        <v>20254</v>
      </c>
      <c r="R2374" s="91" t="s">
        <v>20255</v>
      </c>
      <c r="S2374" s="91" t="s">
        <v>20256</v>
      </c>
      <c r="T2374" s="91" t="s">
        <v>269</v>
      </c>
      <c r="U2374" s="91">
        <v>0</v>
      </c>
      <c r="V2374" s="91">
        <v>500000</v>
      </c>
      <c r="W2374" s="91">
        <v>0</v>
      </c>
      <c r="X2374" s="91">
        <v>100</v>
      </c>
      <c r="Y2374" s="91">
        <v>120</v>
      </c>
      <c r="Z2374" s="91">
        <v>40</v>
      </c>
      <c r="AA2374" s="91">
        <v>60</v>
      </c>
      <c r="AB2374" s="91">
        <v>120</v>
      </c>
      <c r="AC2374" s="91">
        <v>40</v>
      </c>
      <c r="AD2374" s="91">
        <v>60</v>
      </c>
      <c r="AE2374" s="91">
        <v>120</v>
      </c>
      <c r="AF2374" s="91">
        <v>190</v>
      </c>
      <c r="AG2374" s="91">
        <v>200</v>
      </c>
      <c r="AH2374" s="91">
        <v>1825328</v>
      </c>
      <c r="AI2374" s="91">
        <v>1</v>
      </c>
      <c r="AJ2374" s="91" t="s">
        <v>20257</v>
      </c>
      <c r="AK2374" s="91">
        <v>0</v>
      </c>
      <c r="AL2374" s="91">
        <v>1</v>
      </c>
      <c r="AM2374" s="91">
        <v>13101300375000</v>
      </c>
      <c r="AN2374" s="91" t="s">
        <v>6667</v>
      </c>
      <c r="AO2374" s="91">
        <v>1</v>
      </c>
      <c r="AP2374" s="91">
        <v>2</v>
      </c>
      <c r="AQ2374" s="91" t="s">
        <v>87</v>
      </c>
      <c r="AR2374" s="91" t="s">
        <v>87</v>
      </c>
      <c r="AW2374" s="91">
        <v>1</v>
      </c>
      <c r="AX2374" s="91">
        <v>0</v>
      </c>
      <c r="AZ2374" s="92">
        <v>39351</v>
      </c>
      <c r="BA2374" s="91" t="s">
        <v>183</v>
      </c>
      <c r="BB2374" s="92">
        <v>40116</v>
      </c>
      <c r="BC2374" s="91" t="s">
        <v>87</v>
      </c>
    </row>
    <row r="2375" spans="1:55">
      <c r="A2375" s="91">
        <f t="shared" si="37"/>
        <v>2374</v>
      </c>
      <c r="B2375" s="91">
        <v>1827401</v>
      </c>
      <c r="C2375" s="91">
        <v>50</v>
      </c>
      <c r="D2375" s="91">
        <v>19</v>
      </c>
      <c r="E2375" s="91" t="s">
        <v>87</v>
      </c>
      <c r="F2375" s="91" t="s">
        <v>87</v>
      </c>
      <c r="G2375" s="91" t="s">
        <v>20258</v>
      </c>
      <c r="I2375" s="91" t="s">
        <v>20259</v>
      </c>
      <c r="J2375" s="91" t="s">
        <v>20260</v>
      </c>
      <c r="K2375" s="91" t="s">
        <v>20261</v>
      </c>
      <c r="L2375" s="91" t="s">
        <v>20262</v>
      </c>
      <c r="O2375" s="91" t="s">
        <v>20263</v>
      </c>
      <c r="P2375" s="91" t="s">
        <v>20264</v>
      </c>
      <c r="U2375" s="91">
        <v>0</v>
      </c>
      <c r="V2375" s="91">
        <v>500000</v>
      </c>
      <c r="W2375" s="91">
        <v>0</v>
      </c>
      <c r="X2375" s="91">
        <v>0</v>
      </c>
      <c r="Y2375" s="91">
        <v>0</v>
      </c>
      <c r="Z2375" s="91">
        <v>40</v>
      </c>
      <c r="AA2375" s="91">
        <v>60</v>
      </c>
      <c r="AB2375" s="91">
        <v>120</v>
      </c>
      <c r="AC2375" s="91">
        <v>0</v>
      </c>
      <c r="AD2375" s="91">
        <v>0</v>
      </c>
      <c r="AE2375" s="91">
        <v>0</v>
      </c>
      <c r="AF2375" s="91">
        <v>5</v>
      </c>
      <c r="AG2375" s="91">
        <v>461</v>
      </c>
      <c r="AH2375" s="91">
        <v>1673474</v>
      </c>
      <c r="AI2375" s="91">
        <v>1</v>
      </c>
      <c r="AJ2375" s="91" t="s">
        <v>20259</v>
      </c>
      <c r="AK2375" s="91">
        <v>0</v>
      </c>
      <c r="AL2375" s="91">
        <v>1</v>
      </c>
      <c r="AM2375" s="91">
        <v>23104101433000</v>
      </c>
      <c r="AN2375" s="91" t="s">
        <v>17282</v>
      </c>
      <c r="AO2375" s="91">
        <v>1</v>
      </c>
      <c r="AP2375" s="91">
        <v>2</v>
      </c>
      <c r="AQ2375" s="91" t="s">
        <v>87</v>
      </c>
      <c r="AR2375" s="91" t="s">
        <v>87</v>
      </c>
      <c r="AW2375" s="91">
        <v>1</v>
      </c>
      <c r="AX2375" s="91">
        <v>0</v>
      </c>
      <c r="AZ2375" s="92">
        <v>39504</v>
      </c>
      <c r="BA2375" s="91" t="s">
        <v>183</v>
      </c>
      <c r="BB2375" s="92">
        <v>40116</v>
      </c>
      <c r="BC2375" s="91" t="s">
        <v>87</v>
      </c>
    </row>
    <row r="2376" spans="1:55">
      <c r="A2376" s="91">
        <f t="shared" si="37"/>
        <v>2375</v>
      </c>
      <c r="B2376" s="91">
        <v>1833601</v>
      </c>
      <c r="C2376" s="91">
        <v>30</v>
      </c>
      <c r="D2376" s="91">
        <v>19</v>
      </c>
      <c r="E2376" s="91" t="s">
        <v>87</v>
      </c>
      <c r="F2376" s="91" t="s">
        <v>87</v>
      </c>
      <c r="G2376" s="91" t="s">
        <v>20265</v>
      </c>
      <c r="I2376" s="91" t="s">
        <v>20266</v>
      </c>
      <c r="K2376" s="91" t="s">
        <v>20267</v>
      </c>
      <c r="L2376" s="91" t="s">
        <v>20268</v>
      </c>
      <c r="O2376" s="91" t="s">
        <v>20269</v>
      </c>
      <c r="P2376" s="91" t="s">
        <v>87</v>
      </c>
      <c r="U2376" s="91">
        <v>0</v>
      </c>
      <c r="V2376" s="91">
        <v>500000</v>
      </c>
      <c r="W2376" s="91">
        <v>0</v>
      </c>
      <c r="X2376" s="91">
        <v>0</v>
      </c>
      <c r="Y2376" s="91">
        <v>0</v>
      </c>
      <c r="Z2376" s="91">
        <v>100</v>
      </c>
      <c r="AA2376" s="91">
        <v>0</v>
      </c>
      <c r="AB2376" s="91">
        <v>0</v>
      </c>
      <c r="AC2376" s="91">
        <v>0</v>
      </c>
      <c r="AD2376" s="91">
        <v>0</v>
      </c>
      <c r="AE2376" s="91">
        <v>0</v>
      </c>
      <c r="AF2376" s="91">
        <v>5</v>
      </c>
      <c r="AG2376" s="91">
        <v>664</v>
      </c>
      <c r="AH2376" s="91">
        <v>4919491</v>
      </c>
      <c r="AI2376" s="91">
        <v>1</v>
      </c>
      <c r="AJ2376" s="91" t="s">
        <v>20270</v>
      </c>
      <c r="AK2376" s="91">
        <v>0</v>
      </c>
      <c r="AL2376" s="91">
        <v>0</v>
      </c>
      <c r="AM2376" s="91" t="s">
        <v>87</v>
      </c>
      <c r="AO2376" s="91">
        <v>0</v>
      </c>
      <c r="AP2376" s="91">
        <v>2</v>
      </c>
      <c r="AQ2376" s="91" t="s">
        <v>87</v>
      </c>
      <c r="AR2376" s="91" t="s">
        <v>87</v>
      </c>
      <c r="AW2376" s="91">
        <v>1</v>
      </c>
      <c r="AX2376" s="91">
        <v>0</v>
      </c>
      <c r="AZ2376" s="92">
        <v>39535</v>
      </c>
      <c r="BA2376" s="91" t="s">
        <v>183</v>
      </c>
      <c r="BB2376" s="92">
        <v>41822</v>
      </c>
      <c r="BC2376" s="91" t="s">
        <v>87</v>
      </c>
    </row>
    <row r="2377" spans="1:55">
      <c r="A2377" s="91">
        <f t="shared" si="37"/>
        <v>2376</v>
      </c>
      <c r="B2377" s="91">
        <v>1835201</v>
      </c>
      <c r="C2377" s="91">
        <v>70</v>
      </c>
      <c r="D2377" s="91">
        <v>19</v>
      </c>
      <c r="E2377" s="91" t="s">
        <v>87</v>
      </c>
      <c r="F2377" s="91" t="s">
        <v>87</v>
      </c>
      <c r="G2377" s="91" t="s">
        <v>14077</v>
      </c>
      <c r="H2377" s="91" t="s">
        <v>1262</v>
      </c>
      <c r="I2377" s="91" t="s">
        <v>20271</v>
      </c>
      <c r="J2377" s="91" t="s">
        <v>20272</v>
      </c>
      <c r="K2377" s="91" t="s">
        <v>20273</v>
      </c>
      <c r="L2377" s="91" t="s">
        <v>20274</v>
      </c>
      <c r="O2377" s="91" t="s">
        <v>20275</v>
      </c>
      <c r="P2377" s="91" t="s">
        <v>20276</v>
      </c>
      <c r="R2377" s="91" t="s">
        <v>14085</v>
      </c>
      <c r="S2377" s="91" t="s">
        <v>20277</v>
      </c>
      <c r="T2377" s="91" t="s">
        <v>860</v>
      </c>
      <c r="U2377" s="91">
        <v>1</v>
      </c>
      <c r="V2377" s="91">
        <v>500000</v>
      </c>
      <c r="W2377" s="91">
        <v>0</v>
      </c>
      <c r="X2377" s="91">
        <v>100</v>
      </c>
      <c r="Y2377" s="91">
        <v>120</v>
      </c>
      <c r="Z2377" s="91">
        <v>40</v>
      </c>
      <c r="AA2377" s="91">
        <v>60</v>
      </c>
      <c r="AB2377" s="91">
        <v>120</v>
      </c>
      <c r="AC2377" s="91">
        <v>0</v>
      </c>
      <c r="AD2377" s="91">
        <v>100</v>
      </c>
      <c r="AE2377" s="91">
        <v>120</v>
      </c>
      <c r="AF2377" s="91">
        <v>1</v>
      </c>
      <c r="AG2377" s="91">
        <v>370</v>
      </c>
      <c r="AH2377" s="91">
        <v>4046595</v>
      </c>
      <c r="AI2377" s="91">
        <v>1</v>
      </c>
      <c r="AJ2377" s="91" t="s">
        <v>14086</v>
      </c>
      <c r="AK2377" s="91">
        <v>0</v>
      </c>
      <c r="AL2377" s="91">
        <v>0</v>
      </c>
      <c r="AM2377" s="91" t="s">
        <v>87</v>
      </c>
      <c r="AO2377" s="91">
        <v>0</v>
      </c>
      <c r="AP2377" s="91">
        <v>2</v>
      </c>
      <c r="AQ2377" s="91">
        <v>1630561</v>
      </c>
      <c r="AR2377" s="91" t="s">
        <v>87</v>
      </c>
      <c r="AU2377" s="93">
        <v>42088</v>
      </c>
      <c r="AW2377" s="91">
        <v>1</v>
      </c>
      <c r="AX2377" s="91">
        <v>0</v>
      </c>
      <c r="AZ2377" s="92">
        <v>39533</v>
      </c>
      <c r="BA2377" s="91" t="s">
        <v>183</v>
      </c>
      <c r="BB2377" s="92">
        <v>39535</v>
      </c>
      <c r="BC2377" s="91" t="s">
        <v>87</v>
      </c>
    </row>
    <row r="2378" spans="1:55">
      <c r="A2378" s="91">
        <f t="shared" si="37"/>
        <v>2377</v>
      </c>
      <c r="B2378" s="91">
        <v>1836301</v>
      </c>
      <c r="C2378" s="91">
        <v>38</v>
      </c>
      <c r="D2378" s="91">
        <v>19</v>
      </c>
      <c r="E2378" s="91" t="s">
        <v>87</v>
      </c>
      <c r="F2378" s="91" t="s">
        <v>87</v>
      </c>
      <c r="G2378" s="91" t="s">
        <v>20278</v>
      </c>
      <c r="I2378" s="91" t="s">
        <v>20279</v>
      </c>
      <c r="K2378" s="91" t="s">
        <v>20280</v>
      </c>
      <c r="L2378" s="91" t="s">
        <v>20281</v>
      </c>
      <c r="O2378" s="91" t="s">
        <v>20282</v>
      </c>
      <c r="P2378" s="91" t="s">
        <v>20283</v>
      </c>
      <c r="R2378" s="91" t="s">
        <v>20284</v>
      </c>
      <c r="S2378" s="91" t="s">
        <v>20285</v>
      </c>
      <c r="T2378" s="91" t="s">
        <v>517</v>
      </c>
      <c r="U2378" s="91">
        <v>0</v>
      </c>
      <c r="V2378" s="91">
        <v>0</v>
      </c>
      <c r="W2378" s="91">
        <v>0</v>
      </c>
      <c r="X2378" s="91">
        <v>0</v>
      </c>
      <c r="Y2378" s="91">
        <v>0</v>
      </c>
      <c r="Z2378" s="91">
        <v>100</v>
      </c>
      <c r="AA2378" s="91">
        <v>0</v>
      </c>
      <c r="AB2378" s="91">
        <v>0</v>
      </c>
      <c r="AC2378" s="91">
        <v>0</v>
      </c>
      <c r="AD2378" s="91">
        <v>0</v>
      </c>
      <c r="AE2378" s="91">
        <v>0</v>
      </c>
      <c r="AF2378" s="91">
        <v>5</v>
      </c>
      <c r="AG2378" s="91">
        <v>115</v>
      </c>
      <c r="AH2378" s="91">
        <v>9011648</v>
      </c>
      <c r="AI2378" s="91">
        <v>2</v>
      </c>
      <c r="AJ2378" s="91" t="s">
        <v>20286</v>
      </c>
      <c r="AK2378" s="91">
        <v>0</v>
      </c>
      <c r="AL2378" s="91">
        <v>0</v>
      </c>
      <c r="AM2378" s="91" t="s">
        <v>87</v>
      </c>
      <c r="AO2378" s="91">
        <v>0</v>
      </c>
      <c r="AP2378" s="91">
        <v>2</v>
      </c>
      <c r="AQ2378" s="91" t="s">
        <v>87</v>
      </c>
      <c r="AR2378" s="91" t="s">
        <v>87</v>
      </c>
      <c r="AW2378" s="91">
        <v>1</v>
      </c>
      <c r="AX2378" s="91">
        <v>0</v>
      </c>
      <c r="AZ2378" s="92">
        <v>39536</v>
      </c>
      <c r="BA2378" s="91" t="s">
        <v>183</v>
      </c>
      <c r="BB2378" s="92">
        <v>40359</v>
      </c>
      <c r="BC2378" s="91" t="s">
        <v>87</v>
      </c>
    </row>
    <row r="2379" spans="1:55">
      <c r="A2379" s="91">
        <f t="shared" si="37"/>
        <v>2378</v>
      </c>
      <c r="B2379" s="91">
        <v>1838701</v>
      </c>
      <c r="C2379" s="91">
        <v>38</v>
      </c>
      <c r="D2379" s="91">
        <v>19</v>
      </c>
      <c r="E2379" s="91" t="s">
        <v>87</v>
      </c>
      <c r="F2379" s="91" t="s">
        <v>87</v>
      </c>
      <c r="G2379" s="91" t="s">
        <v>20287</v>
      </c>
      <c r="I2379" s="91" t="s">
        <v>20288</v>
      </c>
      <c r="K2379" s="91" t="s">
        <v>7618</v>
      </c>
      <c r="L2379" s="91" t="s">
        <v>20289</v>
      </c>
      <c r="O2379" s="91" t="s">
        <v>20290</v>
      </c>
      <c r="P2379" s="91" t="s">
        <v>20291</v>
      </c>
      <c r="R2379" s="91" t="s">
        <v>20292</v>
      </c>
      <c r="S2379" s="91" t="s">
        <v>20293</v>
      </c>
      <c r="T2379" s="91" t="s">
        <v>201</v>
      </c>
      <c r="U2379" s="91">
        <v>0</v>
      </c>
      <c r="V2379" s="91">
        <v>500000</v>
      </c>
      <c r="W2379" s="91">
        <v>100</v>
      </c>
      <c r="X2379" s="91">
        <v>0</v>
      </c>
      <c r="Y2379" s="91">
        <v>0</v>
      </c>
      <c r="Z2379" s="91">
        <v>100</v>
      </c>
      <c r="AA2379" s="91">
        <v>0</v>
      </c>
      <c r="AB2379" s="91">
        <v>0</v>
      </c>
      <c r="AC2379" s="91">
        <v>100</v>
      </c>
      <c r="AD2379" s="91">
        <v>0</v>
      </c>
      <c r="AE2379" s="91">
        <v>0</v>
      </c>
      <c r="AF2379" s="91">
        <v>1</v>
      </c>
      <c r="AG2379" s="91">
        <v>197</v>
      </c>
      <c r="AH2379" s="91">
        <v>104963</v>
      </c>
      <c r="AI2379" s="91">
        <v>2</v>
      </c>
      <c r="AJ2379" s="91" t="s">
        <v>20294</v>
      </c>
      <c r="AK2379" s="91">
        <v>0</v>
      </c>
      <c r="AL2379" s="91">
        <v>1</v>
      </c>
      <c r="AM2379" s="91" t="s">
        <v>20295</v>
      </c>
      <c r="AN2379" s="91" t="s">
        <v>431</v>
      </c>
      <c r="AO2379" s="91">
        <v>0</v>
      </c>
      <c r="AP2379" s="91">
        <v>2</v>
      </c>
      <c r="AQ2379" s="91" t="s">
        <v>87</v>
      </c>
      <c r="AR2379" s="91" t="s">
        <v>87</v>
      </c>
      <c r="AW2379" s="91">
        <v>1</v>
      </c>
      <c r="AX2379" s="91">
        <v>0</v>
      </c>
      <c r="AZ2379" s="92">
        <v>39552</v>
      </c>
      <c r="BA2379" s="91" t="s">
        <v>183</v>
      </c>
      <c r="BB2379" s="92">
        <v>39552</v>
      </c>
      <c r="BC2379" s="91" t="s">
        <v>87</v>
      </c>
    </row>
    <row r="2380" spans="1:55">
      <c r="A2380" s="91">
        <f t="shared" si="37"/>
        <v>2379</v>
      </c>
      <c r="B2380" s="91">
        <v>1864701</v>
      </c>
      <c r="C2380" s="91">
        <v>30</v>
      </c>
      <c r="D2380" s="91">
        <v>19</v>
      </c>
      <c r="E2380" s="91" t="s">
        <v>87</v>
      </c>
      <c r="F2380" s="91" t="s">
        <v>87</v>
      </c>
      <c r="G2380" s="91" t="s">
        <v>20296</v>
      </c>
      <c r="I2380" s="91" t="s">
        <v>20297</v>
      </c>
      <c r="J2380" s="91" t="s">
        <v>20298</v>
      </c>
      <c r="K2380" s="91" t="s">
        <v>1139</v>
      </c>
      <c r="L2380" s="91" t="s">
        <v>20299</v>
      </c>
      <c r="O2380" s="91" t="s">
        <v>20300</v>
      </c>
      <c r="P2380" s="91" t="s">
        <v>20301</v>
      </c>
      <c r="R2380" s="91" t="s">
        <v>20302</v>
      </c>
      <c r="S2380" s="91" t="s">
        <v>20303</v>
      </c>
      <c r="T2380" s="91" t="s">
        <v>269</v>
      </c>
      <c r="U2380" s="91">
        <v>0</v>
      </c>
      <c r="V2380" s="91">
        <v>500000</v>
      </c>
      <c r="W2380" s="91">
        <v>0</v>
      </c>
      <c r="X2380" s="91">
        <v>0</v>
      </c>
      <c r="Y2380" s="91">
        <v>0</v>
      </c>
      <c r="Z2380" s="91">
        <v>100</v>
      </c>
      <c r="AA2380" s="91">
        <v>0</v>
      </c>
      <c r="AB2380" s="91">
        <v>0</v>
      </c>
      <c r="AC2380" s="91">
        <v>0</v>
      </c>
      <c r="AD2380" s="91">
        <v>0</v>
      </c>
      <c r="AE2380" s="91">
        <v>0</v>
      </c>
      <c r="AF2380" s="91">
        <v>5</v>
      </c>
      <c r="AG2380" s="91">
        <v>537</v>
      </c>
      <c r="AH2380" s="91">
        <v>9007449</v>
      </c>
      <c r="AI2380" s="91">
        <v>2</v>
      </c>
      <c r="AJ2380" s="91" t="s">
        <v>20304</v>
      </c>
      <c r="AK2380" s="91">
        <v>0</v>
      </c>
      <c r="AL2380" s="91">
        <v>0</v>
      </c>
      <c r="AM2380" s="91" t="s">
        <v>87</v>
      </c>
      <c r="AO2380" s="91">
        <v>0</v>
      </c>
      <c r="AP2380" s="91">
        <v>2</v>
      </c>
      <c r="AQ2380" s="91" t="s">
        <v>87</v>
      </c>
      <c r="AR2380" s="91" t="s">
        <v>87</v>
      </c>
      <c r="AW2380" s="91">
        <v>1</v>
      </c>
      <c r="AX2380" s="91">
        <v>0</v>
      </c>
      <c r="AZ2380" s="92">
        <v>39653</v>
      </c>
      <c r="BA2380" s="91" t="s">
        <v>183</v>
      </c>
      <c r="BB2380" s="92">
        <v>40121</v>
      </c>
      <c r="BC2380" s="91" t="s">
        <v>87</v>
      </c>
    </row>
    <row r="2381" spans="1:55">
      <c r="A2381" s="91">
        <f t="shared" si="37"/>
        <v>2380</v>
      </c>
      <c r="B2381" s="91">
        <v>1865301</v>
      </c>
      <c r="C2381" s="91">
        <v>50</v>
      </c>
      <c r="D2381" s="91">
        <v>19</v>
      </c>
      <c r="E2381" s="91" t="s">
        <v>87</v>
      </c>
      <c r="F2381" s="91" t="s">
        <v>87</v>
      </c>
      <c r="G2381" s="91" t="s">
        <v>14138</v>
      </c>
      <c r="I2381" s="91" t="s">
        <v>20305</v>
      </c>
      <c r="J2381" s="91" t="s">
        <v>20306</v>
      </c>
      <c r="K2381" s="91" t="s">
        <v>20307</v>
      </c>
      <c r="L2381" s="91" t="s">
        <v>14802</v>
      </c>
      <c r="O2381" s="91" t="s">
        <v>20308</v>
      </c>
      <c r="P2381" s="91" t="s">
        <v>20309</v>
      </c>
      <c r="U2381" s="91">
        <v>1</v>
      </c>
      <c r="V2381" s="91">
        <v>500000</v>
      </c>
      <c r="W2381" s="91">
        <v>0</v>
      </c>
      <c r="X2381" s="91">
        <v>100</v>
      </c>
      <c r="Y2381" s="91">
        <v>120</v>
      </c>
      <c r="Z2381" s="91">
        <v>40</v>
      </c>
      <c r="AA2381" s="91">
        <v>60</v>
      </c>
      <c r="AB2381" s="91">
        <v>120</v>
      </c>
      <c r="AC2381" s="91">
        <v>40</v>
      </c>
      <c r="AD2381" s="91">
        <v>60</v>
      </c>
      <c r="AE2381" s="91">
        <v>120</v>
      </c>
      <c r="AF2381" s="91">
        <v>9</v>
      </c>
      <c r="AG2381" s="91">
        <v>127</v>
      </c>
      <c r="AH2381" s="91">
        <v>8697536</v>
      </c>
      <c r="AI2381" s="91">
        <v>1</v>
      </c>
      <c r="AJ2381" s="91" t="s">
        <v>20310</v>
      </c>
      <c r="AK2381" s="91">
        <v>0</v>
      </c>
      <c r="AL2381" s="91">
        <v>0</v>
      </c>
      <c r="AM2381" s="91" t="s">
        <v>87</v>
      </c>
      <c r="AO2381" s="91">
        <v>0</v>
      </c>
      <c r="AP2381" s="91">
        <v>2</v>
      </c>
      <c r="AQ2381" s="91">
        <v>1578247</v>
      </c>
      <c r="AR2381" s="91" t="s">
        <v>87</v>
      </c>
      <c r="AU2381" s="93">
        <v>42060</v>
      </c>
      <c r="AW2381" s="91">
        <v>1</v>
      </c>
      <c r="AX2381" s="91">
        <v>0</v>
      </c>
      <c r="AZ2381" s="92">
        <v>39667</v>
      </c>
      <c r="BA2381" s="91" t="s">
        <v>183</v>
      </c>
      <c r="BB2381" s="92">
        <v>42057</v>
      </c>
      <c r="BC2381" s="91" t="s">
        <v>87</v>
      </c>
    </row>
    <row r="2382" spans="1:55">
      <c r="A2382" s="91">
        <f t="shared" si="37"/>
        <v>2381</v>
      </c>
      <c r="B2382" s="91">
        <v>1865501</v>
      </c>
      <c r="C2382" s="91">
        <v>50</v>
      </c>
      <c r="D2382" s="91">
        <v>19</v>
      </c>
      <c r="E2382" s="91" t="s">
        <v>87</v>
      </c>
      <c r="F2382" s="91" t="s">
        <v>87</v>
      </c>
      <c r="G2382" s="91" t="s">
        <v>20311</v>
      </c>
      <c r="I2382" s="91" t="s">
        <v>20312</v>
      </c>
      <c r="K2382" s="91" t="s">
        <v>20313</v>
      </c>
      <c r="L2382" s="91" t="s">
        <v>20314</v>
      </c>
      <c r="O2382" s="91" t="s">
        <v>20315</v>
      </c>
      <c r="P2382" s="91" t="s">
        <v>20316</v>
      </c>
      <c r="U2382" s="91">
        <v>0</v>
      </c>
      <c r="V2382" s="91">
        <v>500000</v>
      </c>
      <c r="W2382" s="91">
        <v>0</v>
      </c>
      <c r="X2382" s="91">
        <v>100</v>
      </c>
      <c r="Y2382" s="91">
        <v>120</v>
      </c>
      <c r="Z2382" s="91">
        <v>40</v>
      </c>
      <c r="AA2382" s="91">
        <v>60</v>
      </c>
      <c r="AB2382" s="91">
        <v>120</v>
      </c>
      <c r="AC2382" s="91">
        <v>40</v>
      </c>
      <c r="AD2382" s="91">
        <v>60</v>
      </c>
      <c r="AE2382" s="91">
        <v>120</v>
      </c>
      <c r="AF2382" s="91">
        <v>1552</v>
      </c>
      <c r="AG2382" s="91">
        <v>76</v>
      </c>
      <c r="AH2382" s="91">
        <v>624</v>
      </c>
      <c r="AI2382" s="91">
        <v>2</v>
      </c>
      <c r="AJ2382" s="91" t="s">
        <v>20317</v>
      </c>
      <c r="AK2382" s="91">
        <v>0</v>
      </c>
      <c r="AL2382" s="91">
        <v>0</v>
      </c>
      <c r="AM2382" s="91" t="s">
        <v>87</v>
      </c>
      <c r="AO2382" s="91">
        <v>0</v>
      </c>
      <c r="AP2382" s="91">
        <v>2</v>
      </c>
      <c r="AQ2382" s="91" t="s">
        <v>87</v>
      </c>
      <c r="AR2382" s="91" t="s">
        <v>87</v>
      </c>
      <c r="AW2382" s="91">
        <v>1</v>
      </c>
      <c r="AX2382" s="91">
        <v>0</v>
      </c>
      <c r="AZ2382" s="92">
        <v>39658</v>
      </c>
      <c r="BA2382" s="91" t="s">
        <v>183</v>
      </c>
      <c r="BB2382" s="92">
        <v>39658</v>
      </c>
      <c r="BC2382" s="91" t="s">
        <v>87</v>
      </c>
    </row>
    <row r="2383" spans="1:55">
      <c r="A2383" s="91">
        <f t="shared" si="37"/>
        <v>2382</v>
      </c>
      <c r="B2383" s="91">
        <v>1866401</v>
      </c>
      <c r="C2383" s="91">
        <v>70</v>
      </c>
      <c r="D2383" s="91">
        <v>19</v>
      </c>
      <c r="E2383" s="91" t="s">
        <v>87</v>
      </c>
      <c r="F2383" s="91" t="s">
        <v>87</v>
      </c>
      <c r="G2383" s="91" t="s">
        <v>20318</v>
      </c>
      <c r="I2383" s="91" t="s">
        <v>20319</v>
      </c>
      <c r="J2383" s="91" t="s">
        <v>20318</v>
      </c>
      <c r="K2383" s="91" t="s">
        <v>20320</v>
      </c>
      <c r="L2383" s="91" t="s">
        <v>20321</v>
      </c>
      <c r="O2383" s="91" t="s">
        <v>20322</v>
      </c>
      <c r="P2383" s="91" t="s">
        <v>20322</v>
      </c>
      <c r="R2383" s="91" t="s">
        <v>20323</v>
      </c>
      <c r="S2383" s="91" t="s">
        <v>20324</v>
      </c>
      <c r="T2383" s="91" t="s">
        <v>2015</v>
      </c>
      <c r="U2383" s="91">
        <v>0</v>
      </c>
      <c r="V2383" s="91">
        <v>500000</v>
      </c>
      <c r="W2383" s="91">
        <v>0</v>
      </c>
      <c r="X2383" s="91">
        <v>100</v>
      </c>
      <c r="Y2383" s="91">
        <v>120</v>
      </c>
      <c r="Z2383" s="91">
        <v>40</v>
      </c>
      <c r="AA2383" s="91">
        <v>60</v>
      </c>
      <c r="AB2383" s="91">
        <v>120</v>
      </c>
      <c r="AC2383" s="91">
        <v>0</v>
      </c>
      <c r="AD2383" s="91">
        <v>100</v>
      </c>
      <c r="AE2383" s="91">
        <v>120</v>
      </c>
      <c r="AF2383" s="91">
        <v>5</v>
      </c>
      <c r="AG2383" s="91">
        <v>795</v>
      </c>
      <c r="AH2383" s="91">
        <v>4708805</v>
      </c>
      <c r="AI2383" s="91">
        <v>1</v>
      </c>
      <c r="AJ2383" s="91" t="s">
        <v>20324</v>
      </c>
      <c r="AK2383" s="91">
        <v>0</v>
      </c>
      <c r="AL2383" s="91">
        <v>1</v>
      </c>
      <c r="AM2383" s="91">
        <v>28106937298001</v>
      </c>
      <c r="AN2383" s="91" t="s">
        <v>20325</v>
      </c>
      <c r="AO2383" s="91">
        <v>0</v>
      </c>
      <c r="AP2383" s="91">
        <v>2</v>
      </c>
      <c r="AQ2383" s="91" t="s">
        <v>87</v>
      </c>
      <c r="AR2383" s="91" t="s">
        <v>87</v>
      </c>
      <c r="AW2383" s="91">
        <v>1</v>
      </c>
      <c r="AX2383" s="91">
        <v>0</v>
      </c>
      <c r="AZ2383" s="92">
        <v>39666</v>
      </c>
      <c r="BA2383" s="91" t="s">
        <v>183</v>
      </c>
      <c r="BB2383" s="92">
        <v>39666</v>
      </c>
      <c r="BC2383" s="91" t="s">
        <v>87</v>
      </c>
    </row>
    <row r="2384" spans="1:55">
      <c r="A2384" s="91">
        <f t="shared" si="37"/>
        <v>2383</v>
      </c>
      <c r="B2384" s="91">
        <v>1877601</v>
      </c>
      <c r="C2384" s="91">
        <v>30</v>
      </c>
      <c r="D2384" s="91">
        <v>19</v>
      </c>
      <c r="E2384" s="91" t="s">
        <v>87</v>
      </c>
      <c r="F2384" s="91" t="s">
        <v>87</v>
      </c>
      <c r="G2384" s="91" t="s">
        <v>20326</v>
      </c>
      <c r="I2384" s="91" t="s">
        <v>20327</v>
      </c>
      <c r="K2384" s="91" t="s">
        <v>20328</v>
      </c>
      <c r="L2384" s="91" t="s">
        <v>20329</v>
      </c>
      <c r="O2384" s="91" t="s">
        <v>20330</v>
      </c>
      <c r="P2384" s="91" t="s">
        <v>20330</v>
      </c>
      <c r="U2384" s="91">
        <v>0</v>
      </c>
      <c r="V2384" s="91">
        <v>500000</v>
      </c>
      <c r="W2384" s="91">
        <v>0</v>
      </c>
      <c r="X2384" s="91">
        <v>0</v>
      </c>
      <c r="Y2384" s="91">
        <v>0</v>
      </c>
      <c r="Z2384" s="91">
        <v>40</v>
      </c>
      <c r="AA2384" s="91">
        <v>60</v>
      </c>
      <c r="AB2384" s="91">
        <v>120</v>
      </c>
      <c r="AC2384" s="91">
        <v>0</v>
      </c>
      <c r="AD2384" s="91">
        <v>0</v>
      </c>
      <c r="AE2384" s="91">
        <v>0</v>
      </c>
      <c r="AF2384" s="91">
        <v>1351</v>
      </c>
      <c r="AG2384" s="91">
        <v>211</v>
      </c>
      <c r="AH2384" s="91">
        <v>6249566</v>
      </c>
      <c r="AI2384" s="91">
        <v>1</v>
      </c>
      <c r="AJ2384" s="91" t="s">
        <v>20331</v>
      </c>
      <c r="AK2384" s="91">
        <v>0</v>
      </c>
      <c r="AL2384" s="91">
        <v>0</v>
      </c>
      <c r="AM2384" s="91" t="s">
        <v>87</v>
      </c>
      <c r="AO2384" s="91">
        <v>0</v>
      </c>
      <c r="AP2384" s="91">
        <v>2</v>
      </c>
      <c r="AQ2384" s="91" t="s">
        <v>87</v>
      </c>
      <c r="AR2384" s="91" t="s">
        <v>87</v>
      </c>
      <c r="AW2384" s="91">
        <v>1</v>
      </c>
      <c r="AX2384" s="91">
        <v>0</v>
      </c>
      <c r="AZ2384" s="92">
        <v>39742</v>
      </c>
      <c r="BA2384" s="91" t="s">
        <v>183</v>
      </c>
      <c r="BB2384" s="92">
        <v>39742</v>
      </c>
      <c r="BC2384" s="91" t="s">
        <v>87</v>
      </c>
    </row>
    <row r="2385" spans="1:55">
      <c r="A2385" s="91">
        <f t="shared" si="37"/>
        <v>2384</v>
      </c>
      <c r="B2385" s="91">
        <v>1887301</v>
      </c>
      <c r="C2385" s="91">
        <v>80</v>
      </c>
      <c r="D2385" s="91">
        <v>19</v>
      </c>
      <c r="E2385" s="91" t="s">
        <v>87</v>
      </c>
      <c r="F2385" s="91" t="s">
        <v>87</v>
      </c>
      <c r="G2385" s="91" t="s">
        <v>20332</v>
      </c>
      <c r="I2385" s="91" t="s">
        <v>20333</v>
      </c>
      <c r="J2385" s="91" t="s">
        <v>20334</v>
      </c>
      <c r="K2385" s="91" t="s">
        <v>20335</v>
      </c>
      <c r="L2385" s="91" t="s">
        <v>20336</v>
      </c>
      <c r="O2385" s="91" t="s">
        <v>20337</v>
      </c>
      <c r="P2385" s="91" t="s">
        <v>20338</v>
      </c>
      <c r="R2385" s="91" t="s">
        <v>20339</v>
      </c>
      <c r="S2385" s="91" t="s">
        <v>20340</v>
      </c>
      <c r="T2385" s="91" t="s">
        <v>269</v>
      </c>
      <c r="U2385" s="91">
        <v>1</v>
      </c>
      <c r="V2385" s="91">
        <v>500000</v>
      </c>
      <c r="W2385" s="91">
        <v>0</v>
      </c>
      <c r="X2385" s="91">
        <v>100</v>
      </c>
      <c r="Y2385" s="91">
        <v>120</v>
      </c>
      <c r="Z2385" s="91">
        <v>40</v>
      </c>
      <c r="AA2385" s="91">
        <v>60</v>
      </c>
      <c r="AB2385" s="91">
        <v>120</v>
      </c>
      <c r="AC2385" s="91">
        <v>40</v>
      </c>
      <c r="AD2385" s="91">
        <v>60</v>
      </c>
      <c r="AE2385" s="91">
        <v>120</v>
      </c>
      <c r="AF2385" s="91">
        <v>177</v>
      </c>
      <c r="AG2385" s="91">
        <v>2</v>
      </c>
      <c r="AH2385" s="91">
        <v>241508</v>
      </c>
      <c r="AI2385" s="91">
        <v>1</v>
      </c>
      <c r="AJ2385" s="91" t="s">
        <v>20341</v>
      </c>
      <c r="AK2385" s="91">
        <v>0</v>
      </c>
      <c r="AL2385" s="91">
        <v>1</v>
      </c>
      <c r="AM2385" s="91" t="s">
        <v>20342</v>
      </c>
      <c r="AN2385" s="91" t="s">
        <v>20343</v>
      </c>
      <c r="AO2385" s="91">
        <v>1</v>
      </c>
      <c r="AP2385" s="91">
        <v>2</v>
      </c>
      <c r="AQ2385" s="91">
        <v>1584772</v>
      </c>
      <c r="AR2385" s="91" t="s">
        <v>87</v>
      </c>
      <c r="AU2385" s="93">
        <v>42060</v>
      </c>
      <c r="AW2385" s="91">
        <v>1</v>
      </c>
      <c r="AX2385" s="91">
        <v>0</v>
      </c>
      <c r="AZ2385" s="92">
        <v>39793</v>
      </c>
      <c r="BA2385" s="91" t="s">
        <v>183</v>
      </c>
      <c r="BB2385" s="92">
        <v>42057</v>
      </c>
      <c r="BC2385" s="91" t="s">
        <v>87</v>
      </c>
    </row>
    <row r="2386" spans="1:55">
      <c r="A2386" s="91">
        <f t="shared" si="37"/>
        <v>2385</v>
      </c>
      <c r="B2386" s="91">
        <v>1889701</v>
      </c>
      <c r="C2386" s="91">
        <v>90</v>
      </c>
      <c r="D2386" s="91">
        <v>19</v>
      </c>
      <c r="E2386" s="91" t="s">
        <v>87</v>
      </c>
      <c r="F2386" s="91" t="s">
        <v>87</v>
      </c>
      <c r="G2386" s="91" t="s">
        <v>20344</v>
      </c>
      <c r="I2386" s="91" t="s">
        <v>20345</v>
      </c>
      <c r="J2386" s="91" t="s">
        <v>20346</v>
      </c>
      <c r="K2386" s="91" t="s">
        <v>20347</v>
      </c>
      <c r="L2386" s="91" t="s">
        <v>20348</v>
      </c>
      <c r="O2386" s="91" t="s">
        <v>20349</v>
      </c>
      <c r="P2386" s="91" t="s">
        <v>20350</v>
      </c>
      <c r="R2386" s="91" t="s">
        <v>20351</v>
      </c>
      <c r="S2386" s="91" t="s">
        <v>20352</v>
      </c>
      <c r="T2386" s="91" t="s">
        <v>269</v>
      </c>
      <c r="U2386" s="91">
        <v>0</v>
      </c>
      <c r="V2386" s="91">
        <v>0</v>
      </c>
      <c r="W2386" s="91">
        <v>100</v>
      </c>
      <c r="X2386" s="91">
        <v>0</v>
      </c>
      <c r="Y2386" s="91">
        <v>0</v>
      </c>
      <c r="Z2386" s="91">
        <v>100</v>
      </c>
      <c r="AA2386" s="91">
        <v>0</v>
      </c>
      <c r="AB2386" s="91">
        <v>0</v>
      </c>
      <c r="AC2386" s="91">
        <v>100</v>
      </c>
      <c r="AD2386" s="91">
        <v>0</v>
      </c>
      <c r="AE2386" s="91">
        <v>0</v>
      </c>
      <c r="AF2386" s="91">
        <v>5</v>
      </c>
      <c r="AG2386" s="91">
        <v>203</v>
      </c>
      <c r="AH2386" s="91">
        <v>5212159</v>
      </c>
      <c r="AI2386" s="91">
        <v>1</v>
      </c>
      <c r="AJ2386" s="91" t="s">
        <v>20353</v>
      </c>
      <c r="AK2386" s="91">
        <v>0</v>
      </c>
      <c r="AL2386" s="91">
        <v>2</v>
      </c>
      <c r="AM2386" s="91" t="s">
        <v>87</v>
      </c>
      <c r="AO2386" s="91">
        <v>0</v>
      </c>
      <c r="AP2386" s="91">
        <v>2</v>
      </c>
      <c r="AQ2386" s="91" t="s">
        <v>87</v>
      </c>
      <c r="AR2386" s="91" t="s">
        <v>87</v>
      </c>
      <c r="AW2386" s="91">
        <v>1</v>
      </c>
      <c r="AX2386" s="91">
        <v>0</v>
      </c>
      <c r="AZ2386" s="92">
        <v>39819</v>
      </c>
      <c r="BA2386" s="91" t="s">
        <v>183</v>
      </c>
      <c r="BB2386" s="92">
        <v>39819</v>
      </c>
      <c r="BC2386" s="91" t="s">
        <v>87</v>
      </c>
    </row>
    <row r="2387" spans="1:55">
      <c r="A2387" s="91">
        <f t="shared" si="37"/>
        <v>2386</v>
      </c>
      <c r="B2387" s="91">
        <v>1891101</v>
      </c>
      <c r="C2387" s="91">
        <v>77</v>
      </c>
      <c r="D2387" s="91">
        <v>19</v>
      </c>
      <c r="E2387" s="91" t="s">
        <v>87</v>
      </c>
      <c r="F2387" s="91" t="s">
        <v>87</v>
      </c>
      <c r="G2387" s="91" t="s">
        <v>20354</v>
      </c>
      <c r="H2387" s="91" t="s">
        <v>1397</v>
      </c>
      <c r="I2387" s="91" t="s">
        <v>20355</v>
      </c>
      <c r="J2387" s="91" t="s">
        <v>20354</v>
      </c>
      <c r="K2387" s="91" t="s">
        <v>20356</v>
      </c>
      <c r="L2387" s="91" t="s">
        <v>20357</v>
      </c>
      <c r="O2387" s="91" t="s">
        <v>20358</v>
      </c>
      <c r="P2387" s="91" t="s">
        <v>20359</v>
      </c>
      <c r="R2387" s="91" t="s">
        <v>20360</v>
      </c>
      <c r="S2387" s="91" t="s">
        <v>20361</v>
      </c>
      <c r="T2387" s="91" t="s">
        <v>385</v>
      </c>
      <c r="U2387" s="91">
        <v>0</v>
      </c>
      <c r="V2387" s="91">
        <v>500000</v>
      </c>
      <c r="W2387" s="91">
        <v>0</v>
      </c>
      <c r="X2387" s="91">
        <v>100</v>
      </c>
      <c r="Y2387" s="91">
        <v>120</v>
      </c>
      <c r="Z2387" s="91">
        <v>40</v>
      </c>
      <c r="AA2387" s="91">
        <v>60</v>
      </c>
      <c r="AB2387" s="91">
        <v>120</v>
      </c>
      <c r="AC2387" s="91">
        <v>40</v>
      </c>
      <c r="AD2387" s="91">
        <v>60</v>
      </c>
      <c r="AE2387" s="91">
        <v>120</v>
      </c>
      <c r="AF2387" s="91">
        <v>9</v>
      </c>
      <c r="AG2387" s="91">
        <v>200</v>
      </c>
      <c r="AH2387" s="91">
        <v>8023842</v>
      </c>
      <c r="AI2387" s="91">
        <v>2</v>
      </c>
      <c r="AJ2387" s="91" t="s">
        <v>20362</v>
      </c>
      <c r="AK2387" s="91">
        <v>0</v>
      </c>
      <c r="AL2387" s="91">
        <v>0</v>
      </c>
      <c r="AM2387" s="91" t="s">
        <v>87</v>
      </c>
      <c r="AO2387" s="91">
        <v>1</v>
      </c>
      <c r="AP2387" s="91">
        <v>1</v>
      </c>
      <c r="AQ2387" s="91" t="s">
        <v>87</v>
      </c>
      <c r="AR2387" s="91" t="s">
        <v>87</v>
      </c>
      <c r="AW2387" s="91">
        <v>1</v>
      </c>
      <c r="AX2387" s="91">
        <v>0</v>
      </c>
      <c r="AZ2387" s="92">
        <v>39828</v>
      </c>
      <c r="BA2387" s="91" t="s">
        <v>183</v>
      </c>
      <c r="BB2387" s="92">
        <v>42394</v>
      </c>
      <c r="BC2387" s="91" t="s">
        <v>87</v>
      </c>
    </row>
    <row r="2388" spans="1:55">
      <c r="A2388" s="91">
        <f t="shared" si="37"/>
        <v>2387</v>
      </c>
      <c r="B2388" s="91">
        <v>1901901</v>
      </c>
      <c r="C2388" s="91">
        <v>70</v>
      </c>
      <c r="D2388" s="91">
        <v>19</v>
      </c>
      <c r="E2388" s="91" t="s">
        <v>87</v>
      </c>
      <c r="F2388" s="91" t="s">
        <v>87</v>
      </c>
      <c r="G2388" s="91" t="s">
        <v>20363</v>
      </c>
      <c r="I2388" s="91" t="s">
        <v>20364</v>
      </c>
      <c r="J2388" s="91" t="s">
        <v>20365</v>
      </c>
      <c r="K2388" s="91" t="s">
        <v>20366</v>
      </c>
      <c r="L2388" s="91" t="s">
        <v>20367</v>
      </c>
      <c r="O2388" s="91" t="s">
        <v>20368</v>
      </c>
      <c r="P2388" s="91" t="s">
        <v>20369</v>
      </c>
      <c r="R2388" s="91" t="s">
        <v>20370</v>
      </c>
      <c r="S2388" s="91" t="s">
        <v>20371</v>
      </c>
      <c r="T2388" s="91" t="s">
        <v>269</v>
      </c>
      <c r="U2388" s="91">
        <v>0</v>
      </c>
      <c r="V2388" s="91">
        <v>0</v>
      </c>
      <c r="W2388" s="91">
        <v>0</v>
      </c>
      <c r="X2388" s="91">
        <v>0</v>
      </c>
      <c r="Y2388" s="91">
        <v>0</v>
      </c>
      <c r="Z2388" s="91">
        <v>100</v>
      </c>
      <c r="AA2388" s="91">
        <v>0</v>
      </c>
      <c r="AB2388" s="91">
        <v>0</v>
      </c>
      <c r="AC2388" s="91">
        <v>0</v>
      </c>
      <c r="AD2388" s="91">
        <v>0</v>
      </c>
      <c r="AE2388" s="91">
        <v>0</v>
      </c>
      <c r="AF2388" s="91">
        <v>1611</v>
      </c>
      <c r="AG2388" s="91">
        <v>95</v>
      </c>
      <c r="AH2388" s="91">
        <v>338665</v>
      </c>
      <c r="AI2388" s="91">
        <v>1</v>
      </c>
      <c r="AJ2388" s="91" t="s">
        <v>20364</v>
      </c>
      <c r="AK2388" s="91">
        <v>0</v>
      </c>
      <c r="AL2388" s="91">
        <v>0</v>
      </c>
      <c r="AM2388" s="91" t="s">
        <v>87</v>
      </c>
      <c r="AO2388" s="91">
        <v>0</v>
      </c>
      <c r="AP2388" s="91">
        <v>0</v>
      </c>
      <c r="AQ2388" s="91" t="s">
        <v>87</v>
      </c>
      <c r="AR2388" s="91" t="s">
        <v>87</v>
      </c>
      <c r="AW2388" s="91">
        <v>1</v>
      </c>
      <c r="AX2388" s="91">
        <v>0</v>
      </c>
      <c r="AZ2388" s="92">
        <v>43132</v>
      </c>
      <c r="BA2388" s="91" t="s">
        <v>442</v>
      </c>
      <c r="BB2388" s="92">
        <v>43132</v>
      </c>
      <c r="BC2388" s="91" t="s">
        <v>442</v>
      </c>
    </row>
    <row r="2389" spans="1:55">
      <c r="A2389" s="91">
        <f t="shared" si="37"/>
        <v>2388</v>
      </c>
      <c r="B2389" s="91">
        <v>1910901</v>
      </c>
      <c r="C2389" s="91">
        <v>77</v>
      </c>
      <c r="D2389" s="91">
        <v>19</v>
      </c>
      <c r="E2389" s="91" t="s">
        <v>87</v>
      </c>
      <c r="F2389" s="91" t="s">
        <v>87</v>
      </c>
      <c r="G2389" s="91" t="s">
        <v>20372</v>
      </c>
      <c r="I2389" s="91" t="s">
        <v>20373</v>
      </c>
      <c r="J2389" s="91" t="s">
        <v>20374</v>
      </c>
      <c r="K2389" s="91" t="s">
        <v>18640</v>
      </c>
      <c r="L2389" s="91" t="s">
        <v>20375</v>
      </c>
      <c r="O2389" s="91" t="s">
        <v>20376</v>
      </c>
      <c r="P2389" s="91" t="s">
        <v>18643</v>
      </c>
      <c r="U2389" s="91">
        <v>0</v>
      </c>
      <c r="V2389" s="91">
        <v>500000</v>
      </c>
      <c r="W2389" s="91">
        <v>0</v>
      </c>
      <c r="X2389" s="91">
        <v>100</v>
      </c>
      <c r="Y2389" s="91">
        <v>120</v>
      </c>
      <c r="Z2389" s="91">
        <v>40</v>
      </c>
      <c r="AA2389" s="91">
        <v>60</v>
      </c>
      <c r="AB2389" s="91">
        <v>120</v>
      </c>
      <c r="AC2389" s="91">
        <v>40</v>
      </c>
      <c r="AD2389" s="91">
        <v>60</v>
      </c>
      <c r="AE2389" s="91">
        <v>120</v>
      </c>
      <c r="AF2389" s="91">
        <v>570</v>
      </c>
      <c r="AG2389" s="91">
        <v>2</v>
      </c>
      <c r="AH2389" s="91">
        <v>357382</v>
      </c>
      <c r="AI2389" s="91">
        <v>2</v>
      </c>
      <c r="AJ2389" s="91" t="s">
        <v>20377</v>
      </c>
      <c r="AK2389" s="91">
        <v>0</v>
      </c>
      <c r="AL2389" s="91">
        <v>0</v>
      </c>
      <c r="AM2389" s="91" t="s">
        <v>87</v>
      </c>
      <c r="AO2389" s="91">
        <v>1</v>
      </c>
      <c r="AP2389" s="91">
        <v>2</v>
      </c>
      <c r="AQ2389" s="91" t="s">
        <v>87</v>
      </c>
      <c r="AR2389" s="91" t="s">
        <v>87</v>
      </c>
      <c r="AW2389" s="91">
        <v>1</v>
      </c>
      <c r="AX2389" s="91">
        <v>0</v>
      </c>
      <c r="AZ2389" s="92">
        <v>39933</v>
      </c>
      <c r="BA2389" s="91" t="s">
        <v>183</v>
      </c>
      <c r="BB2389" s="92">
        <v>39933</v>
      </c>
      <c r="BC2389" s="91" t="s">
        <v>87</v>
      </c>
    </row>
    <row r="2390" spans="1:55">
      <c r="A2390" s="91">
        <f t="shared" si="37"/>
        <v>2389</v>
      </c>
      <c r="B2390" s="91">
        <v>1913701</v>
      </c>
      <c r="C2390" s="91">
        <v>70</v>
      </c>
      <c r="D2390" s="91">
        <v>19</v>
      </c>
      <c r="E2390" s="91" t="s">
        <v>87</v>
      </c>
      <c r="F2390" s="91" t="s">
        <v>87</v>
      </c>
      <c r="G2390" s="91" t="s">
        <v>20378</v>
      </c>
      <c r="I2390" s="91" t="s">
        <v>20379</v>
      </c>
      <c r="J2390" s="91" t="s">
        <v>20380</v>
      </c>
      <c r="K2390" s="91" t="s">
        <v>20381</v>
      </c>
      <c r="L2390" s="91" t="s">
        <v>20382</v>
      </c>
      <c r="M2390" s="91" t="s">
        <v>20383</v>
      </c>
      <c r="O2390" s="91" t="s">
        <v>20384</v>
      </c>
      <c r="P2390" s="91" t="s">
        <v>20385</v>
      </c>
      <c r="R2390" s="91" t="s">
        <v>20386</v>
      </c>
      <c r="S2390" s="91" t="s">
        <v>20387</v>
      </c>
      <c r="T2390" s="91" t="s">
        <v>269</v>
      </c>
      <c r="U2390" s="91">
        <v>0</v>
      </c>
      <c r="V2390" s="91">
        <v>500000</v>
      </c>
      <c r="W2390" s="91">
        <v>0</v>
      </c>
      <c r="X2390" s="91">
        <v>100</v>
      </c>
      <c r="Y2390" s="91">
        <v>120</v>
      </c>
      <c r="Z2390" s="91">
        <v>40</v>
      </c>
      <c r="AA2390" s="91">
        <v>60</v>
      </c>
      <c r="AB2390" s="91">
        <v>120</v>
      </c>
      <c r="AC2390" s="91">
        <v>0</v>
      </c>
      <c r="AD2390" s="91">
        <v>100</v>
      </c>
      <c r="AE2390" s="91">
        <v>120</v>
      </c>
      <c r="AF2390" s="91">
        <v>1</v>
      </c>
      <c r="AG2390" s="91">
        <v>562</v>
      </c>
      <c r="AH2390" s="91">
        <v>15027</v>
      </c>
      <c r="AI2390" s="91">
        <v>2</v>
      </c>
      <c r="AJ2390" s="91" t="s">
        <v>20388</v>
      </c>
      <c r="AK2390" s="91">
        <v>0</v>
      </c>
      <c r="AL2390" s="91">
        <v>0</v>
      </c>
      <c r="AM2390" s="91" t="s">
        <v>87</v>
      </c>
      <c r="AO2390" s="91">
        <v>0</v>
      </c>
      <c r="AP2390" s="91">
        <v>2</v>
      </c>
      <c r="AQ2390" s="91" t="s">
        <v>87</v>
      </c>
      <c r="AR2390" s="91" t="s">
        <v>87</v>
      </c>
      <c r="AW2390" s="91">
        <v>1</v>
      </c>
      <c r="AX2390" s="91">
        <v>0</v>
      </c>
      <c r="AZ2390" s="92">
        <v>39953</v>
      </c>
      <c r="BA2390" s="91" t="s">
        <v>183</v>
      </c>
      <c r="BB2390" s="92">
        <v>39953</v>
      </c>
      <c r="BC2390" s="91" t="s">
        <v>87</v>
      </c>
    </row>
    <row r="2391" spans="1:55">
      <c r="A2391" s="91">
        <f t="shared" si="37"/>
        <v>2390</v>
      </c>
      <c r="B2391" s="91">
        <v>1922003</v>
      </c>
      <c r="C2391" s="91">
        <v>50</v>
      </c>
      <c r="D2391" s="91">
        <v>19</v>
      </c>
      <c r="E2391" s="91">
        <v>19220</v>
      </c>
      <c r="F2391" s="91">
        <v>3</v>
      </c>
      <c r="G2391" s="91" t="s">
        <v>4294</v>
      </c>
      <c r="I2391" s="91" t="s">
        <v>20389</v>
      </c>
      <c r="J2391" s="91" t="s">
        <v>20390</v>
      </c>
      <c r="K2391" s="91" t="s">
        <v>994</v>
      </c>
      <c r="L2391" s="91" t="s">
        <v>20391</v>
      </c>
      <c r="O2391" s="91" t="s">
        <v>4298</v>
      </c>
      <c r="P2391" s="91" t="s">
        <v>4299</v>
      </c>
      <c r="R2391" s="91" t="s">
        <v>20392</v>
      </c>
      <c r="S2391" s="91" t="s">
        <v>4302</v>
      </c>
      <c r="T2391" s="91" t="s">
        <v>269</v>
      </c>
      <c r="U2391" s="91">
        <v>0</v>
      </c>
      <c r="V2391" s="91">
        <v>500000</v>
      </c>
      <c r="W2391" s="91">
        <v>100</v>
      </c>
      <c r="X2391" s="91">
        <v>0</v>
      </c>
      <c r="Y2391" s="91">
        <v>0</v>
      </c>
      <c r="Z2391" s="91">
        <v>100</v>
      </c>
      <c r="AA2391" s="91">
        <v>0</v>
      </c>
      <c r="AB2391" s="91">
        <v>0</v>
      </c>
      <c r="AC2391" s="91">
        <v>100</v>
      </c>
      <c r="AD2391" s="91">
        <v>0</v>
      </c>
      <c r="AE2391" s="91">
        <v>0</v>
      </c>
      <c r="AF2391" s="91">
        <v>5</v>
      </c>
      <c r="AG2391" s="91">
        <v>203</v>
      </c>
      <c r="AH2391" s="91">
        <v>5181750</v>
      </c>
      <c r="AI2391" s="91">
        <v>1</v>
      </c>
      <c r="AJ2391" s="91" t="s">
        <v>20393</v>
      </c>
      <c r="AK2391" s="91">
        <v>0</v>
      </c>
      <c r="AL2391" s="91">
        <v>0</v>
      </c>
      <c r="AM2391" s="91" t="s">
        <v>87</v>
      </c>
      <c r="AO2391" s="91">
        <v>1</v>
      </c>
      <c r="AP2391" s="91">
        <v>2</v>
      </c>
      <c r="AQ2391" s="91" t="s">
        <v>87</v>
      </c>
      <c r="AR2391" s="91" t="s">
        <v>87</v>
      </c>
      <c r="AW2391" s="91">
        <v>1</v>
      </c>
      <c r="AX2391" s="91">
        <v>0</v>
      </c>
      <c r="AZ2391" s="92">
        <v>36680</v>
      </c>
      <c r="BA2391" s="91" t="s">
        <v>183</v>
      </c>
      <c r="BB2391" s="92">
        <v>42783</v>
      </c>
      <c r="BC2391" s="91" t="s">
        <v>87</v>
      </c>
    </row>
    <row r="2392" spans="1:55">
      <c r="A2392" s="91">
        <f t="shared" si="37"/>
        <v>2391</v>
      </c>
      <c r="B2392" s="91">
        <v>1923501</v>
      </c>
      <c r="C2392" s="91">
        <v>50</v>
      </c>
      <c r="D2392" s="91">
        <v>19</v>
      </c>
      <c r="E2392" s="91">
        <v>19235</v>
      </c>
      <c r="F2392" s="91">
        <v>1</v>
      </c>
      <c r="G2392" s="91" t="s">
        <v>20394</v>
      </c>
      <c r="I2392" s="91" t="s">
        <v>20395</v>
      </c>
      <c r="J2392" s="91" t="s">
        <v>20396</v>
      </c>
      <c r="K2392" s="91" t="s">
        <v>1906</v>
      </c>
      <c r="L2392" s="91" t="s">
        <v>20397</v>
      </c>
      <c r="M2392" s="91" t="s">
        <v>20398</v>
      </c>
      <c r="O2392" s="91" t="s">
        <v>20399</v>
      </c>
      <c r="P2392" s="91" t="s">
        <v>20400</v>
      </c>
      <c r="R2392" s="91" t="s">
        <v>20401</v>
      </c>
      <c r="S2392" s="91" t="s">
        <v>20402</v>
      </c>
      <c r="T2392" s="91" t="s">
        <v>17280</v>
      </c>
      <c r="U2392" s="91">
        <v>1</v>
      </c>
      <c r="V2392" s="91">
        <v>500000</v>
      </c>
      <c r="W2392" s="91">
        <v>0</v>
      </c>
      <c r="X2392" s="91">
        <v>100</v>
      </c>
      <c r="Y2392" s="91">
        <v>120</v>
      </c>
      <c r="Z2392" s="91">
        <v>40</v>
      </c>
      <c r="AA2392" s="91">
        <v>60</v>
      </c>
      <c r="AB2392" s="91">
        <v>120</v>
      </c>
      <c r="AC2392" s="91">
        <v>40</v>
      </c>
      <c r="AD2392" s="91">
        <v>60</v>
      </c>
      <c r="AE2392" s="91">
        <v>120</v>
      </c>
      <c r="AF2392" s="91">
        <v>1</v>
      </c>
      <c r="AG2392" s="91">
        <v>78</v>
      </c>
      <c r="AH2392" s="91">
        <v>3504608</v>
      </c>
      <c r="AI2392" s="91">
        <v>1</v>
      </c>
      <c r="AJ2392" s="91" t="s">
        <v>20403</v>
      </c>
      <c r="AK2392" s="91">
        <v>0</v>
      </c>
      <c r="AL2392" s="91">
        <v>0</v>
      </c>
      <c r="AM2392" s="91" t="s">
        <v>87</v>
      </c>
      <c r="AO2392" s="91">
        <v>1</v>
      </c>
      <c r="AP2392" s="91">
        <v>2</v>
      </c>
      <c r="AQ2392" s="91">
        <v>1067846</v>
      </c>
      <c r="AR2392" s="91" t="s">
        <v>87</v>
      </c>
      <c r="AU2392" s="93">
        <v>42425</v>
      </c>
      <c r="AW2392" s="91">
        <v>1</v>
      </c>
      <c r="AX2392" s="91">
        <v>0</v>
      </c>
      <c r="AZ2392" s="92">
        <v>36776</v>
      </c>
      <c r="BA2392" s="91" t="s">
        <v>183</v>
      </c>
      <c r="BB2392" s="92">
        <v>41442</v>
      </c>
      <c r="BC2392" s="91" t="s">
        <v>87</v>
      </c>
    </row>
    <row r="2393" spans="1:55">
      <c r="A2393" s="91">
        <f t="shared" si="37"/>
        <v>2392</v>
      </c>
      <c r="B2393" s="91">
        <v>1933001</v>
      </c>
      <c r="C2393" s="91">
        <v>30</v>
      </c>
      <c r="D2393" s="91">
        <v>19</v>
      </c>
      <c r="E2393" s="91">
        <v>19330</v>
      </c>
      <c r="F2393" s="91">
        <v>1</v>
      </c>
      <c r="G2393" s="91" t="s">
        <v>7979</v>
      </c>
      <c r="I2393" s="91" t="s">
        <v>7980</v>
      </c>
      <c r="J2393" s="91" t="s">
        <v>7979</v>
      </c>
      <c r="K2393" s="91" t="s">
        <v>12644</v>
      </c>
      <c r="L2393" s="91" t="s">
        <v>16613</v>
      </c>
      <c r="M2393" s="91" t="s">
        <v>16614</v>
      </c>
      <c r="O2393" s="91" t="s">
        <v>20404</v>
      </c>
      <c r="P2393" s="91" t="s">
        <v>87</v>
      </c>
      <c r="U2393" s="91">
        <v>0</v>
      </c>
      <c r="V2393" s="91">
        <v>500000</v>
      </c>
      <c r="W2393" s="91">
        <v>100</v>
      </c>
      <c r="X2393" s="91">
        <v>0</v>
      </c>
      <c r="Y2393" s="91">
        <v>0</v>
      </c>
      <c r="Z2393" s="91">
        <v>40</v>
      </c>
      <c r="AA2393" s="91">
        <v>60</v>
      </c>
      <c r="AB2393" s="91">
        <v>120</v>
      </c>
      <c r="AC2393" s="91">
        <v>100</v>
      </c>
      <c r="AD2393" s="91">
        <v>0</v>
      </c>
      <c r="AE2393" s="91">
        <v>0</v>
      </c>
      <c r="AF2393" s="91">
        <v>5</v>
      </c>
      <c r="AG2393" s="91">
        <v>433</v>
      </c>
      <c r="AH2393" s="91">
        <v>3452125</v>
      </c>
      <c r="AI2393" s="91">
        <v>1</v>
      </c>
      <c r="AJ2393" s="91" t="s">
        <v>20405</v>
      </c>
      <c r="AK2393" s="91">
        <v>0</v>
      </c>
      <c r="AL2393" s="91">
        <v>0</v>
      </c>
      <c r="AM2393" s="91" t="s">
        <v>87</v>
      </c>
      <c r="AO2393" s="91">
        <v>0</v>
      </c>
      <c r="AP2393" s="91">
        <v>2</v>
      </c>
      <c r="AQ2393" s="91" t="s">
        <v>87</v>
      </c>
      <c r="AR2393" s="91" t="s">
        <v>87</v>
      </c>
      <c r="AW2393" s="91">
        <v>1</v>
      </c>
      <c r="AX2393" s="91">
        <v>0</v>
      </c>
      <c r="AZ2393" s="92">
        <v>36680</v>
      </c>
      <c r="BA2393" s="91" t="s">
        <v>183</v>
      </c>
      <c r="BB2393" s="92">
        <v>42228</v>
      </c>
      <c r="BC2393" s="91" t="s">
        <v>87</v>
      </c>
    </row>
    <row r="2394" spans="1:55">
      <c r="A2394" s="91">
        <f t="shared" si="37"/>
        <v>2393</v>
      </c>
      <c r="B2394" s="91">
        <v>1933009</v>
      </c>
      <c r="C2394" s="91">
        <v>40</v>
      </c>
      <c r="D2394" s="91">
        <v>19</v>
      </c>
      <c r="E2394" s="91" t="s">
        <v>87</v>
      </c>
      <c r="F2394" s="91" t="s">
        <v>87</v>
      </c>
      <c r="G2394" s="91" t="s">
        <v>7979</v>
      </c>
      <c r="H2394" s="91" t="s">
        <v>99</v>
      </c>
      <c r="I2394" s="91" t="s">
        <v>8984</v>
      </c>
      <c r="K2394" s="91" t="s">
        <v>5028</v>
      </c>
      <c r="L2394" s="91" t="s">
        <v>20406</v>
      </c>
      <c r="M2394" s="91" t="s">
        <v>20407</v>
      </c>
      <c r="O2394" s="91" t="s">
        <v>20408</v>
      </c>
      <c r="P2394" s="91" t="s">
        <v>20409</v>
      </c>
      <c r="R2394" s="91" t="s">
        <v>20410</v>
      </c>
      <c r="T2394" s="91" t="s">
        <v>517</v>
      </c>
      <c r="U2394" s="91">
        <v>0</v>
      </c>
      <c r="V2394" s="91">
        <v>500000</v>
      </c>
      <c r="W2394" s="91">
        <v>0</v>
      </c>
      <c r="X2394" s="91">
        <v>100</v>
      </c>
      <c r="Y2394" s="91">
        <v>120</v>
      </c>
      <c r="Z2394" s="91">
        <v>40</v>
      </c>
      <c r="AA2394" s="91">
        <v>60</v>
      </c>
      <c r="AB2394" s="91">
        <v>120</v>
      </c>
      <c r="AC2394" s="91">
        <v>40</v>
      </c>
      <c r="AD2394" s="91">
        <v>60</v>
      </c>
      <c r="AE2394" s="91">
        <v>120</v>
      </c>
      <c r="AF2394" s="91">
        <v>5</v>
      </c>
      <c r="AG2394" s="91">
        <v>615</v>
      </c>
      <c r="AH2394" s="91">
        <v>3658801</v>
      </c>
      <c r="AI2394" s="91">
        <v>1</v>
      </c>
      <c r="AJ2394" s="91" t="s">
        <v>8991</v>
      </c>
      <c r="AK2394" s="91">
        <v>0</v>
      </c>
      <c r="AL2394" s="91">
        <v>0</v>
      </c>
      <c r="AM2394" s="91" t="s">
        <v>87</v>
      </c>
      <c r="AO2394" s="91">
        <v>0</v>
      </c>
      <c r="AP2394" s="91">
        <v>2</v>
      </c>
      <c r="AQ2394" s="91" t="s">
        <v>87</v>
      </c>
      <c r="AR2394" s="91" t="s">
        <v>87</v>
      </c>
      <c r="AW2394" s="91">
        <v>1</v>
      </c>
      <c r="AX2394" s="91">
        <v>0</v>
      </c>
      <c r="AZ2394" s="92">
        <v>36854</v>
      </c>
      <c r="BA2394" s="91" t="s">
        <v>183</v>
      </c>
      <c r="BB2394" s="92">
        <v>42228</v>
      </c>
      <c r="BC2394" s="91" t="s">
        <v>87</v>
      </c>
    </row>
    <row r="2395" spans="1:55">
      <c r="A2395" s="91">
        <f t="shared" si="37"/>
        <v>2394</v>
      </c>
      <c r="B2395" s="91">
        <v>1944301</v>
      </c>
      <c r="C2395" s="91">
        <v>50</v>
      </c>
      <c r="D2395" s="91">
        <v>19</v>
      </c>
      <c r="E2395" s="91" t="s">
        <v>87</v>
      </c>
      <c r="F2395" s="91" t="s">
        <v>87</v>
      </c>
      <c r="G2395" s="91" t="s">
        <v>20411</v>
      </c>
      <c r="I2395" s="91" t="s">
        <v>20412</v>
      </c>
      <c r="K2395" s="91" t="s">
        <v>20413</v>
      </c>
      <c r="L2395" s="91" t="s">
        <v>20414</v>
      </c>
      <c r="O2395" s="91" t="s">
        <v>20415</v>
      </c>
      <c r="P2395" s="91" t="s">
        <v>20416</v>
      </c>
      <c r="U2395" s="91">
        <v>0</v>
      </c>
      <c r="V2395" s="91">
        <v>500000</v>
      </c>
      <c r="W2395" s="91">
        <v>0</v>
      </c>
      <c r="X2395" s="91">
        <v>100</v>
      </c>
      <c r="Y2395" s="91">
        <v>120</v>
      </c>
      <c r="Z2395" s="91">
        <v>40</v>
      </c>
      <c r="AA2395" s="91">
        <v>60</v>
      </c>
      <c r="AB2395" s="91">
        <v>120</v>
      </c>
      <c r="AC2395" s="91">
        <v>40</v>
      </c>
      <c r="AD2395" s="91">
        <v>60</v>
      </c>
      <c r="AE2395" s="91">
        <v>120</v>
      </c>
      <c r="AF2395" s="91">
        <v>9</v>
      </c>
      <c r="AG2395" s="91">
        <v>941</v>
      </c>
      <c r="AH2395" s="91">
        <v>4100502</v>
      </c>
      <c r="AI2395" s="91">
        <v>2</v>
      </c>
      <c r="AJ2395" s="91" t="s">
        <v>20417</v>
      </c>
      <c r="AK2395" s="91">
        <v>0</v>
      </c>
      <c r="AL2395" s="91">
        <v>0</v>
      </c>
      <c r="AM2395" s="91" t="s">
        <v>87</v>
      </c>
      <c r="AO2395" s="91">
        <v>0</v>
      </c>
      <c r="AP2395" s="91">
        <v>2</v>
      </c>
      <c r="AQ2395" s="91" t="s">
        <v>87</v>
      </c>
      <c r="AR2395" s="91" t="s">
        <v>87</v>
      </c>
      <c r="AW2395" s="91">
        <v>1</v>
      </c>
      <c r="AX2395" s="91">
        <v>0</v>
      </c>
      <c r="AZ2395" s="92">
        <v>40099</v>
      </c>
      <c r="BA2395" s="91" t="s">
        <v>183</v>
      </c>
      <c r="BB2395" s="92">
        <v>41781</v>
      </c>
      <c r="BC2395" s="91" t="s">
        <v>87</v>
      </c>
    </row>
    <row r="2396" spans="1:55">
      <c r="A2396" s="91">
        <f t="shared" si="37"/>
        <v>2395</v>
      </c>
      <c r="B2396" s="91">
        <v>1961301</v>
      </c>
      <c r="C2396" s="91">
        <v>50</v>
      </c>
      <c r="D2396" s="91">
        <v>19</v>
      </c>
      <c r="E2396" s="91" t="s">
        <v>87</v>
      </c>
      <c r="F2396" s="91" t="s">
        <v>87</v>
      </c>
      <c r="G2396" s="91" t="s">
        <v>20418</v>
      </c>
      <c r="I2396" s="91" t="s">
        <v>20419</v>
      </c>
      <c r="J2396" s="91" t="s">
        <v>20420</v>
      </c>
      <c r="K2396" s="91" t="s">
        <v>20421</v>
      </c>
      <c r="L2396" s="91" t="s">
        <v>20422</v>
      </c>
      <c r="O2396" s="91" t="s">
        <v>20423</v>
      </c>
      <c r="P2396" s="91" t="s">
        <v>20423</v>
      </c>
      <c r="R2396" s="91" t="s">
        <v>20424</v>
      </c>
      <c r="S2396" s="91" t="s">
        <v>20425</v>
      </c>
      <c r="T2396" s="91" t="s">
        <v>269</v>
      </c>
      <c r="U2396" s="91">
        <v>0</v>
      </c>
      <c r="V2396" s="91">
        <v>500000</v>
      </c>
      <c r="W2396" s="91">
        <v>0</v>
      </c>
      <c r="X2396" s="91">
        <v>100</v>
      </c>
      <c r="Y2396" s="91">
        <v>120</v>
      </c>
      <c r="Z2396" s="91">
        <v>40</v>
      </c>
      <c r="AA2396" s="91">
        <v>60</v>
      </c>
      <c r="AB2396" s="91">
        <v>120</v>
      </c>
      <c r="AC2396" s="91">
        <v>40</v>
      </c>
      <c r="AD2396" s="91">
        <v>60</v>
      </c>
      <c r="AE2396" s="91">
        <v>120</v>
      </c>
      <c r="AF2396" s="91">
        <v>155</v>
      </c>
      <c r="AG2396" s="91">
        <v>28</v>
      </c>
      <c r="AH2396" s="91">
        <v>259739</v>
      </c>
      <c r="AI2396" s="91">
        <v>1</v>
      </c>
      <c r="AJ2396" s="91" t="s">
        <v>20426</v>
      </c>
      <c r="AK2396" s="91">
        <v>0</v>
      </c>
      <c r="AL2396" s="91">
        <v>1</v>
      </c>
      <c r="AM2396" s="91">
        <v>23107941145038</v>
      </c>
      <c r="AN2396" s="91" t="s">
        <v>20427</v>
      </c>
      <c r="AO2396" s="91">
        <v>0</v>
      </c>
      <c r="AP2396" s="91">
        <v>2</v>
      </c>
      <c r="AQ2396" s="91" t="s">
        <v>87</v>
      </c>
      <c r="AR2396" s="91" t="s">
        <v>87</v>
      </c>
      <c r="AW2396" s="91">
        <v>0</v>
      </c>
      <c r="AX2396" s="91">
        <v>0</v>
      </c>
      <c r="AZ2396" s="92">
        <v>40213</v>
      </c>
      <c r="BA2396" s="91" t="s">
        <v>183</v>
      </c>
      <c r="BB2396" s="92">
        <v>42957.622708333336</v>
      </c>
      <c r="BC2396" s="91" t="s">
        <v>233</v>
      </c>
    </row>
    <row r="2397" spans="1:55">
      <c r="A2397" s="91">
        <f t="shared" si="37"/>
        <v>2396</v>
      </c>
      <c r="B2397" s="91">
        <v>1974502</v>
      </c>
      <c r="C2397" s="91">
        <v>70</v>
      </c>
      <c r="D2397" s="91">
        <v>19</v>
      </c>
      <c r="E2397" s="91" t="s">
        <v>87</v>
      </c>
      <c r="F2397" s="91" t="s">
        <v>87</v>
      </c>
      <c r="G2397" s="91" t="s">
        <v>862</v>
      </c>
      <c r="H2397" s="91" t="s">
        <v>20428</v>
      </c>
      <c r="I2397" s="91" t="s">
        <v>20429</v>
      </c>
      <c r="J2397" s="91" t="s">
        <v>862</v>
      </c>
      <c r="K2397" s="91" t="s">
        <v>20430</v>
      </c>
      <c r="L2397" s="91" t="s">
        <v>20431</v>
      </c>
      <c r="O2397" s="91" t="s">
        <v>20432</v>
      </c>
      <c r="P2397" s="91" t="s">
        <v>20433</v>
      </c>
      <c r="R2397" s="91" t="s">
        <v>20434</v>
      </c>
      <c r="S2397" s="91" t="s">
        <v>20435</v>
      </c>
      <c r="T2397" s="91" t="s">
        <v>860</v>
      </c>
      <c r="U2397" s="91">
        <v>1</v>
      </c>
      <c r="V2397" s="91">
        <v>500000</v>
      </c>
      <c r="W2397" s="91">
        <v>0</v>
      </c>
      <c r="X2397" s="91">
        <v>100</v>
      </c>
      <c r="Y2397" s="91">
        <v>120</v>
      </c>
      <c r="Z2397" s="91">
        <v>40</v>
      </c>
      <c r="AA2397" s="91">
        <v>60</v>
      </c>
      <c r="AB2397" s="91">
        <v>120</v>
      </c>
      <c r="AC2397" s="91">
        <v>0</v>
      </c>
      <c r="AD2397" s="91">
        <v>100</v>
      </c>
      <c r="AE2397" s="91">
        <v>120</v>
      </c>
      <c r="AF2397" s="91">
        <v>9</v>
      </c>
      <c r="AG2397" s="91">
        <v>974</v>
      </c>
      <c r="AH2397" s="91">
        <v>5404601</v>
      </c>
      <c r="AI2397" s="91">
        <v>1</v>
      </c>
      <c r="AJ2397" s="91" t="s">
        <v>872</v>
      </c>
      <c r="AK2397" s="91">
        <v>0</v>
      </c>
      <c r="AL2397" s="91">
        <v>0</v>
      </c>
      <c r="AM2397" s="91" t="s">
        <v>87</v>
      </c>
      <c r="AO2397" s="91">
        <v>1</v>
      </c>
      <c r="AP2397" s="91">
        <v>2</v>
      </c>
      <c r="AQ2397" s="91">
        <v>1153303</v>
      </c>
      <c r="AR2397" s="91" t="s">
        <v>87</v>
      </c>
      <c r="AU2397" s="93">
        <v>42880</v>
      </c>
      <c r="AW2397" s="91">
        <v>1</v>
      </c>
      <c r="AX2397" s="91">
        <v>0</v>
      </c>
      <c r="AZ2397" s="92">
        <v>41206</v>
      </c>
      <c r="BA2397" s="91" t="s">
        <v>183</v>
      </c>
      <c r="BB2397" s="92">
        <v>41453</v>
      </c>
      <c r="BC2397" s="91" t="s">
        <v>87</v>
      </c>
    </row>
    <row r="2398" spans="1:55">
      <c r="A2398" s="91">
        <f t="shared" si="37"/>
        <v>2397</v>
      </c>
      <c r="B2398" s="91">
        <v>1978202</v>
      </c>
      <c r="C2398" s="91">
        <v>77</v>
      </c>
      <c r="D2398" s="91">
        <v>19</v>
      </c>
      <c r="E2398" s="91" t="s">
        <v>87</v>
      </c>
      <c r="F2398" s="91" t="s">
        <v>87</v>
      </c>
      <c r="G2398" s="91" t="s">
        <v>20436</v>
      </c>
      <c r="H2398" s="91" t="s">
        <v>20437</v>
      </c>
      <c r="I2398" s="91" t="s">
        <v>20438</v>
      </c>
      <c r="J2398" s="91" t="s">
        <v>20439</v>
      </c>
      <c r="K2398" s="91" t="s">
        <v>20440</v>
      </c>
      <c r="L2398" s="91" t="s">
        <v>20441</v>
      </c>
      <c r="O2398" s="91" t="s">
        <v>20442</v>
      </c>
      <c r="P2398" s="91" t="s">
        <v>20443</v>
      </c>
      <c r="R2398" s="91" t="s">
        <v>20444</v>
      </c>
      <c r="S2398" s="91" t="s">
        <v>20445</v>
      </c>
      <c r="T2398" s="91" t="s">
        <v>385</v>
      </c>
      <c r="U2398" s="91">
        <v>1</v>
      </c>
      <c r="V2398" s="91">
        <v>500000</v>
      </c>
      <c r="W2398" s="91">
        <v>0</v>
      </c>
      <c r="X2398" s="91">
        <v>100</v>
      </c>
      <c r="Y2398" s="91">
        <v>120</v>
      </c>
      <c r="Z2398" s="91">
        <v>40</v>
      </c>
      <c r="AA2398" s="91">
        <v>60</v>
      </c>
      <c r="AB2398" s="91">
        <v>120</v>
      </c>
      <c r="AC2398" s="91">
        <v>40</v>
      </c>
      <c r="AD2398" s="91">
        <v>60</v>
      </c>
      <c r="AE2398" s="91">
        <v>120</v>
      </c>
      <c r="AF2398" s="91">
        <v>170</v>
      </c>
      <c r="AG2398" s="91">
        <v>86</v>
      </c>
      <c r="AH2398" s="91">
        <v>20348</v>
      </c>
      <c r="AI2398" s="91">
        <v>2</v>
      </c>
      <c r="AJ2398" s="91" t="s">
        <v>20446</v>
      </c>
      <c r="AK2398" s="91">
        <v>0</v>
      </c>
      <c r="AL2398" s="91">
        <v>0</v>
      </c>
      <c r="AM2398" s="91" t="s">
        <v>87</v>
      </c>
      <c r="AO2398" s="91">
        <v>1</v>
      </c>
      <c r="AP2398" s="91">
        <v>2</v>
      </c>
      <c r="AQ2398" s="91" t="s">
        <v>87</v>
      </c>
      <c r="AR2398" s="91" t="s">
        <v>87</v>
      </c>
      <c r="AW2398" s="91">
        <v>1</v>
      </c>
      <c r="AX2398" s="91">
        <v>0</v>
      </c>
      <c r="AZ2398" s="92">
        <v>42445</v>
      </c>
      <c r="BA2398" s="91" t="s">
        <v>183</v>
      </c>
      <c r="BB2398" s="92">
        <v>42446</v>
      </c>
      <c r="BC2398" s="91" t="s">
        <v>87</v>
      </c>
    </row>
    <row r="2399" spans="1:55">
      <c r="A2399" s="91">
        <f t="shared" si="37"/>
        <v>2398</v>
      </c>
      <c r="B2399" s="91">
        <v>1979701</v>
      </c>
      <c r="C2399" s="91">
        <v>70</v>
      </c>
      <c r="D2399" s="91">
        <v>19</v>
      </c>
      <c r="E2399" s="91" t="s">
        <v>87</v>
      </c>
      <c r="F2399" s="91" t="s">
        <v>87</v>
      </c>
      <c r="G2399" s="91" t="s">
        <v>20447</v>
      </c>
      <c r="I2399" s="91" t="s">
        <v>20448</v>
      </c>
      <c r="J2399" s="91" t="s">
        <v>20449</v>
      </c>
      <c r="K2399" s="91" t="s">
        <v>20450</v>
      </c>
      <c r="L2399" s="91" t="s">
        <v>20451</v>
      </c>
      <c r="O2399" s="91" t="s">
        <v>20452</v>
      </c>
      <c r="P2399" s="91" t="s">
        <v>20453</v>
      </c>
      <c r="R2399" s="91" t="s">
        <v>20454</v>
      </c>
      <c r="S2399" s="91" t="s">
        <v>10233</v>
      </c>
      <c r="T2399" s="91" t="s">
        <v>201</v>
      </c>
      <c r="U2399" s="91">
        <v>0</v>
      </c>
      <c r="V2399" s="91">
        <v>500000</v>
      </c>
      <c r="W2399" s="91">
        <v>0</v>
      </c>
      <c r="X2399" s="91">
        <v>100</v>
      </c>
      <c r="Y2399" s="91">
        <v>120</v>
      </c>
      <c r="Z2399" s="91">
        <v>40</v>
      </c>
      <c r="AA2399" s="91">
        <v>60</v>
      </c>
      <c r="AB2399" s="91">
        <v>120</v>
      </c>
      <c r="AC2399" s="91">
        <v>0</v>
      </c>
      <c r="AD2399" s="91">
        <v>100</v>
      </c>
      <c r="AE2399" s="91">
        <v>120</v>
      </c>
      <c r="AF2399" s="91">
        <v>9</v>
      </c>
      <c r="AG2399" s="91">
        <v>129</v>
      </c>
      <c r="AH2399" s="91">
        <v>266086</v>
      </c>
      <c r="AI2399" s="91">
        <v>2</v>
      </c>
      <c r="AJ2399" s="91" t="s">
        <v>20455</v>
      </c>
      <c r="AK2399" s="91">
        <v>0</v>
      </c>
      <c r="AL2399" s="91">
        <v>0</v>
      </c>
      <c r="AM2399" s="91" t="s">
        <v>87</v>
      </c>
      <c r="AO2399" s="91">
        <v>1</v>
      </c>
      <c r="AP2399" s="91">
        <v>2</v>
      </c>
      <c r="AQ2399" s="91" t="s">
        <v>87</v>
      </c>
      <c r="AR2399" s="91" t="s">
        <v>87</v>
      </c>
      <c r="AW2399" s="91">
        <v>1</v>
      </c>
      <c r="AX2399" s="91">
        <v>0</v>
      </c>
      <c r="AZ2399" s="92">
        <v>40283</v>
      </c>
      <c r="BA2399" s="91" t="s">
        <v>183</v>
      </c>
      <c r="BB2399" s="92">
        <v>40283</v>
      </c>
      <c r="BC2399" s="91" t="s">
        <v>87</v>
      </c>
    </row>
    <row r="2400" spans="1:55">
      <c r="A2400" s="91">
        <f t="shared" si="37"/>
        <v>2399</v>
      </c>
      <c r="B2400" s="91">
        <v>1988101</v>
      </c>
      <c r="C2400" s="91">
        <v>70</v>
      </c>
      <c r="D2400" s="91">
        <v>19</v>
      </c>
      <c r="E2400" s="91" t="s">
        <v>87</v>
      </c>
      <c r="F2400" s="91" t="s">
        <v>87</v>
      </c>
      <c r="G2400" s="91" t="s">
        <v>20456</v>
      </c>
      <c r="I2400" s="91" t="s">
        <v>20457</v>
      </c>
      <c r="J2400" s="91" t="s">
        <v>20458</v>
      </c>
      <c r="K2400" s="91" t="s">
        <v>20459</v>
      </c>
      <c r="L2400" s="91" t="s">
        <v>20460</v>
      </c>
      <c r="O2400" s="91" t="s">
        <v>20461</v>
      </c>
      <c r="P2400" s="91" t="s">
        <v>20462</v>
      </c>
      <c r="R2400" s="91" t="s">
        <v>20463</v>
      </c>
      <c r="S2400" s="91" t="s">
        <v>20464</v>
      </c>
      <c r="T2400" s="91" t="s">
        <v>201</v>
      </c>
      <c r="U2400" s="91">
        <v>1</v>
      </c>
      <c r="V2400" s="91">
        <v>500000</v>
      </c>
      <c r="W2400" s="91">
        <v>0</v>
      </c>
      <c r="X2400" s="91">
        <v>100</v>
      </c>
      <c r="Y2400" s="91">
        <v>120</v>
      </c>
      <c r="Z2400" s="91">
        <v>40</v>
      </c>
      <c r="AA2400" s="91">
        <v>60</v>
      </c>
      <c r="AB2400" s="91">
        <v>120</v>
      </c>
      <c r="AC2400" s="91">
        <v>0</v>
      </c>
      <c r="AD2400" s="91">
        <v>100</v>
      </c>
      <c r="AE2400" s="91">
        <v>120</v>
      </c>
      <c r="AF2400" s="91">
        <v>1</v>
      </c>
      <c r="AG2400" s="91">
        <v>24</v>
      </c>
      <c r="AH2400" s="91">
        <v>150859</v>
      </c>
      <c r="AI2400" s="91">
        <v>2</v>
      </c>
      <c r="AJ2400" s="91" t="s">
        <v>20465</v>
      </c>
      <c r="AK2400" s="91">
        <v>0</v>
      </c>
      <c r="AL2400" s="91">
        <v>0</v>
      </c>
      <c r="AM2400" s="91" t="s">
        <v>87</v>
      </c>
      <c r="AO2400" s="91">
        <v>0</v>
      </c>
      <c r="AP2400" s="91">
        <v>2</v>
      </c>
      <c r="AQ2400" s="91">
        <v>1000269</v>
      </c>
      <c r="AR2400" s="91" t="s">
        <v>87</v>
      </c>
      <c r="AU2400" s="93">
        <v>42060</v>
      </c>
      <c r="AW2400" s="91">
        <v>1</v>
      </c>
      <c r="AX2400" s="91">
        <v>0</v>
      </c>
      <c r="AZ2400" s="92">
        <v>40311</v>
      </c>
      <c r="BA2400" s="91" t="s">
        <v>183</v>
      </c>
      <c r="BB2400" s="92">
        <v>42664</v>
      </c>
      <c r="BC2400" s="91" t="s">
        <v>87</v>
      </c>
    </row>
    <row r="2401" spans="1:55">
      <c r="A2401" s="91">
        <f t="shared" si="37"/>
        <v>2400</v>
      </c>
      <c r="B2401" s="91">
        <v>1991301</v>
      </c>
      <c r="C2401" s="91">
        <v>77</v>
      </c>
      <c r="D2401" s="91">
        <v>19</v>
      </c>
      <c r="E2401" s="91" t="s">
        <v>87</v>
      </c>
      <c r="F2401" s="91" t="s">
        <v>87</v>
      </c>
      <c r="G2401" s="91" t="s">
        <v>20466</v>
      </c>
      <c r="I2401" s="91" t="s">
        <v>20467</v>
      </c>
      <c r="J2401" s="91" t="s">
        <v>20468</v>
      </c>
      <c r="K2401" s="91" t="s">
        <v>20469</v>
      </c>
      <c r="L2401" s="91" t="s">
        <v>20470</v>
      </c>
      <c r="O2401" s="91" t="s">
        <v>20471</v>
      </c>
      <c r="P2401" s="91" t="s">
        <v>20472</v>
      </c>
      <c r="R2401" s="91" t="s">
        <v>20473</v>
      </c>
      <c r="S2401" s="91" t="s">
        <v>20474</v>
      </c>
      <c r="T2401" s="91" t="s">
        <v>269</v>
      </c>
      <c r="U2401" s="91">
        <v>0</v>
      </c>
      <c r="V2401" s="91">
        <v>500000</v>
      </c>
      <c r="W2401" s="91">
        <v>0</v>
      </c>
      <c r="X2401" s="91">
        <v>100</v>
      </c>
      <c r="Y2401" s="91">
        <v>120</v>
      </c>
      <c r="Z2401" s="91">
        <v>40</v>
      </c>
      <c r="AA2401" s="91">
        <v>60</v>
      </c>
      <c r="AB2401" s="91">
        <v>120</v>
      </c>
      <c r="AC2401" s="91">
        <v>40</v>
      </c>
      <c r="AD2401" s="91">
        <v>60</v>
      </c>
      <c r="AE2401" s="91">
        <v>120</v>
      </c>
      <c r="AF2401" s="91">
        <v>1702</v>
      </c>
      <c r="AG2401" s="91">
        <v>4</v>
      </c>
      <c r="AH2401" s="91">
        <v>161984</v>
      </c>
      <c r="AI2401" s="91">
        <v>1</v>
      </c>
      <c r="AJ2401" s="91" t="s">
        <v>20475</v>
      </c>
      <c r="AK2401" s="91">
        <v>0</v>
      </c>
      <c r="AL2401" s="91">
        <v>1</v>
      </c>
      <c r="AM2401" s="91">
        <v>31302932200119</v>
      </c>
      <c r="AN2401" s="91" t="s">
        <v>20476</v>
      </c>
      <c r="AO2401" s="91">
        <v>0</v>
      </c>
      <c r="AP2401" s="91">
        <v>2</v>
      </c>
      <c r="AQ2401" s="91" t="s">
        <v>87</v>
      </c>
      <c r="AR2401" s="91" t="s">
        <v>87</v>
      </c>
      <c r="AW2401" s="91">
        <v>1</v>
      </c>
      <c r="AX2401" s="91">
        <v>0</v>
      </c>
      <c r="AZ2401" s="92">
        <v>40323</v>
      </c>
      <c r="BA2401" s="91" t="s">
        <v>183</v>
      </c>
      <c r="BB2401" s="92">
        <v>40323</v>
      </c>
      <c r="BC2401" s="91" t="s">
        <v>87</v>
      </c>
    </row>
    <row r="2402" spans="1:55">
      <c r="A2402" s="91">
        <f t="shared" si="37"/>
        <v>2401</v>
      </c>
      <c r="B2402" s="91">
        <v>1995601</v>
      </c>
      <c r="C2402" s="91">
        <v>70</v>
      </c>
      <c r="D2402" s="91">
        <v>19</v>
      </c>
      <c r="E2402" s="91" t="s">
        <v>87</v>
      </c>
      <c r="F2402" s="91" t="s">
        <v>87</v>
      </c>
      <c r="G2402" s="91" t="s">
        <v>20477</v>
      </c>
      <c r="I2402" s="91" t="s">
        <v>20478</v>
      </c>
      <c r="J2402" s="91" t="s">
        <v>20479</v>
      </c>
      <c r="K2402" s="91" t="s">
        <v>20480</v>
      </c>
      <c r="L2402" s="91" t="s">
        <v>20481</v>
      </c>
      <c r="O2402" s="91" t="s">
        <v>20482</v>
      </c>
      <c r="P2402" s="91" t="s">
        <v>20483</v>
      </c>
      <c r="R2402" s="91" t="s">
        <v>20484</v>
      </c>
      <c r="S2402" s="91" t="s">
        <v>20485</v>
      </c>
      <c r="T2402" s="91" t="s">
        <v>517</v>
      </c>
      <c r="U2402" s="91">
        <v>1</v>
      </c>
      <c r="V2402" s="91">
        <v>500000</v>
      </c>
      <c r="W2402" s="91">
        <v>0</v>
      </c>
      <c r="X2402" s="91">
        <v>100</v>
      </c>
      <c r="Y2402" s="91">
        <v>120</v>
      </c>
      <c r="Z2402" s="91">
        <v>40</v>
      </c>
      <c r="AA2402" s="91">
        <v>60</v>
      </c>
      <c r="AB2402" s="91">
        <v>120</v>
      </c>
      <c r="AC2402" s="91">
        <v>0</v>
      </c>
      <c r="AD2402" s="91">
        <v>100</v>
      </c>
      <c r="AE2402" s="91">
        <v>120</v>
      </c>
      <c r="AF2402" s="91">
        <v>1</v>
      </c>
      <c r="AG2402" s="91">
        <v>148</v>
      </c>
      <c r="AH2402" s="91">
        <v>2152295</v>
      </c>
      <c r="AI2402" s="91">
        <v>1</v>
      </c>
      <c r="AJ2402" s="91" t="s">
        <v>20486</v>
      </c>
      <c r="AK2402" s="91">
        <v>0</v>
      </c>
      <c r="AL2402" s="91">
        <v>1</v>
      </c>
      <c r="AM2402" s="91">
        <v>28101044487000</v>
      </c>
      <c r="AN2402" s="91" t="s">
        <v>20487</v>
      </c>
      <c r="AO2402" s="91">
        <v>1</v>
      </c>
      <c r="AP2402" s="91">
        <v>2</v>
      </c>
      <c r="AQ2402" s="91">
        <v>1540965</v>
      </c>
      <c r="AR2402" s="91" t="s">
        <v>87</v>
      </c>
      <c r="AU2402" s="93">
        <v>42060</v>
      </c>
      <c r="AW2402" s="91">
        <v>1</v>
      </c>
      <c r="AX2402" s="91">
        <v>0</v>
      </c>
      <c r="AZ2402" s="92">
        <v>40345</v>
      </c>
      <c r="BA2402" s="91" t="s">
        <v>183</v>
      </c>
      <c r="BB2402" s="92">
        <v>42057</v>
      </c>
      <c r="BC2402" s="91" t="s">
        <v>87</v>
      </c>
    </row>
    <row r="2403" spans="1:55">
      <c r="A2403" s="91">
        <f t="shared" si="37"/>
        <v>2402</v>
      </c>
      <c r="B2403" s="91">
        <v>2000301</v>
      </c>
      <c r="C2403" s="91">
        <v>77</v>
      </c>
      <c r="D2403" s="91">
        <v>19</v>
      </c>
      <c r="E2403" s="91" t="s">
        <v>87</v>
      </c>
      <c r="F2403" s="91" t="s">
        <v>87</v>
      </c>
      <c r="G2403" s="91" t="s">
        <v>20488</v>
      </c>
      <c r="I2403" s="91" t="s">
        <v>20489</v>
      </c>
      <c r="J2403" s="91" t="s">
        <v>20490</v>
      </c>
      <c r="K2403" s="91" t="s">
        <v>20491</v>
      </c>
      <c r="L2403" s="91" t="s">
        <v>20492</v>
      </c>
      <c r="O2403" s="91" t="s">
        <v>20493</v>
      </c>
      <c r="P2403" s="91" t="s">
        <v>20494</v>
      </c>
      <c r="R2403" s="91" t="s">
        <v>20495</v>
      </c>
      <c r="S2403" s="91" t="s">
        <v>20496</v>
      </c>
      <c r="T2403" s="91" t="s">
        <v>269</v>
      </c>
      <c r="U2403" s="91">
        <v>0</v>
      </c>
      <c r="V2403" s="91">
        <v>500000</v>
      </c>
      <c r="W2403" s="91">
        <v>0</v>
      </c>
      <c r="X2403" s="91">
        <v>100</v>
      </c>
      <c r="Y2403" s="91">
        <v>120</v>
      </c>
      <c r="Z2403" s="91">
        <v>40</v>
      </c>
      <c r="AA2403" s="91">
        <v>60</v>
      </c>
      <c r="AB2403" s="91">
        <v>120</v>
      </c>
      <c r="AC2403" s="91">
        <v>40</v>
      </c>
      <c r="AD2403" s="91">
        <v>60</v>
      </c>
      <c r="AE2403" s="91">
        <v>120</v>
      </c>
      <c r="AF2403" s="91">
        <v>170</v>
      </c>
      <c r="AG2403" s="91">
        <v>86</v>
      </c>
      <c r="AH2403" s="91">
        <v>6103536</v>
      </c>
      <c r="AI2403" s="91">
        <v>1</v>
      </c>
      <c r="AJ2403" s="91" t="s">
        <v>20497</v>
      </c>
      <c r="AK2403" s="91">
        <v>0</v>
      </c>
      <c r="AL2403" s="91">
        <v>0</v>
      </c>
      <c r="AM2403" s="91" t="s">
        <v>87</v>
      </c>
      <c r="AO2403" s="91">
        <v>1</v>
      </c>
      <c r="AP2403" s="91">
        <v>2</v>
      </c>
      <c r="AQ2403" s="91" t="s">
        <v>87</v>
      </c>
      <c r="AR2403" s="91" t="s">
        <v>87</v>
      </c>
      <c r="AW2403" s="91">
        <v>1</v>
      </c>
      <c r="AX2403" s="91">
        <v>0</v>
      </c>
      <c r="AZ2403" s="92">
        <v>40353</v>
      </c>
      <c r="BA2403" s="91" t="s">
        <v>183</v>
      </c>
      <c r="BB2403" s="92">
        <v>40353</v>
      </c>
      <c r="BC2403" s="91" t="s">
        <v>87</v>
      </c>
    </row>
    <row r="2404" spans="1:55">
      <c r="A2404" s="91">
        <f t="shared" si="37"/>
        <v>2403</v>
      </c>
      <c r="B2404" s="91">
        <v>2011501</v>
      </c>
      <c r="C2404" s="91">
        <v>77</v>
      </c>
      <c r="D2404" s="91">
        <v>19</v>
      </c>
      <c r="E2404" s="91" t="s">
        <v>87</v>
      </c>
      <c r="F2404" s="91" t="s">
        <v>87</v>
      </c>
      <c r="G2404" s="91" t="s">
        <v>20498</v>
      </c>
      <c r="H2404" s="91" t="s">
        <v>20499</v>
      </c>
      <c r="I2404" s="91" t="s">
        <v>20500</v>
      </c>
      <c r="J2404" s="91" t="s">
        <v>20501</v>
      </c>
      <c r="K2404" s="91" t="s">
        <v>20502</v>
      </c>
      <c r="L2404" s="91" t="s">
        <v>20503</v>
      </c>
      <c r="O2404" s="91" t="s">
        <v>20504</v>
      </c>
      <c r="P2404" s="91" t="s">
        <v>20505</v>
      </c>
      <c r="R2404" s="91" t="s">
        <v>20506</v>
      </c>
      <c r="S2404" s="91" t="s">
        <v>20507</v>
      </c>
      <c r="T2404" s="91" t="s">
        <v>20508</v>
      </c>
      <c r="U2404" s="91">
        <v>0</v>
      </c>
      <c r="V2404" s="91">
        <v>500000</v>
      </c>
      <c r="W2404" s="91">
        <v>0</v>
      </c>
      <c r="X2404" s="91">
        <v>100</v>
      </c>
      <c r="Y2404" s="91">
        <v>120</v>
      </c>
      <c r="Z2404" s="91">
        <v>40</v>
      </c>
      <c r="AA2404" s="91">
        <v>60</v>
      </c>
      <c r="AB2404" s="91">
        <v>120</v>
      </c>
      <c r="AC2404" s="91">
        <v>40</v>
      </c>
      <c r="AD2404" s="91">
        <v>60</v>
      </c>
      <c r="AE2404" s="91">
        <v>120</v>
      </c>
      <c r="AF2404" s="91">
        <v>173</v>
      </c>
      <c r="AG2404" s="91">
        <v>473</v>
      </c>
      <c r="AH2404" s="91">
        <v>4520</v>
      </c>
      <c r="AI2404" s="91">
        <v>2</v>
      </c>
      <c r="AJ2404" s="91" t="s">
        <v>20509</v>
      </c>
      <c r="AK2404" s="91">
        <v>0</v>
      </c>
      <c r="AL2404" s="91">
        <v>0</v>
      </c>
      <c r="AM2404" s="91" t="s">
        <v>87</v>
      </c>
      <c r="AO2404" s="91">
        <v>1</v>
      </c>
      <c r="AP2404" s="91">
        <v>2</v>
      </c>
      <c r="AQ2404" s="91" t="s">
        <v>87</v>
      </c>
      <c r="AR2404" s="91" t="s">
        <v>87</v>
      </c>
      <c r="AW2404" s="91">
        <v>1</v>
      </c>
      <c r="AX2404" s="91">
        <v>0</v>
      </c>
      <c r="AZ2404" s="92">
        <v>40386</v>
      </c>
      <c r="BA2404" s="91" t="s">
        <v>183</v>
      </c>
      <c r="BB2404" s="92">
        <v>43153.069710648146</v>
      </c>
      <c r="BC2404" s="91" t="s">
        <v>233</v>
      </c>
    </row>
    <row r="2405" spans="1:55">
      <c r="A2405" s="91">
        <f t="shared" si="37"/>
        <v>2404</v>
      </c>
      <c r="B2405" s="91">
        <v>2012201</v>
      </c>
      <c r="C2405" s="91">
        <v>77</v>
      </c>
      <c r="D2405" s="91">
        <v>19</v>
      </c>
      <c r="E2405" s="91" t="s">
        <v>87</v>
      </c>
      <c r="F2405" s="91" t="s">
        <v>87</v>
      </c>
      <c r="G2405" s="91" t="s">
        <v>20510</v>
      </c>
      <c r="I2405" s="91" t="s">
        <v>20511</v>
      </c>
      <c r="J2405" s="91" t="s">
        <v>20512</v>
      </c>
      <c r="K2405" s="91" t="s">
        <v>1578</v>
      </c>
      <c r="L2405" s="91" t="s">
        <v>20513</v>
      </c>
      <c r="O2405" s="91" t="s">
        <v>20514</v>
      </c>
      <c r="P2405" s="91" t="s">
        <v>20515</v>
      </c>
      <c r="U2405" s="91">
        <v>1</v>
      </c>
      <c r="V2405" s="91">
        <v>500000</v>
      </c>
      <c r="W2405" s="91">
        <v>0</v>
      </c>
      <c r="X2405" s="91">
        <v>100</v>
      </c>
      <c r="Y2405" s="91">
        <v>120</v>
      </c>
      <c r="Z2405" s="91">
        <v>40</v>
      </c>
      <c r="AA2405" s="91">
        <v>60</v>
      </c>
      <c r="AB2405" s="91">
        <v>120</v>
      </c>
      <c r="AC2405" s="91">
        <v>40</v>
      </c>
      <c r="AD2405" s="91">
        <v>60</v>
      </c>
      <c r="AE2405" s="91">
        <v>120</v>
      </c>
      <c r="AF2405" s="91">
        <v>168</v>
      </c>
      <c r="AG2405" s="91">
        <v>115</v>
      </c>
      <c r="AH2405" s="91">
        <v>10301</v>
      </c>
      <c r="AI2405" s="91">
        <v>2</v>
      </c>
      <c r="AJ2405" s="91" t="s">
        <v>20516</v>
      </c>
      <c r="AK2405" s="91">
        <v>0</v>
      </c>
      <c r="AL2405" s="91">
        <v>0</v>
      </c>
      <c r="AM2405" s="91" t="s">
        <v>87</v>
      </c>
      <c r="AO2405" s="91">
        <v>1</v>
      </c>
      <c r="AP2405" s="91">
        <v>2</v>
      </c>
      <c r="AQ2405" s="91">
        <v>1290877</v>
      </c>
      <c r="AR2405" s="91" t="s">
        <v>87</v>
      </c>
      <c r="AU2405" s="93">
        <v>42060</v>
      </c>
      <c r="AW2405" s="91">
        <v>1</v>
      </c>
      <c r="AX2405" s="91">
        <v>0</v>
      </c>
      <c r="AY2405" s="91">
        <v>0</v>
      </c>
      <c r="AZ2405" s="92">
        <v>40387</v>
      </c>
      <c r="BA2405" s="91" t="s">
        <v>183</v>
      </c>
      <c r="BB2405" s="92">
        <v>42057</v>
      </c>
      <c r="BC2405" s="91" t="s">
        <v>87</v>
      </c>
    </row>
    <row r="2406" spans="1:55">
      <c r="A2406" s="91">
        <f t="shared" si="37"/>
        <v>2405</v>
      </c>
      <c r="B2406" s="91">
        <v>2020801</v>
      </c>
      <c r="C2406" s="91">
        <v>30</v>
      </c>
      <c r="D2406" s="91">
        <v>19</v>
      </c>
      <c r="E2406" s="91" t="s">
        <v>87</v>
      </c>
      <c r="F2406" s="91" t="s">
        <v>87</v>
      </c>
      <c r="G2406" s="91" t="s">
        <v>20517</v>
      </c>
      <c r="I2406" s="91" t="s">
        <v>20518</v>
      </c>
      <c r="J2406" s="91" t="s">
        <v>20519</v>
      </c>
      <c r="K2406" s="91" t="s">
        <v>20520</v>
      </c>
      <c r="L2406" s="91" t="s">
        <v>20521</v>
      </c>
      <c r="O2406" s="91" t="s">
        <v>20522</v>
      </c>
      <c r="P2406" s="91" t="s">
        <v>20523</v>
      </c>
      <c r="R2406" s="91" t="s">
        <v>20524</v>
      </c>
      <c r="S2406" s="91" t="s">
        <v>20525</v>
      </c>
      <c r="T2406" s="91" t="s">
        <v>269</v>
      </c>
      <c r="U2406" s="91">
        <v>0</v>
      </c>
      <c r="V2406" s="91">
        <v>0</v>
      </c>
      <c r="W2406" s="91">
        <v>0</v>
      </c>
      <c r="X2406" s="91">
        <v>0</v>
      </c>
      <c r="Y2406" s="91">
        <v>0</v>
      </c>
      <c r="Z2406" s="91">
        <v>100</v>
      </c>
      <c r="AA2406" s="91">
        <v>0</v>
      </c>
      <c r="AB2406" s="91">
        <v>0</v>
      </c>
      <c r="AC2406" s="91">
        <v>0</v>
      </c>
      <c r="AD2406" s="91">
        <v>0</v>
      </c>
      <c r="AE2406" s="91">
        <v>0</v>
      </c>
      <c r="AF2406" s="91">
        <v>5</v>
      </c>
      <c r="AG2406" s="91">
        <v>337</v>
      </c>
      <c r="AH2406" s="91">
        <v>33257</v>
      </c>
      <c r="AI2406" s="91">
        <v>1</v>
      </c>
      <c r="AJ2406" s="91" t="s">
        <v>20526</v>
      </c>
      <c r="AK2406" s="91">
        <v>0</v>
      </c>
      <c r="AL2406" s="91">
        <v>0</v>
      </c>
      <c r="AM2406" s="91" t="s">
        <v>87</v>
      </c>
      <c r="AO2406" s="91">
        <v>1</v>
      </c>
      <c r="AP2406" s="91">
        <v>2</v>
      </c>
      <c r="AQ2406" s="91" t="s">
        <v>87</v>
      </c>
      <c r="AR2406" s="91" t="s">
        <v>87</v>
      </c>
      <c r="AW2406" s="91">
        <v>1</v>
      </c>
      <c r="AX2406" s="91">
        <v>0</v>
      </c>
      <c r="AZ2406" s="92">
        <v>40417</v>
      </c>
      <c r="BA2406" s="91" t="s">
        <v>183</v>
      </c>
      <c r="BB2406" s="92">
        <v>40417</v>
      </c>
      <c r="BC2406" s="91" t="s">
        <v>87</v>
      </c>
    </row>
    <row r="2407" spans="1:55">
      <c r="A2407" s="91">
        <f t="shared" si="37"/>
        <v>2406</v>
      </c>
      <c r="B2407" s="91">
        <v>2025701</v>
      </c>
      <c r="C2407" s="91">
        <v>77</v>
      </c>
      <c r="D2407" s="91">
        <v>19</v>
      </c>
      <c r="E2407" s="91" t="s">
        <v>87</v>
      </c>
      <c r="F2407" s="91" t="s">
        <v>87</v>
      </c>
      <c r="G2407" s="91" t="s">
        <v>20527</v>
      </c>
      <c r="I2407" s="91" t="s">
        <v>20528</v>
      </c>
      <c r="K2407" s="91" t="s">
        <v>20529</v>
      </c>
      <c r="L2407" s="91" t="s">
        <v>20530</v>
      </c>
      <c r="O2407" s="91" t="s">
        <v>20531</v>
      </c>
      <c r="P2407" s="91" t="s">
        <v>20531</v>
      </c>
      <c r="R2407" s="91" t="s">
        <v>20532</v>
      </c>
      <c r="S2407" s="91" t="s">
        <v>20533</v>
      </c>
      <c r="T2407" s="91" t="s">
        <v>269</v>
      </c>
      <c r="U2407" s="91">
        <v>1</v>
      </c>
      <c r="V2407" s="91">
        <v>500000</v>
      </c>
      <c r="W2407" s="91">
        <v>0</v>
      </c>
      <c r="X2407" s="91">
        <v>100</v>
      </c>
      <c r="Y2407" s="91">
        <v>120</v>
      </c>
      <c r="Z2407" s="91">
        <v>40</v>
      </c>
      <c r="AA2407" s="91">
        <v>60</v>
      </c>
      <c r="AB2407" s="91">
        <v>120</v>
      </c>
      <c r="AC2407" s="91">
        <v>40</v>
      </c>
      <c r="AD2407" s="91">
        <v>60</v>
      </c>
      <c r="AE2407" s="91">
        <v>120</v>
      </c>
      <c r="AF2407" s="91">
        <v>167</v>
      </c>
      <c r="AG2407" s="91">
        <v>67</v>
      </c>
      <c r="AH2407" s="91">
        <v>3656658</v>
      </c>
      <c r="AI2407" s="91">
        <v>1</v>
      </c>
      <c r="AJ2407" s="91" t="s">
        <v>20534</v>
      </c>
      <c r="AK2407" s="91">
        <v>0</v>
      </c>
      <c r="AL2407" s="91">
        <v>1</v>
      </c>
      <c r="AM2407" s="91" t="s">
        <v>20535</v>
      </c>
      <c r="AN2407" s="91" t="s">
        <v>20536</v>
      </c>
      <c r="AO2407" s="91">
        <v>0</v>
      </c>
      <c r="AP2407" s="91">
        <v>2</v>
      </c>
      <c r="AQ2407" s="91">
        <v>1690354</v>
      </c>
      <c r="AR2407" s="91" t="s">
        <v>87</v>
      </c>
      <c r="AU2407" s="93">
        <v>42210</v>
      </c>
      <c r="AW2407" s="91">
        <v>1</v>
      </c>
      <c r="AX2407" s="91">
        <v>0</v>
      </c>
      <c r="AZ2407" s="92">
        <v>40442</v>
      </c>
      <c r="BA2407" s="91" t="s">
        <v>183</v>
      </c>
      <c r="BB2407" s="92">
        <v>43041.593425925923</v>
      </c>
      <c r="BC2407" s="91" t="s">
        <v>233</v>
      </c>
    </row>
    <row r="2408" spans="1:55">
      <c r="A2408" s="91">
        <f t="shared" si="37"/>
        <v>2407</v>
      </c>
      <c r="B2408" s="91">
        <v>2026502</v>
      </c>
      <c r="C2408" s="91">
        <v>77</v>
      </c>
      <c r="D2408" s="91">
        <v>19</v>
      </c>
      <c r="E2408" s="91" t="s">
        <v>87</v>
      </c>
      <c r="F2408" s="91" t="s">
        <v>87</v>
      </c>
      <c r="G2408" s="91" t="s">
        <v>8043</v>
      </c>
      <c r="H2408" s="91" t="s">
        <v>376</v>
      </c>
      <c r="I2408" s="91" t="s">
        <v>20537</v>
      </c>
      <c r="J2408" s="91" t="s">
        <v>20538</v>
      </c>
      <c r="K2408" s="91" t="s">
        <v>20539</v>
      </c>
      <c r="L2408" s="91" t="s">
        <v>20540</v>
      </c>
      <c r="O2408" s="91" t="s">
        <v>20541</v>
      </c>
      <c r="P2408" s="91" t="s">
        <v>20542</v>
      </c>
      <c r="R2408" s="91" t="s">
        <v>20543</v>
      </c>
      <c r="S2408" s="91" t="s">
        <v>20544</v>
      </c>
      <c r="T2408" s="91" t="s">
        <v>385</v>
      </c>
      <c r="U2408" s="91">
        <v>1</v>
      </c>
      <c r="V2408" s="91">
        <v>500000</v>
      </c>
      <c r="W2408" s="91">
        <v>0</v>
      </c>
      <c r="X2408" s="91">
        <v>100</v>
      </c>
      <c r="Y2408" s="91">
        <v>120</v>
      </c>
      <c r="Z2408" s="91">
        <v>40</v>
      </c>
      <c r="AA2408" s="91">
        <v>60</v>
      </c>
      <c r="AB2408" s="91">
        <v>120</v>
      </c>
      <c r="AC2408" s="91">
        <v>40</v>
      </c>
      <c r="AD2408" s="91">
        <v>60</v>
      </c>
      <c r="AE2408" s="91">
        <v>120</v>
      </c>
      <c r="AF2408" s="91">
        <v>569</v>
      </c>
      <c r="AG2408" s="91">
        <v>132</v>
      </c>
      <c r="AH2408" s="91">
        <v>186</v>
      </c>
      <c r="AI2408" s="91">
        <v>2</v>
      </c>
      <c r="AJ2408" s="91" t="s">
        <v>20545</v>
      </c>
      <c r="AK2408" s="91">
        <v>0</v>
      </c>
      <c r="AL2408" s="91">
        <v>0</v>
      </c>
      <c r="AM2408" s="91" t="s">
        <v>87</v>
      </c>
      <c r="AO2408" s="91">
        <v>1</v>
      </c>
      <c r="AP2408" s="91">
        <v>2</v>
      </c>
      <c r="AQ2408" s="91">
        <v>1673287</v>
      </c>
      <c r="AR2408" s="91" t="s">
        <v>87</v>
      </c>
      <c r="AU2408" s="93">
        <v>42668</v>
      </c>
      <c r="AW2408" s="91">
        <v>1</v>
      </c>
      <c r="AX2408" s="91">
        <v>0</v>
      </c>
      <c r="AZ2408" s="92">
        <v>41880</v>
      </c>
      <c r="BA2408" s="91" t="s">
        <v>183</v>
      </c>
      <c r="BB2408" s="92">
        <v>41880</v>
      </c>
      <c r="BC2408" s="91" t="s">
        <v>87</v>
      </c>
    </row>
    <row r="2409" spans="1:55">
      <c r="A2409" s="91">
        <f t="shared" si="37"/>
        <v>2408</v>
      </c>
      <c r="B2409" s="91">
        <v>2035001</v>
      </c>
      <c r="C2409" s="91">
        <v>40</v>
      </c>
      <c r="D2409" s="91">
        <v>19</v>
      </c>
      <c r="E2409" s="91">
        <v>20350</v>
      </c>
      <c r="F2409" s="91">
        <v>1</v>
      </c>
      <c r="G2409" s="91" t="s">
        <v>20546</v>
      </c>
      <c r="I2409" s="91" t="s">
        <v>20547</v>
      </c>
      <c r="J2409" s="91" t="s">
        <v>20546</v>
      </c>
      <c r="K2409" s="91" t="s">
        <v>20548</v>
      </c>
      <c r="L2409" s="91" t="s">
        <v>20549</v>
      </c>
      <c r="O2409" s="91" t="s">
        <v>20550</v>
      </c>
      <c r="P2409" s="91" t="s">
        <v>87</v>
      </c>
      <c r="U2409" s="91">
        <v>0</v>
      </c>
      <c r="V2409" s="91">
        <v>500000</v>
      </c>
      <c r="W2409" s="91">
        <v>0</v>
      </c>
      <c r="X2409" s="91">
        <v>0</v>
      </c>
      <c r="Y2409" s="91">
        <v>0</v>
      </c>
      <c r="Z2409" s="91">
        <v>0</v>
      </c>
      <c r="AA2409" s="91">
        <v>0</v>
      </c>
      <c r="AB2409" s="91">
        <v>0</v>
      </c>
      <c r="AC2409" s="91">
        <v>100</v>
      </c>
      <c r="AD2409" s="91">
        <v>0</v>
      </c>
      <c r="AE2409" s="91">
        <v>0</v>
      </c>
      <c r="AF2409" s="91">
        <v>9</v>
      </c>
      <c r="AG2409" s="91">
        <v>596</v>
      </c>
      <c r="AH2409" s="91">
        <v>4027352</v>
      </c>
      <c r="AI2409" s="91">
        <v>2</v>
      </c>
      <c r="AJ2409" s="91" t="s">
        <v>20551</v>
      </c>
      <c r="AK2409" s="91">
        <v>0</v>
      </c>
      <c r="AL2409" s="91">
        <v>0</v>
      </c>
      <c r="AM2409" s="91" t="s">
        <v>87</v>
      </c>
      <c r="AO2409" s="91">
        <v>0</v>
      </c>
      <c r="AP2409" s="91">
        <v>2</v>
      </c>
      <c r="AQ2409" s="91" t="s">
        <v>87</v>
      </c>
      <c r="AR2409" s="91" t="s">
        <v>87</v>
      </c>
      <c r="AW2409" s="91">
        <v>1</v>
      </c>
      <c r="AX2409" s="91">
        <v>0</v>
      </c>
      <c r="AZ2409" s="92">
        <v>36680</v>
      </c>
      <c r="BA2409" s="91" t="s">
        <v>183</v>
      </c>
      <c r="BB2409" s="92">
        <v>37279</v>
      </c>
      <c r="BC2409" s="91" t="s">
        <v>87</v>
      </c>
    </row>
    <row r="2410" spans="1:55">
      <c r="A2410" s="91">
        <f t="shared" si="37"/>
        <v>2409</v>
      </c>
      <c r="B2410" s="91">
        <v>2039001</v>
      </c>
      <c r="C2410" s="91">
        <v>30</v>
      </c>
      <c r="D2410" s="91">
        <v>19</v>
      </c>
      <c r="E2410" s="91">
        <v>20390</v>
      </c>
      <c r="F2410" s="91">
        <v>1</v>
      </c>
      <c r="G2410" s="91" t="s">
        <v>10425</v>
      </c>
      <c r="I2410" s="91" t="s">
        <v>20552</v>
      </c>
      <c r="J2410" s="91" t="s">
        <v>20553</v>
      </c>
      <c r="K2410" s="91" t="s">
        <v>8124</v>
      </c>
      <c r="L2410" s="91" t="s">
        <v>20554</v>
      </c>
      <c r="O2410" s="91" t="s">
        <v>20555</v>
      </c>
      <c r="P2410" s="91" t="s">
        <v>20556</v>
      </c>
      <c r="R2410" s="91" t="s">
        <v>20557</v>
      </c>
      <c r="S2410" s="91" t="s">
        <v>20558</v>
      </c>
      <c r="T2410" s="91" t="s">
        <v>269</v>
      </c>
      <c r="U2410" s="91">
        <v>0</v>
      </c>
      <c r="V2410" s="91">
        <v>500000</v>
      </c>
      <c r="W2410" s="91">
        <v>0</v>
      </c>
      <c r="X2410" s="91">
        <v>0</v>
      </c>
      <c r="Y2410" s="91">
        <v>0</v>
      </c>
      <c r="Z2410" s="91">
        <v>40</v>
      </c>
      <c r="AA2410" s="91">
        <v>60</v>
      </c>
      <c r="AB2410" s="91">
        <v>120</v>
      </c>
      <c r="AC2410" s="91">
        <v>0</v>
      </c>
      <c r="AD2410" s="91">
        <v>0</v>
      </c>
      <c r="AE2410" s="91">
        <v>0</v>
      </c>
      <c r="AF2410" s="91">
        <v>1</v>
      </c>
      <c r="AG2410" s="91">
        <v>36</v>
      </c>
      <c r="AH2410" s="91">
        <v>115031</v>
      </c>
      <c r="AI2410" s="91">
        <v>2</v>
      </c>
      <c r="AJ2410" s="91" t="s">
        <v>10435</v>
      </c>
      <c r="AK2410" s="91">
        <v>0</v>
      </c>
      <c r="AL2410" s="91">
        <v>0</v>
      </c>
      <c r="AM2410" s="91" t="s">
        <v>87</v>
      </c>
      <c r="AO2410" s="91">
        <v>1</v>
      </c>
      <c r="AP2410" s="91">
        <v>2</v>
      </c>
      <c r="AQ2410" s="91" t="s">
        <v>87</v>
      </c>
      <c r="AR2410" s="91" t="s">
        <v>87</v>
      </c>
      <c r="AW2410" s="91">
        <v>1</v>
      </c>
      <c r="AX2410" s="91">
        <v>0</v>
      </c>
      <c r="AZ2410" s="92">
        <v>36680</v>
      </c>
      <c r="BA2410" s="91" t="s">
        <v>183</v>
      </c>
      <c r="BB2410" s="92">
        <v>40962</v>
      </c>
      <c r="BC2410" s="91" t="s">
        <v>87</v>
      </c>
    </row>
    <row r="2411" spans="1:55">
      <c r="A2411" s="91">
        <f t="shared" si="37"/>
        <v>2410</v>
      </c>
      <c r="B2411" s="91">
        <v>2040004</v>
      </c>
      <c r="C2411" s="91">
        <v>77</v>
      </c>
      <c r="D2411" s="91">
        <v>19</v>
      </c>
      <c r="E2411" s="91">
        <v>20400</v>
      </c>
      <c r="F2411" s="91">
        <v>4</v>
      </c>
      <c r="G2411" s="91" t="s">
        <v>1348</v>
      </c>
      <c r="I2411" s="91" t="s">
        <v>20559</v>
      </c>
      <c r="J2411" s="91" t="s">
        <v>1348</v>
      </c>
      <c r="K2411" s="91" t="s">
        <v>16801</v>
      </c>
      <c r="L2411" s="91" t="s">
        <v>20560</v>
      </c>
      <c r="O2411" s="91" t="s">
        <v>20561</v>
      </c>
      <c r="P2411" s="91" t="s">
        <v>20562</v>
      </c>
      <c r="U2411" s="91">
        <v>1</v>
      </c>
      <c r="V2411" s="91">
        <v>500000</v>
      </c>
      <c r="W2411" s="91">
        <v>0</v>
      </c>
      <c r="X2411" s="91">
        <v>0</v>
      </c>
      <c r="Y2411" s="91">
        <v>0</v>
      </c>
      <c r="Z2411" s="91">
        <v>40</v>
      </c>
      <c r="AA2411" s="91">
        <v>60</v>
      </c>
      <c r="AB2411" s="91">
        <v>120</v>
      </c>
      <c r="AC2411" s="91">
        <v>0</v>
      </c>
      <c r="AD2411" s="91">
        <v>60</v>
      </c>
      <c r="AE2411" s="91">
        <v>120</v>
      </c>
      <c r="AF2411" s="91">
        <v>9</v>
      </c>
      <c r="AG2411" s="91">
        <v>763</v>
      </c>
      <c r="AH2411" s="91">
        <v>221120</v>
      </c>
      <c r="AI2411" s="91">
        <v>2</v>
      </c>
      <c r="AJ2411" s="91" t="s">
        <v>20563</v>
      </c>
      <c r="AK2411" s="91">
        <v>0</v>
      </c>
      <c r="AL2411" s="91">
        <v>0</v>
      </c>
      <c r="AM2411" s="91" t="s">
        <v>87</v>
      </c>
      <c r="AO2411" s="91">
        <v>1</v>
      </c>
      <c r="AP2411" s="91">
        <v>2</v>
      </c>
      <c r="AQ2411" s="91">
        <v>1118933</v>
      </c>
      <c r="AR2411" s="91" t="s">
        <v>87</v>
      </c>
      <c r="AU2411" s="93">
        <v>42060</v>
      </c>
      <c r="AW2411" s="91">
        <v>1</v>
      </c>
      <c r="AX2411" s="91">
        <v>0</v>
      </c>
      <c r="AZ2411" s="92">
        <v>36680</v>
      </c>
      <c r="BA2411" s="91" t="s">
        <v>183</v>
      </c>
      <c r="BB2411" s="92">
        <v>42057</v>
      </c>
      <c r="BC2411" s="91" t="s">
        <v>87</v>
      </c>
    </row>
    <row r="2412" spans="1:55">
      <c r="A2412" s="91">
        <f t="shared" si="37"/>
        <v>2411</v>
      </c>
      <c r="B2412" s="91">
        <v>2040008</v>
      </c>
      <c r="C2412" s="91">
        <v>70</v>
      </c>
      <c r="D2412" s="91">
        <v>19</v>
      </c>
      <c r="E2412" s="91">
        <v>20400</v>
      </c>
      <c r="F2412" s="91">
        <v>8</v>
      </c>
      <c r="G2412" s="91" t="s">
        <v>20564</v>
      </c>
      <c r="I2412" s="91" t="s">
        <v>20565</v>
      </c>
      <c r="J2412" s="91" t="s">
        <v>1348</v>
      </c>
      <c r="K2412" s="91" t="s">
        <v>7675</v>
      </c>
      <c r="L2412" s="91" t="s">
        <v>20566</v>
      </c>
      <c r="O2412" s="91" t="s">
        <v>20567</v>
      </c>
      <c r="P2412" s="91" t="s">
        <v>20568</v>
      </c>
      <c r="U2412" s="91">
        <v>1</v>
      </c>
      <c r="V2412" s="91">
        <v>500000</v>
      </c>
      <c r="W2412" s="91">
        <v>0</v>
      </c>
      <c r="X2412" s="91">
        <v>100</v>
      </c>
      <c r="Y2412" s="91">
        <v>120</v>
      </c>
      <c r="Z2412" s="91">
        <v>40</v>
      </c>
      <c r="AA2412" s="91">
        <v>60</v>
      </c>
      <c r="AB2412" s="91">
        <v>120</v>
      </c>
      <c r="AC2412" s="91">
        <v>0</v>
      </c>
      <c r="AD2412" s="91">
        <v>100</v>
      </c>
      <c r="AE2412" s="91">
        <v>120</v>
      </c>
      <c r="AF2412" s="91">
        <v>9</v>
      </c>
      <c r="AG2412" s="91">
        <v>763</v>
      </c>
      <c r="AH2412" s="91">
        <v>221100</v>
      </c>
      <c r="AI2412" s="91">
        <v>2</v>
      </c>
      <c r="AJ2412" s="91" t="s">
        <v>1351</v>
      </c>
      <c r="AK2412" s="91">
        <v>0</v>
      </c>
      <c r="AL2412" s="91">
        <v>0</v>
      </c>
      <c r="AM2412" s="91" t="s">
        <v>87</v>
      </c>
      <c r="AO2412" s="91">
        <v>0</v>
      </c>
      <c r="AP2412" s="91">
        <v>2</v>
      </c>
      <c r="AQ2412" s="91">
        <v>1538951</v>
      </c>
      <c r="AR2412" s="91" t="s">
        <v>87</v>
      </c>
      <c r="AU2412" s="93">
        <v>42060</v>
      </c>
      <c r="AW2412" s="91">
        <v>1</v>
      </c>
      <c r="AX2412" s="91">
        <v>0</v>
      </c>
      <c r="AZ2412" s="92">
        <v>36680</v>
      </c>
      <c r="BA2412" s="91" t="s">
        <v>183</v>
      </c>
      <c r="BB2412" s="92">
        <v>42057</v>
      </c>
      <c r="BC2412" s="91" t="s">
        <v>87</v>
      </c>
    </row>
    <row r="2413" spans="1:55">
      <c r="A2413" s="91">
        <f t="shared" si="37"/>
        <v>2412</v>
      </c>
      <c r="B2413" s="91">
        <v>2040012</v>
      </c>
      <c r="C2413" s="91">
        <v>70</v>
      </c>
      <c r="D2413" s="91">
        <v>19</v>
      </c>
      <c r="E2413" s="91" t="s">
        <v>87</v>
      </c>
      <c r="F2413" s="91" t="s">
        <v>87</v>
      </c>
      <c r="G2413" s="91" t="s">
        <v>20569</v>
      </c>
      <c r="I2413" s="91" t="s">
        <v>20570</v>
      </c>
      <c r="J2413" s="91" t="s">
        <v>20571</v>
      </c>
      <c r="K2413" s="91" t="s">
        <v>20572</v>
      </c>
      <c r="L2413" s="91" t="s">
        <v>20573</v>
      </c>
      <c r="M2413" s="91" t="s">
        <v>20574</v>
      </c>
      <c r="O2413" s="91" t="s">
        <v>20575</v>
      </c>
      <c r="P2413" s="91" t="s">
        <v>20576</v>
      </c>
      <c r="U2413" s="91">
        <v>1</v>
      </c>
      <c r="V2413" s="91">
        <v>500000</v>
      </c>
      <c r="W2413" s="91">
        <v>0</v>
      </c>
      <c r="X2413" s="91">
        <v>100</v>
      </c>
      <c r="Y2413" s="91">
        <v>120</v>
      </c>
      <c r="Z2413" s="91">
        <v>40</v>
      </c>
      <c r="AA2413" s="91">
        <v>60</v>
      </c>
      <c r="AB2413" s="91">
        <v>120</v>
      </c>
      <c r="AC2413" s="91">
        <v>0</v>
      </c>
      <c r="AD2413" s="91">
        <v>100</v>
      </c>
      <c r="AE2413" s="91">
        <v>120</v>
      </c>
      <c r="AF2413" s="91">
        <v>9</v>
      </c>
      <c r="AG2413" s="91">
        <v>763</v>
      </c>
      <c r="AH2413" s="91">
        <v>221110</v>
      </c>
      <c r="AI2413" s="91">
        <v>2</v>
      </c>
      <c r="AJ2413" s="91" t="s">
        <v>1363</v>
      </c>
      <c r="AK2413" s="91">
        <v>0</v>
      </c>
      <c r="AL2413" s="91">
        <v>0</v>
      </c>
      <c r="AM2413" s="91" t="s">
        <v>87</v>
      </c>
      <c r="AO2413" s="91">
        <v>1</v>
      </c>
      <c r="AP2413" s="91">
        <v>2</v>
      </c>
      <c r="AQ2413" s="91">
        <v>1585481</v>
      </c>
      <c r="AR2413" s="91" t="s">
        <v>87</v>
      </c>
      <c r="AU2413" s="93">
        <v>42060</v>
      </c>
      <c r="AW2413" s="91">
        <v>1</v>
      </c>
      <c r="AX2413" s="91">
        <v>0</v>
      </c>
      <c r="AZ2413" s="92">
        <v>37175</v>
      </c>
      <c r="BA2413" s="91" t="s">
        <v>183</v>
      </c>
      <c r="BB2413" s="92">
        <v>42057</v>
      </c>
      <c r="BC2413" s="91" t="s">
        <v>87</v>
      </c>
    </row>
    <row r="2414" spans="1:55">
      <c r="A2414" s="91">
        <f t="shared" si="37"/>
        <v>2413</v>
      </c>
      <c r="B2414" s="91">
        <v>2048601</v>
      </c>
      <c r="C2414" s="91">
        <v>77</v>
      </c>
      <c r="D2414" s="91">
        <v>19</v>
      </c>
      <c r="E2414" s="91" t="s">
        <v>87</v>
      </c>
      <c r="F2414" s="91" t="s">
        <v>87</v>
      </c>
      <c r="G2414" s="91" t="s">
        <v>20577</v>
      </c>
      <c r="I2414" s="91" t="s">
        <v>20578</v>
      </c>
      <c r="J2414" s="91" t="s">
        <v>20579</v>
      </c>
      <c r="K2414" s="91" t="s">
        <v>20580</v>
      </c>
      <c r="L2414" s="91" t="s">
        <v>20581</v>
      </c>
      <c r="O2414" s="91" t="s">
        <v>20582</v>
      </c>
      <c r="P2414" s="91" t="s">
        <v>20583</v>
      </c>
      <c r="R2414" s="91" t="s">
        <v>20584</v>
      </c>
      <c r="S2414" s="91" t="s">
        <v>20585</v>
      </c>
      <c r="T2414" s="91" t="s">
        <v>201</v>
      </c>
      <c r="U2414" s="91">
        <v>1</v>
      </c>
      <c r="V2414" s="91">
        <v>500000</v>
      </c>
      <c r="W2414" s="91">
        <v>0</v>
      </c>
      <c r="X2414" s="91">
        <v>100</v>
      </c>
      <c r="Y2414" s="91">
        <v>120</v>
      </c>
      <c r="Z2414" s="91">
        <v>100</v>
      </c>
      <c r="AA2414" s="91">
        <v>0</v>
      </c>
      <c r="AB2414" s="91">
        <v>0</v>
      </c>
      <c r="AC2414" s="91">
        <v>40</v>
      </c>
      <c r="AD2414" s="91">
        <v>60</v>
      </c>
      <c r="AE2414" s="91">
        <v>120</v>
      </c>
      <c r="AF2414" s="91">
        <v>169</v>
      </c>
      <c r="AG2414" s="91">
        <v>53</v>
      </c>
      <c r="AH2414" s="91">
        <v>3057319</v>
      </c>
      <c r="AI2414" s="91">
        <v>1</v>
      </c>
      <c r="AJ2414" s="91" t="s">
        <v>20578</v>
      </c>
      <c r="AK2414" s="91">
        <v>0</v>
      </c>
      <c r="AL2414" s="91">
        <v>0</v>
      </c>
      <c r="AM2414" s="91" t="s">
        <v>87</v>
      </c>
      <c r="AO2414" s="91">
        <v>1</v>
      </c>
      <c r="AP2414" s="91">
        <v>2</v>
      </c>
      <c r="AQ2414" s="91">
        <v>1565647</v>
      </c>
      <c r="AR2414" s="91" t="s">
        <v>87</v>
      </c>
      <c r="AU2414" s="93">
        <v>42060</v>
      </c>
      <c r="AW2414" s="91">
        <v>1</v>
      </c>
      <c r="AX2414" s="91">
        <v>0</v>
      </c>
      <c r="AZ2414" s="92">
        <v>40497</v>
      </c>
      <c r="BA2414" s="91" t="s">
        <v>183</v>
      </c>
      <c r="BB2414" s="92">
        <v>42481</v>
      </c>
      <c r="BC2414" s="91" t="s">
        <v>87</v>
      </c>
    </row>
    <row r="2415" spans="1:55">
      <c r="A2415" s="91">
        <f t="shared" si="37"/>
        <v>2414</v>
      </c>
      <c r="B2415" s="91">
        <v>2053501</v>
      </c>
      <c r="C2415" s="91">
        <v>50</v>
      </c>
      <c r="D2415" s="91">
        <v>19</v>
      </c>
      <c r="E2415" s="91" t="s">
        <v>87</v>
      </c>
      <c r="F2415" s="91" t="s">
        <v>87</v>
      </c>
      <c r="G2415" s="91" t="s">
        <v>20586</v>
      </c>
      <c r="I2415" s="91" t="s">
        <v>20587</v>
      </c>
      <c r="K2415" s="91" t="s">
        <v>6671</v>
      </c>
      <c r="L2415" s="91" t="s">
        <v>20588</v>
      </c>
      <c r="O2415" s="91" t="s">
        <v>20589</v>
      </c>
      <c r="P2415" s="91" t="s">
        <v>20590</v>
      </c>
      <c r="R2415" s="91" t="s">
        <v>20591</v>
      </c>
      <c r="S2415" s="91" t="s">
        <v>20592</v>
      </c>
      <c r="U2415" s="91">
        <v>1</v>
      </c>
      <c r="V2415" s="91">
        <v>0</v>
      </c>
      <c r="W2415" s="91">
        <v>100</v>
      </c>
      <c r="X2415" s="91">
        <v>0</v>
      </c>
      <c r="Y2415" s="91">
        <v>120</v>
      </c>
      <c r="Z2415" s="91">
        <v>40</v>
      </c>
      <c r="AA2415" s="91">
        <v>60</v>
      </c>
      <c r="AB2415" s="91">
        <v>120</v>
      </c>
      <c r="AC2415" s="91">
        <v>40</v>
      </c>
      <c r="AD2415" s="91">
        <v>60</v>
      </c>
      <c r="AE2415" s="91">
        <v>120</v>
      </c>
      <c r="AF2415" s="91">
        <v>5</v>
      </c>
      <c r="AG2415" s="91">
        <v>252</v>
      </c>
      <c r="AH2415" s="91">
        <v>2090093</v>
      </c>
      <c r="AI2415" s="91">
        <v>1</v>
      </c>
      <c r="AJ2415" s="91" t="s">
        <v>20593</v>
      </c>
      <c r="AK2415" s="91">
        <v>0</v>
      </c>
      <c r="AL2415" s="91">
        <v>1</v>
      </c>
      <c r="AM2415" s="91">
        <v>23301515053</v>
      </c>
      <c r="AN2415" s="91" t="s">
        <v>271</v>
      </c>
      <c r="AO2415" s="91">
        <v>0</v>
      </c>
      <c r="AP2415" s="91">
        <v>2</v>
      </c>
      <c r="AQ2415" s="91">
        <v>1578292</v>
      </c>
      <c r="AR2415" s="91" t="s">
        <v>87</v>
      </c>
      <c r="AU2415" s="93">
        <v>42060</v>
      </c>
      <c r="AW2415" s="91">
        <v>1</v>
      </c>
      <c r="AX2415" s="91">
        <v>0</v>
      </c>
      <c r="AZ2415" s="92">
        <v>40508</v>
      </c>
      <c r="BA2415" s="91" t="s">
        <v>183</v>
      </c>
      <c r="BB2415" s="92">
        <v>42057</v>
      </c>
      <c r="BC2415" s="91" t="s">
        <v>87</v>
      </c>
    </row>
    <row r="2416" spans="1:55">
      <c r="A2416" s="91">
        <f t="shared" si="37"/>
        <v>2415</v>
      </c>
      <c r="B2416" s="91">
        <v>2084004</v>
      </c>
      <c r="C2416" s="91">
        <v>70</v>
      </c>
      <c r="D2416" s="91">
        <v>19</v>
      </c>
      <c r="E2416" s="91" t="s">
        <v>87</v>
      </c>
      <c r="F2416" s="91" t="s">
        <v>87</v>
      </c>
      <c r="G2416" s="91" t="s">
        <v>12819</v>
      </c>
      <c r="H2416" s="91" t="s">
        <v>20594</v>
      </c>
      <c r="I2416" s="91" t="s">
        <v>20595</v>
      </c>
      <c r="J2416" s="91" t="s">
        <v>12822</v>
      </c>
      <c r="K2416" s="91" t="s">
        <v>20596</v>
      </c>
      <c r="L2416" s="91" t="s">
        <v>20597</v>
      </c>
      <c r="O2416" s="91" t="s">
        <v>20598</v>
      </c>
      <c r="P2416" s="91" t="s">
        <v>20599</v>
      </c>
      <c r="R2416" s="91" t="s">
        <v>20600</v>
      </c>
      <c r="S2416" s="91" t="s">
        <v>20601</v>
      </c>
      <c r="T2416" s="91" t="s">
        <v>385</v>
      </c>
      <c r="U2416" s="91">
        <v>1</v>
      </c>
      <c r="V2416" s="91">
        <v>500000</v>
      </c>
      <c r="W2416" s="91">
        <v>0</v>
      </c>
      <c r="X2416" s="91">
        <v>100</v>
      </c>
      <c r="Y2416" s="91">
        <v>120</v>
      </c>
      <c r="Z2416" s="91">
        <v>40</v>
      </c>
      <c r="AA2416" s="91">
        <v>60</v>
      </c>
      <c r="AB2416" s="91">
        <v>120</v>
      </c>
      <c r="AC2416" s="91">
        <v>0</v>
      </c>
      <c r="AD2416" s="91">
        <v>100</v>
      </c>
      <c r="AE2416" s="91">
        <v>120</v>
      </c>
      <c r="AF2416" s="91">
        <v>9</v>
      </c>
      <c r="AG2416" s="91">
        <v>132</v>
      </c>
      <c r="AH2416" s="91">
        <v>219646</v>
      </c>
      <c r="AI2416" s="91">
        <v>2</v>
      </c>
      <c r="AJ2416" s="91" t="s">
        <v>20602</v>
      </c>
      <c r="AK2416" s="91">
        <v>0</v>
      </c>
      <c r="AL2416" s="91">
        <v>0</v>
      </c>
      <c r="AM2416" s="91" t="s">
        <v>87</v>
      </c>
      <c r="AO2416" s="91">
        <v>1</v>
      </c>
      <c r="AP2416" s="91">
        <v>2</v>
      </c>
      <c r="AQ2416" s="91">
        <v>1040689</v>
      </c>
      <c r="AR2416" s="91" t="s">
        <v>87</v>
      </c>
      <c r="AU2416" s="93">
        <v>42880</v>
      </c>
      <c r="AW2416" s="91">
        <v>1</v>
      </c>
      <c r="AX2416" s="91">
        <v>0</v>
      </c>
      <c r="AZ2416" s="92">
        <v>40357</v>
      </c>
      <c r="BA2416" s="91" t="s">
        <v>183</v>
      </c>
      <c r="BB2416" s="92">
        <v>41899</v>
      </c>
      <c r="BC2416" s="91" t="s">
        <v>87</v>
      </c>
    </row>
    <row r="2417" spans="1:55">
      <c r="A2417" s="91">
        <f t="shared" si="37"/>
        <v>2416</v>
      </c>
      <c r="B2417" s="91">
        <v>2086201</v>
      </c>
      <c r="C2417" s="91">
        <v>77</v>
      </c>
      <c r="D2417" s="91">
        <v>19</v>
      </c>
      <c r="E2417" s="91" t="s">
        <v>87</v>
      </c>
      <c r="F2417" s="91" t="s">
        <v>87</v>
      </c>
      <c r="G2417" s="91" t="s">
        <v>20603</v>
      </c>
      <c r="I2417" s="91" t="s">
        <v>20604</v>
      </c>
      <c r="J2417" s="91" t="s">
        <v>20605</v>
      </c>
      <c r="K2417" s="91" t="s">
        <v>10514</v>
      </c>
      <c r="L2417" s="91" t="s">
        <v>20606</v>
      </c>
      <c r="O2417" s="91" t="s">
        <v>20607</v>
      </c>
      <c r="P2417" s="91" t="s">
        <v>20608</v>
      </c>
      <c r="R2417" s="91" t="s">
        <v>20609</v>
      </c>
      <c r="S2417" s="91" t="s">
        <v>20610</v>
      </c>
      <c r="T2417" s="91" t="s">
        <v>269</v>
      </c>
      <c r="U2417" s="91">
        <v>0</v>
      </c>
      <c r="V2417" s="91">
        <v>500000</v>
      </c>
      <c r="W2417" s="91">
        <v>0</v>
      </c>
      <c r="X2417" s="91">
        <v>100</v>
      </c>
      <c r="Y2417" s="91">
        <v>120</v>
      </c>
      <c r="Z2417" s="91">
        <v>40</v>
      </c>
      <c r="AA2417" s="91">
        <v>60</v>
      </c>
      <c r="AB2417" s="91">
        <v>120</v>
      </c>
      <c r="AC2417" s="91">
        <v>40</v>
      </c>
      <c r="AD2417" s="91">
        <v>60</v>
      </c>
      <c r="AE2417" s="91">
        <v>120</v>
      </c>
      <c r="AF2417" s="91">
        <v>169</v>
      </c>
      <c r="AG2417" s="91">
        <v>14</v>
      </c>
      <c r="AH2417" s="91">
        <v>96526</v>
      </c>
      <c r="AI2417" s="91">
        <v>1</v>
      </c>
      <c r="AJ2417" s="91" t="s">
        <v>20611</v>
      </c>
      <c r="AK2417" s="91">
        <v>0</v>
      </c>
      <c r="AL2417" s="91">
        <v>0</v>
      </c>
      <c r="AM2417" s="91" t="s">
        <v>87</v>
      </c>
      <c r="AO2417" s="91">
        <v>0</v>
      </c>
      <c r="AP2417" s="91">
        <v>2</v>
      </c>
      <c r="AQ2417" s="91" t="s">
        <v>87</v>
      </c>
      <c r="AR2417" s="91" t="s">
        <v>87</v>
      </c>
      <c r="AW2417" s="91">
        <v>1</v>
      </c>
      <c r="AX2417" s="91">
        <v>0</v>
      </c>
      <c r="AZ2417" s="92">
        <v>40561</v>
      </c>
      <c r="BA2417" s="91" t="s">
        <v>183</v>
      </c>
      <c r="BB2417" s="92">
        <v>40561</v>
      </c>
      <c r="BC2417" s="91" t="s">
        <v>87</v>
      </c>
    </row>
    <row r="2418" spans="1:55">
      <c r="A2418" s="91">
        <f t="shared" si="37"/>
        <v>2417</v>
      </c>
      <c r="B2418" s="91">
        <v>2086501</v>
      </c>
      <c r="C2418" s="91">
        <v>70</v>
      </c>
      <c r="D2418" s="91">
        <v>19</v>
      </c>
      <c r="E2418" s="91" t="s">
        <v>87</v>
      </c>
      <c r="F2418" s="91" t="s">
        <v>87</v>
      </c>
      <c r="G2418" s="91" t="s">
        <v>20612</v>
      </c>
      <c r="I2418" s="91" t="s">
        <v>20613</v>
      </c>
      <c r="J2418" s="91" t="s">
        <v>20614</v>
      </c>
      <c r="K2418" s="91" t="s">
        <v>20615</v>
      </c>
      <c r="L2418" s="91" t="s">
        <v>20616</v>
      </c>
      <c r="O2418" s="91" t="s">
        <v>20617</v>
      </c>
      <c r="P2418" s="91" t="s">
        <v>20618</v>
      </c>
      <c r="R2418" s="91" t="s">
        <v>20619</v>
      </c>
      <c r="S2418" s="91" t="s">
        <v>20620</v>
      </c>
      <c r="T2418" s="91" t="s">
        <v>269</v>
      </c>
      <c r="U2418" s="91">
        <v>0</v>
      </c>
      <c r="V2418" s="91">
        <v>0</v>
      </c>
      <c r="W2418" s="91">
        <v>0</v>
      </c>
      <c r="X2418" s="91">
        <v>0</v>
      </c>
      <c r="Y2418" s="91">
        <v>0</v>
      </c>
      <c r="Z2418" s="91">
        <v>100</v>
      </c>
      <c r="AA2418" s="91">
        <v>0</v>
      </c>
      <c r="AB2418" s="91">
        <v>0</v>
      </c>
      <c r="AC2418" s="91">
        <v>0</v>
      </c>
      <c r="AD2418" s="91">
        <v>0</v>
      </c>
      <c r="AE2418" s="91">
        <v>0</v>
      </c>
      <c r="AF2418" s="91">
        <v>158</v>
      </c>
      <c r="AG2418" s="91">
        <v>183</v>
      </c>
      <c r="AH2418" s="91">
        <v>3704938</v>
      </c>
      <c r="AI2418" s="91">
        <v>1</v>
      </c>
      <c r="AJ2418" s="91" t="s">
        <v>20613</v>
      </c>
      <c r="AK2418" s="91">
        <v>0</v>
      </c>
      <c r="AL2418" s="91">
        <v>0</v>
      </c>
      <c r="AM2418" s="91" t="s">
        <v>87</v>
      </c>
      <c r="AO2418" s="91">
        <v>0</v>
      </c>
      <c r="AP2418" s="91">
        <v>0</v>
      </c>
      <c r="AQ2418" s="91" t="s">
        <v>87</v>
      </c>
      <c r="AR2418" s="91" t="s">
        <v>87</v>
      </c>
      <c r="AW2418" s="91">
        <v>1</v>
      </c>
      <c r="AX2418" s="91">
        <v>0</v>
      </c>
      <c r="AZ2418" s="92">
        <v>43132</v>
      </c>
      <c r="BA2418" s="91" t="s">
        <v>442</v>
      </c>
      <c r="BB2418" s="92">
        <v>43132</v>
      </c>
      <c r="BC2418" s="91" t="s">
        <v>442</v>
      </c>
    </row>
    <row r="2419" spans="1:55">
      <c r="A2419" s="91">
        <f t="shared" si="37"/>
        <v>2418</v>
      </c>
      <c r="B2419" s="91">
        <v>2089008</v>
      </c>
      <c r="C2419" s="91">
        <v>77</v>
      </c>
      <c r="D2419" s="91">
        <v>19</v>
      </c>
      <c r="E2419" s="91" t="s">
        <v>87</v>
      </c>
      <c r="F2419" s="91" t="s">
        <v>87</v>
      </c>
      <c r="G2419" s="91" t="s">
        <v>14248</v>
      </c>
      <c r="H2419" s="91" t="s">
        <v>20621</v>
      </c>
      <c r="I2419" s="91" t="s">
        <v>20622</v>
      </c>
      <c r="K2419" s="91" t="s">
        <v>8313</v>
      </c>
      <c r="L2419" s="91" t="s">
        <v>20623</v>
      </c>
      <c r="M2419" s="91" t="s">
        <v>20624</v>
      </c>
      <c r="O2419" s="91" t="s">
        <v>20625</v>
      </c>
      <c r="P2419" s="91" t="s">
        <v>20626</v>
      </c>
      <c r="R2419" s="91" t="s">
        <v>20627</v>
      </c>
      <c r="S2419" s="91" t="s">
        <v>20628</v>
      </c>
      <c r="T2419" s="91" t="s">
        <v>269</v>
      </c>
      <c r="U2419" s="91">
        <v>1</v>
      </c>
      <c r="V2419" s="91">
        <v>500000</v>
      </c>
      <c r="W2419" s="91">
        <v>0</v>
      </c>
      <c r="X2419" s="91">
        <v>100</v>
      </c>
      <c r="Y2419" s="91">
        <v>120</v>
      </c>
      <c r="Z2419" s="91">
        <v>40</v>
      </c>
      <c r="AA2419" s="91">
        <v>60</v>
      </c>
      <c r="AB2419" s="91">
        <v>120</v>
      </c>
      <c r="AC2419" s="91">
        <v>0</v>
      </c>
      <c r="AD2419" s="91">
        <v>100</v>
      </c>
      <c r="AE2419" s="91">
        <v>120</v>
      </c>
      <c r="AF2419" s="91">
        <v>1</v>
      </c>
      <c r="AG2419" s="91">
        <v>513</v>
      </c>
      <c r="AH2419" s="91">
        <v>145367</v>
      </c>
      <c r="AI2419" s="91">
        <v>2</v>
      </c>
      <c r="AJ2419" s="91" t="s">
        <v>14257</v>
      </c>
      <c r="AK2419" s="91">
        <v>0</v>
      </c>
      <c r="AL2419" s="91">
        <v>0</v>
      </c>
      <c r="AM2419" s="91" t="s">
        <v>87</v>
      </c>
      <c r="AO2419" s="91">
        <v>1</v>
      </c>
      <c r="AP2419" s="91">
        <v>2</v>
      </c>
      <c r="AQ2419" s="91">
        <v>1018246</v>
      </c>
      <c r="AR2419" s="91" t="s">
        <v>87</v>
      </c>
      <c r="AU2419" s="93">
        <v>42060</v>
      </c>
      <c r="AW2419" s="91">
        <v>1</v>
      </c>
      <c r="AX2419" s="91">
        <v>0</v>
      </c>
      <c r="AZ2419" s="92">
        <v>41438</v>
      </c>
      <c r="BA2419" s="91" t="s">
        <v>183</v>
      </c>
      <c r="BB2419" s="92">
        <v>42057</v>
      </c>
      <c r="BC2419" s="91" t="s">
        <v>87</v>
      </c>
    </row>
    <row r="2420" spans="1:55">
      <c r="A2420" s="91">
        <f t="shared" si="37"/>
        <v>2419</v>
      </c>
      <c r="B2420" s="91">
        <v>2098501</v>
      </c>
      <c r="C2420" s="91">
        <v>77</v>
      </c>
      <c r="D2420" s="91">
        <v>19</v>
      </c>
      <c r="E2420" s="91" t="s">
        <v>87</v>
      </c>
      <c r="F2420" s="91" t="s">
        <v>87</v>
      </c>
      <c r="G2420" s="91" t="s">
        <v>20629</v>
      </c>
      <c r="I2420" s="91" t="s">
        <v>20630</v>
      </c>
      <c r="K2420" s="91" t="s">
        <v>20631</v>
      </c>
      <c r="L2420" s="91" t="s">
        <v>20632</v>
      </c>
      <c r="O2420" s="91" t="s">
        <v>20633</v>
      </c>
      <c r="P2420" s="91" t="s">
        <v>20634</v>
      </c>
      <c r="R2420" s="91" t="s">
        <v>20635</v>
      </c>
      <c r="S2420" s="91" t="s">
        <v>20636</v>
      </c>
      <c r="T2420" s="91" t="s">
        <v>269</v>
      </c>
      <c r="U2420" s="91">
        <v>0</v>
      </c>
      <c r="V2420" s="91">
        <v>500000</v>
      </c>
      <c r="W2420" s="91">
        <v>0</v>
      </c>
      <c r="X2420" s="91">
        <v>100</v>
      </c>
      <c r="Y2420" s="91">
        <v>120</v>
      </c>
      <c r="Z2420" s="91">
        <v>40</v>
      </c>
      <c r="AA2420" s="91">
        <v>60</v>
      </c>
      <c r="AB2420" s="91">
        <v>120</v>
      </c>
      <c r="AC2420" s="91">
        <v>40</v>
      </c>
      <c r="AD2420" s="91">
        <v>60</v>
      </c>
      <c r="AE2420" s="91">
        <v>120</v>
      </c>
      <c r="AF2420" s="91">
        <v>169</v>
      </c>
      <c r="AG2420" s="91">
        <v>34</v>
      </c>
      <c r="AH2420" s="91">
        <v>1127106</v>
      </c>
      <c r="AI2420" s="91">
        <v>1</v>
      </c>
      <c r="AJ2420" s="91" t="s">
        <v>20637</v>
      </c>
      <c r="AK2420" s="91">
        <v>0</v>
      </c>
      <c r="AL2420" s="91">
        <v>0</v>
      </c>
      <c r="AM2420" s="91" t="s">
        <v>87</v>
      </c>
      <c r="AO2420" s="91">
        <v>1</v>
      </c>
      <c r="AP2420" s="91">
        <v>2</v>
      </c>
      <c r="AQ2420" s="91" t="s">
        <v>87</v>
      </c>
      <c r="AR2420" s="91" t="s">
        <v>87</v>
      </c>
      <c r="AW2420" s="91">
        <v>1</v>
      </c>
      <c r="AX2420" s="91">
        <v>0</v>
      </c>
      <c r="AZ2420" s="92">
        <v>40611</v>
      </c>
      <c r="BA2420" s="91" t="s">
        <v>183</v>
      </c>
      <c r="BB2420" s="92">
        <v>42173</v>
      </c>
      <c r="BC2420" s="91" t="s">
        <v>87</v>
      </c>
    </row>
    <row r="2421" spans="1:55">
      <c r="A2421" s="91">
        <f t="shared" si="37"/>
        <v>2420</v>
      </c>
      <c r="B2421" s="91">
        <v>2098601</v>
      </c>
      <c r="C2421" s="91">
        <v>77</v>
      </c>
      <c r="D2421" s="91">
        <v>19</v>
      </c>
      <c r="E2421" s="91" t="s">
        <v>87</v>
      </c>
      <c r="F2421" s="91" t="s">
        <v>87</v>
      </c>
      <c r="G2421" s="91" t="s">
        <v>20638</v>
      </c>
      <c r="H2421" s="91" t="s">
        <v>114</v>
      </c>
      <c r="I2421" s="91" t="s">
        <v>20639</v>
      </c>
      <c r="J2421" s="91" t="s">
        <v>20640</v>
      </c>
      <c r="K2421" s="91" t="s">
        <v>20641</v>
      </c>
      <c r="L2421" s="91" t="s">
        <v>20642</v>
      </c>
      <c r="O2421" s="91" t="s">
        <v>20643</v>
      </c>
      <c r="P2421" s="91" t="s">
        <v>20644</v>
      </c>
      <c r="Q2421" s="91" t="s">
        <v>20645</v>
      </c>
      <c r="R2421" s="91" t="s">
        <v>20646</v>
      </c>
      <c r="S2421" s="91" t="s">
        <v>20647</v>
      </c>
      <c r="T2421" s="91" t="s">
        <v>269</v>
      </c>
      <c r="U2421" s="91">
        <v>1</v>
      </c>
      <c r="V2421" s="91">
        <v>500000</v>
      </c>
      <c r="W2421" s="91">
        <v>0</v>
      </c>
      <c r="X2421" s="91">
        <v>100</v>
      </c>
      <c r="Y2421" s="91">
        <v>120</v>
      </c>
      <c r="Z2421" s="91">
        <v>40</v>
      </c>
      <c r="AA2421" s="91">
        <v>60</v>
      </c>
      <c r="AB2421" s="91">
        <v>120</v>
      </c>
      <c r="AC2421" s="91">
        <v>40</v>
      </c>
      <c r="AD2421" s="91">
        <v>60</v>
      </c>
      <c r="AE2421" s="91">
        <v>120</v>
      </c>
      <c r="AF2421" s="91">
        <v>570</v>
      </c>
      <c r="AG2421" s="91">
        <v>10</v>
      </c>
      <c r="AH2421" s="91">
        <v>268590</v>
      </c>
      <c r="AI2421" s="91">
        <v>1</v>
      </c>
      <c r="AJ2421" s="91" t="s">
        <v>20648</v>
      </c>
      <c r="AK2421" s="91">
        <v>0</v>
      </c>
      <c r="AL2421" s="91">
        <v>0</v>
      </c>
      <c r="AM2421" s="91" t="s">
        <v>87</v>
      </c>
      <c r="AO2421" s="91">
        <v>1</v>
      </c>
      <c r="AP2421" s="91">
        <v>2</v>
      </c>
      <c r="AQ2421" s="91">
        <v>1627365</v>
      </c>
      <c r="AR2421" s="91" t="s">
        <v>87</v>
      </c>
      <c r="AU2421" s="93">
        <v>42119</v>
      </c>
      <c r="AW2421" s="91">
        <v>1</v>
      </c>
      <c r="AX2421" s="91">
        <v>0</v>
      </c>
      <c r="AZ2421" s="92">
        <v>40611</v>
      </c>
      <c r="BA2421" s="91" t="s">
        <v>183</v>
      </c>
      <c r="BB2421" s="92">
        <v>41396</v>
      </c>
      <c r="BC2421" s="91" t="s">
        <v>87</v>
      </c>
    </row>
    <row r="2422" spans="1:55">
      <c r="A2422" s="91">
        <f t="shared" si="37"/>
        <v>2421</v>
      </c>
      <c r="B2422" s="91">
        <v>2102201</v>
      </c>
      <c r="C2422" s="91">
        <v>70</v>
      </c>
      <c r="D2422" s="91">
        <v>19</v>
      </c>
      <c r="E2422" s="91" t="s">
        <v>87</v>
      </c>
      <c r="F2422" s="91" t="s">
        <v>87</v>
      </c>
      <c r="G2422" s="91" t="s">
        <v>20649</v>
      </c>
      <c r="I2422" s="91" t="s">
        <v>20650</v>
      </c>
      <c r="J2422" s="91" t="s">
        <v>20651</v>
      </c>
      <c r="K2422" s="91" t="s">
        <v>20652</v>
      </c>
      <c r="L2422" s="91" t="s">
        <v>20653</v>
      </c>
      <c r="O2422" s="91" t="s">
        <v>20654</v>
      </c>
      <c r="P2422" s="91" t="s">
        <v>20655</v>
      </c>
      <c r="R2422" s="91" t="s">
        <v>20656</v>
      </c>
      <c r="T2422" s="91" t="s">
        <v>269</v>
      </c>
      <c r="U2422" s="91">
        <v>0</v>
      </c>
      <c r="V2422" s="91">
        <v>0</v>
      </c>
      <c r="W2422" s="91">
        <v>0</v>
      </c>
      <c r="X2422" s="91">
        <v>0</v>
      </c>
      <c r="Y2422" s="91">
        <v>0</v>
      </c>
      <c r="Z2422" s="91">
        <v>100</v>
      </c>
      <c r="AA2422" s="91">
        <v>0</v>
      </c>
      <c r="AB2422" s="91">
        <v>0</v>
      </c>
      <c r="AC2422" s="91">
        <v>0</v>
      </c>
      <c r="AD2422" s="91">
        <v>0</v>
      </c>
      <c r="AE2422" s="91">
        <v>0</v>
      </c>
      <c r="AF2422" s="91">
        <v>159</v>
      </c>
      <c r="AG2422" s="91">
        <v>322</v>
      </c>
      <c r="AH2422" s="91">
        <v>210530</v>
      </c>
      <c r="AI2422" s="91">
        <v>1</v>
      </c>
      <c r="AJ2422" s="91" t="s">
        <v>20657</v>
      </c>
      <c r="AK2422" s="91">
        <v>0</v>
      </c>
      <c r="AL2422" s="91">
        <v>0</v>
      </c>
      <c r="AM2422" s="91" t="s">
        <v>87</v>
      </c>
      <c r="AO2422" s="91">
        <v>0</v>
      </c>
      <c r="AP2422" s="91">
        <v>0</v>
      </c>
      <c r="AQ2422" s="91" t="s">
        <v>87</v>
      </c>
      <c r="AR2422" s="91" t="s">
        <v>87</v>
      </c>
      <c r="AW2422" s="91">
        <v>1</v>
      </c>
      <c r="AX2422" s="91">
        <v>0</v>
      </c>
      <c r="AZ2422" s="92">
        <v>43132</v>
      </c>
      <c r="BA2422" s="91" t="s">
        <v>442</v>
      </c>
      <c r="BB2422" s="92">
        <v>43132</v>
      </c>
      <c r="BC2422" s="91" t="s">
        <v>442</v>
      </c>
    </row>
    <row r="2423" spans="1:55">
      <c r="A2423" s="91">
        <f t="shared" si="37"/>
        <v>2422</v>
      </c>
      <c r="B2423" s="91">
        <v>2120301</v>
      </c>
      <c r="C2423" s="91">
        <v>38</v>
      </c>
      <c r="D2423" s="91">
        <v>19</v>
      </c>
      <c r="E2423" s="91" t="s">
        <v>87</v>
      </c>
      <c r="F2423" s="91" t="s">
        <v>87</v>
      </c>
      <c r="G2423" s="91" t="s">
        <v>20658</v>
      </c>
      <c r="I2423" s="91" t="s">
        <v>20659</v>
      </c>
      <c r="K2423" s="91" t="s">
        <v>20660</v>
      </c>
      <c r="L2423" s="91" t="s">
        <v>20661</v>
      </c>
      <c r="O2423" s="91" t="s">
        <v>20662</v>
      </c>
      <c r="P2423" s="91" t="s">
        <v>20663</v>
      </c>
      <c r="R2423" s="91" t="s">
        <v>20664</v>
      </c>
      <c r="S2423" s="91" t="s">
        <v>20665</v>
      </c>
      <c r="T2423" s="91" t="s">
        <v>201</v>
      </c>
      <c r="U2423" s="91">
        <v>0</v>
      </c>
      <c r="V2423" s="91">
        <v>500000</v>
      </c>
      <c r="W2423" s="91">
        <v>0</v>
      </c>
      <c r="X2423" s="91">
        <v>100</v>
      </c>
      <c r="Y2423" s="91">
        <v>120</v>
      </c>
      <c r="Z2423" s="91">
        <v>40</v>
      </c>
      <c r="AA2423" s="91">
        <v>60</v>
      </c>
      <c r="AB2423" s="91">
        <v>120</v>
      </c>
      <c r="AC2423" s="91">
        <v>0</v>
      </c>
      <c r="AD2423" s="91">
        <v>100</v>
      </c>
      <c r="AE2423" s="91">
        <v>120</v>
      </c>
      <c r="AF2423" s="91">
        <v>5</v>
      </c>
      <c r="AG2423" s="91">
        <v>321</v>
      </c>
      <c r="AH2423" s="91">
        <v>555563</v>
      </c>
      <c r="AI2423" s="91">
        <v>1</v>
      </c>
      <c r="AJ2423" s="91" t="s">
        <v>20666</v>
      </c>
      <c r="AK2423" s="91">
        <v>0</v>
      </c>
      <c r="AL2423" s="91">
        <v>0</v>
      </c>
      <c r="AM2423" s="91" t="s">
        <v>87</v>
      </c>
      <c r="AO2423" s="91">
        <v>1</v>
      </c>
      <c r="AP2423" s="91">
        <v>2</v>
      </c>
      <c r="AQ2423" s="91" t="s">
        <v>87</v>
      </c>
      <c r="AR2423" s="91" t="s">
        <v>87</v>
      </c>
      <c r="AW2423" s="91">
        <v>1</v>
      </c>
      <c r="AX2423" s="91">
        <v>0</v>
      </c>
      <c r="AZ2423" s="92">
        <v>40683</v>
      </c>
      <c r="BA2423" s="91" t="s">
        <v>183</v>
      </c>
      <c r="BB2423" s="92">
        <v>42625</v>
      </c>
      <c r="BC2423" s="91" t="s">
        <v>87</v>
      </c>
    </row>
    <row r="2424" spans="1:55">
      <c r="A2424" s="91">
        <f t="shared" si="37"/>
        <v>2423</v>
      </c>
      <c r="B2424" s="91">
        <v>2128702</v>
      </c>
      <c r="C2424" s="91">
        <v>70</v>
      </c>
      <c r="D2424" s="91">
        <v>19</v>
      </c>
      <c r="E2424" s="91" t="s">
        <v>87</v>
      </c>
      <c r="F2424" s="91" t="s">
        <v>87</v>
      </c>
      <c r="G2424" s="91" t="s">
        <v>18122</v>
      </c>
      <c r="H2424" s="91" t="s">
        <v>20667</v>
      </c>
      <c r="I2424" s="91" t="s">
        <v>20668</v>
      </c>
      <c r="J2424" s="91" t="s">
        <v>18122</v>
      </c>
      <c r="K2424" s="91" t="s">
        <v>5192</v>
      </c>
      <c r="L2424" s="91" t="s">
        <v>20669</v>
      </c>
      <c r="M2424" s="91" t="s">
        <v>20670</v>
      </c>
      <c r="O2424" s="91" t="s">
        <v>20671</v>
      </c>
      <c r="P2424" s="91" t="s">
        <v>20672</v>
      </c>
      <c r="R2424" s="91" t="s">
        <v>20673</v>
      </c>
      <c r="S2424" s="91" t="s">
        <v>20674</v>
      </c>
      <c r="T2424" s="91" t="s">
        <v>201</v>
      </c>
      <c r="U2424" s="91">
        <v>1</v>
      </c>
      <c r="V2424" s="91">
        <v>500000</v>
      </c>
      <c r="W2424" s="91">
        <v>0</v>
      </c>
      <c r="X2424" s="91">
        <v>100</v>
      </c>
      <c r="Y2424" s="91">
        <v>120</v>
      </c>
      <c r="Z2424" s="91">
        <v>40</v>
      </c>
      <c r="AA2424" s="91">
        <v>60</v>
      </c>
      <c r="AB2424" s="91">
        <v>120</v>
      </c>
      <c r="AC2424" s="91">
        <v>0</v>
      </c>
      <c r="AD2424" s="91">
        <v>100</v>
      </c>
      <c r="AE2424" s="91">
        <v>120</v>
      </c>
      <c r="AF2424" s="91">
        <v>173</v>
      </c>
      <c r="AG2424" s="91">
        <v>285</v>
      </c>
      <c r="AH2424" s="91">
        <v>2910</v>
      </c>
      <c r="AI2424" s="91">
        <v>2</v>
      </c>
      <c r="AJ2424" s="91" t="s">
        <v>18131</v>
      </c>
      <c r="AK2424" s="91">
        <v>0</v>
      </c>
      <c r="AL2424" s="91">
        <v>0</v>
      </c>
      <c r="AM2424" s="91" t="s">
        <v>87</v>
      </c>
      <c r="AO2424" s="91">
        <v>1</v>
      </c>
      <c r="AP2424" s="91">
        <v>2</v>
      </c>
      <c r="AQ2424" s="91">
        <v>1150591</v>
      </c>
      <c r="AR2424" s="91" t="s">
        <v>87</v>
      </c>
      <c r="AU2424" s="93">
        <v>42060</v>
      </c>
      <c r="AW2424" s="91">
        <v>1</v>
      </c>
      <c r="AX2424" s="91">
        <v>0</v>
      </c>
      <c r="AZ2424" s="92">
        <v>41544</v>
      </c>
      <c r="BA2424" s="91" t="s">
        <v>183</v>
      </c>
      <c r="BB2424" s="92">
        <v>42654</v>
      </c>
      <c r="BC2424" s="91" t="s">
        <v>87</v>
      </c>
    </row>
    <row r="2425" spans="1:55">
      <c r="A2425" s="91">
        <f t="shared" si="37"/>
        <v>2424</v>
      </c>
      <c r="B2425" s="91">
        <v>2131101</v>
      </c>
      <c r="C2425" s="91">
        <v>38</v>
      </c>
      <c r="D2425" s="91">
        <v>19</v>
      </c>
      <c r="E2425" s="91" t="s">
        <v>87</v>
      </c>
      <c r="F2425" s="91" t="s">
        <v>87</v>
      </c>
      <c r="G2425" s="91" t="s">
        <v>20675</v>
      </c>
      <c r="I2425" s="91" t="s">
        <v>20676</v>
      </c>
      <c r="K2425" s="91" t="s">
        <v>15471</v>
      </c>
      <c r="L2425" s="91" t="s">
        <v>20677</v>
      </c>
      <c r="O2425" s="91" t="s">
        <v>20678</v>
      </c>
      <c r="P2425" s="91" t="s">
        <v>20679</v>
      </c>
      <c r="R2425" s="91" t="s">
        <v>20680</v>
      </c>
      <c r="S2425" s="91" t="s">
        <v>20681</v>
      </c>
      <c r="T2425" s="91" t="s">
        <v>269</v>
      </c>
      <c r="U2425" s="91">
        <v>1</v>
      </c>
      <c r="V2425" s="91">
        <v>500000</v>
      </c>
      <c r="W2425" s="91">
        <v>0</v>
      </c>
      <c r="X2425" s="91">
        <v>100</v>
      </c>
      <c r="Y2425" s="91">
        <v>120</v>
      </c>
      <c r="Z2425" s="91">
        <v>40</v>
      </c>
      <c r="AA2425" s="91">
        <v>60</v>
      </c>
      <c r="AB2425" s="91">
        <v>120</v>
      </c>
      <c r="AC2425" s="91">
        <v>0</v>
      </c>
      <c r="AD2425" s="91">
        <v>100</v>
      </c>
      <c r="AE2425" s="91">
        <v>120</v>
      </c>
      <c r="AF2425" s="91">
        <v>138</v>
      </c>
      <c r="AG2425" s="91">
        <v>373</v>
      </c>
      <c r="AH2425" s="91">
        <v>1442310</v>
      </c>
      <c r="AI2425" s="91">
        <v>1</v>
      </c>
      <c r="AJ2425" s="91" t="s">
        <v>20682</v>
      </c>
      <c r="AK2425" s="91">
        <v>0</v>
      </c>
      <c r="AL2425" s="91">
        <v>0</v>
      </c>
      <c r="AM2425" s="91" t="s">
        <v>87</v>
      </c>
      <c r="AO2425" s="91">
        <v>1</v>
      </c>
      <c r="AP2425" s="91">
        <v>2</v>
      </c>
      <c r="AQ2425" s="91">
        <v>1292666</v>
      </c>
      <c r="AR2425" s="91" t="s">
        <v>87</v>
      </c>
      <c r="AU2425" s="93">
        <v>42060</v>
      </c>
      <c r="AW2425" s="91">
        <v>1</v>
      </c>
      <c r="AX2425" s="91">
        <v>0</v>
      </c>
      <c r="AZ2425" s="92">
        <v>40714</v>
      </c>
      <c r="BA2425" s="91" t="s">
        <v>183</v>
      </c>
      <c r="BB2425" s="92">
        <v>42057</v>
      </c>
      <c r="BC2425" s="91" t="s">
        <v>87</v>
      </c>
    </row>
    <row r="2426" spans="1:55">
      <c r="A2426" s="91">
        <f t="shared" si="37"/>
        <v>2425</v>
      </c>
      <c r="B2426" s="91">
        <v>2136801</v>
      </c>
      <c r="C2426" s="91">
        <v>77</v>
      </c>
      <c r="D2426" s="91">
        <v>19</v>
      </c>
      <c r="E2426" s="91" t="s">
        <v>87</v>
      </c>
      <c r="F2426" s="91" t="s">
        <v>87</v>
      </c>
      <c r="G2426" s="91" t="s">
        <v>20683</v>
      </c>
      <c r="I2426" s="91" t="s">
        <v>20684</v>
      </c>
      <c r="J2426" s="91" t="s">
        <v>20685</v>
      </c>
      <c r="K2426" s="91" t="s">
        <v>20686</v>
      </c>
      <c r="L2426" s="91" t="s">
        <v>20687</v>
      </c>
      <c r="O2426" s="91" t="s">
        <v>20688</v>
      </c>
      <c r="P2426" s="91" t="s">
        <v>20689</v>
      </c>
      <c r="R2426" s="91" t="s">
        <v>20690</v>
      </c>
      <c r="S2426" s="91" t="s">
        <v>20691</v>
      </c>
      <c r="T2426" s="91" t="s">
        <v>269</v>
      </c>
      <c r="U2426" s="91">
        <v>0</v>
      </c>
      <c r="V2426" s="91">
        <v>500000</v>
      </c>
      <c r="W2426" s="91">
        <v>0</v>
      </c>
      <c r="X2426" s="91">
        <v>100</v>
      </c>
      <c r="Y2426" s="91">
        <v>120</v>
      </c>
      <c r="Z2426" s="91">
        <v>40</v>
      </c>
      <c r="AA2426" s="91">
        <v>60</v>
      </c>
      <c r="AB2426" s="91">
        <v>120</v>
      </c>
      <c r="AC2426" s="91">
        <v>40</v>
      </c>
      <c r="AD2426" s="91">
        <v>60</v>
      </c>
      <c r="AE2426" s="91">
        <v>120</v>
      </c>
      <c r="AF2426" s="91">
        <v>170</v>
      </c>
      <c r="AG2426" s="91">
        <v>58</v>
      </c>
      <c r="AH2426" s="91">
        <v>380021</v>
      </c>
      <c r="AI2426" s="91">
        <v>2</v>
      </c>
      <c r="AJ2426" s="91" t="s">
        <v>20684</v>
      </c>
      <c r="AK2426" s="91">
        <v>0</v>
      </c>
      <c r="AL2426" s="91">
        <v>0</v>
      </c>
      <c r="AM2426" s="91" t="s">
        <v>87</v>
      </c>
      <c r="AO2426" s="91">
        <v>1</v>
      </c>
      <c r="AP2426" s="91">
        <v>2</v>
      </c>
      <c r="AQ2426" s="91" t="s">
        <v>87</v>
      </c>
      <c r="AR2426" s="91" t="s">
        <v>87</v>
      </c>
      <c r="AW2426" s="91">
        <v>1</v>
      </c>
      <c r="AX2426" s="91">
        <v>0</v>
      </c>
      <c r="AZ2426" s="92">
        <v>40731</v>
      </c>
      <c r="BA2426" s="91" t="s">
        <v>183</v>
      </c>
      <c r="BB2426" s="92">
        <v>42355</v>
      </c>
      <c r="BC2426" s="91" t="s">
        <v>87</v>
      </c>
    </row>
    <row r="2427" spans="1:55">
      <c r="A2427" s="91">
        <f t="shared" si="37"/>
        <v>2426</v>
      </c>
      <c r="B2427" s="91">
        <v>2146801</v>
      </c>
      <c r="C2427" s="91">
        <v>20</v>
      </c>
      <c r="D2427" s="91">
        <v>19</v>
      </c>
      <c r="E2427" s="91" t="s">
        <v>87</v>
      </c>
      <c r="F2427" s="91" t="s">
        <v>87</v>
      </c>
      <c r="G2427" s="91" t="s">
        <v>20692</v>
      </c>
      <c r="I2427" s="91" t="s">
        <v>20693</v>
      </c>
      <c r="K2427" s="91" t="s">
        <v>20694</v>
      </c>
      <c r="L2427" s="91" t="s">
        <v>20695</v>
      </c>
      <c r="O2427" s="91" t="s">
        <v>20696</v>
      </c>
      <c r="P2427" s="91" t="s">
        <v>20697</v>
      </c>
      <c r="R2427" s="91" t="s">
        <v>20698</v>
      </c>
      <c r="S2427" s="91" t="s">
        <v>20699</v>
      </c>
      <c r="T2427" s="91" t="s">
        <v>269</v>
      </c>
      <c r="U2427" s="91">
        <v>1</v>
      </c>
      <c r="V2427" s="91">
        <v>500000</v>
      </c>
      <c r="W2427" s="91">
        <v>0</v>
      </c>
      <c r="X2427" s="91">
        <v>0</v>
      </c>
      <c r="Y2427" s="91">
        <v>0</v>
      </c>
      <c r="Z2427" s="91">
        <v>40</v>
      </c>
      <c r="AA2427" s="91">
        <v>60</v>
      </c>
      <c r="AB2427" s="91">
        <v>120</v>
      </c>
      <c r="AC2427" s="91">
        <v>0</v>
      </c>
      <c r="AD2427" s="91">
        <v>0</v>
      </c>
      <c r="AE2427" s="91">
        <v>0</v>
      </c>
      <c r="AF2427" s="91">
        <v>131</v>
      </c>
      <c r="AG2427" s="91">
        <v>64</v>
      </c>
      <c r="AH2427" s="91">
        <v>1034498</v>
      </c>
      <c r="AI2427" s="91">
        <v>1</v>
      </c>
      <c r="AJ2427" s="91" t="s">
        <v>20693</v>
      </c>
      <c r="AK2427" s="91">
        <v>0</v>
      </c>
      <c r="AL2427" s="91">
        <v>0</v>
      </c>
      <c r="AM2427" s="91" t="s">
        <v>87</v>
      </c>
      <c r="AO2427" s="91">
        <v>1</v>
      </c>
      <c r="AP2427" s="91">
        <v>2</v>
      </c>
      <c r="AQ2427" s="91">
        <v>1574579</v>
      </c>
      <c r="AR2427" s="91" t="s">
        <v>87</v>
      </c>
      <c r="AU2427" s="93">
        <v>42060</v>
      </c>
      <c r="AW2427" s="91">
        <v>1</v>
      </c>
      <c r="AX2427" s="91">
        <v>0</v>
      </c>
      <c r="AZ2427" s="92">
        <v>40772</v>
      </c>
      <c r="BA2427" s="91" t="s">
        <v>183</v>
      </c>
      <c r="BB2427" s="92">
        <v>42057</v>
      </c>
      <c r="BC2427" s="91" t="s">
        <v>87</v>
      </c>
    </row>
    <row r="2428" spans="1:55">
      <c r="A2428" s="91">
        <f t="shared" si="37"/>
        <v>2427</v>
      </c>
      <c r="B2428" s="91">
        <v>2149501</v>
      </c>
      <c r="C2428" s="91">
        <v>70</v>
      </c>
      <c r="D2428" s="91">
        <v>19</v>
      </c>
      <c r="E2428" s="91" t="s">
        <v>87</v>
      </c>
      <c r="F2428" s="91" t="s">
        <v>87</v>
      </c>
      <c r="G2428" s="91" t="s">
        <v>20700</v>
      </c>
      <c r="I2428" s="91" t="s">
        <v>20701</v>
      </c>
      <c r="J2428" s="91" t="s">
        <v>20702</v>
      </c>
      <c r="K2428" s="91" t="s">
        <v>20703</v>
      </c>
      <c r="L2428" s="91" t="s">
        <v>20704</v>
      </c>
      <c r="M2428" s="91" t="s">
        <v>20705</v>
      </c>
      <c r="O2428" s="91" t="s">
        <v>20706</v>
      </c>
      <c r="P2428" s="91" t="s">
        <v>20707</v>
      </c>
      <c r="R2428" s="91" t="s">
        <v>20708</v>
      </c>
      <c r="U2428" s="91">
        <v>0</v>
      </c>
      <c r="V2428" s="91">
        <v>0</v>
      </c>
      <c r="W2428" s="91">
        <v>0</v>
      </c>
      <c r="X2428" s="91">
        <v>0</v>
      </c>
      <c r="Y2428" s="91">
        <v>0</v>
      </c>
      <c r="Z2428" s="91">
        <v>100</v>
      </c>
      <c r="AA2428" s="91">
        <v>0</v>
      </c>
      <c r="AB2428" s="91">
        <v>0</v>
      </c>
      <c r="AC2428" s="91">
        <v>0</v>
      </c>
      <c r="AD2428" s="91">
        <v>0</v>
      </c>
      <c r="AE2428" s="91">
        <v>0</v>
      </c>
      <c r="AF2428" s="91">
        <v>5</v>
      </c>
      <c r="AG2428" s="91">
        <v>201</v>
      </c>
      <c r="AH2428" s="91">
        <v>1373874</v>
      </c>
      <c r="AI2428" s="91">
        <v>1</v>
      </c>
      <c r="AJ2428" s="91" t="s">
        <v>20701</v>
      </c>
      <c r="AK2428" s="91">
        <v>0</v>
      </c>
      <c r="AL2428" s="91">
        <v>0</v>
      </c>
      <c r="AM2428" s="91" t="s">
        <v>87</v>
      </c>
      <c r="AO2428" s="91">
        <v>0</v>
      </c>
      <c r="AP2428" s="91">
        <v>0</v>
      </c>
      <c r="AQ2428" s="91" t="s">
        <v>87</v>
      </c>
      <c r="AR2428" s="91" t="s">
        <v>87</v>
      </c>
      <c r="AW2428" s="91">
        <v>1</v>
      </c>
      <c r="AX2428" s="91">
        <v>0</v>
      </c>
      <c r="AZ2428" s="92">
        <v>43132</v>
      </c>
      <c r="BA2428" s="91" t="s">
        <v>442</v>
      </c>
      <c r="BB2428" s="92">
        <v>43132</v>
      </c>
      <c r="BC2428" s="91" t="s">
        <v>442</v>
      </c>
    </row>
    <row r="2429" spans="1:55">
      <c r="A2429" s="91">
        <f t="shared" si="37"/>
        <v>2428</v>
      </c>
      <c r="B2429" s="91">
        <v>2152501</v>
      </c>
      <c r="C2429" s="91">
        <v>77</v>
      </c>
      <c r="D2429" s="91">
        <v>19</v>
      </c>
      <c r="E2429" s="91" t="s">
        <v>87</v>
      </c>
      <c r="F2429" s="91" t="s">
        <v>87</v>
      </c>
      <c r="G2429" s="91" t="s">
        <v>20709</v>
      </c>
      <c r="I2429" s="91" t="s">
        <v>20710</v>
      </c>
      <c r="J2429" s="91" t="s">
        <v>20711</v>
      </c>
      <c r="K2429" s="91" t="s">
        <v>18296</v>
      </c>
      <c r="L2429" s="91" t="s">
        <v>20712</v>
      </c>
      <c r="O2429" s="91" t="s">
        <v>20713</v>
      </c>
      <c r="P2429" s="91" t="s">
        <v>20714</v>
      </c>
      <c r="R2429" s="91" t="s">
        <v>20715</v>
      </c>
      <c r="S2429" s="91" t="s">
        <v>20716</v>
      </c>
      <c r="T2429" s="91" t="s">
        <v>269</v>
      </c>
      <c r="U2429" s="91">
        <v>1</v>
      </c>
      <c r="V2429" s="91">
        <v>500000</v>
      </c>
      <c r="W2429" s="91">
        <v>0</v>
      </c>
      <c r="X2429" s="91">
        <v>100</v>
      </c>
      <c r="Y2429" s="91">
        <v>120</v>
      </c>
      <c r="Z2429" s="91">
        <v>40</v>
      </c>
      <c r="AA2429" s="91">
        <v>60</v>
      </c>
      <c r="AB2429" s="91">
        <v>120</v>
      </c>
      <c r="AC2429" s="91">
        <v>40</v>
      </c>
      <c r="AD2429" s="91">
        <v>60</v>
      </c>
      <c r="AE2429" s="91">
        <v>120</v>
      </c>
      <c r="AF2429" s="91">
        <v>570</v>
      </c>
      <c r="AG2429" s="91">
        <v>39</v>
      </c>
      <c r="AH2429" s="91">
        <v>33971</v>
      </c>
      <c r="AI2429" s="91">
        <v>1</v>
      </c>
      <c r="AJ2429" s="91" t="s">
        <v>20717</v>
      </c>
      <c r="AK2429" s="91">
        <v>0</v>
      </c>
      <c r="AL2429" s="91">
        <v>0</v>
      </c>
      <c r="AM2429" s="91" t="s">
        <v>87</v>
      </c>
      <c r="AO2429" s="91">
        <v>1</v>
      </c>
      <c r="AP2429" s="91">
        <v>2</v>
      </c>
      <c r="AQ2429" s="91">
        <v>1607172</v>
      </c>
      <c r="AR2429" s="91" t="s">
        <v>87</v>
      </c>
      <c r="AU2429" s="93">
        <v>42088</v>
      </c>
      <c r="AW2429" s="91">
        <v>1</v>
      </c>
      <c r="AX2429" s="91">
        <v>0</v>
      </c>
      <c r="AZ2429" s="92">
        <v>40793</v>
      </c>
      <c r="BA2429" s="91" t="s">
        <v>183</v>
      </c>
      <c r="BB2429" s="92">
        <v>40793</v>
      </c>
      <c r="BC2429" s="91" t="s">
        <v>87</v>
      </c>
    </row>
    <row r="2430" spans="1:55">
      <c r="A2430" s="91">
        <f t="shared" si="37"/>
        <v>2429</v>
      </c>
      <c r="B2430" s="91">
        <v>2152601</v>
      </c>
      <c r="C2430" s="91">
        <v>29</v>
      </c>
      <c r="D2430" s="91">
        <v>19</v>
      </c>
      <c r="E2430" s="91" t="s">
        <v>87</v>
      </c>
      <c r="F2430" s="91" t="s">
        <v>87</v>
      </c>
      <c r="G2430" s="91" t="s">
        <v>20718</v>
      </c>
      <c r="I2430" s="91" t="s">
        <v>20719</v>
      </c>
      <c r="J2430" s="91" t="s">
        <v>20720</v>
      </c>
      <c r="K2430" s="91" t="s">
        <v>20721</v>
      </c>
      <c r="L2430" s="91" t="s">
        <v>20722</v>
      </c>
      <c r="O2430" s="91" t="s">
        <v>20723</v>
      </c>
      <c r="P2430" s="91" t="s">
        <v>20724</v>
      </c>
      <c r="R2430" s="91" t="s">
        <v>20725</v>
      </c>
      <c r="S2430" s="91" t="s">
        <v>20726</v>
      </c>
      <c r="T2430" s="91" t="s">
        <v>269</v>
      </c>
      <c r="U2430" s="91">
        <v>0</v>
      </c>
      <c r="V2430" s="91">
        <v>0</v>
      </c>
      <c r="W2430" s="91">
        <v>0</v>
      </c>
      <c r="X2430" s="91">
        <v>0</v>
      </c>
      <c r="Y2430" s="91">
        <v>0</v>
      </c>
      <c r="Z2430" s="91">
        <v>100</v>
      </c>
      <c r="AA2430" s="91">
        <v>0</v>
      </c>
      <c r="AB2430" s="91">
        <v>0</v>
      </c>
      <c r="AC2430" s="91">
        <v>0</v>
      </c>
      <c r="AD2430" s="91">
        <v>0</v>
      </c>
      <c r="AE2430" s="91">
        <v>0</v>
      </c>
      <c r="AF2430" s="91">
        <v>142</v>
      </c>
      <c r="AG2430" s="91">
        <v>251</v>
      </c>
      <c r="AH2430" s="91">
        <v>571631</v>
      </c>
      <c r="AI2430" s="91">
        <v>1</v>
      </c>
      <c r="AJ2430" s="91" t="s">
        <v>20727</v>
      </c>
      <c r="AK2430" s="91">
        <v>0</v>
      </c>
      <c r="AL2430" s="91">
        <v>0</v>
      </c>
      <c r="AM2430" s="91" t="s">
        <v>87</v>
      </c>
      <c r="AO2430" s="91">
        <v>1</v>
      </c>
      <c r="AP2430" s="91">
        <v>2</v>
      </c>
      <c r="AQ2430" s="91" t="s">
        <v>87</v>
      </c>
      <c r="AR2430" s="91" t="s">
        <v>87</v>
      </c>
      <c r="AW2430" s="91">
        <v>1</v>
      </c>
      <c r="AX2430" s="91">
        <v>0</v>
      </c>
      <c r="AZ2430" s="92">
        <v>40795</v>
      </c>
      <c r="BA2430" s="91" t="s">
        <v>183</v>
      </c>
      <c r="BB2430" s="92">
        <v>40795</v>
      </c>
      <c r="BC2430" s="91" t="s">
        <v>87</v>
      </c>
    </row>
    <row r="2431" spans="1:55">
      <c r="A2431" s="91">
        <f t="shared" si="37"/>
        <v>2430</v>
      </c>
      <c r="B2431" s="91">
        <v>2156401</v>
      </c>
      <c r="C2431" s="91">
        <v>70</v>
      </c>
      <c r="D2431" s="91">
        <v>19</v>
      </c>
      <c r="E2431" s="91" t="s">
        <v>87</v>
      </c>
      <c r="F2431" s="91" t="s">
        <v>87</v>
      </c>
      <c r="G2431" s="91" t="s">
        <v>20728</v>
      </c>
      <c r="I2431" s="91" t="s">
        <v>20729</v>
      </c>
      <c r="J2431" s="91" t="s">
        <v>20730</v>
      </c>
      <c r="K2431" s="91" t="s">
        <v>20731</v>
      </c>
      <c r="L2431" s="91" t="s">
        <v>20732</v>
      </c>
      <c r="O2431" s="91" t="s">
        <v>20733</v>
      </c>
      <c r="P2431" s="91" t="s">
        <v>20734</v>
      </c>
      <c r="R2431" s="91" t="s">
        <v>20735</v>
      </c>
      <c r="S2431" s="91" t="s">
        <v>20736</v>
      </c>
      <c r="T2431" s="91" t="s">
        <v>269</v>
      </c>
      <c r="U2431" s="91">
        <v>1</v>
      </c>
      <c r="V2431" s="91">
        <v>500000</v>
      </c>
      <c r="W2431" s="91">
        <v>0</v>
      </c>
      <c r="X2431" s="91">
        <v>100</v>
      </c>
      <c r="Y2431" s="91">
        <v>120</v>
      </c>
      <c r="Z2431" s="91">
        <v>40</v>
      </c>
      <c r="AA2431" s="91">
        <v>60</v>
      </c>
      <c r="AB2431" s="91">
        <v>120</v>
      </c>
      <c r="AC2431" s="91">
        <v>0</v>
      </c>
      <c r="AD2431" s="91">
        <v>100</v>
      </c>
      <c r="AE2431" s="91">
        <v>120</v>
      </c>
      <c r="AF2431" s="91">
        <v>1</v>
      </c>
      <c r="AG2431" s="91">
        <v>81</v>
      </c>
      <c r="AH2431" s="91">
        <v>103402</v>
      </c>
      <c r="AI2431" s="91">
        <v>2</v>
      </c>
      <c r="AJ2431" s="91" t="s">
        <v>20737</v>
      </c>
      <c r="AK2431" s="91">
        <v>0</v>
      </c>
      <c r="AL2431" s="91">
        <v>0</v>
      </c>
      <c r="AM2431" s="91" t="s">
        <v>87</v>
      </c>
      <c r="AO2431" s="91">
        <v>1</v>
      </c>
      <c r="AP2431" s="91">
        <v>2</v>
      </c>
      <c r="AQ2431" s="91">
        <v>1573433</v>
      </c>
      <c r="AR2431" s="91" t="s">
        <v>87</v>
      </c>
      <c r="AU2431" s="93">
        <v>42060</v>
      </c>
      <c r="AW2431" s="91">
        <v>1</v>
      </c>
      <c r="AX2431" s="91">
        <v>0</v>
      </c>
      <c r="AZ2431" s="92">
        <v>40812</v>
      </c>
      <c r="BA2431" s="91" t="s">
        <v>183</v>
      </c>
      <c r="BB2431" s="92">
        <v>42057</v>
      </c>
      <c r="BC2431" s="91" t="s">
        <v>87</v>
      </c>
    </row>
    <row r="2432" spans="1:55">
      <c r="A2432" s="91">
        <f t="shared" si="37"/>
        <v>2431</v>
      </c>
      <c r="B2432" s="91">
        <v>2156501</v>
      </c>
      <c r="C2432" s="91">
        <v>38</v>
      </c>
      <c r="D2432" s="91">
        <v>19</v>
      </c>
      <c r="E2432" s="91" t="s">
        <v>87</v>
      </c>
      <c r="F2432" s="91" t="s">
        <v>87</v>
      </c>
      <c r="G2432" s="91" t="s">
        <v>20738</v>
      </c>
      <c r="H2432" s="91" t="s">
        <v>20739</v>
      </c>
      <c r="I2432" s="91" t="s">
        <v>20740</v>
      </c>
      <c r="K2432" s="91" t="s">
        <v>20741</v>
      </c>
      <c r="L2432" s="91" t="s">
        <v>20742</v>
      </c>
      <c r="O2432" s="91" t="s">
        <v>20743</v>
      </c>
      <c r="P2432" s="91" t="s">
        <v>20744</v>
      </c>
      <c r="R2432" s="91" t="s">
        <v>20745</v>
      </c>
      <c r="S2432" s="91" t="s">
        <v>20746</v>
      </c>
      <c r="T2432" s="91" t="s">
        <v>269</v>
      </c>
      <c r="U2432" s="91">
        <v>0</v>
      </c>
      <c r="V2432" s="91">
        <v>500000</v>
      </c>
      <c r="W2432" s="91">
        <v>0</v>
      </c>
      <c r="X2432" s="91">
        <v>100</v>
      </c>
      <c r="Y2432" s="91">
        <v>120</v>
      </c>
      <c r="Z2432" s="91">
        <v>40</v>
      </c>
      <c r="AA2432" s="91">
        <v>60</v>
      </c>
      <c r="AB2432" s="91">
        <v>120</v>
      </c>
      <c r="AC2432" s="91">
        <v>0</v>
      </c>
      <c r="AD2432" s="91">
        <v>100</v>
      </c>
      <c r="AE2432" s="91">
        <v>120</v>
      </c>
      <c r="AF2432" s="91">
        <v>10</v>
      </c>
      <c r="AG2432" s="91">
        <v>275</v>
      </c>
      <c r="AH2432" s="91">
        <v>115006</v>
      </c>
      <c r="AI2432" s="91">
        <v>2</v>
      </c>
      <c r="AJ2432" s="91" t="s">
        <v>20747</v>
      </c>
      <c r="AK2432" s="91">
        <v>0</v>
      </c>
      <c r="AL2432" s="91">
        <v>0</v>
      </c>
      <c r="AM2432" s="91" t="s">
        <v>87</v>
      </c>
      <c r="AO2432" s="91">
        <v>0</v>
      </c>
      <c r="AP2432" s="91">
        <v>2</v>
      </c>
      <c r="AQ2432" s="91" t="s">
        <v>87</v>
      </c>
      <c r="AR2432" s="91" t="s">
        <v>87</v>
      </c>
      <c r="AW2432" s="91">
        <v>1</v>
      </c>
      <c r="AX2432" s="91">
        <v>0</v>
      </c>
      <c r="AZ2432" s="92">
        <v>40812</v>
      </c>
      <c r="BA2432" s="91" t="s">
        <v>183</v>
      </c>
      <c r="BB2432" s="92">
        <v>40812</v>
      </c>
      <c r="BC2432" s="91" t="s">
        <v>87</v>
      </c>
    </row>
    <row r="2433" spans="1:55">
      <c r="A2433" s="91">
        <f t="shared" si="37"/>
        <v>2432</v>
      </c>
      <c r="B2433" s="91">
        <v>2159001</v>
      </c>
      <c r="C2433" s="91">
        <v>10</v>
      </c>
      <c r="D2433" s="91">
        <v>19</v>
      </c>
      <c r="E2433" s="91">
        <v>21590</v>
      </c>
      <c r="F2433" s="91">
        <v>1</v>
      </c>
      <c r="G2433" s="91" t="s">
        <v>20748</v>
      </c>
      <c r="H2433" s="91" t="s">
        <v>20749</v>
      </c>
      <c r="I2433" s="91" t="s">
        <v>20750</v>
      </c>
      <c r="J2433" s="91" t="s">
        <v>20751</v>
      </c>
      <c r="K2433" s="91" t="s">
        <v>20752</v>
      </c>
      <c r="L2433" s="91" t="s">
        <v>20753</v>
      </c>
      <c r="O2433" s="91" t="s">
        <v>20754</v>
      </c>
      <c r="P2433" s="91" t="s">
        <v>87</v>
      </c>
      <c r="U2433" s="91">
        <v>0</v>
      </c>
      <c r="V2433" s="91">
        <v>500000</v>
      </c>
      <c r="W2433" s="91">
        <v>0</v>
      </c>
      <c r="X2433" s="91">
        <v>0</v>
      </c>
      <c r="Y2433" s="91">
        <v>0</v>
      </c>
      <c r="Z2433" s="91">
        <v>40</v>
      </c>
      <c r="AA2433" s="91">
        <v>60</v>
      </c>
      <c r="AB2433" s="91">
        <v>120</v>
      </c>
      <c r="AC2433" s="91">
        <v>40</v>
      </c>
      <c r="AD2433" s="91">
        <v>60</v>
      </c>
      <c r="AE2433" s="91">
        <v>120</v>
      </c>
      <c r="AF2433" s="91">
        <v>501</v>
      </c>
      <c r="AG2433" s="91">
        <v>318</v>
      </c>
      <c r="AH2433" s="91">
        <v>781103</v>
      </c>
      <c r="AI2433" s="91">
        <v>1</v>
      </c>
      <c r="AJ2433" s="91" t="s">
        <v>20755</v>
      </c>
      <c r="AK2433" s="91">
        <v>0</v>
      </c>
      <c r="AL2433" s="91">
        <v>0</v>
      </c>
      <c r="AM2433" s="91" t="s">
        <v>87</v>
      </c>
      <c r="AO2433" s="91">
        <v>0</v>
      </c>
      <c r="AP2433" s="91">
        <v>2</v>
      </c>
      <c r="AQ2433" s="91" t="s">
        <v>87</v>
      </c>
      <c r="AR2433" s="91" t="s">
        <v>87</v>
      </c>
      <c r="AW2433" s="91">
        <v>1</v>
      </c>
      <c r="AX2433" s="91">
        <v>0</v>
      </c>
      <c r="AZ2433" s="92">
        <v>36680</v>
      </c>
      <c r="BA2433" s="91" t="s">
        <v>183</v>
      </c>
      <c r="BB2433" s="92">
        <v>39519</v>
      </c>
      <c r="BC2433" s="91" t="s">
        <v>87</v>
      </c>
    </row>
    <row r="2434" spans="1:55">
      <c r="A2434" s="91">
        <f t="shared" si="37"/>
        <v>2433</v>
      </c>
      <c r="B2434" s="91">
        <v>2159003</v>
      </c>
      <c r="C2434" s="91">
        <v>10</v>
      </c>
      <c r="D2434" s="91">
        <v>19</v>
      </c>
      <c r="E2434" s="91" t="s">
        <v>87</v>
      </c>
      <c r="F2434" s="91" t="s">
        <v>87</v>
      </c>
      <c r="G2434" s="91" t="s">
        <v>20748</v>
      </c>
      <c r="H2434" s="91" t="s">
        <v>2917</v>
      </c>
      <c r="I2434" s="91" t="s">
        <v>20750</v>
      </c>
      <c r="K2434" s="91" t="s">
        <v>20756</v>
      </c>
      <c r="L2434" s="91" t="s">
        <v>20757</v>
      </c>
      <c r="O2434" s="91" t="s">
        <v>20758</v>
      </c>
      <c r="P2434" s="91" t="s">
        <v>20759</v>
      </c>
      <c r="U2434" s="91">
        <v>0</v>
      </c>
      <c r="V2434" s="91">
        <v>500000</v>
      </c>
      <c r="W2434" s="91">
        <v>0</v>
      </c>
      <c r="X2434" s="91">
        <v>0</v>
      </c>
      <c r="Y2434" s="91">
        <v>0</v>
      </c>
      <c r="Z2434" s="91">
        <v>40</v>
      </c>
      <c r="AA2434" s="91">
        <v>60</v>
      </c>
      <c r="AB2434" s="91">
        <v>120</v>
      </c>
      <c r="AC2434" s="91">
        <v>0</v>
      </c>
      <c r="AD2434" s="91">
        <v>0</v>
      </c>
      <c r="AE2434" s="91">
        <v>0</v>
      </c>
      <c r="AF2434" s="91">
        <v>501</v>
      </c>
      <c r="AG2434" s="91">
        <v>462</v>
      </c>
      <c r="AH2434" s="91">
        <v>3147240</v>
      </c>
      <c r="AI2434" s="91">
        <v>1</v>
      </c>
      <c r="AJ2434" s="91" t="s">
        <v>20760</v>
      </c>
      <c r="AK2434" s="91">
        <v>0</v>
      </c>
      <c r="AL2434" s="91">
        <v>0</v>
      </c>
      <c r="AM2434" s="91" t="s">
        <v>87</v>
      </c>
      <c r="AO2434" s="91">
        <v>0</v>
      </c>
      <c r="AP2434" s="91">
        <v>0</v>
      </c>
      <c r="AQ2434" s="91" t="s">
        <v>87</v>
      </c>
      <c r="AR2434" s="91" t="s">
        <v>87</v>
      </c>
      <c r="AW2434" s="91">
        <v>1</v>
      </c>
      <c r="AX2434" s="91">
        <v>0</v>
      </c>
      <c r="AZ2434" s="92">
        <v>40099</v>
      </c>
      <c r="BA2434" s="91" t="s">
        <v>183</v>
      </c>
      <c r="BB2434" s="92">
        <v>40099</v>
      </c>
      <c r="BC2434" s="91" t="s">
        <v>87</v>
      </c>
    </row>
    <row r="2435" spans="1:55">
      <c r="A2435" s="91">
        <f t="shared" ref="A2435:A2498" si="38">A2434+1</f>
        <v>2434</v>
      </c>
      <c r="B2435" s="91">
        <v>2183302</v>
      </c>
      <c r="C2435" s="91">
        <v>70</v>
      </c>
      <c r="D2435" s="91">
        <v>19</v>
      </c>
      <c r="E2435" s="91" t="s">
        <v>87</v>
      </c>
      <c r="F2435" s="91" t="s">
        <v>87</v>
      </c>
      <c r="G2435" s="91" t="s">
        <v>20761</v>
      </c>
      <c r="I2435" s="91" t="s">
        <v>20762</v>
      </c>
      <c r="K2435" s="91" t="s">
        <v>20763</v>
      </c>
      <c r="L2435" s="91" t="s">
        <v>20764</v>
      </c>
      <c r="O2435" s="91" t="s">
        <v>20765</v>
      </c>
      <c r="P2435" s="91" t="s">
        <v>20766</v>
      </c>
      <c r="R2435" s="91" t="s">
        <v>20767</v>
      </c>
      <c r="T2435" s="91" t="s">
        <v>269</v>
      </c>
      <c r="U2435" s="91">
        <v>0</v>
      </c>
      <c r="V2435" s="91">
        <v>0</v>
      </c>
      <c r="W2435" s="91">
        <v>0</v>
      </c>
      <c r="X2435" s="91">
        <v>0</v>
      </c>
      <c r="Y2435" s="91">
        <v>0</v>
      </c>
      <c r="Z2435" s="91">
        <v>100</v>
      </c>
      <c r="AA2435" s="91">
        <v>0</v>
      </c>
      <c r="AB2435" s="91">
        <v>0</v>
      </c>
      <c r="AC2435" s="91">
        <v>0</v>
      </c>
      <c r="AD2435" s="91">
        <v>0</v>
      </c>
      <c r="AE2435" s="91">
        <v>0</v>
      </c>
      <c r="AF2435" s="91">
        <v>146</v>
      </c>
      <c r="AG2435" s="91">
        <v>129</v>
      </c>
      <c r="AH2435" s="91">
        <v>408862</v>
      </c>
      <c r="AI2435" s="91">
        <v>1</v>
      </c>
      <c r="AJ2435" s="91" t="s">
        <v>20768</v>
      </c>
      <c r="AK2435" s="91">
        <v>0</v>
      </c>
      <c r="AL2435" s="91">
        <v>0</v>
      </c>
      <c r="AM2435" s="91" t="s">
        <v>87</v>
      </c>
      <c r="AO2435" s="91">
        <v>0</v>
      </c>
      <c r="AP2435" s="91">
        <v>2</v>
      </c>
      <c r="AQ2435" s="91" t="s">
        <v>87</v>
      </c>
      <c r="AR2435" s="91" t="s">
        <v>87</v>
      </c>
      <c r="AW2435" s="91">
        <v>1</v>
      </c>
      <c r="AX2435" s="91">
        <v>0</v>
      </c>
      <c r="AZ2435" s="92">
        <v>43132</v>
      </c>
      <c r="BA2435" s="91" t="s">
        <v>442</v>
      </c>
      <c r="BB2435" s="92">
        <v>43132</v>
      </c>
      <c r="BC2435" s="91" t="s">
        <v>442</v>
      </c>
    </row>
    <row r="2436" spans="1:55">
      <c r="A2436" s="91">
        <f t="shared" si="38"/>
        <v>2435</v>
      </c>
      <c r="B2436" s="91">
        <v>2185804</v>
      </c>
      <c r="C2436" s="91">
        <v>77</v>
      </c>
      <c r="D2436" s="91">
        <v>19</v>
      </c>
      <c r="E2436" s="91">
        <v>21858</v>
      </c>
      <c r="F2436" s="91">
        <v>4</v>
      </c>
      <c r="G2436" s="91" t="s">
        <v>10425</v>
      </c>
      <c r="H2436" s="91" t="s">
        <v>646</v>
      </c>
      <c r="I2436" s="91" t="s">
        <v>20769</v>
      </c>
      <c r="J2436" s="91" t="s">
        <v>20770</v>
      </c>
      <c r="K2436" s="91" t="s">
        <v>20771</v>
      </c>
      <c r="L2436" s="91" t="s">
        <v>20772</v>
      </c>
      <c r="O2436" s="91" t="s">
        <v>20773</v>
      </c>
      <c r="P2436" s="91" t="s">
        <v>20774</v>
      </c>
      <c r="R2436" s="91" t="s">
        <v>20775</v>
      </c>
      <c r="S2436" s="91" t="s">
        <v>20776</v>
      </c>
      <c r="T2436" s="91" t="s">
        <v>20777</v>
      </c>
      <c r="U2436" s="91">
        <v>0</v>
      </c>
      <c r="V2436" s="91">
        <v>500000</v>
      </c>
      <c r="W2436" s="91">
        <v>0</v>
      </c>
      <c r="X2436" s="91">
        <v>100</v>
      </c>
      <c r="Y2436" s="91">
        <v>120</v>
      </c>
      <c r="Z2436" s="91">
        <v>40</v>
      </c>
      <c r="AA2436" s="91">
        <v>60</v>
      </c>
      <c r="AB2436" s="91">
        <v>120</v>
      </c>
      <c r="AC2436" s="91">
        <v>0</v>
      </c>
      <c r="AD2436" s="91">
        <v>100</v>
      </c>
      <c r="AE2436" s="91">
        <v>120</v>
      </c>
      <c r="AF2436" s="91">
        <v>1</v>
      </c>
      <c r="AG2436" s="91">
        <v>660</v>
      </c>
      <c r="AH2436" s="91">
        <v>114859</v>
      </c>
      <c r="AI2436" s="91">
        <v>2</v>
      </c>
      <c r="AJ2436" s="91" t="s">
        <v>20778</v>
      </c>
      <c r="AK2436" s="91">
        <v>0</v>
      </c>
      <c r="AL2436" s="91">
        <v>0</v>
      </c>
      <c r="AM2436" s="91" t="s">
        <v>87</v>
      </c>
      <c r="AO2436" s="91">
        <v>1</v>
      </c>
      <c r="AP2436" s="91">
        <v>2</v>
      </c>
      <c r="AQ2436" s="91" t="s">
        <v>87</v>
      </c>
      <c r="AR2436" s="91" t="s">
        <v>87</v>
      </c>
      <c r="AW2436" s="91">
        <v>1</v>
      </c>
      <c r="AX2436" s="91">
        <v>0</v>
      </c>
      <c r="AZ2436" s="92">
        <v>43054.058993055558</v>
      </c>
      <c r="BA2436" s="91" t="s">
        <v>233</v>
      </c>
      <c r="BB2436" s="92">
        <v>43054.058993055558</v>
      </c>
      <c r="BC2436" s="91" t="s">
        <v>233</v>
      </c>
    </row>
    <row r="2437" spans="1:55">
      <c r="A2437" s="91">
        <f t="shared" si="38"/>
        <v>2436</v>
      </c>
      <c r="B2437" s="91">
        <v>2187202</v>
      </c>
      <c r="C2437" s="91">
        <v>77</v>
      </c>
      <c r="D2437" s="91">
        <v>19</v>
      </c>
      <c r="E2437" s="91" t="s">
        <v>87</v>
      </c>
      <c r="F2437" s="91" t="s">
        <v>87</v>
      </c>
      <c r="G2437" s="91" t="s">
        <v>20779</v>
      </c>
      <c r="H2437" s="91" t="s">
        <v>4892</v>
      </c>
      <c r="I2437" s="91" t="s">
        <v>20780</v>
      </c>
      <c r="K2437" s="91" t="s">
        <v>14140</v>
      </c>
      <c r="L2437" s="91" t="s">
        <v>20781</v>
      </c>
      <c r="M2437" s="91" t="s">
        <v>20782</v>
      </c>
      <c r="O2437" s="91" t="s">
        <v>20783</v>
      </c>
      <c r="P2437" s="91" t="s">
        <v>20784</v>
      </c>
      <c r="R2437" s="91" t="s">
        <v>20785</v>
      </c>
      <c r="S2437" s="91" t="s">
        <v>20786</v>
      </c>
      <c r="T2437" s="91" t="s">
        <v>269</v>
      </c>
      <c r="U2437" s="91">
        <v>1</v>
      </c>
      <c r="V2437" s="91">
        <v>500000</v>
      </c>
      <c r="W2437" s="91">
        <v>0</v>
      </c>
      <c r="X2437" s="91">
        <v>100</v>
      </c>
      <c r="Y2437" s="91">
        <v>120</v>
      </c>
      <c r="Z2437" s="91">
        <v>40</v>
      </c>
      <c r="AA2437" s="91">
        <v>60</v>
      </c>
      <c r="AB2437" s="91">
        <v>120</v>
      </c>
      <c r="AC2437" s="91">
        <v>40</v>
      </c>
      <c r="AD2437" s="91">
        <v>60</v>
      </c>
      <c r="AE2437" s="91">
        <v>120</v>
      </c>
      <c r="AF2437" s="91">
        <v>5</v>
      </c>
      <c r="AG2437" s="91">
        <v>19</v>
      </c>
      <c r="AH2437" s="91">
        <v>7315</v>
      </c>
      <c r="AI2437" s="91">
        <v>2</v>
      </c>
      <c r="AJ2437" s="91" t="s">
        <v>20787</v>
      </c>
      <c r="AK2437" s="91">
        <v>0</v>
      </c>
      <c r="AL2437" s="91">
        <v>0</v>
      </c>
      <c r="AM2437" s="91" t="s">
        <v>87</v>
      </c>
      <c r="AO2437" s="91">
        <v>1</v>
      </c>
      <c r="AP2437" s="91">
        <v>2</v>
      </c>
      <c r="AQ2437" s="91">
        <v>1592221</v>
      </c>
      <c r="AR2437" s="91" t="s">
        <v>87</v>
      </c>
      <c r="AU2437" s="93">
        <v>42060</v>
      </c>
      <c r="AW2437" s="91">
        <v>1</v>
      </c>
      <c r="AX2437" s="91">
        <v>0</v>
      </c>
      <c r="AZ2437" s="92">
        <v>41442</v>
      </c>
      <c r="BA2437" s="91" t="s">
        <v>183</v>
      </c>
      <c r="BB2437" s="92">
        <v>42057</v>
      </c>
      <c r="BC2437" s="91" t="s">
        <v>87</v>
      </c>
    </row>
    <row r="2438" spans="1:55">
      <c r="A2438" s="91">
        <f t="shared" si="38"/>
        <v>2437</v>
      </c>
      <c r="B2438" s="91">
        <v>2187401</v>
      </c>
      <c r="C2438" s="91">
        <v>10</v>
      </c>
      <c r="D2438" s="91">
        <v>19</v>
      </c>
      <c r="E2438" s="91" t="s">
        <v>87</v>
      </c>
      <c r="F2438" s="91" t="s">
        <v>87</v>
      </c>
      <c r="G2438" s="91" t="s">
        <v>20788</v>
      </c>
      <c r="I2438" s="91" t="s">
        <v>20789</v>
      </c>
      <c r="K2438" s="91" t="s">
        <v>17085</v>
      </c>
      <c r="L2438" s="91" t="s">
        <v>20790</v>
      </c>
      <c r="O2438" s="91" t="s">
        <v>20791</v>
      </c>
      <c r="P2438" s="91" t="s">
        <v>20792</v>
      </c>
      <c r="R2438" s="91" t="s">
        <v>20793</v>
      </c>
      <c r="S2438" s="91" t="s">
        <v>20794</v>
      </c>
      <c r="T2438" s="91" t="s">
        <v>269</v>
      </c>
      <c r="U2438" s="91">
        <v>0</v>
      </c>
      <c r="V2438" s="91">
        <v>0</v>
      </c>
      <c r="W2438" s="91">
        <v>0</v>
      </c>
      <c r="X2438" s="91">
        <v>0</v>
      </c>
      <c r="Y2438" s="91">
        <v>0</v>
      </c>
      <c r="Z2438" s="91">
        <v>100</v>
      </c>
      <c r="AA2438" s="91">
        <v>0</v>
      </c>
      <c r="AB2438" s="91">
        <v>0</v>
      </c>
      <c r="AC2438" s="91">
        <v>0</v>
      </c>
      <c r="AD2438" s="91">
        <v>0</v>
      </c>
      <c r="AE2438" s="91">
        <v>0</v>
      </c>
      <c r="AF2438" s="91">
        <v>501</v>
      </c>
      <c r="AG2438" s="91">
        <v>476</v>
      </c>
      <c r="AH2438" s="91">
        <v>2017610</v>
      </c>
      <c r="AI2438" s="91">
        <v>2</v>
      </c>
      <c r="AJ2438" s="91" t="s">
        <v>20795</v>
      </c>
      <c r="AK2438" s="91">
        <v>0</v>
      </c>
      <c r="AL2438" s="91">
        <v>0</v>
      </c>
      <c r="AM2438" s="91" t="s">
        <v>87</v>
      </c>
      <c r="AO2438" s="91">
        <v>0</v>
      </c>
      <c r="AP2438" s="91">
        <v>0</v>
      </c>
      <c r="AQ2438" s="91" t="s">
        <v>87</v>
      </c>
      <c r="AR2438" s="91" t="s">
        <v>87</v>
      </c>
      <c r="AW2438" s="91">
        <v>1</v>
      </c>
      <c r="AX2438" s="91">
        <v>0</v>
      </c>
      <c r="AZ2438" s="92">
        <v>40946</v>
      </c>
      <c r="BA2438" s="91" t="s">
        <v>183</v>
      </c>
      <c r="BB2438" s="92">
        <v>41092</v>
      </c>
      <c r="BC2438" s="91" t="s">
        <v>87</v>
      </c>
    </row>
    <row r="2439" spans="1:55">
      <c r="A2439" s="91">
        <f t="shared" si="38"/>
        <v>2438</v>
      </c>
      <c r="B2439" s="91">
        <v>2188601</v>
      </c>
      <c r="C2439" s="91">
        <v>30</v>
      </c>
      <c r="D2439" s="91">
        <v>19</v>
      </c>
      <c r="E2439" s="91" t="s">
        <v>87</v>
      </c>
      <c r="F2439" s="91" t="s">
        <v>87</v>
      </c>
      <c r="G2439" s="91" t="s">
        <v>20796</v>
      </c>
      <c r="I2439" s="91" t="s">
        <v>20797</v>
      </c>
      <c r="K2439" s="91" t="s">
        <v>835</v>
      </c>
      <c r="L2439" s="91" t="s">
        <v>20798</v>
      </c>
      <c r="O2439" s="91" t="s">
        <v>20799</v>
      </c>
      <c r="P2439" s="91" t="s">
        <v>20800</v>
      </c>
      <c r="R2439" s="91" t="s">
        <v>20801</v>
      </c>
      <c r="S2439" s="91" t="s">
        <v>20802</v>
      </c>
      <c r="T2439" s="91" t="s">
        <v>269</v>
      </c>
      <c r="U2439" s="91">
        <v>0</v>
      </c>
      <c r="V2439" s="91">
        <v>500000</v>
      </c>
      <c r="W2439" s="91">
        <v>0</v>
      </c>
      <c r="X2439" s="91">
        <v>0</v>
      </c>
      <c r="Y2439" s="91">
        <v>0</v>
      </c>
      <c r="Z2439" s="91">
        <v>40</v>
      </c>
      <c r="AA2439" s="91">
        <v>60</v>
      </c>
      <c r="AB2439" s="91">
        <v>120</v>
      </c>
      <c r="AC2439" s="91">
        <v>0</v>
      </c>
      <c r="AD2439" s="91">
        <v>0</v>
      </c>
      <c r="AE2439" s="91">
        <v>0</v>
      </c>
      <c r="AF2439" s="91">
        <v>5</v>
      </c>
      <c r="AG2439" s="91">
        <v>652</v>
      </c>
      <c r="AH2439" s="91">
        <v>1636966</v>
      </c>
      <c r="AI2439" s="91">
        <v>2</v>
      </c>
      <c r="AJ2439" s="91" t="s">
        <v>20803</v>
      </c>
      <c r="AK2439" s="91">
        <v>0</v>
      </c>
      <c r="AL2439" s="91">
        <v>0</v>
      </c>
      <c r="AM2439" s="91" t="s">
        <v>87</v>
      </c>
      <c r="AO2439" s="91">
        <v>1</v>
      </c>
      <c r="AP2439" s="91">
        <v>2</v>
      </c>
      <c r="AQ2439" s="91" t="s">
        <v>87</v>
      </c>
      <c r="AR2439" s="91" t="s">
        <v>87</v>
      </c>
      <c r="AW2439" s="91">
        <v>1</v>
      </c>
      <c r="AX2439" s="91">
        <v>0</v>
      </c>
      <c r="AZ2439" s="92">
        <v>40948</v>
      </c>
      <c r="BA2439" s="91" t="s">
        <v>183</v>
      </c>
      <c r="BB2439" s="92">
        <v>40948</v>
      </c>
      <c r="BC2439" s="91" t="s">
        <v>87</v>
      </c>
    </row>
    <row r="2440" spans="1:55">
      <c r="A2440" s="91">
        <f t="shared" si="38"/>
        <v>2439</v>
      </c>
      <c r="B2440" s="91">
        <v>2206009</v>
      </c>
      <c r="C2440" s="91">
        <v>70</v>
      </c>
      <c r="D2440" s="91">
        <v>19</v>
      </c>
      <c r="E2440" s="91">
        <v>22060</v>
      </c>
      <c r="F2440" s="91">
        <v>9</v>
      </c>
      <c r="G2440" s="91" t="s">
        <v>1542</v>
      </c>
      <c r="H2440" s="91" t="s">
        <v>20804</v>
      </c>
      <c r="I2440" s="91" t="s">
        <v>1554</v>
      </c>
      <c r="J2440" s="91" t="s">
        <v>1542</v>
      </c>
      <c r="K2440" s="91" t="s">
        <v>20805</v>
      </c>
      <c r="L2440" s="91" t="s">
        <v>20806</v>
      </c>
      <c r="O2440" s="91" t="s">
        <v>20807</v>
      </c>
      <c r="P2440" s="91" t="s">
        <v>20808</v>
      </c>
      <c r="U2440" s="91">
        <v>1</v>
      </c>
      <c r="V2440" s="91">
        <v>500000</v>
      </c>
      <c r="W2440" s="91">
        <v>0</v>
      </c>
      <c r="X2440" s="91">
        <v>100</v>
      </c>
      <c r="Y2440" s="91">
        <v>120</v>
      </c>
      <c r="Z2440" s="91">
        <v>40</v>
      </c>
      <c r="AA2440" s="91">
        <v>60</v>
      </c>
      <c r="AB2440" s="91">
        <v>120</v>
      </c>
      <c r="AC2440" s="91">
        <v>0</v>
      </c>
      <c r="AD2440" s="91">
        <v>100</v>
      </c>
      <c r="AE2440" s="91">
        <v>120</v>
      </c>
      <c r="AF2440" s="91">
        <v>1</v>
      </c>
      <c r="AG2440" s="91">
        <v>503</v>
      </c>
      <c r="AH2440" s="91">
        <v>101938</v>
      </c>
      <c r="AI2440" s="91">
        <v>2</v>
      </c>
      <c r="AJ2440" s="91" t="s">
        <v>20809</v>
      </c>
      <c r="AK2440" s="91">
        <v>0</v>
      </c>
      <c r="AL2440" s="91">
        <v>0</v>
      </c>
      <c r="AM2440" s="91" t="s">
        <v>87</v>
      </c>
      <c r="AO2440" s="91">
        <v>0</v>
      </c>
      <c r="AP2440" s="91">
        <v>2</v>
      </c>
      <c r="AQ2440" s="91">
        <v>1360303</v>
      </c>
      <c r="AR2440" s="91" t="s">
        <v>87</v>
      </c>
      <c r="AU2440" s="93">
        <v>42060</v>
      </c>
      <c r="AW2440" s="91">
        <v>1</v>
      </c>
      <c r="AX2440" s="91">
        <v>0</v>
      </c>
      <c r="AY2440" s="91">
        <v>0</v>
      </c>
      <c r="AZ2440" s="92">
        <v>36680</v>
      </c>
      <c r="BA2440" s="91" t="s">
        <v>183</v>
      </c>
      <c r="BB2440" s="92">
        <v>42057</v>
      </c>
      <c r="BC2440" s="91" t="s">
        <v>87</v>
      </c>
    </row>
    <row r="2441" spans="1:55">
      <c r="A2441" s="91">
        <f t="shared" si="38"/>
        <v>2440</v>
      </c>
      <c r="B2441" s="91">
        <v>2212301</v>
      </c>
      <c r="C2441" s="91">
        <v>30</v>
      </c>
      <c r="D2441" s="91">
        <v>19</v>
      </c>
      <c r="E2441" s="91" t="s">
        <v>87</v>
      </c>
      <c r="F2441" s="91" t="s">
        <v>87</v>
      </c>
      <c r="G2441" s="91" t="s">
        <v>20810</v>
      </c>
      <c r="I2441" s="91" t="s">
        <v>20811</v>
      </c>
      <c r="J2441" s="91" t="s">
        <v>20811</v>
      </c>
      <c r="K2441" s="91" t="s">
        <v>20812</v>
      </c>
      <c r="L2441" s="91" t="s">
        <v>20813</v>
      </c>
      <c r="O2441" s="91" t="s">
        <v>20814</v>
      </c>
      <c r="P2441" s="91" t="s">
        <v>20815</v>
      </c>
      <c r="R2441" s="91" t="s">
        <v>20816</v>
      </c>
      <c r="S2441" s="91" t="s">
        <v>20817</v>
      </c>
      <c r="U2441" s="91">
        <v>0</v>
      </c>
      <c r="V2441" s="91">
        <v>500000</v>
      </c>
      <c r="W2441" s="91">
        <v>0</v>
      </c>
      <c r="X2441" s="91">
        <v>100</v>
      </c>
      <c r="Y2441" s="91">
        <v>120</v>
      </c>
      <c r="Z2441" s="91">
        <v>40</v>
      </c>
      <c r="AA2441" s="91">
        <v>60</v>
      </c>
      <c r="AB2441" s="91">
        <v>120</v>
      </c>
      <c r="AC2441" s="91">
        <v>40</v>
      </c>
      <c r="AD2441" s="91">
        <v>60</v>
      </c>
      <c r="AE2441" s="91">
        <v>120</v>
      </c>
      <c r="AF2441" s="91">
        <v>138</v>
      </c>
      <c r="AG2441" s="91">
        <v>920</v>
      </c>
      <c r="AH2441" s="91">
        <v>1002631</v>
      </c>
      <c r="AI2441" s="91">
        <v>1</v>
      </c>
      <c r="AJ2441" s="91" t="s">
        <v>20818</v>
      </c>
      <c r="AK2441" s="91">
        <v>0</v>
      </c>
      <c r="AL2441" s="91">
        <v>0</v>
      </c>
      <c r="AM2441" s="91" t="s">
        <v>87</v>
      </c>
      <c r="AO2441" s="91">
        <v>1</v>
      </c>
      <c r="AP2441" s="91">
        <v>2</v>
      </c>
      <c r="AQ2441" s="91" t="s">
        <v>87</v>
      </c>
      <c r="AR2441" s="91" t="s">
        <v>87</v>
      </c>
      <c r="AW2441" s="91">
        <v>1</v>
      </c>
      <c r="AX2441" s="91">
        <v>0</v>
      </c>
      <c r="AZ2441" s="92">
        <v>41026</v>
      </c>
      <c r="BA2441" s="91" t="s">
        <v>183</v>
      </c>
      <c r="BB2441" s="92">
        <v>41026</v>
      </c>
      <c r="BC2441" s="91" t="s">
        <v>87</v>
      </c>
    </row>
    <row r="2442" spans="1:55">
      <c r="A2442" s="91">
        <f t="shared" si="38"/>
        <v>2441</v>
      </c>
      <c r="B2442" s="91">
        <v>2216301</v>
      </c>
      <c r="C2442" s="91">
        <v>38</v>
      </c>
      <c r="D2442" s="91">
        <v>19</v>
      </c>
      <c r="E2442" s="91" t="s">
        <v>87</v>
      </c>
      <c r="F2442" s="91" t="s">
        <v>87</v>
      </c>
      <c r="G2442" s="91" t="s">
        <v>20819</v>
      </c>
      <c r="H2442" s="91" t="s">
        <v>20820</v>
      </c>
      <c r="I2442" s="91" t="s">
        <v>20821</v>
      </c>
      <c r="K2442" s="91" t="s">
        <v>20822</v>
      </c>
      <c r="L2442" s="91" t="s">
        <v>20823</v>
      </c>
      <c r="O2442" s="91" t="s">
        <v>20824</v>
      </c>
      <c r="P2442" s="91" t="s">
        <v>20825</v>
      </c>
      <c r="Q2442" s="91" t="s">
        <v>20826</v>
      </c>
      <c r="R2442" s="91" t="s">
        <v>20827</v>
      </c>
      <c r="S2442" s="91" t="s">
        <v>20828</v>
      </c>
      <c r="T2442" s="91" t="s">
        <v>385</v>
      </c>
      <c r="U2442" s="91">
        <v>1</v>
      </c>
      <c r="V2442" s="91">
        <v>500000</v>
      </c>
      <c r="W2442" s="91">
        <v>0</v>
      </c>
      <c r="X2442" s="91">
        <v>100</v>
      </c>
      <c r="Y2442" s="91">
        <v>120</v>
      </c>
      <c r="Z2442" s="91">
        <v>40</v>
      </c>
      <c r="AA2442" s="91">
        <v>60</v>
      </c>
      <c r="AB2442" s="91">
        <v>120</v>
      </c>
      <c r="AC2442" s="91">
        <v>0</v>
      </c>
      <c r="AD2442" s="91">
        <v>100</v>
      </c>
      <c r="AE2442" s="91">
        <v>120</v>
      </c>
      <c r="AF2442" s="91">
        <v>134</v>
      </c>
      <c r="AG2442" s="91">
        <v>301</v>
      </c>
      <c r="AH2442" s="91">
        <v>524941</v>
      </c>
      <c r="AI2442" s="91">
        <v>2</v>
      </c>
      <c r="AJ2442" s="91" t="s">
        <v>20829</v>
      </c>
      <c r="AK2442" s="91">
        <v>0</v>
      </c>
      <c r="AL2442" s="91">
        <v>0</v>
      </c>
      <c r="AM2442" s="91" t="s">
        <v>87</v>
      </c>
      <c r="AO2442" s="91">
        <v>1</v>
      </c>
      <c r="AP2442" s="91">
        <v>2</v>
      </c>
      <c r="AQ2442" s="91">
        <v>1512380</v>
      </c>
      <c r="AR2442" s="91" t="s">
        <v>87</v>
      </c>
      <c r="AU2442" s="93">
        <v>42060</v>
      </c>
      <c r="AW2442" s="91">
        <v>1</v>
      </c>
      <c r="AX2442" s="91">
        <v>0</v>
      </c>
      <c r="AZ2442" s="92">
        <v>41044</v>
      </c>
      <c r="BA2442" s="91" t="s">
        <v>183</v>
      </c>
      <c r="BB2442" s="92">
        <v>42057</v>
      </c>
      <c r="BC2442" s="91" t="s">
        <v>87</v>
      </c>
    </row>
    <row r="2443" spans="1:55">
      <c r="A2443" s="91">
        <f t="shared" si="38"/>
        <v>2442</v>
      </c>
      <c r="B2443" s="91">
        <v>2216401</v>
      </c>
      <c r="C2443" s="91">
        <v>38</v>
      </c>
      <c r="D2443" s="91">
        <v>19</v>
      </c>
      <c r="E2443" s="91" t="s">
        <v>87</v>
      </c>
      <c r="F2443" s="91" t="s">
        <v>87</v>
      </c>
      <c r="G2443" s="91" t="s">
        <v>20830</v>
      </c>
      <c r="H2443" s="91" t="s">
        <v>20831</v>
      </c>
      <c r="I2443" s="91" t="s">
        <v>20832</v>
      </c>
      <c r="K2443" s="91" t="s">
        <v>20833</v>
      </c>
      <c r="L2443" s="91" t="s">
        <v>20834</v>
      </c>
      <c r="O2443" s="91" t="s">
        <v>20835</v>
      </c>
      <c r="P2443" s="91" t="s">
        <v>20836</v>
      </c>
      <c r="R2443" s="91" t="s">
        <v>20837</v>
      </c>
      <c r="S2443" s="91" t="s">
        <v>20838</v>
      </c>
      <c r="T2443" s="91" t="s">
        <v>20839</v>
      </c>
      <c r="U2443" s="91">
        <v>0</v>
      </c>
      <c r="V2443" s="91">
        <v>500000</v>
      </c>
      <c r="W2443" s="91">
        <v>100</v>
      </c>
      <c r="X2443" s="91">
        <v>0</v>
      </c>
      <c r="Y2443" s="91">
        <v>0</v>
      </c>
      <c r="Z2443" s="91">
        <v>100</v>
      </c>
      <c r="AA2443" s="91">
        <v>0</v>
      </c>
      <c r="AB2443" s="91">
        <v>0</v>
      </c>
      <c r="AC2443" s="91">
        <v>100</v>
      </c>
      <c r="AD2443" s="91">
        <v>0</v>
      </c>
      <c r="AE2443" s="91">
        <v>0</v>
      </c>
      <c r="AF2443" s="91">
        <v>135</v>
      </c>
      <c r="AG2443" s="91">
        <v>310</v>
      </c>
      <c r="AH2443" s="91">
        <v>171034</v>
      </c>
      <c r="AI2443" s="91">
        <v>1</v>
      </c>
      <c r="AJ2443" s="91" t="s">
        <v>20840</v>
      </c>
      <c r="AK2443" s="91">
        <v>0</v>
      </c>
      <c r="AL2443" s="91">
        <v>0</v>
      </c>
      <c r="AM2443" s="91" t="s">
        <v>87</v>
      </c>
      <c r="AO2443" s="91">
        <v>0</v>
      </c>
      <c r="AP2443" s="91">
        <v>2</v>
      </c>
      <c r="AQ2443" s="91" t="s">
        <v>87</v>
      </c>
      <c r="AR2443" s="91" t="s">
        <v>87</v>
      </c>
      <c r="AW2443" s="91">
        <v>1</v>
      </c>
      <c r="AX2443" s="91">
        <v>0</v>
      </c>
      <c r="AZ2443" s="92">
        <v>41044</v>
      </c>
      <c r="BA2443" s="91" t="s">
        <v>183</v>
      </c>
      <c r="BB2443" s="92">
        <v>42115</v>
      </c>
      <c r="BC2443" s="91" t="s">
        <v>87</v>
      </c>
    </row>
    <row r="2444" spans="1:55">
      <c r="A2444" s="91">
        <f t="shared" si="38"/>
        <v>2443</v>
      </c>
      <c r="B2444" s="91">
        <v>2220201</v>
      </c>
      <c r="C2444" s="91">
        <v>38</v>
      </c>
      <c r="D2444" s="91">
        <v>19</v>
      </c>
      <c r="E2444" s="91" t="s">
        <v>87</v>
      </c>
      <c r="F2444" s="91" t="s">
        <v>87</v>
      </c>
      <c r="G2444" s="91" t="s">
        <v>20841</v>
      </c>
      <c r="H2444" s="91" t="s">
        <v>19166</v>
      </c>
      <c r="I2444" s="91" t="s">
        <v>20842</v>
      </c>
      <c r="K2444" s="91" t="s">
        <v>19167</v>
      </c>
      <c r="L2444" s="91" t="s">
        <v>20843</v>
      </c>
      <c r="M2444" s="91" t="s">
        <v>20844</v>
      </c>
      <c r="O2444" s="91" t="s">
        <v>20845</v>
      </c>
      <c r="P2444" s="91" t="s">
        <v>20846</v>
      </c>
      <c r="R2444" s="91" t="s">
        <v>20847</v>
      </c>
      <c r="S2444" s="91" t="s">
        <v>20848</v>
      </c>
      <c r="T2444" s="91" t="s">
        <v>860</v>
      </c>
      <c r="U2444" s="91">
        <v>0</v>
      </c>
      <c r="V2444" s="91">
        <v>500000</v>
      </c>
      <c r="W2444" s="91">
        <v>0</v>
      </c>
      <c r="X2444" s="91">
        <v>100</v>
      </c>
      <c r="Y2444" s="91">
        <v>120</v>
      </c>
      <c r="Z2444" s="91">
        <v>40</v>
      </c>
      <c r="AA2444" s="91">
        <v>60</v>
      </c>
      <c r="AB2444" s="91">
        <v>120</v>
      </c>
      <c r="AC2444" s="91">
        <v>0</v>
      </c>
      <c r="AD2444" s="91">
        <v>100</v>
      </c>
      <c r="AE2444" s="91">
        <v>120</v>
      </c>
      <c r="AF2444" s="91">
        <v>134</v>
      </c>
      <c r="AG2444" s="91">
        <v>46</v>
      </c>
      <c r="AH2444" s="91">
        <v>2191325</v>
      </c>
      <c r="AI2444" s="91">
        <v>1</v>
      </c>
      <c r="AJ2444" s="91" t="s">
        <v>20849</v>
      </c>
      <c r="AK2444" s="91">
        <v>0</v>
      </c>
      <c r="AL2444" s="91">
        <v>0</v>
      </c>
      <c r="AM2444" s="91" t="s">
        <v>87</v>
      </c>
      <c r="AO2444" s="91">
        <v>0</v>
      </c>
      <c r="AP2444" s="91">
        <v>2</v>
      </c>
      <c r="AQ2444" s="91" t="s">
        <v>87</v>
      </c>
      <c r="AR2444" s="91" t="s">
        <v>87</v>
      </c>
      <c r="AW2444" s="91">
        <v>1</v>
      </c>
      <c r="AX2444" s="91">
        <v>0</v>
      </c>
      <c r="AZ2444" s="92">
        <v>41057</v>
      </c>
      <c r="BA2444" s="91" t="s">
        <v>183</v>
      </c>
      <c r="BB2444" s="92">
        <v>41057</v>
      </c>
      <c r="BC2444" s="91" t="s">
        <v>87</v>
      </c>
    </row>
    <row r="2445" spans="1:55">
      <c r="A2445" s="91">
        <f t="shared" si="38"/>
        <v>2444</v>
      </c>
      <c r="B2445" s="91">
        <v>2221401</v>
      </c>
      <c r="C2445" s="91">
        <v>80</v>
      </c>
      <c r="D2445" s="91">
        <v>19</v>
      </c>
      <c r="E2445" s="91" t="s">
        <v>87</v>
      </c>
      <c r="F2445" s="91" t="s">
        <v>87</v>
      </c>
      <c r="G2445" s="91" t="s">
        <v>20850</v>
      </c>
      <c r="H2445" s="91" t="s">
        <v>112</v>
      </c>
      <c r="I2445" s="91" t="s">
        <v>20851</v>
      </c>
      <c r="K2445" s="91" t="s">
        <v>20852</v>
      </c>
      <c r="L2445" s="91" t="s">
        <v>20853</v>
      </c>
      <c r="O2445" s="91" t="s">
        <v>20854</v>
      </c>
      <c r="P2445" s="91" t="s">
        <v>20855</v>
      </c>
      <c r="R2445" s="91" t="s">
        <v>20856</v>
      </c>
      <c r="S2445" s="91" t="s">
        <v>20857</v>
      </c>
      <c r="T2445" s="91" t="s">
        <v>10352</v>
      </c>
      <c r="U2445" s="91">
        <v>0</v>
      </c>
      <c r="V2445" s="91">
        <v>500000</v>
      </c>
      <c r="W2445" s="91">
        <v>0</v>
      </c>
      <c r="X2445" s="91">
        <v>100</v>
      </c>
      <c r="Y2445" s="91">
        <v>120</v>
      </c>
      <c r="Z2445" s="91">
        <v>40</v>
      </c>
      <c r="AA2445" s="91">
        <v>60</v>
      </c>
      <c r="AB2445" s="91">
        <v>120</v>
      </c>
      <c r="AC2445" s="91">
        <v>0</v>
      </c>
      <c r="AD2445" s="91">
        <v>100</v>
      </c>
      <c r="AE2445" s="91">
        <v>120</v>
      </c>
      <c r="AF2445" s="91">
        <v>190</v>
      </c>
      <c r="AG2445" s="91">
        <v>228</v>
      </c>
      <c r="AH2445" s="91">
        <v>664954</v>
      </c>
      <c r="AI2445" s="91">
        <v>1</v>
      </c>
      <c r="AJ2445" s="91" t="s">
        <v>20858</v>
      </c>
      <c r="AK2445" s="91">
        <v>0</v>
      </c>
      <c r="AL2445" s="91">
        <v>0</v>
      </c>
      <c r="AM2445" s="91" t="s">
        <v>87</v>
      </c>
      <c r="AO2445" s="91">
        <v>1</v>
      </c>
      <c r="AP2445" s="91">
        <v>2</v>
      </c>
      <c r="AQ2445" s="91" t="s">
        <v>87</v>
      </c>
      <c r="AR2445" s="91" t="s">
        <v>87</v>
      </c>
      <c r="AW2445" s="91">
        <v>1</v>
      </c>
      <c r="AX2445" s="91">
        <v>0</v>
      </c>
      <c r="AZ2445" s="92">
        <v>41060</v>
      </c>
      <c r="BA2445" s="91" t="s">
        <v>183</v>
      </c>
      <c r="BB2445" s="92">
        <v>41060</v>
      </c>
      <c r="BC2445" s="91" t="s">
        <v>87</v>
      </c>
    </row>
    <row r="2446" spans="1:55">
      <c r="A2446" s="91">
        <f t="shared" si="38"/>
        <v>2445</v>
      </c>
      <c r="B2446" s="91">
        <v>2223101</v>
      </c>
      <c r="C2446" s="91">
        <v>80</v>
      </c>
      <c r="D2446" s="91">
        <v>19</v>
      </c>
      <c r="E2446" s="91" t="s">
        <v>87</v>
      </c>
      <c r="F2446" s="91" t="s">
        <v>87</v>
      </c>
      <c r="G2446" s="91" t="s">
        <v>20859</v>
      </c>
      <c r="H2446" s="91" t="s">
        <v>4892</v>
      </c>
      <c r="I2446" s="91" t="s">
        <v>20860</v>
      </c>
      <c r="J2446" s="91" t="s">
        <v>20861</v>
      </c>
      <c r="K2446" s="91" t="s">
        <v>20862</v>
      </c>
      <c r="L2446" s="91" t="s">
        <v>20863</v>
      </c>
      <c r="O2446" s="91" t="s">
        <v>20864</v>
      </c>
      <c r="P2446" s="91" t="s">
        <v>20865</v>
      </c>
      <c r="R2446" s="91" t="s">
        <v>20866</v>
      </c>
      <c r="S2446" s="91" t="s">
        <v>20867</v>
      </c>
      <c r="T2446" s="91" t="s">
        <v>385</v>
      </c>
      <c r="U2446" s="91">
        <v>0</v>
      </c>
      <c r="V2446" s="91">
        <v>500000</v>
      </c>
      <c r="W2446" s="91">
        <v>0</v>
      </c>
      <c r="X2446" s="91">
        <v>100</v>
      </c>
      <c r="Y2446" s="91">
        <v>120</v>
      </c>
      <c r="Z2446" s="91">
        <v>40</v>
      </c>
      <c r="AA2446" s="91">
        <v>60</v>
      </c>
      <c r="AB2446" s="91">
        <v>120</v>
      </c>
      <c r="AC2446" s="91">
        <v>0</v>
      </c>
      <c r="AD2446" s="91">
        <v>100</v>
      </c>
      <c r="AE2446" s="91">
        <v>120</v>
      </c>
      <c r="AF2446" s="91">
        <v>1</v>
      </c>
      <c r="AG2446" s="91">
        <v>660</v>
      </c>
      <c r="AH2446" s="91">
        <v>872812</v>
      </c>
      <c r="AI2446" s="91">
        <v>1</v>
      </c>
      <c r="AJ2446" s="91" t="s">
        <v>20868</v>
      </c>
      <c r="AK2446" s="91">
        <v>0</v>
      </c>
      <c r="AL2446" s="91">
        <v>0</v>
      </c>
      <c r="AM2446" s="91" t="s">
        <v>87</v>
      </c>
      <c r="AO2446" s="91">
        <v>1</v>
      </c>
      <c r="AP2446" s="91">
        <v>2</v>
      </c>
      <c r="AQ2446" s="91" t="s">
        <v>87</v>
      </c>
      <c r="AR2446" s="91" t="s">
        <v>87</v>
      </c>
      <c r="AW2446" s="91">
        <v>1</v>
      </c>
      <c r="AX2446" s="91">
        <v>0</v>
      </c>
      <c r="AZ2446" s="92">
        <v>41067</v>
      </c>
      <c r="BA2446" s="91" t="s">
        <v>183</v>
      </c>
      <c r="BB2446" s="92">
        <v>41067</v>
      </c>
      <c r="BC2446" s="91" t="s">
        <v>87</v>
      </c>
    </row>
    <row r="2447" spans="1:55">
      <c r="A2447" s="91">
        <f t="shared" si="38"/>
        <v>2446</v>
      </c>
      <c r="B2447" s="91">
        <v>2239301</v>
      </c>
      <c r="C2447" s="91">
        <v>30</v>
      </c>
      <c r="D2447" s="91">
        <v>19</v>
      </c>
      <c r="E2447" s="91" t="s">
        <v>87</v>
      </c>
      <c r="F2447" s="91" t="s">
        <v>87</v>
      </c>
      <c r="G2447" s="91" t="s">
        <v>20869</v>
      </c>
      <c r="I2447" s="91" t="s">
        <v>20870</v>
      </c>
      <c r="K2447" s="91" t="s">
        <v>291</v>
      </c>
      <c r="L2447" s="91" t="s">
        <v>20871</v>
      </c>
      <c r="M2447" s="91" t="s">
        <v>17045</v>
      </c>
      <c r="O2447" s="91" t="s">
        <v>20872</v>
      </c>
      <c r="P2447" s="91" t="s">
        <v>20873</v>
      </c>
      <c r="R2447" s="91" t="s">
        <v>20874</v>
      </c>
      <c r="S2447" s="91" t="s">
        <v>20875</v>
      </c>
      <c r="T2447" s="91" t="s">
        <v>201</v>
      </c>
      <c r="U2447" s="91">
        <v>0</v>
      </c>
      <c r="V2447" s="91">
        <v>500000</v>
      </c>
      <c r="W2447" s="91">
        <v>0</v>
      </c>
      <c r="X2447" s="91">
        <v>100</v>
      </c>
      <c r="Y2447" s="91">
        <v>120</v>
      </c>
      <c r="Z2447" s="91">
        <v>40</v>
      </c>
      <c r="AA2447" s="91">
        <v>60</v>
      </c>
      <c r="AB2447" s="91">
        <v>120</v>
      </c>
      <c r="AC2447" s="91">
        <v>0</v>
      </c>
      <c r="AD2447" s="91">
        <v>100</v>
      </c>
      <c r="AE2447" s="91">
        <v>120</v>
      </c>
      <c r="AF2447" s="91">
        <v>1</v>
      </c>
      <c r="AG2447" s="91">
        <v>378</v>
      </c>
      <c r="AH2447" s="91">
        <v>1002967</v>
      </c>
      <c r="AI2447" s="91">
        <v>1</v>
      </c>
      <c r="AJ2447" s="91" t="s">
        <v>20876</v>
      </c>
      <c r="AK2447" s="91">
        <v>0</v>
      </c>
      <c r="AL2447" s="91">
        <v>0</v>
      </c>
      <c r="AM2447" s="91" t="s">
        <v>87</v>
      </c>
      <c r="AO2447" s="91">
        <v>1</v>
      </c>
      <c r="AP2447" s="91">
        <v>2</v>
      </c>
      <c r="AQ2447" s="91" t="s">
        <v>87</v>
      </c>
      <c r="AR2447" s="91" t="s">
        <v>87</v>
      </c>
      <c r="AW2447" s="91">
        <v>1</v>
      </c>
      <c r="AX2447" s="91">
        <v>0</v>
      </c>
      <c r="AZ2447" s="92">
        <v>41138</v>
      </c>
      <c r="BA2447" s="91" t="s">
        <v>183</v>
      </c>
      <c r="BB2447" s="92">
        <v>42993.057928240742</v>
      </c>
      <c r="BC2447" s="91" t="s">
        <v>233</v>
      </c>
    </row>
    <row r="2448" spans="1:55">
      <c r="A2448" s="91">
        <f t="shared" si="38"/>
        <v>2447</v>
      </c>
      <c r="B2448" s="91">
        <v>2244601</v>
      </c>
      <c r="C2448" s="91">
        <v>70</v>
      </c>
      <c r="D2448" s="91">
        <v>19</v>
      </c>
      <c r="E2448" s="91" t="s">
        <v>87</v>
      </c>
      <c r="F2448" s="91" t="s">
        <v>87</v>
      </c>
      <c r="G2448" s="91" t="s">
        <v>5262</v>
      </c>
      <c r="H2448" s="91" t="s">
        <v>1262</v>
      </c>
      <c r="I2448" s="91" t="s">
        <v>7720</v>
      </c>
      <c r="J2448" s="91" t="s">
        <v>5263</v>
      </c>
      <c r="K2448" s="91" t="s">
        <v>2408</v>
      </c>
      <c r="L2448" s="91" t="s">
        <v>20877</v>
      </c>
      <c r="O2448" s="91" t="s">
        <v>20878</v>
      </c>
      <c r="P2448" s="91" t="s">
        <v>20879</v>
      </c>
      <c r="R2448" s="91" t="s">
        <v>20880</v>
      </c>
      <c r="S2448" s="91" t="s">
        <v>20881</v>
      </c>
      <c r="T2448" s="91" t="s">
        <v>3550</v>
      </c>
      <c r="U2448" s="91">
        <v>0</v>
      </c>
      <c r="V2448" s="91">
        <v>0</v>
      </c>
      <c r="W2448" s="91">
        <v>0</v>
      </c>
      <c r="X2448" s="91">
        <v>0</v>
      </c>
      <c r="Y2448" s="91">
        <v>0</v>
      </c>
      <c r="Z2448" s="91">
        <v>100</v>
      </c>
      <c r="AA2448" s="91">
        <v>0</v>
      </c>
      <c r="AB2448" s="91">
        <v>0</v>
      </c>
      <c r="AC2448" s="91">
        <v>0</v>
      </c>
      <c r="AD2448" s="91">
        <v>0</v>
      </c>
      <c r="AE2448" s="91">
        <v>0</v>
      </c>
      <c r="AF2448" s="91">
        <v>9</v>
      </c>
      <c r="AG2448" s="91">
        <v>579</v>
      </c>
      <c r="AH2448" s="91">
        <v>251342</v>
      </c>
      <c r="AI2448" s="91">
        <v>2</v>
      </c>
      <c r="AJ2448" s="91" t="s">
        <v>7713</v>
      </c>
      <c r="AK2448" s="91">
        <v>0</v>
      </c>
      <c r="AL2448" s="91">
        <v>0</v>
      </c>
      <c r="AM2448" s="91" t="s">
        <v>87</v>
      </c>
      <c r="AO2448" s="91">
        <v>0</v>
      </c>
      <c r="AP2448" s="91">
        <v>0</v>
      </c>
      <c r="AQ2448" s="91" t="s">
        <v>87</v>
      </c>
      <c r="AR2448" s="91" t="s">
        <v>87</v>
      </c>
      <c r="AW2448" s="91">
        <v>1</v>
      </c>
      <c r="AX2448" s="91">
        <v>0</v>
      </c>
      <c r="AZ2448" s="92">
        <v>43132</v>
      </c>
      <c r="BA2448" s="91" t="s">
        <v>442</v>
      </c>
      <c r="BB2448" s="92">
        <v>43132</v>
      </c>
      <c r="BC2448" s="91" t="s">
        <v>442</v>
      </c>
    </row>
    <row r="2449" spans="1:55">
      <c r="A2449" s="91">
        <f t="shared" si="38"/>
        <v>2448</v>
      </c>
      <c r="B2449" s="91">
        <v>2246401</v>
      </c>
      <c r="C2449" s="91">
        <v>30</v>
      </c>
      <c r="D2449" s="91">
        <v>19</v>
      </c>
      <c r="E2449" s="91" t="s">
        <v>87</v>
      </c>
      <c r="F2449" s="91" t="s">
        <v>87</v>
      </c>
      <c r="G2449" s="91" t="s">
        <v>20882</v>
      </c>
      <c r="I2449" s="91" t="s">
        <v>20883</v>
      </c>
      <c r="J2449" s="91" t="s">
        <v>20884</v>
      </c>
      <c r="K2449" s="91" t="s">
        <v>20885</v>
      </c>
      <c r="L2449" s="91" t="s">
        <v>20886</v>
      </c>
      <c r="O2449" s="91" t="s">
        <v>20887</v>
      </c>
      <c r="P2449" s="91" t="s">
        <v>20888</v>
      </c>
      <c r="R2449" s="91" t="s">
        <v>20889</v>
      </c>
      <c r="S2449" s="91" t="s">
        <v>20890</v>
      </c>
      <c r="T2449" s="91" t="s">
        <v>269</v>
      </c>
      <c r="U2449" s="91">
        <v>1</v>
      </c>
      <c r="V2449" s="91">
        <v>500000</v>
      </c>
      <c r="W2449" s="91">
        <v>0</v>
      </c>
      <c r="X2449" s="91">
        <v>100</v>
      </c>
      <c r="Y2449" s="91">
        <v>120</v>
      </c>
      <c r="Z2449" s="91">
        <v>40</v>
      </c>
      <c r="AA2449" s="91">
        <v>60</v>
      </c>
      <c r="AB2449" s="91">
        <v>120</v>
      </c>
      <c r="AC2449" s="91">
        <v>0</v>
      </c>
      <c r="AD2449" s="91">
        <v>100</v>
      </c>
      <c r="AE2449" s="91">
        <v>120</v>
      </c>
      <c r="AF2449" s="91">
        <v>9</v>
      </c>
      <c r="AG2449" s="91">
        <v>39</v>
      </c>
      <c r="AH2449" s="91">
        <v>3045</v>
      </c>
      <c r="AI2449" s="91">
        <v>1</v>
      </c>
      <c r="AJ2449" s="91" t="s">
        <v>20891</v>
      </c>
      <c r="AK2449" s="91">
        <v>0</v>
      </c>
      <c r="AL2449" s="91">
        <v>0</v>
      </c>
      <c r="AM2449" s="91" t="s">
        <v>87</v>
      </c>
      <c r="AO2449" s="91">
        <v>0</v>
      </c>
      <c r="AP2449" s="91">
        <v>2</v>
      </c>
      <c r="AQ2449" s="91">
        <v>1191530</v>
      </c>
      <c r="AR2449" s="91" t="s">
        <v>87</v>
      </c>
      <c r="AU2449" s="93">
        <v>42060</v>
      </c>
      <c r="AW2449" s="91">
        <v>1</v>
      </c>
      <c r="AX2449" s="91">
        <v>0</v>
      </c>
      <c r="AZ2449" s="92">
        <v>41155</v>
      </c>
      <c r="BA2449" s="91" t="s">
        <v>183</v>
      </c>
      <c r="BB2449" s="92">
        <v>42057</v>
      </c>
      <c r="BC2449" s="91" t="s">
        <v>87</v>
      </c>
    </row>
    <row r="2450" spans="1:55">
      <c r="A2450" s="91">
        <f t="shared" si="38"/>
        <v>2449</v>
      </c>
      <c r="B2450" s="91">
        <v>2249801</v>
      </c>
      <c r="C2450" s="91">
        <v>70</v>
      </c>
      <c r="D2450" s="91">
        <v>19</v>
      </c>
      <c r="E2450" s="91" t="s">
        <v>87</v>
      </c>
      <c r="F2450" s="91" t="s">
        <v>87</v>
      </c>
      <c r="G2450" s="91" t="s">
        <v>20892</v>
      </c>
      <c r="H2450" s="91" t="s">
        <v>20893</v>
      </c>
      <c r="I2450" s="91" t="s">
        <v>20894</v>
      </c>
      <c r="J2450" s="91" t="s">
        <v>20895</v>
      </c>
      <c r="K2450" s="91" t="s">
        <v>20896</v>
      </c>
      <c r="L2450" s="91" t="s">
        <v>20897</v>
      </c>
      <c r="O2450" s="91" t="s">
        <v>20898</v>
      </c>
      <c r="P2450" s="91" t="s">
        <v>20899</v>
      </c>
      <c r="R2450" s="91" t="s">
        <v>20900</v>
      </c>
      <c r="S2450" s="91" t="s">
        <v>20901</v>
      </c>
      <c r="T2450" s="91" t="s">
        <v>860</v>
      </c>
      <c r="U2450" s="91">
        <v>1</v>
      </c>
      <c r="V2450" s="91">
        <v>500000</v>
      </c>
      <c r="W2450" s="91">
        <v>0</v>
      </c>
      <c r="X2450" s="91">
        <v>100</v>
      </c>
      <c r="Y2450" s="91">
        <v>120</v>
      </c>
      <c r="Z2450" s="91">
        <v>40</v>
      </c>
      <c r="AA2450" s="91">
        <v>60</v>
      </c>
      <c r="AB2450" s="91">
        <v>120</v>
      </c>
      <c r="AC2450" s="91">
        <v>0</v>
      </c>
      <c r="AD2450" s="91">
        <v>100</v>
      </c>
      <c r="AE2450" s="91">
        <v>120</v>
      </c>
      <c r="AF2450" s="91">
        <v>5</v>
      </c>
      <c r="AG2450" s="91">
        <v>610</v>
      </c>
      <c r="AH2450" s="91">
        <v>3842475</v>
      </c>
      <c r="AI2450" s="91">
        <v>1</v>
      </c>
      <c r="AJ2450" s="91" t="s">
        <v>20894</v>
      </c>
      <c r="AK2450" s="91">
        <v>0</v>
      </c>
      <c r="AL2450" s="91">
        <v>0</v>
      </c>
      <c r="AM2450" s="91" t="s">
        <v>87</v>
      </c>
      <c r="AO2450" s="91">
        <v>1</v>
      </c>
      <c r="AP2450" s="91">
        <v>2</v>
      </c>
      <c r="AQ2450" s="91">
        <v>1135279</v>
      </c>
      <c r="AR2450" s="91" t="s">
        <v>87</v>
      </c>
      <c r="AU2450" s="93">
        <v>42060</v>
      </c>
      <c r="AW2450" s="91">
        <v>1</v>
      </c>
      <c r="AX2450" s="91">
        <v>0</v>
      </c>
      <c r="AZ2450" s="92">
        <v>41171</v>
      </c>
      <c r="BA2450" s="91" t="s">
        <v>183</v>
      </c>
      <c r="BB2450" s="92">
        <v>42057</v>
      </c>
      <c r="BC2450" s="91" t="s">
        <v>87</v>
      </c>
    </row>
    <row r="2451" spans="1:55">
      <c r="A2451" s="91">
        <f t="shared" si="38"/>
        <v>2450</v>
      </c>
      <c r="B2451" s="91">
        <v>2257402</v>
      </c>
      <c r="C2451" s="91">
        <v>77</v>
      </c>
      <c r="D2451" s="91">
        <v>19</v>
      </c>
      <c r="E2451" s="91" t="s">
        <v>87</v>
      </c>
      <c r="F2451" s="91" t="s">
        <v>87</v>
      </c>
      <c r="G2451" s="91" t="s">
        <v>20902</v>
      </c>
      <c r="I2451" s="91" t="s">
        <v>20903</v>
      </c>
      <c r="J2451" s="91" t="s">
        <v>20904</v>
      </c>
      <c r="K2451" s="91" t="s">
        <v>20905</v>
      </c>
      <c r="L2451" s="91" t="s">
        <v>20906</v>
      </c>
      <c r="O2451" s="91" t="s">
        <v>20907</v>
      </c>
      <c r="P2451" s="91" t="s">
        <v>20908</v>
      </c>
      <c r="R2451" s="91" t="s">
        <v>20909</v>
      </c>
      <c r="S2451" s="91" t="s">
        <v>20910</v>
      </c>
      <c r="T2451" s="91" t="s">
        <v>201</v>
      </c>
      <c r="U2451" s="91">
        <v>0</v>
      </c>
      <c r="V2451" s="91">
        <v>500000</v>
      </c>
      <c r="W2451" s="91">
        <v>0</v>
      </c>
      <c r="X2451" s="91">
        <v>100</v>
      </c>
      <c r="Y2451" s="91">
        <v>120</v>
      </c>
      <c r="Z2451" s="91">
        <v>40</v>
      </c>
      <c r="AA2451" s="91">
        <v>60</v>
      </c>
      <c r="AB2451" s="91">
        <v>120</v>
      </c>
      <c r="AC2451" s="91">
        <v>40</v>
      </c>
      <c r="AD2451" s="91">
        <v>60</v>
      </c>
      <c r="AE2451" s="91">
        <v>120</v>
      </c>
      <c r="AF2451" s="91">
        <v>167</v>
      </c>
      <c r="AG2451" s="91">
        <v>80</v>
      </c>
      <c r="AH2451" s="91">
        <v>1005198</v>
      </c>
      <c r="AI2451" s="91">
        <v>2</v>
      </c>
      <c r="AJ2451" s="91" t="s">
        <v>20903</v>
      </c>
      <c r="AK2451" s="91">
        <v>0</v>
      </c>
      <c r="AL2451" s="91">
        <v>0</v>
      </c>
      <c r="AM2451" s="91" t="s">
        <v>87</v>
      </c>
      <c r="AO2451" s="91">
        <v>1</v>
      </c>
      <c r="AP2451" s="91">
        <v>2</v>
      </c>
      <c r="AQ2451" s="91" t="s">
        <v>87</v>
      </c>
      <c r="AR2451" s="91" t="s">
        <v>87</v>
      </c>
      <c r="AW2451" s="91">
        <v>1</v>
      </c>
      <c r="AX2451" s="91">
        <v>0</v>
      </c>
      <c r="AZ2451" s="92">
        <v>42244</v>
      </c>
      <c r="BA2451" s="91" t="s">
        <v>183</v>
      </c>
      <c r="BB2451" s="92">
        <v>42244</v>
      </c>
      <c r="BC2451" s="91" t="s">
        <v>87</v>
      </c>
    </row>
    <row r="2452" spans="1:55">
      <c r="A2452" s="91">
        <f t="shared" si="38"/>
        <v>2451</v>
      </c>
      <c r="B2452" s="91">
        <v>2282601</v>
      </c>
      <c r="C2452" s="91">
        <v>70</v>
      </c>
      <c r="D2452" s="91">
        <v>19</v>
      </c>
      <c r="E2452" s="91" t="s">
        <v>87</v>
      </c>
      <c r="F2452" s="91" t="s">
        <v>87</v>
      </c>
      <c r="G2452" s="91" t="s">
        <v>20911</v>
      </c>
      <c r="I2452" s="91" t="s">
        <v>20912</v>
      </c>
      <c r="K2452" s="91" t="s">
        <v>20045</v>
      </c>
      <c r="L2452" s="91" t="s">
        <v>20913</v>
      </c>
      <c r="O2452" s="91" t="s">
        <v>20914</v>
      </c>
      <c r="P2452" s="91" t="s">
        <v>20048</v>
      </c>
      <c r="R2452" s="91" t="s">
        <v>20915</v>
      </c>
      <c r="S2452" s="91" t="s">
        <v>20916</v>
      </c>
      <c r="T2452" s="91" t="s">
        <v>269</v>
      </c>
      <c r="U2452" s="91">
        <v>0</v>
      </c>
      <c r="V2452" s="91">
        <v>0</v>
      </c>
      <c r="W2452" s="91">
        <v>0</v>
      </c>
      <c r="X2452" s="91">
        <v>0</v>
      </c>
      <c r="Y2452" s="91">
        <v>0</v>
      </c>
      <c r="Z2452" s="91">
        <v>100</v>
      </c>
      <c r="AA2452" s="91">
        <v>0</v>
      </c>
      <c r="AB2452" s="91">
        <v>0</v>
      </c>
      <c r="AC2452" s="91">
        <v>0</v>
      </c>
      <c r="AD2452" s="91">
        <v>0</v>
      </c>
      <c r="AE2452" s="91">
        <v>0</v>
      </c>
      <c r="AF2452" s="91">
        <v>10</v>
      </c>
      <c r="AG2452" s="91">
        <v>232</v>
      </c>
      <c r="AH2452" s="91">
        <v>800379</v>
      </c>
      <c r="AI2452" s="91">
        <v>2</v>
      </c>
      <c r="AJ2452" s="91" t="s">
        <v>20912</v>
      </c>
      <c r="AK2452" s="91">
        <v>0</v>
      </c>
      <c r="AL2452" s="91">
        <v>0</v>
      </c>
      <c r="AM2452" s="91" t="s">
        <v>87</v>
      </c>
      <c r="AO2452" s="91">
        <v>0</v>
      </c>
      <c r="AP2452" s="91">
        <v>0</v>
      </c>
      <c r="AQ2452" s="91" t="s">
        <v>87</v>
      </c>
      <c r="AR2452" s="91" t="s">
        <v>87</v>
      </c>
      <c r="AW2452" s="91">
        <v>1</v>
      </c>
      <c r="AX2452" s="91">
        <v>0</v>
      </c>
      <c r="AZ2452" s="92">
        <v>43132</v>
      </c>
      <c r="BA2452" s="91" t="s">
        <v>442</v>
      </c>
      <c r="BB2452" s="92">
        <v>43132</v>
      </c>
      <c r="BC2452" s="91" t="s">
        <v>442</v>
      </c>
    </row>
    <row r="2453" spans="1:55">
      <c r="A2453" s="91">
        <f t="shared" si="38"/>
        <v>2452</v>
      </c>
      <c r="B2453" s="91">
        <v>2298601</v>
      </c>
      <c r="C2453" s="91">
        <v>70</v>
      </c>
      <c r="D2453" s="91">
        <v>19</v>
      </c>
      <c r="E2453" s="91" t="s">
        <v>87</v>
      </c>
      <c r="F2453" s="91" t="s">
        <v>87</v>
      </c>
      <c r="G2453" s="91" t="s">
        <v>20917</v>
      </c>
      <c r="I2453" s="91" t="s">
        <v>20918</v>
      </c>
      <c r="K2453" s="91" t="s">
        <v>20919</v>
      </c>
      <c r="L2453" s="91" t="s">
        <v>20920</v>
      </c>
      <c r="O2453" s="91" t="s">
        <v>20921</v>
      </c>
      <c r="P2453" s="91" t="s">
        <v>20922</v>
      </c>
      <c r="R2453" s="91" t="s">
        <v>20923</v>
      </c>
      <c r="U2453" s="91">
        <v>0</v>
      </c>
      <c r="V2453" s="91">
        <v>0</v>
      </c>
      <c r="W2453" s="91">
        <v>0</v>
      </c>
      <c r="X2453" s="91">
        <v>0</v>
      </c>
      <c r="Y2453" s="91">
        <v>0</v>
      </c>
      <c r="Z2453" s="91">
        <v>100</v>
      </c>
      <c r="AA2453" s="91">
        <v>0</v>
      </c>
      <c r="AB2453" s="91">
        <v>0</v>
      </c>
      <c r="AC2453" s="91">
        <v>0</v>
      </c>
      <c r="AD2453" s="91">
        <v>0</v>
      </c>
      <c r="AE2453" s="91">
        <v>0</v>
      </c>
      <c r="AF2453" s="91">
        <v>5</v>
      </c>
      <c r="AG2453" s="91">
        <v>797</v>
      </c>
      <c r="AH2453" s="91">
        <v>4603129</v>
      </c>
      <c r="AI2453" s="91">
        <v>1</v>
      </c>
      <c r="AJ2453" s="91" t="s">
        <v>20918</v>
      </c>
      <c r="AK2453" s="91">
        <v>0</v>
      </c>
      <c r="AL2453" s="91">
        <v>0</v>
      </c>
      <c r="AM2453" s="91" t="s">
        <v>87</v>
      </c>
      <c r="AO2453" s="91">
        <v>0</v>
      </c>
      <c r="AP2453" s="91">
        <v>0</v>
      </c>
      <c r="AQ2453" s="91" t="s">
        <v>87</v>
      </c>
      <c r="AR2453" s="91" t="s">
        <v>87</v>
      </c>
      <c r="AW2453" s="91">
        <v>1</v>
      </c>
      <c r="AX2453" s="91">
        <v>0</v>
      </c>
      <c r="AZ2453" s="92">
        <v>43132</v>
      </c>
      <c r="BA2453" s="91" t="s">
        <v>442</v>
      </c>
      <c r="BB2453" s="92">
        <v>43132</v>
      </c>
      <c r="BC2453" s="91" t="s">
        <v>442</v>
      </c>
    </row>
    <row r="2454" spans="1:55">
      <c r="A2454" s="91">
        <f t="shared" si="38"/>
        <v>2453</v>
      </c>
      <c r="B2454" s="91">
        <v>2300402</v>
      </c>
      <c r="C2454" s="91">
        <v>29</v>
      </c>
      <c r="D2454" s="91">
        <v>19</v>
      </c>
      <c r="E2454" s="91">
        <v>23004</v>
      </c>
      <c r="F2454" s="91">
        <v>2</v>
      </c>
      <c r="G2454" s="91" t="s">
        <v>20924</v>
      </c>
      <c r="H2454" s="91" t="s">
        <v>20925</v>
      </c>
      <c r="I2454" s="91" t="s">
        <v>20926</v>
      </c>
      <c r="J2454" s="91" t="s">
        <v>20927</v>
      </c>
      <c r="K2454" s="91" t="s">
        <v>20928</v>
      </c>
      <c r="L2454" s="91" t="s">
        <v>20929</v>
      </c>
      <c r="O2454" s="91" t="s">
        <v>20930</v>
      </c>
      <c r="P2454" s="91" t="s">
        <v>20931</v>
      </c>
      <c r="U2454" s="91">
        <v>0</v>
      </c>
      <c r="V2454" s="91">
        <v>500000</v>
      </c>
      <c r="W2454" s="91">
        <v>100</v>
      </c>
      <c r="X2454" s="91">
        <v>0</v>
      </c>
      <c r="Y2454" s="91">
        <v>0</v>
      </c>
      <c r="Z2454" s="91">
        <v>40</v>
      </c>
      <c r="AA2454" s="91">
        <v>60</v>
      </c>
      <c r="AB2454" s="91">
        <v>120</v>
      </c>
      <c r="AC2454" s="91">
        <v>100</v>
      </c>
      <c r="AD2454" s="91">
        <v>0</v>
      </c>
      <c r="AE2454" s="91">
        <v>0</v>
      </c>
      <c r="AF2454" s="91">
        <v>1</v>
      </c>
      <c r="AG2454" s="91">
        <v>320</v>
      </c>
      <c r="AH2454" s="91">
        <v>1291991</v>
      </c>
      <c r="AI2454" s="91">
        <v>1</v>
      </c>
      <c r="AJ2454" s="91" t="s">
        <v>20932</v>
      </c>
      <c r="AK2454" s="91">
        <v>0</v>
      </c>
      <c r="AL2454" s="91">
        <v>0</v>
      </c>
      <c r="AM2454" s="91" t="s">
        <v>87</v>
      </c>
      <c r="AO2454" s="91">
        <v>1</v>
      </c>
      <c r="AP2454" s="91">
        <v>2</v>
      </c>
      <c r="AQ2454" s="91" t="s">
        <v>87</v>
      </c>
      <c r="AR2454" s="91" t="s">
        <v>87</v>
      </c>
      <c r="AW2454" s="91">
        <v>1</v>
      </c>
      <c r="AX2454" s="91">
        <v>0</v>
      </c>
      <c r="AZ2454" s="92">
        <v>43038.065011574072</v>
      </c>
      <c r="BA2454" s="91" t="s">
        <v>233</v>
      </c>
      <c r="BB2454" s="92">
        <v>43038.065011574072</v>
      </c>
      <c r="BC2454" s="91" t="s">
        <v>233</v>
      </c>
    </row>
    <row r="2455" spans="1:55">
      <c r="A2455" s="91">
        <f t="shared" si="38"/>
        <v>2454</v>
      </c>
      <c r="B2455" s="91">
        <v>2314601</v>
      </c>
      <c r="C2455" s="91">
        <v>77</v>
      </c>
      <c r="D2455" s="91">
        <v>19</v>
      </c>
      <c r="E2455" s="91" t="s">
        <v>87</v>
      </c>
      <c r="F2455" s="91" t="s">
        <v>87</v>
      </c>
      <c r="G2455" s="91" t="s">
        <v>20933</v>
      </c>
      <c r="I2455" s="91" t="s">
        <v>20934</v>
      </c>
      <c r="K2455" s="91" t="s">
        <v>14410</v>
      </c>
      <c r="L2455" s="91" t="s">
        <v>20935</v>
      </c>
      <c r="O2455" s="91" t="s">
        <v>20936</v>
      </c>
      <c r="P2455" s="91" t="s">
        <v>20937</v>
      </c>
      <c r="R2455" s="91" t="s">
        <v>20938</v>
      </c>
      <c r="S2455" s="91" t="s">
        <v>20939</v>
      </c>
      <c r="T2455" s="91" t="s">
        <v>269</v>
      </c>
      <c r="U2455" s="91">
        <v>0</v>
      </c>
      <c r="V2455" s="91">
        <v>500000</v>
      </c>
      <c r="W2455" s="91">
        <v>0</v>
      </c>
      <c r="X2455" s="91">
        <v>100</v>
      </c>
      <c r="Y2455" s="91">
        <v>120</v>
      </c>
      <c r="Z2455" s="91">
        <v>40</v>
      </c>
      <c r="AA2455" s="91">
        <v>60</v>
      </c>
      <c r="AB2455" s="91">
        <v>120</v>
      </c>
      <c r="AC2455" s="91">
        <v>40</v>
      </c>
      <c r="AD2455" s="91">
        <v>60</v>
      </c>
      <c r="AE2455" s="91">
        <v>120</v>
      </c>
      <c r="AF2455" s="91">
        <v>170</v>
      </c>
      <c r="AG2455" s="91">
        <v>86</v>
      </c>
      <c r="AH2455" s="91">
        <v>30346</v>
      </c>
      <c r="AI2455" s="91">
        <v>1</v>
      </c>
      <c r="AJ2455" s="91" t="s">
        <v>20940</v>
      </c>
      <c r="AK2455" s="91">
        <v>0</v>
      </c>
      <c r="AL2455" s="91">
        <v>0</v>
      </c>
      <c r="AM2455" s="91" t="s">
        <v>87</v>
      </c>
      <c r="AO2455" s="91">
        <v>1</v>
      </c>
      <c r="AP2455" s="91">
        <v>2</v>
      </c>
      <c r="AQ2455" s="91" t="s">
        <v>87</v>
      </c>
      <c r="AR2455" s="91" t="s">
        <v>87</v>
      </c>
      <c r="AW2455" s="91">
        <v>1</v>
      </c>
      <c r="AX2455" s="91">
        <v>0</v>
      </c>
      <c r="AZ2455" s="92">
        <v>41466</v>
      </c>
      <c r="BA2455" s="91" t="s">
        <v>183</v>
      </c>
      <c r="BB2455" s="92">
        <v>41466</v>
      </c>
      <c r="BC2455" s="91" t="s">
        <v>87</v>
      </c>
    </row>
    <row r="2456" spans="1:55">
      <c r="A2456" s="91">
        <f t="shared" si="38"/>
        <v>2455</v>
      </c>
      <c r="B2456" s="91">
        <v>2315501</v>
      </c>
      <c r="C2456" s="91">
        <v>77</v>
      </c>
      <c r="D2456" s="91">
        <v>19</v>
      </c>
      <c r="E2456" s="91" t="s">
        <v>87</v>
      </c>
      <c r="F2456" s="91" t="s">
        <v>87</v>
      </c>
      <c r="G2456" s="91" t="s">
        <v>20941</v>
      </c>
      <c r="I2456" s="91" t="s">
        <v>20942</v>
      </c>
      <c r="K2456" s="91" t="s">
        <v>1500</v>
      </c>
      <c r="L2456" s="91" t="s">
        <v>20943</v>
      </c>
      <c r="O2456" s="91" t="s">
        <v>20944</v>
      </c>
      <c r="P2456" s="91" t="s">
        <v>20945</v>
      </c>
      <c r="R2456" s="91" t="s">
        <v>20946</v>
      </c>
      <c r="S2456" s="91" t="s">
        <v>20947</v>
      </c>
      <c r="T2456" s="91" t="s">
        <v>201</v>
      </c>
      <c r="U2456" s="91">
        <v>0</v>
      </c>
      <c r="V2456" s="91">
        <v>500000</v>
      </c>
      <c r="W2456" s="91">
        <v>0</v>
      </c>
      <c r="X2456" s="91">
        <v>100</v>
      </c>
      <c r="Y2456" s="91">
        <v>120</v>
      </c>
      <c r="Z2456" s="91">
        <v>100</v>
      </c>
      <c r="AA2456" s="91">
        <v>0</v>
      </c>
      <c r="AB2456" s="91">
        <v>0</v>
      </c>
      <c r="AC2456" s="91">
        <v>40</v>
      </c>
      <c r="AD2456" s="91">
        <v>60</v>
      </c>
      <c r="AE2456" s="91">
        <v>120</v>
      </c>
      <c r="AF2456" s="91">
        <v>170</v>
      </c>
      <c r="AG2456" s="91">
        <v>103</v>
      </c>
      <c r="AH2456" s="91">
        <v>5005004</v>
      </c>
      <c r="AI2456" s="91">
        <v>1</v>
      </c>
      <c r="AJ2456" s="91" t="s">
        <v>20948</v>
      </c>
      <c r="AK2456" s="91">
        <v>0</v>
      </c>
      <c r="AL2456" s="91">
        <v>0</v>
      </c>
      <c r="AM2456" s="91" t="s">
        <v>87</v>
      </c>
      <c r="AO2456" s="91">
        <v>1</v>
      </c>
      <c r="AP2456" s="91">
        <v>2</v>
      </c>
      <c r="AQ2456" s="91" t="s">
        <v>87</v>
      </c>
      <c r="AR2456" s="91" t="s">
        <v>87</v>
      </c>
      <c r="AW2456" s="91">
        <v>1</v>
      </c>
      <c r="AX2456" s="91">
        <v>0</v>
      </c>
      <c r="AZ2456" s="92">
        <v>41467</v>
      </c>
      <c r="BA2456" s="91" t="s">
        <v>183</v>
      </c>
      <c r="BB2456" s="92">
        <v>41788</v>
      </c>
      <c r="BC2456" s="91" t="s">
        <v>87</v>
      </c>
    </row>
    <row r="2457" spans="1:55">
      <c r="A2457" s="91">
        <f t="shared" si="38"/>
        <v>2456</v>
      </c>
      <c r="B2457" s="91">
        <v>2317801</v>
      </c>
      <c r="C2457" s="91">
        <v>10</v>
      </c>
      <c r="D2457" s="91">
        <v>19</v>
      </c>
      <c r="E2457" s="91" t="s">
        <v>87</v>
      </c>
      <c r="F2457" s="91" t="s">
        <v>87</v>
      </c>
      <c r="G2457" s="91" t="s">
        <v>20949</v>
      </c>
      <c r="I2457" s="91" t="s">
        <v>20950</v>
      </c>
      <c r="K2457" s="91" t="s">
        <v>20951</v>
      </c>
      <c r="L2457" s="91" t="s">
        <v>20952</v>
      </c>
      <c r="O2457" s="91" t="s">
        <v>20953</v>
      </c>
      <c r="P2457" s="91" t="s">
        <v>20954</v>
      </c>
      <c r="R2457" s="91" t="s">
        <v>20955</v>
      </c>
      <c r="S2457" s="91" t="s">
        <v>20956</v>
      </c>
      <c r="T2457" s="91" t="s">
        <v>269</v>
      </c>
      <c r="U2457" s="91">
        <v>0</v>
      </c>
      <c r="V2457" s="91">
        <v>0</v>
      </c>
      <c r="W2457" s="91">
        <v>0</v>
      </c>
      <c r="X2457" s="91">
        <v>0</v>
      </c>
      <c r="Y2457" s="91">
        <v>0</v>
      </c>
      <c r="Z2457" s="91">
        <v>40</v>
      </c>
      <c r="AA2457" s="91">
        <v>60</v>
      </c>
      <c r="AB2457" s="91">
        <v>120</v>
      </c>
      <c r="AC2457" s="91">
        <v>0</v>
      </c>
      <c r="AD2457" s="91">
        <v>0</v>
      </c>
      <c r="AE2457" s="91">
        <v>0</v>
      </c>
      <c r="AF2457" s="91">
        <v>116</v>
      </c>
      <c r="AG2457" s="91">
        <v>168</v>
      </c>
      <c r="AH2457" s="91">
        <v>900080</v>
      </c>
      <c r="AI2457" s="91">
        <v>1</v>
      </c>
      <c r="AJ2457" s="91" t="s">
        <v>20950</v>
      </c>
      <c r="AK2457" s="91">
        <v>0</v>
      </c>
      <c r="AL2457" s="91">
        <v>0</v>
      </c>
      <c r="AM2457" s="91" t="s">
        <v>87</v>
      </c>
      <c r="AO2457" s="91">
        <v>0</v>
      </c>
      <c r="AP2457" s="91">
        <v>0</v>
      </c>
      <c r="AQ2457" s="91" t="s">
        <v>87</v>
      </c>
      <c r="AR2457" s="91" t="s">
        <v>87</v>
      </c>
      <c r="AW2457" s="91">
        <v>1</v>
      </c>
      <c r="AX2457" s="91">
        <v>0</v>
      </c>
      <c r="AZ2457" s="92">
        <v>41478</v>
      </c>
      <c r="BA2457" s="91" t="s">
        <v>183</v>
      </c>
      <c r="BB2457" s="92">
        <v>41479</v>
      </c>
      <c r="BC2457" s="91" t="s">
        <v>87</v>
      </c>
    </row>
    <row r="2458" spans="1:55">
      <c r="A2458" s="91">
        <f t="shared" si="38"/>
        <v>2457</v>
      </c>
      <c r="B2458" s="91">
        <v>2324701</v>
      </c>
      <c r="C2458" s="91">
        <v>77</v>
      </c>
      <c r="D2458" s="91">
        <v>19</v>
      </c>
      <c r="E2458" s="91" t="s">
        <v>87</v>
      </c>
      <c r="F2458" s="91" t="s">
        <v>87</v>
      </c>
      <c r="G2458" s="91" t="s">
        <v>20957</v>
      </c>
      <c r="H2458" s="91" t="s">
        <v>376</v>
      </c>
      <c r="I2458" s="91" t="s">
        <v>20958</v>
      </c>
      <c r="K2458" s="91" t="s">
        <v>1399</v>
      </c>
      <c r="L2458" s="91" t="s">
        <v>20959</v>
      </c>
      <c r="O2458" s="91" t="s">
        <v>20960</v>
      </c>
      <c r="P2458" s="91" t="s">
        <v>20961</v>
      </c>
      <c r="R2458" s="91" t="s">
        <v>20962</v>
      </c>
      <c r="S2458" s="91" t="s">
        <v>20963</v>
      </c>
      <c r="T2458" s="91" t="s">
        <v>385</v>
      </c>
      <c r="U2458" s="91">
        <v>0</v>
      </c>
      <c r="V2458" s="91">
        <v>500000</v>
      </c>
      <c r="W2458" s="91">
        <v>0</v>
      </c>
      <c r="X2458" s="91">
        <v>100</v>
      </c>
      <c r="Y2458" s="91">
        <v>120</v>
      </c>
      <c r="Z2458" s="91">
        <v>40</v>
      </c>
      <c r="AA2458" s="91">
        <v>60</v>
      </c>
      <c r="AB2458" s="91">
        <v>120</v>
      </c>
      <c r="AC2458" s="91">
        <v>40</v>
      </c>
      <c r="AD2458" s="91">
        <v>60</v>
      </c>
      <c r="AE2458" s="91">
        <v>120</v>
      </c>
      <c r="AF2458" s="91">
        <v>169</v>
      </c>
      <c r="AG2458" s="91">
        <v>10</v>
      </c>
      <c r="AH2458" s="91">
        <v>600288</v>
      </c>
      <c r="AI2458" s="91">
        <v>2</v>
      </c>
      <c r="AJ2458" s="91" t="s">
        <v>20958</v>
      </c>
      <c r="AK2458" s="91">
        <v>0</v>
      </c>
      <c r="AL2458" s="91">
        <v>0</v>
      </c>
      <c r="AM2458" s="91" t="s">
        <v>87</v>
      </c>
      <c r="AO2458" s="91">
        <v>1</v>
      </c>
      <c r="AP2458" s="91">
        <v>2</v>
      </c>
      <c r="AQ2458" s="91" t="s">
        <v>87</v>
      </c>
      <c r="AR2458" s="91" t="s">
        <v>87</v>
      </c>
      <c r="AW2458" s="91">
        <v>1</v>
      </c>
      <c r="AX2458" s="91">
        <v>0</v>
      </c>
      <c r="AZ2458" s="92">
        <v>41506</v>
      </c>
      <c r="BA2458" s="91" t="s">
        <v>183</v>
      </c>
      <c r="BB2458" s="92">
        <v>41506</v>
      </c>
      <c r="BC2458" s="91" t="s">
        <v>87</v>
      </c>
    </row>
    <row r="2459" spans="1:55">
      <c r="A2459" s="91">
        <f t="shared" si="38"/>
        <v>2458</v>
      </c>
      <c r="B2459" s="91">
        <v>2330201</v>
      </c>
      <c r="C2459" s="91">
        <v>10</v>
      </c>
      <c r="D2459" s="91">
        <v>19</v>
      </c>
      <c r="E2459" s="91" t="s">
        <v>87</v>
      </c>
      <c r="F2459" s="91" t="s">
        <v>87</v>
      </c>
      <c r="G2459" s="91" t="s">
        <v>20964</v>
      </c>
      <c r="I2459" s="91" t="s">
        <v>5375</v>
      </c>
      <c r="K2459" s="91" t="s">
        <v>17054</v>
      </c>
      <c r="L2459" s="91" t="s">
        <v>20965</v>
      </c>
      <c r="O2459" s="91" t="s">
        <v>20966</v>
      </c>
      <c r="P2459" s="91" t="s">
        <v>20967</v>
      </c>
      <c r="U2459" s="91">
        <v>0</v>
      </c>
      <c r="V2459" s="91">
        <v>500000</v>
      </c>
      <c r="W2459" s="91">
        <v>0</v>
      </c>
      <c r="X2459" s="91">
        <v>0</v>
      </c>
      <c r="Y2459" s="91">
        <v>0</v>
      </c>
      <c r="Z2459" s="91">
        <v>0</v>
      </c>
      <c r="AA2459" s="91">
        <v>0</v>
      </c>
      <c r="AB2459" s="91">
        <v>0</v>
      </c>
      <c r="AC2459" s="91">
        <v>40</v>
      </c>
      <c r="AD2459" s="91">
        <v>60</v>
      </c>
      <c r="AE2459" s="91">
        <v>120</v>
      </c>
      <c r="AF2459" s="91">
        <v>5</v>
      </c>
      <c r="AG2459" s="91">
        <v>327</v>
      </c>
      <c r="AH2459" s="91">
        <v>309282</v>
      </c>
      <c r="AI2459" s="91">
        <v>2</v>
      </c>
      <c r="AJ2459" s="91" t="s">
        <v>20968</v>
      </c>
      <c r="AK2459" s="91">
        <v>0</v>
      </c>
      <c r="AL2459" s="91">
        <v>0</v>
      </c>
      <c r="AM2459" s="91" t="s">
        <v>87</v>
      </c>
      <c r="AO2459" s="91">
        <v>0</v>
      </c>
      <c r="AP2459" s="91">
        <v>0</v>
      </c>
      <c r="AQ2459" s="91" t="s">
        <v>87</v>
      </c>
      <c r="AR2459" s="91" t="s">
        <v>87</v>
      </c>
      <c r="AW2459" s="91">
        <v>1</v>
      </c>
      <c r="AX2459" s="91">
        <v>0</v>
      </c>
      <c r="AZ2459" s="92">
        <v>41530</v>
      </c>
      <c r="BA2459" s="91" t="s">
        <v>183</v>
      </c>
      <c r="BB2459" s="92">
        <v>41577</v>
      </c>
      <c r="BC2459" s="91" t="s">
        <v>87</v>
      </c>
    </row>
    <row r="2460" spans="1:55">
      <c r="A2460" s="91">
        <f t="shared" si="38"/>
        <v>2459</v>
      </c>
      <c r="B2460" s="91">
        <v>2331701</v>
      </c>
      <c r="C2460" s="91">
        <v>77</v>
      </c>
      <c r="D2460" s="91">
        <v>19</v>
      </c>
      <c r="E2460" s="91" t="s">
        <v>87</v>
      </c>
      <c r="F2460" s="91" t="s">
        <v>87</v>
      </c>
      <c r="G2460" s="91" t="s">
        <v>20969</v>
      </c>
      <c r="I2460" s="91" t="s">
        <v>20970</v>
      </c>
      <c r="K2460" s="91" t="s">
        <v>20971</v>
      </c>
      <c r="L2460" s="91" t="s">
        <v>20972</v>
      </c>
      <c r="O2460" s="91" t="s">
        <v>20973</v>
      </c>
      <c r="P2460" s="91" t="s">
        <v>20974</v>
      </c>
      <c r="R2460" s="91" t="s">
        <v>20975</v>
      </c>
      <c r="S2460" s="91" t="s">
        <v>20976</v>
      </c>
      <c r="T2460" s="91" t="s">
        <v>269</v>
      </c>
      <c r="U2460" s="91">
        <v>0</v>
      </c>
      <c r="V2460" s="91">
        <v>500000</v>
      </c>
      <c r="W2460" s="91">
        <v>0</v>
      </c>
      <c r="X2460" s="91">
        <v>100</v>
      </c>
      <c r="Y2460" s="91">
        <v>120</v>
      </c>
      <c r="Z2460" s="91">
        <v>40</v>
      </c>
      <c r="AA2460" s="91">
        <v>60</v>
      </c>
      <c r="AB2460" s="91">
        <v>120</v>
      </c>
      <c r="AC2460" s="91">
        <v>40</v>
      </c>
      <c r="AD2460" s="91">
        <v>60</v>
      </c>
      <c r="AE2460" s="91">
        <v>120</v>
      </c>
      <c r="AF2460" s="91">
        <v>169</v>
      </c>
      <c r="AG2460" s="91">
        <v>36</v>
      </c>
      <c r="AH2460" s="91">
        <v>537624</v>
      </c>
      <c r="AI2460" s="91">
        <v>1</v>
      </c>
      <c r="AJ2460" s="91" t="s">
        <v>20970</v>
      </c>
      <c r="AK2460" s="91">
        <v>0</v>
      </c>
      <c r="AL2460" s="91">
        <v>0</v>
      </c>
      <c r="AM2460" s="91" t="s">
        <v>87</v>
      </c>
      <c r="AO2460" s="91">
        <v>1</v>
      </c>
      <c r="AP2460" s="91">
        <v>2</v>
      </c>
      <c r="AQ2460" s="91" t="s">
        <v>87</v>
      </c>
      <c r="AR2460" s="91" t="s">
        <v>87</v>
      </c>
      <c r="AW2460" s="91">
        <v>1</v>
      </c>
      <c r="AX2460" s="91">
        <v>0</v>
      </c>
      <c r="AZ2460" s="92">
        <v>41537</v>
      </c>
      <c r="BA2460" s="91" t="s">
        <v>183</v>
      </c>
      <c r="BB2460" s="92">
        <v>41537</v>
      </c>
      <c r="BC2460" s="91" t="s">
        <v>87</v>
      </c>
    </row>
    <row r="2461" spans="1:55">
      <c r="A2461" s="91">
        <f t="shared" si="38"/>
        <v>2460</v>
      </c>
      <c r="B2461" s="91">
        <v>2332401</v>
      </c>
      <c r="C2461" s="91">
        <v>77</v>
      </c>
      <c r="D2461" s="91">
        <v>19</v>
      </c>
      <c r="E2461" s="91" t="s">
        <v>87</v>
      </c>
      <c r="F2461" s="91" t="s">
        <v>87</v>
      </c>
      <c r="G2461" s="91" t="s">
        <v>20977</v>
      </c>
      <c r="I2461" s="91" t="s">
        <v>20978</v>
      </c>
      <c r="K2461" s="91" t="s">
        <v>20979</v>
      </c>
      <c r="L2461" s="91" t="s">
        <v>20980</v>
      </c>
      <c r="O2461" s="91" t="s">
        <v>20981</v>
      </c>
      <c r="P2461" s="91" t="s">
        <v>20982</v>
      </c>
      <c r="R2461" s="91" t="s">
        <v>20983</v>
      </c>
      <c r="S2461" s="91" t="s">
        <v>20984</v>
      </c>
      <c r="T2461" s="91" t="s">
        <v>6110</v>
      </c>
      <c r="U2461" s="91">
        <v>0</v>
      </c>
      <c r="V2461" s="91">
        <v>500000</v>
      </c>
      <c r="W2461" s="91">
        <v>0</v>
      </c>
      <c r="X2461" s="91">
        <v>100</v>
      </c>
      <c r="Y2461" s="91">
        <v>120</v>
      </c>
      <c r="Z2461" s="91">
        <v>100</v>
      </c>
      <c r="AA2461" s="91">
        <v>0</v>
      </c>
      <c r="AB2461" s="91">
        <v>0</v>
      </c>
      <c r="AC2461" s="91">
        <v>40</v>
      </c>
      <c r="AD2461" s="91">
        <v>60</v>
      </c>
      <c r="AE2461" s="91">
        <v>120</v>
      </c>
      <c r="AF2461" s="91">
        <v>168</v>
      </c>
      <c r="AG2461" s="91">
        <v>121</v>
      </c>
      <c r="AH2461" s="91">
        <v>1373682</v>
      </c>
      <c r="AI2461" s="91">
        <v>1</v>
      </c>
      <c r="AJ2461" s="91" t="s">
        <v>20985</v>
      </c>
      <c r="AK2461" s="91">
        <v>0</v>
      </c>
      <c r="AL2461" s="91">
        <v>0</v>
      </c>
      <c r="AM2461" s="91" t="s">
        <v>87</v>
      </c>
      <c r="AO2461" s="91">
        <v>1</v>
      </c>
      <c r="AP2461" s="91">
        <v>2</v>
      </c>
      <c r="AQ2461" s="91" t="s">
        <v>87</v>
      </c>
      <c r="AR2461" s="91" t="s">
        <v>87</v>
      </c>
      <c r="AW2461" s="91">
        <v>1</v>
      </c>
      <c r="AX2461" s="91">
        <v>0</v>
      </c>
      <c r="AZ2461" s="92">
        <v>41543</v>
      </c>
      <c r="BA2461" s="91" t="s">
        <v>183</v>
      </c>
      <c r="BB2461" s="92">
        <v>41908</v>
      </c>
      <c r="BC2461" s="91" t="s">
        <v>87</v>
      </c>
    </row>
    <row r="2462" spans="1:55">
      <c r="A2462" s="91">
        <f t="shared" si="38"/>
        <v>2461</v>
      </c>
      <c r="B2462" s="91">
        <v>2333401</v>
      </c>
      <c r="C2462" s="91">
        <v>30</v>
      </c>
      <c r="D2462" s="91">
        <v>19</v>
      </c>
      <c r="E2462" s="91" t="s">
        <v>87</v>
      </c>
      <c r="F2462" s="91" t="s">
        <v>87</v>
      </c>
      <c r="G2462" s="91" t="s">
        <v>20986</v>
      </c>
      <c r="I2462" s="91" t="s">
        <v>20987</v>
      </c>
      <c r="J2462" s="91" t="s">
        <v>20988</v>
      </c>
      <c r="K2462" s="91" t="s">
        <v>17152</v>
      </c>
      <c r="L2462" s="91" t="s">
        <v>20989</v>
      </c>
      <c r="M2462" s="91" t="s">
        <v>20990</v>
      </c>
      <c r="O2462" s="91" t="s">
        <v>20991</v>
      </c>
      <c r="P2462" s="91" t="s">
        <v>20992</v>
      </c>
      <c r="R2462" s="91" t="s">
        <v>20993</v>
      </c>
      <c r="S2462" s="91" t="s">
        <v>20994</v>
      </c>
      <c r="T2462" s="91" t="s">
        <v>269</v>
      </c>
      <c r="U2462" s="91">
        <v>0</v>
      </c>
      <c r="V2462" s="91">
        <v>500000</v>
      </c>
      <c r="W2462" s="91">
        <v>0</v>
      </c>
      <c r="X2462" s="91">
        <v>100</v>
      </c>
      <c r="Y2462" s="91">
        <v>120</v>
      </c>
      <c r="Z2462" s="91">
        <v>40</v>
      </c>
      <c r="AA2462" s="91">
        <v>60</v>
      </c>
      <c r="AB2462" s="91">
        <v>120</v>
      </c>
      <c r="AC2462" s="91">
        <v>40</v>
      </c>
      <c r="AD2462" s="91">
        <v>60</v>
      </c>
      <c r="AE2462" s="91">
        <v>120</v>
      </c>
      <c r="AF2462" s="91">
        <v>5</v>
      </c>
      <c r="AG2462" s="91">
        <v>171</v>
      </c>
      <c r="AH2462" s="91">
        <v>1491369</v>
      </c>
      <c r="AI2462" s="91">
        <v>1</v>
      </c>
      <c r="AJ2462" s="91" t="s">
        <v>20995</v>
      </c>
      <c r="AK2462" s="91">
        <v>0</v>
      </c>
      <c r="AL2462" s="91">
        <v>0</v>
      </c>
      <c r="AM2462" s="91" t="s">
        <v>87</v>
      </c>
      <c r="AO2462" s="91">
        <v>1</v>
      </c>
      <c r="AP2462" s="91">
        <v>2</v>
      </c>
      <c r="AQ2462" s="91" t="s">
        <v>87</v>
      </c>
      <c r="AR2462" s="91" t="s">
        <v>87</v>
      </c>
      <c r="AW2462" s="91">
        <v>1</v>
      </c>
      <c r="AX2462" s="91">
        <v>0</v>
      </c>
      <c r="AZ2462" s="92">
        <v>41544</v>
      </c>
      <c r="BA2462" s="91" t="s">
        <v>183</v>
      </c>
      <c r="BB2462" s="92">
        <v>41544</v>
      </c>
      <c r="BC2462" s="91" t="s">
        <v>87</v>
      </c>
    </row>
    <row r="2463" spans="1:55">
      <c r="A2463" s="91">
        <f t="shared" si="38"/>
        <v>2462</v>
      </c>
      <c r="B2463" s="91">
        <v>2333402</v>
      </c>
      <c r="C2463" s="91">
        <v>50</v>
      </c>
      <c r="D2463" s="91">
        <v>19</v>
      </c>
      <c r="E2463" s="91" t="s">
        <v>87</v>
      </c>
      <c r="F2463" s="91" t="s">
        <v>87</v>
      </c>
      <c r="G2463" s="91" t="s">
        <v>20996</v>
      </c>
      <c r="I2463" s="91" t="s">
        <v>20997</v>
      </c>
      <c r="J2463" s="91" t="s">
        <v>20998</v>
      </c>
      <c r="K2463" s="91" t="s">
        <v>256</v>
      </c>
      <c r="L2463" s="91" t="s">
        <v>20999</v>
      </c>
      <c r="O2463" s="91" t="s">
        <v>21000</v>
      </c>
      <c r="P2463" s="91" t="s">
        <v>21001</v>
      </c>
      <c r="R2463" s="91" t="s">
        <v>21002</v>
      </c>
      <c r="S2463" s="91" t="s">
        <v>21003</v>
      </c>
      <c r="T2463" s="91" t="s">
        <v>21004</v>
      </c>
      <c r="U2463" s="91">
        <v>0</v>
      </c>
      <c r="V2463" s="91">
        <v>500000</v>
      </c>
      <c r="W2463" s="91">
        <v>100</v>
      </c>
      <c r="X2463" s="91">
        <v>0</v>
      </c>
      <c r="Y2463" s="91">
        <v>0</v>
      </c>
      <c r="Z2463" s="91">
        <v>100</v>
      </c>
      <c r="AA2463" s="91">
        <v>0</v>
      </c>
      <c r="AB2463" s="91">
        <v>0</v>
      </c>
      <c r="AC2463" s="91">
        <v>100</v>
      </c>
      <c r="AD2463" s="91">
        <v>0</v>
      </c>
      <c r="AE2463" s="91">
        <v>0</v>
      </c>
      <c r="AF2463" s="91">
        <v>5</v>
      </c>
      <c r="AG2463" s="91">
        <v>171</v>
      </c>
      <c r="AH2463" s="91">
        <v>1320543</v>
      </c>
      <c r="AI2463" s="91">
        <v>1</v>
      </c>
      <c r="AJ2463" s="91" t="s">
        <v>21005</v>
      </c>
      <c r="AK2463" s="91">
        <v>0</v>
      </c>
      <c r="AL2463" s="91">
        <v>0</v>
      </c>
      <c r="AM2463" s="91" t="s">
        <v>87</v>
      </c>
      <c r="AO2463" s="91">
        <v>1</v>
      </c>
      <c r="AP2463" s="91">
        <v>2</v>
      </c>
      <c r="AQ2463" s="91" t="s">
        <v>87</v>
      </c>
      <c r="AR2463" s="91" t="s">
        <v>87</v>
      </c>
      <c r="AW2463" s="91">
        <v>1</v>
      </c>
      <c r="AX2463" s="91">
        <v>0</v>
      </c>
      <c r="AZ2463" s="92">
        <v>42457</v>
      </c>
      <c r="BA2463" s="91" t="s">
        <v>183</v>
      </c>
      <c r="BB2463" s="92">
        <v>42457</v>
      </c>
      <c r="BC2463" s="91" t="s">
        <v>87</v>
      </c>
    </row>
    <row r="2464" spans="1:55">
      <c r="A2464" s="91">
        <f t="shared" si="38"/>
        <v>2463</v>
      </c>
      <c r="B2464" s="91">
        <v>2335601</v>
      </c>
      <c r="C2464" s="91">
        <v>50</v>
      </c>
      <c r="D2464" s="91">
        <v>19</v>
      </c>
      <c r="E2464" s="91" t="s">
        <v>87</v>
      </c>
      <c r="F2464" s="91" t="s">
        <v>87</v>
      </c>
      <c r="G2464" s="91" t="s">
        <v>21006</v>
      </c>
      <c r="I2464" s="91" t="s">
        <v>21007</v>
      </c>
      <c r="J2464" s="91" t="s">
        <v>21008</v>
      </c>
      <c r="K2464" s="91" t="s">
        <v>350</v>
      </c>
      <c r="L2464" s="91" t="s">
        <v>21009</v>
      </c>
      <c r="M2464" s="91" t="s">
        <v>21010</v>
      </c>
      <c r="O2464" s="91" t="s">
        <v>21011</v>
      </c>
      <c r="P2464" s="91" t="s">
        <v>21012</v>
      </c>
      <c r="U2464" s="91">
        <v>1</v>
      </c>
      <c r="V2464" s="91">
        <v>0</v>
      </c>
      <c r="W2464" s="91">
        <v>0</v>
      </c>
      <c r="X2464" s="91">
        <v>100</v>
      </c>
      <c r="Y2464" s="91">
        <v>120</v>
      </c>
      <c r="Z2464" s="91">
        <v>40</v>
      </c>
      <c r="AA2464" s="91">
        <v>60</v>
      </c>
      <c r="AB2464" s="91">
        <v>120</v>
      </c>
      <c r="AC2464" s="91">
        <v>40</v>
      </c>
      <c r="AD2464" s="91">
        <v>60</v>
      </c>
      <c r="AE2464" s="91">
        <v>120</v>
      </c>
      <c r="AF2464" s="91">
        <v>9</v>
      </c>
      <c r="AG2464" s="91">
        <v>481</v>
      </c>
      <c r="AH2464" s="91">
        <v>276211</v>
      </c>
      <c r="AI2464" s="91">
        <v>2</v>
      </c>
      <c r="AJ2464" s="91" t="s">
        <v>21013</v>
      </c>
      <c r="AK2464" s="91">
        <v>0</v>
      </c>
      <c r="AL2464" s="91">
        <v>0</v>
      </c>
      <c r="AM2464" s="91" t="s">
        <v>87</v>
      </c>
      <c r="AO2464" s="91">
        <v>1</v>
      </c>
      <c r="AP2464" s="91">
        <v>2</v>
      </c>
      <c r="AQ2464" s="91">
        <v>1005118</v>
      </c>
      <c r="AR2464" s="91" t="s">
        <v>87</v>
      </c>
      <c r="AU2464" s="93">
        <v>42060</v>
      </c>
      <c r="AW2464" s="91">
        <v>1</v>
      </c>
      <c r="AX2464" s="91">
        <v>0</v>
      </c>
      <c r="AZ2464" s="92">
        <v>41563</v>
      </c>
      <c r="BA2464" s="91" t="s">
        <v>183</v>
      </c>
      <c r="BB2464" s="92">
        <v>42254</v>
      </c>
      <c r="BC2464" s="91" t="s">
        <v>87</v>
      </c>
    </row>
    <row r="2465" spans="1:55">
      <c r="A2465" s="91">
        <f t="shared" si="38"/>
        <v>2464</v>
      </c>
      <c r="B2465" s="91">
        <v>2335702</v>
      </c>
      <c r="C2465" s="91">
        <v>70</v>
      </c>
      <c r="D2465" s="91">
        <v>19</v>
      </c>
      <c r="E2465" s="91" t="s">
        <v>87</v>
      </c>
      <c r="F2465" s="91" t="s">
        <v>87</v>
      </c>
      <c r="G2465" s="91" t="s">
        <v>21014</v>
      </c>
      <c r="H2465" s="91" t="s">
        <v>21015</v>
      </c>
      <c r="I2465" s="91" t="s">
        <v>21016</v>
      </c>
      <c r="J2465" s="91" t="s">
        <v>21017</v>
      </c>
      <c r="K2465" s="91" t="s">
        <v>21018</v>
      </c>
      <c r="L2465" s="91" t="s">
        <v>21019</v>
      </c>
      <c r="O2465" s="91" t="s">
        <v>21020</v>
      </c>
      <c r="P2465" s="91" t="s">
        <v>21021</v>
      </c>
      <c r="R2465" s="91" t="s">
        <v>21022</v>
      </c>
      <c r="S2465" s="91" t="s">
        <v>21023</v>
      </c>
      <c r="T2465" s="91" t="s">
        <v>860</v>
      </c>
      <c r="U2465" s="91">
        <v>1</v>
      </c>
      <c r="V2465" s="91">
        <v>0</v>
      </c>
      <c r="W2465" s="91">
        <v>0</v>
      </c>
      <c r="X2465" s="91">
        <v>100</v>
      </c>
      <c r="Y2465" s="91">
        <v>120</v>
      </c>
      <c r="Z2465" s="91">
        <v>40</v>
      </c>
      <c r="AA2465" s="91">
        <v>60</v>
      </c>
      <c r="AB2465" s="91">
        <v>120</v>
      </c>
      <c r="AC2465" s="91">
        <v>0</v>
      </c>
      <c r="AD2465" s="91">
        <v>100</v>
      </c>
      <c r="AE2465" s="91">
        <v>120</v>
      </c>
      <c r="AF2465" s="91">
        <v>9</v>
      </c>
      <c r="AG2465" s="91">
        <v>451</v>
      </c>
      <c r="AH2465" s="91">
        <v>1278446</v>
      </c>
      <c r="AI2465" s="91">
        <v>1</v>
      </c>
      <c r="AJ2465" s="91" t="s">
        <v>21024</v>
      </c>
      <c r="AK2465" s="91">
        <v>0</v>
      </c>
      <c r="AL2465" s="91">
        <v>0</v>
      </c>
      <c r="AM2465" s="91" t="s">
        <v>87</v>
      </c>
      <c r="AO2465" s="91">
        <v>1</v>
      </c>
      <c r="AP2465" s="91">
        <v>2</v>
      </c>
      <c r="AQ2465" s="91">
        <v>1575019</v>
      </c>
      <c r="AR2465" s="91" t="s">
        <v>87</v>
      </c>
      <c r="AU2465" s="93">
        <v>42060</v>
      </c>
      <c r="AW2465" s="91">
        <v>1</v>
      </c>
      <c r="AX2465" s="91">
        <v>0</v>
      </c>
      <c r="AZ2465" s="92">
        <v>41725</v>
      </c>
      <c r="BA2465" s="91" t="s">
        <v>183</v>
      </c>
      <c r="BB2465" s="92">
        <v>42057</v>
      </c>
      <c r="BC2465" s="91" t="s">
        <v>87</v>
      </c>
    </row>
    <row r="2466" spans="1:55">
      <c r="A2466" s="91">
        <f t="shared" si="38"/>
        <v>2465</v>
      </c>
      <c r="B2466" s="91">
        <v>2339501</v>
      </c>
      <c r="C2466" s="91">
        <v>77</v>
      </c>
      <c r="D2466" s="91">
        <v>19</v>
      </c>
      <c r="E2466" s="91" t="s">
        <v>87</v>
      </c>
      <c r="F2466" s="91" t="s">
        <v>87</v>
      </c>
      <c r="G2466" s="91" t="s">
        <v>21025</v>
      </c>
      <c r="H2466" s="91" t="s">
        <v>21026</v>
      </c>
      <c r="I2466" s="91" t="s">
        <v>21027</v>
      </c>
      <c r="J2466" s="91" t="s">
        <v>21028</v>
      </c>
      <c r="K2466" s="91" t="s">
        <v>8018</v>
      </c>
      <c r="L2466" s="91" t="s">
        <v>21029</v>
      </c>
      <c r="O2466" s="91" t="s">
        <v>21030</v>
      </c>
      <c r="P2466" s="91" t="s">
        <v>21031</v>
      </c>
      <c r="R2466" s="91" t="s">
        <v>21032</v>
      </c>
      <c r="S2466" s="91" t="s">
        <v>21033</v>
      </c>
      <c r="T2466" s="91" t="s">
        <v>269</v>
      </c>
      <c r="U2466" s="91">
        <v>0</v>
      </c>
      <c r="V2466" s="91">
        <v>500000</v>
      </c>
      <c r="W2466" s="91">
        <v>0</v>
      </c>
      <c r="X2466" s="91">
        <v>100</v>
      </c>
      <c r="Y2466" s="91">
        <v>120</v>
      </c>
      <c r="Z2466" s="91">
        <v>40</v>
      </c>
      <c r="AA2466" s="91">
        <v>60</v>
      </c>
      <c r="AB2466" s="91">
        <v>120</v>
      </c>
      <c r="AC2466" s="91">
        <v>40</v>
      </c>
      <c r="AD2466" s="91">
        <v>60</v>
      </c>
      <c r="AE2466" s="91">
        <v>120</v>
      </c>
      <c r="AF2466" s="91">
        <v>170</v>
      </c>
      <c r="AG2466" s="91">
        <v>58</v>
      </c>
      <c r="AH2466" s="91">
        <v>320043</v>
      </c>
      <c r="AI2466" s="91">
        <v>2</v>
      </c>
      <c r="AJ2466" s="91" t="s">
        <v>21027</v>
      </c>
      <c r="AK2466" s="91">
        <v>0</v>
      </c>
      <c r="AL2466" s="91">
        <v>0</v>
      </c>
      <c r="AM2466" s="91" t="s">
        <v>87</v>
      </c>
      <c r="AO2466" s="91">
        <v>1</v>
      </c>
      <c r="AP2466" s="91">
        <v>2</v>
      </c>
      <c r="AQ2466" s="91" t="s">
        <v>87</v>
      </c>
      <c r="AR2466" s="91" t="s">
        <v>87</v>
      </c>
      <c r="AW2466" s="91">
        <v>1</v>
      </c>
      <c r="AX2466" s="91">
        <v>0</v>
      </c>
      <c r="AZ2466" s="92">
        <v>41579</v>
      </c>
      <c r="BA2466" s="91" t="s">
        <v>183</v>
      </c>
      <c r="BB2466" s="92">
        <v>42355</v>
      </c>
      <c r="BC2466" s="91" t="s">
        <v>87</v>
      </c>
    </row>
    <row r="2467" spans="1:55">
      <c r="A2467" s="91">
        <f t="shared" si="38"/>
        <v>2466</v>
      </c>
      <c r="B2467" s="91">
        <v>2341303</v>
      </c>
      <c r="C2467" s="91">
        <v>10</v>
      </c>
      <c r="D2467" s="91">
        <v>19</v>
      </c>
      <c r="E2467" s="91" t="s">
        <v>87</v>
      </c>
      <c r="F2467" s="91" t="s">
        <v>87</v>
      </c>
      <c r="G2467" s="91" t="s">
        <v>21034</v>
      </c>
      <c r="H2467" s="91" t="s">
        <v>89</v>
      </c>
      <c r="I2467" s="91" t="s">
        <v>21035</v>
      </c>
      <c r="J2467" s="91" t="s">
        <v>21036</v>
      </c>
      <c r="K2467" s="91" t="s">
        <v>14270</v>
      </c>
      <c r="L2467" s="91" t="s">
        <v>21037</v>
      </c>
      <c r="O2467" s="91" t="s">
        <v>21038</v>
      </c>
      <c r="P2467" s="91" t="s">
        <v>21039</v>
      </c>
      <c r="R2467" s="91" t="s">
        <v>21040</v>
      </c>
      <c r="S2467" s="91" t="s">
        <v>21041</v>
      </c>
      <c r="T2467" s="91" t="s">
        <v>385</v>
      </c>
      <c r="U2467" s="91">
        <v>1</v>
      </c>
      <c r="V2467" s="91">
        <v>500000</v>
      </c>
      <c r="W2467" s="91">
        <v>0</v>
      </c>
      <c r="X2467" s="91">
        <v>0</v>
      </c>
      <c r="Y2467" s="91">
        <v>0</v>
      </c>
      <c r="Z2467" s="91">
        <v>40</v>
      </c>
      <c r="AA2467" s="91">
        <v>60</v>
      </c>
      <c r="AB2467" s="91">
        <v>120</v>
      </c>
      <c r="AC2467" s="91">
        <v>0</v>
      </c>
      <c r="AD2467" s="91">
        <v>0</v>
      </c>
      <c r="AE2467" s="91">
        <v>0</v>
      </c>
      <c r="AF2467" s="91">
        <v>9</v>
      </c>
      <c r="AG2467" s="91">
        <v>211</v>
      </c>
      <c r="AH2467" s="91">
        <v>2027852</v>
      </c>
      <c r="AI2467" s="91">
        <v>2</v>
      </c>
      <c r="AJ2467" s="91" t="s">
        <v>21042</v>
      </c>
      <c r="AK2467" s="91">
        <v>0</v>
      </c>
      <c r="AL2467" s="91">
        <v>0</v>
      </c>
      <c r="AM2467" s="91" t="s">
        <v>87</v>
      </c>
      <c r="AO2467" s="91">
        <v>0</v>
      </c>
      <c r="AP2467" s="91">
        <v>0</v>
      </c>
      <c r="AQ2467" s="91">
        <v>1461967</v>
      </c>
      <c r="AR2467" s="91" t="s">
        <v>87</v>
      </c>
      <c r="AU2467" s="93">
        <v>42241</v>
      </c>
      <c r="AW2467" s="91">
        <v>1</v>
      </c>
      <c r="AX2467" s="91">
        <v>0</v>
      </c>
      <c r="AZ2467" s="92">
        <v>42475</v>
      </c>
      <c r="BA2467" s="91" t="s">
        <v>183</v>
      </c>
      <c r="BB2467" s="92">
        <v>42636</v>
      </c>
      <c r="BC2467" s="91" t="s">
        <v>87</v>
      </c>
    </row>
    <row r="2468" spans="1:55">
      <c r="A2468" s="91">
        <f t="shared" si="38"/>
        <v>2467</v>
      </c>
      <c r="B2468" s="91">
        <v>2348401</v>
      </c>
      <c r="C2468" s="91">
        <v>10</v>
      </c>
      <c r="D2468" s="91">
        <v>19</v>
      </c>
      <c r="E2468" s="91" t="s">
        <v>87</v>
      </c>
      <c r="F2468" s="91" t="s">
        <v>87</v>
      </c>
      <c r="G2468" s="91" t="s">
        <v>21043</v>
      </c>
      <c r="I2468" s="91" t="s">
        <v>21044</v>
      </c>
      <c r="K2468" s="91" t="s">
        <v>21045</v>
      </c>
      <c r="L2468" s="91" t="s">
        <v>21046</v>
      </c>
      <c r="O2468" s="91" t="s">
        <v>21047</v>
      </c>
      <c r="P2468" s="91" t="s">
        <v>21048</v>
      </c>
      <c r="R2468" s="91" t="s">
        <v>21049</v>
      </c>
      <c r="S2468" s="91" t="s">
        <v>21050</v>
      </c>
      <c r="T2468" s="91" t="s">
        <v>269</v>
      </c>
      <c r="U2468" s="91">
        <v>0</v>
      </c>
      <c r="V2468" s="91">
        <v>500000</v>
      </c>
      <c r="W2468" s="91">
        <v>0</v>
      </c>
      <c r="X2468" s="91">
        <v>0</v>
      </c>
      <c r="Y2468" s="91">
        <v>0</v>
      </c>
      <c r="Z2468" s="91">
        <v>40</v>
      </c>
      <c r="AA2468" s="91">
        <v>60</v>
      </c>
      <c r="AB2468" s="91">
        <v>120</v>
      </c>
      <c r="AC2468" s="91">
        <v>0</v>
      </c>
      <c r="AD2468" s="91">
        <v>0</v>
      </c>
      <c r="AE2468" s="91">
        <v>0</v>
      </c>
      <c r="AF2468" s="91">
        <v>501</v>
      </c>
      <c r="AG2468" s="91">
        <v>381</v>
      </c>
      <c r="AH2468" s="91">
        <v>3643094</v>
      </c>
      <c r="AI2468" s="91">
        <v>1</v>
      </c>
      <c r="AJ2468" s="91" t="s">
        <v>21044</v>
      </c>
      <c r="AK2468" s="91">
        <v>0</v>
      </c>
      <c r="AL2468" s="91">
        <v>0</v>
      </c>
      <c r="AM2468" s="91" t="s">
        <v>87</v>
      </c>
      <c r="AO2468" s="91">
        <v>0</v>
      </c>
      <c r="AP2468" s="91">
        <v>0</v>
      </c>
      <c r="AQ2468" s="91" t="s">
        <v>87</v>
      </c>
      <c r="AR2468" s="91" t="s">
        <v>87</v>
      </c>
      <c r="AW2468" s="91">
        <v>1</v>
      </c>
      <c r="AX2468" s="91">
        <v>0</v>
      </c>
      <c r="AZ2468" s="92">
        <v>41634</v>
      </c>
      <c r="BA2468" s="91" t="s">
        <v>183</v>
      </c>
      <c r="BB2468" s="92">
        <v>43041.570150462961</v>
      </c>
      <c r="BC2468" s="91" t="s">
        <v>233</v>
      </c>
    </row>
    <row r="2469" spans="1:55">
      <c r="A2469" s="91">
        <f t="shared" si="38"/>
        <v>2468</v>
      </c>
      <c r="B2469" s="91">
        <v>2350301</v>
      </c>
      <c r="C2469" s="91">
        <v>50</v>
      </c>
      <c r="D2469" s="91">
        <v>19</v>
      </c>
      <c r="E2469" s="91" t="s">
        <v>87</v>
      </c>
      <c r="F2469" s="91" t="s">
        <v>87</v>
      </c>
      <c r="G2469" s="91" t="s">
        <v>21051</v>
      </c>
      <c r="I2469" s="91" t="s">
        <v>21052</v>
      </c>
      <c r="K2469" s="91" t="s">
        <v>21053</v>
      </c>
      <c r="L2469" s="91" t="s">
        <v>21054</v>
      </c>
      <c r="O2469" s="91" t="s">
        <v>21055</v>
      </c>
      <c r="P2469" s="91" t="s">
        <v>21056</v>
      </c>
      <c r="R2469" s="91" t="s">
        <v>21057</v>
      </c>
      <c r="S2469" s="91" t="s">
        <v>21058</v>
      </c>
      <c r="T2469" s="91" t="s">
        <v>269</v>
      </c>
      <c r="U2469" s="91">
        <v>0</v>
      </c>
      <c r="V2469" s="91">
        <v>500000</v>
      </c>
      <c r="W2469" s="91">
        <v>0</v>
      </c>
      <c r="X2469" s="91">
        <v>100</v>
      </c>
      <c r="Y2469" s="91">
        <v>120</v>
      </c>
      <c r="Z2469" s="91">
        <v>40</v>
      </c>
      <c r="AA2469" s="91">
        <v>60</v>
      </c>
      <c r="AB2469" s="91">
        <v>120</v>
      </c>
      <c r="AC2469" s="91">
        <v>0</v>
      </c>
      <c r="AD2469" s="91">
        <v>100</v>
      </c>
      <c r="AE2469" s="91">
        <v>120</v>
      </c>
      <c r="AF2469" s="91">
        <v>1552</v>
      </c>
      <c r="AG2469" s="91">
        <v>80</v>
      </c>
      <c r="AH2469" s="91">
        <v>3137874</v>
      </c>
      <c r="AI2469" s="91">
        <v>1</v>
      </c>
      <c r="AJ2469" s="91" t="s">
        <v>21059</v>
      </c>
      <c r="AK2469" s="91">
        <v>0</v>
      </c>
      <c r="AL2469" s="91">
        <v>0</v>
      </c>
      <c r="AM2469" s="91" t="s">
        <v>87</v>
      </c>
      <c r="AO2469" s="91">
        <v>1</v>
      </c>
      <c r="AP2469" s="91">
        <v>0</v>
      </c>
      <c r="AQ2469" s="91" t="s">
        <v>87</v>
      </c>
      <c r="AR2469" s="91" t="s">
        <v>87</v>
      </c>
      <c r="AW2469" s="91">
        <v>1</v>
      </c>
      <c r="AX2469" s="91">
        <v>0</v>
      </c>
      <c r="AZ2469" s="92">
        <v>41655</v>
      </c>
      <c r="BA2469" s="91" t="s">
        <v>183</v>
      </c>
      <c r="BB2469" s="92">
        <v>41655</v>
      </c>
      <c r="BC2469" s="91" t="s">
        <v>87</v>
      </c>
    </row>
    <row r="2470" spans="1:55">
      <c r="A2470" s="91">
        <f t="shared" si="38"/>
        <v>2469</v>
      </c>
      <c r="B2470" s="91">
        <v>2358102</v>
      </c>
      <c r="C2470" s="91">
        <v>70</v>
      </c>
      <c r="D2470" s="91">
        <v>19</v>
      </c>
      <c r="E2470" s="91" t="s">
        <v>87</v>
      </c>
      <c r="F2470" s="91" t="s">
        <v>87</v>
      </c>
      <c r="G2470" s="91" t="s">
        <v>21060</v>
      </c>
      <c r="I2470" s="91" t="s">
        <v>21061</v>
      </c>
      <c r="J2470" s="91" t="s">
        <v>21062</v>
      </c>
      <c r="K2470" s="91" t="s">
        <v>8419</v>
      </c>
      <c r="L2470" s="91" t="s">
        <v>21063</v>
      </c>
      <c r="O2470" s="91" t="s">
        <v>21064</v>
      </c>
      <c r="P2470" s="91" t="s">
        <v>21064</v>
      </c>
      <c r="R2470" s="91" t="s">
        <v>21065</v>
      </c>
      <c r="S2470" s="91" t="s">
        <v>21066</v>
      </c>
      <c r="T2470" s="91" t="s">
        <v>201</v>
      </c>
      <c r="U2470" s="91">
        <v>0</v>
      </c>
      <c r="V2470" s="91">
        <v>500000</v>
      </c>
      <c r="W2470" s="91">
        <v>0</v>
      </c>
      <c r="X2470" s="91">
        <v>100</v>
      </c>
      <c r="Y2470" s="91">
        <v>120</v>
      </c>
      <c r="Z2470" s="91">
        <v>40</v>
      </c>
      <c r="AA2470" s="91">
        <v>60</v>
      </c>
      <c r="AB2470" s="91">
        <v>120</v>
      </c>
      <c r="AC2470" s="91">
        <v>0</v>
      </c>
      <c r="AD2470" s="91">
        <v>100</v>
      </c>
      <c r="AE2470" s="91">
        <v>120</v>
      </c>
      <c r="AF2470" s="91">
        <v>9</v>
      </c>
      <c r="AG2470" s="91">
        <v>211</v>
      </c>
      <c r="AH2470" s="91">
        <v>241326</v>
      </c>
      <c r="AI2470" s="91">
        <v>2</v>
      </c>
      <c r="AJ2470" s="91" t="s">
        <v>21067</v>
      </c>
      <c r="AK2470" s="91">
        <v>0</v>
      </c>
      <c r="AL2470" s="91">
        <v>0</v>
      </c>
      <c r="AM2470" s="91" t="s">
        <v>87</v>
      </c>
      <c r="AO2470" s="91">
        <v>1</v>
      </c>
      <c r="AP2470" s="91">
        <v>2</v>
      </c>
      <c r="AQ2470" s="91" t="s">
        <v>87</v>
      </c>
      <c r="AR2470" s="91" t="s">
        <v>87</v>
      </c>
      <c r="AW2470" s="91">
        <v>1</v>
      </c>
      <c r="AX2470" s="91">
        <v>0</v>
      </c>
      <c r="AY2470" s="91">
        <v>0</v>
      </c>
      <c r="AZ2470" s="92">
        <v>42457</v>
      </c>
      <c r="BA2470" s="91" t="s">
        <v>183</v>
      </c>
      <c r="BB2470" s="92">
        <v>42457</v>
      </c>
      <c r="BC2470" s="91" t="s">
        <v>87</v>
      </c>
    </row>
    <row r="2471" spans="1:55">
      <c r="A2471" s="91">
        <f t="shared" si="38"/>
        <v>2470</v>
      </c>
      <c r="B2471" s="91">
        <v>2358401</v>
      </c>
      <c r="C2471" s="91">
        <v>10</v>
      </c>
      <c r="D2471" s="91">
        <v>19</v>
      </c>
      <c r="E2471" s="91" t="s">
        <v>87</v>
      </c>
      <c r="F2471" s="91" t="s">
        <v>87</v>
      </c>
      <c r="G2471" s="91" t="s">
        <v>21068</v>
      </c>
      <c r="I2471" s="91" t="s">
        <v>21069</v>
      </c>
      <c r="J2471" s="91" t="s">
        <v>21070</v>
      </c>
      <c r="K2471" s="91" t="s">
        <v>21071</v>
      </c>
      <c r="L2471" s="91" t="s">
        <v>21072</v>
      </c>
      <c r="O2471" s="91" t="s">
        <v>21073</v>
      </c>
      <c r="P2471" s="91" t="s">
        <v>21074</v>
      </c>
      <c r="R2471" s="91" t="s">
        <v>21075</v>
      </c>
      <c r="S2471" s="91" t="s">
        <v>21076</v>
      </c>
      <c r="T2471" s="91" t="s">
        <v>346</v>
      </c>
      <c r="U2471" s="91">
        <v>0</v>
      </c>
      <c r="V2471" s="91">
        <v>500000</v>
      </c>
      <c r="W2471" s="91">
        <v>0</v>
      </c>
      <c r="X2471" s="91">
        <v>0</v>
      </c>
      <c r="Y2471" s="91">
        <v>0</v>
      </c>
      <c r="Z2471" s="91">
        <v>40</v>
      </c>
      <c r="AA2471" s="91">
        <v>60</v>
      </c>
      <c r="AB2471" s="91">
        <v>120</v>
      </c>
      <c r="AC2471" s="91">
        <v>0</v>
      </c>
      <c r="AD2471" s="91">
        <v>0</v>
      </c>
      <c r="AE2471" s="91">
        <v>0</v>
      </c>
      <c r="AF2471" s="91">
        <v>116</v>
      </c>
      <c r="AG2471" s="91">
        <v>303</v>
      </c>
      <c r="AH2471" s="91">
        <v>619576</v>
      </c>
      <c r="AI2471" s="91">
        <v>1</v>
      </c>
      <c r="AJ2471" s="91" t="s">
        <v>21077</v>
      </c>
      <c r="AK2471" s="91">
        <v>0</v>
      </c>
      <c r="AL2471" s="91">
        <v>0</v>
      </c>
      <c r="AM2471" s="91" t="s">
        <v>87</v>
      </c>
      <c r="AO2471" s="91">
        <v>0</v>
      </c>
      <c r="AP2471" s="91">
        <v>0</v>
      </c>
      <c r="AQ2471" s="91" t="s">
        <v>87</v>
      </c>
      <c r="AR2471" s="91" t="s">
        <v>87</v>
      </c>
      <c r="AW2471" s="91">
        <v>1</v>
      </c>
      <c r="AX2471" s="91">
        <v>0</v>
      </c>
      <c r="AZ2471" s="92">
        <v>41688</v>
      </c>
      <c r="BA2471" s="91" t="s">
        <v>183</v>
      </c>
      <c r="BB2471" s="92">
        <v>41688</v>
      </c>
      <c r="BC2471" s="91" t="s">
        <v>87</v>
      </c>
    </row>
    <row r="2472" spans="1:55">
      <c r="A2472" s="91">
        <f t="shared" si="38"/>
        <v>2471</v>
      </c>
      <c r="B2472" s="91">
        <v>2368601</v>
      </c>
      <c r="C2472" s="91">
        <v>10</v>
      </c>
      <c r="D2472" s="91">
        <v>19</v>
      </c>
      <c r="E2472" s="91" t="s">
        <v>87</v>
      </c>
      <c r="F2472" s="91" t="s">
        <v>87</v>
      </c>
      <c r="G2472" s="91" t="s">
        <v>21078</v>
      </c>
      <c r="I2472" s="91" t="s">
        <v>21079</v>
      </c>
      <c r="J2472" s="91" t="s">
        <v>21080</v>
      </c>
      <c r="K2472" s="91" t="s">
        <v>21081</v>
      </c>
      <c r="L2472" s="91" t="s">
        <v>21082</v>
      </c>
      <c r="O2472" s="91" t="s">
        <v>21083</v>
      </c>
      <c r="P2472" s="91" t="s">
        <v>21084</v>
      </c>
      <c r="R2472" s="91" t="s">
        <v>21085</v>
      </c>
      <c r="S2472" s="91" t="s">
        <v>21086</v>
      </c>
      <c r="T2472" s="91" t="s">
        <v>269</v>
      </c>
      <c r="U2472" s="91">
        <v>0</v>
      </c>
      <c r="V2472" s="91">
        <v>500000</v>
      </c>
      <c r="W2472" s="91">
        <v>0</v>
      </c>
      <c r="X2472" s="91">
        <v>0</v>
      </c>
      <c r="Y2472" s="91">
        <v>0</v>
      </c>
      <c r="Z2472" s="91">
        <v>40</v>
      </c>
      <c r="AA2472" s="91">
        <v>60</v>
      </c>
      <c r="AB2472" s="91">
        <v>120</v>
      </c>
      <c r="AC2472" s="91">
        <v>0</v>
      </c>
      <c r="AD2472" s="91">
        <v>0</v>
      </c>
      <c r="AE2472" s="91">
        <v>0</v>
      </c>
      <c r="AF2472" s="91">
        <v>116</v>
      </c>
      <c r="AG2472" s="91">
        <v>167</v>
      </c>
      <c r="AH2472" s="91">
        <v>600</v>
      </c>
      <c r="AI2472" s="91">
        <v>2</v>
      </c>
      <c r="AJ2472" s="91" t="s">
        <v>21087</v>
      </c>
      <c r="AK2472" s="91">
        <v>0</v>
      </c>
      <c r="AL2472" s="91">
        <v>0</v>
      </c>
      <c r="AM2472" s="91" t="s">
        <v>87</v>
      </c>
      <c r="AO2472" s="91">
        <v>0</v>
      </c>
      <c r="AP2472" s="91">
        <v>0</v>
      </c>
      <c r="AQ2472" s="91" t="s">
        <v>87</v>
      </c>
      <c r="AR2472" s="91" t="s">
        <v>87</v>
      </c>
      <c r="AW2472" s="91">
        <v>1</v>
      </c>
      <c r="AX2472" s="91">
        <v>0</v>
      </c>
      <c r="AZ2472" s="92">
        <v>41730</v>
      </c>
      <c r="BA2472" s="91" t="s">
        <v>183</v>
      </c>
      <c r="BB2472" s="92">
        <v>41730</v>
      </c>
      <c r="BC2472" s="91" t="s">
        <v>87</v>
      </c>
    </row>
    <row r="2473" spans="1:55">
      <c r="A2473" s="91">
        <f t="shared" si="38"/>
        <v>2472</v>
      </c>
      <c r="B2473" s="91">
        <v>2370901</v>
      </c>
      <c r="C2473" s="91">
        <v>77</v>
      </c>
      <c r="D2473" s="91">
        <v>19</v>
      </c>
      <c r="E2473" s="91" t="s">
        <v>87</v>
      </c>
      <c r="F2473" s="91" t="s">
        <v>87</v>
      </c>
      <c r="G2473" s="91" t="s">
        <v>21088</v>
      </c>
      <c r="H2473" s="91" t="s">
        <v>21089</v>
      </c>
      <c r="I2473" s="91" t="s">
        <v>21090</v>
      </c>
      <c r="K2473" s="91" t="s">
        <v>21091</v>
      </c>
      <c r="L2473" s="91" t="s">
        <v>21092</v>
      </c>
      <c r="O2473" s="91" t="s">
        <v>21093</v>
      </c>
      <c r="P2473" s="91" t="s">
        <v>21093</v>
      </c>
      <c r="R2473" s="91" t="s">
        <v>21094</v>
      </c>
      <c r="S2473" s="91" t="s">
        <v>21095</v>
      </c>
      <c r="T2473" s="91" t="s">
        <v>860</v>
      </c>
      <c r="U2473" s="91">
        <v>0</v>
      </c>
      <c r="V2473" s="91">
        <v>0</v>
      </c>
      <c r="W2473" s="91">
        <v>0</v>
      </c>
      <c r="X2473" s="91">
        <v>100</v>
      </c>
      <c r="Y2473" s="91">
        <v>120</v>
      </c>
      <c r="Z2473" s="91">
        <v>40</v>
      </c>
      <c r="AA2473" s="91">
        <v>60</v>
      </c>
      <c r="AB2473" s="91">
        <v>120</v>
      </c>
      <c r="AC2473" s="91">
        <v>40</v>
      </c>
      <c r="AD2473" s="91">
        <v>60</v>
      </c>
      <c r="AE2473" s="91">
        <v>120</v>
      </c>
      <c r="AF2473" s="91">
        <v>5</v>
      </c>
      <c r="AG2473" s="91">
        <v>620</v>
      </c>
      <c r="AH2473" s="91">
        <v>9005594</v>
      </c>
      <c r="AI2473" s="91">
        <v>2</v>
      </c>
      <c r="AJ2473" s="91" t="s">
        <v>21090</v>
      </c>
      <c r="AK2473" s="91">
        <v>0</v>
      </c>
      <c r="AL2473" s="91">
        <v>0</v>
      </c>
      <c r="AM2473" s="91" t="s">
        <v>87</v>
      </c>
      <c r="AO2473" s="91">
        <v>1</v>
      </c>
      <c r="AP2473" s="91">
        <v>2</v>
      </c>
      <c r="AQ2473" s="91" t="s">
        <v>87</v>
      </c>
      <c r="AR2473" s="91" t="s">
        <v>87</v>
      </c>
      <c r="AW2473" s="91">
        <v>1</v>
      </c>
      <c r="AX2473" s="91">
        <v>0</v>
      </c>
      <c r="AZ2473" s="92">
        <v>41747</v>
      </c>
      <c r="BA2473" s="91" t="s">
        <v>183</v>
      </c>
      <c r="BB2473" s="92">
        <v>42174</v>
      </c>
      <c r="BC2473" s="91" t="s">
        <v>87</v>
      </c>
    </row>
    <row r="2474" spans="1:55">
      <c r="A2474" s="91">
        <f t="shared" si="38"/>
        <v>2473</v>
      </c>
      <c r="B2474" s="91">
        <v>2371201</v>
      </c>
      <c r="C2474" s="91">
        <v>77</v>
      </c>
      <c r="D2474" s="91">
        <v>19</v>
      </c>
      <c r="E2474" s="91" t="s">
        <v>87</v>
      </c>
      <c r="F2474" s="91" t="s">
        <v>87</v>
      </c>
      <c r="G2474" s="91" t="s">
        <v>21096</v>
      </c>
      <c r="H2474" s="91" t="s">
        <v>376</v>
      </c>
      <c r="I2474" s="91" t="s">
        <v>21097</v>
      </c>
      <c r="K2474" s="91" t="s">
        <v>21098</v>
      </c>
      <c r="L2474" s="91" t="s">
        <v>21099</v>
      </c>
      <c r="O2474" s="91" t="s">
        <v>21100</v>
      </c>
      <c r="P2474" s="91" t="s">
        <v>21101</v>
      </c>
      <c r="R2474" s="91" t="s">
        <v>21102</v>
      </c>
      <c r="S2474" s="91" t="s">
        <v>21103</v>
      </c>
      <c r="T2474" s="91" t="s">
        <v>385</v>
      </c>
      <c r="U2474" s="91">
        <v>0</v>
      </c>
      <c r="V2474" s="91">
        <v>500000</v>
      </c>
      <c r="W2474" s="91">
        <v>0</v>
      </c>
      <c r="X2474" s="91">
        <v>100</v>
      </c>
      <c r="Y2474" s="91">
        <v>120</v>
      </c>
      <c r="Z2474" s="91">
        <v>40</v>
      </c>
      <c r="AA2474" s="91">
        <v>60</v>
      </c>
      <c r="AB2474" s="91">
        <v>120</v>
      </c>
      <c r="AC2474" s="91">
        <v>40</v>
      </c>
      <c r="AD2474" s="91">
        <v>60</v>
      </c>
      <c r="AE2474" s="91">
        <v>120</v>
      </c>
      <c r="AF2474" s="91">
        <v>169</v>
      </c>
      <c r="AG2474" s="91">
        <v>23</v>
      </c>
      <c r="AH2474" s="91">
        <v>3064816</v>
      </c>
      <c r="AI2474" s="91">
        <v>1</v>
      </c>
      <c r="AJ2474" s="91" t="s">
        <v>21104</v>
      </c>
      <c r="AK2474" s="91">
        <v>0</v>
      </c>
      <c r="AL2474" s="91">
        <v>1</v>
      </c>
      <c r="AM2474" s="91" t="s">
        <v>21105</v>
      </c>
      <c r="AN2474" s="91" t="s">
        <v>21106</v>
      </c>
      <c r="AO2474" s="91">
        <v>0</v>
      </c>
      <c r="AP2474" s="91">
        <v>2</v>
      </c>
      <c r="AQ2474" s="91" t="s">
        <v>87</v>
      </c>
      <c r="AR2474" s="91" t="s">
        <v>87</v>
      </c>
      <c r="AW2474" s="91">
        <v>1</v>
      </c>
      <c r="AX2474" s="91">
        <v>0</v>
      </c>
      <c r="AZ2474" s="92">
        <v>41747</v>
      </c>
      <c r="BA2474" s="91" t="s">
        <v>183</v>
      </c>
      <c r="BB2474" s="92">
        <v>42829</v>
      </c>
      <c r="BC2474" s="91" t="s">
        <v>87</v>
      </c>
    </row>
    <row r="2475" spans="1:55">
      <c r="A2475" s="91">
        <f t="shared" si="38"/>
        <v>2474</v>
      </c>
      <c r="B2475" s="91">
        <v>2372601</v>
      </c>
      <c r="C2475" s="91">
        <v>10</v>
      </c>
      <c r="D2475" s="91">
        <v>19</v>
      </c>
      <c r="E2475" s="91" t="s">
        <v>87</v>
      </c>
      <c r="F2475" s="91" t="s">
        <v>87</v>
      </c>
      <c r="G2475" s="91" t="s">
        <v>21107</v>
      </c>
      <c r="I2475" s="91" t="s">
        <v>21108</v>
      </c>
      <c r="K2475" s="91" t="s">
        <v>21109</v>
      </c>
      <c r="L2475" s="91" t="s">
        <v>21110</v>
      </c>
      <c r="O2475" s="91" t="s">
        <v>21111</v>
      </c>
      <c r="P2475" s="91" t="s">
        <v>21111</v>
      </c>
      <c r="R2475" s="91" t="s">
        <v>21112</v>
      </c>
      <c r="S2475" s="91" t="s">
        <v>21113</v>
      </c>
      <c r="T2475" s="91" t="s">
        <v>269</v>
      </c>
      <c r="U2475" s="91">
        <v>0</v>
      </c>
      <c r="V2475" s="91">
        <v>0</v>
      </c>
      <c r="W2475" s="91">
        <v>0</v>
      </c>
      <c r="X2475" s="91">
        <v>0</v>
      </c>
      <c r="Y2475" s="91">
        <v>0</v>
      </c>
      <c r="Z2475" s="91">
        <v>40</v>
      </c>
      <c r="AA2475" s="91">
        <v>60</v>
      </c>
      <c r="AB2475" s="91">
        <v>120</v>
      </c>
      <c r="AC2475" s="91">
        <v>0</v>
      </c>
      <c r="AD2475" s="91">
        <v>0</v>
      </c>
      <c r="AE2475" s="91">
        <v>0</v>
      </c>
      <c r="AF2475" s="91">
        <v>501</v>
      </c>
      <c r="AG2475" s="91">
        <v>468</v>
      </c>
      <c r="AH2475" s="91">
        <v>3310407</v>
      </c>
      <c r="AI2475" s="91">
        <v>1</v>
      </c>
      <c r="AJ2475" s="91" t="s">
        <v>21108</v>
      </c>
      <c r="AK2475" s="91">
        <v>0</v>
      </c>
      <c r="AL2475" s="91">
        <v>0</v>
      </c>
      <c r="AM2475" s="91" t="s">
        <v>87</v>
      </c>
      <c r="AO2475" s="91">
        <v>0</v>
      </c>
      <c r="AP2475" s="91">
        <v>0</v>
      </c>
      <c r="AQ2475" s="91" t="s">
        <v>87</v>
      </c>
      <c r="AR2475" s="91" t="s">
        <v>87</v>
      </c>
      <c r="AW2475" s="91">
        <v>1</v>
      </c>
      <c r="AX2475" s="91">
        <v>0</v>
      </c>
      <c r="AZ2475" s="92">
        <v>41751</v>
      </c>
      <c r="BA2475" s="91" t="s">
        <v>183</v>
      </c>
      <c r="BB2475" s="92">
        <v>41751</v>
      </c>
      <c r="BC2475" s="91" t="s">
        <v>87</v>
      </c>
    </row>
    <row r="2476" spans="1:55">
      <c r="A2476" s="91">
        <f t="shared" si="38"/>
        <v>2475</v>
      </c>
      <c r="B2476" s="91">
        <v>2375701</v>
      </c>
      <c r="C2476" s="91">
        <v>10</v>
      </c>
      <c r="D2476" s="91">
        <v>19</v>
      </c>
      <c r="E2476" s="91" t="s">
        <v>87</v>
      </c>
      <c r="F2476" s="91" t="s">
        <v>87</v>
      </c>
      <c r="G2476" s="91" t="s">
        <v>21114</v>
      </c>
      <c r="I2476" s="91" t="s">
        <v>21115</v>
      </c>
      <c r="J2476" s="91" t="s">
        <v>21116</v>
      </c>
      <c r="K2476" s="91" t="s">
        <v>21117</v>
      </c>
      <c r="L2476" s="91" t="s">
        <v>21118</v>
      </c>
      <c r="O2476" s="91" t="s">
        <v>21119</v>
      </c>
      <c r="P2476" s="91" t="s">
        <v>21120</v>
      </c>
      <c r="R2476" s="91" t="s">
        <v>21121</v>
      </c>
      <c r="S2476" s="91" t="s">
        <v>21122</v>
      </c>
      <c r="T2476" s="91" t="s">
        <v>269</v>
      </c>
      <c r="U2476" s="91">
        <v>0</v>
      </c>
      <c r="V2476" s="91">
        <v>500000</v>
      </c>
      <c r="W2476" s="91">
        <v>0</v>
      </c>
      <c r="X2476" s="91">
        <v>0</v>
      </c>
      <c r="Y2476" s="91">
        <v>0</v>
      </c>
      <c r="Z2476" s="91">
        <v>40</v>
      </c>
      <c r="AA2476" s="91">
        <v>60</v>
      </c>
      <c r="AB2476" s="91">
        <v>120</v>
      </c>
      <c r="AC2476" s="91">
        <v>40</v>
      </c>
      <c r="AD2476" s="91">
        <v>60</v>
      </c>
      <c r="AE2476" s="91">
        <v>120</v>
      </c>
      <c r="AF2476" s="91">
        <v>501</v>
      </c>
      <c r="AG2476" s="91">
        <v>115</v>
      </c>
      <c r="AH2476" s="91">
        <v>149224</v>
      </c>
      <c r="AI2476" s="91">
        <v>1</v>
      </c>
      <c r="AJ2476" s="91" t="s">
        <v>21123</v>
      </c>
      <c r="AK2476" s="91">
        <v>0</v>
      </c>
      <c r="AL2476" s="91">
        <v>2</v>
      </c>
      <c r="AM2476" s="91" t="s">
        <v>87</v>
      </c>
      <c r="AO2476" s="91">
        <v>0</v>
      </c>
      <c r="AP2476" s="91">
        <v>0</v>
      </c>
      <c r="AQ2476" s="91" t="s">
        <v>87</v>
      </c>
      <c r="AR2476" s="91" t="s">
        <v>87</v>
      </c>
      <c r="AW2476" s="91">
        <v>1</v>
      </c>
      <c r="AX2476" s="91">
        <v>0</v>
      </c>
      <c r="AZ2476" s="92">
        <v>41759</v>
      </c>
      <c r="BA2476" s="91" t="s">
        <v>183</v>
      </c>
      <c r="BB2476" s="92">
        <v>41849</v>
      </c>
      <c r="BC2476" s="91" t="s">
        <v>87</v>
      </c>
    </row>
    <row r="2477" spans="1:55">
      <c r="A2477" s="91">
        <f t="shared" si="38"/>
        <v>2476</v>
      </c>
      <c r="B2477" s="91">
        <v>2382801</v>
      </c>
      <c r="C2477" s="91">
        <v>70</v>
      </c>
      <c r="D2477" s="91">
        <v>19</v>
      </c>
      <c r="E2477" s="91" t="s">
        <v>87</v>
      </c>
      <c r="F2477" s="91" t="s">
        <v>87</v>
      </c>
      <c r="G2477" s="91" t="s">
        <v>21124</v>
      </c>
      <c r="H2477" s="91" t="s">
        <v>21125</v>
      </c>
      <c r="I2477" s="91" t="s">
        <v>21126</v>
      </c>
      <c r="J2477" s="91" t="s">
        <v>21127</v>
      </c>
      <c r="K2477" s="91" t="s">
        <v>7249</v>
      </c>
      <c r="L2477" s="91" t="s">
        <v>21128</v>
      </c>
      <c r="O2477" s="91" t="s">
        <v>21129</v>
      </c>
      <c r="P2477" s="91" t="s">
        <v>21130</v>
      </c>
      <c r="R2477" s="91" t="s">
        <v>21131</v>
      </c>
      <c r="S2477" s="91" t="s">
        <v>21132</v>
      </c>
      <c r="T2477" s="91" t="s">
        <v>201</v>
      </c>
      <c r="U2477" s="91">
        <v>1</v>
      </c>
      <c r="V2477" s="91">
        <v>500000</v>
      </c>
      <c r="W2477" s="91">
        <v>0</v>
      </c>
      <c r="X2477" s="91">
        <v>100</v>
      </c>
      <c r="Y2477" s="91">
        <v>120</v>
      </c>
      <c r="Z2477" s="91">
        <v>40</v>
      </c>
      <c r="AA2477" s="91">
        <v>60</v>
      </c>
      <c r="AB2477" s="91">
        <v>120</v>
      </c>
      <c r="AC2477" s="91">
        <v>0</v>
      </c>
      <c r="AD2477" s="91">
        <v>100</v>
      </c>
      <c r="AE2477" s="91">
        <v>120</v>
      </c>
      <c r="AF2477" s="91">
        <v>1</v>
      </c>
      <c r="AG2477" s="91">
        <v>196</v>
      </c>
      <c r="AH2477" s="91">
        <v>1442045</v>
      </c>
      <c r="AI2477" s="91">
        <v>1</v>
      </c>
      <c r="AJ2477" s="91" t="s">
        <v>21133</v>
      </c>
      <c r="AK2477" s="91">
        <v>0</v>
      </c>
      <c r="AL2477" s="91">
        <v>0</v>
      </c>
      <c r="AM2477" s="91" t="s">
        <v>87</v>
      </c>
      <c r="AO2477" s="91">
        <v>1</v>
      </c>
      <c r="AP2477" s="91">
        <v>2</v>
      </c>
      <c r="AQ2477" s="91">
        <v>1419836</v>
      </c>
      <c r="AR2477" s="91" t="s">
        <v>87</v>
      </c>
      <c r="AU2477" s="93">
        <v>42060</v>
      </c>
      <c r="AW2477" s="91">
        <v>1</v>
      </c>
      <c r="AX2477" s="91">
        <v>0</v>
      </c>
      <c r="AZ2477" s="92">
        <v>41782</v>
      </c>
      <c r="BA2477" s="91" t="s">
        <v>183</v>
      </c>
      <c r="BB2477" s="92">
        <v>42057</v>
      </c>
      <c r="BC2477" s="91" t="s">
        <v>87</v>
      </c>
    </row>
    <row r="2478" spans="1:55">
      <c r="A2478" s="91">
        <f t="shared" si="38"/>
        <v>2477</v>
      </c>
      <c r="B2478" s="91">
        <v>2386701</v>
      </c>
      <c r="C2478" s="91">
        <v>77</v>
      </c>
      <c r="D2478" s="91">
        <v>19</v>
      </c>
      <c r="E2478" s="91" t="s">
        <v>87</v>
      </c>
      <c r="F2478" s="91" t="s">
        <v>87</v>
      </c>
      <c r="G2478" s="91" t="s">
        <v>21134</v>
      </c>
      <c r="I2478" s="91" t="s">
        <v>21135</v>
      </c>
      <c r="J2478" s="91" t="s">
        <v>21136</v>
      </c>
      <c r="K2478" s="91" t="s">
        <v>2522</v>
      </c>
      <c r="L2478" s="91" t="s">
        <v>21137</v>
      </c>
      <c r="O2478" s="91" t="s">
        <v>21138</v>
      </c>
      <c r="P2478" s="91" t="s">
        <v>21139</v>
      </c>
      <c r="R2478" s="91" t="s">
        <v>21140</v>
      </c>
      <c r="S2478" s="91" t="s">
        <v>21141</v>
      </c>
      <c r="T2478" s="91" t="s">
        <v>269</v>
      </c>
      <c r="U2478" s="91">
        <v>1</v>
      </c>
      <c r="V2478" s="91">
        <v>500000</v>
      </c>
      <c r="W2478" s="91">
        <v>0</v>
      </c>
      <c r="X2478" s="91">
        <v>100</v>
      </c>
      <c r="Y2478" s="91">
        <v>120</v>
      </c>
      <c r="Z2478" s="91">
        <v>40</v>
      </c>
      <c r="AA2478" s="91">
        <v>60</v>
      </c>
      <c r="AB2478" s="91">
        <v>120</v>
      </c>
      <c r="AC2478" s="91">
        <v>0</v>
      </c>
      <c r="AD2478" s="91">
        <v>100</v>
      </c>
      <c r="AE2478" s="91">
        <v>120</v>
      </c>
      <c r="AF2478" s="91">
        <v>565</v>
      </c>
      <c r="AG2478" s="91">
        <v>210</v>
      </c>
      <c r="AH2478" s="91">
        <v>196798</v>
      </c>
      <c r="AI2478" s="91">
        <v>1</v>
      </c>
      <c r="AJ2478" s="91" t="s">
        <v>21142</v>
      </c>
      <c r="AK2478" s="91">
        <v>0</v>
      </c>
      <c r="AL2478" s="91">
        <v>0</v>
      </c>
      <c r="AM2478" s="91" t="s">
        <v>87</v>
      </c>
      <c r="AO2478" s="91">
        <v>1</v>
      </c>
      <c r="AP2478" s="91">
        <v>2</v>
      </c>
      <c r="AQ2478" s="91">
        <v>1793303</v>
      </c>
      <c r="AR2478" s="91" t="s">
        <v>87</v>
      </c>
      <c r="AU2478" s="93">
        <v>42394</v>
      </c>
      <c r="AW2478" s="91">
        <v>1</v>
      </c>
      <c r="AX2478" s="91">
        <v>0</v>
      </c>
      <c r="AZ2478" s="92">
        <v>41799</v>
      </c>
      <c r="BA2478" s="91" t="s">
        <v>183</v>
      </c>
      <c r="BB2478" s="92">
        <v>42682</v>
      </c>
      <c r="BC2478" s="91" t="s">
        <v>87</v>
      </c>
    </row>
    <row r="2479" spans="1:55">
      <c r="A2479" s="91">
        <f t="shared" si="38"/>
        <v>2478</v>
      </c>
      <c r="B2479" s="91">
        <v>2386901</v>
      </c>
      <c r="C2479" s="91">
        <v>77</v>
      </c>
      <c r="D2479" s="91">
        <v>19</v>
      </c>
      <c r="E2479" s="91" t="s">
        <v>87</v>
      </c>
      <c r="F2479" s="91" t="s">
        <v>87</v>
      </c>
      <c r="G2479" s="91" t="s">
        <v>21143</v>
      </c>
      <c r="I2479" s="91" t="s">
        <v>21144</v>
      </c>
      <c r="J2479" s="91" t="s">
        <v>21145</v>
      </c>
      <c r="K2479" s="91" t="s">
        <v>21146</v>
      </c>
      <c r="L2479" s="91" t="s">
        <v>21147</v>
      </c>
      <c r="O2479" s="91" t="s">
        <v>21148</v>
      </c>
      <c r="P2479" s="91" t="s">
        <v>21149</v>
      </c>
      <c r="R2479" s="91" t="s">
        <v>21150</v>
      </c>
      <c r="S2479" s="91" t="s">
        <v>21151</v>
      </c>
      <c r="T2479" s="91" t="s">
        <v>269</v>
      </c>
      <c r="U2479" s="91">
        <v>0</v>
      </c>
      <c r="V2479" s="91">
        <v>500000</v>
      </c>
      <c r="W2479" s="91">
        <v>0</v>
      </c>
      <c r="X2479" s="91">
        <v>100</v>
      </c>
      <c r="Y2479" s="91">
        <v>120</v>
      </c>
      <c r="Z2479" s="91">
        <v>40</v>
      </c>
      <c r="AA2479" s="91">
        <v>60</v>
      </c>
      <c r="AB2479" s="91">
        <v>120</v>
      </c>
      <c r="AC2479" s="91">
        <v>40</v>
      </c>
      <c r="AD2479" s="91">
        <v>60</v>
      </c>
      <c r="AE2479" s="91">
        <v>120</v>
      </c>
      <c r="AF2479" s="91">
        <v>168</v>
      </c>
      <c r="AG2479" s="91">
        <v>113</v>
      </c>
      <c r="AH2479" s="91">
        <v>803499</v>
      </c>
      <c r="AI2479" s="91">
        <v>1</v>
      </c>
      <c r="AJ2479" s="91" t="s">
        <v>21144</v>
      </c>
      <c r="AK2479" s="91">
        <v>0</v>
      </c>
      <c r="AL2479" s="91">
        <v>1</v>
      </c>
      <c r="AM2479" s="91" t="s">
        <v>21152</v>
      </c>
      <c r="AN2479" s="91" t="s">
        <v>21153</v>
      </c>
      <c r="AO2479" s="91">
        <v>1</v>
      </c>
      <c r="AP2479" s="91">
        <v>2</v>
      </c>
      <c r="AQ2479" s="91" t="s">
        <v>87</v>
      </c>
      <c r="AR2479" s="91" t="s">
        <v>87</v>
      </c>
      <c r="AW2479" s="91">
        <v>1</v>
      </c>
      <c r="AX2479" s="91">
        <v>0</v>
      </c>
      <c r="AZ2479" s="92">
        <v>41799</v>
      </c>
      <c r="BA2479" s="91" t="s">
        <v>183</v>
      </c>
      <c r="BB2479" s="92">
        <v>41978</v>
      </c>
      <c r="BC2479" s="91" t="s">
        <v>87</v>
      </c>
    </row>
    <row r="2480" spans="1:55">
      <c r="A2480" s="91">
        <f t="shared" si="38"/>
        <v>2479</v>
      </c>
      <c r="B2480" s="91">
        <v>2391201</v>
      </c>
      <c r="C2480" s="91">
        <v>77</v>
      </c>
      <c r="D2480" s="91">
        <v>19</v>
      </c>
      <c r="E2480" s="91" t="s">
        <v>87</v>
      </c>
      <c r="F2480" s="91" t="s">
        <v>87</v>
      </c>
      <c r="G2480" s="91" t="s">
        <v>21154</v>
      </c>
      <c r="I2480" s="91" t="s">
        <v>21155</v>
      </c>
      <c r="J2480" s="91" t="s">
        <v>21156</v>
      </c>
      <c r="K2480" s="91" t="s">
        <v>21157</v>
      </c>
      <c r="L2480" s="91" t="s">
        <v>21158</v>
      </c>
      <c r="O2480" s="91" t="s">
        <v>21159</v>
      </c>
      <c r="P2480" s="91" t="s">
        <v>21160</v>
      </c>
      <c r="R2480" s="91" t="s">
        <v>21161</v>
      </c>
      <c r="S2480" s="91" t="s">
        <v>21162</v>
      </c>
      <c r="T2480" s="91" t="s">
        <v>269</v>
      </c>
      <c r="U2480" s="91">
        <v>0</v>
      </c>
      <c r="V2480" s="91">
        <v>500000</v>
      </c>
      <c r="W2480" s="91">
        <v>0</v>
      </c>
      <c r="X2480" s="91">
        <v>100</v>
      </c>
      <c r="Y2480" s="91">
        <v>120</v>
      </c>
      <c r="Z2480" s="91">
        <v>40</v>
      </c>
      <c r="AA2480" s="91">
        <v>60</v>
      </c>
      <c r="AB2480" s="91">
        <v>120</v>
      </c>
      <c r="AC2480" s="91">
        <v>40</v>
      </c>
      <c r="AD2480" s="91">
        <v>60</v>
      </c>
      <c r="AE2480" s="91">
        <v>120</v>
      </c>
      <c r="AF2480" s="91">
        <v>566</v>
      </c>
      <c r="AG2480" s="91">
        <v>40</v>
      </c>
      <c r="AH2480" s="91">
        <v>4199301</v>
      </c>
      <c r="AI2480" s="91">
        <v>1</v>
      </c>
      <c r="AJ2480" s="91" t="s">
        <v>21163</v>
      </c>
      <c r="AK2480" s="91">
        <v>0</v>
      </c>
      <c r="AL2480" s="91">
        <v>0</v>
      </c>
      <c r="AM2480" s="91" t="s">
        <v>87</v>
      </c>
      <c r="AO2480" s="91">
        <v>0</v>
      </c>
      <c r="AP2480" s="91">
        <v>1</v>
      </c>
      <c r="AQ2480" s="91" t="s">
        <v>87</v>
      </c>
      <c r="AR2480" s="91" t="s">
        <v>87</v>
      </c>
      <c r="AW2480" s="91">
        <v>1</v>
      </c>
      <c r="AX2480" s="91">
        <v>0</v>
      </c>
      <c r="AZ2480" s="92">
        <v>41814</v>
      </c>
      <c r="BA2480" s="91" t="s">
        <v>183</v>
      </c>
      <c r="BB2480" s="92">
        <v>41814</v>
      </c>
      <c r="BC2480" s="91" t="s">
        <v>87</v>
      </c>
    </row>
    <row r="2481" spans="1:55">
      <c r="A2481" s="91">
        <f t="shared" si="38"/>
        <v>2480</v>
      </c>
      <c r="B2481" s="91">
        <v>2392601</v>
      </c>
      <c r="C2481" s="91">
        <v>70</v>
      </c>
      <c r="D2481" s="91">
        <v>19</v>
      </c>
      <c r="E2481" s="91" t="s">
        <v>87</v>
      </c>
      <c r="F2481" s="91" t="s">
        <v>87</v>
      </c>
      <c r="G2481" s="91" t="s">
        <v>21164</v>
      </c>
      <c r="I2481" s="91" t="s">
        <v>21165</v>
      </c>
      <c r="K2481" s="91" t="s">
        <v>21166</v>
      </c>
      <c r="L2481" s="91" t="s">
        <v>21167</v>
      </c>
      <c r="O2481" s="91" t="s">
        <v>21168</v>
      </c>
      <c r="P2481" s="91" t="s">
        <v>21168</v>
      </c>
      <c r="R2481" s="91" t="s">
        <v>21169</v>
      </c>
      <c r="S2481" s="91" t="s">
        <v>21170</v>
      </c>
      <c r="U2481" s="91">
        <v>0</v>
      </c>
      <c r="V2481" s="91">
        <v>0</v>
      </c>
      <c r="W2481" s="91">
        <v>0</v>
      </c>
      <c r="X2481" s="91">
        <v>0</v>
      </c>
      <c r="Y2481" s="91">
        <v>0</v>
      </c>
      <c r="Z2481" s="91">
        <v>100</v>
      </c>
      <c r="AA2481" s="91">
        <v>0</v>
      </c>
      <c r="AB2481" s="91">
        <v>0</v>
      </c>
      <c r="AC2481" s="91">
        <v>0</v>
      </c>
      <c r="AD2481" s="91">
        <v>0</v>
      </c>
      <c r="AE2481" s="91">
        <v>0</v>
      </c>
      <c r="AF2481" s="91">
        <v>10</v>
      </c>
      <c r="AG2481" s="91">
        <v>131</v>
      </c>
      <c r="AH2481" s="91">
        <v>41437</v>
      </c>
      <c r="AI2481" s="91">
        <v>1</v>
      </c>
      <c r="AJ2481" s="91" t="s">
        <v>21170</v>
      </c>
      <c r="AK2481" s="91">
        <v>0</v>
      </c>
      <c r="AL2481" s="91">
        <v>0</v>
      </c>
      <c r="AM2481" s="91" t="s">
        <v>87</v>
      </c>
      <c r="AO2481" s="91">
        <v>0</v>
      </c>
      <c r="AP2481" s="91">
        <v>0</v>
      </c>
      <c r="AQ2481" s="91" t="s">
        <v>87</v>
      </c>
      <c r="AR2481" s="91" t="s">
        <v>87</v>
      </c>
      <c r="AW2481" s="91">
        <v>1</v>
      </c>
      <c r="AX2481" s="91">
        <v>0</v>
      </c>
      <c r="AZ2481" s="92">
        <v>43132</v>
      </c>
      <c r="BA2481" s="91" t="s">
        <v>442</v>
      </c>
      <c r="BB2481" s="92">
        <v>43132</v>
      </c>
      <c r="BC2481" s="91" t="s">
        <v>442</v>
      </c>
    </row>
    <row r="2482" spans="1:55">
      <c r="A2482" s="91">
        <f t="shared" si="38"/>
        <v>2481</v>
      </c>
      <c r="B2482" s="91">
        <v>2399901</v>
      </c>
      <c r="C2482" s="91">
        <v>80</v>
      </c>
      <c r="D2482" s="91">
        <v>19</v>
      </c>
      <c r="E2482" s="91" t="s">
        <v>87</v>
      </c>
      <c r="F2482" s="91" t="s">
        <v>87</v>
      </c>
      <c r="G2482" s="91" t="s">
        <v>21171</v>
      </c>
      <c r="I2482" s="91" t="s">
        <v>21172</v>
      </c>
      <c r="J2482" s="91" t="s">
        <v>21173</v>
      </c>
      <c r="K2482" s="91" t="s">
        <v>21174</v>
      </c>
      <c r="L2482" s="91" t="s">
        <v>21175</v>
      </c>
      <c r="O2482" s="91" t="s">
        <v>21176</v>
      </c>
      <c r="P2482" s="91" t="s">
        <v>21177</v>
      </c>
      <c r="R2482" s="91" t="s">
        <v>21178</v>
      </c>
      <c r="S2482" s="91" t="s">
        <v>21179</v>
      </c>
      <c r="T2482" s="91" t="s">
        <v>201</v>
      </c>
      <c r="U2482" s="91">
        <v>0</v>
      </c>
      <c r="V2482" s="91">
        <v>500000</v>
      </c>
      <c r="W2482" s="91">
        <v>0</v>
      </c>
      <c r="X2482" s="91">
        <v>100</v>
      </c>
      <c r="Y2482" s="91">
        <v>120</v>
      </c>
      <c r="Z2482" s="91">
        <v>40</v>
      </c>
      <c r="AA2482" s="91">
        <v>60</v>
      </c>
      <c r="AB2482" s="91">
        <v>120</v>
      </c>
      <c r="AC2482" s="91">
        <v>0</v>
      </c>
      <c r="AD2482" s="91">
        <v>100</v>
      </c>
      <c r="AE2482" s="91">
        <v>120</v>
      </c>
      <c r="AF2482" s="91">
        <v>170</v>
      </c>
      <c r="AG2482" s="91">
        <v>43</v>
      </c>
      <c r="AH2482" s="91">
        <v>420392</v>
      </c>
      <c r="AI2482" s="91">
        <v>2</v>
      </c>
      <c r="AJ2482" s="91" t="s">
        <v>21172</v>
      </c>
      <c r="AK2482" s="91">
        <v>0</v>
      </c>
      <c r="AL2482" s="91">
        <v>0</v>
      </c>
      <c r="AM2482" s="91" t="s">
        <v>87</v>
      </c>
      <c r="AO2482" s="91">
        <v>1</v>
      </c>
      <c r="AP2482" s="91">
        <v>2</v>
      </c>
      <c r="AQ2482" s="91" t="s">
        <v>87</v>
      </c>
      <c r="AR2482" s="91" t="s">
        <v>87</v>
      </c>
      <c r="AW2482" s="91">
        <v>1</v>
      </c>
      <c r="AX2482" s="91">
        <v>0</v>
      </c>
      <c r="AZ2482" s="92">
        <v>41852</v>
      </c>
      <c r="BA2482" s="91" t="s">
        <v>183</v>
      </c>
      <c r="BB2482" s="92">
        <v>41852</v>
      </c>
      <c r="BC2482" s="91" t="s">
        <v>87</v>
      </c>
    </row>
    <row r="2483" spans="1:55">
      <c r="A2483" s="91">
        <f t="shared" si="38"/>
        <v>2482</v>
      </c>
      <c r="B2483" s="91">
        <v>2401101</v>
      </c>
      <c r="C2483" s="91">
        <v>80</v>
      </c>
      <c r="D2483" s="91">
        <v>19</v>
      </c>
      <c r="E2483" s="91" t="s">
        <v>87</v>
      </c>
      <c r="F2483" s="91" t="s">
        <v>87</v>
      </c>
      <c r="G2483" s="91" t="s">
        <v>21180</v>
      </c>
      <c r="H2483" s="91" t="s">
        <v>21181</v>
      </c>
      <c r="I2483" s="91" t="s">
        <v>21182</v>
      </c>
      <c r="J2483" s="91" t="s">
        <v>21183</v>
      </c>
      <c r="K2483" s="91" t="s">
        <v>21184</v>
      </c>
      <c r="L2483" s="91" t="s">
        <v>21185</v>
      </c>
      <c r="O2483" s="91" t="s">
        <v>21186</v>
      </c>
      <c r="P2483" s="91" t="s">
        <v>21187</v>
      </c>
      <c r="R2483" s="91" t="s">
        <v>21188</v>
      </c>
      <c r="S2483" s="91" t="s">
        <v>21189</v>
      </c>
      <c r="T2483" s="91" t="s">
        <v>860</v>
      </c>
      <c r="U2483" s="91">
        <v>0</v>
      </c>
      <c r="V2483" s="91">
        <v>500000</v>
      </c>
      <c r="W2483" s="91">
        <v>0</v>
      </c>
      <c r="X2483" s="91">
        <v>100</v>
      </c>
      <c r="Y2483" s="91">
        <v>120</v>
      </c>
      <c r="Z2483" s="91">
        <v>40</v>
      </c>
      <c r="AA2483" s="91">
        <v>60</v>
      </c>
      <c r="AB2483" s="91">
        <v>120</v>
      </c>
      <c r="AC2483" s="91">
        <v>0</v>
      </c>
      <c r="AD2483" s="91">
        <v>100</v>
      </c>
      <c r="AE2483" s="91">
        <v>120</v>
      </c>
      <c r="AF2483" s="91">
        <v>169</v>
      </c>
      <c r="AG2483" s="91">
        <v>13</v>
      </c>
      <c r="AH2483" s="91">
        <v>3065292</v>
      </c>
      <c r="AI2483" s="91">
        <v>1</v>
      </c>
      <c r="AJ2483" s="91" t="s">
        <v>21190</v>
      </c>
      <c r="AK2483" s="91">
        <v>0</v>
      </c>
      <c r="AL2483" s="91">
        <v>0</v>
      </c>
      <c r="AM2483" s="91" t="s">
        <v>87</v>
      </c>
      <c r="AO2483" s="91">
        <v>1</v>
      </c>
      <c r="AP2483" s="91">
        <v>2</v>
      </c>
      <c r="AQ2483" s="91" t="s">
        <v>87</v>
      </c>
      <c r="AR2483" s="91" t="s">
        <v>87</v>
      </c>
      <c r="AW2483" s="91">
        <v>1</v>
      </c>
      <c r="AX2483" s="91">
        <v>0</v>
      </c>
      <c r="AZ2483" s="92">
        <v>41862</v>
      </c>
      <c r="BA2483" s="91" t="s">
        <v>183</v>
      </c>
      <c r="BB2483" s="92">
        <v>41862</v>
      </c>
      <c r="BC2483" s="91" t="s">
        <v>87</v>
      </c>
    </row>
    <row r="2484" spans="1:55">
      <c r="A2484" s="91">
        <f t="shared" si="38"/>
        <v>2483</v>
      </c>
      <c r="B2484" s="91">
        <v>2404401</v>
      </c>
      <c r="C2484" s="91">
        <v>70</v>
      </c>
      <c r="D2484" s="91">
        <v>19</v>
      </c>
      <c r="E2484" s="91" t="s">
        <v>87</v>
      </c>
      <c r="F2484" s="91" t="s">
        <v>87</v>
      </c>
      <c r="G2484" s="91" t="s">
        <v>21191</v>
      </c>
      <c r="I2484" s="91" t="s">
        <v>21192</v>
      </c>
      <c r="K2484" s="91" t="s">
        <v>21193</v>
      </c>
      <c r="L2484" s="91" t="s">
        <v>21194</v>
      </c>
      <c r="O2484" s="91" t="s">
        <v>21195</v>
      </c>
      <c r="P2484" s="91" t="s">
        <v>21196</v>
      </c>
      <c r="R2484" s="91" t="s">
        <v>21197</v>
      </c>
      <c r="T2484" s="91" t="s">
        <v>269</v>
      </c>
      <c r="U2484" s="91">
        <v>0</v>
      </c>
      <c r="V2484" s="91">
        <v>0</v>
      </c>
      <c r="W2484" s="91">
        <v>0</v>
      </c>
      <c r="X2484" s="91">
        <v>0</v>
      </c>
      <c r="Y2484" s="91">
        <v>0</v>
      </c>
      <c r="Z2484" s="91">
        <v>100</v>
      </c>
      <c r="AA2484" s="91">
        <v>0</v>
      </c>
      <c r="AB2484" s="91">
        <v>0</v>
      </c>
      <c r="AC2484" s="91">
        <v>0</v>
      </c>
      <c r="AD2484" s="91">
        <v>0</v>
      </c>
      <c r="AE2484" s="91">
        <v>0</v>
      </c>
      <c r="AF2484" s="91">
        <v>157</v>
      </c>
      <c r="AG2484" s="91">
        <v>362</v>
      </c>
      <c r="AH2484" s="91">
        <v>10684</v>
      </c>
      <c r="AI2484" s="91">
        <v>1</v>
      </c>
      <c r="AJ2484" s="91" t="s">
        <v>21192</v>
      </c>
      <c r="AK2484" s="91">
        <v>0</v>
      </c>
      <c r="AL2484" s="91">
        <v>0</v>
      </c>
      <c r="AM2484" s="91" t="s">
        <v>87</v>
      </c>
      <c r="AO2484" s="91">
        <v>0</v>
      </c>
      <c r="AP2484" s="91">
        <v>0</v>
      </c>
      <c r="AQ2484" s="91" t="s">
        <v>87</v>
      </c>
      <c r="AR2484" s="91" t="s">
        <v>87</v>
      </c>
      <c r="AW2484" s="91">
        <v>1</v>
      </c>
      <c r="AX2484" s="91">
        <v>0</v>
      </c>
      <c r="AZ2484" s="92">
        <v>43132</v>
      </c>
      <c r="BA2484" s="91" t="s">
        <v>442</v>
      </c>
      <c r="BB2484" s="92">
        <v>43132</v>
      </c>
      <c r="BC2484" s="91" t="s">
        <v>442</v>
      </c>
    </row>
    <row r="2485" spans="1:55">
      <c r="A2485" s="91">
        <f t="shared" si="38"/>
        <v>2484</v>
      </c>
      <c r="B2485" s="91">
        <v>2407501</v>
      </c>
      <c r="C2485" s="91">
        <v>38</v>
      </c>
      <c r="D2485" s="91">
        <v>19</v>
      </c>
      <c r="E2485" s="91" t="s">
        <v>87</v>
      </c>
      <c r="F2485" s="91" t="s">
        <v>87</v>
      </c>
      <c r="G2485" s="91" t="s">
        <v>21198</v>
      </c>
      <c r="H2485" s="91" t="s">
        <v>20820</v>
      </c>
      <c r="I2485" s="91" t="s">
        <v>21199</v>
      </c>
      <c r="K2485" s="91" t="s">
        <v>21200</v>
      </c>
      <c r="L2485" s="91" t="s">
        <v>21201</v>
      </c>
      <c r="M2485" s="91" t="s">
        <v>21202</v>
      </c>
      <c r="O2485" s="91" t="s">
        <v>21203</v>
      </c>
      <c r="P2485" s="91" t="s">
        <v>21204</v>
      </c>
      <c r="R2485" s="91" t="s">
        <v>21205</v>
      </c>
      <c r="S2485" s="91" t="s">
        <v>21206</v>
      </c>
      <c r="T2485" s="91" t="s">
        <v>21207</v>
      </c>
      <c r="U2485" s="91">
        <v>0</v>
      </c>
      <c r="V2485" s="91">
        <v>500000</v>
      </c>
      <c r="W2485" s="91">
        <v>0</v>
      </c>
      <c r="X2485" s="91">
        <v>100</v>
      </c>
      <c r="Y2485" s="91">
        <v>120</v>
      </c>
      <c r="Z2485" s="91">
        <v>40</v>
      </c>
      <c r="AA2485" s="91">
        <v>60</v>
      </c>
      <c r="AB2485" s="91">
        <v>120</v>
      </c>
      <c r="AC2485" s="91">
        <v>0</v>
      </c>
      <c r="AD2485" s="91">
        <v>100</v>
      </c>
      <c r="AE2485" s="91">
        <v>120</v>
      </c>
      <c r="AF2485" s="91">
        <v>5</v>
      </c>
      <c r="AG2485" s="91">
        <v>321</v>
      </c>
      <c r="AH2485" s="91">
        <v>78261</v>
      </c>
      <c r="AI2485" s="91">
        <v>1</v>
      </c>
      <c r="AJ2485" s="91" t="s">
        <v>21208</v>
      </c>
      <c r="AK2485" s="91">
        <v>0</v>
      </c>
      <c r="AL2485" s="91">
        <v>0</v>
      </c>
      <c r="AM2485" s="91" t="s">
        <v>87</v>
      </c>
      <c r="AO2485" s="91">
        <v>1</v>
      </c>
      <c r="AP2485" s="91">
        <v>2</v>
      </c>
      <c r="AQ2485" s="91" t="s">
        <v>87</v>
      </c>
      <c r="AR2485" s="91" t="s">
        <v>87</v>
      </c>
      <c r="AW2485" s="91">
        <v>1</v>
      </c>
      <c r="AX2485" s="91">
        <v>0</v>
      </c>
      <c r="AZ2485" s="92">
        <v>41892</v>
      </c>
      <c r="BA2485" s="91" t="s">
        <v>183</v>
      </c>
      <c r="BB2485" s="92">
        <v>41892</v>
      </c>
      <c r="BC2485" s="91" t="s">
        <v>87</v>
      </c>
    </row>
    <row r="2486" spans="1:55">
      <c r="A2486" s="91">
        <f t="shared" si="38"/>
        <v>2485</v>
      </c>
      <c r="B2486" s="91">
        <v>2418401</v>
      </c>
      <c r="C2486" s="91">
        <v>38</v>
      </c>
      <c r="D2486" s="91">
        <v>19</v>
      </c>
      <c r="E2486" s="91" t="s">
        <v>87</v>
      </c>
      <c r="F2486" s="91" t="s">
        <v>87</v>
      </c>
      <c r="G2486" s="91" t="s">
        <v>21209</v>
      </c>
      <c r="H2486" s="91" t="s">
        <v>21210</v>
      </c>
      <c r="I2486" s="91" t="s">
        <v>21211</v>
      </c>
      <c r="K2486" s="91" t="s">
        <v>18768</v>
      </c>
      <c r="L2486" s="91" t="s">
        <v>21212</v>
      </c>
      <c r="O2486" s="91" t="s">
        <v>21213</v>
      </c>
      <c r="P2486" s="91" t="s">
        <v>21214</v>
      </c>
      <c r="R2486" s="91" t="s">
        <v>21215</v>
      </c>
      <c r="S2486" s="91" t="s">
        <v>21216</v>
      </c>
      <c r="T2486" s="91" t="s">
        <v>931</v>
      </c>
      <c r="U2486" s="91">
        <v>0</v>
      </c>
      <c r="V2486" s="91">
        <v>500000</v>
      </c>
      <c r="W2486" s="91">
        <v>0</v>
      </c>
      <c r="X2486" s="91">
        <v>100</v>
      </c>
      <c r="Y2486" s="91">
        <v>120</v>
      </c>
      <c r="Z2486" s="91">
        <v>40</v>
      </c>
      <c r="AA2486" s="91">
        <v>60</v>
      </c>
      <c r="AB2486" s="91">
        <v>120</v>
      </c>
      <c r="AC2486" s="91">
        <v>0</v>
      </c>
      <c r="AD2486" s="91">
        <v>100</v>
      </c>
      <c r="AE2486" s="91">
        <v>120</v>
      </c>
      <c r="AF2486" s="91">
        <v>5</v>
      </c>
      <c r="AG2486" s="91">
        <v>1</v>
      </c>
      <c r="AH2486" s="91">
        <v>9001444</v>
      </c>
      <c r="AI2486" s="91">
        <v>2</v>
      </c>
      <c r="AJ2486" s="91" t="s">
        <v>21217</v>
      </c>
      <c r="AK2486" s="91">
        <v>0</v>
      </c>
      <c r="AL2486" s="91">
        <v>0</v>
      </c>
      <c r="AM2486" s="91" t="s">
        <v>87</v>
      </c>
      <c r="AO2486" s="91">
        <v>1</v>
      </c>
      <c r="AP2486" s="91">
        <v>2</v>
      </c>
      <c r="AQ2486" s="91" t="s">
        <v>87</v>
      </c>
      <c r="AR2486" s="91" t="s">
        <v>87</v>
      </c>
      <c r="AW2486" s="91">
        <v>1</v>
      </c>
      <c r="AX2486" s="91">
        <v>0</v>
      </c>
      <c r="AZ2486" s="92">
        <v>41941</v>
      </c>
      <c r="BA2486" s="91" t="s">
        <v>183</v>
      </c>
      <c r="BB2486" s="92">
        <v>41941</v>
      </c>
      <c r="BC2486" s="91" t="s">
        <v>87</v>
      </c>
    </row>
    <row r="2487" spans="1:55">
      <c r="A2487" s="91">
        <f t="shared" si="38"/>
        <v>2486</v>
      </c>
      <c r="B2487" s="91">
        <v>2436101</v>
      </c>
      <c r="C2487" s="91">
        <v>77</v>
      </c>
      <c r="D2487" s="91">
        <v>19</v>
      </c>
      <c r="E2487" s="91" t="s">
        <v>87</v>
      </c>
      <c r="F2487" s="91" t="s">
        <v>87</v>
      </c>
      <c r="G2487" s="91" t="s">
        <v>21218</v>
      </c>
      <c r="I2487" s="91" t="s">
        <v>21219</v>
      </c>
      <c r="J2487" s="91" t="s">
        <v>21220</v>
      </c>
      <c r="K2487" s="91" t="s">
        <v>21221</v>
      </c>
      <c r="L2487" s="91" t="s">
        <v>21222</v>
      </c>
      <c r="O2487" s="91" t="s">
        <v>21223</v>
      </c>
      <c r="P2487" s="91" t="s">
        <v>21224</v>
      </c>
      <c r="R2487" s="91" t="s">
        <v>21225</v>
      </c>
      <c r="S2487" s="91" t="s">
        <v>21226</v>
      </c>
      <c r="T2487" s="91" t="s">
        <v>269</v>
      </c>
      <c r="U2487" s="91">
        <v>1</v>
      </c>
      <c r="V2487" s="91">
        <v>500000</v>
      </c>
      <c r="W2487" s="91">
        <v>0</v>
      </c>
      <c r="X2487" s="91">
        <v>100</v>
      </c>
      <c r="Y2487" s="91">
        <v>120</v>
      </c>
      <c r="Z2487" s="91">
        <v>40</v>
      </c>
      <c r="AA2487" s="91">
        <v>60</v>
      </c>
      <c r="AB2487" s="91">
        <v>120</v>
      </c>
      <c r="AC2487" s="91">
        <v>40</v>
      </c>
      <c r="AD2487" s="91">
        <v>60</v>
      </c>
      <c r="AE2487" s="91">
        <v>120</v>
      </c>
      <c r="AF2487" s="91">
        <v>170</v>
      </c>
      <c r="AG2487" s="91">
        <v>64</v>
      </c>
      <c r="AH2487" s="91">
        <v>80106</v>
      </c>
      <c r="AI2487" s="91">
        <v>2</v>
      </c>
      <c r="AJ2487" s="91" t="s">
        <v>21219</v>
      </c>
      <c r="AK2487" s="91">
        <v>0</v>
      </c>
      <c r="AL2487" s="91">
        <v>0</v>
      </c>
      <c r="AM2487" s="91" t="s">
        <v>87</v>
      </c>
      <c r="AO2487" s="91">
        <v>1</v>
      </c>
      <c r="AP2487" s="91">
        <v>2</v>
      </c>
      <c r="AQ2487" s="91">
        <v>1630437</v>
      </c>
      <c r="AR2487" s="91" t="s">
        <v>87</v>
      </c>
      <c r="AU2487" s="93">
        <v>42088</v>
      </c>
      <c r="AW2487" s="91">
        <v>1</v>
      </c>
      <c r="AX2487" s="91">
        <v>0</v>
      </c>
      <c r="AZ2487" s="92">
        <v>42041</v>
      </c>
      <c r="BA2487" s="91" t="s">
        <v>183</v>
      </c>
      <c r="BB2487" s="92">
        <v>42041</v>
      </c>
      <c r="BC2487" s="91" t="s">
        <v>87</v>
      </c>
    </row>
    <row r="2488" spans="1:55">
      <c r="A2488" s="91">
        <f t="shared" si="38"/>
        <v>2487</v>
      </c>
      <c r="B2488" s="91">
        <v>2436801</v>
      </c>
      <c r="C2488" s="91">
        <v>77</v>
      </c>
      <c r="D2488" s="91">
        <v>19</v>
      </c>
      <c r="E2488" s="91" t="s">
        <v>87</v>
      </c>
      <c r="F2488" s="91" t="s">
        <v>87</v>
      </c>
      <c r="G2488" s="91" t="s">
        <v>21227</v>
      </c>
      <c r="I2488" s="91" t="s">
        <v>21228</v>
      </c>
      <c r="J2488" s="91" t="s">
        <v>21229</v>
      </c>
      <c r="K2488" s="91" t="s">
        <v>21230</v>
      </c>
      <c r="L2488" s="91" t="s">
        <v>21231</v>
      </c>
      <c r="O2488" s="91" t="s">
        <v>21232</v>
      </c>
      <c r="P2488" s="91" t="s">
        <v>21233</v>
      </c>
      <c r="R2488" s="91" t="s">
        <v>21234</v>
      </c>
      <c r="S2488" s="91" t="s">
        <v>21235</v>
      </c>
      <c r="T2488" s="91" t="s">
        <v>269</v>
      </c>
      <c r="U2488" s="91">
        <v>1</v>
      </c>
      <c r="V2488" s="91">
        <v>500000</v>
      </c>
      <c r="W2488" s="91">
        <v>0</v>
      </c>
      <c r="X2488" s="91">
        <v>100</v>
      </c>
      <c r="Y2488" s="91">
        <v>120</v>
      </c>
      <c r="Z2488" s="91">
        <v>40</v>
      </c>
      <c r="AA2488" s="91">
        <v>60</v>
      </c>
      <c r="AB2488" s="91">
        <v>120</v>
      </c>
      <c r="AC2488" s="91">
        <v>40</v>
      </c>
      <c r="AD2488" s="91">
        <v>60</v>
      </c>
      <c r="AE2488" s="91">
        <v>120</v>
      </c>
      <c r="AF2488" s="91">
        <v>169</v>
      </c>
      <c r="AG2488" s="91">
        <v>161</v>
      </c>
      <c r="AH2488" s="91">
        <v>3171541</v>
      </c>
      <c r="AI2488" s="91">
        <v>1</v>
      </c>
      <c r="AJ2488" s="91" t="s">
        <v>21236</v>
      </c>
      <c r="AK2488" s="91">
        <v>0</v>
      </c>
      <c r="AL2488" s="91">
        <v>1</v>
      </c>
      <c r="AM2488" s="91" t="s">
        <v>21237</v>
      </c>
      <c r="AN2488" s="91" t="s">
        <v>21238</v>
      </c>
      <c r="AO2488" s="91">
        <v>1</v>
      </c>
      <c r="AP2488" s="91">
        <v>2</v>
      </c>
      <c r="AQ2488" s="91">
        <v>1640337</v>
      </c>
      <c r="AR2488" s="91" t="s">
        <v>87</v>
      </c>
      <c r="AU2488" s="93">
        <v>42119</v>
      </c>
      <c r="AW2488" s="91">
        <v>1</v>
      </c>
      <c r="AX2488" s="91">
        <v>0</v>
      </c>
      <c r="AZ2488" s="92">
        <v>42045</v>
      </c>
      <c r="BA2488" s="91" t="s">
        <v>183</v>
      </c>
      <c r="BB2488" s="92">
        <v>42045</v>
      </c>
      <c r="BC2488" s="91" t="s">
        <v>87</v>
      </c>
    </row>
    <row r="2489" spans="1:55">
      <c r="A2489" s="91">
        <f t="shared" si="38"/>
        <v>2488</v>
      </c>
      <c r="B2489" s="91">
        <v>2438201</v>
      </c>
      <c r="C2489" s="91">
        <v>38</v>
      </c>
      <c r="D2489" s="91">
        <v>19</v>
      </c>
      <c r="E2489" s="91" t="s">
        <v>87</v>
      </c>
      <c r="F2489" s="91" t="s">
        <v>87</v>
      </c>
      <c r="G2489" s="91" t="s">
        <v>21239</v>
      </c>
      <c r="H2489" s="91" t="s">
        <v>21240</v>
      </c>
      <c r="I2489" s="91" t="s">
        <v>21241</v>
      </c>
      <c r="K2489" s="91" t="s">
        <v>21242</v>
      </c>
      <c r="L2489" s="91" t="s">
        <v>21243</v>
      </c>
      <c r="O2489" s="91" t="s">
        <v>21244</v>
      </c>
      <c r="P2489" s="91" t="s">
        <v>21245</v>
      </c>
      <c r="R2489" s="91" t="s">
        <v>21246</v>
      </c>
      <c r="S2489" s="91" t="s">
        <v>21247</v>
      </c>
      <c r="T2489" s="91" t="s">
        <v>517</v>
      </c>
      <c r="U2489" s="91">
        <v>0</v>
      </c>
      <c r="V2489" s="91">
        <v>500000</v>
      </c>
      <c r="W2489" s="91">
        <v>0</v>
      </c>
      <c r="X2489" s="91">
        <v>0</v>
      </c>
      <c r="Y2489" s="91">
        <v>0</v>
      </c>
      <c r="Z2489" s="91">
        <v>0</v>
      </c>
      <c r="AA2489" s="91">
        <v>0</v>
      </c>
      <c r="AB2489" s="91">
        <v>0</v>
      </c>
      <c r="AC2489" s="91">
        <v>100</v>
      </c>
      <c r="AD2489" s="91">
        <v>0</v>
      </c>
      <c r="AE2489" s="91">
        <v>0</v>
      </c>
      <c r="AF2489" s="91">
        <v>5</v>
      </c>
      <c r="AG2489" s="91">
        <v>321</v>
      </c>
      <c r="AH2489" s="91">
        <v>1726510</v>
      </c>
      <c r="AI2489" s="91">
        <v>1</v>
      </c>
      <c r="AJ2489" s="91" t="s">
        <v>21248</v>
      </c>
      <c r="AK2489" s="91">
        <v>0</v>
      </c>
      <c r="AL2489" s="91">
        <v>0</v>
      </c>
      <c r="AM2489" s="91" t="s">
        <v>87</v>
      </c>
      <c r="AO2489" s="91">
        <v>0</v>
      </c>
      <c r="AP2489" s="91">
        <v>2</v>
      </c>
      <c r="AQ2489" s="91" t="s">
        <v>87</v>
      </c>
      <c r="AR2489" s="91" t="s">
        <v>87</v>
      </c>
      <c r="AW2489" s="91">
        <v>1</v>
      </c>
      <c r="AX2489" s="91">
        <v>0</v>
      </c>
      <c r="AZ2489" s="92">
        <v>42054</v>
      </c>
      <c r="BA2489" s="91" t="s">
        <v>183</v>
      </c>
      <c r="BB2489" s="92">
        <v>42054</v>
      </c>
      <c r="BC2489" s="91" t="s">
        <v>87</v>
      </c>
    </row>
    <row r="2490" spans="1:55">
      <c r="A2490" s="91">
        <f t="shared" si="38"/>
        <v>2489</v>
      </c>
      <c r="B2490" s="91">
        <v>2442601</v>
      </c>
      <c r="C2490" s="91">
        <v>94</v>
      </c>
      <c r="D2490" s="91">
        <v>19</v>
      </c>
      <c r="E2490" s="91" t="s">
        <v>87</v>
      </c>
      <c r="F2490" s="91" t="s">
        <v>87</v>
      </c>
      <c r="G2490" s="91" t="s">
        <v>21249</v>
      </c>
      <c r="K2490" s="91" t="s">
        <v>21250</v>
      </c>
      <c r="L2490" s="91" t="s">
        <v>21251</v>
      </c>
      <c r="O2490" s="91" t="s">
        <v>21252</v>
      </c>
      <c r="P2490" s="91" t="s">
        <v>21253</v>
      </c>
      <c r="R2490" s="91" t="s">
        <v>21254</v>
      </c>
      <c r="U2490" s="91">
        <v>0</v>
      </c>
      <c r="V2490" s="91">
        <v>500000</v>
      </c>
      <c r="W2490" s="91">
        <v>100</v>
      </c>
      <c r="X2490" s="91">
        <v>0</v>
      </c>
      <c r="Y2490" s="91">
        <v>0</v>
      </c>
      <c r="Z2490" s="91">
        <v>100</v>
      </c>
      <c r="AA2490" s="91">
        <v>0</v>
      </c>
      <c r="AB2490" s="91">
        <v>0</v>
      </c>
      <c r="AC2490" s="91">
        <v>100</v>
      </c>
      <c r="AD2490" s="91">
        <v>0</v>
      </c>
      <c r="AE2490" s="91">
        <v>0</v>
      </c>
      <c r="AF2490" s="91">
        <v>1563</v>
      </c>
      <c r="AG2490" s="91">
        <v>15</v>
      </c>
      <c r="AH2490" s="91">
        <v>62331</v>
      </c>
      <c r="AI2490" s="91">
        <v>1</v>
      </c>
      <c r="AJ2490" s="91" t="s">
        <v>21255</v>
      </c>
      <c r="AK2490" s="91">
        <v>0</v>
      </c>
      <c r="AL2490" s="91">
        <v>0</v>
      </c>
      <c r="AM2490" s="91" t="s">
        <v>87</v>
      </c>
      <c r="AO2490" s="91">
        <v>0</v>
      </c>
      <c r="AP2490" s="91">
        <v>0</v>
      </c>
      <c r="AQ2490" s="91" t="s">
        <v>87</v>
      </c>
      <c r="AR2490" s="91" t="s">
        <v>87</v>
      </c>
      <c r="AW2490" s="91">
        <v>1</v>
      </c>
      <c r="AX2490" s="91">
        <v>0</v>
      </c>
      <c r="AZ2490" s="92">
        <v>42076</v>
      </c>
      <c r="BA2490" s="91" t="s">
        <v>183</v>
      </c>
      <c r="BB2490" s="92">
        <v>42076</v>
      </c>
      <c r="BC2490" s="91" t="s">
        <v>87</v>
      </c>
    </row>
    <row r="2491" spans="1:55">
      <c r="A2491" s="91">
        <f t="shared" si="38"/>
        <v>2490</v>
      </c>
      <c r="B2491" s="91">
        <v>2447601</v>
      </c>
      <c r="C2491" s="91">
        <v>10</v>
      </c>
      <c r="D2491" s="91">
        <v>19</v>
      </c>
      <c r="E2491" s="91" t="s">
        <v>87</v>
      </c>
      <c r="F2491" s="91" t="s">
        <v>87</v>
      </c>
      <c r="G2491" s="91" t="s">
        <v>21256</v>
      </c>
      <c r="I2491" s="91" t="s">
        <v>21257</v>
      </c>
      <c r="J2491" s="91" t="s">
        <v>21258</v>
      </c>
      <c r="K2491" s="91" t="s">
        <v>21259</v>
      </c>
      <c r="L2491" s="91" t="s">
        <v>21260</v>
      </c>
      <c r="O2491" s="91" t="s">
        <v>21261</v>
      </c>
      <c r="P2491" s="91" t="s">
        <v>21262</v>
      </c>
      <c r="R2491" s="91" t="s">
        <v>21263</v>
      </c>
      <c r="S2491" s="91" t="s">
        <v>21264</v>
      </c>
      <c r="T2491" s="91" t="s">
        <v>269</v>
      </c>
      <c r="U2491" s="91">
        <v>0</v>
      </c>
      <c r="V2491" s="91">
        <v>0</v>
      </c>
      <c r="W2491" s="91">
        <v>0</v>
      </c>
      <c r="X2491" s="91">
        <v>0</v>
      </c>
      <c r="Y2491" s="91">
        <v>0</v>
      </c>
      <c r="Z2491" s="91">
        <v>100</v>
      </c>
      <c r="AA2491" s="91">
        <v>0</v>
      </c>
      <c r="AB2491" s="91">
        <v>0</v>
      </c>
      <c r="AC2491" s="91">
        <v>0</v>
      </c>
      <c r="AD2491" s="91">
        <v>0</v>
      </c>
      <c r="AE2491" s="91">
        <v>0</v>
      </c>
      <c r="AF2491" s="91">
        <v>158</v>
      </c>
      <c r="AG2491" s="91">
        <v>175</v>
      </c>
      <c r="AH2491" s="91">
        <v>3639113</v>
      </c>
      <c r="AI2491" s="91">
        <v>1</v>
      </c>
      <c r="AJ2491" s="91" t="s">
        <v>21265</v>
      </c>
      <c r="AK2491" s="91">
        <v>0</v>
      </c>
      <c r="AL2491" s="91">
        <v>0</v>
      </c>
      <c r="AM2491" s="91" t="s">
        <v>87</v>
      </c>
      <c r="AO2491" s="91">
        <v>1</v>
      </c>
      <c r="AP2491" s="91">
        <v>0</v>
      </c>
      <c r="AQ2491" s="91" t="s">
        <v>87</v>
      </c>
      <c r="AR2491" s="91" t="s">
        <v>87</v>
      </c>
      <c r="AW2491" s="91">
        <v>1</v>
      </c>
      <c r="AX2491" s="91">
        <v>0</v>
      </c>
      <c r="AZ2491" s="92">
        <v>42110</v>
      </c>
      <c r="BA2491" s="91" t="s">
        <v>183</v>
      </c>
      <c r="BB2491" s="92">
        <v>42110</v>
      </c>
      <c r="BC2491" s="91" t="s">
        <v>87</v>
      </c>
    </row>
    <row r="2492" spans="1:55">
      <c r="A2492" s="91">
        <f t="shared" si="38"/>
        <v>2491</v>
      </c>
      <c r="B2492" s="91">
        <v>2447701</v>
      </c>
      <c r="C2492" s="91">
        <v>77</v>
      </c>
      <c r="D2492" s="91">
        <v>19</v>
      </c>
      <c r="E2492" s="91" t="s">
        <v>87</v>
      </c>
      <c r="F2492" s="91" t="s">
        <v>87</v>
      </c>
      <c r="G2492" s="91" t="s">
        <v>21266</v>
      </c>
      <c r="I2492" s="91" t="s">
        <v>21267</v>
      </c>
      <c r="J2492" s="91" t="s">
        <v>21268</v>
      </c>
      <c r="K2492" s="91" t="s">
        <v>14410</v>
      </c>
      <c r="L2492" s="91" t="s">
        <v>21269</v>
      </c>
      <c r="O2492" s="91" t="s">
        <v>21270</v>
      </c>
      <c r="P2492" s="91" t="s">
        <v>21271</v>
      </c>
      <c r="R2492" s="91" t="s">
        <v>21272</v>
      </c>
      <c r="S2492" s="91" t="s">
        <v>21273</v>
      </c>
      <c r="T2492" s="91" t="s">
        <v>269</v>
      </c>
      <c r="U2492" s="91">
        <v>0</v>
      </c>
      <c r="V2492" s="91">
        <v>500000</v>
      </c>
      <c r="W2492" s="91">
        <v>0</v>
      </c>
      <c r="X2492" s="91">
        <v>100</v>
      </c>
      <c r="Y2492" s="91">
        <v>120</v>
      </c>
      <c r="Z2492" s="91">
        <v>40</v>
      </c>
      <c r="AA2492" s="91">
        <v>60</v>
      </c>
      <c r="AB2492" s="91">
        <v>120</v>
      </c>
      <c r="AC2492" s="91">
        <v>40</v>
      </c>
      <c r="AD2492" s="91">
        <v>60</v>
      </c>
      <c r="AE2492" s="91">
        <v>120</v>
      </c>
      <c r="AF2492" s="91">
        <v>170</v>
      </c>
      <c r="AG2492" s="91">
        <v>86</v>
      </c>
      <c r="AH2492" s="91">
        <v>5060933</v>
      </c>
      <c r="AI2492" s="91">
        <v>1</v>
      </c>
      <c r="AJ2492" s="91" t="s">
        <v>21274</v>
      </c>
      <c r="AK2492" s="91">
        <v>0</v>
      </c>
      <c r="AL2492" s="91">
        <v>0</v>
      </c>
      <c r="AM2492" s="91" t="s">
        <v>87</v>
      </c>
      <c r="AO2492" s="91">
        <v>1</v>
      </c>
      <c r="AP2492" s="91">
        <v>2</v>
      </c>
      <c r="AQ2492" s="91" t="s">
        <v>87</v>
      </c>
      <c r="AR2492" s="91" t="s">
        <v>87</v>
      </c>
      <c r="AW2492" s="91">
        <v>1</v>
      </c>
      <c r="AX2492" s="91">
        <v>0</v>
      </c>
      <c r="AZ2492" s="92">
        <v>42110</v>
      </c>
      <c r="BA2492" s="91" t="s">
        <v>183</v>
      </c>
      <c r="BB2492" s="92">
        <v>42440</v>
      </c>
      <c r="BC2492" s="91" t="s">
        <v>87</v>
      </c>
    </row>
    <row r="2493" spans="1:55">
      <c r="A2493" s="91">
        <f t="shared" si="38"/>
        <v>2492</v>
      </c>
      <c r="B2493" s="91">
        <v>2448101</v>
      </c>
      <c r="C2493" s="91">
        <v>50</v>
      </c>
      <c r="D2493" s="91">
        <v>19</v>
      </c>
      <c r="E2493" s="91" t="s">
        <v>87</v>
      </c>
      <c r="F2493" s="91" t="s">
        <v>87</v>
      </c>
      <c r="G2493" s="91" t="s">
        <v>21275</v>
      </c>
      <c r="I2493" s="91" t="s">
        <v>21276</v>
      </c>
      <c r="J2493" s="91" t="s">
        <v>21277</v>
      </c>
      <c r="K2493" s="91" t="s">
        <v>21278</v>
      </c>
      <c r="L2493" s="91" t="s">
        <v>21279</v>
      </c>
      <c r="O2493" s="91" t="s">
        <v>21280</v>
      </c>
      <c r="P2493" s="91" t="s">
        <v>21281</v>
      </c>
      <c r="R2493" s="91" t="s">
        <v>21282</v>
      </c>
      <c r="S2493" s="91" t="s">
        <v>21283</v>
      </c>
      <c r="T2493" s="91" t="s">
        <v>269</v>
      </c>
      <c r="U2493" s="91">
        <v>0</v>
      </c>
      <c r="V2493" s="91">
        <v>0</v>
      </c>
      <c r="W2493" s="91">
        <v>100</v>
      </c>
      <c r="X2493" s="91">
        <v>0</v>
      </c>
      <c r="Y2493" s="91">
        <v>0</v>
      </c>
      <c r="Z2493" s="91">
        <v>100</v>
      </c>
      <c r="AA2493" s="91">
        <v>0</v>
      </c>
      <c r="AB2493" s="91">
        <v>0</v>
      </c>
      <c r="AC2493" s="91">
        <v>100</v>
      </c>
      <c r="AD2493" s="91">
        <v>0</v>
      </c>
      <c r="AE2493" s="91">
        <v>0</v>
      </c>
      <c r="AF2493" s="91">
        <v>1554</v>
      </c>
      <c r="AG2493" s="91">
        <v>39</v>
      </c>
      <c r="AH2493" s="91">
        <v>800459</v>
      </c>
      <c r="AI2493" s="91">
        <v>1</v>
      </c>
      <c r="AJ2493" s="91" t="s">
        <v>21284</v>
      </c>
      <c r="AK2493" s="91">
        <v>0</v>
      </c>
      <c r="AL2493" s="91">
        <v>0</v>
      </c>
      <c r="AM2493" s="91" t="s">
        <v>87</v>
      </c>
      <c r="AO2493" s="91">
        <v>1</v>
      </c>
      <c r="AP2493" s="91">
        <v>2</v>
      </c>
      <c r="AQ2493" s="91" t="s">
        <v>87</v>
      </c>
      <c r="AR2493" s="91" t="s">
        <v>87</v>
      </c>
      <c r="AW2493" s="91">
        <v>1</v>
      </c>
      <c r="AX2493" s="91">
        <v>0</v>
      </c>
      <c r="AZ2493" s="92">
        <v>42110</v>
      </c>
      <c r="BA2493" s="91" t="s">
        <v>183</v>
      </c>
      <c r="BB2493" s="92">
        <v>42163</v>
      </c>
      <c r="BC2493" s="91" t="s">
        <v>87</v>
      </c>
    </row>
    <row r="2494" spans="1:55">
      <c r="A2494" s="91">
        <f t="shared" si="38"/>
        <v>2493</v>
      </c>
      <c r="B2494" s="91">
        <v>2452301</v>
      </c>
      <c r="C2494" s="91">
        <v>94</v>
      </c>
      <c r="D2494" s="91">
        <v>19</v>
      </c>
      <c r="E2494" s="91" t="s">
        <v>87</v>
      </c>
      <c r="F2494" s="91" t="s">
        <v>87</v>
      </c>
      <c r="G2494" s="91" t="s">
        <v>21285</v>
      </c>
      <c r="I2494" s="91" t="s">
        <v>21286</v>
      </c>
      <c r="K2494" s="91" t="s">
        <v>21287</v>
      </c>
      <c r="L2494" s="91" t="s">
        <v>21288</v>
      </c>
      <c r="O2494" s="91" t="s">
        <v>21289</v>
      </c>
      <c r="P2494" s="91" t="s">
        <v>21290</v>
      </c>
      <c r="R2494" s="91" t="s">
        <v>21291</v>
      </c>
      <c r="S2494" s="91" t="s">
        <v>21292</v>
      </c>
      <c r="U2494" s="91">
        <v>0</v>
      </c>
      <c r="V2494" s="91">
        <v>500000</v>
      </c>
      <c r="W2494" s="91">
        <v>100</v>
      </c>
      <c r="X2494" s="91">
        <v>0</v>
      </c>
      <c r="Y2494" s="91">
        <v>0</v>
      </c>
      <c r="Z2494" s="91">
        <v>100</v>
      </c>
      <c r="AA2494" s="91">
        <v>0</v>
      </c>
      <c r="AB2494" s="91">
        <v>0</v>
      </c>
      <c r="AC2494" s="91">
        <v>100</v>
      </c>
      <c r="AD2494" s="91">
        <v>0</v>
      </c>
      <c r="AE2494" s="91">
        <v>0</v>
      </c>
      <c r="AF2494" s="91">
        <v>5</v>
      </c>
      <c r="AG2494" s="91">
        <v>238</v>
      </c>
      <c r="AH2494" s="91">
        <v>4619726</v>
      </c>
      <c r="AI2494" s="91">
        <v>1</v>
      </c>
      <c r="AJ2494" s="91" t="s">
        <v>21293</v>
      </c>
      <c r="AK2494" s="91">
        <v>0</v>
      </c>
      <c r="AL2494" s="91">
        <v>0</v>
      </c>
      <c r="AM2494" s="91" t="s">
        <v>87</v>
      </c>
      <c r="AO2494" s="91">
        <v>0</v>
      </c>
      <c r="AP2494" s="91">
        <v>0</v>
      </c>
      <c r="AQ2494" s="91" t="s">
        <v>87</v>
      </c>
      <c r="AR2494" s="91" t="s">
        <v>87</v>
      </c>
      <c r="AW2494" s="91">
        <v>1</v>
      </c>
      <c r="AX2494" s="91">
        <v>0</v>
      </c>
      <c r="AZ2494" s="92">
        <v>42124</v>
      </c>
      <c r="BA2494" s="91" t="s">
        <v>183</v>
      </c>
      <c r="BB2494" s="92">
        <v>42124</v>
      </c>
      <c r="BC2494" s="91" t="s">
        <v>87</v>
      </c>
    </row>
    <row r="2495" spans="1:55">
      <c r="A2495" s="91">
        <f t="shared" si="38"/>
        <v>2494</v>
      </c>
      <c r="B2495" s="91">
        <v>2454301</v>
      </c>
      <c r="C2495" s="91">
        <v>40</v>
      </c>
      <c r="D2495" s="91">
        <v>19</v>
      </c>
      <c r="E2495" s="91" t="s">
        <v>87</v>
      </c>
      <c r="F2495" s="91" t="s">
        <v>87</v>
      </c>
      <c r="G2495" s="91" t="s">
        <v>21294</v>
      </c>
      <c r="I2495" s="91" t="s">
        <v>21295</v>
      </c>
      <c r="J2495" s="91" t="s">
        <v>21296</v>
      </c>
      <c r="K2495" s="91" t="s">
        <v>21297</v>
      </c>
      <c r="L2495" s="91" t="s">
        <v>21298</v>
      </c>
      <c r="O2495" s="91" t="s">
        <v>21299</v>
      </c>
      <c r="P2495" s="91" t="s">
        <v>21300</v>
      </c>
      <c r="R2495" s="91" t="s">
        <v>21301</v>
      </c>
      <c r="S2495" s="91" t="s">
        <v>21302</v>
      </c>
      <c r="T2495" s="91" t="s">
        <v>269</v>
      </c>
      <c r="U2495" s="91">
        <v>1</v>
      </c>
      <c r="V2495" s="91">
        <v>500000</v>
      </c>
      <c r="W2495" s="91">
        <v>0</v>
      </c>
      <c r="X2495" s="91">
        <v>100</v>
      </c>
      <c r="Y2495" s="91">
        <v>120</v>
      </c>
      <c r="Z2495" s="91">
        <v>40</v>
      </c>
      <c r="AA2495" s="91">
        <v>60</v>
      </c>
      <c r="AB2495" s="91">
        <v>120</v>
      </c>
      <c r="AC2495" s="91">
        <v>0</v>
      </c>
      <c r="AD2495" s="91">
        <v>0</v>
      </c>
      <c r="AE2495" s="91">
        <v>0</v>
      </c>
      <c r="AF2495" s="91">
        <v>530</v>
      </c>
      <c r="AG2495" s="91">
        <v>216</v>
      </c>
      <c r="AH2495" s="91">
        <v>5003949</v>
      </c>
      <c r="AI2495" s="91">
        <v>1</v>
      </c>
      <c r="AJ2495" s="91" t="s">
        <v>21303</v>
      </c>
      <c r="AK2495" s="91">
        <v>0</v>
      </c>
      <c r="AL2495" s="91">
        <v>1</v>
      </c>
      <c r="AM2495" s="91" t="s">
        <v>21304</v>
      </c>
      <c r="AN2495" s="91" t="s">
        <v>431</v>
      </c>
      <c r="AO2495" s="91">
        <v>1</v>
      </c>
      <c r="AP2495" s="91">
        <v>2</v>
      </c>
      <c r="AQ2495" s="91">
        <v>1707836</v>
      </c>
      <c r="AR2495" s="91" t="s">
        <v>87</v>
      </c>
      <c r="AU2495" s="93">
        <v>42210</v>
      </c>
      <c r="AW2495" s="91">
        <v>1</v>
      </c>
      <c r="AX2495" s="91">
        <v>0</v>
      </c>
      <c r="AZ2495" s="92">
        <v>42142</v>
      </c>
      <c r="BA2495" s="91" t="s">
        <v>183</v>
      </c>
      <c r="BB2495" s="92">
        <v>42145</v>
      </c>
      <c r="BC2495" s="91" t="s">
        <v>87</v>
      </c>
    </row>
    <row r="2496" spans="1:55">
      <c r="A2496" s="91">
        <f t="shared" si="38"/>
        <v>2495</v>
      </c>
      <c r="B2496" s="91">
        <v>2456601</v>
      </c>
      <c r="C2496" s="91">
        <v>38</v>
      </c>
      <c r="D2496" s="91">
        <v>19</v>
      </c>
      <c r="E2496" s="91" t="s">
        <v>87</v>
      </c>
      <c r="F2496" s="91" t="s">
        <v>87</v>
      </c>
      <c r="G2496" s="91" t="s">
        <v>21305</v>
      </c>
      <c r="H2496" s="91" t="s">
        <v>21306</v>
      </c>
      <c r="I2496" s="91" t="s">
        <v>21307</v>
      </c>
      <c r="K2496" s="91" t="s">
        <v>21308</v>
      </c>
      <c r="L2496" s="91" t="s">
        <v>21309</v>
      </c>
      <c r="O2496" s="91" t="s">
        <v>21310</v>
      </c>
      <c r="P2496" s="91" t="s">
        <v>21311</v>
      </c>
      <c r="R2496" s="91" t="s">
        <v>21312</v>
      </c>
      <c r="S2496" s="91" t="s">
        <v>21313</v>
      </c>
      <c r="T2496" s="91" t="s">
        <v>269</v>
      </c>
      <c r="U2496" s="91">
        <v>0</v>
      </c>
      <c r="V2496" s="91">
        <v>500000</v>
      </c>
      <c r="W2496" s="91">
        <v>100</v>
      </c>
      <c r="X2496" s="91">
        <v>0</v>
      </c>
      <c r="Y2496" s="91">
        <v>0</v>
      </c>
      <c r="Z2496" s="91">
        <v>100</v>
      </c>
      <c r="AA2496" s="91">
        <v>0</v>
      </c>
      <c r="AB2496" s="91">
        <v>0</v>
      </c>
      <c r="AC2496" s="91">
        <v>100</v>
      </c>
      <c r="AD2496" s="91">
        <v>0</v>
      </c>
      <c r="AE2496" s="91">
        <v>0</v>
      </c>
      <c r="AF2496" s="91">
        <v>140</v>
      </c>
      <c r="AG2496" s="91">
        <v>200</v>
      </c>
      <c r="AH2496" s="91">
        <v>2232606</v>
      </c>
      <c r="AI2496" s="91">
        <v>1</v>
      </c>
      <c r="AJ2496" s="91" t="s">
        <v>21314</v>
      </c>
      <c r="AK2496" s="91">
        <v>0</v>
      </c>
      <c r="AL2496" s="91">
        <v>0</v>
      </c>
      <c r="AM2496" s="91" t="s">
        <v>87</v>
      </c>
      <c r="AO2496" s="91">
        <v>1</v>
      </c>
      <c r="AP2496" s="91">
        <v>2</v>
      </c>
      <c r="AQ2496" s="91" t="s">
        <v>87</v>
      </c>
      <c r="AR2496" s="91" t="s">
        <v>87</v>
      </c>
      <c r="AW2496" s="91">
        <v>1</v>
      </c>
      <c r="AX2496" s="91">
        <v>0</v>
      </c>
      <c r="AZ2496" s="92">
        <v>42151</v>
      </c>
      <c r="BA2496" s="91" t="s">
        <v>183</v>
      </c>
      <c r="BB2496" s="92">
        <v>42156</v>
      </c>
      <c r="BC2496" s="91" t="s">
        <v>87</v>
      </c>
    </row>
    <row r="2497" spans="1:55">
      <c r="A2497" s="91">
        <f t="shared" si="38"/>
        <v>2496</v>
      </c>
      <c r="B2497" s="91">
        <v>2457303</v>
      </c>
      <c r="C2497" s="91">
        <v>30</v>
      </c>
      <c r="D2497" s="91">
        <v>19</v>
      </c>
      <c r="E2497" s="91">
        <v>24573</v>
      </c>
      <c r="F2497" s="91">
        <v>3</v>
      </c>
      <c r="G2497" s="91" t="s">
        <v>21315</v>
      </c>
      <c r="K2497" s="91" t="s">
        <v>1139</v>
      </c>
      <c r="L2497" s="91" t="s">
        <v>21316</v>
      </c>
      <c r="O2497" s="91" t="s">
        <v>21317</v>
      </c>
      <c r="P2497" s="91" t="s">
        <v>21318</v>
      </c>
      <c r="R2497" s="91" t="s">
        <v>21319</v>
      </c>
      <c r="S2497" s="91" t="s">
        <v>21320</v>
      </c>
      <c r="T2497" s="91" t="s">
        <v>201</v>
      </c>
      <c r="U2497" s="91">
        <v>0</v>
      </c>
      <c r="V2497" s="91">
        <v>500000</v>
      </c>
      <c r="W2497" s="91">
        <v>0</v>
      </c>
      <c r="X2497" s="91">
        <v>100</v>
      </c>
      <c r="Y2497" s="91">
        <v>120</v>
      </c>
      <c r="Z2497" s="91">
        <v>40</v>
      </c>
      <c r="AA2497" s="91">
        <v>60</v>
      </c>
      <c r="AB2497" s="91">
        <v>120</v>
      </c>
      <c r="AC2497" s="91">
        <v>40</v>
      </c>
      <c r="AD2497" s="91">
        <v>60</v>
      </c>
      <c r="AE2497" s="91">
        <v>120</v>
      </c>
      <c r="AF2497" s="91">
        <v>5</v>
      </c>
      <c r="AG2497" s="91">
        <v>15</v>
      </c>
      <c r="AH2497" s="91">
        <v>1528824</v>
      </c>
      <c r="AI2497" s="91">
        <v>1</v>
      </c>
      <c r="AJ2497" s="91" t="s">
        <v>1794</v>
      </c>
      <c r="AK2497" s="91">
        <v>0</v>
      </c>
      <c r="AL2497" s="91">
        <v>0</v>
      </c>
      <c r="AM2497" s="91" t="s">
        <v>87</v>
      </c>
      <c r="AO2497" s="91">
        <v>1</v>
      </c>
      <c r="AP2497" s="91">
        <v>2</v>
      </c>
      <c r="AQ2497" s="91" t="s">
        <v>87</v>
      </c>
      <c r="AR2497" s="91" t="s">
        <v>87</v>
      </c>
      <c r="AW2497" s="91">
        <v>1</v>
      </c>
      <c r="AX2497" s="91">
        <v>0</v>
      </c>
      <c r="AZ2497" s="92">
        <v>43027.057754629626</v>
      </c>
      <c r="BA2497" s="91" t="s">
        <v>233</v>
      </c>
      <c r="BB2497" s="92">
        <v>43027.405891203707</v>
      </c>
      <c r="BC2497" s="91" t="s">
        <v>233</v>
      </c>
    </row>
    <row r="2498" spans="1:55">
      <c r="A2498" s="91">
        <f t="shared" si="38"/>
        <v>2497</v>
      </c>
      <c r="B2498" s="91">
        <v>2458501</v>
      </c>
      <c r="C2498" s="91">
        <v>80</v>
      </c>
      <c r="D2498" s="91">
        <v>19</v>
      </c>
      <c r="E2498" s="91" t="s">
        <v>87</v>
      </c>
      <c r="F2498" s="91" t="s">
        <v>87</v>
      </c>
      <c r="G2498" s="91" t="s">
        <v>21321</v>
      </c>
      <c r="I2498" s="91" t="s">
        <v>21322</v>
      </c>
      <c r="J2498" s="91" t="s">
        <v>21323</v>
      </c>
      <c r="K2498" s="91" t="s">
        <v>15350</v>
      </c>
      <c r="L2498" s="91" t="s">
        <v>21324</v>
      </c>
      <c r="O2498" s="91" t="s">
        <v>21325</v>
      </c>
      <c r="P2498" s="91" t="s">
        <v>21326</v>
      </c>
      <c r="R2498" s="91" t="s">
        <v>21327</v>
      </c>
      <c r="S2498" s="91" t="s">
        <v>21328</v>
      </c>
      <c r="T2498" s="91" t="s">
        <v>269</v>
      </c>
      <c r="U2498" s="91">
        <v>0</v>
      </c>
      <c r="V2498" s="91">
        <v>500000</v>
      </c>
      <c r="W2498" s="91">
        <v>0</v>
      </c>
      <c r="X2498" s="91">
        <v>100</v>
      </c>
      <c r="Y2498" s="91">
        <v>120</v>
      </c>
      <c r="Z2498" s="91">
        <v>40</v>
      </c>
      <c r="AA2498" s="91">
        <v>60</v>
      </c>
      <c r="AB2498" s="91">
        <v>120</v>
      </c>
      <c r="AC2498" s="91">
        <v>0</v>
      </c>
      <c r="AD2498" s="91">
        <v>100</v>
      </c>
      <c r="AE2498" s="91">
        <v>120</v>
      </c>
      <c r="AF2498" s="91">
        <v>5</v>
      </c>
      <c r="AG2498" s="91">
        <v>10</v>
      </c>
      <c r="AH2498" s="91">
        <v>229629</v>
      </c>
      <c r="AI2498" s="91">
        <v>1</v>
      </c>
      <c r="AJ2498" s="91" t="s">
        <v>21329</v>
      </c>
      <c r="AK2498" s="91">
        <v>0</v>
      </c>
      <c r="AL2498" s="91">
        <v>0</v>
      </c>
      <c r="AM2498" s="91" t="s">
        <v>87</v>
      </c>
      <c r="AO2498" s="91">
        <v>1</v>
      </c>
      <c r="AP2498" s="91">
        <v>2</v>
      </c>
      <c r="AQ2498" s="91" t="s">
        <v>87</v>
      </c>
      <c r="AR2498" s="91" t="s">
        <v>87</v>
      </c>
      <c r="AW2498" s="91">
        <v>1</v>
      </c>
      <c r="AX2498" s="91">
        <v>0</v>
      </c>
      <c r="AZ2498" s="92">
        <v>42166</v>
      </c>
      <c r="BA2498" s="91" t="s">
        <v>183</v>
      </c>
      <c r="BB2498" s="92">
        <v>42166</v>
      </c>
      <c r="BC2498" s="91" t="s">
        <v>87</v>
      </c>
    </row>
    <row r="2499" spans="1:55">
      <c r="A2499" s="91">
        <f t="shared" ref="A2499:A2562" si="39">A2498+1</f>
        <v>2498</v>
      </c>
      <c r="B2499" s="91">
        <v>2459601</v>
      </c>
      <c r="C2499" s="91">
        <v>77</v>
      </c>
      <c r="D2499" s="91">
        <v>19</v>
      </c>
      <c r="E2499" s="91" t="s">
        <v>87</v>
      </c>
      <c r="F2499" s="91" t="s">
        <v>87</v>
      </c>
      <c r="G2499" s="91" t="s">
        <v>21330</v>
      </c>
      <c r="I2499" s="91" t="s">
        <v>21331</v>
      </c>
      <c r="J2499" s="91" t="s">
        <v>21332</v>
      </c>
      <c r="K2499" s="91" t="s">
        <v>19366</v>
      </c>
      <c r="L2499" s="91" t="s">
        <v>21333</v>
      </c>
      <c r="M2499" s="91" t="s">
        <v>21334</v>
      </c>
      <c r="O2499" s="91" t="s">
        <v>21335</v>
      </c>
      <c r="P2499" s="91" t="s">
        <v>21336</v>
      </c>
      <c r="R2499" s="91" t="s">
        <v>21337</v>
      </c>
      <c r="S2499" s="91" t="s">
        <v>21338</v>
      </c>
      <c r="T2499" s="91" t="s">
        <v>269</v>
      </c>
      <c r="U2499" s="91">
        <v>1</v>
      </c>
      <c r="V2499" s="91">
        <v>500000</v>
      </c>
      <c r="W2499" s="91">
        <v>0</v>
      </c>
      <c r="X2499" s="91">
        <v>100</v>
      </c>
      <c r="Y2499" s="91">
        <v>120</v>
      </c>
      <c r="Z2499" s="91">
        <v>40</v>
      </c>
      <c r="AA2499" s="91">
        <v>60</v>
      </c>
      <c r="AB2499" s="91">
        <v>120</v>
      </c>
      <c r="AC2499" s="91">
        <v>40</v>
      </c>
      <c r="AD2499" s="91">
        <v>60</v>
      </c>
      <c r="AE2499" s="91">
        <v>120</v>
      </c>
      <c r="AF2499" s="91">
        <v>10</v>
      </c>
      <c r="AG2499" s="91">
        <v>760</v>
      </c>
      <c r="AH2499" s="91">
        <v>751827</v>
      </c>
      <c r="AI2499" s="91">
        <v>2</v>
      </c>
      <c r="AJ2499" s="91" t="s">
        <v>21331</v>
      </c>
      <c r="AK2499" s="91">
        <v>0</v>
      </c>
      <c r="AL2499" s="91">
        <v>0</v>
      </c>
      <c r="AM2499" s="91" t="s">
        <v>87</v>
      </c>
      <c r="AO2499" s="91">
        <v>1</v>
      </c>
      <c r="AP2499" s="91">
        <v>2</v>
      </c>
      <c r="AQ2499" s="91">
        <v>1729436</v>
      </c>
      <c r="AR2499" s="91" t="s">
        <v>87</v>
      </c>
      <c r="AU2499" s="93">
        <v>42272</v>
      </c>
      <c r="AW2499" s="91">
        <v>1</v>
      </c>
      <c r="AX2499" s="91">
        <v>0</v>
      </c>
      <c r="AZ2499" s="92">
        <v>42173</v>
      </c>
      <c r="BA2499" s="91" t="s">
        <v>183</v>
      </c>
      <c r="BB2499" s="92">
        <v>42173</v>
      </c>
      <c r="BC2499" s="91" t="s">
        <v>87</v>
      </c>
    </row>
    <row r="2500" spans="1:55">
      <c r="A2500" s="91">
        <f t="shared" si="39"/>
        <v>2499</v>
      </c>
      <c r="B2500" s="91">
        <v>2461701</v>
      </c>
      <c r="C2500" s="91">
        <v>50</v>
      </c>
      <c r="D2500" s="91">
        <v>19</v>
      </c>
      <c r="E2500" s="91" t="s">
        <v>87</v>
      </c>
      <c r="F2500" s="91" t="s">
        <v>87</v>
      </c>
      <c r="G2500" s="91" t="s">
        <v>21339</v>
      </c>
      <c r="I2500" s="91" t="s">
        <v>21340</v>
      </c>
      <c r="J2500" s="91" t="s">
        <v>21341</v>
      </c>
      <c r="K2500" s="91" t="s">
        <v>21342</v>
      </c>
      <c r="L2500" s="91" t="s">
        <v>21343</v>
      </c>
      <c r="O2500" s="91" t="s">
        <v>21344</v>
      </c>
      <c r="P2500" s="91" t="s">
        <v>21345</v>
      </c>
      <c r="R2500" s="91" t="s">
        <v>21346</v>
      </c>
      <c r="S2500" s="91" t="s">
        <v>21347</v>
      </c>
      <c r="T2500" s="91" t="s">
        <v>269</v>
      </c>
      <c r="U2500" s="91">
        <v>1</v>
      </c>
      <c r="V2500" s="91">
        <v>0</v>
      </c>
      <c r="W2500" s="91">
        <v>0</v>
      </c>
      <c r="X2500" s="91">
        <v>100</v>
      </c>
      <c r="Y2500" s="91">
        <v>120</v>
      </c>
      <c r="Z2500" s="91">
        <v>40</v>
      </c>
      <c r="AA2500" s="91">
        <v>60</v>
      </c>
      <c r="AB2500" s="91">
        <v>120</v>
      </c>
      <c r="AC2500" s="91">
        <v>40</v>
      </c>
      <c r="AD2500" s="91">
        <v>60</v>
      </c>
      <c r="AE2500" s="91">
        <v>120</v>
      </c>
      <c r="AF2500" s="91">
        <v>5</v>
      </c>
      <c r="AG2500" s="91">
        <v>718</v>
      </c>
      <c r="AH2500" s="91">
        <v>121155</v>
      </c>
      <c r="AI2500" s="91">
        <v>2</v>
      </c>
      <c r="AJ2500" s="91" t="s">
        <v>21348</v>
      </c>
      <c r="AK2500" s="91">
        <v>0</v>
      </c>
      <c r="AL2500" s="91">
        <v>0</v>
      </c>
      <c r="AM2500" s="91" t="s">
        <v>87</v>
      </c>
      <c r="AO2500" s="91">
        <v>1</v>
      </c>
      <c r="AP2500" s="91">
        <v>2</v>
      </c>
      <c r="AQ2500" s="91">
        <v>1311297</v>
      </c>
      <c r="AR2500" s="91" t="s">
        <v>87</v>
      </c>
      <c r="AU2500" s="93">
        <v>42485</v>
      </c>
      <c r="AW2500" s="91">
        <v>1</v>
      </c>
      <c r="AX2500" s="91">
        <v>0</v>
      </c>
      <c r="AZ2500" s="92">
        <v>42179</v>
      </c>
      <c r="BA2500" s="91" t="s">
        <v>183</v>
      </c>
      <c r="BB2500" s="92">
        <v>42179</v>
      </c>
      <c r="BC2500" s="91" t="s">
        <v>87</v>
      </c>
    </row>
    <row r="2501" spans="1:55">
      <c r="A2501" s="91">
        <f t="shared" si="39"/>
        <v>2500</v>
      </c>
      <c r="B2501" s="91">
        <v>2462501</v>
      </c>
      <c r="C2501" s="91">
        <v>77</v>
      </c>
      <c r="D2501" s="91">
        <v>19</v>
      </c>
      <c r="E2501" s="91" t="s">
        <v>87</v>
      </c>
      <c r="F2501" s="91" t="s">
        <v>87</v>
      </c>
      <c r="G2501" s="91" t="s">
        <v>21349</v>
      </c>
      <c r="I2501" s="91" t="s">
        <v>21350</v>
      </c>
      <c r="J2501" s="91" t="s">
        <v>21351</v>
      </c>
      <c r="K2501" s="91" t="s">
        <v>21352</v>
      </c>
      <c r="L2501" s="91" t="s">
        <v>21353</v>
      </c>
      <c r="O2501" s="91" t="s">
        <v>21354</v>
      </c>
      <c r="P2501" s="91" t="s">
        <v>21355</v>
      </c>
      <c r="R2501" s="91" t="s">
        <v>21356</v>
      </c>
      <c r="S2501" s="91" t="s">
        <v>21357</v>
      </c>
      <c r="T2501" s="91" t="s">
        <v>269</v>
      </c>
      <c r="U2501" s="91">
        <v>0</v>
      </c>
      <c r="V2501" s="91">
        <v>500000</v>
      </c>
      <c r="W2501" s="91">
        <v>0</v>
      </c>
      <c r="X2501" s="91">
        <v>100</v>
      </c>
      <c r="Y2501" s="91">
        <v>120</v>
      </c>
      <c r="Z2501" s="91">
        <v>40</v>
      </c>
      <c r="AA2501" s="91">
        <v>60</v>
      </c>
      <c r="AB2501" s="91">
        <v>120</v>
      </c>
      <c r="AC2501" s="91">
        <v>40</v>
      </c>
      <c r="AD2501" s="91">
        <v>60</v>
      </c>
      <c r="AE2501" s="91">
        <v>120</v>
      </c>
      <c r="AF2501" s="91">
        <v>170</v>
      </c>
      <c r="AG2501" s="91">
        <v>64</v>
      </c>
      <c r="AH2501" s="91">
        <v>6376046</v>
      </c>
      <c r="AI2501" s="91">
        <v>1</v>
      </c>
      <c r="AJ2501" s="91" t="s">
        <v>21358</v>
      </c>
      <c r="AK2501" s="91">
        <v>0</v>
      </c>
      <c r="AL2501" s="91">
        <v>0</v>
      </c>
      <c r="AM2501" s="91" t="s">
        <v>87</v>
      </c>
      <c r="AO2501" s="91">
        <v>1</v>
      </c>
      <c r="AP2501" s="91">
        <v>2</v>
      </c>
      <c r="AQ2501" s="91" t="s">
        <v>87</v>
      </c>
      <c r="AR2501" s="91" t="s">
        <v>87</v>
      </c>
      <c r="AW2501" s="91">
        <v>1</v>
      </c>
      <c r="AX2501" s="91">
        <v>0</v>
      </c>
      <c r="AZ2501" s="92">
        <v>42184</v>
      </c>
      <c r="BA2501" s="91" t="s">
        <v>183</v>
      </c>
      <c r="BB2501" s="92">
        <v>42184</v>
      </c>
      <c r="BC2501" s="91" t="s">
        <v>87</v>
      </c>
    </row>
    <row r="2502" spans="1:55">
      <c r="A2502" s="91">
        <f t="shared" si="39"/>
        <v>2501</v>
      </c>
      <c r="B2502" s="91">
        <v>2467201</v>
      </c>
      <c r="C2502" s="91">
        <v>50</v>
      </c>
      <c r="D2502" s="91">
        <v>19</v>
      </c>
      <c r="E2502" s="91" t="s">
        <v>87</v>
      </c>
      <c r="F2502" s="91" t="s">
        <v>87</v>
      </c>
      <c r="G2502" s="91" t="s">
        <v>21359</v>
      </c>
      <c r="I2502" s="91" t="s">
        <v>21360</v>
      </c>
      <c r="J2502" s="91" t="s">
        <v>21361</v>
      </c>
      <c r="K2502" s="91" t="s">
        <v>21362</v>
      </c>
      <c r="L2502" s="91" t="s">
        <v>21363</v>
      </c>
      <c r="O2502" s="91" t="s">
        <v>21364</v>
      </c>
      <c r="P2502" s="91" t="s">
        <v>21365</v>
      </c>
      <c r="R2502" s="91" t="s">
        <v>21366</v>
      </c>
      <c r="S2502" s="91" t="s">
        <v>21367</v>
      </c>
      <c r="T2502" s="91" t="s">
        <v>269</v>
      </c>
      <c r="U2502" s="91">
        <v>0</v>
      </c>
      <c r="V2502" s="91">
        <v>0</v>
      </c>
      <c r="W2502" s="91">
        <v>100</v>
      </c>
      <c r="X2502" s="91">
        <v>0</v>
      </c>
      <c r="Y2502" s="91">
        <v>0</v>
      </c>
      <c r="Z2502" s="91">
        <v>100</v>
      </c>
      <c r="AA2502" s="91">
        <v>0</v>
      </c>
      <c r="AB2502" s="91">
        <v>0</v>
      </c>
      <c r="AC2502" s="91">
        <v>100</v>
      </c>
      <c r="AD2502" s="91">
        <v>0</v>
      </c>
      <c r="AE2502" s="91">
        <v>0</v>
      </c>
      <c r="AF2502" s="91">
        <v>1554</v>
      </c>
      <c r="AG2502" s="91">
        <v>31</v>
      </c>
      <c r="AH2502" s="91">
        <v>6068</v>
      </c>
      <c r="AI2502" s="91">
        <v>2</v>
      </c>
      <c r="AJ2502" s="91" t="s">
        <v>21368</v>
      </c>
      <c r="AK2502" s="91">
        <v>0</v>
      </c>
      <c r="AL2502" s="91">
        <v>0</v>
      </c>
      <c r="AM2502" s="91" t="s">
        <v>87</v>
      </c>
      <c r="AO2502" s="91">
        <v>1</v>
      </c>
      <c r="AP2502" s="91">
        <v>2</v>
      </c>
      <c r="AQ2502" s="91" t="s">
        <v>87</v>
      </c>
      <c r="AR2502" s="91" t="s">
        <v>87</v>
      </c>
      <c r="AW2502" s="91">
        <v>1</v>
      </c>
      <c r="AX2502" s="91">
        <v>0</v>
      </c>
      <c r="AZ2502" s="92">
        <v>42208</v>
      </c>
      <c r="BA2502" s="91" t="s">
        <v>183</v>
      </c>
      <c r="BB2502" s="92">
        <v>42208</v>
      </c>
      <c r="BC2502" s="91" t="s">
        <v>87</v>
      </c>
    </row>
    <row r="2503" spans="1:55">
      <c r="A2503" s="91">
        <f t="shared" si="39"/>
        <v>2502</v>
      </c>
      <c r="B2503" s="91">
        <v>2468801</v>
      </c>
      <c r="C2503" s="91">
        <v>77</v>
      </c>
      <c r="D2503" s="91">
        <v>19</v>
      </c>
      <c r="E2503" s="91" t="s">
        <v>87</v>
      </c>
      <c r="F2503" s="91" t="s">
        <v>87</v>
      </c>
      <c r="G2503" s="91" t="s">
        <v>21369</v>
      </c>
      <c r="I2503" s="91" t="s">
        <v>21370</v>
      </c>
      <c r="J2503" s="91" t="s">
        <v>21371</v>
      </c>
      <c r="K2503" s="91" t="s">
        <v>21372</v>
      </c>
      <c r="L2503" s="91" t="s">
        <v>21373</v>
      </c>
      <c r="O2503" s="91" t="s">
        <v>21374</v>
      </c>
      <c r="P2503" s="91" t="s">
        <v>21375</v>
      </c>
      <c r="R2503" s="91" t="s">
        <v>21376</v>
      </c>
      <c r="S2503" s="91" t="s">
        <v>21377</v>
      </c>
      <c r="T2503" s="91" t="s">
        <v>269</v>
      </c>
      <c r="U2503" s="91">
        <v>0</v>
      </c>
      <c r="V2503" s="91">
        <v>0</v>
      </c>
      <c r="W2503" s="91">
        <v>100</v>
      </c>
      <c r="X2503" s="91">
        <v>0</v>
      </c>
      <c r="Y2503" s="91">
        <v>0</v>
      </c>
      <c r="Z2503" s="91">
        <v>100</v>
      </c>
      <c r="AA2503" s="91">
        <v>0</v>
      </c>
      <c r="AB2503" s="91">
        <v>0</v>
      </c>
      <c r="AC2503" s="91">
        <v>100</v>
      </c>
      <c r="AD2503" s="91">
        <v>0</v>
      </c>
      <c r="AE2503" s="91">
        <v>0</v>
      </c>
      <c r="AF2503" s="91">
        <v>167</v>
      </c>
      <c r="AG2503" s="91">
        <v>25</v>
      </c>
      <c r="AH2503" s="91">
        <v>3636903</v>
      </c>
      <c r="AI2503" s="91">
        <v>1</v>
      </c>
      <c r="AJ2503" s="91" t="s">
        <v>21378</v>
      </c>
      <c r="AK2503" s="91">
        <v>0</v>
      </c>
      <c r="AL2503" s="91">
        <v>0</v>
      </c>
      <c r="AM2503" s="91" t="s">
        <v>87</v>
      </c>
      <c r="AO2503" s="91">
        <v>1</v>
      </c>
      <c r="AP2503" s="91">
        <v>2</v>
      </c>
      <c r="AQ2503" s="91" t="s">
        <v>87</v>
      </c>
      <c r="AR2503" s="91" t="s">
        <v>87</v>
      </c>
      <c r="AW2503" s="91">
        <v>1</v>
      </c>
      <c r="AX2503" s="91">
        <v>0</v>
      </c>
      <c r="AZ2503" s="92">
        <v>42214</v>
      </c>
      <c r="BA2503" s="91" t="s">
        <v>183</v>
      </c>
      <c r="BB2503" s="92">
        <v>42214</v>
      </c>
      <c r="BC2503" s="91" t="s">
        <v>87</v>
      </c>
    </row>
    <row r="2504" spans="1:55">
      <c r="A2504" s="91">
        <f t="shared" si="39"/>
        <v>2503</v>
      </c>
      <c r="B2504" s="91">
        <v>2470901</v>
      </c>
      <c r="C2504" s="91">
        <v>77</v>
      </c>
      <c r="D2504" s="91">
        <v>19</v>
      </c>
      <c r="E2504" s="91" t="s">
        <v>87</v>
      </c>
      <c r="F2504" s="91" t="s">
        <v>87</v>
      </c>
      <c r="G2504" s="91" t="s">
        <v>21379</v>
      </c>
      <c r="I2504" s="91" t="s">
        <v>21380</v>
      </c>
      <c r="J2504" s="91" t="s">
        <v>21381</v>
      </c>
      <c r="K2504" s="91" t="s">
        <v>21382</v>
      </c>
      <c r="L2504" s="91" t="s">
        <v>21383</v>
      </c>
      <c r="O2504" s="91" t="s">
        <v>21384</v>
      </c>
      <c r="P2504" s="91" t="s">
        <v>21385</v>
      </c>
      <c r="R2504" s="91" t="s">
        <v>21386</v>
      </c>
      <c r="S2504" s="91" t="s">
        <v>21387</v>
      </c>
      <c r="T2504" s="91" t="s">
        <v>269</v>
      </c>
      <c r="U2504" s="91">
        <v>0</v>
      </c>
      <c r="V2504" s="91">
        <v>500000</v>
      </c>
      <c r="W2504" s="91">
        <v>0</v>
      </c>
      <c r="X2504" s="91">
        <v>100</v>
      </c>
      <c r="Y2504" s="91">
        <v>120</v>
      </c>
      <c r="Z2504" s="91">
        <v>40</v>
      </c>
      <c r="AA2504" s="91">
        <v>60</v>
      </c>
      <c r="AB2504" s="91">
        <v>120</v>
      </c>
      <c r="AC2504" s="91">
        <v>0</v>
      </c>
      <c r="AD2504" s="91">
        <v>100</v>
      </c>
      <c r="AE2504" s="91">
        <v>120</v>
      </c>
      <c r="AF2504" s="91">
        <v>167</v>
      </c>
      <c r="AG2504" s="91">
        <v>29</v>
      </c>
      <c r="AH2504" s="91">
        <v>2570372</v>
      </c>
      <c r="AI2504" s="91">
        <v>1</v>
      </c>
      <c r="AJ2504" s="91" t="s">
        <v>21380</v>
      </c>
      <c r="AK2504" s="91">
        <v>0</v>
      </c>
      <c r="AL2504" s="91">
        <v>0</v>
      </c>
      <c r="AM2504" s="91" t="s">
        <v>87</v>
      </c>
      <c r="AO2504" s="91">
        <v>1</v>
      </c>
      <c r="AP2504" s="91">
        <v>2</v>
      </c>
      <c r="AQ2504" s="91" t="s">
        <v>87</v>
      </c>
      <c r="AR2504" s="91" t="s">
        <v>87</v>
      </c>
      <c r="AW2504" s="91">
        <v>1</v>
      </c>
      <c r="AX2504" s="91">
        <v>0</v>
      </c>
      <c r="AZ2504" s="92">
        <v>42227</v>
      </c>
      <c r="BA2504" s="91" t="s">
        <v>183</v>
      </c>
      <c r="BB2504" s="92">
        <v>42227</v>
      </c>
      <c r="BC2504" s="91" t="s">
        <v>87</v>
      </c>
    </row>
    <row r="2505" spans="1:55">
      <c r="A2505" s="91">
        <f t="shared" si="39"/>
        <v>2504</v>
      </c>
      <c r="B2505" s="91">
        <v>2473401</v>
      </c>
      <c r="C2505" s="91">
        <v>70</v>
      </c>
      <c r="D2505" s="91">
        <v>19</v>
      </c>
      <c r="E2505" s="91" t="s">
        <v>87</v>
      </c>
      <c r="F2505" s="91" t="s">
        <v>87</v>
      </c>
      <c r="G2505" s="91" t="s">
        <v>21388</v>
      </c>
      <c r="I2505" s="91" t="s">
        <v>21389</v>
      </c>
      <c r="K2505" s="91" t="s">
        <v>21390</v>
      </c>
      <c r="L2505" s="91" t="s">
        <v>21391</v>
      </c>
      <c r="O2505" s="91" t="s">
        <v>21392</v>
      </c>
      <c r="P2505" s="91" t="s">
        <v>21393</v>
      </c>
      <c r="R2505" s="91" t="s">
        <v>21394</v>
      </c>
      <c r="S2505" s="91" t="s">
        <v>21395</v>
      </c>
      <c r="T2505" s="91" t="s">
        <v>201</v>
      </c>
      <c r="U2505" s="91">
        <v>0</v>
      </c>
      <c r="V2505" s="91">
        <v>500000</v>
      </c>
      <c r="W2505" s="91">
        <v>0</v>
      </c>
      <c r="X2505" s="91">
        <v>100</v>
      </c>
      <c r="Y2505" s="91">
        <v>120</v>
      </c>
      <c r="Z2505" s="91">
        <v>40</v>
      </c>
      <c r="AA2505" s="91">
        <v>60</v>
      </c>
      <c r="AB2505" s="91">
        <v>120</v>
      </c>
      <c r="AC2505" s="91">
        <v>0</v>
      </c>
      <c r="AD2505" s="91">
        <v>100</v>
      </c>
      <c r="AE2505" s="91">
        <v>120</v>
      </c>
      <c r="AF2505" s="91">
        <v>5</v>
      </c>
      <c r="AG2505" s="91">
        <v>584</v>
      </c>
      <c r="AH2505" s="91">
        <v>718024</v>
      </c>
      <c r="AI2505" s="91">
        <v>1</v>
      </c>
      <c r="AJ2505" s="91" t="s">
        <v>21396</v>
      </c>
      <c r="AK2505" s="91">
        <v>0</v>
      </c>
      <c r="AL2505" s="91">
        <v>0</v>
      </c>
      <c r="AM2505" s="91" t="s">
        <v>87</v>
      </c>
      <c r="AO2505" s="91">
        <v>1</v>
      </c>
      <c r="AP2505" s="91">
        <v>2</v>
      </c>
      <c r="AQ2505" s="91" t="s">
        <v>87</v>
      </c>
      <c r="AR2505" s="91" t="s">
        <v>87</v>
      </c>
      <c r="AW2505" s="91">
        <v>1</v>
      </c>
      <c r="AX2505" s="91">
        <v>0</v>
      </c>
      <c r="AZ2505" s="92">
        <v>42237</v>
      </c>
      <c r="BA2505" s="91" t="s">
        <v>183</v>
      </c>
      <c r="BB2505" s="92">
        <v>42284</v>
      </c>
      <c r="BC2505" s="91" t="s">
        <v>87</v>
      </c>
    </row>
    <row r="2506" spans="1:55">
      <c r="A2506" s="91">
        <f t="shared" si="39"/>
        <v>2505</v>
      </c>
      <c r="B2506" s="91">
        <v>2474201</v>
      </c>
      <c r="C2506" s="91">
        <v>70</v>
      </c>
      <c r="D2506" s="91">
        <v>19</v>
      </c>
      <c r="E2506" s="91" t="s">
        <v>87</v>
      </c>
      <c r="F2506" s="91" t="s">
        <v>87</v>
      </c>
      <c r="G2506" s="91" t="s">
        <v>21397</v>
      </c>
      <c r="I2506" s="91" t="s">
        <v>21398</v>
      </c>
      <c r="K2506" s="91" t="s">
        <v>809</v>
      </c>
      <c r="L2506" s="91" t="s">
        <v>21399</v>
      </c>
      <c r="O2506" s="91" t="s">
        <v>21400</v>
      </c>
      <c r="P2506" s="91" t="s">
        <v>21401</v>
      </c>
      <c r="R2506" s="91" t="s">
        <v>21402</v>
      </c>
      <c r="S2506" s="91" t="s">
        <v>21403</v>
      </c>
      <c r="T2506" s="91" t="s">
        <v>269</v>
      </c>
      <c r="U2506" s="91">
        <v>0</v>
      </c>
      <c r="V2506" s="91">
        <v>500000</v>
      </c>
      <c r="W2506" s="91">
        <v>0</v>
      </c>
      <c r="X2506" s="91">
        <v>100</v>
      </c>
      <c r="Y2506" s="91">
        <v>120</v>
      </c>
      <c r="Z2506" s="91">
        <v>40</v>
      </c>
      <c r="AA2506" s="91">
        <v>60</v>
      </c>
      <c r="AB2506" s="91">
        <v>120</v>
      </c>
      <c r="AC2506" s="91">
        <v>0</v>
      </c>
      <c r="AD2506" s="91">
        <v>100</v>
      </c>
      <c r="AE2506" s="91">
        <v>120</v>
      </c>
      <c r="AF2506" s="91">
        <v>9</v>
      </c>
      <c r="AG2506" s="91">
        <v>500</v>
      </c>
      <c r="AH2506" s="91">
        <v>1062380</v>
      </c>
      <c r="AI2506" s="91">
        <v>1</v>
      </c>
      <c r="AJ2506" s="91" t="s">
        <v>21404</v>
      </c>
      <c r="AK2506" s="91">
        <v>0</v>
      </c>
      <c r="AL2506" s="91">
        <v>0</v>
      </c>
      <c r="AM2506" s="91" t="s">
        <v>87</v>
      </c>
      <c r="AO2506" s="91">
        <v>1</v>
      </c>
      <c r="AP2506" s="91">
        <v>2</v>
      </c>
      <c r="AQ2506" s="91" t="s">
        <v>87</v>
      </c>
      <c r="AR2506" s="91" t="s">
        <v>87</v>
      </c>
      <c r="AW2506" s="91">
        <v>1</v>
      </c>
      <c r="AX2506" s="91">
        <v>0</v>
      </c>
      <c r="AZ2506" s="92">
        <v>42242</v>
      </c>
      <c r="BA2506" s="91" t="s">
        <v>183</v>
      </c>
      <c r="BB2506" s="92">
        <v>42242</v>
      </c>
      <c r="BC2506" s="91" t="s">
        <v>87</v>
      </c>
    </row>
    <row r="2507" spans="1:55">
      <c r="A2507" s="91">
        <f t="shared" si="39"/>
        <v>2506</v>
      </c>
      <c r="B2507" s="91">
        <v>2474501</v>
      </c>
      <c r="C2507" s="91">
        <v>50</v>
      </c>
      <c r="D2507" s="91">
        <v>19</v>
      </c>
      <c r="E2507" s="91" t="s">
        <v>87</v>
      </c>
      <c r="F2507" s="91" t="s">
        <v>87</v>
      </c>
      <c r="G2507" s="91" t="s">
        <v>21405</v>
      </c>
      <c r="I2507" s="91" t="s">
        <v>21406</v>
      </c>
      <c r="J2507" s="91" t="s">
        <v>21407</v>
      </c>
      <c r="K2507" s="91" t="s">
        <v>21408</v>
      </c>
      <c r="L2507" s="91" t="s">
        <v>21409</v>
      </c>
      <c r="O2507" s="91" t="s">
        <v>21410</v>
      </c>
      <c r="P2507" s="91" t="s">
        <v>21411</v>
      </c>
      <c r="R2507" s="91" t="s">
        <v>21412</v>
      </c>
      <c r="S2507" s="91" t="s">
        <v>21413</v>
      </c>
      <c r="T2507" s="91" t="s">
        <v>517</v>
      </c>
      <c r="U2507" s="91">
        <v>0</v>
      </c>
      <c r="V2507" s="91">
        <v>0</v>
      </c>
      <c r="W2507" s="91">
        <v>0</v>
      </c>
      <c r="X2507" s="91">
        <v>100</v>
      </c>
      <c r="Y2507" s="91">
        <v>120</v>
      </c>
      <c r="Z2507" s="91">
        <v>40</v>
      </c>
      <c r="AA2507" s="91">
        <v>60</v>
      </c>
      <c r="AB2507" s="91">
        <v>120</v>
      </c>
      <c r="AC2507" s="91">
        <v>40</v>
      </c>
      <c r="AD2507" s="91">
        <v>60</v>
      </c>
      <c r="AE2507" s="91">
        <v>120</v>
      </c>
      <c r="AF2507" s="91">
        <v>162</v>
      </c>
      <c r="AG2507" s="91">
        <v>490</v>
      </c>
      <c r="AH2507" s="91">
        <v>224142</v>
      </c>
      <c r="AI2507" s="91">
        <v>1</v>
      </c>
      <c r="AJ2507" s="91" t="s">
        <v>21414</v>
      </c>
      <c r="AK2507" s="91">
        <v>0</v>
      </c>
      <c r="AL2507" s="91">
        <v>0</v>
      </c>
      <c r="AM2507" s="91" t="s">
        <v>87</v>
      </c>
      <c r="AO2507" s="91">
        <v>1</v>
      </c>
      <c r="AP2507" s="91">
        <v>2</v>
      </c>
      <c r="AQ2507" s="91" t="s">
        <v>87</v>
      </c>
      <c r="AR2507" s="91" t="s">
        <v>87</v>
      </c>
      <c r="AW2507" s="91">
        <v>1</v>
      </c>
      <c r="AX2507" s="91">
        <v>0</v>
      </c>
      <c r="AZ2507" s="92">
        <v>42243</v>
      </c>
      <c r="BA2507" s="91" t="s">
        <v>183</v>
      </c>
      <c r="BB2507" s="92">
        <v>42243</v>
      </c>
      <c r="BC2507" s="91" t="s">
        <v>87</v>
      </c>
    </row>
    <row r="2508" spans="1:55">
      <c r="A2508" s="91">
        <f t="shared" si="39"/>
        <v>2507</v>
      </c>
      <c r="B2508" s="91">
        <v>2478401</v>
      </c>
      <c r="C2508" s="91">
        <v>77</v>
      </c>
      <c r="D2508" s="91">
        <v>19</v>
      </c>
      <c r="E2508" s="91" t="s">
        <v>87</v>
      </c>
      <c r="F2508" s="91" t="s">
        <v>87</v>
      </c>
      <c r="G2508" s="91" t="s">
        <v>21415</v>
      </c>
      <c r="I2508" s="91" t="s">
        <v>21416</v>
      </c>
      <c r="K2508" s="91" t="s">
        <v>21417</v>
      </c>
      <c r="L2508" s="91" t="s">
        <v>21418</v>
      </c>
      <c r="O2508" s="91" t="s">
        <v>21419</v>
      </c>
      <c r="P2508" s="91" t="s">
        <v>21420</v>
      </c>
      <c r="R2508" s="91" t="s">
        <v>21421</v>
      </c>
      <c r="S2508" s="91" t="s">
        <v>21422</v>
      </c>
      <c r="T2508" s="91" t="s">
        <v>269</v>
      </c>
      <c r="U2508" s="91">
        <v>0</v>
      </c>
      <c r="V2508" s="91">
        <v>0</v>
      </c>
      <c r="W2508" s="91">
        <v>100</v>
      </c>
      <c r="X2508" s="91">
        <v>0</v>
      </c>
      <c r="Y2508" s="91">
        <v>0</v>
      </c>
      <c r="Z2508" s="91">
        <v>100</v>
      </c>
      <c r="AA2508" s="91">
        <v>0</v>
      </c>
      <c r="AB2508" s="91">
        <v>0</v>
      </c>
      <c r="AC2508" s="91">
        <v>100</v>
      </c>
      <c r="AD2508" s="91">
        <v>0</v>
      </c>
      <c r="AE2508" s="91">
        <v>0</v>
      </c>
      <c r="AF2508" s="91">
        <v>175</v>
      </c>
      <c r="AG2508" s="91">
        <v>127</v>
      </c>
      <c r="AH2508" s="91">
        <v>2206</v>
      </c>
      <c r="AI2508" s="91">
        <v>2</v>
      </c>
      <c r="AJ2508" s="91" t="s">
        <v>21423</v>
      </c>
      <c r="AK2508" s="91">
        <v>0</v>
      </c>
      <c r="AL2508" s="91">
        <v>1</v>
      </c>
      <c r="AM2508" s="91">
        <v>39101930996001</v>
      </c>
      <c r="AN2508" s="91" t="s">
        <v>21424</v>
      </c>
      <c r="AO2508" s="91">
        <v>1</v>
      </c>
      <c r="AP2508" s="91">
        <v>2</v>
      </c>
      <c r="AQ2508" s="91" t="s">
        <v>87</v>
      </c>
      <c r="AR2508" s="91" t="s">
        <v>87</v>
      </c>
      <c r="AW2508" s="91">
        <v>1</v>
      </c>
      <c r="AX2508" s="91">
        <v>0</v>
      </c>
      <c r="AZ2508" s="92">
        <v>43132</v>
      </c>
      <c r="BA2508" s="91" t="s">
        <v>1852</v>
      </c>
      <c r="BB2508" s="92">
        <v>43132</v>
      </c>
      <c r="BC2508" s="91" t="s">
        <v>1852</v>
      </c>
    </row>
    <row r="2509" spans="1:55">
      <c r="A2509" s="91">
        <f t="shared" si="39"/>
        <v>2508</v>
      </c>
      <c r="B2509" s="91">
        <v>2480301</v>
      </c>
      <c r="C2509" s="91">
        <v>50</v>
      </c>
      <c r="D2509" s="91">
        <v>19</v>
      </c>
      <c r="E2509" s="91" t="s">
        <v>87</v>
      </c>
      <c r="F2509" s="91" t="s">
        <v>87</v>
      </c>
      <c r="G2509" s="91" t="s">
        <v>21425</v>
      </c>
      <c r="I2509" s="91" t="s">
        <v>21426</v>
      </c>
      <c r="J2509" s="91" t="s">
        <v>21427</v>
      </c>
      <c r="K2509" s="91" t="s">
        <v>21428</v>
      </c>
      <c r="L2509" s="91" t="s">
        <v>21429</v>
      </c>
      <c r="O2509" s="91" t="s">
        <v>21430</v>
      </c>
      <c r="P2509" s="91" t="s">
        <v>21431</v>
      </c>
      <c r="R2509" s="91" t="s">
        <v>21432</v>
      </c>
      <c r="S2509" s="91" t="s">
        <v>21433</v>
      </c>
      <c r="T2509" s="91" t="s">
        <v>517</v>
      </c>
      <c r="U2509" s="91">
        <v>0</v>
      </c>
      <c r="V2509" s="91">
        <v>0</v>
      </c>
      <c r="W2509" s="91">
        <v>0</v>
      </c>
      <c r="X2509" s="91">
        <v>100</v>
      </c>
      <c r="Y2509" s="91">
        <v>120</v>
      </c>
      <c r="Z2509" s="91">
        <v>40</v>
      </c>
      <c r="AA2509" s="91">
        <v>60</v>
      </c>
      <c r="AB2509" s="91">
        <v>120</v>
      </c>
      <c r="AC2509" s="91">
        <v>40</v>
      </c>
      <c r="AD2509" s="91">
        <v>60</v>
      </c>
      <c r="AE2509" s="91">
        <v>120</v>
      </c>
      <c r="AF2509" s="91">
        <v>5</v>
      </c>
      <c r="AG2509" s="91">
        <v>404</v>
      </c>
      <c r="AH2509" s="91">
        <v>562587</v>
      </c>
      <c r="AI2509" s="91">
        <v>1</v>
      </c>
      <c r="AJ2509" s="91" t="s">
        <v>21434</v>
      </c>
      <c r="AK2509" s="91">
        <v>0</v>
      </c>
      <c r="AL2509" s="91">
        <v>0</v>
      </c>
      <c r="AM2509" s="91" t="s">
        <v>87</v>
      </c>
      <c r="AO2509" s="91">
        <v>1</v>
      </c>
      <c r="AP2509" s="91">
        <v>2</v>
      </c>
      <c r="AQ2509" s="91" t="s">
        <v>87</v>
      </c>
      <c r="AR2509" s="91" t="s">
        <v>87</v>
      </c>
      <c r="AW2509" s="91">
        <v>1</v>
      </c>
      <c r="AX2509" s="91">
        <v>0</v>
      </c>
      <c r="AZ2509" s="92">
        <v>42271</v>
      </c>
      <c r="BA2509" s="91" t="s">
        <v>183</v>
      </c>
      <c r="BB2509" s="92">
        <v>42271</v>
      </c>
      <c r="BC2509" s="91" t="s">
        <v>87</v>
      </c>
    </row>
    <row r="2510" spans="1:55">
      <c r="A2510" s="91">
        <f t="shared" si="39"/>
        <v>2509</v>
      </c>
      <c r="B2510" s="91">
        <v>2481801</v>
      </c>
      <c r="C2510" s="91">
        <v>77</v>
      </c>
      <c r="D2510" s="91">
        <v>19</v>
      </c>
      <c r="E2510" s="91" t="s">
        <v>87</v>
      </c>
      <c r="F2510" s="91" t="s">
        <v>87</v>
      </c>
      <c r="G2510" s="91" t="s">
        <v>21435</v>
      </c>
      <c r="I2510" s="91" t="s">
        <v>21436</v>
      </c>
      <c r="J2510" s="91" t="s">
        <v>21437</v>
      </c>
      <c r="K2510" s="91" t="s">
        <v>21438</v>
      </c>
      <c r="L2510" s="91" t="s">
        <v>21439</v>
      </c>
      <c r="O2510" s="91" t="s">
        <v>21440</v>
      </c>
      <c r="P2510" s="91" t="s">
        <v>21441</v>
      </c>
      <c r="R2510" s="91" t="s">
        <v>21442</v>
      </c>
      <c r="S2510" s="91" t="s">
        <v>21443</v>
      </c>
      <c r="T2510" s="91" t="s">
        <v>201</v>
      </c>
      <c r="U2510" s="91">
        <v>1</v>
      </c>
      <c r="V2510" s="91">
        <v>500000</v>
      </c>
      <c r="W2510" s="91">
        <v>0</v>
      </c>
      <c r="X2510" s="91">
        <v>100</v>
      </c>
      <c r="Y2510" s="91">
        <v>120</v>
      </c>
      <c r="Z2510" s="91">
        <v>40</v>
      </c>
      <c r="AA2510" s="91">
        <v>60</v>
      </c>
      <c r="AB2510" s="91">
        <v>120</v>
      </c>
      <c r="AC2510" s="91">
        <v>40</v>
      </c>
      <c r="AD2510" s="91">
        <v>60</v>
      </c>
      <c r="AE2510" s="91">
        <v>120</v>
      </c>
      <c r="AF2510" s="91">
        <v>170</v>
      </c>
      <c r="AG2510" s="91">
        <v>29</v>
      </c>
      <c r="AH2510" s="91">
        <v>172706</v>
      </c>
      <c r="AI2510" s="91">
        <v>1</v>
      </c>
      <c r="AJ2510" s="91" t="s">
        <v>21436</v>
      </c>
      <c r="AK2510" s="91">
        <v>0</v>
      </c>
      <c r="AL2510" s="91">
        <v>0</v>
      </c>
      <c r="AM2510" s="91" t="s">
        <v>87</v>
      </c>
      <c r="AO2510" s="91">
        <v>1</v>
      </c>
      <c r="AP2510" s="91">
        <v>2</v>
      </c>
      <c r="AQ2510" s="91" t="s">
        <v>87</v>
      </c>
      <c r="AR2510" s="91" t="s">
        <v>87</v>
      </c>
      <c r="AW2510" s="91">
        <v>1</v>
      </c>
      <c r="AX2510" s="91">
        <v>0</v>
      </c>
      <c r="AZ2510" s="92">
        <v>42275</v>
      </c>
      <c r="BA2510" s="91" t="s">
        <v>183</v>
      </c>
      <c r="BB2510" s="92">
        <v>42275</v>
      </c>
      <c r="BC2510" s="91" t="s">
        <v>87</v>
      </c>
    </row>
    <row r="2511" spans="1:55">
      <c r="A2511" s="91">
        <f t="shared" si="39"/>
        <v>2510</v>
      </c>
      <c r="B2511" s="91">
        <v>2482101</v>
      </c>
      <c r="C2511" s="91">
        <v>40</v>
      </c>
      <c r="D2511" s="91">
        <v>19</v>
      </c>
      <c r="E2511" s="91" t="s">
        <v>87</v>
      </c>
      <c r="F2511" s="91" t="s">
        <v>87</v>
      </c>
      <c r="G2511" s="91" t="s">
        <v>21444</v>
      </c>
      <c r="H2511" s="91" t="s">
        <v>21445</v>
      </c>
      <c r="I2511" s="91" t="s">
        <v>21446</v>
      </c>
      <c r="J2511" s="91" t="s">
        <v>21447</v>
      </c>
      <c r="K2511" s="91" t="s">
        <v>5388</v>
      </c>
      <c r="L2511" s="91" t="s">
        <v>21448</v>
      </c>
      <c r="O2511" s="91" t="s">
        <v>21449</v>
      </c>
      <c r="P2511" s="91" t="s">
        <v>21450</v>
      </c>
      <c r="R2511" s="91" t="s">
        <v>21451</v>
      </c>
      <c r="S2511" s="91" t="s">
        <v>21452</v>
      </c>
      <c r="T2511" s="91" t="s">
        <v>201</v>
      </c>
      <c r="U2511" s="91">
        <v>0</v>
      </c>
      <c r="V2511" s="91">
        <v>500000</v>
      </c>
      <c r="W2511" s="91">
        <v>0</v>
      </c>
      <c r="X2511" s="91">
        <v>0</v>
      </c>
      <c r="Y2511" s="91">
        <v>0</v>
      </c>
      <c r="Z2511" s="91">
        <v>100</v>
      </c>
      <c r="AA2511" s="91">
        <v>0</v>
      </c>
      <c r="AB2511" s="91">
        <v>0</v>
      </c>
      <c r="AC2511" s="91">
        <v>0</v>
      </c>
      <c r="AD2511" s="91">
        <v>0</v>
      </c>
      <c r="AE2511" s="91">
        <v>0</v>
      </c>
      <c r="AF2511" s="91">
        <v>5</v>
      </c>
      <c r="AG2511" s="91">
        <v>370</v>
      </c>
      <c r="AH2511" s="91">
        <v>320616</v>
      </c>
      <c r="AI2511" s="91">
        <v>2</v>
      </c>
      <c r="AJ2511" s="91" t="s">
        <v>21453</v>
      </c>
      <c r="AK2511" s="91">
        <v>0</v>
      </c>
      <c r="AL2511" s="91">
        <v>0</v>
      </c>
      <c r="AM2511" s="91" t="s">
        <v>87</v>
      </c>
      <c r="AO2511" s="91">
        <v>0</v>
      </c>
      <c r="AP2511" s="91">
        <v>2</v>
      </c>
      <c r="AQ2511" s="91" t="s">
        <v>87</v>
      </c>
      <c r="AR2511" s="91" t="s">
        <v>87</v>
      </c>
      <c r="AW2511" s="91">
        <v>1</v>
      </c>
      <c r="AX2511" s="91">
        <v>0</v>
      </c>
      <c r="AZ2511" s="92">
        <v>42275</v>
      </c>
      <c r="BA2511" s="91" t="s">
        <v>183</v>
      </c>
      <c r="BB2511" s="92">
        <v>42275</v>
      </c>
      <c r="BC2511" s="91" t="s">
        <v>87</v>
      </c>
    </row>
    <row r="2512" spans="1:55">
      <c r="A2512" s="91">
        <f t="shared" si="39"/>
        <v>2511</v>
      </c>
      <c r="B2512" s="91">
        <v>2487501</v>
      </c>
      <c r="C2512" s="91">
        <v>40</v>
      </c>
      <c r="D2512" s="91">
        <v>19</v>
      </c>
      <c r="E2512" s="91" t="s">
        <v>87</v>
      </c>
      <c r="F2512" s="91" t="s">
        <v>87</v>
      </c>
      <c r="G2512" s="91" t="s">
        <v>21454</v>
      </c>
      <c r="H2512" s="91" t="s">
        <v>21455</v>
      </c>
      <c r="I2512" s="91" t="s">
        <v>21456</v>
      </c>
      <c r="J2512" s="91" t="s">
        <v>21457</v>
      </c>
      <c r="K2512" s="91" t="s">
        <v>21458</v>
      </c>
      <c r="L2512" s="91" t="s">
        <v>21459</v>
      </c>
      <c r="M2512" s="91" t="s">
        <v>21460</v>
      </c>
      <c r="O2512" s="91" t="s">
        <v>21461</v>
      </c>
      <c r="P2512" s="91" t="s">
        <v>21462</v>
      </c>
      <c r="R2512" s="91" t="s">
        <v>21463</v>
      </c>
      <c r="S2512" s="91" t="s">
        <v>21464</v>
      </c>
      <c r="T2512" s="91" t="s">
        <v>517</v>
      </c>
      <c r="U2512" s="91">
        <v>0</v>
      </c>
      <c r="V2512" s="91">
        <v>500000</v>
      </c>
      <c r="W2512" s="91">
        <v>0</v>
      </c>
      <c r="X2512" s="91">
        <v>0</v>
      </c>
      <c r="Y2512" s="91">
        <v>0</v>
      </c>
      <c r="Z2512" s="91">
        <v>40</v>
      </c>
      <c r="AA2512" s="91">
        <v>60</v>
      </c>
      <c r="AB2512" s="91">
        <v>120</v>
      </c>
      <c r="AC2512" s="91">
        <v>0</v>
      </c>
      <c r="AD2512" s="91">
        <v>0</v>
      </c>
      <c r="AE2512" s="91">
        <v>0</v>
      </c>
      <c r="AF2512" s="91">
        <v>9</v>
      </c>
      <c r="AG2512" s="91">
        <v>755</v>
      </c>
      <c r="AH2512" s="91">
        <v>930817</v>
      </c>
      <c r="AI2512" s="91">
        <v>1</v>
      </c>
      <c r="AJ2512" s="91" t="s">
        <v>21465</v>
      </c>
      <c r="AK2512" s="91">
        <v>0</v>
      </c>
      <c r="AL2512" s="91">
        <v>1</v>
      </c>
      <c r="AM2512" s="91" t="s">
        <v>21466</v>
      </c>
      <c r="AN2512" s="91" t="s">
        <v>431</v>
      </c>
      <c r="AO2512" s="91">
        <v>1</v>
      </c>
      <c r="AP2512" s="91">
        <v>2</v>
      </c>
      <c r="AQ2512" s="91" t="s">
        <v>87</v>
      </c>
      <c r="AR2512" s="91" t="s">
        <v>87</v>
      </c>
      <c r="AW2512" s="91">
        <v>1</v>
      </c>
      <c r="AX2512" s="91">
        <v>0</v>
      </c>
      <c r="AZ2512" s="92">
        <v>42300</v>
      </c>
      <c r="BA2512" s="91" t="s">
        <v>183</v>
      </c>
      <c r="BB2512" s="92">
        <v>42384</v>
      </c>
      <c r="BC2512" s="91" t="s">
        <v>87</v>
      </c>
    </row>
    <row r="2513" spans="1:55">
      <c r="A2513" s="91">
        <f t="shared" si="39"/>
        <v>2512</v>
      </c>
      <c r="B2513" s="91">
        <v>2489701</v>
      </c>
      <c r="C2513" s="91">
        <v>70</v>
      </c>
      <c r="D2513" s="91">
        <v>19</v>
      </c>
      <c r="E2513" s="91" t="s">
        <v>87</v>
      </c>
      <c r="F2513" s="91" t="s">
        <v>87</v>
      </c>
      <c r="G2513" s="91" t="s">
        <v>21467</v>
      </c>
      <c r="I2513" s="91" t="s">
        <v>21468</v>
      </c>
      <c r="K2513" s="91" t="s">
        <v>21469</v>
      </c>
      <c r="L2513" s="91" t="s">
        <v>21470</v>
      </c>
      <c r="O2513" s="91" t="s">
        <v>21471</v>
      </c>
      <c r="P2513" s="91" t="s">
        <v>21472</v>
      </c>
      <c r="R2513" s="91" t="s">
        <v>21473</v>
      </c>
      <c r="S2513" s="91" t="s">
        <v>21474</v>
      </c>
      <c r="T2513" s="91" t="s">
        <v>269</v>
      </c>
      <c r="U2513" s="91">
        <v>0</v>
      </c>
      <c r="V2513" s="91">
        <v>0</v>
      </c>
      <c r="W2513" s="91">
        <v>0</v>
      </c>
      <c r="X2513" s="91">
        <v>0</v>
      </c>
      <c r="Y2513" s="91">
        <v>0</v>
      </c>
      <c r="Z2513" s="91">
        <v>100</v>
      </c>
      <c r="AA2513" s="91">
        <v>0</v>
      </c>
      <c r="AB2513" s="91">
        <v>0</v>
      </c>
      <c r="AC2513" s="91">
        <v>0</v>
      </c>
      <c r="AD2513" s="91">
        <v>0</v>
      </c>
      <c r="AE2513" s="91">
        <v>0</v>
      </c>
      <c r="AF2513" s="91">
        <v>1</v>
      </c>
      <c r="AG2513" s="91">
        <v>473</v>
      </c>
      <c r="AH2513" s="91">
        <v>92728</v>
      </c>
      <c r="AI2513" s="91">
        <v>2</v>
      </c>
      <c r="AJ2513" s="91" t="s">
        <v>21475</v>
      </c>
      <c r="AK2513" s="91">
        <v>0</v>
      </c>
      <c r="AL2513" s="91">
        <v>0</v>
      </c>
      <c r="AM2513" s="91" t="s">
        <v>87</v>
      </c>
      <c r="AO2513" s="91">
        <v>0</v>
      </c>
      <c r="AP2513" s="91">
        <v>0</v>
      </c>
      <c r="AQ2513" s="91" t="s">
        <v>87</v>
      </c>
      <c r="AR2513" s="91" t="s">
        <v>87</v>
      </c>
      <c r="AW2513" s="91">
        <v>1</v>
      </c>
      <c r="AX2513" s="91">
        <v>0</v>
      </c>
      <c r="AZ2513" s="92">
        <v>43132</v>
      </c>
      <c r="BA2513" s="91" t="s">
        <v>442</v>
      </c>
      <c r="BB2513" s="92">
        <v>43132</v>
      </c>
      <c r="BC2513" s="91" t="s">
        <v>442</v>
      </c>
    </row>
    <row r="2514" spans="1:55">
      <c r="A2514" s="91">
        <f t="shared" si="39"/>
        <v>2513</v>
      </c>
      <c r="B2514" s="91">
        <v>2491101</v>
      </c>
      <c r="C2514" s="91">
        <v>70</v>
      </c>
      <c r="D2514" s="91">
        <v>19</v>
      </c>
      <c r="E2514" s="91" t="s">
        <v>87</v>
      </c>
      <c r="F2514" s="91" t="s">
        <v>87</v>
      </c>
      <c r="G2514" s="91" t="s">
        <v>21476</v>
      </c>
      <c r="I2514" s="91" t="s">
        <v>21477</v>
      </c>
      <c r="J2514" s="91" t="s">
        <v>21478</v>
      </c>
      <c r="K2514" s="91" t="s">
        <v>8724</v>
      </c>
      <c r="L2514" s="91" t="s">
        <v>21479</v>
      </c>
      <c r="O2514" s="91" t="s">
        <v>21480</v>
      </c>
      <c r="P2514" s="91" t="s">
        <v>21481</v>
      </c>
      <c r="R2514" s="91" t="s">
        <v>21482</v>
      </c>
      <c r="S2514" s="91" t="s">
        <v>21483</v>
      </c>
      <c r="T2514" s="91" t="s">
        <v>465</v>
      </c>
      <c r="U2514" s="91">
        <v>0</v>
      </c>
      <c r="V2514" s="91">
        <v>500000</v>
      </c>
      <c r="W2514" s="91">
        <v>0</v>
      </c>
      <c r="X2514" s="91">
        <v>100</v>
      </c>
      <c r="Y2514" s="91">
        <v>120</v>
      </c>
      <c r="Z2514" s="91">
        <v>40</v>
      </c>
      <c r="AA2514" s="91">
        <v>60</v>
      </c>
      <c r="AB2514" s="91">
        <v>120</v>
      </c>
      <c r="AC2514" s="91">
        <v>0</v>
      </c>
      <c r="AD2514" s="91">
        <v>100</v>
      </c>
      <c r="AE2514" s="91">
        <v>120</v>
      </c>
      <c r="AF2514" s="91">
        <v>9</v>
      </c>
      <c r="AG2514" s="91">
        <v>15</v>
      </c>
      <c r="AH2514" s="91">
        <v>2825741</v>
      </c>
      <c r="AI2514" s="91">
        <v>2</v>
      </c>
      <c r="AJ2514" s="91" t="s">
        <v>21484</v>
      </c>
      <c r="AK2514" s="91">
        <v>0</v>
      </c>
      <c r="AL2514" s="91">
        <v>0</v>
      </c>
      <c r="AM2514" s="91" t="s">
        <v>87</v>
      </c>
      <c r="AO2514" s="91">
        <v>1</v>
      </c>
      <c r="AP2514" s="91">
        <v>2</v>
      </c>
      <c r="AQ2514" s="91" t="s">
        <v>87</v>
      </c>
      <c r="AR2514" s="91" t="s">
        <v>87</v>
      </c>
      <c r="AW2514" s="91">
        <v>1</v>
      </c>
      <c r="AX2514" s="91">
        <v>0</v>
      </c>
      <c r="AZ2514" s="92">
        <v>42319</v>
      </c>
      <c r="BA2514" s="91" t="s">
        <v>183</v>
      </c>
      <c r="BB2514" s="92">
        <v>42319</v>
      </c>
      <c r="BC2514" s="91" t="s">
        <v>87</v>
      </c>
    </row>
    <row r="2515" spans="1:55">
      <c r="A2515" s="91">
        <f t="shared" si="39"/>
        <v>2514</v>
      </c>
      <c r="B2515" s="91">
        <v>2495301</v>
      </c>
      <c r="C2515" s="91">
        <v>50</v>
      </c>
      <c r="D2515" s="91">
        <v>19</v>
      </c>
      <c r="E2515" s="91" t="s">
        <v>87</v>
      </c>
      <c r="F2515" s="91" t="s">
        <v>87</v>
      </c>
      <c r="G2515" s="91" t="s">
        <v>21485</v>
      </c>
      <c r="I2515" s="91" t="s">
        <v>21486</v>
      </c>
      <c r="J2515" s="91" t="s">
        <v>21487</v>
      </c>
      <c r="K2515" s="91" t="s">
        <v>3239</v>
      </c>
      <c r="L2515" s="91" t="s">
        <v>21488</v>
      </c>
      <c r="O2515" s="91" t="s">
        <v>21489</v>
      </c>
      <c r="P2515" s="91" t="s">
        <v>21490</v>
      </c>
      <c r="R2515" s="91" t="s">
        <v>21491</v>
      </c>
      <c r="S2515" s="91" t="s">
        <v>21492</v>
      </c>
      <c r="T2515" s="91" t="s">
        <v>269</v>
      </c>
      <c r="U2515" s="91">
        <v>0</v>
      </c>
      <c r="V2515" s="91">
        <v>0</v>
      </c>
      <c r="W2515" s="91">
        <v>0</v>
      </c>
      <c r="X2515" s="91">
        <v>100</v>
      </c>
      <c r="Y2515" s="91">
        <v>120</v>
      </c>
      <c r="Z2515" s="91">
        <v>40</v>
      </c>
      <c r="AA2515" s="91">
        <v>60</v>
      </c>
      <c r="AB2515" s="91">
        <v>120</v>
      </c>
      <c r="AC2515" s="91">
        <v>40</v>
      </c>
      <c r="AD2515" s="91">
        <v>60</v>
      </c>
      <c r="AE2515" s="91">
        <v>120</v>
      </c>
      <c r="AF2515" s="91">
        <v>5</v>
      </c>
      <c r="AG2515" s="91">
        <v>216</v>
      </c>
      <c r="AH2515" s="91">
        <v>100816</v>
      </c>
      <c r="AI2515" s="91">
        <v>1</v>
      </c>
      <c r="AJ2515" s="91" t="s">
        <v>21493</v>
      </c>
      <c r="AK2515" s="91">
        <v>0</v>
      </c>
      <c r="AL2515" s="91">
        <v>0</v>
      </c>
      <c r="AM2515" s="91" t="s">
        <v>87</v>
      </c>
      <c r="AO2515" s="91">
        <v>1</v>
      </c>
      <c r="AP2515" s="91">
        <v>2</v>
      </c>
      <c r="AQ2515" s="91" t="s">
        <v>87</v>
      </c>
      <c r="AR2515" s="91" t="s">
        <v>87</v>
      </c>
      <c r="AW2515" s="91">
        <v>1</v>
      </c>
      <c r="AX2515" s="91">
        <v>0</v>
      </c>
      <c r="AZ2515" s="92">
        <v>42335</v>
      </c>
      <c r="BA2515" s="91" t="s">
        <v>183</v>
      </c>
      <c r="BB2515" s="92">
        <v>42335</v>
      </c>
      <c r="BC2515" s="91" t="s">
        <v>87</v>
      </c>
    </row>
    <row r="2516" spans="1:55">
      <c r="A2516" s="91">
        <f t="shared" si="39"/>
        <v>2515</v>
      </c>
      <c r="B2516" s="91">
        <v>2496901</v>
      </c>
      <c r="C2516" s="91">
        <v>38</v>
      </c>
      <c r="D2516" s="91">
        <v>19</v>
      </c>
      <c r="E2516" s="91" t="s">
        <v>87</v>
      </c>
      <c r="F2516" s="91" t="s">
        <v>87</v>
      </c>
      <c r="G2516" s="91" t="s">
        <v>21494</v>
      </c>
      <c r="H2516" s="91" t="s">
        <v>12820</v>
      </c>
      <c r="I2516" s="91" t="s">
        <v>21495</v>
      </c>
      <c r="K2516" s="91" t="s">
        <v>21496</v>
      </c>
      <c r="L2516" s="91" t="s">
        <v>21497</v>
      </c>
      <c r="O2516" s="91" t="s">
        <v>21498</v>
      </c>
      <c r="P2516" s="91" t="s">
        <v>21499</v>
      </c>
      <c r="R2516" s="91" t="s">
        <v>21500</v>
      </c>
      <c r="S2516" s="91" t="s">
        <v>21501</v>
      </c>
      <c r="T2516" s="91" t="s">
        <v>269</v>
      </c>
      <c r="U2516" s="91">
        <v>1</v>
      </c>
      <c r="V2516" s="91">
        <v>0</v>
      </c>
      <c r="W2516" s="91">
        <v>0</v>
      </c>
      <c r="X2516" s="91">
        <v>100</v>
      </c>
      <c r="Y2516" s="91">
        <v>120</v>
      </c>
      <c r="Z2516" s="91">
        <v>40</v>
      </c>
      <c r="AA2516" s="91">
        <v>60</v>
      </c>
      <c r="AB2516" s="91">
        <v>120</v>
      </c>
      <c r="AC2516" s="91">
        <v>0</v>
      </c>
      <c r="AD2516" s="91">
        <v>100</v>
      </c>
      <c r="AE2516" s="91">
        <v>120</v>
      </c>
      <c r="AF2516" s="91">
        <v>130</v>
      </c>
      <c r="AG2516" s="91">
        <v>9</v>
      </c>
      <c r="AH2516" s="91">
        <v>11083</v>
      </c>
      <c r="AI2516" s="91">
        <v>2</v>
      </c>
      <c r="AJ2516" s="91" t="s">
        <v>21502</v>
      </c>
      <c r="AK2516" s="91">
        <v>0</v>
      </c>
      <c r="AL2516" s="91">
        <v>0</v>
      </c>
      <c r="AM2516" s="91" t="s">
        <v>87</v>
      </c>
      <c r="AO2516" s="91">
        <v>1</v>
      </c>
      <c r="AP2516" s="91">
        <v>2</v>
      </c>
      <c r="AQ2516" s="91">
        <v>1247510</v>
      </c>
      <c r="AR2516" s="91" t="s">
        <v>87</v>
      </c>
      <c r="AU2516" s="93">
        <v>42425</v>
      </c>
      <c r="AW2516" s="91">
        <v>1</v>
      </c>
      <c r="AX2516" s="91">
        <v>0</v>
      </c>
      <c r="AZ2516" s="92">
        <v>42346</v>
      </c>
      <c r="BA2516" s="91" t="s">
        <v>183</v>
      </c>
      <c r="BB2516" s="92">
        <v>42347</v>
      </c>
      <c r="BC2516" s="91" t="s">
        <v>87</v>
      </c>
    </row>
    <row r="2517" spans="1:55">
      <c r="A2517" s="91">
        <f t="shared" si="39"/>
        <v>2516</v>
      </c>
      <c r="B2517" s="91">
        <v>2499301</v>
      </c>
      <c r="C2517" s="91">
        <v>50</v>
      </c>
      <c r="D2517" s="91">
        <v>19</v>
      </c>
      <c r="E2517" s="91" t="s">
        <v>87</v>
      </c>
      <c r="F2517" s="91" t="s">
        <v>87</v>
      </c>
      <c r="G2517" s="91" t="s">
        <v>21503</v>
      </c>
      <c r="I2517" s="91" t="s">
        <v>21504</v>
      </c>
      <c r="J2517" s="91" t="s">
        <v>21505</v>
      </c>
      <c r="K2517" s="91" t="s">
        <v>4360</v>
      </c>
      <c r="L2517" s="91" t="s">
        <v>21506</v>
      </c>
      <c r="O2517" s="91" t="s">
        <v>21507</v>
      </c>
      <c r="P2517" s="91" t="s">
        <v>21508</v>
      </c>
      <c r="R2517" s="91" t="s">
        <v>21509</v>
      </c>
      <c r="S2517" s="91" t="s">
        <v>21510</v>
      </c>
      <c r="T2517" s="91" t="s">
        <v>269</v>
      </c>
      <c r="U2517" s="91">
        <v>0</v>
      </c>
      <c r="V2517" s="91">
        <v>0</v>
      </c>
      <c r="W2517" s="91">
        <v>0</v>
      </c>
      <c r="X2517" s="91">
        <v>100</v>
      </c>
      <c r="Y2517" s="91">
        <v>120</v>
      </c>
      <c r="Z2517" s="91">
        <v>40</v>
      </c>
      <c r="AA2517" s="91">
        <v>60</v>
      </c>
      <c r="AB2517" s="91">
        <v>120</v>
      </c>
      <c r="AC2517" s="91">
        <v>40</v>
      </c>
      <c r="AD2517" s="91">
        <v>60</v>
      </c>
      <c r="AE2517" s="91">
        <v>120</v>
      </c>
      <c r="AF2517" s="91">
        <v>5</v>
      </c>
      <c r="AG2517" s="91">
        <v>252</v>
      </c>
      <c r="AH2517" s="91">
        <v>264062</v>
      </c>
      <c r="AI2517" s="91">
        <v>1</v>
      </c>
      <c r="AJ2517" s="91" t="s">
        <v>21511</v>
      </c>
      <c r="AK2517" s="91">
        <v>0</v>
      </c>
      <c r="AL2517" s="91">
        <v>0</v>
      </c>
      <c r="AM2517" s="91" t="s">
        <v>87</v>
      </c>
      <c r="AO2517" s="91">
        <v>1</v>
      </c>
      <c r="AP2517" s="91">
        <v>2</v>
      </c>
      <c r="AQ2517" s="91" t="s">
        <v>87</v>
      </c>
      <c r="AR2517" s="91" t="s">
        <v>87</v>
      </c>
      <c r="AW2517" s="91">
        <v>1</v>
      </c>
      <c r="AX2517" s="91">
        <v>0</v>
      </c>
      <c r="AZ2517" s="92">
        <v>42355</v>
      </c>
      <c r="BA2517" s="91" t="s">
        <v>183</v>
      </c>
      <c r="BB2517" s="92">
        <v>42355</v>
      </c>
      <c r="BC2517" s="91" t="s">
        <v>87</v>
      </c>
    </row>
    <row r="2518" spans="1:55">
      <c r="A2518" s="91">
        <f t="shared" si="39"/>
        <v>2517</v>
      </c>
      <c r="B2518" s="91">
        <v>2505301</v>
      </c>
      <c r="C2518" s="91">
        <v>40</v>
      </c>
      <c r="D2518" s="91">
        <v>19</v>
      </c>
      <c r="E2518" s="91" t="s">
        <v>87</v>
      </c>
      <c r="F2518" s="91" t="s">
        <v>87</v>
      </c>
      <c r="G2518" s="91" t="s">
        <v>21512</v>
      </c>
      <c r="H2518" s="91" t="s">
        <v>21513</v>
      </c>
      <c r="I2518" s="91" t="s">
        <v>21514</v>
      </c>
      <c r="K2518" s="91" t="s">
        <v>2604</v>
      </c>
      <c r="L2518" s="91" t="s">
        <v>21515</v>
      </c>
      <c r="M2518" s="91" t="s">
        <v>21516</v>
      </c>
      <c r="O2518" s="91" t="s">
        <v>21517</v>
      </c>
      <c r="P2518" s="91" t="s">
        <v>21518</v>
      </c>
      <c r="R2518" s="91" t="s">
        <v>21519</v>
      </c>
      <c r="S2518" s="91" t="s">
        <v>21520</v>
      </c>
      <c r="T2518" s="91" t="s">
        <v>269</v>
      </c>
      <c r="U2518" s="91">
        <v>0</v>
      </c>
      <c r="V2518" s="91">
        <v>500000</v>
      </c>
      <c r="W2518" s="91">
        <v>0</v>
      </c>
      <c r="X2518" s="91">
        <v>100</v>
      </c>
      <c r="Y2518" s="91">
        <v>120</v>
      </c>
      <c r="Z2518" s="91">
        <v>40</v>
      </c>
      <c r="AA2518" s="91">
        <v>60</v>
      </c>
      <c r="AB2518" s="91">
        <v>120</v>
      </c>
      <c r="AC2518" s="91">
        <v>0</v>
      </c>
      <c r="AD2518" s="91">
        <v>0</v>
      </c>
      <c r="AE2518" s="91">
        <v>0</v>
      </c>
      <c r="AF2518" s="91">
        <v>5</v>
      </c>
      <c r="AG2518" s="91">
        <v>321</v>
      </c>
      <c r="AH2518" s="91">
        <v>4776458</v>
      </c>
      <c r="AI2518" s="91">
        <v>1</v>
      </c>
      <c r="AJ2518" s="91" t="s">
        <v>21521</v>
      </c>
      <c r="AK2518" s="91">
        <v>0</v>
      </c>
      <c r="AL2518" s="91">
        <v>0</v>
      </c>
      <c r="AM2518" s="91" t="s">
        <v>87</v>
      </c>
      <c r="AO2518" s="91">
        <v>1</v>
      </c>
      <c r="AP2518" s="91">
        <v>2</v>
      </c>
      <c r="AQ2518" s="91" t="s">
        <v>87</v>
      </c>
      <c r="AR2518" s="91" t="s">
        <v>87</v>
      </c>
      <c r="AW2518" s="91">
        <v>1</v>
      </c>
      <c r="AX2518" s="91">
        <v>0</v>
      </c>
      <c r="AZ2518" s="92">
        <v>42405</v>
      </c>
      <c r="BA2518" s="91" t="s">
        <v>183</v>
      </c>
      <c r="BB2518" s="92">
        <v>42405</v>
      </c>
      <c r="BC2518" s="91" t="s">
        <v>87</v>
      </c>
    </row>
    <row r="2519" spans="1:55">
      <c r="A2519" s="91">
        <f t="shared" si="39"/>
        <v>2518</v>
      </c>
      <c r="B2519" s="91">
        <v>2511801</v>
      </c>
      <c r="C2519" s="91">
        <v>70</v>
      </c>
      <c r="D2519" s="91">
        <v>19</v>
      </c>
      <c r="E2519" s="91" t="s">
        <v>87</v>
      </c>
      <c r="F2519" s="91" t="s">
        <v>87</v>
      </c>
      <c r="G2519" s="91" t="s">
        <v>21522</v>
      </c>
      <c r="I2519" s="91" t="s">
        <v>21523</v>
      </c>
      <c r="J2519" s="91" t="s">
        <v>21524</v>
      </c>
      <c r="K2519" s="91" t="s">
        <v>21525</v>
      </c>
      <c r="L2519" s="91" t="s">
        <v>21526</v>
      </c>
      <c r="M2519" s="91" t="s">
        <v>21527</v>
      </c>
      <c r="O2519" s="91" t="s">
        <v>21528</v>
      </c>
      <c r="P2519" s="91" t="s">
        <v>21529</v>
      </c>
      <c r="R2519" s="91" t="s">
        <v>21530</v>
      </c>
      <c r="S2519" s="91" t="s">
        <v>21531</v>
      </c>
      <c r="T2519" s="91" t="s">
        <v>269</v>
      </c>
      <c r="U2519" s="91">
        <v>0</v>
      </c>
      <c r="V2519" s="91">
        <v>0</v>
      </c>
      <c r="W2519" s="91">
        <v>0</v>
      </c>
      <c r="X2519" s="91">
        <v>0</v>
      </c>
      <c r="Y2519" s="91">
        <v>0</v>
      </c>
      <c r="Z2519" s="91">
        <v>100</v>
      </c>
      <c r="AA2519" s="91">
        <v>0</v>
      </c>
      <c r="AB2519" s="91">
        <v>0</v>
      </c>
      <c r="AC2519" s="91">
        <v>100</v>
      </c>
      <c r="AD2519" s="91">
        <v>0</v>
      </c>
      <c r="AE2519" s="91">
        <v>0</v>
      </c>
      <c r="AF2519" s="91">
        <v>158</v>
      </c>
      <c r="AG2519" s="91">
        <v>291</v>
      </c>
      <c r="AH2519" s="91">
        <v>1032905</v>
      </c>
      <c r="AI2519" s="91">
        <v>1</v>
      </c>
      <c r="AJ2519" s="91" t="s">
        <v>21532</v>
      </c>
      <c r="AK2519" s="91">
        <v>0</v>
      </c>
      <c r="AL2519" s="91">
        <v>0</v>
      </c>
      <c r="AM2519" s="91" t="s">
        <v>87</v>
      </c>
      <c r="AO2519" s="91">
        <v>0</v>
      </c>
      <c r="AP2519" s="91">
        <v>0</v>
      </c>
      <c r="AQ2519" s="91" t="s">
        <v>87</v>
      </c>
      <c r="AR2519" s="91" t="s">
        <v>87</v>
      </c>
      <c r="AW2519" s="91">
        <v>1</v>
      </c>
      <c r="AX2519" s="91">
        <v>0</v>
      </c>
      <c r="AZ2519" s="92">
        <v>43132</v>
      </c>
      <c r="BA2519" s="91" t="s">
        <v>442</v>
      </c>
      <c r="BB2519" s="92">
        <v>43132</v>
      </c>
      <c r="BC2519" s="91" t="s">
        <v>442</v>
      </c>
    </row>
    <row r="2520" spans="1:55">
      <c r="A2520" s="91">
        <f t="shared" si="39"/>
        <v>2519</v>
      </c>
      <c r="B2520" s="91">
        <v>2512401</v>
      </c>
      <c r="C2520" s="91">
        <v>80</v>
      </c>
      <c r="D2520" s="91">
        <v>19</v>
      </c>
      <c r="E2520" s="91" t="s">
        <v>87</v>
      </c>
      <c r="F2520" s="91" t="s">
        <v>87</v>
      </c>
      <c r="G2520" s="91" t="s">
        <v>21533</v>
      </c>
      <c r="I2520" s="91" t="s">
        <v>21534</v>
      </c>
      <c r="J2520" s="91" t="s">
        <v>21533</v>
      </c>
      <c r="K2520" s="91" t="s">
        <v>21535</v>
      </c>
      <c r="L2520" s="91" t="s">
        <v>21536</v>
      </c>
      <c r="O2520" s="91" t="s">
        <v>21537</v>
      </c>
      <c r="P2520" s="91" t="s">
        <v>21538</v>
      </c>
      <c r="R2520" s="91" t="s">
        <v>21539</v>
      </c>
      <c r="S2520" s="91" t="s">
        <v>21540</v>
      </c>
      <c r="T2520" s="91" t="s">
        <v>2015</v>
      </c>
      <c r="U2520" s="91">
        <v>0</v>
      </c>
      <c r="V2520" s="91">
        <v>500000</v>
      </c>
      <c r="W2520" s="91">
        <v>0</v>
      </c>
      <c r="X2520" s="91">
        <v>100</v>
      </c>
      <c r="Y2520" s="91">
        <v>120</v>
      </c>
      <c r="Z2520" s="91">
        <v>40</v>
      </c>
      <c r="AA2520" s="91">
        <v>60</v>
      </c>
      <c r="AB2520" s="91">
        <v>120</v>
      </c>
      <c r="AC2520" s="91">
        <v>0</v>
      </c>
      <c r="AD2520" s="91">
        <v>100</v>
      </c>
      <c r="AE2520" s="91">
        <v>120</v>
      </c>
      <c r="AF2520" s="91">
        <v>178</v>
      </c>
      <c r="AG2520" s="91">
        <v>1</v>
      </c>
      <c r="AH2520" s="91">
        <v>2154514</v>
      </c>
      <c r="AI2520" s="91">
        <v>1</v>
      </c>
      <c r="AJ2520" s="91" t="s">
        <v>21541</v>
      </c>
      <c r="AK2520" s="91">
        <v>0</v>
      </c>
      <c r="AL2520" s="91">
        <v>0</v>
      </c>
      <c r="AM2520" s="91" t="s">
        <v>87</v>
      </c>
      <c r="AO2520" s="91">
        <v>1</v>
      </c>
      <c r="AP2520" s="91">
        <v>2</v>
      </c>
      <c r="AQ2520" s="91" t="s">
        <v>87</v>
      </c>
      <c r="AR2520" s="91" t="s">
        <v>87</v>
      </c>
      <c r="AW2520" s="91">
        <v>1</v>
      </c>
      <c r="AX2520" s="91">
        <v>0</v>
      </c>
      <c r="AZ2520" s="92">
        <v>42444</v>
      </c>
      <c r="BA2520" s="91" t="s">
        <v>183</v>
      </c>
      <c r="BB2520" s="92">
        <v>42446</v>
      </c>
      <c r="BC2520" s="91" t="s">
        <v>87</v>
      </c>
    </row>
    <row r="2521" spans="1:55">
      <c r="A2521" s="91">
        <f t="shared" si="39"/>
        <v>2520</v>
      </c>
      <c r="B2521" s="91">
        <v>2518901</v>
      </c>
      <c r="C2521" s="91">
        <v>77</v>
      </c>
      <c r="D2521" s="91">
        <v>19</v>
      </c>
      <c r="E2521" s="91" t="s">
        <v>87</v>
      </c>
      <c r="F2521" s="91" t="s">
        <v>87</v>
      </c>
      <c r="G2521" s="91" t="s">
        <v>21542</v>
      </c>
      <c r="I2521" s="91" t="s">
        <v>21543</v>
      </c>
      <c r="J2521" s="91" t="s">
        <v>21544</v>
      </c>
      <c r="K2521" s="91" t="s">
        <v>21545</v>
      </c>
      <c r="L2521" s="91" t="s">
        <v>21546</v>
      </c>
      <c r="O2521" s="91" t="s">
        <v>21547</v>
      </c>
      <c r="P2521" s="91" t="s">
        <v>21548</v>
      </c>
      <c r="Q2521" s="91" t="s">
        <v>21549</v>
      </c>
      <c r="R2521" s="91" t="s">
        <v>21550</v>
      </c>
      <c r="S2521" s="91" t="s">
        <v>21551</v>
      </c>
      <c r="U2521" s="91">
        <v>1</v>
      </c>
      <c r="V2521" s="91">
        <v>500000</v>
      </c>
      <c r="W2521" s="91">
        <v>0</v>
      </c>
      <c r="X2521" s="91">
        <v>100</v>
      </c>
      <c r="Y2521" s="91">
        <v>120</v>
      </c>
      <c r="Z2521" s="91">
        <v>40</v>
      </c>
      <c r="AA2521" s="91">
        <v>60</v>
      </c>
      <c r="AB2521" s="91">
        <v>120</v>
      </c>
      <c r="AC2521" s="91">
        <v>0</v>
      </c>
      <c r="AD2521" s="91">
        <v>100</v>
      </c>
      <c r="AE2521" s="91">
        <v>120</v>
      </c>
      <c r="AF2521" s="91">
        <v>569</v>
      </c>
      <c r="AG2521" s="91">
        <v>123</v>
      </c>
      <c r="AH2521" s="91">
        <v>3042003</v>
      </c>
      <c r="AI2521" s="91">
        <v>1</v>
      </c>
      <c r="AJ2521" s="91" t="s">
        <v>21552</v>
      </c>
      <c r="AK2521" s="91">
        <v>0</v>
      </c>
      <c r="AL2521" s="91">
        <v>1</v>
      </c>
      <c r="AM2521" s="91" t="s">
        <v>21553</v>
      </c>
      <c r="AN2521" s="91" t="s">
        <v>18281</v>
      </c>
      <c r="AO2521" s="91">
        <v>0</v>
      </c>
      <c r="AP2521" s="91">
        <v>2</v>
      </c>
      <c r="AQ2521" s="91">
        <v>1968509</v>
      </c>
      <c r="AR2521" s="91" t="s">
        <v>87</v>
      </c>
      <c r="AU2521" s="93">
        <v>42515</v>
      </c>
      <c r="AW2521" s="91">
        <v>1</v>
      </c>
      <c r="AX2521" s="91">
        <v>0</v>
      </c>
      <c r="AZ2521" s="92">
        <v>42475</v>
      </c>
      <c r="BA2521" s="91" t="s">
        <v>183</v>
      </c>
      <c r="BB2521" s="92">
        <v>42578</v>
      </c>
      <c r="BC2521" s="91" t="s">
        <v>87</v>
      </c>
    </row>
    <row r="2522" spans="1:55">
      <c r="A2522" s="91">
        <f t="shared" si="39"/>
        <v>2521</v>
      </c>
      <c r="B2522" s="91">
        <v>2520501</v>
      </c>
      <c r="C2522" s="91">
        <v>77</v>
      </c>
      <c r="D2522" s="91">
        <v>19</v>
      </c>
      <c r="E2522" s="91" t="s">
        <v>87</v>
      </c>
      <c r="F2522" s="91" t="s">
        <v>87</v>
      </c>
      <c r="G2522" s="91" t="s">
        <v>21554</v>
      </c>
      <c r="I2522" s="91" t="s">
        <v>21555</v>
      </c>
      <c r="J2522" s="91" t="s">
        <v>21556</v>
      </c>
      <c r="K2522" s="91" t="s">
        <v>21557</v>
      </c>
      <c r="L2522" s="91" t="s">
        <v>21558</v>
      </c>
      <c r="O2522" s="91" t="s">
        <v>21559</v>
      </c>
      <c r="P2522" s="91" t="s">
        <v>21560</v>
      </c>
      <c r="R2522" s="91" t="s">
        <v>21561</v>
      </c>
      <c r="S2522" s="91" t="s">
        <v>21562</v>
      </c>
      <c r="T2522" s="91" t="s">
        <v>269</v>
      </c>
      <c r="U2522" s="91">
        <v>0</v>
      </c>
      <c r="V2522" s="91">
        <v>500000</v>
      </c>
      <c r="W2522" s="91">
        <v>0</v>
      </c>
      <c r="X2522" s="91">
        <v>100</v>
      </c>
      <c r="Y2522" s="91">
        <v>120</v>
      </c>
      <c r="Z2522" s="91">
        <v>40</v>
      </c>
      <c r="AA2522" s="91">
        <v>60</v>
      </c>
      <c r="AB2522" s="91">
        <v>120</v>
      </c>
      <c r="AC2522" s="91">
        <v>0</v>
      </c>
      <c r="AD2522" s="91">
        <v>100</v>
      </c>
      <c r="AE2522" s="91">
        <v>120</v>
      </c>
      <c r="AF2522" s="91">
        <v>167</v>
      </c>
      <c r="AG2522" s="91">
        <v>48</v>
      </c>
      <c r="AH2522" s="91">
        <v>2902164</v>
      </c>
      <c r="AI2522" s="91">
        <v>1</v>
      </c>
      <c r="AJ2522" s="91" t="s">
        <v>21555</v>
      </c>
      <c r="AK2522" s="91">
        <v>0</v>
      </c>
      <c r="AL2522" s="91">
        <v>1</v>
      </c>
      <c r="AM2522" s="91" t="s">
        <v>21563</v>
      </c>
      <c r="AN2522" s="91" t="s">
        <v>21564</v>
      </c>
      <c r="AO2522" s="91">
        <v>0</v>
      </c>
      <c r="AP2522" s="91">
        <v>2</v>
      </c>
      <c r="AQ2522" s="91" t="s">
        <v>87</v>
      </c>
      <c r="AR2522" s="91" t="s">
        <v>87</v>
      </c>
      <c r="AW2522" s="91">
        <v>1</v>
      </c>
      <c r="AX2522" s="91">
        <v>0</v>
      </c>
      <c r="AZ2522" s="92">
        <v>42479</v>
      </c>
      <c r="BA2522" s="91" t="s">
        <v>183</v>
      </c>
      <c r="BB2522" s="92">
        <v>42479</v>
      </c>
      <c r="BC2522" s="91" t="s">
        <v>87</v>
      </c>
    </row>
    <row r="2523" spans="1:55">
      <c r="A2523" s="91">
        <f t="shared" si="39"/>
        <v>2522</v>
      </c>
      <c r="B2523" s="91">
        <v>2521401</v>
      </c>
      <c r="C2523" s="91">
        <v>77</v>
      </c>
      <c r="D2523" s="91">
        <v>19</v>
      </c>
      <c r="E2523" s="91" t="s">
        <v>87</v>
      </c>
      <c r="F2523" s="91" t="s">
        <v>87</v>
      </c>
      <c r="G2523" s="91" t="s">
        <v>21565</v>
      </c>
      <c r="I2523" s="91" t="s">
        <v>21566</v>
      </c>
      <c r="J2523" s="91" t="s">
        <v>21567</v>
      </c>
      <c r="K2523" s="91" t="s">
        <v>21568</v>
      </c>
      <c r="L2523" s="91" t="s">
        <v>21569</v>
      </c>
      <c r="O2523" s="91" t="s">
        <v>21570</v>
      </c>
      <c r="P2523" s="91" t="s">
        <v>21571</v>
      </c>
      <c r="R2523" s="91" t="s">
        <v>21572</v>
      </c>
      <c r="S2523" s="91" t="s">
        <v>21573</v>
      </c>
      <c r="T2523" s="91" t="s">
        <v>269</v>
      </c>
      <c r="U2523" s="91">
        <v>0</v>
      </c>
      <c r="V2523" s="91">
        <v>500000</v>
      </c>
      <c r="W2523" s="91">
        <v>0</v>
      </c>
      <c r="X2523" s="91">
        <v>100</v>
      </c>
      <c r="Y2523" s="91">
        <v>120</v>
      </c>
      <c r="Z2523" s="91">
        <v>40</v>
      </c>
      <c r="AA2523" s="91">
        <v>60</v>
      </c>
      <c r="AB2523" s="91">
        <v>120</v>
      </c>
      <c r="AC2523" s="91">
        <v>0</v>
      </c>
      <c r="AD2523" s="91">
        <v>100</v>
      </c>
      <c r="AE2523" s="91">
        <v>120</v>
      </c>
      <c r="AF2523" s="91">
        <v>570</v>
      </c>
      <c r="AG2523" s="91">
        <v>10</v>
      </c>
      <c r="AH2523" s="91">
        <v>185205</v>
      </c>
      <c r="AI2523" s="91">
        <v>1</v>
      </c>
      <c r="AJ2523" s="91" t="s">
        <v>21566</v>
      </c>
      <c r="AK2523" s="91">
        <v>0</v>
      </c>
      <c r="AL2523" s="91">
        <v>0</v>
      </c>
      <c r="AM2523" s="91" t="s">
        <v>87</v>
      </c>
      <c r="AO2523" s="91">
        <v>0</v>
      </c>
      <c r="AP2523" s="91">
        <v>2</v>
      </c>
      <c r="AQ2523" s="91" t="s">
        <v>87</v>
      </c>
      <c r="AR2523" s="91" t="s">
        <v>87</v>
      </c>
      <c r="AW2523" s="91">
        <v>1</v>
      </c>
      <c r="AX2523" s="91">
        <v>0</v>
      </c>
      <c r="AZ2523" s="92">
        <v>42481</v>
      </c>
      <c r="BA2523" s="91" t="s">
        <v>183</v>
      </c>
      <c r="BB2523" s="92">
        <v>42481</v>
      </c>
      <c r="BC2523" s="91" t="s">
        <v>87</v>
      </c>
    </row>
    <row r="2524" spans="1:55">
      <c r="A2524" s="91">
        <f t="shared" si="39"/>
        <v>2523</v>
      </c>
      <c r="B2524" s="91">
        <v>2526101</v>
      </c>
      <c r="C2524" s="91">
        <v>38</v>
      </c>
      <c r="D2524" s="91">
        <v>19</v>
      </c>
      <c r="E2524" s="91" t="s">
        <v>87</v>
      </c>
      <c r="F2524" s="91" t="s">
        <v>87</v>
      </c>
      <c r="G2524" s="91" t="s">
        <v>8351</v>
      </c>
      <c r="H2524" s="91" t="s">
        <v>92</v>
      </c>
      <c r="I2524" s="91" t="s">
        <v>8352</v>
      </c>
      <c r="K2524" s="91" t="s">
        <v>8869</v>
      </c>
      <c r="L2524" s="91" t="s">
        <v>21574</v>
      </c>
      <c r="O2524" s="91" t="s">
        <v>21575</v>
      </c>
      <c r="P2524" s="91" t="s">
        <v>21576</v>
      </c>
      <c r="R2524" s="91" t="s">
        <v>21577</v>
      </c>
      <c r="S2524" s="91" t="s">
        <v>21578</v>
      </c>
      <c r="T2524" s="91" t="s">
        <v>201</v>
      </c>
      <c r="U2524" s="91">
        <v>1</v>
      </c>
      <c r="V2524" s="91">
        <v>500000</v>
      </c>
      <c r="W2524" s="91">
        <v>0</v>
      </c>
      <c r="X2524" s="91">
        <v>100</v>
      </c>
      <c r="Y2524" s="91">
        <v>120</v>
      </c>
      <c r="Z2524" s="91">
        <v>40</v>
      </c>
      <c r="AA2524" s="91">
        <v>60</v>
      </c>
      <c r="AB2524" s="91">
        <v>120</v>
      </c>
      <c r="AC2524" s="91">
        <v>0</v>
      </c>
      <c r="AD2524" s="91">
        <v>100</v>
      </c>
      <c r="AE2524" s="91">
        <v>120</v>
      </c>
      <c r="AF2524" s="91">
        <v>9</v>
      </c>
      <c r="AG2524" s="91">
        <v>500</v>
      </c>
      <c r="AH2524" s="91">
        <v>2024453</v>
      </c>
      <c r="AI2524" s="91">
        <v>2</v>
      </c>
      <c r="AJ2524" s="91" t="s">
        <v>8360</v>
      </c>
      <c r="AK2524" s="91">
        <v>0</v>
      </c>
      <c r="AL2524" s="91">
        <v>0</v>
      </c>
      <c r="AM2524" s="91" t="s">
        <v>87</v>
      </c>
      <c r="AO2524" s="91">
        <v>1</v>
      </c>
      <c r="AP2524" s="91">
        <v>2</v>
      </c>
      <c r="AQ2524" s="91">
        <v>1501108</v>
      </c>
      <c r="AR2524" s="91" t="s">
        <v>87</v>
      </c>
      <c r="AU2524" s="93">
        <v>42576</v>
      </c>
      <c r="AW2524" s="91">
        <v>1</v>
      </c>
      <c r="AX2524" s="91">
        <v>0</v>
      </c>
      <c r="AZ2524" s="92">
        <v>42507</v>
      </c>
      <c r="BA2524" s="91" t="s">
        <v>183</v>
      </c>
      <c r="BB2524" s="92">
        <v>42998.059317129628</v>
      </c>
      <c r="BC2524" s="91" t="s">
        <v>233</v>
      </c>
    </row>
    <row r="2525" spans="1:55">
      <c r="A2525" s="91">
        <f t="shared" si="39"/>
        <v>2524</v>
      </c>
      <c r="B2525" s="91">
        <v>2529701</v>
      </c>
      <c r="C2525" s="91">
        <v>77</v>
      </c>
      <c r="D2525" s="91">
        <v>19</v>
      </c>
      <c r="E2525" s="91" t="s">
        <v>87</v>
      </c>
      <c r="F2525" s="91" t="s">
        <v>87</v>
      </c>
      <c r="G2525" s="91" t="s">
        <v>21579</v>
      </c>
      <c r="I2525" s="91" t="s">
        <v>21580</v>
      </c>
      <c r="J2525" s="91" t="s">
        <v>21581</v>
      </c>
      <c r="K2525" s="91" t="s">
        <v>7872</v>
      </c>
      <c r="L2525" s="91" t="s">
        <v>21582</v>
      </c>
      <c r="O2525" s="91" t="s">
        <v>21583</v>
      </c>
      <c r="P2525" s="91" t="s">
        <v>21584</v>
      </c>
      <c r="R2525" s="91" t="s">
        <v>21585</v>
      </c>
      <c r="S2525" s="91" t="s">
        <v>21586</v>
      </c>
      <c r="T2525" s="91" t="s">
        <v>269</v>
      </c>
      <c r="U2525" s="91">
        <v>1</v>
      </c>
      <c r="V2525" s="91">
        <v>500000</v>
      </c>
      <c r="W2525" s="91">
        <v>0</v>
      </c>
      <c r="X2525" s="91">
        <v>100</v>
      </c>
      <c r="Y2525" s="91">
        <v>120</v>
      </c>
      <c r="Z2525" s="91">
        <v>40</v>
      </c>
      <c r="AA2525" s="91">
        <v>60</v>
      </c>
      <c r="AB2525" s="91">
        <v>120</v>
      </c>
      <c r="AC2525" s="91">
        <v>0</v>
      </c>
      <c r="AD2525" s="91">
        <v>100</v>
      </c>
      <c r="AE2525" s="91">
        <v>120</v>
      </c>
      <c r="AF2525" s="91">
        <v>167</v>
      </c>
      <c r="AG2525" s="91">
        <v>100</v>
      </c>
      <c r="AH2525" s="91">
        <v>2600213</v>
      </c>
      <c r="AI2525" s="91">
        <v>1</v>
      </c>
      <c r="AJ2525" s="91" t="s">
        <v>21587</v>
      </c>
      <c r="AK2525" s="91">
        <v>0</v>
      </c>
      <c r="AL2525" s="91">
        <v>0</v>
      </c>
      <c r="AM2525" s="91" t="s">
        <v>87</v>
      </c>
      <c r="AO2525" s="91">
        <v>1</v>
      </c>
      <c r="AP2525" s="91">
        <v>2</v>
      </c>
      <c r="AQ2525" s="91">
        <v>2002813</v>
      </c>
      <c r="AR2525" s="91" t="s">
        <v>87</v>
      </c>
      <c r="AU2525" s="93">
        <v>42576</v>
      </c>
      <c r="AW2525" s="91">
        <v>1</v>
      </c>
      <c r="AX2525" s="91">
        <v>0</v>
      </c>
      <c r="AZ2525" s="92">
        <v>42521</v>
      </c>
      <c r="BA2525" s="91" t="s">
        <v>183</v>
      </c>
      <c r="BB2525" s="92">
        <v>42521</v>
      </c>
      <c r="BC2525" s="91" t="s">
        <v>87</v>
      </c>
    </row>
    <row r="2526" spans="1:55">
      <c r="A2526" s="91">
        <f t="shared" si="39"/>
        <v>2525</v>
      </c>
      <c r="B2526" s="91">
        <v>2532201</v>
      </c>
      <c r="C2526" s="91">
        <v>50</v>
      </c>
      <c r="D2526" s="91">
        <v>19</v>
      </c>
      <c r="E2526" s="91" t="s">
        <v>87</v>
      </c>
      <c r="F2526" s="91" t="s">
        <v>87</v>
      </c>
      <c r="G2526" s="91" t="s">
        <v>21588</v>
      </c>
      <c r="I2526" s="91" t="s">
        <v>21589</v>
      </c>
      <c r="J2526" s="91" t="s">
        <v>21590</v>
      </c>
      <c r="K2526" s="91" t="s">
        <v>21591</v>
      </c>
      <c r="L2526" s="91" t="s">
        <v>21592</v>
      </c>
      <c r="O2526" s="91" t="s">
        <v>21593</v>
      </c>
      <c r="P2526" s="91" t="s">
        <v>21594</v>
      </c>
      <c r="R2526" s="91" t="s">
        <v>21595</v>
      </c>
      <c r="S2526" s="91" t="s">
        <v>21596</v>
      </c>
      <c r="T2526" s="91" t="s">
        <v>201</v>
      </c>
      <c r="U2526" s="91">
        <v>0</v>
      </c>
      <c r="V2526" s="91">
        <v>500000</v>
      </c>
      <c r="W2526" s="91">
        <v>0</v>
      </c>
      <c r="X2526" s="91">
        <v>100</v>
      </c>
      <c r="Y2526" s="91">
        <v>120</v>
      </c>
      <c r="Z2526" s="91">
        <v>40</v>
      </c>
      <c r="AA2526" s="91">
        <v>60</v>
      </c>
      <c r="AB2526" s="91">
        <v>120</v>
      </c>
      <c r="AC2526" s="91">
        <v>40</v>
      </c>
      <c r="AD2526" s="91">
        <v>60</v>
      </c>
      <c r="AE2526" s="91">
        <v>120</v>
      </c>
      <c r="AF2526" s="91">
        <v>5</v>
      </c>
      <c r="AG2526" s="91">
        <v>549</v>
      </c>
      <c r="AH2526" s="91">
        <v>810255</v>
      </c>
      <c r="AI2526" s="91">
        <v>1</v>
      </c>
      <c r="AJ2526" s="91" t="s">
        <v>21597</v>
      </c>
      <c r="AK2526" s="91">
        <v>0</v>
      </c>
      <c r="AL2526" s="91">
        <v>0</v>
      </c>
      <c r="AM2526" s="91" t="s">
        <v>87</v>
      </c>
      <c r="AO2526" s="91">
        <v>1</v>
      </c>
      <c r="AP2526" s="91">
        <v>2</v>
      </c>
      <c r="AQ2526" s="91" t="s">
        <v>87</v>
      </c>
      <c r="AR2526" s="91" t="s">
        <v>87</v>
      </c>
      <c r="AW2526" s="91">
        <v>1</v>
      </c>
      <c r="AX2526" s="91">
        <v>0</v>
      </c>
      <c r="AZ2526" s="92">
        <v>42535</v>
      </c>
      <c r="BA2526" s="91" t="s">
        <v>183</v>
      </c>
      <c r="BB2526" s="92">
        <v>42535</v>
      </c>
      <c r="BC2526" s="91" t="s">
        <v>87</v>
      </c>
    </row>
    <row r="2527" spans="1:55">
      <c r="A2527" s="91">
        <f t="shared" si="39"/>
        <v>2526</v>
      </c>
      <c r="B2527" s="91">
        <v>2538101</v>
      </c>
      <c r="C2527" s="91">
        <v>80</v>
      </c>
      <c r="D2527" s="91">
        <v>19</v>
      </c>
      <c r="E2527" s="91" t="s">
        <v>87</v>
      </c>
      <c r="F2527" s="91" t="s">
        <v>87</v>
      </c>
      <c r="G2527" s="91" t="s">
        <v>21598</v>
      </c>
      <c r="I2527" s="91" t="s">
        <v>21599</v>
      </c>
      <c r="J2527" s="91" t="s">
        <v>21600</v>
      </c>
      <c r="K2527" s="91" t="s">
        <v>21601</v>
      </c>
      <c r="L2527" s="91" t="s">
        <v>21602</v>
      </c>
      <c r="O2527" s="91" t="s">
        <v>21603</v>
      </c>
      <c r="P2527" s="91" t="s">
        <v>21604</v>
      </c>
      <c r="R2527" s="91" t="s">
        <v>21605</v>
      </c>
      <c r="S2527" s="91" t="s">
        <v>21606</v>
      </c>
      <c r="T2527" s="91" t="s">
        <v>21607</v>
      </c>
      <c r="U2527" s="91">
        <v>0</v>
      </c>
      <c r="V2527" s="91">
        <v>500000</v>
      </c>
      <c r="W2527" s="91">
        <v>0</v>
      </c>
      <c r="X2527" s="91">
        <v>100</v>
      </c>
      <c r="Y2527" s="91">
        <v>120</v>
      </c>
      <c r="Z2527" s="91">
        <v>40</v>
      </c>
      <c r="AA2527" s="91">
        <v>60</v>
      </c>
      <c r="AB2527" s="91">
        <v>120</v>
      </c>
      <c r="AC2527" s="91">
        <v>0</v>
      </c>
      <c r="AD2527" s="91">
        <v>100</v>
      </c>
      <c r="AE2527" s="91">
        <v>120</v>
      </c>
      <c r="AF2527" s="91">
        <v>587</v>
      </c>
      <c r="AG2527" s="91">
        <v>100</v>
      </c>
      <c r="AH2527" s="91">
        <v>3085772</v>
      </c>
      <c r="AI2527" s="91">
        <v>1</v>
      </c>
      <c r="AJ2527" s="91" t="s">
        <v>21608</v>
      </c>
      <c r="AK2527" s="91">
        <v>0</v>
      </c>
      <c r="AL2527" s="91">
        <v>0</v>
      </c>
      <c r="AM2527" s="91" t="s">
        <v>87</v>
      </c>
      <c r="AO2527" s="91">
        <v>1</v>
      </c>
      <c r="AP2527" s="91">
        <v>2</v>
      </c>
      <c r="AQ2527" s="91" t="s">
        <v>87</v>
      </c>
      <c r="AR2527" s="91" t="s">
        <v>87</v>
      </c>
      <c r="AW2527" s="91">
        <v>1</v>
      </c>
      <c r="AX2527" s="91">
        <v>0</v>
      </c>
      <c r="AZ2527" s="92">
        <v>42563</v>
      </c>
      <c r="BA2527" s="91" t="s">
        <v>183</v>
      </c>
      <c r="BB2527" s="92">
        <v>42563</v>
      </c>
      <c r="BC2527" s="91" t="s">
        <v>87</v>
      </c>
    </row>
    <row r="2528" spans="1:55">
      <c r="A2528" s="91">
        <f t="shared" si="39"/>
        <v>2527</v>
      </c>
      <c r="B2528" s="91">
        <v>2546401</v>
      </c>
      <c r="C2528" s="91">
        <v>30</v>
      </c>
      <c r="D2528" s="91">
        <v>19</v>
      </c>
      <c r="E2528" s="91" t="s">
        <v>87</v>
      </c>
      <c r="F2528" s="91" t="s">
        <v>87</v>
      </c>
      <c r="G2528" s="91" t="s">
        <v>21609</v>
      </c>
      <c r="H2528" s="91" t="s">
        <v>21610</v>
      </c>
      <c r="I2528" s="91" t="s">
        <v>21611</v>
      </c>
      <c r="J2528" s="91" t="s">
        <v>21612</v>
      </c>
      <c r="K2528" s="91" t="s">
        <v>21613</v>
      </c>
      <c r="L2528" s="91" t="s">
        <v>21614</v>
      </c>
      <c r="O2528" s="91" t="s">
        <v>21615</v>
      </c>
      <c r="P2528" s="91" t="s">
        <v>21616</v>
      </c>
      <c r="R2528" s="91" t="s">
        <v>21617</v>
      </c>
      <c r="S2528" s="91" t="s">
        <v>21618</v>
      </c>
      <c r="T2528" s="91" t="s">
        <v>201</v>
      </c>
      <c r="U2528" s="91">
        <v>1</v>
      </c>
      <c r="V2528" s="91">
        <v>500000</v>
      </c>
      <c r="W2528" s="91">
        <v>0</v>
      </c>
      <c r="X2528" s="91">
        <v>100</v>
      </c>
      <c r="Y2528" s="91">
        <v>120</v>
      </c>
      <c r="Z2528" s="91">
        <v>40</v>
      </c>
      <c r="AA2528" s="91">
        <v>60</v>
      </c>
      <c r="AB2528" s="91">
        <v>120</v>
      </c>
      <c r="AC2528" s="91">
        <v>40</v>
      </c>
      <c r="AD2528" s="91">
        <v>60</v>
      </c>
      <c r="AE2528" s="91">
        <v>120</v>
      </c>
      <c r="AF2528" s="91">
        <v>5</v>
      </c>
      <c r="AG2528" s="91">
        <v>50</v>
      </c>
      <c r="AH2528" s="91">
        <v>9000304</v>
      </c>
      <c r="AI2528" s="91">
        <v>2</v>
      </c>
      <c r="AJ2528" s="91" t="s">
        <v>21619</v>
      </c>
      <c r="AK2528" s="91">
        <v>0</v>
      </c>
      <c r="AL2528" s="91">
        <v>0</v>
      </c>
      <c r="AM2528" s="91" t="s">
        <v>87</v>
      </c>
      <c r="AO2528" s="91">
        <v>1</v>
      </c>
      <c r="AP2528" s="91">
        <v>2</v>
      </c>
      <c r="AQ2528" s="91">
        <v>1681253</v>
      </c>
      <c r="AR2528" s="91" t="s">
        <v>87</v>
      </c>
      <c r="AU2528" s="93">
        <v>42668</v>
      </c>
      <c r="AW2528" s="91">
        <v>1</v>
      </c>
      <c r="AX2528" s="91">
        <v>0</v>
      </c>
      <c r="AZ2528" s="92">
        <v>42608</v>
      </c>
      <c r="BA2528" s="91" t="s">
        <v>183</v>
      </c>
      <c r="BB2528" s="92">
        <v>42608</v>
      </c>
      <c r="BC2528" s="91" t="s">
        <v>87</v>
      </c>
    </row>
    <row r="2529" spans="1:55">
      <c r="A2529" s="91">
        <f t="shared" si="39"/>
        <v>2528</v>
      </c>
      <c r="B2529" s="91">
        <v>2552201</v>
      </c>
      <c r="C2529" s="91">
        <v>80</v>
      </c>
      <c r="D2529" s="91">
        <v>19</v>
      </c>
      <c r="E2529" s="91" t="s">
        <v>87</v>
      </c>
      <c r="F2529" s="91" t="s">
        <v>87</v>
      </c>
      <c r="G2529" s="91" t="s">
        <v>21620</v>
      </c>
      <c r="I2529" s="91" t="s">
        <v>21621</v>
      </c>
      <c r="J2529" s="91" t="s">
        <v>21622</v>
      </c>
      <c r="K2529" s="91" t="s">
        <v>21623</v>
      </c>
      <c r="L2529" s="91" t="s">
        <v>21624</v>
      </c>
      <c r="O2529" s="91" t="s">
        <v>21625</v>
      </c>
      <c r="P2529" s="91" t="s">
        <v>21626</v>
      </c>
      <c r="R2529" s="91" t="s">
        <v>21627</v>
      </c>
      <c r="S2529" s="91" t="s">
        <v>21628</v>
      </c>
      <c r="T2529" s="91" t="s">
        <v>269</v>
      </c>
      <c r="U2529" s="91">
        <v>0</v>
      </c>
      <c r="V2529" s="91">
        <v>500000</v>
      </c>
      <c r="W2529" s="91">
        <v>0</v>
      </c>
      <c r="X2529" s="91">
        <v>100</v>
      </c>
      <c r="Y2529" s="91">
        <v>120</v>
      </c>
      <c r="Z2529" s="91">
        <v>40</v>
      </c>
      <c r="AA2529" s="91">
        <v>60</v>
      </c>
      <c r="AB2529" s="91">
        <v>120</v>
      </c>
      <c r="AC2529" s="91">
        <v>0</v>
      </c>
      <c r="AD2529" s="91">
        <v>100</v>
      </c>
      <c r="AE2529" s="91">
        <v>120</v>
      </c>
      <c r="AF2529" s="91">
        <v>182</v>
      </c>
      <c r="AG2529" s="91">
        <v>261</v>
      </c>
      <c r="AH2529" s="91">
        <v>1932</v>
      </c>
      <c r="AI2529" s="91">
        <v>2</v>
      </c>
      <c r="AJ2529" s="91" t="s">
        <v>21629</v>
      </c>
      <c r="AK2529" s="91">
        <v>0</v>
      </c>
      <c r="AL2529" s="91">
        <v>0</v>
      </c>
      <c r="AM2529" s="91" t="s">
        <v>87</v>
      </c>
      <c r="AO2529" s="91">
        <v>1</v>
      </c>
      <c r="AP2529" s="91">
        <v>2</v>
      </c>
      <c r="AQ2529" s="91" t="s">
        <v>87</v>
      </c>
      <c r="AR2529" s="91" t="s">
        <v>87</v>
      </c>
      <c r="AW2529" s="91">
        <v>1</v>
      </c>
      <c r="AX2529" s="91">
        <v>0</v>
      </c>
      <c r="AZ2529" s="92">
        <v>42641</v>
      </c>
      <c r="BA2529" s="91" t="s">
        <v>183</v>
      </c>
      <c r="BB2529" s="92">
        <v>42641</v>
      </c>
      <c r="BC2529" s="91" t="s">
        <v>87</v>
      </c>
    </row>
    <row r="2530" spans="1:55">
      <c r="A2530" s="91">
        <f t="shared" si="39"/>
        <v>2529</v>
      </c>
      <c r="B2530" s="91">
        <v>2554601</v>
      </c>
      <c r="C2530" s="91">
        <v>38</v>
      </c>
      <c r="D2530" s="91">
        <v>19</v>
      </c>
      <c r="E2530" s="91" t="s">
        <v>87</v>
      </c>
      <c r="F2530" s="91" t="s">
        <v>87</v>
      </c>
      <c r="G2530" s="91" t="s">
        <v>21630</v>
      </c>
      <c r="I2530" s="91" t="s">
        <v>21631</v>
      </c>
      <c r="K2530" s="91" t="s">
        <v>21632</v>
      </c>
      <c r="L2530" s="91" t="s">
        <v>21633</v>
      </c>
      <c r="O2530" s="91" t="s">
        <v>21634</v>
      </c>
      <c r="P2530" s="91" t="s">
        <v>21635</v>
      </c>
      <c r="R2530" s="91" t="s">
        <v>21636</v>
      </c>
      <c r="S2530" s="91" t="s">
        <v>21637</v>
      </c>
      <c r="T2530" s="91" t="s">
        <v>269</v>
      </c>
      <c r="U2530" s="91">
        <v>0</v>
      </c>
      <c r="V2530" s="91">
        <v>500000</v>
      </c>
      <c r="W2530" s="91">
        <v>0</v>
      </c>
      <c r="X2530" s="91">
        <v>100</v>
      </c>
      <c r="Y2530" s="91">
        <v>120</v>
      </c>
      <c r="Z2530" s="91">
        <v>40</v>
      </c>
      <c r="AA2530" s="91">
        <v>60</v>
      </c>
      <c r="AB2530" s="91">
        <v>120</v>
      </c>
      <c r="AC2530" s="91">
        <v>0</v>
      </c>
      <c r="AD2530" s="91">
        <v>100</v>
      </c>
      <c r="AE2530" s="91">
        <v>120</v>
      </c>
      <c r="AF2530" s="91">
        <v>141</v>
      </c>
      <c r="AG2530" s="91">
        <v>20</v>
      </c>
      <c r="AH2530" s="91">
        <v>741</v>
      </c>
      <c r="AI2530" s="91">
        <v>2</v>
      </c>
      <c r="AJ2530" s="91" t="s">
        <v>21638</v>
      </c>
      <c r="AK2530" s="91">
        <v>0</v>
      </c>
      <c r="AL2530" s="91">
        <v>0</v>
      </c>
      <c r="AM2530" s="91" t="s">
        <v>87</v>
      </c>
      <c r="AO2530" s="91">
        <v>1</v>
      </c>
      <c r="AP2530" s="91">
        <v>2</v>
      </c>
      <c r="AQ2530" s="91" t="s">
        <v>87</v>
      </c>
      <c r="AR2530" s="91" t="s">
        <v>87</v>
      </c>
      <c r="AW2530" s="91">
        <v>1</v>
      </c>
      <c r="AX2530" s="91">
        <v>0</v>
      </c>
      <c r="AZ2530" s="92">
        <v>42655</v>
      </c>
      <c r="BA2530" s="91" t="s">
        <v>183</v>
      </c>
      <c r="BB2530" s="92">
        <v>42655</v>
      </c>
      <c r="BC2530" s="91" t="s">
        <v>87</v>
      </c>
    </row>
    <row r="2531" spans="1:55">
      <c r="A2531" s="91">
        <f t="shared" si="39"/>
        <v>2530</v>
      </c>
      <c r="B2531" s="91">
        <v>2556301</v>
      </c>
      <c r="C2531" s="91">
        <v>29</v>
      </c>
      <c r="D2531" s="91">
        <v>19</v>
      </c>
      <c r="E2531" s="91">
        <v>25563</v>
      </c>
      <c r="F2531" s="91">
        <v>1</v>
      </c>
      <c r="G2531" s="91" t="s">
        <v>21639</v>
      </c>
      <c r="I2531" s="91" t="s">
        <v>21640</v>
      </c>
      <c r="J2531" s="91" t="s">
        <v>21641</v>
      </c>
      <c r="K2531" s="91" t="s">
        <v>21642</v>
      </c>
      <c r="L2531" s="91" t="s">
        <v>21643</v>
      </c>
      <c r="O2531" s="91" t="s">
        <v>21644</v>
      </c>
      <c r="P2531" s="91" t="s">
        <v>21645</v>
      </c>
      <c r="U2531" s="91">
        <v>0</v>
      </c>
      <c r="V2531" s="91">
        <v>500000</v>
      </c>
      <c r="W2531" s="91">
        <v>100</v>
      </c>
      <c r="X2531" s="91">
        <v>0</v>
      </c>
      <c r="Y2531" s="91">
        <v>0</v>
      </c>
      <c r="Z2531" s="91">
        <v>40</v>
      </c>
      <c r="AA2531" s="91">
        <v>60</v>
      </c>
      <c r="AB2531" s="91">
        <v>120</v>
      </c>
      <c r="AC2531" s="91">
        <v>100</v>
      </c>
      <c r="AD2531" s="91">
        <v>0</v>
      </c>
      <c r="AE2531" s="91">
        <v>0</v>
      </c>
      <c r="AF2531" s="91">
        <v>143</v>
      </c>
      <c r="AG2531" s="91">
        <v>283</v>
      </c>
      <c r="AH2531" s="91">
        <v>858420</v>
      </c>
      <c r="AI2531" s="91">
        <v>1</v>
      </c>
      <c r="AJ2531" s="91" t="s">
        <v>21640</v>
      </c>
      <c r="AK2531" s="91">
        <v>0</v>
      </c>
      <c r="AL2531" s="91">
        <v>0</v>
      </c>
      <c r="AM2531" s="91" t="s">
        <v>87</v>
      </c>
      <c r="AO2531" s="91">
        <v>1</v>
      </c>
      <c r="AP2531" s="91">
        <v>2</v>
      </c>
      <c r="AQ2531" s="91" t="s">
        <v>87</v>
      </c>
      <c r="AR2531" s="91" t="s">
        <v>87</v>
      </c>
      <c r="AW2531" s="91">
        <v>1</v>
      </c>
      <c r="AX2531" s="91">
        <v>0</v>
      </c>
      <c r="AZ2531" s="92">
        <v>43082.06177083333</v>
      </c>
      <c r="BA2531" s="91" t="s">
        <v>233</v>
      </c>
      <c r="BB2531" s="92">
        <v>43082.06177083333</v>
      </c>
      <c r="BC2531" s="91" t="s">
        <v>233</v>
      </c>
    </row>
    <row r="2532" spans="1:55">
      <c r="A2532" s="91">
        <f t="shared" si="39"/>
        <v>2531</v>
      </c>
      <c r="B2532" s="91">
        <v>2558201</v>
      </c>
      <c r="C2532" s="91">
        <v>70</v>
      </c>
      <c r="D2532" s="91">
        <v>19</v>
      </c>
      <c r="E2532" s="91" t="s">
        <v>87</v>
      </c>
      <c r="F2532" s="91" t="s">
        <v>87</v>
      </c>
      <c r="G2532" s="91" t="s">
        <v>21646</v>
      </c>
      <c r="H2532" s="91" t="s">
        <v>21647</v>
      </c>
      <c r="I2532" s="91" t="s">
        <v>21648</v>
      </c>
      <c r="J2532" s="91" t="s">
        <v>21648</v>
      </c>
      <c r="K2532" s="91" t="s">
        <v>21649</v>
      </c>
      <c r="L2532" s="91" t="s">
        <v>21650</v>
      </c>
      <c r="O2532" s="91" t="s">
        <v>21651</v>
      </c>
      <c r="P2532" s="91" t="s">
        <v>21652</v>
      </c>
      <c r="R2532" s="91" t="s">
        <v>21653</v>
      </c>
      <c r="S2532" s="91" t="s">
        <v>21654</v>
      </c>
      <c r="T2532" s="91" t="s">
        <v>269</v>
      </c>
      <c r="U2532" s="91">
        <v>0</v>
      </c>
      <c r="V2532" s="91">
        <v>0</v>
      </c>
      <c r="W2532" s="91">
        <v>100</v>
      </c>
      <c r="X2532" s="91">
        <v>0</v>
      </c>
      <c r="Y2532" s="91">
        <v>0</v>
      </c>
      <c r="Z2532" s="91">
        <v>100</v>
      </c>
      <c r="AA2532" s="91">
        <v>0</v>
      </c>
      <c r="AB2532" s="91">
        <v>0</v>
      </c>
      <c r="AC2532" s="91">
        <v>100</v>
      </c>
      <c r="AD2532" s="91">
        <v>0</v>
      </c>
      <c r="AE2532" s="91">
        <v>0</v>
      </c>
      <c r="AF2532" s="91">
        <v>5</v>
      </c>
      <c r="AG2532" s="91">
        <v>239</v>
      </c>
      <c r="AH2532" s="91">
        <v>452568</v>
      </c>
      <c r="AI2532" s="91">
        <v>2</v>
      </c>
      <c r="AJ2532" s="91" t="s">
        <v>21655</v>
      </c>
      <c r="AK2532" s="91">
        <v>0</v>
      </c>
      <c r="AL2532" s="91">
        <v>0</v>
      </c>
      <c r="AM2532" s="91" t="s">
        <v>87</v>
      </c>
      <c r="AO2532" s="91">
        <v>0</v>
      </c>
      <c r="AP2532" s="91">
        <v>0</v>
      </c>
      <c r="AQ2532" s="91" t="s">
        <v>87</v>
      </c>
      <c r="AR2532" s="91" t="s">
        <v>87</v>
      </c>
      <c r="AW2532" s="91">
        <v>1</v>
      </c>
      <c r="AX2532" s="91">
        <v>0</v>
      </c>
      <c r="AZ2532" s="92">
        <v>43132</v>
      </c>
      <c r="BA2532" s="91" t="s">
        <v>442</v>
      </c>
      <c r="BB2532" s="92">
        <v>43132</v>
      </c>
      <c r="BC2532" s="91" t="s">
        <v>442</v>
      </c>
    </row>
    <row r="2533" spans="1:55">
      <c r="A2533" s="91">
        <f t="shared" si="39"/>
        <v>2532</v>
      </c>
      <c r="B2533" s="91">
        <v>2569101</v>
      </c>
      <c r="C2533" s="91">
        <v>50</v>
      </c>
      <c r="D2533" s="91">
        <v>19</v>
      </c>
      <c r="E2533" s="91" t="s">
        <v>87</v>
      </c>
      <c r="F2533" s="91" t="s">
        <v>87</v>
      </c>
      <c r="G2533" s="91" t="s">
        <v>21656</v>
      </c>
      <c r="I2533" s="91" t="s">
        <v>21657</v>
      </c>
      <c r="J2533" s="91" t="s">
        <v>21658</v>
      </c>
      <c r="K2533" s="91" t="s">
        <v>21659</v>
      </c>
      <c r="L2533" s="91" t="s">
        <v>21660</v>
      </c>
      <c r="O2533" s="91" t="s">
        <v>21661</v>
      </c>
      <c r="P2533" s="91" t="s">
        <v>21662</v>
      </c>
      <c r="R2533" s="91" t="s">
        <v>21663</v>
      </c>
      <c r="S2533" s="91" t="s">
        <v>21664</v>
      </c>
      <c r="T2533" s="91" t="s">
        <v>269</v>
      </c>
      <c r="U2533" s="91">
        <v>0</v>
      </c>
      <c r="V2533" s="91">
        <v>500000</v>
      </c>
      <c r="W2533" s="91">
        <v>0</v>
      </c>
      <c r="X2533" s="91">
        <v>100</v>
      </c>
      <c r="Y2533" s="91">
        <v>120</v>
      </c>
      <c r="Z2533" s="91">
        <v>40</v>
      </c>
      <c r="AA2533" s="91">
        <v>60</v>
      </c>
      <c r="AB2533" s="91">
        <v>120</v>
      </c>
      <c r="AC2533" s="91">
        <v>40</v>
      </c>
      <c r="AD2533" s="91">
        <v>60</v>
      </c>
      <c r="AE2533" s="91">
        <v>120</v>
      </c>
      <c r="AF2533" s="91">
        <v>5</v>
      </c>
      <c r="AG2533" s="91">
        <v>587</v>
      </c>
      <c r="AH2533" s="91">
        <v>586411</v>
      </c>
      <c r="AI2533" s="91">
        <v>1</v>
      </c>
      <c r="AJ2533" s="91" t="s">
        <v>21665</v>
      </c>
      <c r="AK2533" s="91">
        <v>0</v>
      </c>
      <c r="AL2533" s="91">
        <v>0</v>
      </c>
      <c r="AM2533" s="91" t="s">
        <v>87</v>
      </c>
      <c r="AO2533" s="91">
        <v>1</v>
      </c>
      <c r="AP2533" s="91">
        <v>2</v>
      </c>
      <c r="AQ2533" s="91" t="s">
        <v>87</v>
      </c>
      <c r="AR2533" s="91" t="s">
        <v>87</v>
      </c>
      <c r="AW2533" s="91">
        <v>1</v>
      </c>
      <c r="AX2533" s="91">
        <v>0</v>
      </c>
      <c r="AZ2533" s="92">
        <v>42747</v>
      </c>
      <c r="BA2533" s="91" t="s">
        <v>183</v>
      </c>
      <c r="BB2533" s="92">
        <v>42747</v>
      </c>
      <c r="BC2533" s="91" t="s">
        <v>87</v>
      </c>
    </row>
    <row r="2534" spans="1:55">
      <c r="A2534" s="91">
        <f t="shared" si="39"/>
        <v>2533</v>
      </c>
      <c r="B2534" s="91">
        <v>2571301</v>
      </c>
      <c r="C2534" s="91">
        <v>10</v>
      </c>
      <c r="D2534" s="91">
        <v>19</v>
      </c>
      <c r="E2534" s="91" t="s">
        <v>87</v>
      </c>
      <c r="F2534" s="91" t="s">
        <v>87</v>
      </c>
      <c r="G2534" s="91" t="s">
        <v>21666</v>
      </c>
      <c r="I2534" s="91" t="s">
        <v>21667</v>
      </c>
      <c r="J2534" s="91" t="s">
        <v>21668</v>
      </c>
      <c r="K2534" s="91" t="s">
        <v>21669</v>
      </c>
      <c r="L2534" s="91" t="s">
        <v>21670</v>
      </c>
      <c r="O2534" s="91" t="s">
        <v>21671</v>
      </c>
      <c r="P2534" s="91" t="s">
        <v>21672</v>
      </c>
      <c r="R2534" s="91" t="s">
        <v>21673</v>
      </c>
      <c r="S2534" s="91" t="s">
        <v>21674</v>
      </c>
      <c r="T2534" s="91" t="s">
        <v>201</v>
      </c>
      <c r="U2534" s="91">
        <v>0</v>
      </c>
      <c r="V2534" s="91">
        <v>500000</v>
      </c>
      <c r="W2534" s="91">
        <v>0</v>
      </c>
      <c r="X2534" s="91">
        <v>0</v>
      </c>
      <c r="Y2534" s="91">
        <v>0</v>
      </c>
      <c r="Z2534" s="91">
        <v>40</v>
      </c>
      <c r="AA2534" s="91">
        <v>60</v>
      </c>
      <c r="AB2534" s="91">
        <v>120</v>
      </c>
      <c r="AC2534" s="91">
        <v>0</v>
      </c>
      <c r="AD2534" s="91">
        <v>0</v>
      </c>
      <c r="AE2534" s="91">
        <v>0</v>
      </c>
      <c r="AF2534" s="91">
        <v>501</v>
      </c>
      <c r="AG2534" s="91">
        <v>488</v>
      </c>
      <c r="AH2534" s="91">
        <v>1011208</v>
      </c>
      <c r="AI2534" s="91">
        <v>2</v>
      </c>
      <c r="AJ2534" s="91" t="s">
        <v>21675</v>
      </c>
      <c r="AK2534" s="91">
        <v>0</v>
      </c>
      <c r="AL2534" s="91">
        <v>0</v>
      </c>
      <c r="AM2534" s="91" t="s">
        <v>87</v>
      </c>
      <c r="AO2534" s="91">
        <v>0</v>
      </c>
      <c r="AP2534" s="91">
        <v>0</v>
      </c>
      <c r="AQ2534" s="91" t="s">
        <v>87</v>
      </c>
      <c r="AR2534" s="91" t="s">
        <v>87</v>
      </c>
      <c r="AW2534" s="91">
        <v>1</v>
      </c>
      <c r="AX2534" s="91">
        <v>0</v>
      </c>
      <c r="AZ2534" s="92">
        <v>42760</v>
      </c>
      <c r="BA2534" s="91" t="s">
        <v>183</v>
      </c>
      <c r="BB2534" s="92">
        <v>42760</v>
      </c>
      <c r="BC2534" s="91" t="s">
        <v>87</v>
      </c>
    </row>
    <row r="2535" spans="1:55">
      <c r="A2535" s="91">
        <f t="shared" si="39"/>
        <v>2534</v>
      </c>
      <c r="B2535" s="91">
        <v>2572601</v>
      </c>
      <c r="C2535" s="91">
        <v>30</v>
      </c>
      <c r="D2535" s="91">
        <v>19</v>
      </c>
      <c r="E2535" s="91" t="s">
        <v>87</v>
      </c>
      <c r="F2535" s="91" t="s">
        <v>87</v>
      </c>
      <c r="G2535" s="91" t="s">
        <v>21676</v>
      </c>
      <c r="H2535" s="91" t="s">
        <v>21677</v>
      </c>
      <c r="I2535" s="91" t="s">
        <v>21678</v>
      </c>
      <c r="J2535" s="91" t="s">
        <v>21679</v>
      </c>
      <c r="K2535" s="91" t="s">
        <v>21680</v>
      </c>
      <c r="L2535" s="91" t="s">
        <v>21681</v>
      </c>
      <c r="O2535" s="91" t="s">
        <v>21682</v>
      </c>
      <c r="P2535" s="91" t="s">
        <v>21683</v>
      </c>
      <c r="R2535" s="91" t="s">
        <v>21684</v>
      </c>
      <c r="S2535" s="91" t="s">
        <v>21685</v>
      </c>
      <c r="T2535" s="91" t="s">
        <v>201</v>
      </c>
      <c r="U2535" s="91">
        <v>1</v>
      </c>
      <c r="V2535" s="91">
        <v>500000</v>
      </c>
      <c r="W2535" s="91">
        <v>0</v>
      </c>
      <c r="X2535" s="91">
        <v>100</v>
      </c>
      <c r="Y2535" s="91">
        <v>120</v>
      </c>
      <c r="Z2535" s="91">
        <v>40</v>
      </c>
      <c r="AA2535" s="91">
        <v>60</v>
      </c>
      <c r="AB2535" s="91">
        <v>120</v>
      </c>
      <c r="AC2535" s="91">
        <v>40</v>
      </c>
      <c r="AD2535" s="91">
        <v>60</v>
      </c>
      <c r="AE2535" s="91">
        <v>120</v>
      </c>
      <c r="AF2535" s="91">
        <v>9</v>
      </c>
      <c r="AG2535" s="91">
        <v>926</v>
      </c>
      <c r="AH2535" s="91">
        <v>202300</v>
      </c>
      <c r="AI2535" s="91">
        <v>2</v>
      </c>
      <c r="AJ2535" s="91" t="s">
        <v>21686</v>
      </c>
      <c r="AK2535" s="91">
        <v>0</v>
      </c>
      <c r="AL2535" s="91">
        <v>0</v>
      </c>
      <c r="AM2535" s="91" t="s">
        <v>87</v>
      </c>
      <c r="AO2535" s="91">
        <v>1</v>
      </c>
      <c r="AP2535" s="91">
        <v>2</v>
      </c>
      <c r="AQ2535" s="91">
        <v>1174654</v>
      </c>
      <c r="AR2535" s="91" t="s">
        <v>87</v>
      </c>
      <c r="AU2535" s="93">
        <v>42791</v>
      </c>
      <c r="AW2535" s="91">
        <v>1</v>
      </c>
      <c r="AX2535" s="91">
        <v>0</v>
      </c>
      <c r="AZ2535" s="92">
        <v>42767</v>
      </c>
      <c r="BA2535" s="91" t="s">
        <v>183</v>
      </c>
      <c r="BB2535" s="92">
        <v>42767</v>
      </c>
      <c r="BC2535" s="91" t="s">
        <v>87</v>
      </c>
    </row>
    <row r="2536" spans="1:55">
      <c r="A2536" s="91">
        <f t="shared" si="39"/>
        <v>2535</v>
      </c>
      <c r="B2536" s="91">
        <v>2583401</v>
      </c>
      <c r="C2536" s="91">
        <v>80</v>
      </c>
      <c r="D2536" s="91">
        <v>19</v>
      </c>
      <c r="E2536" s="91" t="s">
        <v>87</v>
      </c>
      <c r="F2536" s="91" t="s">
        <v>87</v>
      </c>
      <c r="G2536" s="91" t="s">
        <v>21687</v>
      </c>
      <c r="I2536" s="91" t="s">
        <v>21688</v>
      </c>
      <c r="J2536" s="91" t="s">
        <v>21689</v>
      </c>
      <c r="K2536" s="91" t="s">
        <v>21690</v>
      </c>
      <c r="L2536" s="91" t="s">
        <v>21691</v>
      </c>
      <c r="O2536" s="91" t="s">
        <v>21692</v>
      </c>
      <c r="P2536" s="91" t="s">
        <v>21693</v>
      </c>
      <c r="R2536" s="91" t="s">
        <v>21694</v>
      </c>
      <c r="S2536" s="91" t="s">
        <v>21695</v>
      </c>
      <c r="T2536" s="91" t="s">
        <v>269</v>
      </c>
      <c r="U2536" s="91">
        <v>1</v>
      </c>
      <c r="V2536" s="91">
        <v>500000</v>
      </c>
      <c r="W2536" s="91">
        <v>0</v>
      </c>
      <c r="X2536" s="91">
        <v>100</v>
      </c>
      <c r="Y2536" s="91">
        <v>120</v>
      </c>
      <c r="Z2536" s="91">
        <v>40</v>
      </c>
      <c r="AA2536" s="91">
        <v>60</v>
      </c>
      <c r="AB2536" s="91">
        <v>120</v>
      </c>
      <c r="AC2536" s="91">
        <v>0</v>
      </c>
      <c r="AD2536" s="91">
        <v>100</v>
      </c>
      <c r="AE2536" s="91">
        <v>120</v>
      </c>
      <c r="AF2536" s="91">
        <v>182</v>
      </c>
      <c r="AG2536" s="91">
        <v>155</v>
      </c>
      <c r="AH2536" s="91">
        <v>1322392</v>
      </c>
      <c r="AI2536" s="91">
        <v>1</v>
      </c>
      <c r="AJ2536" s="91" t="s">
        <v>21696</v>
      </c>
      <c r="AK2536" s="91">
        <v>0</v>
      </c>
      <c r="AL2536" s="91">
        <v>0</v>
      </c>
      <c r="AM2536" s="91" t="s">
        <v>87</v>
      </c>
      <c r="AO2536" s="91">
        <v>1</v>
      </c>
      <c r="AP2536" s="91">
        <v>1</v>
      </c>
      <c r="AQ2536" s="91">
        <v>2133098</v>
      </c>
      <c r="AR2536" s="91" t="s">
        <v>87</v>
      </c>
      <c r="AU2536" s="93">
        <v>42911</v>
      </c>
      <c r="AW2536" s="91">
        <v>1</v>
      </c>
      <c r="AX2536" s="91">
        <v>0</v>
      </c>
      <c r="AZ2536" s="92">
        <v>42845</v>
      </c>
      <c r="BA2536" s="91" t="s">
        <v>183</v>
      </c>
      <c r="BB2536" s="92">
        <v>42908.073483796295</v>
      </c>
      <c r="BC2536" s="91" t="s">
        <v>233</v>
      </c>
    </row>
    <row r="2537" spans="1:55">
      <c r="A2537" s="91">
        <f t="shared" si="39"/>
        <v>2536</v>
      </c>
      <c r="B2537" s="91">
        <v>2585801</v>
      </c>
      <c r="C2537" s="91">
        <v>80</v>
      </c>
      <c r="D2537" s="91">
        <v>19</v>
      </c>
      <c r="E2537" s="91" t="s">
        <v>87</v>
      </c>
      <c r="F2537" s="91" t="s">
        <v>87</v>
      </c>
      <c r="G2537" s="91" t="s">
        <v>21697</v>
      </c>
      <c r="I2537" s="91" t="s">
        <v>21698</v>
      </c>
      <c r="J2537" s="91" t="s">
        <v>21699</v>
      </c>
      <c r="K2537" s="91" t="s">
        <v>1516</v>
      </c>
      <c r="L2537" s="91" t="s">
        <v>21700</v>
      </c>
      <c r="O2537" s="91" t="s">
        <v>21701</v>
      </c>
      <c r="P2537" s="91" t="s">
        <v>21702</v>
      </c>
      <c r="R2537" s="91" t="s">
        <v>21703</v>
      </c>
      <c r="S2537" s="91" t="s">
        <v>21704</v>
      </c>
      <c r="T2537" s="91" t="s">
        <v>201</v>
      </c>
      <c r="U2537" s="91">
        <v>1</v>
      </c>
      <c r="V2537" s="91">
        <v>500000</v>
      </c>
      <c r="W2537" s="91">
        <v>0</v>
      </c>
      <c r="X2537" s="91">
        <v>100</v>
      </c>
      <c r="Y2537" s="91">
        <v>120</v>
      </c>
      <c r="Z2537" s="91">
        <v>40</v>
      </c>
      <c r="AA2537" s="91">
        <v>60</v>
      </c>
      <c r="AB2537" s="91">
        <v>120</v>
      </c>
      <c r="AC2537" s="91">
        <v>0</v>
      </c>
      <c r="AD2537" s="91">
        <v>100</v>
      </c>
      <c r="AE2537" s="91">
        <v>120</v>
      </c>
      <c r="AF2537" s="91">
        <v>177</v>
      </c>
      <c r="AG2537" s="91">
        <v>273</v>
      </c>
      <c r="AH2537" s="91">
        <v>2906977</v>
      </c>
      <c r="AI2537" s="91">
        <v>1</v>
      </c>
      <c r="AJ2537" s="91" t="s">
        <v>21698</v>
      </c>
      <c r="AK2537" s="91">
        <v>0</v>
      </c>
      <c r="AL2537" s="91">
        <v>0</v>
      </c>
      <c r="AM2537" s="91" t="s">
        <v>87</v>
      </c>
      <c r="AO2537" s="91">
        <v>1</v>
      </c>
      <c r="AP2537" s="91">
        <v>1</v>
      </c>
      <c r="AQ2537" s="91">
        <v>2133144</v>
      </c>
      <c r="AR2537" s="91" t="s">
        <v>87</v>
      </c>
      <c r="AU2537" s="93">
        <v>42911</v>
      </c>
      <c r="AW2537" s="91">
        <v>1</v>
      </c>
      <c r="AX2537" s="91">
        <v>0</v>
      </c>
      <c r="AZ2537" s="92">
        <v>42857</v>
      </c>
      <c r="BA2537" s="91" t="s">
        <v>183</v>
      </c>
      <c r="BB2537" s="92">
        <v>42908.073483796295</v>
      </c>
      <c r="BC2537" s="91" t="s">
        <v>233</v>
      </c>
    </row>
    <row r="2538" spans="1:55">
      <c r="A2538" s="91">
        <f t="shared" si="39"/>
        <v>2537</v>
      </c>
      <c r="B2538" s="91">
        <v>2586601</v>
      </c>
      <c r="C2538" s="91">
        <v>80</v>
      </c>
      <c r="D2538" s="91">
        <v>19</v>
      </c>
      <c r="E2538" s="91" t="s">
        <v>87</v>
      </c>
      <c r="F2538" s="91" t="s">
        <v>87</v>
      </c>
      <c r="G2538" s="91" t="s">
        <v>21705</v>
      </c>
      <c r="I2538" s="91" t="s">
        <v>21706</v>
      </c>
      <c r="J2538" s="91" t="s">
        <v>21707</v>
      </c>
      <c r="K2538" s="91" t="s">
        <v>21708</v>
      </c>
      <c r="L2538" s="91" t="s">
        <v>21709</v>
      </c>
      <c r="O2538" s="91" t="s">
        <v>21710</v>
      </c>
      <c r="P2538" s="91" t="s">
        <v>21711</v>
      </c>
      <c r="R2538" s="91" t="s">
        <v>21712</v>
      </c>
      <c r="S2538" s="91" t="s">
        <v>21713</v>
      </c>
      <c r="T2538" s="91" t="s">
        <v>269</v>
      </c>
      <c r="U2538" s="91">
        <v>1</v>
      </c>
      <c r="V2538" s="91">
        <v>500000</v>
      </c>
      <c r="W2538" s="91">
        <v>0</v>
      </c>
      <c r="X2538" s="91">
        <v>100</v>
      </c>
      <c r="Y2538" s="91">
        <v>120</v>
      </c>
      <c r="Z2538" s="91">
        <v>40</v>
      </c>
      <c r="AA2538" s="91">
        <v>60</v>
      </c>
      <c r="AB2538" s="91">
        <v>120</v>
      </c>
      <c r="AC2538" s="91">
        <v>0</v>
      </c>
      <c r="AD2538" s="91">
        <v>100</v>
      </c>
      <c r="AE2538" s="91">
        <v>120</v>
      </c>
      <c r="AF2538" s="91">
        <v>181</v>
      </c>
      <c r="AG2538" s="91">
        <v>404</v>
      </c>
      <c r="AH2538" s="91">
        <v>3031808</v>
      </c>
      <c r="AI2538" s="91">
        <v>1</v>
      </c>
      <c r="AJ2538" s="91" t="s">
        <v>21714</v>
      </c>
      <c r="AK2538" s="91">
        <v>0</v>
      </c>
      <c r="AL2538" s="91">
        <v>0</v>
      </c>
      <c r="AM2538" s="91" t="s">
        <v>87</v>
      </c>
      <c r="AO2538" s="91">
        <v>1</v>
      </c>
      <c r="AP2538" s="91">
        <v>1</v>
      </c>
      <c r="AQ2538" s="91">
        <v>18750001</v>
      </c>
      <c r="AR2538" s="91" t="s">
        <v>87</v>
      </c>
      <c r="AU2538" s="93">
        <v>42911</v>
      </c>
      <c r="AW2538" s="91">
        <v>1</v>
      </c>
      <c r="AX2538" s="91">
        <v>0</v>
      </c>
      <c r="AZ2538" s="92">
        <v>42865</v>
      </c>
      <c r="BA2538" s="91" t="s">
        <v>183</v>
      </c>
      <c r="BB2538" s="92">
        <v>42908.073483796295</v>
      </c>
      <c r="BC2538" s="91" t="s">
        <v>233</v>
      </c>
    </row>
    <row r="2539" spans="1:55">
      <c r="A2539" s="91">
        <f t="shared" si="39"/>
        <v>2538</v>
      </c>
      <c r="B2539" s="91">
        <v>2588401</v>
      </c>
      <c r="C2539" s="91">
        <v>38</v>
      </c>
      <c r="D2539" s="91">
        <v>19</v>
      </c>
      <c r="E2539" s="91" t="s">
        <v>87</v>
      </c>
      <c r="F2539" s="91" t="s">
        <v>87</v>
      </c>
      <c r="G2539" s="91" t="s">
        <v>21715</v>
      </c>
      <c r="I2539" s="91" t="s">
        <v>21716</v>
      </c>
      <c r="K2539" s="91" t="s">
        <v>19366</v>
      </c>
      <c r="L2539" s="91" t="s">
        <v>21717</v>
      </c>
      <c r="O2539" s="91" t="s">
        <v>21718</v>
      </c>
      <c r="P2539" s="91" t="s">
        <v>21719</v>
      </c>
      <c r="R2539" s="91" t="s">
        <v>21720</v>
      </c>
      <c r="S2539" s="91" t="s">
        <v>21721</v>
      </c>
      <c r="T2539" s="91" t="s">
        <v>269</v>
      </c>
      <c r="U2539" s="91">
        <v>1</v>
      </c>
      <c r="V2539" s="91">
        <v>500000</v>
      </c>
      <c r="W2539" s="91">
        <v>0</v>
      </c>
      <c r="X2539" s="91">
        <v>100</v>
      </c>
      <c r="Y2539" s="91">
        <v>120</v>
      </c>
      <c r="Z2539" s="91">
        <v>40</v>
      </c>
      <c r="AA2539" s="91">
        <v>60</v>
      </c>
      <c r="AB2539" s="91">
        <v>120</v>
      </c>
      <c r="AC2539" s="91">
        <v>0</v>
      </c>
      <c r="AD2539" s="91">
        <v>100</v>
      </c>
      <c r="AE2539" s="91">
        <v>120</v>
      </c>
      <c r="AF2539" s="91">
        <v>10</v>
      </c>
      <c r="AG2539" s="91">
        <v>274</v>
      </c>
      <c r="AH2539" s="91">
        <v>411822</v>
      </c>
      <c r="AI2539" s="91">
        <v>2</v>
      </c>
      <c r="AJ2539" s="91" t="s">
        <v>21722</v>
      </c>
      <c r="AK2539" s="91">
        <v>0</v>
      </c>
      <c r="AL2539" s="91">
        <v>0</v>
      </c>
      <c r="AM2539" s="91" t="s">
        <v>87</v>
      </c>
      <c r="AO2539" s="91">
        <v>1</v>
      </c>
      <c r="AP2539" s="91">
        <v>2</v>
      </c>
      <c r="AQ2539" s="91">
        <v>1064977</v>
      </c>
      <c r="AR2539" s="91" t="s">
        <v>87</v>
      </c>
      <c r="AU2539" s="93">
        <v>42941</v>
      </c>
      <c r="AW2539" s="91">
        <v>1</v>
      </c>
      <c r="AX2539" s="91">
        <v>0</v>
      </c>
      <c r="AZ2539" s="92">
        <v>42877</v>
      </c>
      <c r="BA2539" s="91" t="s">
        <v>183</v>
      </c>
      <c r="BB2539" s="92">
        <v>42941.074108796296</v>
      </c>
      <c r="BC2539" s="91" t="s">
        <v>233</v>
      </c>
    </row>
    <row r="2540" spans="1:55">
      <c r="A2540" s="91">
        <f t="shared" si="39"/>
        <v>2539</v>
      </c>
      <c r="B2540" s="91">
        <v>2593501</v>
      </c>
      <c r="C2540" s="91">
        <v>80</v>
      </c>
      <c r="D2540" s="91">
        <v>19</v>
      </c>
      <c r="E2540" s="91">
        <v>25935</v>
      </c>
      <c r="F2540" s="91">
        <v>1</v>
      </c>
      <c r="G2540" s="91" t="s">
        <v>21723</v>
      </c>
      <c r="I2540" s="91" t="s">
        <v>21724</v>
      </c>
      <c r="J2540" s="91" t="s">
        <v>21723</v>
      </c>
      <c r="K2540" s="91" t="s">
        <v>21725</v>
      </c>
      <c r="L2540" s="91" t="s">
        <v>21726</v>
      </c>
      <c r="O2540" s="91" t="s">
        <v>21727</v>
      </c>
      <c r="P2540" s="91" t="s">
        <v>21727</v>
      </c>
      <c r="R2540" s="91" t="s">
        <v>21728</v>
      </c>
      <c r="S2540" s="91" t="s">
        <v>21729</v>
      </c>
      <c r="T2540" s="91" t="s">
        <v>2015</v>
      </c>
      <c r="U2540" s="91">
        <v>1</v>
      </c>
      <c r="V2540" s="91">
        <v>500000</v>
      </c>
      <c r="W2540" s="91">
        <v>0</v>
      </c>
      <c r="X2540" s="91">
        <v>100</v>
      </c>
      <c r="Y2540" s="91">
        <v>120</v>
      </c>
      <c r="Z2540" s="91">
        <v>100</v>
      </c>
      <c r="AA2540" s="91">
        <v>0</v>
      </c>
      <c r="AB2540" s="91">
        <v>120</v>
      </c>
      <c r="AC2540" s="91">
        <v>0</v>
      </c>
      <c r="AD2540" s="91">
        <v>100</v>
      </c>
      <c r="AE2540" s="91">
        <v>120</v>
      </c>
      <c r="AF2540" s="91">
        <v>177</v>
      </c>
      <c r="AG2540" s="91">
        <v>651</v>
      </c>
      <c r="AH2540" s="91">
        <v>1820049</v>
      </c>
      <c r="AI2540" s="91">
        <v>1</v>
      </c>
      <c r="AJ2540" s="91" t="s">
        <v>21730</v>
      </c>
      <c r="AK2540" s="91">
        <v>0</v>
      </c>
      <c r="AL2540" s="91">
        <v>1</v>
      </c>
      <c r="AM2540" s="91">
        <v>4.0103600901000198E+17</v>
      </c>
      <c r="AN2540" s="91" t="s">
        <v>21731</v>
      </c>
      <c r="AO2540" s="91">
        <v>1</v>
      </c>
      <c r="AP2540" s="91">
        <v>2</v>
      </c>
      <c r="AQ2540" s="91">
        <v>2148971</v>
      </c>
      <c r="AR2540" s="91" t="s">
        <v>87</v>
      </c>
      <c r="AU2540" s="93">
        <v>42972</v>
      </c>
      <c r="AW2540" s="91">
        <v>1</v>
      </c>
      <c r="AX2540" s="91">
        <v>0</v>
      </c>
      <c r="AZ2540" s="92">
        <v>42901.405821759261</v>
      </c>
      <c r="BA2540" s="91" t="s">
        <v>233</v>
      </c>
      <c r="BB2540" s="92">
        <v>43158.080277777779</v>
      </c>
      <c r="BC2540" s="91" t="s">
        <v>233</v>
      </c>
    </row>
    <row r="2541" spans="1:55">
      <c r="A2541" s="91">
        <f t="shared" si="39"/>
        <v>2540</v>
      </c>
      <c r="B2541" s="91">
        <v>2598201</v>
      </c>
      <c r="C2541" s="91">
        <v>38</v>
      </c>
      <c r="D2541" s="91">
        <v>19</v>
      </c>
      <c r="E2541" s="91">
        <v>25982</v>
      </c>
      <c r="F2541" s="91">
        <v>1</v>
      </c>
      <c r="G2541" s="91" t="s">
        <v>21732</v>
      </c>
      <c r="I2541" s="91" t="s">
        <v>21733</v>
      </c>
      <c r="K2541" s="91" t="s">
        <v>21734</v>
      </c>
      <c r="L2541" s="91" t="s">
        <v>21735</v>
      </c>
      <c r="O2541" s="91" t="s">
        <v>21736</v>
      </c>
      <c r="P2541" s="91" t="s">
        <v>21737</v>
      </c>
      <c r="R2541" s="91" t="s">
        <v>21738</v>
      </c>
      <c r="S2541" s="91" t="s">
        <v>21739</v>
      </c>
      <c r="T2541" s="91" t="s">
        <v>269</v>
      </c>
      <c r="U2541" s="91">
        <v>0</v>
      </c>
      <c r="V2541" s="91">
        <v>500000</v>
      </c>
      <c r="W2541" s="91">
        <v>0</v>
      </c>
      <c r="X2541" s="91">
        <v>100</v>
      </c>
      <c r="Y2541" s="91">
        <v>120</v>
      </c>
      <c r="Z2541" s="91">
        <v>40</v>
      </c>
      <c r="AA2541" s="91">
        <v>60</v>
      </c>
      <c r="AB2541" s="91">
        <v>120</v>
      </c>
      <c r="AC2541" s="91">
        <v>0</v>
      </c>
      <c r="AD2541" s="91">
        <v>100</v>
      </c>
      <c r="AE2541" s="91">
        <v>120</v>
      </c>
      <c r="AF2541" s="91">
        <v>141</v>
      </c>
      <c r="AG2541" s="91">
        <v>85</v>
      </c>
      <c r="AH2541" s="91">
        <v>21658</v>
      </c>
      <c r="AI2541" s="91">
        <v>1</v>
      </c>
      <c r="AJ2541" s="91" t="s">
        <v>21740</v>
      </c>
      <c r="AK2541" s="91">
        <v>0</v>
      </c>
      <c r="AL2541" s="91">
        <v>0</v>
      </c>
      <c r="AM2541" s="91" t="s">
        <v>87</v>
      </c>
      <c r="AO2541" s="91">
        <v>1</v>
      </c>
      <c r="AP2541" s="91">
        <v>2</v>
      </c>
      <c r="AQ2541" s="91" t="s">
        <v>87</v>
      </c>
      <c r="AR2541" s="91" t="s">
        <v>87</v>
      </c>
      <c r="AW2541" s="91">
        <v>1</v>
      </c>
      <c r="AX2541" s="91">
        <v>0</v>
      </c>
      <c r="AZ2541" s="92">
        <v>42921.774270833332</v>
      </c>
      <c r="BA2541" s="91" t="s">
        <v>233</v>
      </c>
      <c r="BB2541" s="92">
        <v>42921.774270833332</v>
      </c>
      <c r="BC2541" s="91" t="s">
        <v>233</v>
      </c>
    </row>
    <row r="2542" spans="1:55">
      <c r="A2542" s="91">
        <f t="shared" si="39"/>
        <v>2541</v>
      </c>
      <c r="B2542" s="91">
        <v>2598301</v>
      </c>
      <c r="C2542" s="91">
        <v>70</v>
      </c>
      <c r="D2542" s="91">
        <v>19</v>
      </c>
      <c r="E2542" s="91">
        <v>25983</v>
      </c>
      <c r="F2542" s="91">
        <v>1</v>
      </c>
      <c r="G2542" s="91" t="s">
        <v>21741</v>
      </c>
      <c r="I2542" s="91" t="s">
        <v>21742</v>
      </c>
      <c r="K2542" s="91" t="s">
        <v>21743</v>
      </c>
      <c r="L2542" s="91" t="s">
        <v>21744</v>
      </c>
      <c r="O2542" s="91" t="s">
        <v>21745</v>
      </c>
      <c r="P2542" s="91" t="s">
        <v>21746</v>
      </c>
      <c r="R2542" s="91" t="s">
        <v>21747</v>
      </c>
      <c r="S2542" s="91" t="s">
        <v>21748</v>
      </c>
      <c r="T2542" s="91" t="s">
        <v>5666</v>
      </c>
      <c r="U2542" s="91">
        <v>0</v>
      </c>
      <c r="V2542" s="91">
        <v>500000</v>
      </c>
      <c r="W2542" s="91">
        <v>0</v>
      </c>
      <c r="X2542" s="91">
        <v>100</v>
      </c>
      <c r="Y2542" s="91">
        <v>120</v>
      </c>
      <c r="Z2542" s="91">
        <v>40</v>
      </c>
      <c r="AA2542" s="91">
        <v>60</v>
      </c>
      <c r="AB2542" s="91">
        <v>120</v>
      </c>
      <c r="AC2542" s="91">
        <v>0</v>
      </c>
      <c r="AD2542" s="91">
        <v>100</v>
      </c>
      <c r="AE2542" s="91">
        <v>120</v>
      </c>
      <c r="AF2542" s="91">
        <v>163</v>
      </c>
      <c r="AG2542" s="91">
        <v>323</v>
      </c>
      <c r="AH2542" s="91">
        <v>93912</v>
      </c>
      <c r="AI2542" s="91">
        <v>1</v>
      </c>
      <c r="AJ2542" s="91" t="s">
        <v>21749</v>
      </c>
      <c r="AK2542" s="91">
        <v>0</v>
      </c>
      <c r="AL2542" s="91">
        <v>0</v>
      </c>
      <c r="AM2542" s="91" t="s">
        <v>87</v>
      </c>
      <c r="AO2542" s="91">
        <v>1</v>
      </c>
      <c r="AP2542" s="91">
        <v>2</v>
      </c>
      <c r="AQ2542" s="91" t="s">
        <v>87</v>
      </c>
      <c r="AR2542" s="91" t="s">
        <v>87</v>
      </c>
      <c r="AW2542" s="91">
        <v>1</v>
      </c>
      <c r="AX2542" s="91">
        <v>0</v>
      </c>
      <c r="AZ2542" s="92">
        <v>42927.060694444444</v>
      </c>
      <c r="BA2542" s="91" t="s">
        <v>233</v>
      </c>
      <c r="BB2542" s="92">
        <v>42927.060694444444</v>
      </c>
      <c r="BC2542" s="91" t="s">
        <v>233</v>
      </c>
    </row>
    <row r="2543" spans="1:55">
      <c r="A2543" s="91">
        <f t="shared" si="39"/>
        <v>2542</v>
      </c>
      <c r="B2543" s="91">
        <v>2602201</v>
      </c>
      <c r="C2543" s="91">
        <v>30</v>
      </c>
      <c r="D2543" s="91">
        <v>19</v>
      </c>
      <c r="E2543" s="91">
        <v>26022</v>
      </c>
      <c r="F2543" s="91">
        <v>1</v>
      </c>
      <c r="G2543" s="91" t="s">
        <v>21750</v>
      </c>
      <c r="I2543" s="91" t="s">
        <v>21751</v>
      </c>
      <c r="K2543" s="91" t="s">
        <v>21752</v>
      </c>
      <c r="L2543" s="91" t="s">
        <v>21753</v>
      </c>
      <c r="O2543" s="91" t="s">
        <v>87</v>
      </c>
      <c r="P2543" s="91" t="s">
        <v>87</v>
      </c>
      <c r="U2543" s="91">
        <v>1</v>
      </c>
      <c r="V2543" s="91">
        <v>500000</v>
      </c>
      <c r="W2543" s="91">
        <v>100</v>
      </c>
      <c r="X2543" s="91">
        <v>0</v>
      </c>
      <c r="Y2543" s="91">
        <v>120</v>
      </c>
      <c r="Z2543" s="91">
        <v>40</v>
      </c>
      <c r="AA2543" s="91">
        <v>60</v>
      </c>
      <c r="AB2543" s="91">
        <v>120</v>
      </c>
      <c r="AC2543" s="91">
        <v>40</v>
      </c>
      <c r="AD2543" s="91">
        <v>60</v>
      </c>
      <c r="AE2543" s="91">
        <v>120</v>
      </c>
      <c r="AF2543" s="91">
        <v>135</v>
      </c>
      <c r="AG2543" s="91">
        <v>150</v>
      </c>
      <c r="AH2543" s="91">
        <v>1160304</v>
      </c>
      <c r="AI2543" s="91">
        <v>1</v>
      </c>
      <c r="AJ2543" s="91" t="s">
        <v>21754</v>
      </c>
      <c r="AK2543" s="91">
        <v>0</v>
      </c>
      <c r="AL2543" s="91">
        <v>0</v>
      </c>
      <c r="AM2543" s="91" t="s">
        <v>87</v>
      </c>
      <c r="AO2543" s="91">
        <v>1</v>
      </c>
      <c r="AP2543" s="91">
        <v>2</v>
      </c>
      <c r="AQ2543" s="91">
        <v>2156059</v>
      </c>
      <c r="AR2543" s="91" t="s">
        <v>87</v>
      </c>
      <c r="AU2543" s="93">
        <v>43003</v>
      </c>
      <c r="AW2543" s="91">
        <v>1</v>
      </c>
      <c r="AX2543" s="91">
        <v>0</v>
      </c>
      <c r="AZ2543" s="92">
        <v>42948.073252314818</v>
      </c>
      <c r="BA2543" s="91" t="s">
        <v>233</v>
      </c>
      <c r="BB2543" s="92">
        <v>43000.063310185185</v>
      </c>
      <c r="BC2543" s="91" t="s">
        <v>233</v>
      </c>
    </row>
    <row r="2544" spans="1:55">
      <c r="A2544" s="91">
        <f t="shared" si="39"/>
        <v>2543</v>
      </c>
      <c r="B2544" s="91">
        <v>2603002</v>
      </c>
      <c r="C2544" s="91">
        <v>30</v>
      </c>
      <c r="D2544" s="91">
        <v>19</v>
      </c>
      <c r="E2544" s="91">
        <v>26030</v>
      </c>
      <c r="F2544" s="91">
        <v>2</v>
      </c>
      <c r="G2544" s="91" t="s">
        <v>21755</v>
      </c>
      <c r="I2544" s="91" t="s">
        <v>21756</v>
      </c>
      <c r="J2544" s="91" t="s">
        <v>21755</v>
      </c>
      <c r="K2544" s="91" t="s">
        <v>9139</v>
      </c>
      <c r="L2544" s="91" t="s">
        <v>21757</v>
      </c>
      <c r="O2544" s="91" t="s">
        <v>21758</v>
      </c>
      <c r="P2544" s="91" t="s">
        <v>87</v>
      </c>
      <c r="U2544" s="91">
        <v>0</v>
      </c>
      <c r="V2544" s="91">
        <v>500000</v>
      </c>
      <c r="W2544" s="91">
        <v>0</v>
      </c>
      <c r="X2544" s="91">
        <v>100</v>
      </c>
      <c r="Y2544" s="91">
        <v>120</v>
      </c>
      <c r="Z2544" s="91">
        <v>0</v>
      </c>
      <c r="AA2544" s="91">
        <v>0</v>
      </c>
      <c r="AB2544" s="91">
        <v>0</v>
      </c>
      <c r="AC2544" s="91">
        <v>0</v>
      </c>
      <c r="AD2544" s="91">
        <v>0</v>
      </c>
      <c r="AE2544" s="91">
        <v>0</v>
      </c>
      <c r="AF2544" s="91">
        <v>5</v>
      </c>
      <c r="AG2544" s="91">
        <v>43</v>
      </c>
      <c r="AH2544" s="91">
        <v>9017475</v>
      </c>
      <c r="AI2544" s="91">
        <v>2</v>
      </c>
      <c r="AJ2544" s="91" t="s">
        <v>21759</v>
      </c>
      <c r="AK2544" s="91">
        <v>0</v>
      </c>
      <c r="AL2544" s="91">
        <v>0</v>
      </c>
      <c r="AM2544" s="91" t="s">
        <v>87</v>
      </c>
      <c r="AO2544" s="91">
        <v>0</v>
      </c>
      <c r="AP2544" s="91">
        <v>2</v>
      </c>
      <c r="AQ2544" s="91" t="s">
        <v>87</v>
      </c>
      <c r="AR2544" s="91" t="s">
        <v>87</v>
      </c>
      <c r="AW2544" s="91">
        <v>1</v>
      </c>
      <c r="AX2544" s="91">
        <v>0</v>
      </c>
      <c r="AZ2544" s="92">
        <v>36680</v>
      </c>
      <c r="BA2544" s="91" t="s">
        <v>183</v>
      </c>
      <c r="BB2544" s="92">
        <v>40603</v>
      </c>
      <c r="BC2544" s="91" t="s">
        <v>87</v>
      </c>
    </row>
    <row r="2545" spans="1:55">
      <c r="A2545" s="91">
        <f t="shared" si="39"/>
        <v>2544</v>
      </c>
      <c r="B2545" s="91">
        <v>2610201</v>
      </c>
      <c r="C2545" s="91">
        <v>29</v>
      </c>
      <c r="D2545" s="91">
        <v>19</v>
      </c>
      <c r="E2545" s="91">
        <v>26102</v>
      </c>
      <c r="F2545" s="91">
        <v>1</v>
      </c>
      <c r="G2545" s="91" t="s">
        <v>21760</v>
      </c>
      <c r="I2545" s="91" t="s">
        <v>21761</v>
      </c>
      <c r="J2545" s="91" t="s">
        <v>21762</v>
      </c>
      <c r="K2545" s="91" t="s">
        <v>21763</v>
      </c>
      <c r="L2545" s="91" t="s">
        <v>21764</v>
      </c>
      <c r="O2545" s="91" t="s">
        <v>21765</v>
      </c>
      <c r="P2545" s="91" t="s">
        <v>21766</v>
      </c>
      <c r="R2545" s="91" t="s">
        <v>21767</v>
      </c>
      <c r="S2545" s="91" t="s">
        <v>21768</v>
      </c>
      <c r="T2545" s="91" t="s">
        <v>269</v>
      </c>
      <c r="U2545" s="91">
        <v>1</v>
      </c>
      <c r="V2545" s="91">
        <v>500000</v>
      </c>
      <c r="W2545" s="91">
        <v>100</v>
      </c>
      <c r="X2545" s="91">
        <v>0</v>
      </c>
      <c r="Y2545" s="91">
        <v>0</v>
      </c>
      <c r="Z2545" s="91">
        <v>40</v>
      </c>
      <c r="AA2545" s="91">
        <v>60</v>
      </c>
      <c r="AB2545" s="91">
        <v>120</v>
      </c>
      <c r="AC2545" s="91">
        <v>100</v>
      </c>
      <c r="AD2545" s="91">
        <v>0</v>
      </c>
      <c r="AE2545" s="91">
        <v>0</v>
      </c>
      <c r="AF2545" s="91">
        <v>9</v>
      </c>
      <c r="AG2545" s="91">
        <v>9</v>
      </c>
      <c r="AH2545" s="91">
        <v>4246146</v>
      </c>
      <c r="AI2545" s="91">
        <v>1</v>
      </c>
      <c r="AJ2545" s="91" t="s">
        <v>21761</v>
      </c>
      <c r="AK2545" s="91">
        <v>0</v>
      </c>
      <c r="AL2545" s="91">
        <v>1</v>
      </c>
      <c r="AM2545" s="91">
        <v>20107600913000</v>
      </c>
      <c r="AN2545" s="91" t="s">
        <v>21769</v>
      </c>
      <c r="AO2545" s="91">
        <v>1</v>
      </c>
      <c r="AP2545" s="91">
        <v>2</v>
      </c>
      <c r="AQ2545" s="91">
        <v>1675278</v>
      </c>
      <c r="AR2545" s="91" t="s">
        <v>87</v>
      </c>
      <c r="AU2545" s="93">
        <v>43033</v>
      </c>
      <c r="AW2545" s="91">
        <v>1</v>
      </c>
      <c r="AX2545" s="91">
        <v>0</v>
      </c>
      <c r="AZ2545" s="92">
        <v>42993.057928240742</v>
      </c>
      <c r="BA2545" s="91" t="s">
        <v>233</v>
      </c>
      <c r="BB2545" s="92">
        <v>43033.066342592596</v>
      </c>
      <c r="BC2545" s="91" t="s">
        <v>233</v>
      </c>
    </row>
    <row r="2546" spans="1:55">
      <c r="A2546" s="91">
        <f t="shared" si="39"/>
        <v>2545</v>
      </c>
      <c r="B2546" s="91">
        <v>2610401</v>
      </c>
      <c r="C2546" s="91">
        <v>29</v>
      </c>
      <c r="D2546" s="91">
        <v>19</v>
      </c>
      <c r="E2546" s="91">
        <v>26104</v>
      </c>
      <c r="F2546" s="91">
        <v>1</v>
      </c>
      <c r="G2546" s="91" t="s">
        <v>21770</v>
      </c>
      <c r="I2546" s="91" t="s">
        <v>21771</v>
      </c>
      <c r="J2546" s="91" t="s">
        <v>21772</v>
      </c>
      <c r="K2546" s="91" t="s">
        <v>15846</v>
      </c>
      <c r="L2546" s="91" t="s">
        <v>21773</v>
      </c>
      <c r="O2546" s="91" t="s">
        <v>21774</v>
      </c>
      <c r="P2546" s="91" t="s">
        <v>21775</v>
      </c>
      <c r="R2546" s="91" t="s">
        <v>21776</v>
      </c>
      <c r="S2546" s="91" t="s">
        <v>21777</v>
      </c>
      <c r="T2546" s="91" t="s">
        <v>201</v>
      </c>
      <c r="U2546" s="91">
        <v>1</v>
      </c>
      <c r="V2546" s="91">
        <v>500000</v>
      </c>
      <c r="W2546" s="91">
        <v>0</v>
      </c>
      <c r="X2546" s="91">
        <v>100</v>
      </c>
      <c r="Y2546" s="91">
        <v>120</v>
      </c>
      <c r="Z2546" s="91">
        <v>40</v>
      </c>
      <c r="AA2546" s="91">
        <v>60</v>
      </c>
      <c r="AB2546" s="91">
        <v>120</v>
      </c>
      <c r="AC2546" s="91">
        <v>0</v>
      </c>
      <c r="AD2546" s="91">
        <v>100</v>
      </c>
      <c r="AE2546" s="91">
        <v>120</v>
      </c>
      <c r="AF2546" s="91">
        <v>142</v>
      </c>
      <c r="AG2546" s="91">
        <v>255</v>
      </c>
      <c r="AH2546" s="91">
        <v>1215</v>
      </c>
      <c r="AI2546" s="91">
        <v>2</v>
      </c>
      <c r="AJ2546" s="91" t="s">
        <v>21778</v>
      </c>
      <c r="AK2546" s="91">
        <v>0</v>
      </c>
      <c r="AL2546" s="91">
        <v>0</v>
      </c>
      <c r="AM2546" s="91" t="s">
        <v>87</v>
      </c>
      <c r="AO2546" s="91">
        <v>1</v>
      </c>
      <c r="AP2546" s="91">
        <v>2</v>
      </c>
      <c r="AQ2546" s="91">
        <v>2165363</v>
      </c>
      <c r="AR2546" s="91" t="s">
        <v>87</v>
      </c>
      <c r="AU2546" s="93">
        <v>43064</v>
      </c>
      <c r="AW2546" s="91">
        <v>1</v>
      </c>
      <c r="AX2546" s="91">
        <v>0</v>
      </c>
      <c r="AZ2546" s="92">
        <v>42993.057928240742</v>
      </c>
      <c r="BA2546" s="91" t="s">
        <v>233</v>
      </c>
      <c r="BB2546" s="92">
        <v>43062.065682870372</v>
      </c>
      <c r="BC2546" s="91" t="s">
        <v>233</v>
      </c>
    </row>
    <row r="2547" spans="1:55">
      <c r="A2547" s="91">
        <f t="shared" si="39"/>
        <v>2546</v>
      </c>
      <c r="B2547" s="91">
        <v>2614401</v>
      </c>
      <c r="C2547" s="91">
        <v>10</v>
      </c>
      <c r="D2547" s="91">
        <v>19</v>
      </c>
      <c r="E2547" s="91">
        <v>26144</v>
      </c>
      <c r="F2547" s="91">
        <v>1</v>
      </c>
      <c r="G2547" s="91" t="s">
        <v>21779</v>
      </c>
      <c r="K2547" s="91" t="s">
        <v>21780</v>
      </c>
      <c r="L2547" s="91" t="s">
        <v>21781</v>
      </c>
      <c r="O2547" s="91" t="s">
        <v>21782</v>
      </c>
      <c r="P2547" s="91" t="s">
        <v>21783</v>
      </c>
      <c r="R2547" s="91" t="s">
        <v>21784</v>
      </c>
      <c r="S2547" s="91" t="s">
        <v>21785</v>
      </c>
      <c r="T2547" s="91" t="s">
        <v>269</v>
      </c>
      <c r="U2547" s="91">
        <v>0</v>
      </c>
      <c r="V2547" s="91">
        <v>500000</v>
      </c>
      <c r="W2547" s="91">
        <v>100</v>
      </c>
      <c r="X2547" s="91">
        <v>0</v>
      </c>
      <c r="Y2547" s="91">
        <v>0</v>
      </c>
      <c r="Z2547" s="91">
        <v>40</v>
      </c>
      <c r="AA2547" s="91">
        <v>60</v>
      </c>
      <c r="AB2547" s="91">
        <v>120</v>
      </c>
      <c r="AC2547" s="91">
        <v>100</v>
      </c>
      <c r="AD2547" s="91">
        <v>0</v>
      </c>
      <c r="AE2547" s="91">
        <v>0</v>
      </c>
      <c r="AF2547" s="91">
        <v>501</v>
      </c>
      <c r="AG2547" s="91">
        <v>41</v>
      </c>
      <c r="AH2547" s="91">
        <v>459301</v>
      </c>
      <c r="AI2547" s="91">
        <v>1</v>
      </c>
      <c r="AJ2547" s="91" t="s">
        <v>21786</v>
      </c>
      <c r="AK2547" s="91">
        <v>0</v>
      </c>
      <c r="AL2547" s="91">
        <v>0</v>
      </c>
      <c r="AM2547" s="91" t="s">
        <v>87</v>
      </c>
      <c r="AO2547" s="91">
        <v>1</v>
      </c>
      <c r="AP2547" s="91">
        <v>0</v>
      </c>
      <c r="AQ2547" s="91" t="s">
        <v>87</v>
      </c>
      <c r="AR2547" s="91" t="s">
        <v>87</v>
      </c>
      <c r="AW2547" s="91">
        <v>1</v>
      </c>
      <c r="AX2547" s="91">
        <v>0</v>
      </c>
      <c r="AZ2547" s="92">
        <v>43027.057754629626</v>
      </c>
      <c r="BA2547" s="91" t="s">
        <v>233</v>
      </c>
      <c r="BB2547" s="92">
        <v>43027.405891203707</v>
      </c>
      <c r="BC2547" s="91" t="s">
        <v>233</v>
      </c>
    </row>
    <row r="2548" spans="1:55">
      <c r="A2548" s="91">
        <f t="shared" si="39"/>
        <v>2547</v>
      </c>
      <c r="B2548" s="91">
        <v>2619201</v>
      </c>
      <c r="C2548" s="91">
        <v>77</v>
      </c>
      <c r="D2548" s="91">
        <v>19</v>
      </c>
      <c r="E2548" s="91">
        <v>26192</v>
      </c>
      <c r="F2548" s="91">
        <v>1</v>
      </c>
      <c r="G2548" s="91" t="s">
        <v>21787</v>
      </c>
      <c r="I2548" s="91" t="s">
        <v>21788</v>
      </c>
      <c r="J2548" s="91" t="s">
        <v>21789</v>
      </c>
      <c r="K2548" s="91" t="s">
        <v>21790</v>
      </c>
      <c r="L2548" s="91" t="s">
        <v>21791</v>
      </c>
      <c r="O2548" s="91" t="s">
        <v>21792</v>
      </c>
      <c r="P2548" s="91" t="s">
        <v>21793</v>
      </c>
      <c r="R2548" s="91" t="s">
        <v>21794</v>
      </c>
      <c r="S2548" s="91" t="s">
        <v>21795</v>
      </c>
      <c r="T2548" s="91" t="s">
        <v>201</v>
      </c>
      <c r="U2548" s="91">
        <v>0</v>
      </c>
      <c r="V2548" s="91">
        <v>500000</v>
      </c>
      <c r="W2548" s="91">
        <v>0</v>
      </c>
      <c r="X2548" s="91">
        <v>100</v>
      </c>
      <c r="Y2548" s="91">
        <v>120</v>
      </c>
      <c r="Z2548" s="91">
        <v>40</v>
      </c>
      <c r="AA2548" s="91">
        <v>60</v>
      </c>
      <c r="AB2548" s="91">
        <v>120</v>
      </c>
      <c r="AC2548" s="91">
        <v>0</v>
      </c>
      <c r="AD2548" s="91">
        <v>100</v>
      </c>
      <c r="AE2548" s="91">
        <v>120</v>
      </c>
      <c r="AF2548" s="91">
        <v>169</v>
      </c>
      <c r="AG2548" s="91">
        <v>1</v>
      </c>
      <c r="AH2548" s="91">
        <v>652016</v>
      </c>
      <c r="AI2548" s="91">
        <v>2</v>
      </c>
      <c r="AJ2548" s="91" t="s">
        <v>21788</v>
      </c>
      <c r="AK2548" s="91">
        <v>0</v>
      </c>
      <c r="AL2548" s="91">
        <v>0</v>
      </c>
      <c r="AM2548" s="91" t="s">
        <v>87</v>
      </c>
      <c r="AO2548" s="91">
        <v>1</v>
      </c>
      <c r="AP2548" s="91">
        <v>2</v>
      </c>
      <c r="AQ2548" s="91" t="s">
        <v>87</v>
      </c>
      <c r="AR2548" s="91" t="s">
        <v>87</v>
      </c>
      <c r="AW2548" s="91">
        <v>1</v>
      </c>
      <c r="AX2548" s="91">
        <v>0</v>
      </c>
      <c r="AZ2548" s="92">
        <v>43056.064317129632</v>
      </c>
      <c r="BA2548" s="91" t="s">
        <v>233</v>
      </c>
      <c r="BB2548" s="92">
        <v>43061.064039351855</v>
      </c>
      <c r="BC2548" s="91" t="s">
        <v>233</v>
      </c>
    </row>
    <row r="2549" spans="1:55">
      <c r="A2549" s="91">
        <f t="shared" si="39"/>
        <v>2548</v>
      </c>
      <c r="B2549" s="91">
        <v>2621101</v>
      </c>
      <c r="C2549" s="91">
        <v>70</v>
      </c>
      <c r="D2549" s="91">
        <v>19</v>
      </c>
      <c r="E2549" s="91">
        <v>26211</v>
      </c>
      <c r="F2549" s="91">
        <v>1</v>
      </c>
      <c r="G2549" s="91" t="s">
        <v>21796</v>
      </c>
      <c r="K2549" s="91" t="s">
        <v>21797</v>
      </c>
      <c r="L2549" s="91" t="s">
        <v>21798</v>
      </c>
      <c r="O2549" s="91" t="s">
        <v>21799</v>
      </c>
      <c r="P2549" s="91" t="s">
        <v>21800</v>
      </c>
      <c r="R2549" s="91" t="s">
        <v>21801</v>
      </c>
      <c r="T2549" s="91" t="s">
        <v>269</v>
      </c>
      <c r="U2549" s="91">
        <v>1</v>
      </c>
      <c r="V2549" s="91">
        <v>500000</v>
      </c>
      <c r="W2549" s="91">
        <v>0</v>
      </c>
      <c r="X2549" s="91">
        <v>100</v>
      </c>
      <c r="Y2549" s="91">
        <v>120</v>
      </c>
      <c r="Z2549" s="91">
        <v>40</v>
      </c>
      <c r="AA2549" s="91">
        <v>60</v>
      </c>
      <c r="AB2549" s="91">
        <v>120</v>
      </c>
      <c r="AC2549" s="91">
        <v>0</v>
      </c>
      <c r="AD2549" s="91">
        <v>100</v>
      </c>
      <c r="AE2549" s="91">
        <v>120</v>
      </c>
      <c r="AF2549" s="91">
        <v>5</v>
      </c>
      <c r="AG2549" s="91">
        <v>453</v>
      </c>
      <c r="AH2549" s="91">
        <v>342644</v>
      </c>
      <c r="AI2549" s="91">
        <v>2</v>
      </c>
      <c r="AJ2549" s="91" t="s">
        <v>21802</v>
      </c>
      <c r="AK2549" s="91">
        <v>0</v>
      </c>
      <c r="AL2549" s="91">
        <v>0</v>
      </c>
      <c r="AM2549" s="91" t="s">
        <v>87</v>
      </c>
      <c r="AO2549" s="91">
        <v>1</v>
      </c>
      <c r="AP2549" s="91">
        <v>2</v>
      </c>
      <c r="AQ2549" s="91">
        <v>1294219</v>
      </c>
      <c r="AR2549" s="91" t="s">
        <v>87</v>
      </c>
      <c r="AU2549" s="93">
        <v>43125</v>
      </c>
      <c r="AW2549" s="91">
        <v>1</v>
      </c>
      <c r="AX2549" s="91">
        <v>0</v>
      </c>
      <c r="AZ2549" s="92">
        <v>43070.074467592596</v>
      </c>
      <c r="BA2549" s="91" t="s">
        <v>233</v>
      </c>
      <c r="BB2549" s="92">
        <v>43124.068194444444</v>
      </c>
      <c r="BC2549" s="91" t="s">
        <v>233</v>
      </c>
    </row>
    <row r="2550" spans="1:55">
      <c r="A2550" s="91">
        <f t="shared" si="39"/>
        <v>2549</v>
      </c>
      <c r="B2550" s="91">
        <v>2624701</v>
      </c>
      <c r="C2550" s="91">
        <v>29</v>
      </c>
      <c r="D2550" s="91">
        <v>19</v>
      </c>
      <c r="E2550" s="91">
        <v>26247</v>
      </c>
      <c r="F2550" s="91">
        <v>1</v>
      </c>
      <c r="G2550" s="91" t="s">
        <v>21803</v>
      </c>
      <c r="H2550" s="91" t="s">
        <v>17149</v>
      </c>
      <c r="I2550" s="91" t="s">
        <v>21804</v>
      </c>
      <c r="J2550" s="91" t="s">
        <v>21805</v>
      </c>
      <c r="K2550" s="91" t="s">
        <v>21806</v>
      </c>
      <c r="L2550" s="91" t="s">
        <v>21807</v>
      </c>
      <c r="O2550" s="91" t="s">
        <v>21808</v>
      </c>
      <c r="P2550" s="91" t="s">
        <v>21809</v>
      </c>
      <c r="U2550" s="91">
        <v>0</v>
      </c>
      <c r="V2550" s="91">
        <v>500000</v>
      </c>
      <c r="W2550" s="91">
        <v>100</v>
      </c>
      <c r="X2550" s="91">
        <v>0</v>
      </c>
      <c r="Y2550" s="91">
        <v>0</v>
      </c>
      <c r="Z2550" s="91">
        <v>40</v>
      </c>
      <c r="AA2550" s="91">
        <v>60</v>
      </c>
      <c r="AB2550" s="91">
        <v>120</v>
      </c>
      <c r="AC2550" s="91">
        <v>100</v>
      </c>
      <c r="AD2550" s="91">
        <v>0</v>
      </c>
      <c r="AE2550" s="91">
        <v>0</v>
      </c>
      <c r="AF2550" s="91">
        <v>1</v>
      </c>
      <c r="AG2550" s="91">
        <v>230</v>
      </c>
      <c r="AH2550" s="91">
        <v>121061</v>
      </c>
      <c r="AI2550" s="91">
        <v>2</v>
      </c>
      <c r="AJ2550" s="91" t="s">
        <v>21810</v>
      </c>
      <c r="AK2550" s="91">
        <v>0</v>
      </c>
      <c r="AL2550" s="91">
        <v>0</v>
      </c>
      <c r="AM2550" s="91" t="s">
        <v>87</v>
      </c>
      <c r="AO2550" s="91">
        <v>1</v>
      </c>
      <c r="AP2550" s="91">
        <v>2</v>
      </c>
      <c r="AQ2550" s="91" t="s">
        <v>87</v>
      </c>
      <c r="AR2550" s="91" t="s">
        <v>87</v>
      </c>
      <c r="AW2550" s="91">
        <v>1</v>
      </c>
      <c r="AX2550" s="91">
        <v>0</v>
      </c>
      <c r="AZ2550" s="92">
        <v>43089.067106481481</v>
      </c>
      <c r="BA2550" s="91" t="s">
        <v>233</v>
      </c>
      <c r="BB2550" s="92">
        <v>43089.067106481481</v>
      </c>
      <c r="BC2550" s="91" t="s">
        <v>233</v>
      </c>
    </row>
    <row r="2551" spans="1:55">
      <c r="A2551" s="91">
        <f t="shared" si="39"/>
        <v>2550</v>
      </c>
      <c r="B2551" s="91">
        <v>2624801</v>
      </c>
      <c r="C2551" s="91">
        <v>50</v>
      </c>
      <c r="D2551" s="91">
        <v>19</v>
      </c>
      <c r="E2551" s="91">
        <v>26248</v>
      </c>
      <c r="F2551" s="91">
        <v>1</v>
      </c>
      <c r="G2551" s="91" t="s">
        <v>21811</v>
      </c>
      <c r="I2551" s="91" t="s">
        <v>21812</v>
      </c>
      <c r="J2551" s="91" t="s">
        <v>21813</v>
      </c>
      <c r="K2551" s="91" t="s">
        <v>10693</v>
      </c>
      <c r="L2551" s="91" t="s">
        <v>21814</v>
      </c>
      <c r="O2551" s="91" t="s">
        <v>21815</v>
      </c>
      <c r="P2551" s="91" t="s">
        <v>21816</v>
      </c>
      <c r="R2551" s="91" t="s">
        <v>21817</v>
      </c>
      <c r="S2551" s="91" t="s">
        <v>21818</v>
      </c>
      <c r="T2551" s="91" t="s">
        <v>269</v>
      </c>
      <c r="U2551" s="91">
        <v>0</v>
      </c>
      <c r="V2551" s="91">
        <v>500000</v>
      </c>
      <c r="W2551" s="91">
        <v>0</v>
      </c>
      <c r="X2551" s="91">
        <v>100</v>
      </c>
      <c r="Y2551" s="91">
        <v>120</v>
      </c>
      <c r="Z2551" s="91">
        <v>40</v>
      </c>
      <c r="AA2551" s="91">
        <v>60</v>
      </c>
      <c r="AB2551" s="91">
        <v>120</v>
      </c>
      <c r="AC2551" s="91">
        <v>40</v>
      </c>
      <c r="AD2551" s="91">
        <v>60</v>
      </c>
      <c r="AE2551" s="91">
        <v>120</v>
      </c>
      <c r="AF2551" s="91">
        <v>543</v>
      </c>
      <c r="AG2551" s="91">
        <v>247</v>
      </c>
      <c r="AH2551" s="91">
        <v>7711</v>
      </c>
      <c r="AI2551" s="91">
        <v>2</v>
      </c>
      <c r="AJ2551" s="91" t="s">
        <v>21819</v>
      </c>
      <c r="AK2551" s="91">
        <v>0</v>
      </c>
      <c r="AL2551" s="91">
        <v>1</v>
      </c>
      <c r="AM2551" s="91">
        <v>923070004</v>
      </c>
      <c r="AN2551" s="91" t="s">
        <v>21820</v>
      </c>
      <c r="AO2551" s="91">
        <v>1</v>
      </c>
      <c r="AP2551" s="91">
        <v>2</v>
      </c>
      <c r="AQ2551" s="91" t="s">
        <v>87</v>
      </c>
      <c r="AR2551" s="91" t="s">
        <v>87</v>
      </c>
      <c r="AW2551" s="91">
        <v>1</v>
      </c>
      <c r="AX2551" s="91">
        <v>0</v>
      </c>
      <c r="AZ2551" s="92">
        <v>43089.067118055558</v>
      </c>
      <c r="BA2551" s="91" t="s">
        <v>233</v>
      </c>
      <c r="BB2551" s="92">
        <v>43089.067118055558</v>
      </c>
      <c r="BC2551" s="91" t="s">
        <v>233</v>
      </c>
    </row>
    <row r="2552" spans="1:55">
      <c r="A2552" s="91">
        <f t="shared" si="39"/>
        <v>2551</v>
      </c>
      <c r="B2552" s="91">
        <v>2625801</v>
      </c>
      <c r="C2552" s="91">
        <v>77</v>
      </c>
      <c r="D2552" s="91">
        <v>19</v>
      </c>
      <c r="E2552" s="91">
        <v>26258</v>
      </c>
      <c r="F2552" s="91">
        <v>1</v>
      </c>
      <c r="G2552" s="91" t="s">
        <v>21821</v>
      </c>
      <c r="H2552" s="91" t="s">
        <v>21822</v>
      </c>
      <c r="I2552" s="91" t="s">
        <v>21823</v>
      </c>
      <c r="J2552" s="91" t="s">
        <v>21824</v>
      </c>
      <c r="K2552" s="91" t="s">
        <v>21098</v>
      </c>
      <c r="L2552" s="91" t="s">
        <v>21825</v>
      </c>
      <c r="M2552" s="91" t="s">
        <v>21826</v>
      </c>
      <c r="O2552" s="91" t="s">
        <v>21827</v>
      </c>
      <c r="P2552" s="91" t="s">
        <v>21828</v>
      </c>
      <c r="R2552" s="91" t="s">
        <v>21829</v>
      </c>
      <c r="S2552" s="91" t="s">
        <v>21830</v>
      </c>
      <c r="T2552" s="91" t="s">
        <v>12728</v>
      </c>
      <c r="U2552" s="91">
        <v>0</v>
      </c>
      <c r="V2552" s="91">
        <v>500000</v>
      </c>
      <c r="W2552" s="91">
        <v>0</v>
      </c>
      <c r="X2552" s="91">
        <v>100</v>
      </c>
      <c r="Y2552" s="91">
        <v>120</v>
      </c>
      <c r="Z2552" s="91">
        <v>40</v>
      </c>
      <c r="AA2552" s="91">
        <v>60</v>
      </c>
      <c r="AB2552" s="91">
        <v>120</v>
      </c>
      <c r="AC2552" s="91">
        <v>0</v>
      </c>
      <c r="AD2552" s="91">
        <v>100</v>
      </c>
      <c r="AE2552" s="91">
        <v>120</v>
      </c>
      <c r="AF2552" s="91">
        <v>10</v>
      </c>
      <c r="AG2552" s="91">
        <v>300</v>
      </c>
      <c r="AH2552" s="91">
        <v>5267312</v>
      </c>
      <c r="AI2552" s="91">
        <v>1</v>
      </c>
      <c r="AJ2552" s="91" t="s">
        <v>21831</v>
      </c>
      <c r="AK2552" s="91">
        <v>0</v>
      </c>
      <c r="AL2552" s="91">
        <v>0</v>
      </c>
      <c r="AM2552" s="91" t="s">
        <v>87</v>
      </c>
      <c r="AO2552" s="91">
        <v>1</v>
      </c>
      <c r="AP2552" s="91">
        <v>2</v>
      </c>
      <c r="AQ2552" s="91" t="s">
        <v>87</v>
      </c>
      <c r="AR2552" s="91" t="s">
        <v>87</v>
      </c>
      <c r="AW2552" s="91">
        <v>1</v>
      </c>
      <c r="AX2552" s="91">
        <v>0</v>
      </c>
      <c r="AZ2552" s="92">
        <v>43091.070833333331</v>
      </c>
      <c r="BA2552" s="91" t="s">
        <v>233</v>
      </c>
      <c r="BB2552" s="92">
        <v>43091.070833333331</v>
      </c>
      <c r="BC2552" s="91" t="s">
        <v>233</v>
      </c>
    </row>
    <row r="2553" spans="1:55">
      <c r="A2553" s="91">
        <f t="shared" si="39"/>
        <v>2552</v>
      </c>
      <c r="B2553" s="91">
        <v>2635401</v>
      </c>
      <c r="C2553" s="91">
        <v>80</v>
      </c>
      <c r="D2553" s="91">
        <v>19</v>
      </c>
      <c r="E2553" s="91">
        <v>26354</v>
      </c>
      <c r="F2553" s="91">
        <v>1</v>
      </c>
      <c r="G2553" s="91" t="s">
        <v>21832</v>
      </c>
      <c r="I2553" s="91" t="s">
        <v>21833</v>
      </c>
      <c r="J2553" s="91" t="s">
        <v>21834</v>
      </c>
      <c r="K2553" s="91" t="s">
        <v>21835</v>
      </c>
      <c r="L2553" s="91" t="s">
        <v>21836</v>
      </c>
      <c r="O2553" s="91" t="s">
        <v>21837</v>
      </c>
      <c r="P2553" s="91" t="s">
        <v>21838</v>
      </c>
      <c r="R2553" s="91" t="s">
        <v>21839</v>
      </c>
      <c r="S2553" s="91" t="s">
        <v>21840</v>
      </c>
      <c r="T2553" s="91" t="s">
        <v>269</v>
      </c>
      <c r="U2553" s="91">
        <v>0</v>
      </c>
      <c r="V2553" s="91">
        <v>500000</v>
      </c>
      <c r="W2553" s="91">
        <v>0</v>
      </c>
      <c r="X2553" s="91">
        <v>100</v>
      </c>
      <c r="Y2553" s="91">
        <v>120</v>
      </c>
      <c r="Z2553" s="91">
        <v>40</v>
      </c>
      <c r="AA2553" s="91">
        <v>60</v>
      </c>
      <c r="AB2553" s="91">
        <v>120</v>
      </c>
      <c r="AC2553" s="91">
        <v>40</v>
      </c>
      <c r="AD2553" s="91">
        <v>60</v>
      </c>
      <c r="AE2553" s="91">
        <v>120</v>
      </c>
      <c r="AF2553" s="91">
        <v>1991</v>
      </c>
      <c r="AG2553" s="91">
        <v>17</v>
      </c>
      <c r="AH2553" s="91">
        <v>1036350</v>
      </c>
      <c r="AI2553" s="91">
        <v>1</v>
      </c>
      <c r="AJ2553" s="91" t="s">
        <v>21841</v>
      </c>
      <c r="AK2553" s="91">
        <v>0</v>
      </c>
      <c r="AL2553" s="91">
        <v>0</v>
      </c>
      <c r="AM2553" s="91" t="s">
        <v>87</v>
      </c>
      <c r="AO2553" s="91">
        <v>0</v>
      </c>
      <c r="AP2553" s="91">
        <v>1</v>
      </c>
      <c r="AQ2553" s="91" t="s">
        <v>87</v>
      </c>
      <c r="AR2553" s="91" t="s">
        <v>87</v>
      </c>
      <c r="AW2553" s="91">
        <v>1</v>
      </c>
      <c r="AX2553" s="91">
        <v>0</v>
      </c>
      <c r="AZ2553" s="92">
        <v>43143.273576388892</v>
      </c>
      <c r="BA2553" s="91" t="s">
        <v>233</v>
      </c>
      <c r="BB2553" s="92">
        <v>43143.273576388892</v>
      </c>
      <c r="BC2553" s="91" t="s">
        <v>233</v>
      </c>
    </row>
    <row r="2554" spans="1:55">
      <c r="A2554" s="91">
        <f t="shared" si="39"/>
        <v>2553</v>
      </c>
      <c r="B2554" s="91">
        <v>2638501</v>
      </c>
      <c r="C2554" s="91">
        <v>80</v>
      </c>
      <c r="D2554" s="91">
        <v>19</v>
      </c>
      <c r="E2554" s="91">
        <v>26385</v>
      </c>
      <c r="F2554" s="91">
        <v>1</v>
      </c>
      <c r="G2554" s="91" t="s">
        <v>21842</v>
      </c>
      <c r="I2554" s="91" t="s">
        <v>21843</v>
      </c>
      <c r="J2554" s="91" t="s">
        <v>21842</v>
      </c>
      <c r="K2554" s="91" t="s">
        <v>21844</v>
      </c>
      <c r="L2554" s="91" t="s">
        <v>21845</v>
      </c>
      <c r="O2554" s="91" t="s">
        <v>21846</v>
      </c>
      <c r="P2554" s="91" t="s">
        <v>21847</v>
      </c>
      <c r="R2554" s="91" t="s">
        <v>21848</v>
      </c>
      <c r="S2554" s="91" t="s">
        <v>21849</v>
      </c>
      <c r="T2554" s="91" t="s">
        <v>269</v>
      </c>
      <c r="U2554" s="91">
        <v>0</v>
      </c>
      <c r="V2554" s="91">
        <v>500000</v>
      </c>
      <c r="W2554" s="91">
        <v>0</v>
      </c>
      <c r="X2554" s="91">
        <v>100</v>
      </c>
      <c r="Y2554" s="91">
        <v>120</v>
      </c>
      <c r="Z2554" s="91">
        <v>40</v>
      </c>
      <c r="AA2554" s="91">
        <v>60</v>
      </c>
      <c r="AB2554" s="91">
        <v>120</v>
      </c>
      <c r="AC2554" s="91">
        <v>40</v>
      </c>
      <c r="AD2554" s="91">
        <v>60</v>
      </c>
      <c r="AE2554" s="91">
        <v>120</v>
      </c>
      <c r="AF2554" s="91">
        <v>190</v>
      </c>
      <c r="AG2554" s="91">
        <v>710</v>
      </c>
      <c r="AH2554" s="91">
        <v>407679</v>
      </c>
      <c r="AI2554" s="91">
        <v>1</v>
      </c>
      <c r="AJ2554" s="91" t="s">
        <v>21843</v>
      </c>
      <c r="AK2554" s="91">
        <v>0</v>
      </c>
      <c r="AL2554" s="91">
        <v>0</v>
      </c>
      <c r="AM2554" s="91" t="s">
        <v>87</v>
      </c>
      <c r="AO2554" s="91">
        <v>1</v>
      </c>
      <c r="AP2554" s="91">
        <v>1</v>
      </c>
      <c r="AQ2554" s="91" t="s">
        <v>87</v>
      </c>
      <c r="AR2554" s="91" t="s">
        <v>87</v>
      </c>
      <c r="AW2554" s="91">
        <v>1</v>
      </c>
      <c r="AX2554" s="91">
        <v>0</v>
      </c>
      <c r="AZ2554" s="92">
        <v>43157.079722222225</v>
      </c>
      <c r="BA2554" s="91" t="s">
        <v>233</v>
      </c>
      <c r="BB2554" s="92">
        <v>43157.079722222225</v>
      </c>
      <c r="BC2554" s="91" t="s">
        <v>233</v>
      </c>
    </row>
    <row r="2555" spans="1:55">
      <c r="A2555" s="91">
        <f t="shared" si="39"/>
        <v>2554</v>
      </c>
      <c r="B2555" s="91">
        <v>2758503</v>
      </c>
      <c r="C2555" s="91">
        <v>70</v>
      </c>
      <c r="D2555" s="91">
        <v>19</v>
      </c>
      <c r="E2555" s="91" t="s">
        <v>87</v>
      </c>
      <c r="F2555" s="91" t="s">
        <v>87</v>
      </c>
      <c r="G2555" s="91" t="s">
        <v>21850</v>
      </c>
      <c r="H2555" s="91" t="s">
        <v>21851</v>
      </c>
      <c r="I2555" s="91" t="s">
        <v>21852</v>
      </c>
      <c r="J2555" s="91" t="s">
        <v>21853</v>
      </c>
      <c r="K2555" s="91" t="s">
        <v>21854</v>
      </c>
      <c r="L2555" s="91" t="s">
        <v>21855</v>
      </c>
      <c r="O2555" s="91" t="s">
        <v>21856</v>
      </c>
      <c r="P2555" s="91" t="s">
        <v>21857</v>
      </c>
      <c r="R2555" s="91" t="s">
        <v>21858</v>
      </c>
      <c r="S2555" s="91" t="s">
        <v>21859</v>
      </c>
      <c r="T2555" s="91" t="s">
        <v>860</v>
      </c>
      <c r="U2555" s="91">
        <v>0</v>
      </c>
      <c r="V2555" s="91">
        <v>500000</v>
      </c>
      <c r="W2555" s="91">
        <v>0</v>
      </c>
      <c r="X2555" s="91">
        <v>100</v>
      </c>
      <c r="Y2555" s="91">
        <v>120</v>
      </c>
      <c r="Z2555" s="91">
        <v>40</v>
      </c>
      <c r="AA2555" s="91">
        <v>60</v>
      </c>
      <c r="AB2555" s="91">
        <v>120</v>
      </c>
      <c r="AC2555" s="91">
        <v>0</v>
      </c>
      <c r="AD2555" s="91">
        <v>100</v>
      </c>
      <c r="AE2555" s="91">
        <v>120</v>
      </c>
      <c r="AF2555" s="91">
        <v>9</v>
      </c>
      <c r="AG2555" s="91">
        <v>941</v>
      </c>
      <c r="AH2555" s="91">
        <v>5920129</v>
      </c>
      <c r="AI2555" s="91">
        <v>2</v>
      </c>
      <c r="AJ2555" s="91" t="s">
        <v>21860</v>
      </c>
      <c r="AK2555" s="91">
        <v>0</v>
      </c>
      <c r="AL2555" s="91">
        <v>0</v>
      </c>
      <c r="AM2555" s="91" t="s">
        <v>87</v>
      </c>
      <c r="AO2555" s="91">
        <v>0</v>
      </c>
      <c r="AP2555" s="91">
        <v>2</v>
      </c>
      <c r="AQ2555" s="91" t="s">
        <v>87</v>
      </c>
      <c r="AR2555" s="91" t="s">
        <v>87</v>
      </c>
      <c r="AW2555" s="91">
        <v>1</v>
      </c>
      <c r="AX2555" s="91">
        <v>0</v>
      </c>
      <c r="AZ2555" s="92">
        <v>40781</v>
      </c>
      <c r="BA2555" s="91" t="s">
        <v>183</v>
      </c>
      <c r="BB2555" s="92">
        <v>41632</v>
      </c>
      <c r="BC2555" s="91" t="s">
        <v>87</v>
      </c>
    </row>
    <row r="2556" spans="1:55">
      <c r="A2556" s="91">
        <f t="shared" si="39"/>
        <v>2555</v>
      </c>
      <c r="B2556" s="91">
        <v>2832502</v>
      </c>
      <c r="C2556" s="91">
        <v>80</v>
      </c>
      <c r="D2556" s="91">
        <v>19</v>
      </c>
      <c r="E2556" s="91" t="s">
        <v>87</v>
      </c>
      <c r="F2556" s="91" t="s">
        <v>87</v>
      </c>
      <c r="G2556" s="91" t="s">
        <v>21861</v>
      </c>
      <c r="I2556" s="91" t="s">
        <v>21862</v>
      </c>
      <c r="J2556" s="91" t="s">
        <v>21863</v>
      </c>
      <c r="K2556" s="91" t="s">
        <v>5738</v>
      </c>
      <c r="L2556" s="91" t="s">
        <v>21864</v>
      </c>
      <c r="O2556" s="91" t="s">
        <v>21865</v>
      </c>
      <c r="P2556" s="91" t="s">
        <v>21866</v>
      </c>
      <c r="R2556" s="91" t="s">
        <v>21867</v>
      </c>
      <c r="S2556" s="91" t="s">
        <v>21868</v>
      </c>
      <c r="T2556" s="91" t="s">
        <v>269</v>
      </c>
      <c r="U2556" s="91">
        <v>1</v>
      </c>
      <c r="V2556" s="91">
        <v>500000</v>
      </c>
      <c r="W2556" s="91">
        <v>0</v>
      </c>
      <c r="X2556" s="91">
        <v>100</v>
      </c>
      <c r="Y2556" s="91">
        <v>120</v>
      </c>
      <c r="Z2556" s="91">
        <v>40</v>
      </c>
      <c r="AA2556" s="91">
        <v>60</v>
      </c>
      <c r="AB2556" s="91">
        <v>120</v>
      </c>
      <c r="AC2556" s="91">
        <v>40</v>
      </c>
      <c r="AD2556" s="91">
        <v>60</v>
      </c>
      <c r="AE2556" s="91">
        <v>120</v>
      </c>
      <c r="AF2556" s="91">
        <v>1</v>
      </c>
      <c r="AG2556" s="91">
        <v>833</v>
      </c>
      <c r="AH2556" s="91">
        <v>9328073</v>
      </c>
      <c r="AI2556" s="91">
        <v>1</v>
      </c>
      <c r="AJ2556" s="91" t="s">
        <v>21869</v>
      </c>
      <c r="AK2556" s="91">
        <v>0</v>
      </c>
      <c r="AL2556" s="91">
        <v>0</v>
      </c>
      <c r="AM2556" s="91" t="s">
        <v>87</v>
      </c>
      <c r="AO2556" s="91">
        <v>0</v>
      </c>
      <c r="AP2556" s="91">
        <v>2</v>
      </c>
      <c r="AQ2556" s="91">
        <v>1565928</v>
      </c>
      <c r="AR2556" s="91" t="s">
        <v>87</v>
      </c>
      <c r="AU2556" s="93">
        <v>42060</v>
      </c>
      <c r="AW2556" s="91">
        <v>1</v>
      </c>
      <c r="AX2556" s="91">
        <v>0</v>
      </c>
      <c r="AZ2556" s="92">
        <v>39147</v>
      </c>
      <c r="BA2556" s="91" t="s">
        <v>183</v>
      </c>
      <c r="BB2556" s="92">
        <v>42057</v>
      </c>
      <c r="BC2556" s="91" t="s">
        <v>87</v>
      </c>
    </row>
    <row r="2557" spans="1:55">
      <c r="A2557" s="91">
        <f t="shared" si="39"/>
        <v>2556</v>
      </c>
      <c r="B2557" s="91">
        <v>2841001</v>
      </c>
      <c r="C2557" s="91">
        <v>50</v>
      </c>
      <c r="D2557" s="91">
        <v>19</v>
      </c>
      <c r="E2557" s="91">
        <v>28410</v>
      </c>
      <c r="F2557" s="91">
        <v>1</v>
      </c>
      <c r="G2557" s="91" t="s">
        <v>21870</v>
      </c>
      <c r="I2557" s="91" t="s">
        <v>21871</v>
      </c>
      <c r="J2557" s="91" t="s">
        <v>21870</v>
      </c>
      <c r="K2557" s="91" t="s">
        <v>21872</v>
      </c>
      <c r="L2557" s="91" t="s">
        <v>21873</v>
      </c>
      <c r="O2557" s="91" t="s">
        <v>21874</v>
      </c>
      <c r="P2557" s="91" t="s">
        <v>87</v>
      </c>
      <c r="U2557" s="91">
        <v>1</v>
      </c>
      <c r="V2557" s="91">
        <v>500000</v>
      </c>
      <c r="W2557" s="91">
        <v>0</v>
      </c>
      <c r="X2557" s="91">
        <v>100</v>
      </c>
      <c r="Y2557" s="91">
        <v>120</v>
      </c>
      <c r="Z2557" s="91">
        <v>40</v>
      </c>
      <c r="AA2557" s="91">
        <v>60</v>
      </c>
      <c r="AB2557" s="91">
        <v>120</v>
      </c>
      <c r="AC2557" s="91">
        <v>0</v>
      </c>
      <c r="AD2557" s="91">
        <v>100</v>
      </c>
      <c r="AE2557" s="91">
        <v>120</v>
      </c>
      <c r="AF2557" s="91">
        <v>5</v>
      </c>
      <c r="AG2557" s="91">
        <v>269</v>
      </c>
      <c r="AH2557" s="91">
        <v>251427</v>
      </c>
      <c r="AI2557" s="91">
        <v>2</v>
      </c>
      <c r="AJ2557" s="91" t="s">
        <v>21875</v>
      </c>
      <c r="AK2557" s="91">
        <v>0</v>
      </c>
      <c r="AL2557" s="91">
        <v>1</v>
      </c>
      <c r="AM2557" s="91">
        <v>23103602111000</v>
      </c>
      <c r="AN2557" s="91" t="s">
        <v>271</v>
      </c>
      <c r="AO2557" s="91">
        <v>1</v>
      </c>
      <c r="AP2557" s="91">
        <v>2</v>
      </c>
      <c r="AQ2557" s="91">
        <v>1041275</v>
      </c>
      <c r="AR2557" s="91" t="s">
        <v>87</v>
      </c>
      <c r="AU2557" s="93">
        <v>42060</v>
      </c>
      <c r="AW2557" s="91">
        <v>1</v>
      </c>
      <c r="AX2557" s="91">
        <v>0</v>
      </c>
      <c r="AZ2557" s="92">
        <v>36680</v>
      </c>
      <c r="BA2557" s="91" t="s">
        <v>183</v>
      </c>
      <c r="BB2557" s="92">
        <v>42901.405810185184</v>
      </c>
      <c r="BC2557" s="91" t="s">
        <v>233</v>
      </c>
    </row>
    <row r="2558" spans="1:55">
      <c r="A2558" s="91">
        <f t="shared" si="39"/>
        <v>2557</v>
      </c>
      <c r="B2558" s="91">
        <v>2868503</v>
      </c>
      <c r="C2558" s="91">
        <v>38</v>
      </c>
      <c r="D2558" s="91">
        <v>19</v>
      </c>
      <c r="E2558" s="91" t="s">
        <v>87</v>
      </c>
      <c r="F2558" s="91" t="s">
        <v>87</v>
      </c>
      <c r="G2558" s="91" t="s">
        <v>21876</v>
      </c>
      <c r="I2558" s="91" t="s">
        <v>21877</v>
      </c>
      <c r="J2558" s="91" t="s">
        <v>21878</v>
      </c>
      <c r="K2558" s="91" t="s">
        <v>21879</v>
      </c>
      <c r="L2558" s="91" t="s">
        <v>21880</v>
      </c>
      <c r="O2558" s="91" t="s">
        <v>21881</v>
      </c>
      <c r="P2558" s="91" t="s">
        <v>87</v>
      </c>
      <c r="U2558" s="91">
        <v>0</v>
      </c>
      <c r="V2558" s="91">
        <v>500000</v>
      </c>
      <c r="W2558" s="91">
        <v>0</v>
      </c>
      <c r="X2558" s="91">
        <v>0</v>
      </c>
      <c r="Y2558" s="91">
        <v>0</v>
      </c>
      <c r="Z2558" s="91">
        <v>4</v>
      </c>
      <c r="AA2558" s="91">
        <v>6</v>
      </c>
      <c r="AB2558" s="91">
        <v>120</v>
      </c>
      <c r="AC2558" s="91">
        <v>0</v>
      </c>
      <c r="AD2558" s="91">
        <v>0</v>
      </c>
      <c r="AE2558" s="91">
        <v>0</v>
      </c>
      <c r="AF2558" s="91">
        <v>5</v>
      </c>
      <c r="AG2558" s="91">
        <v>109</v>
      </c>
      <c r="AH2558" s="91">
        <v>5193129</v>
      </c>
      <c r="AI2558" s="91">
        <v>1</v>
      </c>
      <c r="AJ2558" s="91" t="s">
        <v>21877</v>
      </c>
      <c r="AK2558" s="91">
        <v>0</v>
      </c>
      <c r="AL2558" s="91">
        <v>0</v>
      </c>
      <c r="AM2558" s="91" t="s">
        <v>87</v>
      </c>
      <c r="AO2558" s="91">
        <v>0</v>
      </c>
      <c r="AP2558" s="91">
        <v>2</v>
      </c>
      <c r="AQ2558" s="91" t="s">
        <v>87</v>
      </c>
      <c r="AR2558" s="91" t="s">
        <v>87</v>
      </c>
      <c r="AW2558" s="91">
        <v>1</v>
      </c>
      <c r="AX2558" s="91">
        <v>0</v>
      </c>
      <c r="AZ2558" s="92">
        <v>37691</v>
      </c>
      <c r="BA2558" s="91" t="s">
        <v>183</v>
      </c>
      <c r="BB2558" s="92">
        <v>42041</v>
      </c>
      <c r="BC2558" s="91" t="s">
        <v>87</v>
      </c>
    </row>
    <row r="2559" spans="1:55">
      <c r="A2559" s="91">
        <f t="shared" si="39"/>
        <v>2558</v>
      </c>
      <c r="B2559" s="91">
        <v>2877002</v>
      </c>
      <c r="C2559" s="91">
        <v>50</v>
      </c>
      <c r="D2559" s="91">
        <v>19</v>
      </c>
      <c r="E2559" s="91">
        <v>28770</v>
      </c>
      <c r="F2559" s="91">
        <v>2</v>
      </c>
      <c r="G2559" s="91" t="s">
        <v>21882</v>
      </c>
      <c r="I2559" s="91" t="s">
        <v>21883</v>
      </c>
      <c r="J2559" s="91" t="s">
        <v>21882</v>
      </c>
      <c r="K2559" s="91" t="s">
        <v>21884</v>
      </c>
      <c r="L2559" s="91" t="s">
        <v>21885</v>
      </c>
      <c r="O2559" s="91" t="s">
        <v>21886</v>
      </c>
      <c r="P2559" s="91" t="s">
        <v>87</v>
      </c>
      <c r="U2559" s="91">
        <v>0</v>
      </c>
      <c r="V2559" s="91">
        <v>500000</v>
      </c>
      <c r="W2559" s="91">
        <v>0</v>
      </c>
      <c r="X2559" s="91">
        <v>0</v>
      </c>
      <c r="Y2559" s="91">
        <v>0</v>
      </c>
      <c r="Z2559" s="91">
        <v>0</v>
      </c>
      <c r="AA2559" s="91">
        <v>0</v>
      </c>
      <c r="AB2559" s="91">
        <v>0</v>
      </c>
      <c r="AC2559" s="91">
        <v>100</v>
      </c>
      <c r="AD2559" s="91">
        <v>0</v>
      </c>
      <c r="AE2559" s="91">
        <v>0</v>
      </c>
      <c r="AF2559" s="91">
        <v>5</v>
      </c>
      <c r="AG2559" s="91">
        <v>252</v>
      </c>
      <c r="AH2559" s="91">
        <v>250212</v>
      </c>
      <c r="AI2559" s="91">
        <v>2</v>
      </c>
      <c r="AJ2559" s="91" t="s">
        <v>21887</v>
      </c>
      <c r="AK2559" s="91">
        <v>0</v>
      </c>
      <c r="AL2559" s="91">
        <v>0</v>
      </c>
      <c r="AM2559" s="91" t="s">
        <v>87</v>
      </c>
      <c r="AO2559" s="91">
        <v>0</v>
      </c>
      <c r="AP2559" s="91">
        <v>2</v>
      </c>
      <c r="AQ2559" s="91" t="s">
        <v>87</v>
      </c>
      <c r="AR2559" s="91" t="s">
        <v>87</v>
      </c>
      <c r="AW2559" s="91">
        <v>1</v>
      </c>
      <c r="AX2559" s="91">
        <v>0</v>
      </c>
      <c r="AZ2559" s="92">
        <v>36680</v>
      </c>
      <c r="BA2559" s="91" t="s">
        <v>183</v>
      </c>
      <c r="BB2559" s="92">
        <v>36875</v>
      </c>
      <c r="BC2559" s="91" t="s">
        <v>87</v>
      </c>
    </row>
    <row r="2560" spans="1:55">
      <c r="A2560" s="91">
        <f t="shared" si="39"/>
        <v>2559</v>
      </c>
      <c r="B2560" s="91">
        <v>2884001</v>
      </c>
      <c r="C2560" s="91">
        <v>77</v>
      </c>
      <c r="D2560" s="91">
        <v>19</v>
      </c>
      <c r="E2560" s="91">
        <v>28840</v>
      </c>
      <c r="F2560" s="91">
        <v>1</v>
      </c>
      <c r="G2560" s="91" t="s">
        <v>21888</v>
      </c>
      <c r="I2560" s="91" t="s">
        <v>21889</v>
      </c>
      <c r="J2560" s="91" t="s">
        <v>21890</v>
      </c>
      <c r="K2560" s="91" t="s">
        <v>21891</v>
      </c>
      <c r="L2560" s="91" t="s">
        <v>21892</v>
      </c>
      <c r="O2560" s="91" t="s">
        <v>21893</v>
      </c>
      <c r="P2560" s="91" t="s">
        <v>21894</v>
      </c>
      <c r="U2560" s="91">
        <v>0</v>
      </c>
      <c r="V2560" s="91">
        <v>500000</v>
      </c>
      <c r="W2560" s="91">
        <v>0</v>
      </c>
      <c r="X2560" s="91">
        <v>100</v>
      </c>
      <c r="Y2560" s="91">
        <v>120</v>
      </c>
      <c r="Z2560" s="91">
        <v>40</v>
      </c>
      <c r="AA2560" s="91">
        <v>60</v>
      </c>
      <c r="AB2560" s="91">
        <v>120</v>
      </c>
      <c r="AC2560" s="91">
        <v>40</v>
      </c>
      <c r="AD2560" s="91">
        <v>60</v>
      </c>
      <c r="AE2560" s="91">
        <v>120</v>
      </c>
      <c r="AF2560" s="91">
        <v>169</v>
      </c>
      <c r="AG2560" s="91">
        <v>12</v>
      </c>
      <c r="AH2560" s="91">
        <v>759112</v>
      </c>
      <c r="AI2560" s="91">
        <v>1</v>
      </c>
      <c r="AJ2560" s="91" t="s">
        <v>21895</v>
      </c>
      <c r="AK2560" s="91">
        <v>0</v>
      </c>
      <c r="AL2560" s="91">
        <v>0</v>
      </c>
      <c r="AM2560" s="91" t="s">
        <v>87</v>
      </c>
      <c r="AO2560" s="91">
        <v>1</v>
      </c>
      <c r="AP2560" s="91">
        <v>2</v>
      </c>
      <c r="AQ2560" s="91" t="s">
        <v>87</v>
      </c>
      <c r="AR2560" s="91" t="s">
        <v>87</v>
      </c>
      <c r="AW2560" s="91">
        <v>1</v>
      </c>
      <c r="AX2560" s="91">
        <v>0</v>
      </c>
      <c r="AZ2560" s="92">
        <v>36680</v>
      </c>
      <c r="BA2560" s="91" t="s">
        <v>183</v>
      </c>
      <c r="BB2560" s="92">
        <v>41219</v>
      </c>
      <c r="BC2560" s="91" t="s">
        <v>87</v>
      </c>
    </row>
    <row r="2561" spans="1:55">
      <c r="A2561" s="91">
        <f t="shared" si="39"/>
        <v>2560</v>
      </c>
      <c r="B2561" s="91">
        <v>2895001</v>
      </c>
      <c r="C2561" s="91">
        <v>50</v>
      </c>
      <c r="D2561" s="91">
        <v>19</v>
      </c>
      <c r="E2561" s="91">
        <v>28950</v>
      </c>
      <c r="F2561" s="91">
        <v>1</v>
      </c>
      <c r="G2561" s="91" t="s">
        <v>21896</v>
      </c>
      <c r="I2561" s="91" t="s">
        <v>21897</v>
      </c>
      <c r="J2561" s="91" t="s">
        <v>21898</v>
      </c>
      <c r="K2561" s="91" t="s">
        <v>21899</v>
      </c>
      <c r="L2561" s="91" t="s">
        <v>21900</v>
      </c>
      <c r="O2561" s="91" t="s">
        <v>21901</v>
      </c>
      <c r="P2561" s="91" t="s">
        <v>87</v>
      </c>
      <c r="U2561" s="91">
        <v>0</v>
      </c>
      <c r="V2561" s="91">
        <v>500000</v>
      </c>
      <c r="W2561" s="91">
        <v>100</v>
      </c>
      <c r="X2561" s="91">
        <v>0</v>
      </c>
      <c r="Y2561" s="91">
        <v>0</v>
      </c>
      <c r="Z2561" s="91">
        <v>100</v>
      </c>
      <c r="AA2561" s="91">
        <v>0</v>
      </c>
      <c r="AB2561" s="91">
        <v>0</v>
      </c>
      <c r="AC2561" s="91">
        <v>100</v>
      </c>
      <c r="AD2561" s="91">
        <v>0</v>
      </c>
      <c r="AE2561" s="91">
        <v>0</v>
      </c>
      <c r="AF2561" s="91">
        <v>5</v>
      </c>
      <c r="AG2561" s="91">
        <v>772</v>
      </c>
      <c r="AH2561" s="91">
        <v>250494</v>
      </c>
      <c r="AI2561" s="91">
        <v>2</v>
      </c>
      <c r="AJ2561" s="91" t="s">
        <v>21902</v>
      </c>
      <c r="AK2561" s="91">
        <v>0</v>
      </c>
      <c r="AL2561" s="91">
        <v>0</v>
      </c>
      <c r="AM2561" s="91" t="s">
        <v>87</v>
      </c>
      <c r="AO2561" s="91">
        <v>0</v>
      </c>
      <c r="AP2561" s="91">
        <v>2</v>
      </c>
      <c r="AQ2561" s="91" t="s">
        <v>87</v>
      </c>
      <c r="AR2561" s="91" t="s">
        <v>87</v>
      </c>
      <c r="AW2561" s="91">
        <v>1</v>
      </c>
      <c r="AX2561" s="91">
        <v>0</v>
      </c>
      <c r="AZ2561" s="92">
        <v>36680</v>
      </c>
      <c r="BA2561" s="91" t="s">
        <v>183</v>
      </c>
      <c r="BB2561" s="92">
        <v>43004.061550925922</v>
      </c>
      <c r="BC2561" s="91" t="s">
        <v>233</v>
      </c>
    </row>
    <row r="2562" spans="1:55">
      <c r="A2562" s="91">
        <f t="shared" si="39"/>
        <v>2561</v>
      </c>
      <c r="B2562" s="91">
        <v>2914001</v>
      </c>
      <c r="C2562" s="91">
        <v>80</v>
      </c>
      <c r="D2562" s="91">
        <v>19</v>
      </c>
      <c r="E2562" s="91">
        <v>29140</v>
      </c>
      <c r="F2562" s="91">
        <v>1</v>
      </c>
      <c r="G2562" s="91" t="s">
        <v>21903</v>
      </c>
      <c r="I2562" s="91" t="s">
        <v>21904</v>
      </c>
      <c r="J2562" s="91" t="s">
        <v>21905</v>
      </c>
      <c r="K2562" s="91" t="s">
        <v>21906</v>
      </c>
      <c r="L2562" s="91" t="s">
        <v>21907</v>
      </c>
      <c r="O2562" s="91" t="s">
        <v>21908</v>
      </c>
      <c r="P2562" s="91" t="s">
        <v>87</v>
      </c>
      <c r="U2562" s="91">
        <v>0</v>
      </c>
      <c r="V2562" s="91">
        <v>500000</v>
      </c>
      <c r="W2562" s="91">
        <v>0</v>
      </c>
      <c r="X2562" s="91">
        <v>100</v>
      </c>
      <c r="Y2562" s="91">
        <v>120</v>
      </c>
      <c r="Z2562" s="91">
        <v>40</v>
      </c>
      <c r="AA2562" s="91">
        <v>60</v>
      </c>
      <c r="AB2562" s="91">
        <v>120</v>
      </c>
      <c r="AC2562" s="91">
        <v>40</v>
      </c>
      <c r="AD2562" s="91">
        <v>60</v>
      </c>
      <c r="AE2562" s="91">
        <v>120</v>
      </c>
      <c r="AF2562" s="91">
        <v>179</v>
      </c>
      <c r="AG2562" s="91">
        <v>611</v>
      </c>
      <c r="AH2562" s="91">
        <v>4081753</v>
      </c>
      <c r="AI2562" s="91">
        <v>1</v>
      </c>
      <c r="AJ2562" s="91" t="s">
        <v>21909</v>
      </c>
      <c r="AK2562" s="91">
        <v>0</v>
      </c>
      <c r="AL2562" s="91">
        <v>0</v>
      </c>
      <c r="AM2562" s="91" t="s">
        <v>87</v>
      </c>
      <c r="AO2562" s="91">
        <v>0</v>
      </c>
      <c r="AP2562" s="91">
        <v>2</v>
      </c>
      <c r="AQ2562" s="91" t="s">
        <v>87</v>
      </c>
      <c r="AR2562" s="91" t="s">
        <v>87</v>
      </c>
      <c r="AW2562" s="91">
        <v>1</v>
      </c>
      <c r="AX2562" s="91">
        <v>0</v>
      </c>
      <c r="AZ2562" s="92">
        <v>36680</v>
      </c>
      <c r="BA2562" s="91" t="s">
        <v>183</v>
      </c>
      <c r="BB2562" s="92">
        <v>37581</v>
      </c>
      <c r="BC2562" s="91" t="s">
        <v>87</v>
      </c>
    </row>
    <row r="2563" spans="1:55">
      <c r="A2563" s="91">
        <f t="shared" ref="A2563:A2626" si="40">A2562+1</f>
        <v>2562</v>
      </c>
      <c r="B2563" s="91">
        <v>2922001</v>
      </c>
      <c r="C2563" s="91">
        <v>50</v>
      </c>
      <c r="D2563" s="91">
        <v>19</v>
      </c>
      <c r="E2563" s="91">
        <v>29220</v>
      </c>
      <c r="F2563" s="91">
        <v>1</v>
      </c>
      <c r="G2563" s="91" t="s">
        <v>21910</v>
      </c>
      <c r="I2563" s="91" t="s">
        <v>21911</v>
      </c>
      <c r="J2563" s="91" t="s">
        <v>21912</v>
      </c>
      <c r="K2563" s="91" t="s">
        <v>21913</v>
      </c>
      <c r="L2563" s="91" t="s">
        <v>21914</v>
      </c>
      <c r="O2563" s="91" t="s">
        <v>21915</v>
      </c>
      <c r="P2563" s="91" t="s">
        <v>21916</v>
      </c>
      <c r="U2563" s="91">
        <v>0</v>
      </c>
      <c r="V2563" s="91">
        <v>500000</v>
      </c>
      <c r="W2563" s="91">
        <v>40</v>
      </c>
      <c r="X2563" s="91">
        <v>60</v>
      </c>
      <c r="Y2563" s="91">
        <v>120</v>
      </c>
      <c r="Z2563" s="91">
        <v>40</v>
      </c>
      <c r="AA2563" s="91">
        <v>60</v>
      </c>
      <c r="AB2563" s="91">
        <v>120</v>
      </c>
      <c r="AC2563" s="91">
        <v>40</v>
      </c>
      <c r="AD2563" s="91">
        <v>60</v>
      </c>
      <c r="AE2563" s="91">
        <v>120</v>
      </c>
      <c r="AF2563" s="91">
        <v>152</v>
      </c>
      <c r="AG2563" s="91">
        <v>45</v>
      </c>
      <c r="AH2563" s="91">
        <v>10179</v>
      </c>
      <c r="AI2563" s="91">
        <v>2</v>
      </c>
      <c r="AJ2563" s="91" t="s">
        <v>21917</v>
      </c>
      <c r="AK2563" s="91">
        <v>0</v>
      </c>
      <c r="AL2563" s="91">
        <v>1</v>
      </c>
      <c r="AM2563" s="91">
        <v>23103111352000</v>
      </c>
      <c r="AN2563" s="91" t="s">
        <v>21918</v>
      </c>
      <c r="AO2563" s="91">
        <v>1</v>
      </c>
      <c r="AP2563" s="91">
        <v>2</v>
      </c>
      <c r="AQ2563" s="91" t="s">
        <v>87</v>
      </c>
      <c r="AR2563" s="91" t="s">
        <v>87</v>
      </c>
      <c r="AW2563" s="91">
        <v>1</v>
      </c>
      <c r="AX2563" s="91">
        <v>0</v>
      </c>
      <c r="AZ2563" s="92">
        <v>36680</v>
      </c>
      <c r="BA2563" s="91" t="s">
        <v>183</v>
      </c>
      <c r="BB2563" s="92">
        <v>40319</v>
      </c>
      <c r="BC2563" s="91" t="s">
        <v>87</v>
      </c>
    </row>
    <row r="2564" spans="1:55">
      <c r="A2564" s="91">
        <f t="shared" si="40"/>
        <v>2563</v>
      </c>
      <c r="B2564" s="91">
        <v>2958001</v>
      </c>
      <c r="C2564" s="91">
        <v>80</v>
      </c>
      <c r="D2564" s="91">
        <v>19</v>
      </c>
      <c r="E2564" s="91">
        <v>29580</v>
      </c>
      <c r="F2564" s="91">
        <v>1</v>
      </c>
      <c r="G2564" s="91" t="s">
        <v>21919</v>
      </c>
      <c r="I2564" s="91" t="s">
        <v>21920</v>
      </c>
      <c r="J2564" s="91" t="s">
        <v>21921</v>
      </c>
      <c r="K2564" s="91" t="s">
        <v>21922</v>
      </c>
      <c r="L2564" s="91" t="s">
        <v>21923</v>
      </c>
      <c r="O2564" s="91" t="s">
        <v>21924</v>
      </c>
      <c r="P2564" s="91" t="s">
        <v>21925</v>
      </c>
      <c r="R2564" s="91" t="s">
        <v>21926</v>
      </c>
      <c r="S2564" s="91" t="s">
        <v>21927</v>
      </c>
      <c r="T2564" s="91" t="s">
        <v>269</v>
      </c>
      <c r="U2564" s="91">
        <v>0</v>
      </c>
      <c r="V2564" s="91">
        <v>500000</v>
      </c>
      <c r="W2564" s="91">
        <v>0</v>
      </c>
      <c r="X2564" s="91">
        <v>100</v>
      </c>
      <c r="Y2564" s="91">
        <v>120</v>
      </c>
      <c r="Z2564" s="91">
        <v>40</v>
      </c>
      <c r="AA2564" s="91">
        <v>60</v>
      </c>
      <c r="AB2564" s="91">
        <v>120</v>
      </c>
      <c r="AC2564" s="91">
        <v>40</v>
      </c>
      <c r="AD2564" s="91">
        <v>60</v>
      </c>
      <c r="AE2564" s="91">
        <v>120</v>
      </c>
      <c r="AF2564" s="91">
        <v>177</v>
      </c>
      <c r="AG2564" s="91">
        <v>301</v>
      </c>
      <c r="AH2564" s="91">
        <v>2441</v>
      </c>
      <c r="AI2564" s="91">
        <v>2</v>
      </c>
      <c r="AJ2564" s="91" t="s">
        <v>21928</v>
      </c>
      <c r="AK2564" s="91">
        <v>0</v>
      </c>
      <c r="AL2564" s="91">
        <v>1</v>
      </c>
      <c r="AM2564" s="91">
        <v>40301931090272</v>
      </c>
      <c r="AN2564" s="91" t="s">
        <v>21929</v>
      </c>
      <c r="AO2564" s="91">
        <v>1</v>
      </c>
      <c r="AP2564" s="91">
        <v>2</v>
      </c>
      <c r="AQ2564" s="91" t="s">
        <v>87</v>
      </c>
      <c r="AR2564" s="91" t="s">
        <v>87</v>
      </c>
      <c r="AW2564" s="91">
        <v>1</v>
      </c>
      <c r="AX2564" s="91">
        <v>0</v>
      </c>
      <c r="AZ2564" s="92">
        <v>36680</v>
      </c>
      <c r="BA2564" s="91" t="s">
        <v>183</v>
      </c>
      <c r="BB2564" s="92">
        <v>40115</v>
      </c>
      <c r="BC2564" s="91" t="s">
        <v>87</v>
      </c>
    </row>
    <row r="2565" spans="1:55">
      <c r="A2565" s="91">
        <f t="shared" si="40"/>
        <v>2564</v>
      </c>
      <c r="B2565" s="91">
        <v>2974001</v>
      </c>
      <c r="C2565" s="91">
        <v>30</v>
      </c>
      <c r="D2565" s="91">
        <v>19</v>
      </c>
      <c r="E2565" s="91">
        <v>29740</v>
      </c>
      <c r="F2565" s="91">
        <v>1</v>
      </c>
      <c r="G2565" s="91" t="s">
        <v>21930</v>
      </c>
      <c r="I2565" s="91" t="s">
        <v>21931</v>
      </c>
      <c r="J2565" s="91" t="s">
        <v>21930</v>
      </c>
      <c r="K2565" s="91" t="s">
        <v>21932</v>
      </c>
      <c r="L2565" s="91" t="s">
        <v>21933</v>
      </c>
      <c r="O2565" s="91" t="s">
        <v>21934</v>
      </c>
      <c r="P2565" s="91" t="s">
        <v>21935</v>
      </c>
      <c r="U2565" s="91">
        <v>0</v>
      </c>
      <c r="V2565" s="91">
        <v>500000</v>
      </c>
      <c r="W2565" s="91">
        <v>0</v>
      </c>
      <c r="X2565" s="91">
        <v>100</v>
      </c>
      <c r="Y2565" s="91">
        <v>120</v>
      </c>
      <c r="Z2565" s="91">
        <v>0</v>
      </c>
      <c r="AA2565" s="91">
        <v>0</v>
      </c>
      <c r="AB2565" s="91">
        <v>0</v>
      </c>
      <c r="AC2565" s="91">
        <v>0</v>
      </c>
      <c r="AD2565" s="91">
        <v>0</v>
      </c>
      <c r="AE2565" s="91">
        <v>0</v>
      </c>
      <c r="AF2565" s="91">
        <v>9</v>
      </c>
      <c r="AG2565" s="91">
        <v>695</v>
      </c>
      <c r="AH2565" s="91">
        <v>1022049</v>
      </c>
      <c r="AI2565" s="91">
        <v>2</v>
      </c>
      <c r="AJ2565" s="91" t="s">
        <v>21936</v>
      </c>
      <c r="AK2565" s="91">
        <v>0</v>
      </c>
      <c r="AL2565" s="91">
        <v>0</v>
      </c>
      <c r="AM2565" s="91" t="s">
        <v>87</v>
      </c>
      <c r="AO2565" s="91">
        <v>0</v>
      </c>
      <c r="AP2565" s="91">
        <v>2</v>
      </c>
      <c r="AQ2565" s="91" t="s">
        <v>87</v>
      </c>
      <c r="AR2565" s="91" t="s">
        <v>87</v>
      </c>
      <c r="AW2565" s="91">
        <v>1</v>
      </c>
      <c r="AX2565" s="91">
        <v>0</v>
      </c>
      <c r="AY2565" s="91">
        <v>0</v>
      </c>
      <c r="AZ2565" s="92">
        <v>36680</v>
      </c>
      <c r="BA2565" s="91" t="s">
        <v>183</v>
      </c>
      <c r="BB2565" s="92">
        <v>38349</v>
      </c>
      <c r="BC2565" s="91" t="s">
        <v>87</v>
      </c>
    </row>
    <row r="2566" spans="1:55">
      <c r="A2566" s="91">
        <f t="shared" si="40"/>
        <v>2565</v>
      </c>
      <c r="B2566" s="91">
        <v>3087004</v>
      </c>
      <c r="C2566" s="91">
        <v>77</v>
      </c>
      <c r="D2566" s="91">
        <v>19</v>
      </c>
      <c r="E2566" s="91" t="s">
        <v>87</v>
      </c>
      <c r="F2566" s="91" t="s">
        <v>87</v>
      </c>
      <c r="G2566" s="91" t="s">
        <v>21937</v>
      </c>
      <c r="H2566" s="91" t="s">
        <v>21938</v>
      </c>
      <c r="I2566" s="91" t="s">
        <v>21939</v>
      </c>
      <c r="J2566" s="91" t="s">
        <v>21940</v>
      </c>
      <c r="K2566" s="91" t="s">
        <v>21941</v>
      </c>
      <c r="L2566" s="91" t="s">
        <v>21942</v>
      </c>
      <c r="O2566" s="91" t="s">
        <v>21943</v>
      </c>
      <c r="P2566" s="91" t="s">
        <v>21944</v>
      </c>
      <c r="R2566" s="91" t="s">
        <v>21945</v>
      </c>
      <c r="S2566" s="91" t="s">
        <v>21946</v>
      </c>
      <c r="T2566" s="91" t="s">
        <v>201</v>
      </c>
      <c r="U2566" s="91">
        <v>1</v>
      </c>
      <c r="V2566" s="91">
        <v>500000</v>
      </c>
      <c r="W2566" s="91">
        <v>0</v>
      </c>
      <c r="X2566" s="91">
        <v>100</v>
      </c>
      <c r="Y2566" s="91">
        <v>120</v>
      </c>
      <c r="Z2566" s="91">
        <v>40</v>
      </c>
      <c r="AA2566" s="91">
        <v>60</v>
      </c>
      <c r="AB2566" s="91">
        <v>120</v>
      </c>
      <c r="AC2566" s="91">
        <v>0</v>
      </c>
      <c r="AD2566" s="91">
        <v>100</v>
      </c>
      <c r="AE2566" s="91">
        <v>120</v>
      </c>
      <c r="AF2566" s="91">
        <v>5</v>
      </c>
      <c r="AG2566" s="91">
        <v>602</v>
      </c>
      <c r="AH2566" s="91">
        <v>9004832</v>
      </c>
      <c r="AI2566" s="91">
        <v>2</v>
      </c>
      <c r="AJ2566" s="91" t="s">
        <v>21939</v>
      </c>
      <c r="AK2566" s="91">
        <v>0</v>
      </c>
      <c r="AL2566" s="91">
        <v>0</v>
      </c>
      <c r="AM2566" s="91" t="s">
        <v>87</v>
      </c>
      <c r="AO2566" s="91">
        <v>0</v>
      </c>
      <c r="AP2566" s="91">
        <v>2</v>
      </c>
      <c r="AQ2566" s="91">
        <v>1160097</v>
      </c>
      <c r="AR2566" s="91" t="s">
        <v>87</v>
      </c>
      <c r="AU2566" s="93">
        <v>42576</v>
      </c>
      <c r="AW2566" s="91">
        <v>1</v>
      </c>
      <c r="AX2566" s="91">
        <v>0</v>
      </c>
      <c r="AZ2566" s="92">
        <v>42457</v>
      </c>
      <c r="BA2566" s="91" t="s">
        <v>183</v>
      </c>
      <c r="BB2566" s="92">
        <v>42502</v>
      </c>
      <c r="BC2566" s="91" t="s">
        <v>87</v>
      </c>
    </row>
    <row r="2567" spans="1:55">
      <c r="A2567" s="91">
        <f t="shared" si="40"/>
        <v>2566</v>
      </c>
      <c r="B2567" s="91">
        <v>3160001</v>
      </c>
      <c r="C2567" s="91">
        <v>50</v>
      </c>
      <c r="D2567" s="91">
        <v>19</v>
      </c>
      <c r="E2567" s="91">
        <v>31600</v>
      </c>
      <c r="F2567" s="91">
        <v>1</v>
      </c>
      <c r="G2567" s="91" t="s">
        <v>21947</v>
      </c>
      <c r="I2567" s="91" t="s">
        <v>21948</v>
      </c>
      <c r="J2567" s="91" t="s">
        <v>21949</v>
      </c>
      <c r="K2567" s="91" t="s">
        <v>21950</v>
      </c>
      <c r="L2567" s="91" t="s">
        <v>21951</v>
      </c>
      <c r="O2567" s="91" t="s">
        <v>21952</v>
      </c>
      <c r="P2567" s="91" t="s">
        <v>87</v>
      </c>
      <c r="U2567" s="91">
        <v>0</v>
      </c>
      <c r="V2567" s="91">
        <v>500000</v>
      </c>
      <c r="W2567" s="91">
        <v>100</v>
      </c>
      <c r="X2567" s="91">
        <v>0</v>
      </c>
      <c r="Y2567" s="91">
        <v>0</v>
      </c>
      <c r="Z2567" s="91">
        <v>0</v>
      </c>
      <c r="AA2567" s="91">
        <v>0</v>
      </c>
      <c r="AB2567" s="91">
        <v>0</v>
      </c>
      <c r="AC2567" s="91">
        <v>0</v>
      </c>
      <c r="AD2567" s="91">
        <v>0</v>
      </c>
      <c r="AE2567" s="91">
        <v>0</v>
      </c>
      <c r="AF2567" s="91">
        <v>5</v>
      </c>
      <c r="AG2567" s="91">
        <v>221</v>
      </c>
      <c r="AH2567" s="91">
        <v>171457</v>
      </c>
      <c r="AI2567" s="91">
        <v>2</v>
      </c>
      <c r="AJ2567" s="91" t="s">
        <v>21953</v>
      </c>
      <c r="AK2567" s="91">
        <v>0</v>
      </c>
      <c r="AL2567" s="91">
        <v>0</v>
      </c>
      <c r="AM2567" s="91" t="s">
        <v>87</v>
      </c>
      <c r="AO2567" s="91">
        <v>0</v>
      </c>
      <c r="AP2567" s="91">
        <v>2</v>
      </c>
      <c r="AQ2567" s="91" t="s">
        <v>87</v>
      </c>
      <c r="AR2567" s="91" t="s">
        <v>87</v>
      </c>
      <c r="AW2567" s="91">
        <v>1</v>
      </c>
      <c r="AX2567" s="91">
        <v>0</v>
      </c>
      <c r="AZ2567" s="92">
        <v>36680</v>
      </c>
      <c r="BA2567" s="91" t="s">
        <v>183</v>
      </c>
      <c r="BB2567" s="92">
        <v>38748</v>
      </c>
      <c r="BC2567" s="91" t="s">
        <v>87</v>
      </c>
    </row>
    <row r="2568" spans="1:55">
      <c r="A2568" s="91">
        <f t="shared" si="40"/>
        <v>2567</v>
      </c>
      <c r="B2568" s="91">
        <v>3163002</v>
      </c>
      <c r="C2568" s="91">
        <v>70</v>
      </c>
      <c r="D2568" s="91">
        <v>19</v>
      </c>
      <c r="E2568" s="91" t="s">
        <v>87</v>
      </c>
      <c r="F2568" s="91" t="s">
        <v>87</v>
      </c>
      <c r="G2568" s="91" t="s">
        <v>21954</v>
      </c>
      <c r="I2568" s="91" t="s">
        <v>21955</v>
      </c>
      <c r="K2568" s="91" t="s">
        <v>10428</v>
      </c>
      <c r="L2568" s="91" t="s">
        <v>21956</v>
      </c>
      <c r="O2568" s="91" t="s">
        <v>21957</v>
      </c>
      <c r="P2568" s="91" t="s">
        <v>21958</v>
      </c>
      <c r="R2568" s="91" t="s">
        <v>21959</v>
      </c>
      <c r="S2568" s="91" t="s">
        <v>21960</v>
      </c>
      <c r="U2568" s="91">
        <v>1</v>
      </c>
      <c r="V2568" s="91">
        <v>500000</v>
      </c>
      <c r="W2568" s="91">
        <v>0</v>
      </c>
      <c r="X2568" s="91">
        <v>100</v>
      </c>
      <c r="Y2568" s="91">
        <v>120</v>
      </c>
      <c r="Z2568" s="91">
        <v>40</v>
      </c>
      <c r="AA2568" s="91">
        <v>60</v>
      </c>
      <c r="AB2568" s="91">
        <v>120</v>
      </c>
      <c r="AC2568" s="91">
        <v>0</v>
      </c>
      <c r="AD2568" s="91">
        <v>100</v>
      </c>
      <c r="AE2568" s="91">
        <v>120</v>
      </c>
      <c r="AF2568" s="91">
        <v>5</v>
      </c>
      <c r="AG2568" s="91">
        <v>520</v>
      </c>
      <c r="AH2568" s="91">
        <v>629459</v>
      </c>
      <c r="AI2568" s="91">
        <v>2</v>
      </c>
      <c r="AJ2568" s="91" t="s">
        <v>21961</v>
      </c>
      <c r="AK2568" s="91">
        <v>0</v>
      </c>
      <c r="AL2568" s="91">
        <v>0</v>
      </c>
      <c r="AM2568" s="91" t="s">
        <v>87</v>
      </c>
      <c r="AO2568" s="91">
        <v>0</v>
      </c>
      <c r="AP2568" s="91">
        <v>2</v>
      </c>
      <c r="AQ2568" s="91">
        <v>1244562</v>
      </c>
      <c r="AR2568" s="91" t="s">
        <v>87</v>
      </c>
      <c r="AU2568" s="93">
        <v>42333</v>
      </c>
      <c r="AW2568" s="91">
        <v>1</v>
      </c>
      <c r="AX2568" s="91">
        <v>0</v>
      </c>
      <c r="AZ2568" s="92">
        <v>38868</v>
      </c>
      <c r="BA2568" s="91" t="s">
        <v>183</v>
      </c>
      <c r="BB2568" s="92">
        <v>38868</v>
      </c>
      <c r="BC2568" s="91" t="s">
        <v>87</v>
      </c>
    </row>
    <row r="2569" spans="1:55">
      <c r="A2569" s="91">
        <f t="shared" si="40"/>
        <v>2568</v>
      </c>
      <c r="B2569" s="91">
        <v>3163003</v>
      </c>
      <c r="C2569" s="91">
        <v>80</v>
      </c>
      <c r="D2569" s="91">
        <v>19</v>
      </c>
      <c r="E2569" s="91" t="s">
        <v>87</v>
      </c>
      <c r="F2569" s="91" t="s">
        <v>87</v>
      </c>
      <c r="G2569" s="91" t="s">
        <v>21954</v>
      </c>
      <c r="I2569" s="91" t="s">
        <v>18009</v>
      </c>
      <c r="J2569" s="91" t="s">
        <v>21962</v>
      </c>
      <c r="K2569" s="91" t="s">
        <v>11571</v>
      </c>
      <c r="L2569" s="91" t="s">
        <v>21963</v>
      </c>
      <c r="M2569" s="91" t="s">
        <v>21964</v>
      </c>
      <c r="O2569" s="91" t="s">
        <v>21965</v>
      </c>
      <c r="P2569" s="91" t="s">
        <v>21966</v>
      </c>
      <c r="R2569" s="91" t="s">
        <v>21967</v>
      </c>
      <c r="S2569" s="91" t="s">
        <v>21968</v>
      </c>
      <c r="T2569" s="91" t="s">
        <v>860</v>
      </c>
      <c r="U2569" s="91">
        <v>1</v>
      </c>
      <c r="V2569" s="91">
        <v>500000</v>
      </c>
      <c r="W2569" s="91">
        <v>0</v>
      </c>
      <c r="X2569" s="91">
        <v>100</v>
      </c>
      <c r="Y2569" s="91">
        <v>120</v>
      </c>
      <c r="Z2569" s="91">
        <v>40</v>
      </c>
      <c r="AA2569" s="91">
        <v>60</v>
      </c>
      <c r="AB2569" s="91">
        <v>120</v>
      </c>
      <c r="AC2569" s="91">
        <v>40</v>
      </c>
      <c r="AD2569" s="91">
        <v>60</v>
      </c>
      <c r="AE2569" s="91">
        <v>120</v>
      </c>
      <c r="AF2569" s="91">
        <v>5</v>
      </c>
      <c r="AG2569" s="91">
        <v>652</v>
      </c>
      <c r="AH2569" s="91">
        <v>4804035</v>
      </c>
      <c r="AI2569" s="91">
        <v>1</v>
      </c>
      <c r="AJ2569" s="91" t="s">
        <v>21961</v>
      </c>
      <c r="AK2569" s="91">
        <v>0</v>
      </c>
      <c r="AL2569" s="91">
        <v>1</v>
      </c>
      <c r="AM2569" s="91" t="s">
        <v>21969</v>
      </c>
      <c r="AN2569" s="91" t="s">
        <v>15159</v>
      </c>
      <c r="AO2569" s="91">
        <v>1</v>
      </c>
      <c r="AP2569" s="91">
        <v>2</v>
      </c>
      <c r="AQ2569" s="91">
        <v>1244562</v>
      </c>
      <c r="AR2569" s="91" t="s">
        <v>87</v>
      </c>
      <c r="AU2569" s="93">
        <v>42333</v>
      </c>
      <c r="AW2569" s="91">
        <v>1</v>
      </c>
      <c r="AX2569" s="91">
        <v>0</v>
      </c>
      <c r="AZ2569" s="92">
        <v>39552</v>
      </c>
      <c r="BA2569" s="91" t="s">
        <v>183</v>
      </c>
      <c r="BB2569" s="92">
        <v>41312</v>
      </c>
      <c r="BC2569" s="91" t="s">
        <v>87</v>
      </c>
    </row>
    <row r="2570" spans="1:55">
      <c r="A2570" s="91">
        <f t="shared" si="40"/>
        <v>2569</v>
      </c>
      <c r="B2570" s="91">
        <v>3203005</v>
      </c>
      <c r="C2570" s="91">
        <v>62</v>
      </c>
      <c r="D2570" s="91">
        <v>19</v>
      </c>
      <c r="E2570" s="91">
        <v>32030</v>
      </c>
      <c r="F2570" s="91">
        <v>5</v>
      </c>
      <c r="G2570" s="91" t="s">
        <v>2131</v>
      </c>
      <c r="I2570" s="91" t="s">
        <v>6384</v>
      </c>
      <c r="J2570" s="91" t="s">
        <v>6384</v>
      </c>
      <c r="K2570" s="91" t="s">
        <v>994</v>
      </c>
      <c r="L2570" s="91" t="s">
        <v>21970</v>
      </c>
      <c r="O2570" s="91" t="s">
        <v>21971</v>
      </c>
      <c r="P2570" s="91" t="s">
        <v>2146</v>
      </c>
      <c r="U2570" s="91">
        <v>1</v>
      </c>
      <c r="V2570" s="91">
        <v>500000</v>
      </c>
      <c r="W2570" s="91">
        <v>0</v>
      </c>
      <c r="X2570" s="91">
        <v>100</v>
      </c>
      <c r="Y2570" s="91">
        <v>120</v>
      </c>
      <c r="Z2570" s="91">
        <v>40</v>
      </c>
      <c r="AA2570" s="91">
        <v>60</v>
      </c>
      <c r="AB2570" s="91">
        <v>120</v>
      </c>
      <c r="AC2570" s="91">
        <v>0</v>
      </c>
      <c r="AD2570" s="91">
        <v>0</v>
      </c>
      <c r="AE2570" s="91">
        <v>0</v>
      </c>
      <c r="AF2570" s="91">
        <v>9</v>
      </c>
      <c r="AG2570" s="91">
        <v>954</v>
      </c>
      <c r="AH2570" s="91">
        <v>9028421</v>
      </c>
      <c r="AI2570" s="91">
        <v>1</v>
      </c>
      <c r="AJ2570" s="91" t="s">
        <v>2139</v>
      </c>
      <c r="AK2570" s="91">
        <v>0</v>
      </c>
      <c r="AL2570" s="91">
        <v>0</v>
      </c>
      <c r="AM2570" s="91" t="s">
        <v>87</v>
      </c>
      <c r="AO2570" s="91">
        <v>0</v>
      </c>
      <c r="AP2570" s="91">
        <v>2</v>
      </c>
      <c r="AQ2570" s="91">
        <v>1573309</v>
      </c>
      <c r="AR2570" s="91" t="s">
        <v>87</v>
      </c>
      <c r="AU2570" s="93">
        <v>42060</v>
      </c>
      <c r="AW2570" s="91">
        <v>1</v>
      </c>
      <c r="AX2570" s="91">
        <v>0</v>
      </c>
      <c r="AZ2570" s="92">
        <v>37383</v>
      </c>
      <c r="BA2570" s="91" t="s">
        <v>183</v>
      </c>
      <c r="BB2570" s="92">
        <v>42501</v>
      </c>
      <c r="BC2570" s="91" t="s">
        <v>87</v>
      </c>
    </row>
    <row r="2571" spans="1:55">
      <c r="A2571" s="91">
        <f t="shared" si="40"/>
        <v>2570</v>
      </c>
      <c r="B2571" s="91">
        <v>3203013</v>
      </c>
      <c r="C2571" s="91">
        <v>70</v>
      </c>
      <c r="D2571" s="91">
        <v>19</v>
      </c>
      <c r="E2571" s="91" t="s">
        <v>87</v>
      </c>
      <c r="F2571" s="91" t="s">
        <v>87</v>
      </c>
      <c r="G2571" s="91" t="s">
        <v>2131</v>
      </c>
      <c r="H2571" s="91" t="s">
        <v>21972</v>
      </c>
      <c r="I2571" s="91" t="s">
        <v>6384</v>
      </c>
      <c r="J2571" s="91" t="s">
        <v>21973</v>
      </c>
      <c r="K2571" s="91" t="s">
        <v>21974</v>
      </c>
      <c r="L2571" s="91" t="s">
        <v>21975</v>
      </c>
      <c r="O2571" s="91" t="s">
        <v>21976</v>
      </c>
      <c r="P2571" s="91" t="s">
        <v>21977</v>
      </c>
      <c r="U2571" s="91">
        <v>1</v>
      </c>
      <c r="V2571" s="91">
        <v>500000</v>
      </c>
      <c r="W2571" s="91">
        <v>0</v>
      </c>
      <c r="X2571" s="91">
        <v>100</v>
      </c>
      <c r="Y2571" s="91">
        <v>120</v>
      </c>
      <c r="Z2571" s="91">
        <v>40</v>
      </c>
      <c r="AA2571" s="91">
        <v>60</v>
      </c>
      <c r="AB2571" s="91">
        <v>120</v>
      </c>
      <c r="AC2571" s="91">
        <v>0</v>
      </c>
      <c r="AD2571" s="91">
        <v>100</v>
      </c>
      <c r="AE2571" s="91">
        <v>120</v>
      </c>
      <c r="AF2571" s="91">
        <v>9</v>
      </c>
      <c r="AG2571" s="91">
        <v>954</v>
      </c>
      <c r="AH2571" s="91">
        <v>9028421</v>
      </c>
      <c r="AI2571" s="91">
        <v>1</v>
      </c>
      <c r="AJ2571" s="91" t="s">
        <v>2139</v>
      </c>
      <c r="AK2571" s="91">
        <v>0</v>
      </c>
      <c r="AL2571" s="91">
        <v>1</v>
      </c>
      <c r="AM2571" s="91" t="s">
        <v>21978</v>
      </c>
      <c r="AN2571" s="91" t="s">
        <v>21979</v>
      </c>
      <c r="AO2571" s="91">
        <v>0</v>
      </c>
      <c r="AP2571" s="91">
        <v>2</v>
      </c>
      <c r="AQ2571" s="91">
        <v>1573309</v>
      </c>
      <c r="AR2571" s="91" t="s">
        <v>87</v>
      </c>
      <c r="AU2571" s="93">
        <v>42060</v>
      </c>
      <c r="AW2571" s="91">
        <v>1</v>
      </c>
      <c r="AX2571" s="91">
        <v>0</v>
      </c>
      <c r="AZ2571" s="92">
        <v>37735</v>
      </c>
      <c r="BA2571" s="91" t="s">
        <v>183</v>
      </c>
      <c r="BB2571" s="92">
        <v>42136</v>
      </c>
      <c r="BC2571" s="91" t="s">
        <v>87</v>
      </c>
    </row>
    <row r="2572" spans="1:55">
      <c r="A2572" s="91">
        <f t="shared" si="40"/>
        <v>2571</v>
      </c>
      <c r="B2572" s="91">
        <v>3239003</v>
      </c>
      <c r="C2572" s="91">
        <v>30</v>
      </c>
      <c r="D2572" s="91">
        <v>19</v>
      </c>
      <c r="E2572" s="91" t="s">
        <v>87</v>
      </c>
      <c r="F2572" s="91" t="s">
        <v>87</v>
      </c>
      <c r="G2572" s="91" t="s">
        <v>17458</v>
      </c>
      <c r="I2572" s="91" t="s">
        <v>17460</v>
      </c>
      <c r="J2572" s="91" t="s">
        <v>17461</v>
      </c>
      <c r="K2572" s="91" t="s">
        <v>21980</v>
      </c>
      <c r="L2572" s="91" t="s">
        <v>21981</v>
      </c>
      <c r="M2572" s="91" t="s">
        <v>21982</v>
      </c>
      <c r="O2572" s="91" t="s">
        <v>21983</v>
      </c>
      <c r="P2572" s="91" t="s">
        <v>21984</v>
      </c>
      <c r="U2572" s="91">
        <v>1</v>
      </c>
      <c r="V2572" s="91">
        <v>500000</v>
      </c>
      <c r="W2572" s="91">
        <v>0</v>
      </c>
      <c r="X2572" s="91">
        <v>100</v>
      </c>
      <c r="Y2572" s="91">
        <v>120</v>
      </c>
      <c r="Z2572" s="91">
        <v>40</v>
      </c>
      <c r="AA2572" s="91">
        <v>60</v>
      </c>
      <c r="AB2572" s="91">
        <v>120</v>
      </c>
      <c r="AC2572" s="91">
        <v>0</v>
      </c>
      <c r="AD2572" s="91">
        <v>0</v>
      </c>
      <c r="AE2572" s="91">
        <v>0</v>
      </c>
      <c r="AF2572" s="91">
        <v>5</v>
      </c>
      <c r="AG2572" s="91">
        <v>176</v>
      </c>
      <c r="AH2572" s="91">
        <v>4183454</v>
      </c>
      <c r="AI2572" s="91">
        <v>1</v>
      </c>
      <c r="AJ2572" s="91" t="s">
        <v>21985</v>
      </c>
      <c r="AK2572" s="91">
        <v>0</v>
      </c>
      <c r="AL2572" s="91">
        <v>0</v>
      </c>
      <c r="AM2572" s="91" t="s">
        <v>87</v>
      </c>
      <c r="AO2572" s="91">
        <v>1</v>
      </c>
      <c r="AP2572" s="91">
        <v>2</v>
      </c>
      <c r="AQ2572" s="91">
        <v>1136449</v>
      </c>
      <c r="AR2572" s="91" t="s">
        <v>87</v>
      </c>
      <c r="AU2572" s="93">
        <v>43156</v>
      </c>
      <c r="AW2572" s="91">
        <v>1</v>
      </c>
      <c r="AX2572" s="91">
        <v>0</v>
      </c>
      <c r="AZ2572" s="92">
        <v>38856</v>
      </c>
      <c r="BA2572" s="91" t="s">
        <v>183</v>
      </c>
      <c r="BB2572" s="92">
        <v>43158.080277777779</v>
      </c>
      <c r="BC2572" s="91" t="s">
        <v>233</v>
      </c>
    </row>
    <row r="2573" spans="1:55">
      <c r="A2573" s="91">
        <f t="shared" si="40"/>
        <v>2572</v>
      </c>
      <c r="B2573" s="91">
        <v>3239004</v>
      </c>
      <c r="C2573" s="91">
        <v>50</v>
      </c>
      <c r="D2573" s="91">
        <v>19</v>
      </c>
      <c r="E2573" s="91" t="s">
        <v>87</v>
      </c>
      <c r="F2573" s="91" t="s">
        <v>87</v>
      </c>
      <c r="G2573" s="91" t="s">
        <v>17458</v>
      </c>
      <c r="I2573" s="91" t="s">
        <v>21986</v>
      </c>
      <c r="K2573" s="91" t="s">
        <v>21987</v>
      </c>
      <c r="L2573" s="91" t="s">
        <v>21988</v>
      </c>
      <c r="O2573" s="91" t="s">
        <v>21989</v>
      </c>
      <c r="P2573" s="91" t="s">
        <v>21990</v>
      </c>
      <c r="U2573" s="91">
        <v>1</v>
      </c>
      <c r="V2573" s="91">
        <v>500000</v>
      </c>
      <c r="W2573" s="91">
        <v>0</v>
      </c>
      <c r="X2573" s="91">
        <v>100</v>
      </c>
      <c r="Y2573" s="91">
        <v>120</v>
      </c>
      <c r="Z2573" s="91">
        <v>40</v>
      </c>
      <c r="AA2573" s="91">
        <v>60</v>
      </c>
      <c r="AB2573" s="91">
        <v>120</v>
      </c>
      <c r="AC2573" s="91">
        <v>40</v>
      </c>
      <c r="AD2573" s="91">
        <v>60</v>
      </c>
      <c r="AE2573" s="91">
        <v>120</v>
      </c>
      <c r="AF2573" s="91">
        <v>5</v>
      </c>
      <c r="AG2573" s="91">
        <v>408</v>
      </c>
      <c r="AH2573" s="91">
        <v>287595</v>
      </c>
      <c r="AI2573" s="91">
        <v>1</v>
      </c>
      <c r="AJ2573" s="91" t="s">
        <v>21986</v>
      </c>
      <c r="AK2573" s="91">
        <v>0</v>
      </c>
      <c r="AL2573" s="91">
        <v>0</v>
      </c>
      <c r="AM2573" s="91" t="s">
        <v>87</v>
      </c>
      <c r="AO2573" s="91">
        <v>0</v>
      </c>
      <c r="AP2573" s="91">
        <v>2</v>
      </c>
      <c r="AQ2573" s="91">
        <v>1136449</v>
      </c>
      <c r="AR2573" s="91" t="s">
        <v>87</v>
      </c>
      <c r="AU2573" s="93">
        <v>43156</v>
      </c>
      <c r="AW2573" s="91">
        <v>1</v>
      </c>
      <c r="AX2573" s="91">
        <v>0</v>
      </c>
      <c r="AZ2573" s="92">
        <v>38932</v>
      </c>
      <c r="BA2573" s="91" t="s">
        <v>183</v>
      </c>
      <c r="BB2573" s="92">
        <v>43157.079733796294</v>
      </c>
      <c r="BC2573" s="91" t="s">
        <v>233</v>
      </c>
    </row>
    <row r="2574" spans="1:55">
      <c r="A2574" s="91">
        <f t="shared" si="40"/>
        <v>2573</v>
      </c>
      <c r="B2574" s="91">
        <v>3239008</v>
      </c>
      <c r="C2574" s="91">
        <v>77</v>
      </c>
      <c r="D2574" s="91">
        <v>19</v>
      </c>
      <c r="E2574" s="91" t="s">
        <v>87</v>
      </c>
      <c r="F2574" s="91" t="s">
        <v>87</v>
      </c>
      <c r="G2574" s="91" t="s">
        <v>21991</v>
      </c>
      <c r="H2574" s="91" t="s">
        <v>21992</v>
      </c>
      <c r="I2574" s="91" t="s">
        <v>21993</v>
      </c>
      <c r="K2574" s="91" t="s">
        <v>1442</v>
      </c>
      <c r="L2574" s="91" t="s">
        <v>21994</v>
      </c>
      <c r="O2574" s="91" t="s">
        <v>21995</v>
      </c>
      <c r="P2574" s="91" t="s">
        <v>21996</v>
      </c>
      <c r="R2574" s="91" t="s">
        <v>21997</v>
      </c>
      <c r="S2574" s="91" t="s">
        <v>21998</v>
      </c>
      <c r="T2574" s="91" t="s">
        <v>931</v>
      </c>
      <c r="U2574" s="91">
        <v>1</v>
      </c>
      <c r="V2574" s="91">
        <v>0</v>
      </c>
      <c r="W2574" s="91">
        <v>0</v>
      </c>
      <c r="X2574" s="91">
        <v>100</v>
      </c>
      <c r="Y2574" s="91">
        <v>120</v>
      </c>
      <c r="Z2574" s="91">
        <v>40</v>
      </c>
      <c r="AA2574" s="91">
        <v>60</v>
      </c>
      <c r="AB2574" s="91">
        <v>120</v>
      </c>
      <c r="AC2574" s="91">
        <v>40</v>
      </c>
      <c r="AD2574" s="91">
        <v>60</v>
      </c>
      <c r="AE2574" s="91">
        <v>120</v>
      </c>
      <c r="AF2574" s="91">
        <v>9</v>
      </c>
      <c r="AG2574" s="91">
        <v>605</v>
      </c>
      <c r="AH2574" s="91">
        <v>2101277</v>
      </c>
      <c r="AI2574" s="91">
        <v>2</v>
      </c>
      <c r="AJ2574" s="91" t="s">
        <v>21993</v>
      </c>
      <c r="AK2574" s="91">
        <v>0</v>
      </c>
      <c r="AL2574" s="91">
        <v>0</v>
      </c>
      <c r="AM2574" s="91" t="s">
        <v>87</v>
      </c>
      <c r="AO2574" s="91">
        <v>1</v>
      </c>
      <c r="AP2574" s="91">
        <v>2</v>
      </c>
      <c r="AQ2574" s="91">
        <v>1136449</v>
      </c>
      <c r="AR2574" s="91" t="s">
        <v>87</v>
      </c>
      <c r="AU2574" s="93">
        <v>43156</v>
      </c>
      <c r="AW2574" s="91">
        <v>1</v>
      </c>
      <c r="AX2574" s="91">
        <v>0</v>
      </c>
      <c r="AZ2574" s="92">
        <v>41851</v>
      </c>
      <c r="BA2574" s="91" t="s">
        <v>183</v>
      </c>
      <c r="BB2574" s="92">
        <v>43154.073703703703</v>
      </c>
      <c r="BC2574" s="91" t="s">
        <v>233</v>
      </c>
    </row>
    <row r="2575" spans="1:55">
      <c r="A2575" s="91">
        <f t="shared" si="40"/>
        <v>2574</v>
      </c>
      <c r="B2575" s="91">
        <v>3242002</v>
      </c>
      <c r="C2575" s="91">
        <v>38</v>
      </c>
      <c r="D2575" s="91">
        <v>19</v>
      </c>
      <c r="E2575" s="91" t="s">
        <v>87</v>
      </c>
      <c r="F2575" s="91" t="s">
        <v>87</v>
      </c>
      <c r="G2575" s="91" t="s">
        <v>21999</v>
      </c>
      <c r="I2575" s="91" t="s">
        <v>22000</v>
      </c>
      <c r="J2575" s="91" t="s">
        <v>22001</v>
      </c>
      <c r="K2575" s="91" t="s">
        <v>22002</v>
      </c>
      <c r="L2575" s="91" t="s">
        <v>22003</v>
      </c>
      <c r="M2575" s="91" t="s">
        <v>22004</v>
      </c>
      <c r="O2575" s="91" t="s">
        <v>22005</v>
      </c>
      <c r="P2575" s="91" t="s">
        <v>22006</v>
      </c>
      <c r="R2575" s="91" t="s">
        <v>22007</v>
      </c>
      <c r="S2575" s="91" t="s">
        <v>13593</v>
      </c>
      <c r="T2575" s="91" t="s">
        <v>269</v>
      </c>
      <c r="U2575" s="91">
        <v>1</v>
      </c>
      <c r="V2575" s="91">
        <v>500000</v>
      </c>
      <c r="W2575" s="91">
        <v>0</v>
      </c>
      <c r="X2575" s="91">
        <v>0</v>
      </c>
      <c r="Y2575" s="91">
        <v>0</v>
      </c>
      <c r="Z2575" s="91">
        <v>40</v>
      </c>
      <c r="AA2575" s="91">
        <v>60</v>
      </c>
      <c r="AB2575" s="91">
        <v>120</v>
      </c>
      <c r="AC2575" s="91">
        <v>0</v>
      </c>
      <c r="AD2575" s="91">
        <v>0</v>
      </c>
      <c r="AE2575" s="91">
        <v>0</v>
      </c>
      <c r="AF2575" s="91">
        <v>288</v>
      </c>
      <c r="AG2575" s="91">
        <v>110</v>
      </c>
      <c r="AH2575" s="91">
        <v>3342060</v>
      </c>
      <c r="AI2575" s="91">
        <v>1</v>
      </c>
      <c r="AJ2575" s="91" t="s">
        <v>22008</v>
      </c>
      <c r="AK2575" s="91">
        <v>0</v>
      </c>
      <c r="AL2575" s="91">
        <v>1</v>
      </c>
      <c r="AM2575" s="91" t="s">
        <v>22009</v>
      </c>
      <c r="AN2575" s="91" t="s">
        <v>431</v>
      </c>
      <c r="AO2575" s="91">
        <v>1</v>
      </c>
      <c r="AP2575" s="91">
        <v>2</v>
      </c>
      <c r="AQ2575" s="91">
        <v>1574704</v>
      </c>
      <c r="AR2575" s="91" t="s">
        <v>87</v>
      </c>
      <c r="AU2575" s="93">
        <v>42060</v>
      </c>
      <c r="AW2575" s="91">
        <v>1</v>
      </c>
      <c r="AX2575" s="91">
        <v>0</v>
      </c>
      <c r="AZ2575" s="92">
        <v>37726</v>
      </c>
      <c r="BA2575" s="91" t="s">
        <v>183</v>
      </c>
      <c r="BB2575" s="92">
        <v>42057</v>
      </c>
      <c r="BC2575" s="91" t="s">
        <v>87</v>
      </c>
    </row>
    <row r="2576" spans="1:55">
      <c r="A2576" s="91">
        <f t="shared" si="40"/>
        <v>2575</v>
      </c>
      <c r="B2576" s="91">
        <v>3242005</v>
      </c>
      <c r="C2576" s="91">
        <v>70</v>
      </c>
      <c r="D2576" s="91">
        <v>19</v>
      </c>
      <c r="E2576" s="91" t="s">
        <v>87</v>
      </c>
      <c r="F2576" s="91" t="s">
        <v>87</v>
      </c>
      <c r="G2576" s="91" t="s">
        <v>21999</v>
      </c>
      <c r="I2576" s="91" t="s">
        <v>22010</v>
      </c>
      <c r="K2576" s="91" t="s">
        <v>6624</v>
      </c>
      <c r="L2576" s="91" t="s">
        <v>16621</v>
      </c>
      <c r="O2576" s="91" t="s">
        <v>22011</v>
      </c>
      <c r="P2576" s="91" t="s">
        <v>22012</v>
      </c>
      <c r="R2576" s="91" t="s">
        <v>22013</v>
      </c>
      <c r="S2576" s="91" t="s">
        <v>22014</v>
      </c>
      <c r="U2576" s="91">
        <v>1</v>
      </c>
      <c r="V2576" s="91">
        <v>500000</v>
      </c>
      <c r="W2576" s="91">
        <v>0</v>
      </c>
      <c r="X2576" s="91">
        <v>100</v>
      </c>
      <c r="Y2576" s="91">
        <v>120</v>
      </c>
      <c r="Z2576" s="91">
        <v>40</v>
      </c>
      <c r="AA2576" s="91">
        <v>60</v>
      </c>
      <c r="AB2576" s="91">
        <v>120</v>
      </c>
      <c r="AC2576" s="91">
        <v>0</v>
      </c>
      <c r="AD2576" s="91">
        <v>100</v>
      </c>
      <c r="AE2576" s="91">
        <v>120</v>
      </c>
      <c r="AF2576" s="91">
        <v>5</v>
      </c>
      <c r="AG2576" s="91">
        <v>102</v>
      </c>
      <c r="AH2576" s="91">
        <v>4549032</v>
      </c>
      <c r="AI2576" s="91">
        <v>1</v>
      </c>
      <c r="AJ2576" s="91" t="s">
        <v>22008</v>
      </c>
      <c r="AK2576" s="91">
        <v>0</v>
      </c>
      <c r="AL2576" s="91">
        <v>0</v>
      </c>
      <c r="AM2576" s="91" t="s">
        <v>87</v>
      </c>
      <c r="AO2576" s="91">
        <v>0</v>
      </c>
      <c r="AP2576" s="91">
        <v>2</v>
      </c>
      <c r="AQ2576" s="91">
        <v>1574704</v>
      </c>
      <c r="AR2576" s="91" t="s">
        <v>87</v>
      </c>
      <c r="AU2576" s="93">
        <v>42060</v>
      </c>
      <c r="AW2576" s="91">
        <v>1</v>
      </c>
      <c r="AX2576" s="91">
        <v>0</v>
      </c>
      <c r="AZ2576" s="92">
        <v>38866</v>
      </c>
      <c r="BA2576" s="91" t="s">
        <v>183</v>
      </c>
      <c r="BB2576" s="92">
        <v>42057</v>
      </c>
      <c r="BC2576" s="91" t="s">
        <v>87</v>
      </c>
    </row>
    <row r="2577" spans="1:55">
      <c r="A2577" s="91">
        <f t="shared" si="40"/>
        <v>2576</v>
      </c>
      <c r="B2577" s="91">
        <v>3242007</v>
      </c>
      <c r="C2577" s="91">
        <v>77</v>
      </c>
      <c r="D2577" s="91">
        <v>19</v>
      </c>
      <c r="E2577" s="91" t="s">
        <v>87</v>
      </c>
      <c r="F2577" s="91" t="s">
        <v>87</v>
      </c>
      <c r="G2577" s="91" t="s">
        <v>21999</v>
      </c>
      <c r="H2577" s="91" t="s">
        <v>1552</v>
      </c>
      <c r="I2577" s="91" t="s">
        <v>22015</v>
      </c>
      <c r="J2577" s="91" t="s">
        <v>22016</v>
      </c>
      <c r="K2577" s="91" t="s">
        <v>16801</v>
      </c>
      <c r="L2577" s="91" t="s">
        <v>22017</v>
      </c>
      <c r="O2577" s="91" t="s">
        <v>22018</v>
      </c>
      <c r="P2577" s="91" t="s">
        <v>22019</v>
      </c>
      <c r="R2577" s="91" t="s">
        <v>22020</v>
      </c>
      <c r="S2577" s="91" t="s">
        <v>22021</v>
      </c>
      <c r="T2577" s="91" t="s">
        <v>22022</v>
      </c>
      <c r="U2577" s="91">
        <v>1</v>
      </c>
      <c r="V2577" s="91">
        <v>500000</v>
      </c>
      <c r="W2577" s="91">
        <v>0</v>
      </c>
      <c r="X2577" s="91">
        <v>100</v>
      </c>
      <c r="Y2577" s="91">
        <v>120</v>
      </c>
      <c r="Z2577" s="91">
        <v>40</v>
      </c>
      <c r="AA2577" s="91">
        <v>60</v>
      </c>
      <c r="AB2577" s="91">
        <v>120</v>
      </c>
      <c r="AC2577" s="91">
        <v>0</v>
      </c>
      <c r="AD2577" s="91">
        <v>100</v>
      </c>
      <c r="AE2577" s="91">
        <v>120</v>
      </c>
      <c r="AF2577" s="91">
        <v>5</v>
      </c>
      <c r="AG2577" s="91">
        <v>102</v>
      </c>
      <c r="AH2577" s="91">
        <v>4549035</v>
      </c>
      <c r="AI2577" s="91">
        <v>1</v>
      </c>
      <c r="AJ2577" s="91" t="s">
        <v>22008</v>
      </c>
      <c r="AK2577" s="91">
        <v>0</v>
      </c>
      <c r="AL2577" s="91">
        <v>0</v>
      </c>
      <c r="AM2577" s="91" t="s">
        <v>87</v>
      </c>
      <c r="AO2577" s="91">
        <v>1</v>
      </c>
      <c r="AP2577" s="91">
        <v>2</v>
      </c>
      <c r="AQ2577" s="91">
        <v>1574704</v>
      </c>
      <c r="AR2577" s="91" t="s">
        <v>87</v>
      </c>
      <c r="AU2577" s="93">
        <v>42060</v>
      </c>
      <c r="AW2577" s="91">
        <v>1</v>
      </c>
      <c r="AX2577" s="91">
        <v>0</v>
      </c>
      <c r="AZ2577" s="92">
        <v>41304</v>
      </c>
      <c r="BA2577" s="91" t="s">
        <v>183</v>
      </c>
      <c r="BB2577" s="92">
        <v>42057</v>
      </c>
      <c r="BC2577" s="91" t="s">
        <v>87</v>
      </c>
    </row>
    <row r="2578" spans="1:55">
      <c r="A2578" s="91">
        <f t="shared" si="40"/>
        <v>2577</v>
      </c>
      <c r="B2578" s="91">
        <v>3267001</v>
      </c>
      <c r="C2578" s="91">
        <v>70</v>
      </c>
      <c r="D2578" s="91">
        <v>19</v>
      </c>
      <c r="E2578" s="91" t="s">
        <v>87</v>
      </c>
      <c r="F2578" s="91" t="s">
        <v>87</v>
      </c>
      <c r="G2578" s="91" t="s">
        <v>22023</v>
      </c>
      <c r="I2578" s="91" t="s">
        <v>22024</v>
      </c>
      <c r="K2578" s="91" t="s">
        <v>22025</v>
      </c>
      <c r="L2578" s="91" t="s">
        <v>22026</v>
      </c>
      <c r="M2578" s="91" t="s">
        <v>22027</v>
      </c>
      <c r="O2578" s="91" t="s">
        <v>22028</v>
      </c>
      <c r="P2578" s="91" t="s">
        <v>22029</v>
      </c>
      <c r="U2578" s="91">
        <v>0</v>
      </c>
      <c r="V2578" s="91">
        <v>0</v>
      </c>
      <c r="W2578" s="91">
        <v>0</v>
      </c>
      <c r="X2578" s="91">
        <v>0</v>
      </c>
      <c r="Y2578" s="91">
        <v>0</v>
      </c>
      <c r="Z2578" s="91">
        <v>100</v>
      </c>
      <c r="AA2578" s="91">
        <v>0</v>
      </c>
      <c r="AB2578" s="91">
        <v>0</v>
      </c>
      <c r="AC2578" s="91">
        <v>0</v>
      </c>
      <c r="AD2578" s="91">
        <v>0</v>
      </c>
      <c r="AE2578" s="91">
        <v>0</v>
      </c>
      <c r="AF2578" s="91">
        <v>9</v>
      </c>
      <c r="AG2578" s="91">
        <v>127</v>
      </c>
      <c r="AH2578" s="91">
        <v>325486</v>
      </c>
      <c r="AI2578" s="91">
        <v>1</v>
      </c>
      <c r="AJ2578" s="91" t="s">
        <v>22030</v>
      </c>
      <c r="AK2578" s="91">
        <v>0</v>
      </c>
      <c r="AL2578" s="91">
        <v>0</v>
      </c>
      <c r="AM2578" s="91" t="s">
        <v>87</v>
      </c>
      <c r="AO2578" s="91">
        <v>0</v>
      </c>
      <c r="AP2578" s="91">
        <v>2</v>
      </c>
      <c r="AQ2578" s="91" t="s">
        <v>87</v>
      </c>
      <c r="AR2578" s="91" t="s">
        <v>87</v>
      </c>
      <c r="AW2578" s="91">
        <v>1</v>
      </c>
      <c r="AX2578" s="91">
        <v>0</v>
      </c>
      <c r="AZ2578" s="92">
        <v>43132</v>
      </c>
      <c r="BA2578" s="91" t="s">
        <v>442</v>
      </c>
      <c r="BB2578" s="92">
        <v>43132</v>
      </c>
      <c r="BC2578" s="91" t="s">
        <v>442</v>
      </c>
    </row>
    <row r="2579" spans="1:55">
      <c r="A2579" s="91">
        <f t="shared" si="40"/>
        <v>2578</v>
      </c>
      <c r="B2579" s="91">
        <v>3334003</v>
      </c>
      <c r="C2579" s="91">
        <v>38</v>
      </c>
      <c r="D2579" s="91">
        <v>19</v>
      </c>
      <c r="E2579" s="91" t="s">
        <v>87</v>
      </c>
      <c r="F2579" s="91" t="s">
        <v>87</v>
      </c>
      <c r="G2579" s="91" t="s">
        <v>14077</v>
      </c>
      <c r="H2579" s="91" t="s">
        <v>22031</v>
      </c>
      <c r="I2579" s="91" t="s">
        <v>22032</v>
      </c>
      <c r="K2579" s="91" t="s">
        <v>22033</v>
      </c>
      <c r="L2579" s="91" t="s">
        <v>22034</v>
      </c>
      <c r="M2579" s="91" t="s">
        <v>22035</v>
      </c>
      <c r="O2579" s="91" t="s">
        <v>22036</v>
      </c>
      <c r="P2579" s="91" t="s">
        <v>22037</v>
      </c>
      <c r="R2579" s="91" t="s">
        <v>22038</v>
      </c>
      <c r="S2579" s="91" t="s">
        <v>22039</v>
      </c>
      <c r="T2579" s="91" t="s">
        <v>22040</v>
      </c>
      <c r="U2579" s="91">
        <v>1</v>
      </c>
      <c r="V2579" s="91">
        <v>500000</v>
      </c>
      <c r="W2579" s="91">
        <v>0</v>
      </c>
      <c r="X2579" s="91">
        <v>100</v>
      </c>
      <c r="Y2579" s="91">
        <v>120</v>
      </c>
      <c r="Z2579" s="91">
        <v>40</v>
      </c>
      <c r="AA2579" s="91">
        <v>60</v>
      </c>
      <c r="AB2579" s="91">
        <v>120</v>
      </c>
      <c r="AC2579" s="91">
        <v>0</v>
      </c>
      <c r="AD2579" s="91">
        <v>100</v>
      </c>
      <c r="AE2579" s="91">
        <v>120</v>
      </c>
      <c r="AF2579" s="91">
        <v>1</v>
      </c>
      <c r="AG2579" s="91">
        <v>370</v>
      </c>
      <c r="AH2579" s="91">
        <v>4046595</v>
      </c>
      <c r="AI2579" s="91">
        <v>1</v>
      </c>
      <c r="AJ2579" s="91" t="s">
        <v>14086</v>
      </c>
      <c r="AK2579" s="91">
        <v>0</v>
      </c>
      <c r="AL2579" s="91">
        <v>1</v>
      </c>
      <c r="AM2579" s="91">
        <v>14103104556</v>
      </c>
      <c r="AN2579" s="91" t="s">
        <v>431</v>
      </c>
      <c r="AO2579" s="91">
        <v>1</v>
      </c>
      <c r="AP2579" s="91">
        <v>2</v>
      </c>
      <c r="AQ2579" s="91">
        <v>1630561</v>
      </c>
      <c r="AR2579" s="91" t="s">
        <v>87</v>
      </c>
      <c r="AU2579" s="93">
        <v>42088</v>
      </c>
      <c r="AW2579" s="91">
        <v>1</v>
      </c>
      <c r="AX2579" s="91">
        <v>0</v>
      </c>
      <c r="AZ2579" s="92">
        <v>37770</v>
      </c>
      <c r="BA2579" s="91" t="s">
        <v>183</v>
      </c>
      <c r="BB2579" s="92">
        <v>42599</v>
      </c>
      <c r="BC2579" s="91" t="s">
        <v>87</v>
      </c>
    </row>
    <row r="2580" spans="1:55">
      <c r="A2580" s="91">
        <f t="shared" si="40"/>
        <v>2579</v>
      </c>
      <c r="B2580" s="91">
        <v>3334004</v>
      </c>
      <c r="C2580" s="91">
        <v>80</v>
      </c>
      <c r="D2580" s="91">
        <v>19</v>
      </c>
      <c r="E2580" s="91" t="s">
        <v>87</v>
      </c>
      <c r="F2580" s="91" t="s">
        <v>87</v>
      </c>
      <c r="G2580" s="91" t="s">
        <v>14077</v>
      </c>
      <c r="H2580" s="91" t="s">
        <v>646</v>
      </c>
      <c r="I2580" s="91" t="s">
        <v>22041</v>
      </c>
      <c r="J2580" s="91" t="s">
        <v>22042</v>
      </c>
      <c r="K2580" s="91" t="s">
        <v>22043</v>
      </c>
      <c r="L2580" s="91" t="s">
        <v>22044</v>
      </c>
      <c r="M2580" s="91" t="s">
        <v>22045</v>
      </c>
      <c r="O2580" s="91" t="s">
        <v>22046</v>
      </c>
      <c r="P2580" s="91" t="s">
        <v>22047</v>
      </c>
      <c r="R2580" s="91" t="s">
        <v>22048</v>
      </c>
      <c r="S2580" s="91" t="s">
        <v>22049</v>
      </c>
      <c r="T2580" s="91" t="s">
        <v>860</v>
      </c>
      <c r="U2580" s="91">
        <v>1</v>
      </c>
      <c r="V2580" s="91">
        <v>500000</v>
      </c>
      <c r="W2580" s="91">
        <v>0</v>
      </c>
      <c r="X2580" s="91">
        <v>100</v>
      </c>
      <c r="Y2580" s="91">
        <v>120</v>
      </c>
      <c r="Z2580" s="91">
        <v>100</v>
      </c>
      <c r="AA2580" s="91">
        <v>0</v>
      </c>
      <c r="AB2580" s="91">
        <v>0</v>
      </c>
      <c r="AC2580" s="91">
        <v>40</v>
      </c>
      <c r="AD2580" s="91">
        <v>60</v>
      </c>
      <c r="AE2580" s="91">
        <v>120</v>
      </c>
      <c r="AF2580" s="91">
        <v>1</v>
      </c>
      <c r="AG2580" s="91">
        <v>370</v>
      </c>
      <c r="AH2580" s="91">
        <v>4046595</v>
      </c>
      <c r="AI2580" s="91">
        <v>1</v>
      </c>
      <c r="AJ2580" s="91" t="s">
        <v>14086</v>
      </c>
      <c r="AK2580" s="91">
        <v>0</v>
      </c>
      <c r="AL2580" s="91">
        <v>0</v>
      </c>
      <c r="AM2580" s="91" t="s">
        <v>87</v>
      </c>
      <c r="AO2580" s="91">
        <v>1</v>
      </c>
      <c r="AP2580" s="91">
        <v>2</v>
      </c>
      <c r="AQ2580" s="91">
        <v>1630561</v>
      </c>
      <c r="AR2580" s="91" t="s">
        <v>87</v>
      </c>
      <c r="AU2580" s="93">
        <v>42088</v>
      </c>
      <c r="AW2580" s="91">
        <v>1</v>
      </c>
      <c r="AX2580" s="91">
        <v>0</v>
      </c>
      <c r="AZ2580" s="92">
        <v>39552</v>
      </c>
      <c r="BA2580" s="91" t="s">
        <v>183</v>
      </c>
      <c r="BB2580" s="92">
        <v>39562</v>
      </c>
      <c r="BC2580" s="91" t="s">
        <v>87</v>
      </c>
    </row>
    <row r="2581" spans="1:55">
      <c r="A2581" s="91">
        <f t="shared" si="40"/>
        <v>2580</v>
      </c>
      <c r="B2581" s="91">
        <v>3364002</v>
      </c>
      <c r="C2581" s="91">
        <v>50</v>
      </c>
      <c r="D2581" s="91">
        <v>19</v>
      </c>
      <c r="E2581" s="91" t="s">
        <v>87</v>
      </c>
      <c r="F2581" s="91" t="s">
        <v>87</v>
      </c>
      <c r="G2581" s="91" t="s">
        <v>22050</v>
      </c>
      <c r="I2581" s="91" t="s">
        <v>22051</v>
      </c>
      <c r="K2581" s="91" t="s">
        <v>22052</v>
      </c>
      <c r="L2581" s="91" t="s">
        <v>22053</v>
      </c>
      <c r="O2581" s="91" t="s">
        <v>22054</v>
      </c>
      <c r="P2581" s="91" t="s">
        <v>22055</v>
      </c>
      <c r="U2581" s="91">
        <v>1</v>
      </c>
      <c r="V2581" s="91">
        <v>0</v>
      </c>
      <c r="W2581" s="91">
        <v>0</v>
      </c>
      <c r="X2581" s="91">
        <v>0</v>
      </c>
      <c r="Y2581" s="91">
        <v>0</v>
      </c>
      <c r="Z2581" s="91">
        <v>0</v>
      </c>
      <c r="AA2581" s="91">
        <v>0</v>
      </c>
      <c r="AB2581" s="91">
        <v>0</v>
      </c>
      <c r="AC2581" s="91">
        <v>0</v>
      </c>
      <c r="AD2581" s="91">
        <v>0</v>
      </c>
      <c r="AE2581" s="91">
        <v>0</v>
      </c>
      <c r="AF2581" s="91">
        <v>149</v>
      </c>
      <c r="AG2581" s="91">
        <v>374</v>
      </c>
      <c r="AH2581" s="91">
        <v>477098</v>
      </c>
      <c r="AI2581" s="91">
        <v>1</v>
      </c>
      <c r="AJ2581" s="91" t="s">
        <v>22056</v>
      </c>
      <c r="AK2581" s="91">
        <v>0</v>
      </c>
      <c r="AL2581" s="91">
        <v>0</v>
      </c>
      <c r="AM2581" s="91" t="s">
        <v>87</v>
      </c>
      <c r="AO2581" s="91">
        <v>0</v>
      </c>
      <c r="AP2581" s="91">
        <v>2</v>
      </c>
      <c r="AQ2581" s="91">
        <v>1549278</v>
      </c>
      <c r="AR2581" s="91" t="s">
        <v>87</v>
      </c>
      <c r="AU2581" s="93">
        <v>42060</v>
      </c>
      <c r="AW2581" s="91">
        <v>1</v>
      </c>
      <c r="AX2581" s="91">
        <v>0</v>
      </c>
      <c r="AZ2581" s="92">
        <v>39881</v>
      </c>
      <c r="BA2581" s="91" t="s">
        <v>183</v>
      </c>
      <c r="BB2581" s="92">
        <v>42057</v>
      </c>
      <c r="BC2581" s="91" t="s">
        <v>87</v>
      </c>
    </row>
    <row r="2582" spans="1:55">
      <c r="A2582" s="91">
        <f t="shared" si="40"/>
        <v>2581</v>
      </c>
      <c r="B2582" s="91">
        <v>3422001</v>
      </c>
      <c r="C2582" s="91">
        <v>80</v>
      </c>
      <c r="D2582" s="91">
        <v>19</v>
      </c>
      <c r="E2582" s="91">
        <v>34220</v>
      </c>
      <c r="F2582" s="91">
        <v>1</v>
      </c>
      <c r="G2582" s="91" t="s">
        <v>22057</v>
      </c>
      <c r="I2582" s="91" t="s">
        <v>22058</v>
      </c>
      <c r="J2582" s="91" t="s">
        <v>22057</v>
      </c>
      <c r="K2582" s="91" t="s">
        <v>5470</v>
      </c>
      <c r="L2582" s="91" t="s">
        <v>22059</v>
      </c>
      <c r="M2582" s="91" t="s">
        <v>22060</v>
      </c>
      <c r="O2582" s="91" t="s">
        <v>22061</v>
      </c>
      <c r="P2582" s="91" t="s">
        <v>22062</v>
      </c>
      <c r="R2582" s="91" t="s">
        <v>22063</v>
      </c>
      <c r="S2582" s="91" t="s">
        <v>22064</v>
      </c>
      <c r="T2582" s="91" t="s">
        <v>269</v>
      </c>
      <c r="U2582" s="91">
        <v>1</v>
      </c>
      <c r="V2582" s="91">
        <v>500000</v>
      </c>
      <c r="W2582" s="91">
        <v>0</v>
      </c>
      <c r="X2582" s="91">
        <v>100</v>
      </c>
      <c r="Y2582" s="91">
        <v>120</v>
      </c>
      <c r="Z2582" s="91">
        <v>40</v>
      </c>
      <c r="AA2582" s="91">
        <v>60</v>
      </c>
      <c r="AB2582" s="91">
        <v>120</v>
      </c>
      <c r="AC2582" s="91">
        <v>0</v>
      </c>
      <c r="AD2582" s="91">
        <v>100</v>
      </c>
      <c r="AE2582" s="91">
        <v>120</v>
      </c>
      <c r="AF2582" s="91">
        <v>177</v>
      </c>
      <c r="AG2582" s="91">
        <v>100</v>
      </c>
      <c r="AH2582" s="91">
        <v>2056990</v>
      </c>
      <c r="AI2582" s="91">
        <v>1</v>
      </c>
      <c r="AJ2582" s="91" t="s">
        <v>22065</v>
      </c>
      <c r="AK2582" s="91">
        <v>0</v>
      </c>
      <c r="AL2582" s="91">
        <v>0</v>
      </c>
      <c r="AM2582" s="91" t="s">
        <v>87</v>
      </c>
      <c r="AO2582" s="91">
        <v>1</v>
      </c>
      <c r="AP2582" s="91">
        <v>2</v>
      </c>
      <c r="AQ2582" s="91">
        <v>2080729</v>
      </c>
      <c r="AR2582" s="91" t="s">
        <v>87</v>
      </c>
      <c r="AU2582" s="93">
        <v>42791</v>
      </c>
      <c r="AW2582" s="91">
        <v>1</v>
      </c>
      <c r="AX2582" s="91">
        <v>0</v>
      </c>
      <c r="AZ2582" s="92">
        <v>36686</v>
      </c>
      <c r="BA2582" s="91" t="s">
        <v>183</v>
      </c>
      <c r="BB2582" s="92">
        <v>42772</v>
      </c>
      <c r="BC2582" s="91" t="s">
        <v>87</v>
      </c>
    </row>
    <row r="2583" spans="1:55">
      <c r="A2583" s="91">
        <f t="shared" si="40"/>
        <v>2582</v>
      </c>
      <c r="B2583" s="91">
        <v>3483001</v>
      </c>
      <c r="C2583" s="91">
        <v>70</v>
      </c>
      <c r="D2583" s="91">
        <v>19</v>
      </c>
      <c r="E2583" s="91">
        <v>34830</v>
      </c>
      <c r="F2583" s="91">
        <v>1</v>
      </c>
      <c r="G2583" s="91" t="s">
        <v>6398</v>
      </c>
      <c r="H2583" s="91" t="s">
        <v>697</v>
      </c>
      <c r="I2583" s="91" t="s">
        <v>6399</v>
      </c>
      <c r="J2583" s="91" t="s">
        <v>6398</v>
      </c>
      <c r="K2583" s="91" t="s">
        <v>22066</v>
      </c>
      <c r="L2583" s="91" t="s">
        <v>22067</v>
      </c>
      <c r="O2583" s="91" t="s">
        <v>22068</v>
      </c>
      <c r="P2583" s="91" t="s">
        <v>22069</v>
      </c>
      <c r="U2583" s="91">
        <v>1</v>
      </c>
      <c r="V2583" s="91">
        <v>500000</v>
      </c>
      <c r="W2583" s="91">
        <v>0</v>
      </c>
      <c r="X2583" s="91">
        <v>100</v>
      </c>
      <c r="Y2583" s="91">
        <v>120</v>
      </c>
      <c r="Z2583" s="91">
        <v>40</v>
      </c>
      <c r="AA2583" s="91">
        <v>60</v>
      </c>
      <c r="AB2583" s="91">
        <v>120</v>
      </c>
      <c r="AC2583" s="91">
        <v>0</v>
      </c>
      <c r="AD2583" s="91">
        <v>100</v>
      </c>
      <c r="AE2583" s="91">
        <v>120</v>
      </c>
      <c r="AF2583" s="91">
        <v>1</v>
      </c>
      <c r="AG2583" s="91">
        <v>35</v>
      </c>
      <c r="AH2583" s="91">
        <v>20451</v>
      </c>
      <c r="AI2583" s="91">
        <v>2</v>
      </c>
      <c r="AJ2583" s="91" t="s">
        <v>22070</v>
      </c>
      <c r="AK2583" s="91">
        <v>0</v>
      </c>
      <c r="AL2583" s="91">
        <v>0</v>
      </c>
      <c r="AM2583" s="91" t="s">
        <v>87</v>
      </c>
      <c r="AO2583" s="91">
        <v>0</v>
      </c>
      <c r="AP2583" s="91">
        <v>2</v>
      </c>
      <c r="AQ2583" s="91">
        <v>1154045</v>
      </c>
      <c r="AR2583" s="91" t="s">
        <v>87</v>
      </c>
      <c r="AU2583" s="93">
        <v>42060</v>
      </c>
      <c r="AW2583" s="91">
        <v>1</v>
      </c>
      <c r="AX2583" s="91">
        <v>0</v>
      </c>
      <c r="AZ2583" s="92">
        <v>36680</v>
      </c>
      <c r="BA2583" s="91" t="s">
        <v>183</v>
      </c>
      <c r="BB2583" s="92">
        <v>42057</v>
      </c>
      <c r="BC2583" s="91" t="s">
        <v>87</v>
      </c>
    </row>
    <row r="2584" spans="1:55">
      <c r="A2584" s="91">
        <f t="shared" si="40"/>
        <v>2583</v>
      </c>
      <c r="B2584" s="91">
        <v>3483002</v>
      </c>
      <c r="C2584" s="91">
        <v>50</v>
      </c>
      <c r="D2584" s="91">
        <v>19</v>
      </c>
      <c r="E2584" s="91">
        <v>34830</v>
      </c>
      <c r="F2584" s="91">
        <v>2</v>
      </c>
      <c r="G2584" s="91" t="s">
        <v>6398</v>
      </c>
      <c r="I2584" s="91" t="s">
        <v>22071</v>
      </c>
      <c r="J2584" s="91" t="s">
        <v>22072</v>
      </c>
      <c r="K2584" s="91" t="s">
        <v>22066</v>
      </c>
      <c r="L2584" s="91" t="s">
        <v>22067</v>
      </c>
      <c r="O2584" s="91" t="s">
        <v>22068</v>
      </c>
      <c r="P2584" s="91" t="s">
        <v>22069</v>
      </c>
      <c r="U2584" s="91">
        <v>1</v>
      </c>
      <c r="V2584" s="91">
        <v>500000</v>
      </c>
      <c r="W2584" s="91">
        <v>0</v>
      </c>
      <c r="X2584" s="91">
        <v>100</v>
      </c>
      <c r="Y2584" s="91">
        <v>120</v>
      </c>
      <c r="Z2584" s="91">
        <v>40</v>
      </c>
      <c r="AA2584" s="91">
        <v>60</v>
      </c>
      <c r="AB2584" s="91">
        <v>120</v>
      </c>
      <c r="AC2584" s="91">
        <v>0</v>
      </c>
      <c r="AD2584" s="91">
        <v>100</v>
      </c>
      <c r="AE2584" s="91">
        <v>120</v>
      </c>
      <c r="AF2584" s="91">
        <v>1</v>
      </c>
      <c r="AG2584" s="91">
        <v>35</v>
      </c>
      <c r="AH2584" s="91">
        <v>20451</v>
      </c>
      <c r="AI2584" s="91">
        <v>2</v>
      </c>
      <c r="AJ2584" s="91" t="s">
        <v>22070</v>
      </c>
      <c r="AK2584" s="91">
        <v>0</v>
      </c>
      <c r="AL2584" s="91">
        <v>0</v>
      </c>
      <c r="AM2584" s="91" t="s">
        <v>87</v>
      </c>
      <c r="AO2584" s="91">
        <v>1</v>
      </c>
      <c r="AP2584" s="91">
        <v>2</v>
      </c>
      <c r="AQ2584" s="91">
        <v>1154045</v>
      </c>
      <c r="AR2584" s="91" t="s">
        <v>87</v>
      </c>
      <c r="AU2584" s="93">
        <v>42060</v>
      </c>
      <c r="AW2584" s="91">
        <v>1</v>
      </c>
      <c r="AX2584" s="91">
        <v>0</v>
      </c>
      <c r="AZ2584" s="92">
        <v>36680</v>
      </c>
      <c r="BA2584" s="91" t="s">
        <v>183</v>
      </c>
      <c r="BB2584" s="92">
        <v>42057</v>
      </c>
      <c r="BC2584" s="91" t="s">
        <v>87</v>
      </c>
    </row>
    <row r="2585" spans="1:55">
      <c r="A2585" s="91">
        <f t="shared" si="40"/>
        <v>2584</v>
      </c>
      <c r="B2585" s="91">
        <v>3495005</v>
      </c>
      <c r="C2585" s="91">
        <v>38</v>
      </c>
      <c r="D2585" s="91">
        <v>19</v>
      </c>
      <c r="E2585" s="91" t="s">
        <v>87</v>
      </c>
      <c r="F2585" s="91" t="s">
        <v>87</v>
      </c>
      <c r="G2585" s="91" t="s">
        <v>22073</v>
      </c>
      <c r="H2585" s="91" t="s">
        <v>22074</v>
      </c>
      <c r="I2585" s="91" t="s">
        <v>22075</v>
      </c>
      <c r="K2585" s="91" t="s">
        <v>22076</v>
      </c>
      <c r="L2585" s="91" t="s">
        <v>22077</v>
      </c>
      <c r="O2585" s="91" t="s">
        <v>22078</v>
      </c>
      <c r="P2585" s="91" t="s">
        <v>22079</v>
      </c>
      <c r="R2585" s="91" t="s">
        <v>22080</v>
      </c>
      <c r="S2585" s="91" t="s">
        <v>22081</v>
      </c>
      <c r="T2585" s="91" t="s">
        <v>385</v>
      </c>
      <c r="U2585" s="91">
        <v>1</v>
      </c>
      <c r="V2585" s="91">
        <v>500000</v>
      </c>
      <c r="W2585" s="91">
        <v>0</v>
      </c>
      <c r="X2585" s="91">
        <v>100</v>
      </c>
      <c r="Y2585" s="91">
        <v>120</v>
      </c>
      <c r="Z2585" s="91">
        <v>40</v>
      </c>
      <c r="AA2585" s="91">
        <v>60</v>
      </c>
      <c r="AB2585" s="91">
        <v>120</v>
      </c>
      <c r="AC2585" s="91">
        <v>0</v>
      </c>
      <c r="AD2585" s="91">
        <v>100</v>
      </c>
      <c r="AE2585" s="91">
        <v>120</v>
      </c>
      <c r="AF2585" s="91">
        <v>5</v>
      </c>
      <c r="AG2585" s="91">
        <v>337</v>
      </c>
      <c r="AH2585" s="91">
        <v>313764</v>
      </c>
      <c r="AI2585" s="91">
        <v>1</v>
      </c>
      <c r="AJ2585" s="91" t="s">
        <v>22082</v>
      </c>
      <c r="AK2585" s="91">
        <v>0</v>
      </c>
      <c r="AL2585" s="91">
        <v>0</v>
      </c>
      <c r="AM2585" s="91" t="s">
        <v>87</v>
      </c>
      <c r="AO2585" s="91">
        <v>1</v>
      </c>
      <c r="AP2585" s="91">
        <v>2</v>
      </c>
      <c r="AQ2585" s="91">
        <v>1793291</v>
      </c>
      <c r="AR2585" s="91" t="s">
        <v>87</v>
      </c>
      <c r="AU2585" s="93">
        <v>42394</v>
      </c>
      <c r="AW2585" s="91">
        <v>1</v>
      </c>
      <c r="AX2585" s="91">
        <v>0</v>
      </c>
      <c r="AZ2585" s="92">
        <v>42275</v>
      </c>
      <c r="BA2585" s="91" t="s">
        <v>183</v>
      </c>
      <c r="BB2585" s="92">
        <v>42275</v>
      </c>
      <c r="BC2585" s="91" t="s">
        <v>87</v>
      </c>
    </row>
    <row r="2586" spans="1:55">
      <c r="A2586" s="91">
        <f t="shared" si="40"/>
        <v>2585</v>
      </c>
      <c r="B2586" s="91">
        <v>3496004</v>
      </c>
      <c r="C2586" s="91">
        <v>38</v>
      </c>
      <c r="D2586" s="91">
        <v>19</v>
      </c>
      <c r="E2586" s="91" t="s">
        <v>87</v>
      </c>
      <c r="F2586" s="91" t="s">
        <v>87</v>
      </c>
      <c r="G2586" s="91" t="s">
        <v>1658</v>
      </c>
      <c r="H2586" s="91" t="s">
        <v>3878</v>
      </c>
      <c r="I2586" s="91" t="s">
        <v>22083</v>
      </c>
      <c r="K2586" s="91" t="s">
        <v>18768</v>
      </c>
      <c r="L2586" s="91" t="s">
        <v>22084</v>
      </c>
      <c r="M2586" s="91" t="s">
        <v>22085</v>
      </c>
      <c r="O2586" s="91" t="s">
        <v>22086</v>
      </c>
      <c r="P2586" s="91" t="s">
        <v>22087</v>
      </c>
      <c r="R2586" s="91" t="s">
        <v>22088</v>
      </c>
      <c r="S2586" s="91" t="s">
        <v>22089</v>
      </c>
      <c r="T2586" s="91" t="s">
        <v>15283</v>
      </c>
      <c r="U2586" s="91">
        <v>0</v>
      </c>
      <c r="V2586" s="91">
        <v>500000</v>
      </c>
      <c r="W2586" s="91">
        <v>0</v>
      </c>
      <c r="X2586" s="91">
        <v>100</v>
      </c>
      <c r="Y2586" s="91">
        <v>120</v>
      </c>
      <c r="Z2586" s="91">
        <v>40</v>
      </c>
      <c r="AA2586" s="91">
        <v>60</v>
      </c>
      <c r="AB2586" s="91">
        <v>120</v>
      </c>
      <c r="AC2586" s="91">
        <v>0</v>
      </c>
      <c r="AD2586" s="91">
        <v>100</v>
      </c>
      <c r="AE2586" s="91">
        <v>120</v>
      </c>
      <c r="AF2586" s="91">
        <v>5</v>
      </c>
      <c r="AG2586" s="91">
        <v>558</v>
      </c>
      <c r="AH2586" s="91">
        <v>108197</v>
      </c>
      <c r="AI2586" s="91">
        <v>2</v>
      </c>
      <c r="AJ2586" s="91" t="s">
        <v>22090</v>
      </c>
      <c r="AK2586" s="91">
        <v>0</v>
      </c>
      <c r="AL2586" s="91">
        <v>1</v>
      </c>
      <c r="AM2586" s="91">
        <v>27107110766000</v>
      </c>
      <c r="AN2586" s="91" t="s">
        <v>431</v>
      </c>
      <c r="AO2586" s="91">
        <v>0</v>
      </c>
      <c r="AP2586" s="91">
        <v>2</v>
      </c>
      <c r="AQ2586" s="91" t="s">
        <v>87</v>
      </c>
      <c r="AR2586" s="91" t="s">
        <v>87</v>
      </c>
      <c r="AW2586" s="91">
        <v>1</v>
      </c>
      <c r="AX2586" s="91">
        <v>0</v>
      </c>
      <c r="AZ2586" s="92">
        <v>39839</v>
      </c>
      <c r="BA2586" s="91" t="s">
        <v>183</v>
      </c>
      <c r="BB2586" s="92">
        <v>39839</v>
      </c>
      <c r="BC2586" s="91" t="s">
        <v>87</v>
      </c>
    </row>
    <row r="2587" spans="1:55">
      <c r="A2587" s="91">
        <f t="shared" si="40"/>
        <v>2586</v>
      </c>
      <c r="B2587" s="91">
        <v>3544018</v>
      </c>
      <c r="C2587" s="91">
        <v>38</v>
      </c>
      <c r="D2587" s="91">
        <v>19</v>
      </c>
      <c r="E2587" s="91" t="s">
        <v>87</v>
      </c>
      <c r="F2587" s="91" t="s">
        <v>87</v>
      </c>
      <c r="G2587" s="91" t="s">
        <v>22091</v>
      </c>
      <c r="H2587" s="91" t="s">
        <v>1326</v>
      </c>
      <c r="I2587" s="91" t="s">
        <v>22092</v>
      </c>
      <c r="K2587" s="91" t="s">
        <v>22093</v>
      </c>
      <c r="L2587" s="91" t="s">
        <v>22094</v>
      </c>
      <c r="M2587" s="91" t="s">
        <v>22095</v>
      </c>
      <c r="O2587" s="91" t="s">
        <v>22096</v>
      </c>
      <c r="P2587" s="91" t="s">
        <v>22097</v>
      </c>
      <c r="R2587" s="91" t="s">
        <v>22098</v>
      </c>
      <c r="S2587" s="91" t="s">
        <v>22099</v>
      </c>
      <c r="T2587" s="91" t="s">
        <v>860</v>
      </c>
      <c r="U2587" s="91">
        <v>0</v>
      </c>
      <c r="V2587" s="91">
        <v>500000</v>
      </c>
      <c r="W2587" s="91">
        <v>0</v>
      </c>
      <c r="X2587" s="91">
        <v>100</v>
      </c>
      <c r="Y2587" s="91">
        <v>120</v>
      </c>
      <c r="Z2587" s="91">
        <v>40</v>
      </c>
      <c r="AA2587" s="91">
        <v>60</v>
      </c>
      <c r="AB2587" s="91">
        <v>120</v>
      </c>
      <c r="AC2587" s="91">
        <v>0</v>
      </c>
      <c r="AD2587" s="91">
        <v>100</v>
      </c>
      <c r="AE2587" s="91">
        <v>120</v>
      </c>
      <c r="AF2587" s="91">
        <v>5</v>
      </c>
      <c r="AG2587" s="91">
        <v>51</v>
      </c>
      <c r="AH2587" s="91">
        <v>57440</v>
      </c>
      <c r="AI2587" s="91">
        <v>1</v>
      </c>
      <c r="AJ2587" s="91" t="s">
        <v>22100</v>
      </c>
      <c r="AK2587" s="91">
        <v>0</v>
      </c>
      <c r="AL2587" s="91">
        <v>0</v>
      </c>
      <c r="AM2587" s="91" t="s">
        <v>87</v>
      </c>
      <c r="AO2587" s="91">
        <v>1</v>
      </c>
      <c r="AP2587" s="91">
        <v>2</v>
      </c>
      <c r="AQ2587" s="91" t="s">
        <v>87</v>
      </c>
      <c r="AR2587" s="91" t="s">
        <v>87</v>
      </c>
      <c r="AW2587" s="91">
        <v>1</v>
      </c>
      <c r="AX2587" s="91">
        <v>0</v>
      </c>
      <c r="AZ2587" s="92">
        <v>42151</v>
      </c>
      <c r="BA2587" s="91" t="s">
        <v>183</v>
      </c>
      <c r="BB2587" s="92">
        <v>42151</v>
      </c>
      <c r="BC2587" s="91" t="s">
        <v>87</v>
      </c>
    </row>
    <row r="2588" spans="1:55">
      <c r="A2588" s="91">
        <f t="shared" si="40"/>
        <v>2587</v>
      </c>
      <c r="B2588" s="91">
        <v>3623003</v>
      </c>
      <c r="C2588" s="91">
        <v>40</v>
      </c>
      <c r="D2588" s="91">
        <v>19</v>
      </c>
      <c r="E2588" s="91">
        <v>36230</v>
      </c>
      <c r="F2588" s="91">
        <v>3</v>
      </c>
      <c r="G2588" s="91" t="s">
        <v>5287</v>
      </c>
      <c r="I2588" s="91" t="s">
        <v>22101</v>
      </c>
      <c r="K2588" s="91" t="s">
        <v>22102</v>
      </c>
      <c r="L2588" s="91" t="s">
        <v>22103</v>
      </c>
      <c r="O2588" s="91" t="s">
        <v>22104</v>
      </c>
      <c r="P2588" s="91" t="s">
        <v>22105</v>
      </c>
      <c r="U2588" s="91">
        <v>0</v>
      </c>
      <c r="V2588" s="91">
        <v>500000</v>
      </c>
      <c r="W2588" s="91">
        <v>0</v>
      </c>
      <c r="X2588" s="91">
        <v>0</v>
      </c>
      <c r="Y2588" s="91">
        <v>0</v>
      </c>
      <c r="Z2588" s="91">
        <v>0</v>
      </c>
      <c r="AA2588" s="91">
        <v>0</v>
      </c>
      <c r="AB2588" s="91">
        <v>0</v>
      </c>
      <c r="AC2588" s="91">
        <v>100</v>
      </c>
      <c r="AD2588" s="91">
        <v>0</v>
      </c>
      <c r="AE2588" s="91">
        <v>0</v>
      </c>
      <c r="AF2588" s="91">
        <v>9</v>
      </c>
      <c r="AG2588" s="91">
        <v>211</v>
      </c>
      <c r="AH2588" s="91">
        <v>232149</v>
      </c>
      <c r="AI2588" s="91">
        <v>2</v>
      </c>
      <c r="AJ2588" s="91" t="s">
        <v>4856</v>
      </c>
      <c r="AK2588" s="91">
        <v>0</v>
      </c>
      <c r="AL2588" s="91">
        <v>0</v>
      </c>
      <c r="AM2588" s="91" t="s">
        <v>87</v>
      </c>
      <c r="AO2588" s="91">
        <v>0</v>
      </c>
      <c r="AP2588" s="91">
        <v>2</v>
      </c>
      <c r="AQ2588" s="91" t="s">
        <v>87</v>
      </c>
      <c r="AR2588" s="91" t="s">
        <v>87</v>
      </c>
      <c r="AW2588" s="91">
        <v>1</v>
      </c>
      <c r="AX2588" s="91">
        <v>0</v>
      </c>
      <c r="AZ2588" s="92">
        <v>36680</v>
      </c>
      <c r="BA2588" s="91" t="s">
        <v>183</v>
      </c>
      <c r="BB2588" s="92">
        <v>39379</v>
      </c>
      <c r="BC2588" s="91" t="s">
        <v>87</v>
      </c>
    </row>
    <row r="2589" spans="1:55">
      <c r="A2589" s="91">
        <f t="shared" si="40"/>
        <v>2588</v>
      </c>
      <c r="B2589" s="91">
        <v>3629006</v>
      </c>
      <c r="C2589" s="91">
        <v>40</v>
      </c>
      <c r="D2589" s="91">
        <v>19</v>
      </c>
      <c r="E2589" s="91" t="s">
        <v>87</v>
      </c>
      <c r="F2589" s="91" t="s">
        <v>87</v>
      </c>
      <c r="G2589" s="91" t="s">
        <v>22106</v>
      </c>
      <c r="I2589" s="91" t="s">
        <v>22107</v>
      </c>
      <c r="K2589" s="91" t="s">
        <v>22108</v>
      </c>
      <c r="L2589" s="91" t="s">
        <v>22109</v>
      </c>
      <c r="M2589" s="91" t="s">
        <v>22110</v>
      </c>
      <c r="O2589" s="91" t="s">
        <v>22111</v>
      </c>
      <c r="P2589" s="91" t="s">
        <v>22112</v>
      </c>
      <c r="U2589" s="91">
        <v>1</v>
      </c>
      <c r="V2589" s="91">
        <v>500000</v>
      </c>
      <c r="W2589" s="91">
        <v>0</v>
      </c>
      <c r="X2589" s="91">
        <v>0</v>
      </c>
      <c r="Y2589" s="91">
        <v>0</v>
      </c>
      <c r="Z2589" s="91">
        <v>100</v>
      </c>
      <c r="AA2589" s="91">
        <v>0</v>
      </c>
      <c r="AB2589" s="91">
        <v>0</v>
      </c>
      <c r="AC2589" s="91">
        <v>0</v>
      </c>
      <c r="AD2589" s="91">
        <v>0</v>
      </c>
      <c r="AE2589" s="91">
        <v>0</v>
      </c>
      <c r="AF2589" s="91">
        <v>9</v>
      </c>
      <c r="AG2589" s="91">
        <v>211</v>
      </c>
      <c r="AH2589" s="91">
        <v>2011646</v>
      </c>
      <c r="AI2589" s="91">
        <v>2</v>
      </c>
      <c r="AJ2589" s="91" t="s">
        <v>22113</v>
      </c>
      <c r="AK2589" s="91">
        <v>0</v>
      </c>
      <c r="AL2589" s="91">
        <v>0</v>
      </c>
      <c r="AM2589" s="91" t="s">
        <v>87</v>
      </c>
      <c r="AO2589" s="91">
        <v>1</v>
      </c>
      <c r="AP2589" s="91">
        <v>2</v>
      </c>
      <c r="AQ2589" s="91">
        <v>1435485</v>
      </c>
      <c r="AR2589" s="91" t="s">
        <v>87</v>
      </c>
      <c r="AU2589" s="93">
        <v>42088</v>
      </c>
      <c r="AW2589" s="91">
        <v>1</v>
      </c>
      <c r="AX2589" s="91">
        <v>0</v>
      </c>
      <c r="AY2589" s="91">
        <v>0</v>
      </c>
      <c r="AZ2589" s="92">
        <v>37551</v>
      </c>
      <c r="BA2589" s="91" t="s">
        <v>183</v>
      </c>
      <c r="BB2589" s="92">
        <v>42579</v>
      </c>
      <c r="BC2589" s="91" t="s">
        <v>87</v>
      </c>
    </row>
    <row r="2590" spans="1:55">
      <c r="A2590" s="91">
        <f t="shared" si="40"/>
        <v>2589</v>
      </c>
      <c r="B2590" s="91">
        <v>3852032</v>
      </c>
      <c r="C2590" s="91">
        <v>77</v>
      </c>
      <c r="D2590" s="91">
        <v>19</v>
      </c>
      <c r="E2590" s="91" t="s">
        <v>87</v>
      </c>
      <c r="F2590" s="91" t="s">
        <v>87</v>
      </c>
      <c r="G2590" s="91" t="s">
        <v>2379</v>
      </c>
      <c r="H2590" s="91" t="s">
        <v>22114</v>
      </c>
      <c r="I2590" s="91" t="s">
        <v>22115</v>
      </c>
      <c r="J2590" s="91" t="s">
        <v>22116</v>
      </c>
      <c r="K2590" s="91" t="s">
        <v>20469</v>
      </c>
      <c r="L2590" s="91" t="s">
        <v>22117</v>
      </c>
      <c r="O2590" s="91" t="s">
        <v>22118</v>
      </c>
      <c r="P2590" s="91" t="s">
        <v>22119</v>
      </c>
      <c r="R2590" s="91" t="s">
        <v>22120</v>
      </c>
      <c r="S2590" s="91" t="s">
        <v>22121</v>
      </c>
      <c r="T2590" s="91" t="s">
        <v>22122</v>
      </c>
      <c r="U2590" s="91">
        <v>0</v>
      </c>
      <c r="V2590" s="91">
        <v>500000</v>
      </c>
      <c r="W2590" s="91">
        <v>100</v>
      </c>
      <c r="X2590" s="91">
        <v>0</v>
      </c>
      <c r="Y2590" s="91">
        <v>0</v>
      </c>
      <c r="Z2590" s="91">
        <v>100</v>
      </c>
      <c r="AA2590" s="91">
        <v>0</v>
      </c>
      <c r="AB2590" s="91">
        <v>0</v>
      </c>
      <c r="AC2590" s="91">
        <v>100</v>
      </c>
      <c r="AD2590" s="91">
        <v>0</v>
      </c>
      <c r="AE2590" s="91">
        <v>0</v>
      </c>
      <c r="AF2590" s="91">
        <v>9</v>
      </c>
      <c r="AG2590" s="91">
        <v>127</v>
      </c>
      <c r="AH2590" s="91">
        <v>8002896</v>
      </c>
      <c r="AI2590" s="91">
        <v>1</v>
      </c>
      <c r="AJ2590" s="91" t="s">
        <v>22115</v>
      </c>
      <c r="AK2590" s="91">
        <v>0</v>
      </c>
      <c r="AL2590" s="91">
        <v>0</v>
      </c>
      <c r="AM2590" s="91" t="s">
        <v>87</v>
      </c>
      <c r="AO2590" s="91">
        <v>1</v>
      </c>
      <c r="AP2590" s="91">
        <v>1</v>
      </c>
      <c r="AQ2590" s="91" t="s">
        <v>87</v>
      </c>
      <c r="AR2590" s="91" t="s">
        <v>87</v>
      </c>
      <c r="AW2590" s="91">
        <v>1</v>
      </c>
      <c r="AX2590" s="91">
        <v>0</v>
      </c>
      <c r="AY2590" s="91">
        <v>0</v>
      </c>
      <c r="AZ2590" s="92">
        <v>42844</v>
      </c>
      <c r="BA2590" s="91" t="s">
        <v>183</v>
      </c>
      <c r="BB2590" s="92">
        <v>42844</v>
      </c>
      <c r="BC2590" s="91" t="s">
        <v>87</v>
      </c>
    </row>
    <row r="2591" spans="1:55">
      <c r="A2591" s="91">
        <f t="shared" si="40"/>
        <v>2590</v>
      </c>
      <c r="B2591" s="91">
        <v>3853003</v>
      </c>
      <c r="C2591" s="91">
        <v>38</v>
      </c>
      <c r="D2591" s="91">
        <v>19</v>
      </c>
      <c r="E2591" s="91" t="s">
        <v>87</v>
      </c>
      <c r="F2591" s="91" t="s">
        <v>87</v>
      </c>
      <c r="G2591" s="91" t="s">
        <v>22123</v>
      </c>
      <c r="I2591" s="91" t="s">
        <v>22124</v>
      </c>
      <c r="J2591" s="91" t="s">
        <v>22125</v>
      </c>
      <c r="K2591" s="91" t="s">
        <v>2604</v>
      </c>
      <c r="L2591" s="91" t="s">
        <v>22126</v>
      </c>
      <c r="M2591" s="91" t="s">
        <v>22127</v>
      </c>
      <c r="O2591" s="91" t="s">
        <v>22128</v>
      </c>
      <c r="P2591" s="91" t="s">
        <v>22129</v>
      </c>
      <c r="U2591" s="91">
        <v>1</v>
      </c>
      <c r="V2591" s="91">
        <v>500000</v>
      </c>
      <c r="W2591" s="91">
        <v>0</v>
      </c>
      <c r="X2591" s="91">
        <v>0</v>
      </c>
      <c r="Y2591" s="91">
        <v>0</v>
      </c>
      <c r="Z2591" s="91">
        <v>40</v>
      </c>
      <c r="AA2591" s="91">
        <v>60</v>
      </c>
      <c r="AB2591" s="91">
        <v>120</v>
      </c>
      <c r="AC2591" s="91">
        <v>0</v>
      </c>
      <c r="AD2591" s="91">
        <v>0</v>
      </c>
      <c r="AE2591" s="91">
        <v>0</v>
      </c>
      <c r="AF2591" s="91">
        <v>9</v>
      </c>
      <c r="AG2591" s="91">
        <v>212</v>
      </c>
      <c r="AH2591" s="91">
        <v>239317</v>
      </c>
      <c r="AI2591" s="91">
        <v>2</v>
      </c>
      <c r="AJ2591" s="91" t="s">
        <v>750</v>
      </c>
      <c r="AK2591" s="91">
        <v>0</v>
      </c>
      <c r="AL2591" s="91">
        <v>0</v>
      </c>
      <c r="AM2591" s="91" t="s">
        <v>87</v>
      </c>
      <c r="AO2591" s="91">
        <v>0</v>
      </c>
      <c r="AP2591" s="91">
        <v>2</v>
      </c>
      <c r="AQ2591" s="91">
        <v>1004443</v>
      </c>
      <c r="AR2591" s="91" t="s">
        <v>87</v>
      </c>
      <c r="AU2591" s="93">
        <v>42060</v>
      </c>
      <c r="AW2591" s="91">
        <v>1</v>
      </c>
      <c r="AX2591" s="91">
        <v>0</v>
      </c>
      <c r="AZ2591" s="92">
        <v>36966</v>
      </c>
      <c r="BA2591" s="91" t="s">
        <v>183</v>
      </c>
      <c r="BB2591" s="92">
        <v>42057</v>
      </c>
      <c r="BC2591" s="91" t="s">
        <v>87</v>
      </c>
    </row>
    <row r="2592" spans="1:55">
      <c r="A2592" s="91">
        <f t="shared" si="40"/>
        <v>2591</v>
      </c>
      <c r="B2592" s="91">
        <v>3854001</v>
      </c>
      <c r="C2592" s="91">
        <v>50</v>
      </c>
      <c r="D2592" s="91">
        <v>19</v>
      </c>
      <c r="E2592" s="91">
        <v>38540</v>
      </c>
      <c r="F2592" s="91">
        <v>1</v>
      </c>
      <c r="G2592" s="91" t="s">
        <v>22130</v>
      </c>
      <c r="I2592" s="91" t="s">
        <v>22131</v>
      </c>
      <c r="J2592" s="91" t="s">
        <v>22130</v>
      </c>
      <c r="K2592" s="91" t="s">
        <v>22132</v>
      </c>
      <c r="L2592" s="91" t="s">
        <v>22133</v>
      </c>
      <c r="O2592" s="91" t="s">
        <v>22134</v>
      </c>
      <c r="P2592" s="91" t="s">
        <v>87</v>
      </c>
      <c r="U2592" s="91">
        <v>0</v>
      </c>
      <c r="V2592" s="91">
        <v>500000</v>
      </c>
      <c r="W2592" s="91">
        <v>40</v>
      </c>
      <c r="X2592" s="91">
        <v>60</v>
      </c>
      <c r="Y2592" s="91">
        <v>120</v>
      </c>
      <c r="Z2592" s="91">
        <v>40</v>
      </c>
      <c r="AA2592" s="91">
        <v>60</v>
      </c>
      <c r="AB2592" s="91">
        <v>120</v>
      </c>
      <c r="AC2592" s="91">
        <v>40</v>
      </c>
      <c r="AD2592" s="91">
        <v>60</v>
      </c>
      <c r="AE2592" s="91">
        <v>120</v>
      </c>
      <c r="AF2592" s="91">
        <v>5</v>
      </c>
      <c r="AG2592" s="91">
        <v>147</v>
      </c>
      <c r="AH2592" s="91">
        <v>3857144</v>
      </c>
      <c r="AI2592" s="91">
        <v>1</v>
      </c>
      <c r="AJ2592" s="91" t="s">
        <v>22135</v>
      </c>
      <c r="AK2592" s="91">
        <v>0</v>
      </c>
      <c r="AL2592" s="91">
        <v>0</v>
      </c>
      <c r="AM2592" s="91" t="s">
        <v>87</v>
      </c>
      <c r="AO2592" s="91">
        <v>0</v>
      </c>
      <c r="AP2592" s="91">
        <v>2</v>
      </c>
      <c r="AQ2592" s="91" t="s">
        <v>87</v>
      </c>
      <c r="AR2592" s="91" t="s">
        <v>87</v>
      </c>
      <c r="AW2592" s="91">
        <v>1</v>
      </c>
      <c r="AX2592" s="91">
        <v>0</v>
      </c>
      <c r="AZ2592" s="92">
        <v>36680</v>
      </c>
      <c r="BA2592" s="91" t="s">
        <v>183</v>
      </c>
      <c r="BB2592" s="92">
        <v>42285</v>
      </c>
      <c r="BC2592" s="91" t="s">
        <v>87</v>
      </c>
    </row>
    <row r="2593" spans="1:55">
      <c r="A2593" s="91">
        <f t="shared" si="40"/>
        <v>2592</v>
      </c>
      <c r="B2593" s="91">
        <v>3862002</v>
      </c>
      <c r="C2593" s="91">
        <v>50</v>
      </c>
      <c r="D2593" s="91">
        <v>19</v>
      </c>
      <c r="E2593" s="91">
        <v>38620</v>
      </c>
      <c r="F2593" s="91">
        <v>2</v>
      </c>
      <c r="G2593" s="91" t="s">
        <v>22136</v>
      </c>
      <c r="I2593" s="91" t="s">
        <v>22137</v>
      </c>
      <c r="J2593" s="91" t="s">
        <v>22136</v>
      </c>
      <c r="K2593" s="91" t="s">
        <v>522</v>
      </c>
      <c r="L2593" s="91" t="s">
        <v>22138</v>
      </c>
      <c r="O2593" s="91" t="s">
        <v>22139</v>
      </c>
      <c r="P2593" s="91" t="s">
        <v>87</v>
      </c>
      <c r="U2593" s="91">
        <v>1</v>
      </c>
      <c r="V2593" s="91">
        <v>500000</v>
      </c>
      <c r="W2593" s="91">
        <v>40</v>
      </c>
      <c r="X2593" s="91">
        <v>60</v>
      </c>
      <c r="Y2593" s="91">
        <v>120</v>
      </c>
      <c r="Z2593" s="91">
        <v>40</v>
      </c>
      <c r="AA2593" s="91">
        <v>60</v>
      </c>
      <c r="AB2593" s="91">
        <v>120</v>
      </c>
      <c r="AC2593" s="91">
        <v>40</v>
      </c>
      <c r="AD2593" s="91">
        <v>60</v>
      </c>
      <c r="AE2593" s="91">
        <v>120</v>
      </c>
      <c r="AF2593" s="91">
        <v>5</v>
      </c>
      <c r="AG2593" s="91">
        <v>263</v>
      </c>
      <c r="AH2593" s="91">
        <v>411431</v>
      </c>
      <c r="AI2593" s="91">
        <v>2</v>
      </c>
      <c r="AJ2593" s="91" t="s">
        <v>22140</v>
      </c>
      <c r="AK2593" s="91">
        <v>0</v>
      </c>
      <c r="AL2593" s="91">
        <v>0</v>
      </c>
      <c r="AM2593" s="91" t="s">
        <v>87</v>
      </c>
      <c r="AO2593" s="91">
        <v>1</v>
      </c>
      <c r="AP2593" s="91">
        <v>2</v>
      </c>
      <c r="AQ2593" s="91">
        <v>1565210</v>
      </c>
      <c r="AR2593" s="91" t="s">
        <v>87</v>
      </c>
      <c r="AU2593" s="93">
        <v>42060</v>
      </c>
      <c r="AW2593" s="91">
        <v>1</v>
      </c>
      <c r="AX2593" s="91">
        <v>0</v>
      </c>
      <c r="AZ2593" s="92">
        <v>36680</v>
      </c>
      <c r="BA2593" s="91" t="s">
        <v>183</v>
      </c>
      <c r="BB2593" s="92">
        <v>42057</v>
      </c>
      <c r="BC2593" s="91" t="s">
        <v>87</v>
      </c>
    </row>
    <row r="2594" spans="1:55">
      <c r="A2594" s="91">
        <f t="shared" si="40"/>
        <v>2593</v>
      </c>
      <c r="B2594" s="91">
        <v>3958001</v>
      </c>
      <c r="C2594" s="91">
        <v>80</v>
      </c>
      <c r="D2594" s="91">
        <v>19</v>
      </c>
      <c r="E2594" s="91">
        <v>39580</v>
      </c>
      <c r="F2594" s="91">
        <v>1</v>
      </c>
      <c r="G2594" s="91" t="s">
        <v>22141</v>
      </c>
      <c r="I2594" s="91" t="s">
        <v>22142</v>
      </c>
      <c r="J2594" s="91" t="s">
        <v>22141</v>
      </c>
      <c r="K2594" s="91" t="s">
        <v>22143</v>
      </c>
      <c r="L2594" s="91" t="s">
        <v>22144</v>
      </c>
      <c r="O2594" s="91" t="s">
        <v>22145</v>
      </c>
      <c r="P2594" s="91" t="s">
        <v>22146</v>
      </c>
      <c r="R2594" s="91" t="s">
        <v>22147</v>
      </c>
      <c r="S2594" s="91" t="s">
        <v>22148</v>
      </c>
      <c r="T2594" s="91" t="s">
        <v>201</v>
      </c>
      <c r="U2594" s="91">
        <v>0</v>
      </c>
      <c r="V2594" s="91">
        <v>500000</v>
      </c>
      <c r="W2594" s="91">
        <v>0</v>
      </c>
      <c r="X2594" s="91">
        <v>100</v>
      </c>
      <c r="Y2594" s="91">
        <v>120</v>
      </c>
      <c r="Z2594" s="91">
        <v>40</v>
      </c>
      <c r="AA2594" s="91">
        <v>60</v>
      </c>
      <c r="AB2594" s="91">
        <v>120</v>
      </c>
      <c r="AC2594" s="91">
        <v>40</v>
      </c>
      <c r="AD2594" s="91">
        <v>60</v>
      </c>
      <c r="AE2594" s="91">
        <v>120</v>
      </c>
      <c r="AF2594" s="91">
        <v>177</v>
      </c>
      <c r="AG2594" s="91">
        <v>257</v>
      </c>
      <c r="AH2594" s="91">
        <v>8781</v>
      </c>
      <c r="AI2594" s="91">
        <v>2</v>
      </c>
      <c r="AJ2594" s="91" t="s">
        <v>22149</v>
      </c>
      <c r="AK2594" s="91">
        <v>0</v>
      </c>
      <c r="AL2594" s="91">
        <v>1</v>
      </c>
      <c r="AM2594" s="91">
        <v>40101931335</v>
      </c>
      <c r="AN2594" s="91" t="s">
        <v>19993</v>
      </c>
      <c r="AO2594" s="91">
        <v>1</v>
      </c>
      <c r="AP2594" s="91">
        <v>2</v>
      </c>
      <c r="AQ2594" s="91" t="s">
        <v>87</v>
      </c>
      <c r="AR2594" s="91" t="s">
        <v>87</v>
      </c>
      <c r="AW2594" s="91">
        <v>1</v>
      </c>
      <c r="AX2594" s="91">
        <v>0</v>
      </c>
      <c r="AZ2594" s="92">
        <v>36680</v>
      </c>
      <c r="BA2594" s="91" t="s">
        <v>183</v>
      </c>
      <c r="BB2594" s="92">
        <v>40116</v>
      </c>
      <c r="BC2594" s="91" t="s">
        <v>87</v>
      </c>
    </row>
    <row r="2595" spans="1:55">
      <c r="A2595" s="91">
        <f t="shared" si="40"/>
        <v>2594</v>
      </c>
      <c r="B2595" s="91">
        <v>3963002</v>
      </c>
      <c r="C2595" s="91">
        <v>50</v>
      </c>
      <c r="D2595" s="91">
        <v>19</v>
      </c>
      <c r="E2595" s="91">
        <v>39630</v>
      </c>
      <c r="F2595" s="91">
        <v>2</v>
      </c>
      <c r="G2595" s="91" t="s">
        <v>8697</v>
      </c>
      <c r="H2595" s="91" t="s">
        <v>22150</v>
      </c>
      <c r="I2595" s="91" t="s">
        <v>22151</v>
      </c>
      <c r="J2595" s="91" t="s">
        <v>8697</v>
      </c>
      <c r="K2595" s="91" t="s">
        <v>22152</v>
      </c>
      <c r="L2595" s="91" t="s">
        <v>22153</v>
      </c>
      <c r="O2595" s="91" t="s">
        <v>22154</v>
      </c>
      <c r="P2595" s="91" t="s">
        <v>87</v>
      </c>
      <c r="U2595" s="91">
        <v>1</v>
      </c>
      <c r="V2595" s="91">
        <v>500000</v>
      </c>
      <c r="W2595" s="91">
        <v>40</v>
      </c>
      <c r="X2595" s="91">
        <v>60</v>
      </c>
      <c r="Y2595" s="91">
        <v>120</v>
      </c>
      <c r="Z2595" s="91">
        <v>40</v>
      </c>
      <c r="AA2595" s="91">
        <v>60</v>
      </c>
      <c r="AB2595" s="91">
        <v>120</v>
      </c>
      <c r="AC2595" s="91">
        <v>40</v>
      </c>
      <c r="AD2595" s="91">
        <v>60</v>
      </c>
      <c r="AE2595" s="91">
        <v>120</v>
      </c>
      <c r="AF2595" s="91">
        <v>5</v>
      </c>
      <c r="AG2595" s="91">
        <v>252</v>
      </c>
      <c r="AH2595" s="91">
        <v>221807</v>
      </c>
      <c r="AI2595" s="91">
        <v>1</v>
      </c>
      <c r="AJ2595" s="91" t="s">
        <v>22155</v>
      </c>
      <c r="AK2595" s="91">
        <v>0</v>
      </c>
      <c r="AL2595" s="91">
        <v>0</v>
      </c>
      <c r="AM2595" s="91" t="s">
        <v>87</v>
      </c>
      <c r="AO2595" s="91">
        <v>0</v>
      </c>
      <c r="AP2595" s="91">
        <v>2</v>
      </c>
      <c r="AQ2595" s="91">
        <v>2119261</v>
      </c>
      <c r="AR2595" s="91" t="s">
        <v>87</v>
      </c>
      <c r="AU2595" s="93">
        <v>42850</v>
      </c>
      <c r="AW2595" s="91">
        <v>1</v>
      </c>
      <c r="AX2595" s="91">
        <v>0</v>
      </c>
      <c r="AZ2595" s="92">
        <v>36680</v>
      </c>
      <c r="BA2595" s="91" t="s">
        <v>183</v>
      </c>
      <c r="BB2595" s="92">
        <v>36740</v>
      </c>
      <c r="BC2595" s="91" t="s">
        <v>87</v>
      </c>
    </row>
    <row r="2596" spans="1:55">
      <c r="A2596" s="91">
        <f t="shared" si="40"/>
        <v>2595</v>
      </c>
      <c r="B2596" s="91">
        <v>3963003</v>
      </c>
      <c r="C2596" s="91">
        <v>80</v>
      </c>
      <c r="D2596" s="91">
        <v>19</v>
      </c>
      <c r="E2596" s="91">
        <v>39630</v>
      </c>
      <c r="F2596" s="91">
        <v>3</v>
      </c>
      <c r="G2596" s="91" t="s">
        <v>8697</v>
      </c>
      <c r="H2596" s="91" t="s">
        <v>2356</v>
      </c>
      <c r="I2596" s="91" t="s">
        <v>22156</v>
      </c>
      <c r="J2596" s="91" t="s">
        <v>8697</v>
      </c>
      <c r="K2596" s="91" t="s">
        <v>22157</v>
      </c>
      <c r="L2596" s="91" t="s">
        <v>22158</v>
      </c>
      <c r="O2596" s="91" t="s">
        <v>22159</v>
      </c>
      <c r="P2596" s="91" t="s">
        <v>87</v>
      </c>
      <c r="U2596" s="91">
        <v>1</v>
      </c>
      <c r="V2596" s="91">
        <v>500000</v>
      </c>
      <c r="W2596" s="91">
        <v>0</v>
      </c>
      <c r="X2596" s="91">
        <v>100</v>
      </c>
      <c r="Y2596" s="91">
        <v>120</v>
      </c>
      <c r="Z2596" s="91">
        <v>40</v>
      </c>
      <c r="AA2596" s="91">
        <v>60</v>
      </c>
      <c r="AB2596" s="91">
        <v>120</v>
      </c>
      <c r="AC2596" s="91">
        <v>40</v>
      </c>
      <c r="AD2596" s="91">
        <v>60</v>
      </c>
      <c r="AE2596" s="91">
        <v>120</v>
      </c>
      <c r="AF2596" s="91">
        <v>185</v>
      </c>
      <c r="AG2596" s="91">
        <v>124</v>
      </c>
      <c r="AH2596" s="91">
        <v>263654</v>
      </c>
      <c r="AI2596" s="91">
        <v>1</v>
      </c>
      <c r="AJ2596" s="91" t="s">
        <v>22160</v>
      </c>
      <c r="AK2596" s="91">
        <v>0</v>
      </c>
      <c r="AL2596" s="91">
        <v>2</v>
      </c>
      <c r="AM2596" s="91" t="s">
        <v>87</v>
      </c>
      <c r="AO2596" s="91">
        <v>0</v>
      </c>
      <c r="AP2596" s="91">
        <v>2</v>
      </c>
      <c r="AQ2596" s="91">
        <v>2119261</v>
      </c>
      <c r="AR2596" s="91" t="s">
        <v>87</v>
      </c>
      <c r="AU2596" s="93">
        <v>42850</v>
      </c>
      <c r="AW2596" s="91">
        <v>1</v>
      </c>
      <c r="AX2596" s="91">
        <v>0</v>
      </c>
      <c r="AZ2596" s="92">
        <v>36680</v>
      </c>
      <c r="BA2596" s="91" t="s">
        <v>183</v>
      </c>
      <c r="BB2596" s="92">
        <v>36826</v>
      </c>
      <c r="BC2596" s="91" t="s">
        <v>87</v>
      </c>
    </row>
    <row r="2597" spans="1:55">
      <c r="A2597" s="91">
        <f t="shared" si="40"/>
        <v>2596</v>
      </c>
      <c r="B2597" s="91">
        <v>3963011</v>
      </c>
      <c r="C2597" s="91">
        <v>77</v>
      </c>
      <c r="D2597" s="91">
        <v>19</v>
      </c>
      <c r="E2597" s="91" t="s">
        <v>87</v>
      </c>
      <c r="F2597" s="91" t="s">
        <v>87</v>
      </c>
      <c r="G2597" s="91" t="s">
        <v>8697</v>
      </c>
      <c r="H2597" s="91" t="s">
        <v>20437</v>
      </c>
      <c r="I2597" s="91" t="s">
        <v>8699</v>
      </c>
      <c r="J2597" s="91" t="s">
        <v>9494</v>
      </c>
      <c r="K2597" s="91" t="s">
        <v>22161</v>
      </c>
      <c r="L2597" s="91" t="s">
        <v>22162</v>
      </c>
      <c r="O2597" s="91" t="s">
        <v>22163</v>
      </c>
      <c r="P2597" s="91" t="s">
        <v>22164</v>
      </c>
      <c r="R2597" s="91" t="s">
        <v>22165</v>
      </c>
      <c r="S2597" s="91" t="s">
        <v>22166</v>
      </c>
      <c r="T2597" s="91" t="s">
        <v>385</v>
      </c>
      <c r="U2597" s="91">
        <v>1</v>
      </c>
      <c r="V2597" s="91">
        <v>500000</v>
      </c>
      <c r="W2597" s="91">
        <v>0</v>
      </c>
      <c r="X2597" s="91">
        <v>100</v>
      </c>
      <c r="Y2597" s="91">
        <v>120</v>
      </c>
      <c r="Z2597" s="91">
        <v>40</v>
      </c>
      <c r="AA2597" s="91">
        <v>60</v>
      </c>
      <c r="AB2597" s="91">
        <v>120</v>
      </c>
      <c r="AC2597" s="91">
        <v>40</v>
      </c>
      <c r="AD2597" s="91">
        <v>60</v>
      </c>
      <c r="AE2597" s="91">
        <v>120</v>
      </c>
      <c r="AF2597" s="91">
        <v>170</v>
      </c>
      <c r="AG2597" s="91">
        <v>88</v>
      </c>
      <c r="AH2597" s="91">
        <v>6101576</v>
      </c>
      <c r="AI2597" s="91">
        <v>1</v>
      </c>
      <c r="AJ2597" s="91" t="s">
        <v>22167</v>
      </c>
      <c r="AK2597" s="91">
        <v>0</v>
      </c>
      <c r="AL2597" s="91">
        <v>2</v>
      </c>
      <c r="AM2597" s="91" t="s">
        <v>87</v>
      </c>
      <c r="AO2597" s="91">
        <v>0</v>
      </c>
      <c r="AP2597" s="91">
        <v>2</v>
      </c>
      <c r="AQ2597" s="91">
        <v>2119261</v>
      </c>
      <c r="AR2597" s="91" t="s">
        <v>87</v>
      </c>
      <c r="AU2597" s="93">
        <v>42850</v>
      </c>
      <c r="AW2597" s="91">
        <v>1</v>
      </c>
      <c r="AX2597" s="91">
        <v>0</v>
      </c>
      <c r="AZ2597" s="92">
        <v>40437</v>
      </c>
      <c r="BA2597" s="91" t="s">
        <v>183</v>
      </c>
      <c r="BB2597" s="92">
        <v>42849</v>
      </c>
      <c r="BC2597" s="91" t="s">
        <v>87</v>
      </c>
    </row>
    <row r="2598" spans="1:55">
      <c r="A2598" s="91">
        <f t="shared" si="40"/>
        <v>2597</v>
      </c>
      <c r="B2598" s="91">
        <v>3999002</v>
      </c>
      <c r="C2598" s="91">
        <v>40</v>
      </c>
      <c r="D2598" s="91">
        <v>19</v>
      </c>
      <c r="E2598" s="91" t="s">
        <v>87</v>
      </c>
      <c r="F2598" s="91" t="s">
        <v>87</v>
      </c>
      <c r="G2598" s="91" t="s">
        <v>2453</v>
      </c>
      <c r="I2598" s="91" t="s">
        <v>22168</v>
      </c>
      <c r="J2598" s="91" t="s">
        <v>22169</v>
      </c>
      <c r="K2598" s="91" t="s">
        <v>6558</v>
      </c>
      <c r="L2598" s="91" t="s">
        <v>22170</v>
      </c>
      <c r="O2598" s="91" t="s">
        <v>22171</v>
      </c>
      <c r="P2598" s="91" t="s">
        <v>22172</v>
      </c>
      <c r="U2598" s="91">
        <v>1</v>
      </c>
      <c r="V2598" s="91">
        <v>500000</v>
      </c>
      <c r="W2598" s="91">
        <v>0</v>
      </c>
      <c r="X2598" s="91">
        <v>0</v>
      </c>
      <c r="Y2598" s="91">
        <v>0</v>
      </c>
      <c r="Z2598" s="91">
        <v>40</v>
      </c>
      <c r="AA2598" s="91">
        <v>60</v>
      </c>
      <c r="AB2598" s="91">
        <v>120</v>
      </c>
      <c r="AC2598" s="91">
        <v>0</v>
      </c>
      <c r="AD2598" s="91">
        <v>0</v>
      </c>
      <c r="AE2598" s="91">
        <v>0</v>
      </c>
      <c r="AF2598" s="91">
        <v>5</v>
      </c>
      <c r="AG2598" s="91">
        <v>20</v>
      </c>
      <c r="AH2598" s="91">
        <v>9010401</v>
      </c>
      <c r="AI2598" s="91">
        <v>2</v>
      </c>
      <c r="AJ2598" s="91" t="s">
        <v>22173</v>
      </c>
      <c r="AK2598" s="91">
        <v>0</v>
      </c>
      <c r="AL2598" s="91">
        <v>1</v>
      </c>
      <c r="AM2598" s="91" t="s">
        <v>22174</v>
      </c>
      <c r="AN2598" s="91" t="s">
        <v>431</v>
      </c>
      <c r="AO2598" s="91">
        <v>1</v>
      </c>
      <c r="AP2598" s="91">
        <v>2</v>
      </c>
      <c r="AQ2598" s="91">
        <v>1270875</v>
      </c>
      <c r="AR2598" s="91" t="s">
        <v>87</v>
      </c>
      <c r="AU2598" s="93">
        <v>42060</v>
      </c>
      <c r="AW2598" s="91">
        <v>1</v>
      </c>
      <c r="AX2598" s="91">
        <v>0</v>
      </c>
      <c r="AZ2598" s="92">
        <v>37039</v>
      </c>
      <c r="BA2598" s="91" t="s">
        <v>183</v>
      </c>
      <c r="BB2598" s="92">
        <v>42057</v>
      </c>
      <c r="BC2598" s="91" t="s">
        <v>87</v>
      </c>
    </row>
    <row r="2599" spans="1:55">
      <c r="A2599" s="91">
        <f t="shared" si="40"/>
        <v>2598</v>
      </c>
      <c r="B2599" s="91">
        <v>4051006</v>
      </c>
      <c r="C2599" s="91">
        <v>80</v>
      </c>
      <c r="D2599" s="91">
        <v>19</v>
      </c>
      <c r="E2599" s="91">
        <v>40510</v>
      </c>
      <c r="F2599" s="91">
        <v>6</v>
      </c>
      <c r="G2599" s="91" t="s">
        <v>22175</v>
      </c>
      <c r="H2599" s="91" t="s">
        <v>2321</v>
      </c>
      <c r="I2599" s="91" t="s">
        <v>794</v>
      </c>
      <c r="J2599" s="91" t="s">
        <v>2461</v>
      </c>
      <c r="K2599" s="91" t="s">
        <v>14140</v>
      </c>
      <c r="L2599" s="91" t="s">
        <v>22176</v>
      </c>
      <c r="M2599" s="91" t="s">
        <v>22177</v>
      </c>
      <c r="O2599" s="91" t="s">
        <v>22178</v>
      </c>
      <c r="P2599" s="91" t="s">
        <v>22179</v>
      </c>
      <c r="R2599" s="91" t="s">
        <v>22180</v>
      </c>
      <c r="S2599" s="91" t="s">
        <v>22181</v>
      </c>
      <c r="T2599" s="91" t="s">
        <v>201</v>
      </c>
      <c r="U2599" s="91">
        <v>1</v>
      </c>
      <c r="V2599" s="91">
        <v>500000</v>
      </c>
      <c r="W2599" s="91">
        <v>0</v>
      </c>
      <c r="X2599" s="91">
        <v>100</v>
      </c>
      <c r="Y2599" s="91">
        <v>120</v>
      </c>
      <c r="Z2599" s="91">
        <v>40</v>
      </c>
      <c r="AA2599" s="91">
        <v>60</v>
      </c>
      <c r="AB2599" s="91">
        <v>120</v>
      </c>
      <c r="AC2599" s="91">
        <v>40</v>
      </c>
      <c r="AD2599" s="91">
        <v>60</v>
      </c>
      <c r="AE2599" s="91">
        <v>120</v>
      </c>
      <c r="AF2599" s="91">
        <v>1</v>
      </c>
      <c r="AG2599" s="91">
        <v>38</v>
      </c>
      <c r="AH2599" s="91">
        <v>123894</v>
      </c>
      <c r="AI2599" s="91">
        <v>2</v>
      </c>
      <c r="AJ2599" s="91" t="s">
        <v>2477</v>
      </c>
      <c r="AK2599" s="91">
        <v>0</v>
      </c>
      <c r="AL2599" s="91">
        <v>0</v>
      </c>
      <c r="AM2599" s="91" t="s">
        <v>87</v>
      </c>
      <c r="AO2599" s="91">
        <v>0</v>
      </c>
      <c r="AP2599" s="91">
        <v>2</v>
      </c>
      <c r="AQ2599" s="91">
        <v>1025132</v>
      </c>
      <c r="AR2599" s="91" t="s">
        <v>87</v>
      </c>
      <c r="AU2599" s="93">
        <v>42060</v>
      </c>
      <c r="AW2599" s="91">
        <v>1</v>
      </c>
      <c r="AX2599" s="91">
        <v>0</v>
      </c>
      <c r="AZ2599" s="92">
        <v>36680</v>
      </c>
      <c r="BA2599" s="91" t="s">
        <v>183</v>
      </c>
      <c r="BB2599" s="92">
        <v>42057</v>
      </c>
      <c r="BC2599" s="91" t="s">
        <v>87</v>
      </c>
    </row>
    <row r="2600" spans="1:55">
      <c r="A2600" s="91">
        <f t="shared" si="40"/>
        <v>2599</v>
      </c>
      <c r="B2600" s="91">
        <v>4051015</v>
      </c>
      <c r="C2600" s="91">
        <v>77</v>
      </c>
      <c r="D2600" s="91">
        <v>19</v>
      </c>
      <c r="E2600" s="91" t="s">
        <v>87</v>
      </c>
      <c r="F2600" s="91" t="s">
        <v>87</v>
      </c>
      <c r="G2600" s="91" t="s">
        <v>22175</v>
      </c>
      <c r="H2600" s="91" t="s">
        <v>3272</v>
      </c>
      <c r="I2600" s="91" t="s">
        <v>794</v>
      </c>
      <c r="J2600" s="91" t="s">
        <v>2461</v>
      </c>
      <c r="K2600" s="91" t="s">
        <v>18928</v>
      </c>
      <c r="L2600" s="91" t="s">
        <v>22182</v>
      </c>
      <c r="O2600" s="91" t="s">
        <v>22183</v>
      </c>
      <c r="P2600" s="91" t="s">
        <v>22184</v>
      </c>
      <c r="U2600" s="91">
        <v>1</v>
      </c>
      <c r="V2600" s="91">
        <v>500000</v>
      </c>
      <c r="W2600" s="91">
        <v>0</v>
      </c>
      <c r="X2600" s="91">
        <v>100</v>
      </c>
      <c r="Y2600" s="91">
        <v>120</v>
      </c>
      <c r="Z2600" s="91">
        <v>40</v>
      </c>
      <c r="AA2600" s="91">
        <v>60</v>
      </c>
      <c r="AB2600" s="91">
        <v>120</v>
      </c>
      <c r="AC2600" s="91">
        <v>40</v>
      </c>
      <c r="AD2600" s="91">
        <v>60</v>
      </c>
      <c r="AE2600" s="91">
        <v>120</v>
      </c>
      <c r="AF2600" s="91">
        <v>1</v>
      </c>
      <c r="AG2600" s="91">
        <v>38</v>
      </c>
      <c r="AH2600" s="91">
        <v>123894</v>
      </c>
      <c r="AI2600" s="91">
        <v>2</v>
      </c>
      <c r="AJ2600" s="91" t="s">
        <v>2477</v>
      </c>
      <c r="AK2600" s="91">
        <v>0</v>
      </c>
      <c r="AL2600" s="91">
        <v>0</v>
      </c>
      <c r="AM2600" s="91" t="s">
        <v>87</v>
      </c>
      <c r="AO2600" s="91">
        <v>1</v>
      </c>
      <c r="AP2600" s="91">
        <v>2</v>
      </c>
      <c r="AQ2600" s="91">
        <v>1025132</v>
      </c>
      <c r="AR2600" s="91" t="s">
        <v>87</v>
      </c>
      <c r="AU2600" s="93">
        <v>42060</v>
      </c>
      <c r="AW2600" s="91">
        <v>1</v>
      </c>
      <c r="AX2600" s="91">
        <v>0</v>
      </c>
      <c r="AZ2600" s="92">
        <v>37858</v>
      </c>
      <c r="BA2600" s="91" t="s">
        <v>183</v>
      </c>
      <c r="BB2600" s="92">
        <v>42057</v>
      </c>
      <c r="BC2600" s="91" t="s">
        <v>87</v>
      </c>
    </row>
    <row r="2601" spans="1:55">
      <c r="A2601" s="91">
        <f t="shared" si="40"/>
        <v>2600</v>
      </c>
      <c r="B2601" s="91">
        <v>4085003</v>
      </c>
      <c r="C2601" s="91">
        <v>30</v>
      </c>
      <c r="D2601" s="91">
        <v>19</v>
      </c>
      <c r="E2601" s="91" t="s">
        <v>87</v>
      </c>
      <c r="F2601" s="91" t="s">
        <v>87</v>
      </c>
      <c r="G2601" s="91" t="s">
        <v>22185</v>
      </c>
      <c r="H2601" s="91" t="s">
        <v>22186</v>
      </c>
      <c r="I2601" s="91" t="s">
        <v>22187</v>
      </c>
      <c r="J2601" s="91" t="s">
        <v>22188</v>
      </c>
      <c r="K2601" s="91" t="s">
        <v>22189</v>
      </c>
      <c r="L2601" s="91" t="s">
        <v>22190</v>
      </c>
      <c r="O2601" s="91" t="s">
        <v>22191</v>
      </c>
      <c r="P2601" s="91" t="s">
        <v>87</v>
      </c>
      <c r="R2601" s="91" t="s">
        <v>22192</v>
      </c>
      <c r="S2601" s="91" t="s">
        <v>22193</v>
      </c>
      <c r="T2601" s="91" t="s">
        <v>201</v>
      </c>
      <c r="U2601" s="91">
        <v>0</v>
      </c>
      <c r="V2601" s="91">
        <v>500000</v>
      </c>
      <c r="W2601" s="91">
        <v>0</v>
      </c>
      <c r="X2601" s="91">
        <v>0</v>
      </c>
      <c r="Y2601" s="91">
        <v>0</v>
      </c>
      <c r="Z2601" s="91">
        <v>100</v>
      </c>
      <c r="AA2601" s="91">
        <v>0</v>
      </c>
      <c r="AB2601" s="91">
        <v>0</v>
      </c>
      <c r="AC2601" s="91">
        <v>0</v>
      </c>
      <c r="AD2601" s="91">
        <v>0</v>
      </c>
      <c r="AE2601" s="91">
        <v>0</v>
      </c>
      <c r="AF2601" s="91">
        <v>9</v>
      </c>
      <c r="AG2601" s="91">
        <v>879</v>
      </c>
      <c r="AH2601" s="91">
        <v>1391</v>
      </c>
      <c r="AI2601" s="91">
        <v>1</v>
      </c>
      <c r="AJ2601" s="91" t="s">
        <v>8714</v>
      </c>
      <c r="AK2601" s="91">
        <v>0</v>
      </c>
      <c r="AL2601" s="91">
        <v>0</v>
      </c>
      <c r="AM2601" s="91" t="s">
        <v>87</v>
      </c>
      <c r="AO2601" s="91">
        <v>0</v>
      </c>
      <c r="AP2601" s="91">
        <v>2</v>
      </c>
      <c r="AQ2601" s="91" t="s">
        <v>87</v>
      </c>
      <c r="AR2601" s="91" t="s">
        <v>87</v>
      </c>
      <c r="AW2601" s="91">
        <v>1</v>
      </c>
      <c r="AX2601" s="91">
        <v>0</v>
      </c>
      <c r="AZ2601" s="92">
        <v>37728</v>
      </c>
      <c r="BA2601" s="91" t="s">
        <v>183</v>
      </c>
      <c r="BB2601" s="92">
        <v>40121</v>
      </c>
      <c r="BC2601" s="91" t="s">
        <v>87</v>
      </c>
    </row>
    <row r="2602" spans="1:55">
      <c r="A2602" s="91">
        <f t="shared" si="40"/>
        <v>2601</v>
      </c>
      <c r="B2602" s="91">
        <v>4092503</v>
      </c>
      <c r="C2602" s="91">
        <v>38</v>
      </c>
      <c r="D2602" s="91">
        <v>19</v>
      </c>
      <c r="E2602" s="91" t="s">
        <v>87</v>
      </c>
      <c r="F2602" s="91" t="s">
        <v>87</v>
      </c>
      <c r="G2602" s="91" t="s">
        <v>22194</v>
      </c>
      <c r="I2602" s="91" t="s">
        <v>22195</v>
      </c>
      <c r="K2602" s="91" t="s">
        <v>21980</v>
      </c>
      <c r="L2602" s="91" t="s">
        <v>22196</v>
      </c>
      <c r="O2602" s="91" t="s">
        <v>22197</v>
      </c>
      <c r="P2602" s="91" t="s">
        <v>87</v>
      </c>
      <c r="U2602" s="91">
        <v>0</v>
      </c>
      <c r="V2602" s="91">
        <v>500000</v>
      </c>
      <c r="W2602" s="91">
        <v>0</v>
      </c>
      <c r="X2602" s="91">
        <v>0</v>
      </c>
      <c r="Y2602" s="91">
        <v>0</v>
      </c>
      <c r="Z2602" s="91">
        <v>40</v>
      </c>
      <c r="AA2602" s="91">
        <v>60</v>
      </c>
      <c r="AB2602" s="91">
        <v>120</v>
      </c>
      <c r="AC2602" s="91">
        <v>0</v>
      </c>
      <c r="AD2602" s="91">
        <v>0</v>
      </c>
      <c r="AE2602" s="91">
        <v>0</v>
      </c>
      <c r="AF2602" s="91">
        <v>5</v>
      </c>
      <c r="AG2602" s="91">
        <v>469</v>
      </c>
      <c r="AH2602" s="91">
        <v>3475157</v>
      </c>
      <c r="AI2602" s="91">
        <v>1</v>
      </c>
      <c r="AJ2602" s="91" t="s">
        <v>22195</v>
      </c>
      <c r="AK2602" s="91">
        <v>0</v>
      </c>
      <c r="AL2602" s="91">
        <v>0</v>
      </c>
      <c r="AM2602" s="91" t="s">
        <v>87</v>
      </c>
      <c r="AO2602" s="91">
        <v>0</v>
      </c>
      <c r="AP2602" s="91">
        <v>2</v>
      </c>
      <c r="AQ2602" s="91" t="s">
        <v>87</v>
      </c>
      <c r="AR2602" s="91" t="s">
        <v>87</v>
      </c>
      <c r="AW2602" s="91">
        <v>1</v>
      </c>
      <c r="AX2602" s="91">
        <v>0</v>
      </c>
      <c r="AZ2602" s="92">
        <v>39191</v>
      </c>
      <c r="BA2602" s="91" t="s">
        <v>183</v>
      </c>
      <c r="BB2602" s="92">
        <v>42044</v>
      </c>
      <c r="BC2602" s="91" t="s">
        <v>87</v>
      </c>
    </row>
    <row r="2603" spans="1:55">
      <c r="A2603" s="91">
        <f t="shared" si="40"/>
        <v>2602</v>
      </c>
      <c r="B2603" s="91">
        <v>4119001</v>
      </c>
      <c r="C2603" s="91">
        <v>38</v>
      </c>
      <c r="D2603" s="91">
        <v>19</v>
      </c>
      <c r="E2603" s="91">
        <v>41190</v>
      </c>
      <c r="F2603" s="91">
        <v>1</v>
      </c>
      <c r="G2603" s="91" t="s">
        <v>22198</v>
      </c>
      <c r="I2603" s="91" t="s">
        <v>22199</v>
      </c>
      <c r="K2603" s="91" t="s">
        <v>3725</v>
      </c>
      <c r="L2603" s="91" t="s">
        <v>22200</v>
      </c>
      <c r="O2603" s="91" t="s">
        <v>22201</v>
      </c>
      <c r="P2603" s="91" t="s">
        <v>22202</v>
      </c>
      <c r="R2603" s="91" t="s">
        <v>22203</v>
      </c>
      <c r="S2603" s="91" t="s">
        <v>22204</v>
      </c>
      <c r="T2603" s="91" t="s">
        <v>201</v>
      </c>
      <c r="U2603" s="91">
        <v>0</v>
      </c>
      <c r="V2603" s="91">
        <v>500000</v>
      </c>
      <c r="W2603" s="91">
        <v>0</v>
      </c>
      <c r="X2603" s="91">
        <v>0</v>
      </c>
      <c r="Y2603" s="91">
        <v>0</v>
      </c>
      <c r="Z2603" s="91">
        <v>100</v>
      </c>
      <c r="AA2603" s="91">
        <v>0</v>
      </c>
      <c r="AB2603" s="91">
        <v>0</v>
      </c>
      <c r="AC2603" s="91">
        <v>0</v>
      </c>
      <c r="AD2603" s="91">
        <v>0</v>
      </c>
      <c r="AE2603" s="91">
        <v>0</v>
      </c>
      <c r="AF2603" s="91">
        <v>1</v>
      </c>
      <c r="AG2603" s="91">
        <v>75</v>
      </c>
      <c r="AH2603" s="91">
        <v>12696</v>
      </c>
      <c r="AI2603" s="91">
        <v>2</v>
      </c>
      <c r="AJ2603" s="91" t="s">
        <v>22205</v>
      </c>
      <c r="AK2603" s="91">
        <v>0</v>
      </c>
      <c r="AL2603" s="91">
        <v>0</v>
      </c>
      <c r="AM2603" s="91" t="s">
        <v>87</v>
      </c>
      <c r="AO2603" s="91">
        <v>0</v>
      </c>
      <c r="AP2603" s="91">
        <v>2</v>
      </c>
      <c r="AQ2603" s="91" t="s">
        <v>87</v>
      </c>
      <c r="AR2603" s="91" t="s">
        <v>87</v>
      </c>
      <c r="AW2603" s="91">
        <v>1</v>
      </c>
      <c r="AX2603" s="91">
        <v>0</v>
      </c>
      <c r="AZ2603" s="92">
        <v>36680</v>
      </c>
      <c r="BA2603" s="91" t="s">
        <v>183</v>
      </c>
      <c r="BB2603" s="92">
        <v>42312</v>
      </c>
      <c r="BC2603" s="91" t="s">
        <v>87</v>
      </c>
    </row>
    <row r="2604" spans="1:55">
      <c r="A2604" s="91">
        <f t="shared" si="40"/>
        <v>2603</v>
      </c>
      <c r="B2604" s="91">
        <v>4143003</v>
      </c>
      <c r="C2604" s="91">
        <v>70</v>
      </c>
      <c r="D2604" s="91">
        <v>19</v>
      </c>
      <c r="E2604" s="91" t="s">
        <v>87</v>
      </c>
      <c r="F2604" s="91" t="s">
        <v>87</v>
      </c>
      <c r="G2604" s="91" t="s">
        <v>22206</v>
      </c>
      <c r="I2604" s="91" t="s">
        <v>22207</v>
      </c>
      <c r="J2604" s="91" t="s">
        <v>22208</v>
      </c>
      <c r="K2604" s="91" t="s">
        <v>22209</v>
      </c>
      <c r="L2604" s="91" t="s">
        <v>22210</v>
      </c>
      <c r="M2604" s="91" t="s">
        <v>22211</v>
      </c>
      <c r="O2604" s="91" t="s">
        <v>22212</v>
      </c>
      <c r="P2604" s="91" t="s">
        <v>22213</v>
      </c>
      <c r="U2604" s="91">
        <v>1</v>
      </c>
      <c r="V2604" s="91">
        <v>500000</v>
      </c>
      <c r="W2604" s="91">
        <v>0</v>
      </c>
      <c r="X2604" s="91">
        <v>100</v>
      </c>
      <c r="Y2604" s="91">
        <v>120</v>
      </c>
      <c r="Z2604" s="91">
        <v>40</v>
      </c>
      <c r="AA2604" s="91">
        <v>60</v>
      </c>
      <c r="AB2604" s="91">
        <v>120</v>
      </c>
      <c r="AC2604" s="91">
        <v>0</v>
      </c>
      <c r="AD2604" s="91">
        <v>100</v>
      </c>
      <c r="AE2604" s="91">
        <v>120</v>
      </c>
      <c r="AF2604" s="91">
        <v>1</v>
      </c>
      <c r="AG2604" s="91">
        <v>507</v>
      </c>
      <c r="AH2604" s="91">
        <v>1044558</v>
      </c>
      <c r="AI2604" s="91">
        <v>1</v>
      </c>
      <c r="AJ2604" s="91" t="s">
        <v>22207</v>
      </c>
      <c r="AK2604" s="91">
        <v>0</v>
      </c>
      <c r="AL2604" s="91">
        <v>1</v>
      </c>
      <c r="AM2604" s="91" t="s">
        <v>87</v>
      </c>
      <c r="AO2604" s="91">
        <v>0</v>
      </c>
      <c r="AP2604" s="91">
        <v>2</v>
      </c>
      <c r="AQ2604" s="91">
        <v>1016389</v>
      </c>
      <c r="AR2604" s="91" t="s">
        <v>87</v>
      </c>
      <c r="AU2604" s="93">
        <v>42060</v>
      </c>
      <c r="AW2604" s="91">
        <v>1</v>
      </c>
      <c r="AX2604" s="91">
        <v>0</v>
      </c>
      <c r="AZ2604" s="92">
        <v>37162</v>
      </c>
      <c r="BA2604" s="91" t="s">
        <v>183</v>
      </c>
      <c r="BB2604" s="92">
        <v>42057</v>
      </c>
      <c r="BC2604" s="91" t="s">
        <v>87</v>
      </c>
    </row>
    <row r="2605" spans="1:55">
      <c r="A2605" s="91">
        <f t="shared" si="40"/>
        <v>2604</v>
      </c>
      <c r="B2605" s="91">
        <v>4148001</v>
      </c>
      <c r="C2605" s="91">
        <v>80</v>
      </c>
      <c r="D2605" s="91">
        <v>19</v>
      </c>
      <c r="E2605" s="91">
        <v>41480</v>
      </c>
      <c r="F2605" s="91">
        <v>1</v>
      </c>
      <c r="G2605" s="91" t="s">
        <v>22214</v>
      </c>
      <c r="I2605" s="91" t="s">
        <v>17508</v>
      </c>
      <c r="J2605" s="91" t="s">
        <v>22214</v>
      </c>
      <c r="K2605" s="91" t="s">
        <v>22215</v>
      </c>
      <c r="L2605" s="91" t="s">
        <v>22216</v>
      </c>
      <c r="O2605" s="91" t="s">
        <v>22217</v>
      </c>
      <c r="P2605" s="91" t="s">
        <v>22218</v>
      </c>
      <c r="R2605" s="91" t="s">
        <v>22219</v>
      </c>
      <c r="S2605" s="91" t="s">
        <v>22220</v>
      </c>
      <c r="T2605" s="91" t="s">
        <v>269</v>
      </c>
      <c r="U2605" s="91">
        <v>1</v>
      </c>
      <c r="V2605" s="91">
        <v>500000</v>
      </c>
      <c r="W2605" s="91">
        <v>0</v>
      </c>
      <c r="X2605" s="91">
        <v>100</v>
      </c>
      <c r="Y2605" s="91">
        <v>120</v>
      </c>
      <c r="Z2605" s="91">
        <v>40</v>
      </c>
      <c r="AA2605" s="91">
        <v>60</v>
      </c>
      <c r="AB2605" s="91">
        <v>120</v>
      </c>
      <c r="AC2605" s="91">
        <v>40</v>
      </c>
      <c r="AD2605" s="91">
        <v>60</v>
      </c>
      <c r="AE2605" s="91">
        <v>120</v>
      </c>
      <c r="AF2605" s="91">
        <v>180</v>
      </c>
      <c r="AG2605" s="91">
        <v>200</v>
      </c>
      <c r="AH2605" s="91">
        <v>1705</v>
      </c>
      <c r="AI2605" s="91">
        <v>2</v>
      </c>
      <c r="AJ2605" s="91" t="s">
        <v>22221</v>
      </c>
      <c r="AK2605" s="91">
        <v>0</v>
      </c>
      <c r="AL2605" s="91">
        <v>0</v>
      </c>
      <c r="AM2605" s="91" t="s">
        <v>87</v>
      </c>
      <c r="AO2605" s="91">
        <v>1</v>
      </c>
      <c r="AP2605" s="91">
        <v>2</v>
      </c>
      <c r="AQ2605" s="91">
        <v>1876866</v>
      </c>
      <c r="AR2605" s="91" t="s">
        <v>87</v>
      </c>
      <c r="AU2605" s="93">
        <v>42880</v>
      </c>
      <c r="AW2605" s="91">
        <v>1</v>
      </c>
      <c r="AX2605" s="91">
        <v>0</v>
      </c>
      <c r="AZ2605" s="92">
        <v>36680</v>
      </c>
      <c r="BA2605" s="91" t="s">
        <v>183</v>
      </c>
      <c r="BB2605" s="92">
        <v>42779</v>
      </c>
      <c r="BC2605" s="91" t="s">
        <v>87</v>
      </c>
    </row>
    <row r="2606" spans="1:55">
      <c r="A2606" s="91">
        <f t="shared" si="40"/>
        <v>2605</v>
      </c>
      <c r="B2606" s="91">
        <v>4202001</v>
      </c>
      <c r="C2606" s="91">
        <v>77</v>
      </c>
      <c r="D2606" s="91">
        <v>19</v>
      </c>
      <c r="E2606" s="91">
        <v>42020</v>
      </c>
      <c r="F2606" s="91">
        <v>1</v>
      </c>
      <c r="G2606" s="91" t="s">
        <v>22222</v>
      </c>
      <c r="I2606" s="91" t="s">
        <v>22223</v>
      </c>
      <c r="J2606" s="91" t="s">
        <v>22222</v>
      </c>
      <c r="K2606" s="91" t="s">
        <v>22224</v>
      </c>
      <c r="L2606" s="91" t="s">
        <v>22225</v>
      </c>
      <c r="O2606" s="91" t="s">
        <v>22226</v>
      </c>
      <c r="P2606" s="91" t="s">
        <v>22227</v>
      </c>
      <c r="U2606" s="91">
        <v>1</v>
      </c>
      <c r="V2606" s="91">
        <v>500000</v>
      </c>
      <c r="W2606" s="91">
        <v>100</v>
      </c>
      <c r="X2606" s="91">
        <v>0</v>
      </c>
      <c r="Y2606" s="91">
        <v>0</v>
      </c>
      <c r="Z2606" s="91">
        <v>0</v>
      </c>
      <c r="AA2606" s="91">
        <v>0</v>
      </c>
      <c r="AB2606" s="91">
        <v>0</v>
      </c>
      <c r="AC2606" s="91">
        <v>0</v>
      </c>
      <c r="AD2606" s="91">
        <v>0</v>
      </c>
      <c r="AE2606" s="91">
        <v>0</v>
      </c>
      <c r="AF2606" s="91">
        <v>5</v>
      </c>
      <c r="AG2606" s="91">
        <v>511</v>
      </c>
      <c r="AH2606" s="91">
        <v>320350</v>
      </c>
      <c r="AI2606" s="91">
        <v>2</v>
      </c>
      <c r="AJ2606" s="91" t="s">
        <v>22228</v>
      </c>
      <c r="AK2606" s="91">
        <v>0</v>
      </c>
      <c r="AL2606" s="91">
        <v>1</v>
      </c>
      <c r="AM2606" s="91" t="s">
        <v>22229</v>
      </c>
      <c r="AN2606" s="91" t="s">
        <v>22230</v>
      </c>
      <c r="AO2606" s="91">
        <v>0</v>
      </c>
      <c r="AP2606" s="91">
        <v>2</v>
      </c>
      <c r="AQ2606" s="91">
        <v>1091337</v>
      </c>
      <c r="AR2606" s="91" t="s">
        <v>87</v>
      </c>
      <c r="AU2606" s="93">
        <v>42060</v>
      </c>
      <c r="AW2606" s="91">
        <v>1</v>
      </c>
      <c r="AX2606" s="91">
        <v>0</v>
      </c>
      <c r="AZ2606" s="92">
        <v>36680</v>
      </c>
      <c r="BA2606" s="91" t="s">
        <v>183</v>
      </c>
      <c r="BB2606" s="92">
        <v>42057</v>
      </c>
      <c r="BC2606" s="91" t="s">
        <v>87</v>
      </c>
    </row>
    <row r="2607" spans="1:55">
      <c r="A2607" s="91">
        <f t="shared" si="40"/>
        <v>2606</v>
      </c>
      <c r="B2607" s="91">
        <v>4340001</v>
      </c>
      <c r="C2607" s="91">
        <v>50</v>
      </c>
      <c r="D2607" s="91">
        <v>19</v>
      </c>
      <c r="E2607" s="91">
        <v>43400</v>
      </c>
      <c r="F2607" s="91">
        <v>1</v>
      </c>
      <c r="G2607" s="91" t="s">
        <v>9350</v>
      </c>
      <c r="I2607" s="91" t="s">
        <v>22231</v>
      </c>
      <c r="J2607" s="91" t="s">
        <v>22232</v>
      </c>
      <c r="K2607" s="91" t="s">
        <v>9353</v>
      </c>
      <c r="L2607" s="91" t="s">
        <v>22233</v>
      </c>
      <c r="O2607" s="91" t="s">
        <v>9355</v>
      </c>
      <c r="P2607" s="91" t="s">
        <v>87</v>
      </c>
      <c r="U2607" s="91">
        <v>0</v>
      </c>
      <c r="V2607" s="91">
        <v>500000</v>
      </c>
      <c r="W2607" s="91">
        <v>0</v>
      </c>
      <c r="X2607" s="91">
        <v>100</v>
      </c>
      <c r="Y2607" s="91">
        <v>120</v>
      </c>
      <c r="Z2607" s="91">
        <v>40</v>
      </c>
      <c r="AA2607" s="91">
        <v>60</v>
      </c>
      <c r="AB2607" s="91">
        <v>120</v>
      </c>
      <c r="AC2607" s="91">
        <v>40</v>
      </c>
      <c r="AD2607" s="91">
        <v>60</v>
      </c>
      <c r="AE2607" s="91">
        <v>120</v>
      </c>
      <c r="AF2607" s="91">
        <v>5</v>
      </c>
      <c r="AG2607" s="91">
        <v>461</v>
      </c>
      <c r="AH2607" s="91">
        <v>420770</v>
      </c>
      <c r="AI2607" s="91">
        <v>2</v>
      </c>
      <c r="AJ2607" s="91" t="s">
        <v>22234</v>
      </c>
      <c r="AK2607" s="91">
        <v>0</v>
      </c>
      <c r="AL2607" s="91">
        <v>0</v>
      </c>
      <c r="AM2607" s="91" t="s">
        <v>87</v>
      </c>
      <c r="AO2607" s="91">
        <v>0</v>
      </c>
      <c r="AP2607" s="91">
        <v>2</v>
      </c>
      <c r="AQ2607" s="91" t="s">
        <v>87</v>
      </c>
      <c r="AR2607" s="91" t="s">
        <v>87</v>
      </c>
      <c r="AW2607" s="91">
        <v>1</v>
      </c>
      <c r="AX2607" s="91">
        <v>0</v>
      </c>
      <c r="AZ2607" s="92">
        <v>36680</v>
      </c>
      <c r="BA2607" s="91" t="s">
        <v>183</v>
      </c>
      <c r="BB2607" s="92">
        <v>39476</v>
      </c>
      <c r="BC2607" s="91" t="s">
        <v>87</v>
      </c>
    </row>
    <row r="2608" spans="1:55">
      <c r="A2608" s="91">
        <f t="shared" si="40"/>
        <v>2607</v>
      </c>
      <c r="B2608" s="91">
        <v>4404003</v>
      </c>
      <c r="C2608" s="91">
        <v>50</v>
      </c>
      <c r="D2608" s="91">
        <v>19</v>
      </c>
      <c r="E2608" s="91">
        <v>44040</v>
      </c>
      <c r="F2608" s="91">
        <v>3</v>
      </c>
      <c r="G2608" s="91" t="s">
        <v>2519</v>
      </c>
      <c r="I2608" s="91" t="s">
        <v>22235</v>
      </c>
      <c r="J2608" s="91" t="s">
        <v>7530</v>
      </c>
      <c r="K2608" s="91" t="s">
        <v>350</v>
      </c>
      <c r="L2608" s="91" t="s">
        <v>22236</v>
      </c>
      <c r="M2608" s="91" t="s">
        <v>22237</v>
      </c>
      <c r="O2608" s="91" t="s">
        <v>22238</v>
      </c>
      <c r="P2608" s="91" t="s">
        <v>22239</v>
      </c>
      <c r="U2608" s="91">
        <v>1</v>
      </c>
      <c r="V2608" s="91">
        <v>500000</v>
      </c>
      <c r="W2608" s="91">
        <v>40</v>
      </c>
      <c r="X2608" s="91">
        <v>60</v>
      </c>
      <c r="Y2608" s="91">
        <v>120</v>
      </c>
      <c r="Z2608" s="91">
        <v>40</v>
      </c>
      <c r="AA2608" s="91">
        <v>60</v>
      </c>
      <c r="AB2608" s="91">
        <v>120</v>
      </c>
      <c r="AC2608" s="91">
        <v>40</v>
      </c>
      <c r="AD2608" s="91">
        <v>60</v>
      </c>
      <c r="AE2608" s="91">
        <v>120</v>
      </c>
      <c r="AF2608" s="91">
        <v>1</v>
      </c>
      <c r="AG2608" s="91">
        <v>492</v>
      </c>
      <c r="AH2608" s="91">
        <v>102940</v>
      </c>
      <c r="AI2608" s="91">
        <v>2</v>
      </c>
      <c r="AJ2608" s="91" t="s">
        <v>2528</v>
      </c>
      <c r="AK2608" s="91">
        <v>0</v>
      </c>
      <c r="AL2608" s="91">
        <v>0</v>
      </c>
      <c r="AM2608" s="91" t="s">
        <v>87</v>
      </c>
      <c r="AO2608" s="91">
        <v>0</v>
      </c>
      <c r="AP2608" s="91">
        <v>2</v>
      </c>
      <c r="AQ2608" s="91">
        <v>1332278</v>
      </c>
      <c r="AR2608" s="91" t="s">
        <v>87</v>
      </c>
      <c r="AU2608" s="93">
        <v>42363</v>
      </c>
      <c r="AW2608" s="91">
        <v>1</v>
      </c>
      <c r="AX2608" s="91">
        <v>0</v>
      </c>
      <c r="AY2608" s="91">
        <v>0</v>
      </c>
      <c r="AZ2608" s="92">
        <v>36680</v>
      </c>
      <c r="BA2608" s="91" t="s">
        <v>183</v>
      </c>
      <c r="BB2608" s="92">
        <v>39925</v>
      </c>
      <c r="BC2608" s="91" t="s">
        <v>87</v>
      </c>
    </row>
    <row r="2609" spans="1:55">
      <c r="A2609" s="91">
        <f t="shared" si="40"/>
        <v>2608</v>
      </c>
      <c r="B2609" s="91">
        <v>4404005</v>
      </c>
      <c r="C2609" s="91">
        <v>20</v>
      </c>
      <c r="D2609" s="91">
        <v>19</v>
      </c>
      <c r="E2609" s="91">
        <v>44040</v>
      </c>
      <c r="F2609" s="91">
        <v>5</v>
      </c>
      <c r="G2609" s="91" t="s">
        <v>2519</v>
      </c>
      <c r="I2609" s="91" t="s">
        <v>2521</v>
      </c>
      <c r="J2609" s="91" t="s">
        <v>22240</v>
      </c>
      <c r="K2609" s="91" t="s">
        <v>22241</v>
      </c>
      <c r="L2609" s="91" t="s">
        <v>22242</v>
      </c>
      <c r="O2609" s="91" t="s">
        <v>22243</v>
      </c>
      <c r="P2609" s="91" t="s">
        <v>22244</v>
      </c>
      <c r="U2609" s="91">
        <v>1</v>
      </c>
      <c r="V2609" s="91">
        <v>500000</v>
      </c>
      <c r="W2609" s="91">
        <v>0</v>
      </c>
      <c r="X2609" s="91">
        <v>100</v>
      </c>
      <c r="Y2609" s="91">
        <v>120</v>
      </c>
      <c r="Z2609" s="91">
        <v>40</v>
      </c>
      <c r="AA2609" s="91">
        <v>60</v>
      </c>
      <c r="AB2609" s="91">
        <v>120</v>
      </c>
      <c r="AC2609" s="91">
        <v>40</v>
      </c>
      <c r="AD2609" s="91">
        <v>60</v>
      </c>
      <c r="AE2609" s="91">
        <v>120</v>
      </c>
      <c r="AF2609" s="91">
        <v>1</v>
      </c>
      <c r="AG2609" s="91">
        <v>75</v>
      </c>
      <c r="AH2609" s="91">
        <v>132723</v>
      </c>
      <c r="AI2609" s="91">
        <v>2</v>
      </c>
      <c r="AJ2609" s="91" t="s">
        <v>2528</v>
      </c>
      <c r="AK2609" s="91">
        <v>0</v>
      </c>
      <c r="AL2609" s="91">
        <v>0</v>
      </c>
      <c r="AM2609" s="91" t="s">
        <v>87</v>
      </c>
      <c r="AO2609" s="91">
        <v>0</v>
      </c>
      <c r="AP2609" s="91">
        <v>2</v>
      </c>
      <c r="AQ2609" s="91">
        <v>1804159</v>
      </c>
      <c r="AR2609" s="91" t="s">
        <v>87</v>
      </c>
      <c r="AU2609" s="93">
        <v>42425</v>
      </c>
      <c r="AW2609" s="91">
        <v>1</v>
      </c>
      <c r="AX2609" s="91">
        <v>0</v>
      </c>
      <c r="AY2609" s="91">
        <v>0</v>
      </c>
      <c r="AZ2609" s="92">
        <v>36774</v>
      </c>
      <c r="BA2609" s="91" t="s">
        <v>183</v>
      </c>
      <c r="BB2609" s="92">
        <v>42478</v>
      </c>
      <c r="BC2609" s="91" t="s">
        <v>87</v>
      </c>
    </row>
    <row r="2610" spans="1:55">
      <c r="A2610" s="91">
        <f t="shared" si="40"/>
        <v>2609</v>
      </c>
      <c r="B2610" s="91">
        <v>4491009</v>
      </c>
      <c r="C2610" s="91">
        <v>70</v>
      </c>
      <c r="D2610" s="91">
        <v>19</v>
      </c>
      <c r="E2610" s="91" t="s">
        <v>87</v>
      </c>
      <c r="F2610" s="91" t="s">
        <v>87</v>
      </c>
      <c r="G2610" s="91" t="s">
        <v>6524</v>
      </c>
      <c r="H2610" s="91" t="s">
        <v>22245</v>
      </c>
      <c r="I2610" s="91" t="s">
        <v>22246</v>
      </c>
      <c r="J2610" s="91" t="s">
        <v>6526</v>
      </c>
      <c r="K2610" s="91" t="s">
        <v>339</v>
      </c>
      <c r="L2610" s="91" t="s">
        <v>22247</v>
      </c>
      <c r="M2610" s="91" t="s">
        <v>22248</v>
      </c>
      <c r="O2610" s="91" t="s">
        <v>22249</v>
      </c>
      <c r="P2610" s="91" t="s">
        <v>22250</v>
      </c>
      <c r="R2610" s="91" t="s">
        <v>22251</v>
      </c>
      <c r="S2610" s="91" t="s">
        <v>22252</v>
      </c>
      <c r="T2610" s="91" t="s">
        <v>3934</v>
      </c>
      <c r="U2610" s="91">
        <v>1</v>
      </c>
      <c r="V2610" s="91">
        <v>500000</v>
      </c>
      <c r="W2610" s="91">
        <v>0</v>
      </c>
      <c r="X2610" s="91">
        <v>100</v>
      </c>
      <c r="Y2610" s="91">
        <v>120</v>
      </c>
      <c r="Z2610" s="91">
        <v>40</v>
      </c>
      <c r="AA2610" s="91">
        <v>60</v>
      </c>
      <c r="AB2610" s="91">
        <v>120</v>
      </c>
      <c r="AC2610" s="91">
        <v>0</v>
      </c>
      <c r="AD2610" s="91">
        <v>100</v>
      </c>
      <c r="AE2610" s="91">
        <v>120</v>
      </c>
      <c r="AF2610" s="91">
        <v>1</v>
      </c>
      <c r="AG2610" s="91">
        <v>502</v>
      </c>
      <c r="AH2610" s="91">
        <v>1003710</v>
      </c>
      <c r="AI2610" s="91">
        <v>1</v>
      </c>
      <c r="AJ2610" s="91" t="s">
        <v>22253</v>
      </c>
      <c r="AK2610" s="91">
        <v>0</v>
      </c>
      <c r="AL2610" s="91">
        <v>0</v>
      </c>
      <c r="AM2610" s="91" t="s">
        <v>87</v>
      </c>
      <c r="AO2610" s="91">
        <v>0</v>
      </c>
      <c r="AP2610" s="91">
        <v>2</v>
      </c>
      <c r="AQ2610" s="91">
        <v>1136124</v>
      </c>
      <c r="AR2610" s="91" t="s">
        <v>87</v>
      </c>
      <c r="AU2610" s="93">
        <v>42060</v>
      </c>
      <c r="AW2610" s="91">
        <v>1</v>
      </c>
      <c r="AX2610" s="91">
        <v>0</v>
      </c>
      <c r="AY2610" s="91">
        <v>0</v>
      </c>
      <c r="AZ2610" s="92">
        <v>38919</v>
      </c>
      <c r="BA2610" s="91" t="s">
        <v>183</v>
      </c>
      <c r="BB2610" s="92">
        <v>42057</v>
      </c>
      <c r="BC2610" s="91" t="s">
        <v>87</v>
      </c>
    </row>
    <row r="2611" spans="1:55">
      <c r="A2611" s="91">
        <f t="shared" si="40"/>
        <v>2610</v>
      </c>
      <c r="B2611" s="91">
        <v>4510001</v>
      </c>
      <c r="C2611" s="91">
        <v>30</v>
      </c>
      <c r="D2611" s="91">
        <v>19</v>
      </c>
      <c r="E2611" s="91">
        <v>10000</v>
      </c>
      <c r="F2611" s="91">
        <v>1</v>
      </c>
      <c r="G2611" s="91" t="s">
        <v>17540</v>
      </c>
      <c r="I2611" s="91" t="s">
        <v>17541</v>
      </c>
      <c r="J2611" s="91" t="s">
        <v>22254</v>
      </c>
      <c r="K2611" s="91" t="s">
        <v>22255</v>
      </c>
      <c r="L2611" s="91" t="s">
        <v>22256</v>
      </c>
      <c r="M2611" s="91" t="s">
        <v>22257</v>
      </c>
      <c r="O2611" s="91" t="s">
        <v>22258</v>
      </c>
      <c r="P2611" s="91" t="s">
        <v>22259</v>
      </c>
      <c r="R2611" s="91" t="s">
        <v>22260</v>
      </c>
      <c r="S2611" s="91" t="s">
        <v>22261</v>
      </c>
      <c r="T2611" s="91" t="s">
        <v>22262</v>
      </c>
      <c r="U2611" s="91">
        <v>0</v>
      </c>
      <c r="V2611" s="91">
        <v>500000</v>
      </c>
      <c r="W2611" s="91">
        <v>0</v>
      </c>
      <c r="X2611" s="91">
        <v>0</v>
      </c>
      <c r="Y2611" s="91">
        <v>0</v>
      </c>
      <c r="Z2611" s="91">
        <v>40</v>
      </c>
      <c r="AA2611" s="91">
        <v>60</v>
      </c>
      <c r="AB2611" s="91">
        <v>120</v>
      </c>
      <c r="AC2611" s="91">
        <v>0</v>
      </c>
      <c r="AD2611" s="91">
        <v>0</v>
      </c>
      <c r="AE2611" s="91">
        <v>0</v>
      </c>
      <c r="AF2611" s="91">
        <v>5</v>
      </c>
      <c r="AG2611" s="91">
        <v>804</v>
      </c>
      <c r="AH2611" s="91">
        <v>2616999</v>
      </c>
      <c r="AI2611" s="91">
        <v>2</v>
      </c>
      <c r="AJ2611" s="91" t="s">
        <v>17549</v>
      </c>
      <c r="AK2611" s="91">
        <v>0</v>
      </c>
      <c r="AL2611" s="91">
        <v>0</v>
      </c>
      <c r="AM2611" s="91" t="s">
        <v>87</v>
      </c>
      <c r="AO2611" s="91">
        <v>1</v>
      </c>
      <c r="AP2611" s="91">
        <v>2</v>
      </c>
      <c r="AQ2611" s="91" t="s">
        <v>87</v>
      </c>
      <c r="AR2611" s="91" t="s">
        <v>87</v>
      </c>
      <c r="AW2611" s="91">
        <v>1</v>
      </c>
      <c r="AX2611" s="91">
        <v>0</v>
      </c>
      <c r="AZ2611" s="92">
        <v>36680</v>
      </c>
      <c r="BA2611" s="91" t="s">
        <v>183</v>
      </c>
      <c r="BB2611" s="92">
        <v>41908</v>
      </c>
      <c r="BC2611" s="91" t="s">
        <v>87</v>
      </c>
    </row>
    <row r="2612" spans="1:55">
      <c r="A2612" s="91">
        <f t="shared" si="40"/>
        <v>2611</v>
      </c>
      <c r="B2612" s="91">
        <v>4591003</v>
      </c>
      <c r="C2612" s="91">
        <v>30</v>
      </c>
      <c r="D2612" s="91">
        <v>19</v>
      </c>
      <c r="E2612" s="91">
        <v>45910</v>
      </c>
      <c r="F2612" s="91">
        <v>3</v>
      </c>
      <c r="G2612" s="91" t="s">
        <v>22263</v>
      </c>
      <c r="I2612" s="91" t="s">
        <v>22264</v>
      </c>
      <c r="J2612" s="91" t="s">
        <v>22265</v>
      </c>
      <c r="K2612" s="91" t="s">
        <v>1218</v>
      </c>
      <c r="L2612" s="91" t="s">
        <v>22266</v>
      </c>
      <c r="O2612" s="91" t="s">
        <v>22267</v>
      </c>
      <c r="P2612" s="91" t="s">
        <v>87</v>
      </c>
      <c r="U2612" s="91">
        <v>0</v>
      </c>
      <c r="V2612" s="91">
        <v>500000</v>
      </c>
      <c r="W2612" s="91">
        <v>0</v>
      </c>
      <c r="X2612" s="91">
        <v>100</v>
      </c>
      <c r="Y2612" s="91">
        <v>120</v>
      </c>
      <c r="Z2612" s="91">
        <v>40</v>
      </c>
      <c r="AA2612" s="91">
        <v>60</v>
      </c>
      <c r="AB2612" s="91">
        <v>120</v>
      </c>
      <c r="AC2612" s="91">
        <v>0</v>
      </c>
      <c r="AD2612" s="91">
        <v>0</v>
      </c>
      <c r="AE2612" s="91">
        <v>0</v>
      </c>
      <c r="AF2612" s="91">
        <v>5</v>
      </c>
      <c r="AG2612" s="91">
        <v>351</v>
      </c>
      <c r="AH2612" s="91">
        <v>9931</v>
      </c>
      <c r="AI2612" s="91">
        <v>2</v>
      </c>
      <c r="AJ2612" s="91" t="s">
        <v>22268</v>
      </c>
      <c r="AK2612" s="91">
        <v>0</v>
      </c>
      <c r="AL2612" s="91">
        <v>0</v>
      </c>
      <c r="AM2612" s="91" t="s">
        <v>87</v>
      </c>
      <c r="AO2612" s="91">
        <v>0</v>
      </c>
      <c r="AP2612" s="91">
        <v>2</v>
      </c>
      <c r="AQ2612" s="91" t="s">
        <v>87</v>
      </c>
      <c r="AR2612" s="91" t="s">
        <v>87</v>
      </c>
      <c r="AW2612" s="91">
        <v>1</v>
      </c>
      <c r="AX2612" s="91">
        <v>0</v>
      </c>
      <c r="AZ2612" s="92">
        <v>36680</v>
      </c>
      <c r="BA2612" s="91" t="s">
        <v>183</v>
      </c>
      <c r="BB2612" s="92">
        <v>39419</v>
      </c>
      <c r="BC2612" s="91" t="s">
        <v>87</v>
      </c>
    </row>
    <row r="2613" spans="1:55">
      <c r="A2613" s="91">
        <f t="shared" si="40"/>
        <v>2612</v>
      </c>
      <c r="B2613" s="91">
        <v>4600003</v>
      </c>
      <c r="C2613" s="91">
        <v>38</v>
      </c>
      <c r="D2613" s="91">
        <v>19</v>
      </c>
      <c r="E2613" s="91" t="s">
        <v>87</v>
      </c>
      <c r="F2613" s="91" t="s">
        <v>87</v>
      </c>
      <c r="G2613" s="91" t="s">
        <v>6694</v>
      </c>
      <c r="H2613" s="91" t="s">
        <v>22269</v>
      </c>
      <c r="I2613" s="91" t="s">
        <v>17078</v>
      </c>
      <c r="K2613" s="91" t="s">
        <v>299</v>
      </c>
      <c r="L2613" s="91" t="s">
        <v>22270</v>
      </c>
      <c r="O2613" s="91" t="s">
        <v>22271</v>
      </c>
      <c r="P2613" s="91" t="s">
        <v>22272</v>
      </c>
      <c r="R2613" s="91" t="s">
        <v>22273</v>
      </c>
      <c r="T2613" s="91" t="s">
        <v>860</v>
      </c>
      <c r="U2613" s="91">
        <v>0</v>
      </c>
      <c r="V2613" s="91">
        <v>500000</v>
      </c>
      <c r="W2613" s="91">
        <v>0</v>
      </c>
      <c r="X2613" s="91">
        <v>0</v>
      </c>
      <c r="Y2613" s="91">
        <v>0</v>
      </c>
      <c r="Z2613" s="91">
        <v>40</v>
      </c>
      <c r="AA2613" s="91">
        <v>60</v>
      </c>
      <c r="AB2613" s="91">
        <v>120</v>
      </c>
      <c r="AC2613" s="91">
        <v>0</v>
      </c>
      <c r="AD2613" s="91">
        <v>0</v>
      </c>
      <c r="AE2613" s="91">
        <v>0</v>
      </c>
      <c r="AF2613" s="91">
        <v>1</v>
      </c>
      <c r="AG2613" s="91">
        <v>160</v>
      </c>
      <c r="AH2613" s="91">
        <v>131712</v>
      </c>
      <c r="AI2613" s="91">
        <v>2</v>
      </c>
      <c r="AJ2613" s="91" t="s">
        <v>17078</v>
      </c>
      <c r="AK2613" s="91">
        <v>0</v>
      </c>
      <c r="AL2613" s="91">
        <v>0</v>
      </c>
      <c r="AM2613" s="91" t="s">
        <v>87</v>
      </c>
      <c r="AO2613" s="91">
        <v>0</v>
      </c>
      <c r="AP2613" s="91">
        <v>2</v>
      </c>
      <c r="AQ2613" s="91" t="s">
        <v>87</v>
      </c>
      <c r="AR2613" s="91" t="s">
        <v>87</v>
      </c>
      <c r="AW2613" s="91">
        <v>1</v>
      </c>
      <c r="AX2613" s="91">
        <v>0</v>
      </c>
      <c r="AZ2613" s="92">
        <v>38919</v>
      </c>
      <c r="BA2613" s="91" t="s">
        <v>183</v>
      </c>
      <c r="BB2613" s="92">
        <v>38919</v>
      </c>
      <c r="BC2613" s="91" t="s">
        <v>87</v>
      </c>
    </row>
    <row r="2614" spans="1:55">
      <c r="A2614" s="91">
        <f t="shared" si="40"/>
        <v>2613</v>
      </c>
      <c r="B2614" s="91">
        <v>4623001</v>
      </c>
      <c r="C2614" s="91">
        <v>30</v>
      </c>
      <c r="D2614" s="91">
        <v>19</v>
      </c>
      <c r="E2614" s="91">
        <v>46230</v>
      </c>
      <c r="F2614" s="91">
        <v>1</v>
      </c>
      <c r="G2614" s="91" t="s">
        <v>16911</v>
      </c>
      <c r="I2614" s="91" t="s">
        <v>6542</v>
      </c>
      <c r="J2614" s="91" t="s">
        <v>16911</v>
      </c>
      <c r="K2614" s="91" t="s">
        <v>12515</v>
      </c>
      <c r="L2614" s="91" t="s">
        <v>22274</v>
      </c>
      <c r="M2614" s="91" t="s">
        <v>22275</v>
      </c>
      <c r="O2614" s="91" t="s">
        <v>22276</v>
      </c>
      <c r="P2614" s="91" t="s">
        <v>22277</v>
      </c>
      <c r="R2614" s="91" t="s">
        <v>22278</v>
      </c>
      <c r="S2614" s="91" t="s">
        <v>22279</v>
      </c>
      <c r="T2614" s="91" t="s">
        <v>269</v>
      </c>
      <c r="U2614" s="91">
        <v>1</v>
      </c>
      <c r="V2614" s="91">
        <v>500000</v>
      </c>
      <c r="W2614" s="91">
        <v>0</v>
      </c>
      <c r="X2614" s="91">
        <v>0</v>
      </c>
      <c r="Y2614" s="91">
        <v>0</v>
      </c>
      <c r="Z2614" s="91">
        <v>40</v>
      </c>
      <c r="AA2614" s="91">
        <v>60</v>
      </c>
      <c r="AB2614" s="91">
        <v>120</v>
      </c>
      <c r="AC2614" s="91">
        <v>0</v>
      </c>
      <c r="AD2614" s="91">
        <v>0</v>
      </c>
      <c r="AE2614" s="91">
        <v>0</v>
      </c>
      <c r="AF2614" s="91">
        <v>5</v>
      </c>
      <c r="AG2614" s="91">
        <v>644</v>
      </c>
      <c r="AH2614" s="91">
        <v>161291</v>
      </c>
      <c r="AI2614" s="91">
        <v>2</v>
      </c>
      <c r="AJ2614" s="91" t="s">
        <v>22280</v>
      </c>
      <c r="AK2614" s="91">
        <v>0</v>
      </c>
      <c r="AL2614" s="91">
        <v>0</v>
      </c>
      <c r="AM2614" s="91" t="s">
        <v>87</v>
      </c>
      <c r="AO2614" s="91">
        <v>0</v>
      </c>
      <c r="AP2614" s="91">
        <v>2</v>
      </c>
      <c r="AQ2614" s="91">
        <v>1390979</v>
      </c>
      <c r="AR2614" s="91" t="s">
        <v>87</v>
      </c>
      <c r="AU2614" s="93">
        <v>42060</v>
      </c>
      <c r="AW2614" s="91">
        <v>1</v>
      </c>
      <c r="AX2614" s="91">
        <v>0</v>
      </c>
      <c r="AZ2614" s="92">
        <v>36680</v>
      </c>
      <c r="BA2614" s="91" t="s">
        <v>183</v>
      </c>
      <c r="BB2614" s="92">
        <v>42057</v>
      </c>
      <c r="BC2614" s="91" t="s">
        <v>87</v>
      </c>
    </row>
    <row r="2615" spans="1:55">
      <c r="A2615" s="91">
        <f t="shared" si="40"/>
        <v>2614</v>
      </c>
      <c r="B2615" s="91">
        <v>4629007</v>
      </c>
      <c r="C2615" s="91">
        <v>38</v>
      </c>
      <c r="D2615" s="91">
        <v>19</v>
      </c>
      <c r="E2615" s="91" t="s">
        <v>87</v>
      </c>
      <c r="F2615" s="91" t="s">
        <v>87</v>
      </c>
      <c r="G2615" s="91" t="s">
        <v>2555</v>
      </c>
      <c r="H2615" s="91" t="s">
        <v>306</v>
      </c>
      <c r="I2615" s="91" t="s">
        <v>22281</v>
      </c>
      <c r="J2615" s="91" t="s">
        <v>22282</v>
      </c>
      <c r="K2615" s="91" t="s">
        <v>4789</v>
      </c>
      <c r="L2615" s="91" t="s">
        <v>22283</v>
      </c>
      <c r="M2615" s="91" t="s">
        <v>22284</v>
      </c>
      <c r="O2615" s="91" t="s">
        <v>22285</v>
      </c>
      <c r="P2615" s="91" t="s">
        <v>22286</v>
      </c>
      <c r="U2615" s="91">
        <v>1</v>
      </c>
      <c r="V2615" s="91">
        <v>500000</v>
      </c>
      <c r="W2615" s="91">
        <v>0</v>
      </c>
      <c r="X2615" s="91">
        <v>100</v>
      </c>
      <c r="Y2615" s="91">
        <v>120</v>
      </c>
      <c r="Z2615" s="91">
        <v>40</v>
      </c>
      <c r="AA2615" s="91">
        <v>60</v>
      </c>
      <c r="AB2615" s="91">
        <v>120</v>
      </c>
      <c r="AC2615" s="91">
        <v>0</v>
      </c>
      <c r="AD2615" s="91">
        <v>0</v>
      </c>
      <c r="AE2615" s="91">
        <v>0</v>
      </c>
      <c r="AF2615" s="91">
        <v>9</v>
      </c>
      <c r="AG2615" s="91">
        <v>139</v>
      </c>
      <c r="AH2615" s="91">
        <v>235086</v>
      </c>
      <c r="AI2615" s="91">
        <v>2</v>
      </c>
      <c r="AJ2615" s="91" t="s">
        <v>22287</v>
      </c>
      <c r="AK2615" s="91">
        <v>0</v>
      </c>
      <c r="AL2615" s="91">
        <v>1</v>
      </c>
      <c r="AM2615" s="91" t="s">
        <v>22288</v>
      </c>
      <c r="AN2615" s="91" t="s">
        <v>431</v>
      </c>
      <c r="AO2615" s="91">
        <v>1</v>
      </c>
      <c r="AP2615" s="91">
        <v>2</v>
      </c>
      <c r="AQ2615" s="91">
        <v>1139161</v>
      </c>
      <c r="AR2615" s="91" t="s">
        <v>87</v>
      </c>
      <c r="AU2615" s="93">
        <v>42060</v>
      </c>
      <c r="AW2615" s="91">
        <v>1</v>
      </c>
      <c r="AX2615" s="91">
        <v>0</v>
      </c>
      <c r="AZ2615" s="92">
        <v>37244</v>
      </c>
      <c r="BA2615" s="91" t="s">
        <v>183</v>
      </c>
      <c r="BB2615" s="92">
        <v>43157.079733796294</v>
      </c>
      <c r="BC2615" s="91" t="s">
        <v>233</v>
      </c>
    </row>
    <row r="2616" spans="1:55">
      <c r="A2616" s="91">
        <f t="shared" si="40"/>
        <v>2615</v>
      </c>
      <c r="B2616" s="91">
        <v>4629012</v>
      </c>
      <c r="C2616" s="91">
        <v>77</v>
      </c>
      <c r="D2616" s="91">
        <v>19</v>
      </c>
      <c r="E2616" s="91" t="s">
        <v>87</v>
      </c>
      <c r="F2616" s="91" t="s">
        <v>87</v>
      </c>
      <c r="G2616" s="91" t="s">
        <v>2555</v>
      </c>
      <c r="H2616" s="91" t="s">
        <v>1552</v>
      </c>
      <c r="I2616" s="91" t="s">
        <v>22289</v>
      </c>
      <c r="K2616" s="91" t="s">
        <v>1555</v>
      </c>
      <c r="L2616" s="91" t="s">
        <v>22290</v>
      </c>
      <c r="O2616" s="91" t="s">
        <v>22291</v>
      </c>
      <c r="P2616" s="91" t="s">
        <v>22292</v>
      </c>
      <c r="U2616" s="91">
        <v>1</v>
      </c>
      <c r="V2616" s="91">
        <v>500000</v>
      </c>
      <c r="W2616" s="91">
        <v>0</v>
      </c>
      <c r="X2616" s="91">
        <v>100</v>
      </c>
      <c r="Y2616" s="91">
        <v>120</v>
      </c>
      <c r="Z2616" s="91">
        <v>40</v>
      </c>
      <c r="AA2616" s="91">
        <v>60</v>
      </c>
      <c r="AB2616" s="91">
        <v>120</v>
      </c>
      <c r="AC2616" s="91">
        <v>40</v>
      </c>
      <c r="AD2616" s="91">
        <v>60</v>
      </c>
      <c r="AE2616" s="91">
        <v>120</v>
      </c>
      <c r="AF2616" s="91">
        <v>9</v>
      </c>
      <c r="AG2616" s="91">
        <v>139</v>
      </c>
      <c r="AH2616" s="91">
        <v>235175</v>
      </c>
      <c r="AI2616" s="91">
        <v>2</v>
      </c>
      <c r="AJ2616" s="91" t="s">
        <v>22293</v>
      </c>
      <c r="AK2616" s="91">
        <v>0</v>
      </c>
      <c r="AL2616" s="91">
        <v>0</v>
      </c>
      <c r="AM2616" s="91" t="s">
        <v>87</v>
      </c>
      <c r="AO2616" s="91">
        <v>0</v>
      </c>
      <c r="AP2616" s="91">
        <v>2</v>
      </c>
      <c r="AQ2616" s="91">
        <v>1139161</v>
      </c>
      <c r="AR2616" s="91" t="s">
        <v>87</v>
      </c>
      <c r="AU2616" s="93">
        <v>42060</v>
      </c>
      <c r="AW2616" s="91">
        <v>1</v>
      </c>
      <c r="AX2616" s="91">
        <v>0</v>
      </c>
      <c r="AZ2616" s="92">
        <v>37881</v>
      </c>
      <c r="BA2616" s="91" t="s">
        <v>183</v>
      </c>
      <c r="BB2616" s="92">
        <v>42057</v>
      </c>
      <c r="BC2616" s="91" t="s">
        <v>87</v>
      </c>
    </row>
    <row r="2617" spans="1:55">
      <c r="A2617" s="91">
        <f t="shared" si="40"/>
        <v>2616</v>
      </c>
      <c r="B2617" s="91">
        <v>4630003</v>
      </c>
      <c r="C2617" s="91">
        <v>30</v>
      </c>
      <c r="D2617" s="91">
        <v>19</v>
      </c>
      <c r="E2617" s="91" t="s">
        <v>87</v>
      </c>
      <c r="F2617" s="91" t="s">
        <v>87</v>
      </c>
      <c r="G2617" s="91" t="s">
        <v>22294</v>
      </c>
      <c r="I2617" s="91" t="s">
        <v>2563</v>
      </c>
      <c r="J2617" s="91" t="s">
        <v>22295</v>
      </c>
      <c r="K2617" s="91" t="s">
        <v>14875</v>
      </c>
      <c r="L2617" s="91" t="s">
        <v>22296</v>
      </c>
      <c r="M2617" s="91" t="s">
        <v>22297</v>
      </c>
      <c r="O2617" s="91" t="s">
        <v>22298</v>
      </c>
      <c r="P2617" s="91" t="s">
        <v>22299</v>
      </c>
      <c r="U2617" s="91">
        <v>1</v>
      </c>
      <c r="V2617" s="91">
        <v>500000</v>
      </c>
      <c r="W2617" s="91">
        <v>0</v>
      </c>
      <c r="X2617" s="91">
        <v>100</v>
      </c>
      <c r="Y2617" s="91">
        <v>120</v>
      </c>
      <c r="Z2617" s="91">
        <v>40</v>
      </c>
      <c r="AA2617" s="91">
        <v>60</v>
      </c>
      <c r="AB2617" s="91">
        <v>120</v>
      </c>
      <c r="AC2617" s="91">
        <v>40</v>
      </c>
      <c r="AD2617" s="91">
        <v>60</v>
      </c>
      <c r="AE2617" s="91">
        <v>120</v>
      </c>
      <c r="AF2617" s="91">
        <v>9</v>
      </c>
      <c r="AG2617" s="91">
        <v>971</v>
      </c>
      <c r="AH2617" s="91">
        <v>1195211</v>
      </c>
      <c r="AI2617" s="91">
        <v>1</v>
      </c>
      <c r="AJ2617" s="91" t="s">
        <v>22300</v>
      </c>
      <c r="AK2617" s="91">
        <v>0</v>
      </c>
      <c r="AL2617" s="91">
        <v>0</v>
      </c>
      <c r="AM2617" s="91" t="s">
        <v>87</v>
      </c>
      <c r="AO2617" s="91">
        <v>0</v>
      </c>
      <c r="AP2617" s="91">
        <v>0</v>
      </c>
      <c r="AQ2617" s="91">
        <v>1793257</v>
      </c>
      <c r="AR2617" s="91" t="s">
        <v>87</v>
      </c>
      <c r="AU2617" s="93">
        <v>42394</v>
      </c>
      <c r="AW2617" s="91">
        <v>1</v>
      </c>
      <c r="AX2617" s="91">
        <v>0</v>
      </c>
      <c r="AZ2617" s="92">
        <v>38574</v>
      </c>
      <c r="BA2617" s="91" t="s">
        <v>183</v>
      </c>
      <c r="BB2617" s="92">
        <v>42261</v>
      </c>
      <c r="BC2617" s="91" t="s">
        <v>87</v>
      </c>
    </row>
    <row r="2618" spans="1:55">
      <c r="A2618" s="91">
        <f t="shared" si="40"/>
        <v>2617</v>
      </c>
      <c r="B2618" s="91">
        <v>4631503</v>
      </c>
      <c r="C2618" s="91">
        <v>70</v>
      </c>
      <c r="D2618" s="91">
        <v>19</v>
      </c>
      <c r="E2618" s="91" t="s">
        <v>87</v>
      </c>
      <c r="F2618" s="91" t="s">
        <v>87</v>
      </c>
      <c r="G2618" s="91" t="s">
        <v>22301</v>
      </c>
      <c r="I2618" s="91" t="s">
        <v>22302</v>
      </c>
      <c r="J2618" s="91" t="s">
        <v>22303</v>
      </c>
      <c r="K2618" s="91" t="s">
        <v>22304</v>
      </c>
      <c r="L2618" s="91" t="s">
        <v>22305</v>
      </c>
      <c r="O2618" s="91" t="s">
        <v>22306</v>
      </c>
      <c r="P2618" s="91" t="s">
        <v>22307</v>
      </c>
      <c r="R2618" s="91" t="s">
        <v>22308</v>
      </c>
      <c r="S2618" s="91" t="s">
        <v>22309</v>
      </c>
      <c r="T2618" s="91" t="s">
        <v>13594</v>
      </c>
      <c r="U2618" s="91">
        <v>0</v>
      </c>
      <c r="V2618" s="91">
        <v>500000</v>
      </c>
      <c r="W2618" s="91">
        <v>0</v>
      </c>
      <c r="X2618" s="91">
        <v>100</v>
      </c>
      <c r="Y2618" s="91">
        <v>120</v>
      </c>
      <c r="Z2618" s="91">
        <v>40</v>
      </c>
      <c r="AA2618" s="91">
        <v>60</v>
      </c>
      <c r="AB2618" s="91">
        <v>120</v>
      </c>
      <c r="AC2618" s="91">
        <v>0</v>
      </c>
      <c r="AD2618" s="91">
        <v>100</v>
      </c>
      <c r="AE2618" s="91">
        <v>120</v>
      </c>
      <c r="AF2618" s="91">
        <v>9</v>
      </c>
      <c r="AG2618" s="91">
        <v>500</v>
      </c>
      <c r="AH2618" s="91">
        <v>7985891</v>
      </c>
      <c r="AI2618" s="91">
        <v>1</v>
      </c>
      <c r="AJ2618" s="91" t="s">
        <v>22310</v>
      </c>
      <c r="AK2618" s="91">
        <v>0</v>
      </c>
      <c r="AL2618" s="91">
        <v>1</v>
      </c>
      <c r="AM2618" s="91" t="s">
        <v>87</v>
      </c>
      <c r="AO2618" s="91">
        <v>0</v>
      </c>
      <c r="AP2618" s="91">
        <v>2</v>
      </c>
      <c r="AQ2618" s="91" t="s">
        <v>87</v>
      </c>
      <c r="AR2618" s="91" t="s">
        <v>87</v>
      </c>
      <c r="AW2618" s="91">
        <v>1</v>
      </c>
      <c r="AX2618" s="91">
        <v>0</v>
      </c>
      <c r="AY2618" s="91">
        <v>0</v>
      </c>
      <c r="AZ2618" s="92">
        <v>37223</v>
      </c>
      <c r="BA2618" s="91" t="s">
        <v>183</v>
      </c>
      <c r="BB2618" s="92">
        <v>37281</v>
      </c>
      <c r="BC2618" s="91" t="s">
        <v>87</v>
      </c>
    </row>
    <row r="2619" spans="1:55">
      <c r="A2619" s="91">
        <f t="shared" si="40"/>
        <v>2618</v>
      </c>
      <c r="B2619" s="91">
        <v>4631504</v>
      </c>
      <c r="C2619" s="91">
        <v>38</v>
      </c>
      <c r="D2619" s="91">
        <v>19</v>
      </c>
      <c r="E2619" s="91" t="s">
        <v>87</v>
      </c>
      <c r="F2619" s="91" t="s">
        <v>87</v>
      </c>
      <c r="G2619" s="91" t="s">
        <v>2562</v>
      </c>
      <c r="H2619" s="91" t="s">
        <v>22311</v>
      </c>
      <c r="I2619" s="91" t="s">
        <v>17563</v>
      </c>
      <c r="J2619" s="91" t="s">
        <v>22312</v>
      </c>
      <c r="K2619" s="91" t="s">
        <v>22313</v>
      </c>
      <c r="L2619" s="91" t="s">
        <v>22314</v>
      </c>
      <c r="M2619" s="91" t="s">
        <v>22315</v>
      </c>
      <c r="O2619" s="91" t="s">
        <v>22316</v>
      </c>
      <c r="P2619" s="91" t="s">
        <v>22317</v>
      </c>
      <c r="R2619" s="91" t="s">
        <v>22318</v>
      </c>
      <c r="S2619" s="91" t="s">
        <v>22319</v>
      </c>
      <c r="T2619" s="91" t="s">
        <v>385</v>
      </c>
      <c r="U2619" s="91">
        <v>0</v>
      </c>
      <c r="V2619" s="91">
        <v>500000</v>
      </c>
      <c r="W2619" s="91">
        <v>0</v>
      </c>
      <c r="X2619" s="91">
        <v>0</v>
      </c>
      <c r="Y2619" s="91">
        <v>0</v>
      </c>
      <c r="Z2619" s="91">
        <v>100</v>
      </c>
      <c r="AA2619" s="91">
        <v>0</v>
      </c>
      <c r="AB2619" s="91">
        <v>0</v>
      </c>
      <c r="AC2619" s="91">
        <v>0</v>
      </c>
      <c r="AD2619" s="91">
        <v>0</v>
      </c>
      <c r="AE2619" s="91">
        <v>0</v>
      </c>
      <c r="AF2619" s="91">
        <v>9</v>
      </c>
      <c r="AG2619" s="91">
        <v>666</v>
      </c>
      <c r="AH2619" s="91">
        <v>5638919</v>
      </c>
      <c r="AI2619" s="91">
        <v>1</v>
      </c>
      <c r="AJ2619" s="91" t="s">
        <v>22320</v>
      </c>
      <c r="AK2619" s="91">
        <v>0</v>
      </c>
      <c r="AL2619" s="91">
        <v>0</v>
      </c>
      <c r="AM2619" s="91" t="s">
        <v>87</v>
      </c>
      <c r="AO2619" s="91">
        <v>1</v>
      </c>
      <c r="AP2619" s="91">
        <v>2</v>
      </c>
      <c r="AQ2619" s="91" t="s">
        <v>87</v>
      </c>
      <c r="AR2619" s="91" t="s">
        <v>87</v>
      </c>
      <c r="AW2619" s="91">
        <v>1</v>
      </c>
      <c r="AX2619" s="91">
        <v>0</v>
      </c>
      <c r="AY2619" s="91">
        <v>0</v>
      </c>
      <c r="AZ2619" s="92">
        <v>37403</v>
      </c>
      <c r="BA2619" s="91" t="s">
        <v>183</v>
      </c>
      <c r="BB2619" s="92">
        <v>41022</v>
      </c>
      <c r="BC2619" s="91" t="s">
        <v>87</v>
      </c>
    </row>
    <row r="2620" spans="1:55">
      <c r="A2620" s="91">
        <f t="shared" si="40"/>
        <v>2619</v>
      </c>
      <c r="B2620" s="91">
        <v>4631506</v>
      </c>
      <c r="C2620" s="91">
        <v>70</v>
      </c>
      <c r="D2620" s="91">
        <v>19</v>
      </c>
      <c r="E2620" s="91" t="s">
        <v>87</v>
      </c>
      <c r="F2620" s="91" t="s">
        <v>87</v>
      </c>
      <c r="G2620" s="91" t="s">
        <v>22321</v>
      </c>
      <c r="I2620" s="91" t="s">
        <v>22322</v>
      </c>
      <c r="J2620" s="91" t="s">
        <v>22303</v>
      </c>
      <c r="K2620" s="91" t="s">
        <v>22323</v>
      </c>
      <c r="L2620" s="91" t="s">
        <v>22324</v>
      </c>
      <c r="M2620" s="91" t="s">
        <v>22325</v>
      </c>
      <c r="O2620" s="91" t="s">
        <v>22326</v>
      </c>
      <c r="P2620" s="91" t="s">
        <v>22327</v>
      </c>
      <c r="U2620" s="91">
        <v>0</v>
      </c>
      <c r="V2620" s="91">
        <v>500000</v>
      </c>
      <c r="W2620" s="91">
        <v>0</v>
      </c>
      <c r="X2620" s="91">
        <v>100</v>
      </c>
      <c r="Y2620" s="91">
        <v>120</v>
      </c>
      <c r="Z2620" s="91">
        <v>40</v>
      </c>
      <c r="AA2620" s="91">
        <v>60</v>
      </c>
      <c r="AB2620" s="91">
        <v>120</v>
      </c>
      <c r="AC2620" s="91">
        <v>0</v>
      </c>
      <c r="AD2620" s="91">
        <v>100</v>
      </c>
      <c r="AE2620" s="91">
        <v>120</v>
      </c>
      <c r="AF2620" s="91">
        <v>9</v>
      </c>
      <c r="AG2620" s="91">
        <v>517</v>
      </c>
      <c r="AH2620" s="91">
        <v>938270</v>
      </c>
      <c r="AI2620" s="91">
        <v>1</v>
      </c>
      <c r="AJ2620" s="91" t="s">
        <v>22328</v>
      </c>
      <c r="AK2620" s="91">
        <v>0</v>
      </c>
      <c r="AL2620" s="91">
        <v>0</v>
      </c>
      <c r="AM2620" s="91" t="s">
        <v>87</v>
      </c>
      <c r="AO2620" s="91">
        <v>0</v>
      </c>
      <c r="AP2620" s="91">
        <v>2</v>
      </c>
      <c r="AQ2620" s="91" t="s">
        <v>87</v>
      </c>
      <c r="AR2620" s="91" t="s">
        <v>87</v>
      </c>
      <c r="AW2620" s="91">
        <v>1</v>
      </c>
      <c r="AX2620" s="91">
        <v>0</v>
      </c>
      <c r="AY2620" s="91">
        <v>0</v>
      </c>
      <c r="AZ2620" s="92">
        <v>38562</v>
      </c>
      <c r="BA2620" s="91" t="s">
        <v>183</v>
      </c>
      <c r="BB2620" s="92">
        <v>41939</v>
      </c>
      <c r="BC2620" s="91" t="s">
        <v>87</v>
      </c>
    </row>
    <row r="2621" spans="1:55">
      <c r="A2621" s="91">
        <f t="shared" si="40"/>
        <v>2620</v>
      </c>
      <c r="B2621" s="91">
        <v>4631510</v>
      </c>
      <c r="C2621" s="91">
        <v>30</v>
      </c>
      <c r="D2621" s="91">
        <v>19</v>
      </c>
      <c r="E2621" s="91" t="s">
        <v>87</v>
      </c>
      <c r="F2621" s="91" t="s">
        <v>87</v>
      </c>
      <c r="G2621" s="91" t="s">
        <v>2562</v>
      </c>
      <c r="H2621" s="91" t="s">
        <v>3878</v>
      </c>
      <c r="I2621" s="91" t="s">
        <v>22329</v>
      </c>
      <c r="J2621" s="91" t="s">
        <v>22303</v>
      </c>
      <c r="K2621" s="91" t="s">
        <v>5778</v>
      </c>
      <c r="L2621" s="91" t="s">
        <v>22330</v>
      </c>
      <c r="M2621" s="91" t="s">
        <v>22331</v>
      </c>
      <c r="O2621" s="91" t="s">
        <v>22332</v>
      </c>
      <c r="P2621" s="91" t="s">
        <v>22333</v>
      </c>
      <c r="R2621" s="91" t="s">
        <v>22334</v>
      </c>
      <c r="S2621" s="91" t="s">
        <v>22335</v>
      </c>
      <c r="T2621" s="91" t="s">
        <v>22336</v>
      </c>
      <c r="U2621" s="91">
        <v>0</v>
      </c>
      <c r="V2621" s="91">
        <v>500000</v>
      </c>
      <c r="W2621" s="91">
        <v>100</v>
      </c>
      <c r="X2621" s="91">
        <v>0</v>
      </c>
      <c r="Y2621" s="91">
        <v>0</v>
      </c>
      <c r="Z2621" s="91">
        <v>100</v>
      </c>
      <c r="AA2621" s="91">
        <v>0</v>
      </c>
      <c r="AB2621" s="91">
        <v>0</v>
      </c>
      <c r="AC2621" s="91">
        <v>100</v>
      </c>
      <c r="AD2621" s="91">
        <v>0</v>
      </c>
      <c r="AE2621" s="91">
        <v>0</v>
      </c>
      <c r="AF2621" s="91">
        <v>9</v>
      </c>
      <c r="AG2621" s="91">
        <v>666</v>
      </c>
      <c r="AH2621" s="91">
        <v>5638919</v>
      </c>
      <c r="AI2621" s="91">
        <v>1</v>
      </c>
      <c r="AJ2621" s="91" t="s">
        <v>22337</v>
      </c>
      <c r="AK2621" s="91">
        <v>0</v>
      </c>
      <c r="AL2621" s="91">
        <v>0</v>
      </c>
      <c r="AM2621" s="91" t="s">
        <v>87</v>
      </c>
      <c r="AO2621" s="91">
        <v>1</v>
      </c>
      <c r="AP2621" s="91">
        <v>2</v>
      </c>
      <c r="AQ2621" s="91" t="s">
        <v>87</v>
      </c>
      <c r="AR2621" s="91" t="s">
        <v>87</v>
      </c>
      <c r="AW2621" s="91">
        <v>1</v>
      </c>
      <c r="AX2621" s="91">
        <v>0</v>
      </c>
      <c r="AY2621" s="91">
        <v>0</v>
      </c>
      <c r="AZ2621" s="92">
        <v>41323</v>
      </c>
      <c r="BA2621" s="91" t="s">
        <v>183</v>
      </c>
      <c r="BB2621" s="92">
        <v>41323</v>
      </c>
      <c r="BC2621" s="91" t="s">
        <v>87</v>
      </c>
    </row>
    <row r="2622" spans="1:55">
      <c r="A2622" s="91">
        <f t="shared" si="40"/>
        <v>2621</v>
      </c>
      <c r="B2622" s="91">
        <v>4632001</v>
      </c>
      <c r="C2622" s="91">
        <v>30</v>
      </c>
      <c r="D2622" s="91">
        <v>19</v>
      </c>
      <c r="E2622" s="91">
        <v>46320</v>
      </c>
      <c r="F2622" s="91">
        <v>1</v>
      </c>
      <c r="G2622" s="91" t="s">
        <v>2569</v>
      </c>
      <c r="I2622" s="91" t="s">
        <v>22338</v>
      </c>
      <c r="J2622" s="91" t="s">
        <v>2569</v>
      </c>
      <c r="K2622" s="91" t="s">
        <v>22339</v>
      </c>
      <c r="L2622" s="91" t="s">
        <v>22340</v>
      </c>
      <c r="O2622" s="91" t="s">
        <v>22341</v>
      </c>
      <c r="P2622" s="91" t="s">
        <v>22342</v>
      </c>
      <c r="U2622" s="91">
        <v>1</v>
      </c>
      <c r="V2622" s="91">
        <v>500000</v>
      </c>
      <c r="W2622" s="91">
        <v>0</v>
      </c>
      <c r="X2622" s="91">
        <v>100</v>
      </c>
      <c r="Y2622" s="91">
        <v>120</v>
      </c>
      <c r="Z2622" s="91">
        <v>40</v>
      </c>
      <c r="AA2622" s="91">
        <v>60</v>
      </c>
      <c r="AB2622" s="91">
        <v>120</v>
      </c>
      <c r="AC2622" s="91">
        <v>0</v>
      </c>
      <c r="AD2622" s="91">
        <v>0</v>
      </c>
      <c r="AE2622" s="91">
        <v>0</v>
      </c>
      <c r="AF2622" s="91">
        <v>9</v>
      </c>
      <c r="AG2622" s="91">
        <v>200</v>
      </c>
      <c r="AH2622" s="91">
        <v>8950187</v>
      </c>
      <c r="AI2622" s="91">
        <v>1</v>
      </c>
      <c r="AJ2622" s="91" t="s">
        <v>2576</v>
      </c>
      <c r="AK2622" s="91">
        <v>0</v>
      </c>
      <c r="AL2622" s="91">
        <v>0</v>
      </c>
      <c r="AM2622" s="91" t="s">
        <v>87</v>
      </c>
      <c r="AO2622" s="91">
        <v>1</v>
      </c>
      <c r="AP2622" s="91">
        <v>2</v>
      </c>
      <c r="AQ2622" s="91">
        <v>1263350</v>
      </c>
      <c r="AR2622" s="91" t="s">
        <v>87</v>
      </c>
      <c r="AU2622" s="93">
        <v>42668</v>
      </c>
      <c r="AW2622" s="91">
        <v>1</v>
      </c>
      <c r="AX2622" s="91">
        <v>0</v>
      </c>
      <c r="AZ2622" s="92">
        <v>36680</v>
      </c>
      <c r="BA2622" s="91" t="s">
        <v>183</v>
      </c>
      <c r="BB2622" s="92">
        <v>42570</v>
      </c>
      <c r="BC2622" s="91" t="s">
        <v>87</v>
      </c>
    </row>
    <row r="2623" spans="1:55">
      <c r="A2623" s="91">
        <f t="shared" si="40"/>
        <v>2622</v>
      </c>
      <c r="B2623" s="91">
        <v>4632005</v>
      </c>
      <c r="C2623" s="91">
        <v>80</v>
      </c>
      <c r="D2623" s="91">
        <v>19</v>
      </c>
      <c r="E2623" s="91">
        <v>46320</v>
      </c>
      <c r="F2623" s="91">
        <v>5</v>
      </c>
      <c r="G2623" s="91" t="s">
        <v>2569</v>
      </c>
      <c r="H2623" s="91" t="s">
        <v>2321</v>
      </c>
      <c r="I2623" s="91" t="s">
        <v>18893</v>
      </c>
      <c r="J2623" s="91" t="s">
        <v>2571</v>
      </c>
      <c r="K2623" s="91" t="s">
        <v>14140</v>
      </c>
      <c r="L2623" s="91" t="s">
        <v>22343</v>
      </c>
      <c r="O2623" s="91" t="s">
        <v>22344</v>
      </c>
      <c r="P2623" s="91" t="s">
        <v>22345</v>
      </c>
      <c r="R2623" s="91" t="s">
        <v>22346</v>
      </c>
      <c r="S2623" s="91" t="s">
        <v>22347</v>
      </c>
      <c r="T2623" s="91" t="s">
        <v>22348</v>
      </c>
      <c r="U2623" s="91">
        <v>1</v>
      </c>
      <c r="V2623" s="91">
        <v>500000</v>
      </c>
      <c r="W2623" s="91">
        <v>0</v>
      </c>
      <c r="X2623" s="91">
        <v>100</v>
      </c>
      <c r="Y2623" s="91">
        <v>120</v>
      </c>
      <c r="Z2623" s="91">
        <v>40</v>
      </c>
      <c r="AA2623" s="91">
        <v>60</v>
      </c>
      <c r="AB2623" s="91">
        <v>120</v>
      </c>
      <c r="AC2623" s="91">
        <v>40</v>
      </c>
      <c r="AD2623" s="91">
        <v>60</v>
      </c>
      <c r="AE2623" s="91">
        <v>120</v>
      </c>
      <c r="AF2623" s="91">
        <v>9</v>
      </c>
      <c r="AG2623" s="91">
        <v>200</v>
      </c>
      <c r="AH2623" s="91">
        <v>8950187</v>
      </c>
      <c r="AI2623" s="91">
        <v>1</v>
      </c>
      <c r="AJ2623" s="91" t="s">
        <v>2576</v>
      </c>
      <c r="AK2623" s="91">
        <v>0</v>
      </c>
      <c r="AL2623" s="91">
        <v>0</v>
      </c>
      <c r="AM2623" s="91" t="s">
        <v>87</v>
      </c>
      <c r="AO2623" s="91">
        <v>0</v>
      </c>
      <c r="AP2623" s="91">
        <v>2</v>
      </c>
      <c r="AQ2623" s="91">
        <v>1263350</v>
      </c>
      <c r="AR2623" s="91" t="s">
        <v>87</v>
      </c>
      <c r="AU2623" s="93">
        <v>42668</v>
      </c>
      <c r="AW2623" s="91">
        <v>1</v>
      </c>
      <c r="AX2623" s="91">
        <v>0</v>
      </c>
      <c r="AZ2623" s="92">
        <v>36680</v>
      </c>
      <c r="BA2623" s="91" t="s">
        <v>183</v>
      </c>
      <c r="BB2623" s="92">
        <v>41380</v>
      </c>
      <c r="BC2623" s="91" t="s">
        <v>87</v>
      </c>
    </row>
    <row r="2624" spans="1:55">
      <c r="A2624" s="91">
        <f t="shared" si="40"/>
        <v>2623</v>
      </c>
      <c r="B2624" s="91">
        <v>4649001</v>
      </c>
      <c r="C2624" s="91">
        <v>10</v>
      </c>
      <c r="D2624" s="91">
        <v>19</v>
      </c>
      <c r="E2624" s="91">
        <v>46490</v>
      </c>
      <c r="F2624" s="91">
        <v>1</v>
      </c>
      <c r="G2624" s="91" t="s">
        <v>22349</v>
      </c>
      <c r="I2624" s="91" t="s">
        <v>22350</v>
      </c>
      <c r="J2624" s="91" t="s">
        <v>22349</v>
      </c>
      <c r="K2624" s="91" t="s">
        <v>16628</v>
      </c>
      <c r="L2624" s="91" t="s">
        <v>22351</v>
      </c>
      <c r="O2624" s="91" t="s">
        <v>22352</v>
      </c>
      <c r="P2624" s="91" t="s">
        <v>22353</v>
      </c>
      <c r="R2624" s="91" t="s">
        <v>22354</v>
      </c>
      <c r="S2624" s="91" t="s">
        <v>22355</v>
      </c>
      <c r="T2624" s="91" t="s">
        <v>201</v>
      </c>
      <c r="U2624" s="91">
        <v>0</v>
      </c>
      <c r="V2624" s="91">
        <v>0</v>
      </c>
      <c r="W2624" s="91">
        <v>0</v>
      </c>
      <c r="X2624" s="91">
        <v>0</v>
      </c>
      <c r="Y2624" s="91">
        <v>0</v>
      </c>
      <c r="Z2624" s="91">
        <v>100</v>
      </c>
      <c r="AA2624" s="91">
        <v>0</v>
      </c>
      <c r="AB2624" s="91">
        <v>0</v>
      </c>
      <c r="AC2624" s="91">
        <v>0</v>
      </c>
      <c r="AD2624" s="91">
        <v>0</v>
      </c>
      <c r="AE2624" s="91">
        <v>0</v>
      </c>
      <c r="AF2624" s="91">
        <v>501</v>
      </c>
      <c r="AG2624" s="91">
        <v>28</v>
      </c>
      <c r="AH2624" s="91">
        <v>3349140</v>
      </c>
      <c r="AI2624" s="91">
        <v>1</v>
      </c>
      <c r="AJ2624" s="91" t="s">
        <v>22356</v>
      </c>
      <c r="AK2624" s="91">
        <v>0</v>
      </c>
      <c r="AL2624" s="91">
        <v>0</v>
      </c>
      <c r="AM2624" s="91" t="s">
        <v>87</v>
      </c>
      <c r="AO2624" s="91">
        <v>0</v>
      </c>
      <c r="AP2624" s="91">
        <v>2</v>
      </c>
      <c r="AQ2624" s="91" t="s">
        <v>87</v>
      </c>
      <c r="AR2624" s="91" t="s">
        <v>87</v>
      </c>
      <c r="AW2624" s="91">
        <v>1</v>
      </c>
      <c r="AX2624" s="91">
        <v>0</v>
      </c>
      <c r="AZ2624" s="92">
        <v>36680</v>
      </c>
      <c r="BA2624" s="91" t="s">
        <v>183</v>
      </c>
      <c r="BB2624" s="92">
        <v>42146</v>
      </c>
      <c r="BC2624" s="91" t="s">
        <v>87</v>
      </c>
    </row>
    <row r="2625" spans="1:55">
      <c r="A2625" s="91">
        <f t="shared" si="40"/>
        <v>2624</v>
      </c>
      <c r="B2625" s="91">
        <v>4654006</v>
      </c>
      <c r="C2625" s="91">
        <v>40</v>
      </c>
      <c r="D2625" s="91">
        <v>19</v>
      </c>
      <c r="E2625" s="91">
        <v>46540</v>
      </c>
      <c r="F2625" s="91">
        <v>6</v>
      </c>
      <c r="G2625" s="91" t="s">
        <v>13987</v>
      </c>
      <c r="H2625" s="91" t="s">
        <v>22357</v>
      </c>
      <c r="I2625" s="91" t="s">
        <v>22358</v>
      </c>
      <c r="K2625" s="91" t="s">
        <v>2577</v>
      </c>
      <c r="L2625" s="91" t="s">
        <v>22359</v>
      </c>
      <c r="M2625" s="91" t="s">
        <v>22360</v>
      </c>
      <c r="O2625" s="91" t="s">
        <v>22361</v>
      </c>
      <c r="P2625" s="91" t="s">
        <v>22362</v>
      </c>
      <c r="R2625" s="91" t="s">
        <v>22363</v>
      </c>
      <c r="S2625" s="91" t="s">
        <v>22364</v>
      </c>
      <c r="T2625" s="91" t="s">
        <v>269</v>
      </c>
      <c r="U2625" s="91">
        <v>0</v>
      </c>
      <c r="V2625" s="91">
        <v>500000</v>
      </c>
      <c r="W2625" s="91">
        <v>0</v>
      </c>
      <c r="X2625" s="91">
        <v>100</v>
      </c>
      <c r="Y2625" s="91">
        <v>120</v>
      </c>
      <c r="Z2625" s="91">
        <v>40</v>
      </c>
      <c r="AA2625" s="91">
        <v>60</v>
      </c>
      <c r="AB2625" s="91">
        <v>120</v>
      </c>
      <c r="AC2625" s="91">
        <v>100</v>
      </c>
      <c r="AD2625" s="91">
        <v>0</v>
      </c>
      <c r="AE2625" s="91">
        <v>120</v>
      </c>
      <c r="AF2625" s="91">
        <v>9</v>
      </c>
      <c r="AG2625" s="91">
        <v>200</v>
      </c>
      <c r="AH2625" s="91">
        <v>6187849</v>
      </c>
      <c r="AI2625" s="91">
        <v>1</v>
      </c>
      <c r="AJ2625" s="91" t="s">
        <v>13994</v>
      </c>
      <c r="AK2625" s="91">
        <v>0</v>
      </c>
      <c r="AL2625" s="91">
        <v>0</v>
      </c>
      <c r="AM2625" s="91" t="s">
        <v>87</v>
      </c>
      <c r="AO2625" s="91">
        <v>1</v>
      </c>
      <c r="AP2625" s="91">
        <v>2</v>
      </c>
      <c r="AQ2625" s="91" t="s">
        <v>87</v>
      </c>
      <c r="AR2625" s="91" t="s">
        <v>87</v>
      </c>
      <c r="AW2625" s="91">
        <v>1</v>
      </c>
      <c r="AX2625" s="91">
        <v>0</v>
      </c>
      <c r="AZ2625" s="92">
        <v>43024.058657407404</v>
      </c>
      <c r="BA2625" s="91" t="s">
        <v>233</v>
      </c>
      <c r="BB2625" s="92">
        <v>43024.058657407404</v>
      </c>
      <c r="BC2625" s="91" t="s">
        <v>233</v>
      </c>
    </row>
    <row r="2626" spans="1:55">
      <c r="A2626" s="91">
        <f t="shared" si="40"/>
        <v>2625</v>
      </c>
      <c r="B2626" s="91">
        <v>4684001</v>
      </c>
      <c r="C2626" s="91">
        <v>94</v>
      </c>
      <c r="D2626" s="91">
        <v>19</v>
      </c>
      <c r="E2626" s="91">
        <v>46840</v>
      </c>
      <c r="F2626" s="91">
        <v>1</v>
      </c>
      <c r="G2626" s="91" t="s">
        <v>22365</v>
      </c>
      <c r="I2626" s="91" t="s">
        <v>22366</v>
      </c>
      <c r="J2626" s="91" t="s">
        <v>22365</v>
      </c>
      <c r="K2626" s="91" t="s">
        <v>22367</v>
      </c>
      <c r="L2626" s="91" t="s">
        <v>22368</v>
      </c>
      <c r="O2626" s="91" t="s">
        <v>22369</v>
      </c>
      <c r="P2626" s="91" t="s">
        <v>87</v>
      </c>
      <c r="U2626" s="91">
        <v>0</v>
      </c>
      <c r="V2626" s="91">
        <v>500000</v>
      </c>
      <c r="W2626" s="91">
        <v>0</v>
      </c>
      <c r="X2626" s="91">
        <v>0</v>
      </c>
      <c r="Y2626" s="91">
        <v>0</v>
      </c>
      <c r="Z2626" s="91">
        <v>0</v>
      </c>
      <c r="AA2626" s="91">
        <v>0</v>
      </c>
      <c r="AB2626" s="91">
        <v>0</v>
      </c>
      <c r="AC2626" s="91">
        <v>40</v>
      </c>
      <c r="AD2626" s="91">
        <v>60</v>
      </c>
      <c r="AE2626" s="91">
        <v>120</v>
      </c>
      <c r="AF2626" s="91">
        <v>5</v>
      </c>
      <c r="AG2626" s="91">
        <v>95</v>
      </c>
      <c r="AH2626" s="91">
        <v>450151</v>
      </c>
      <c r="AI2626" s="91">
        <v>2</v>
      </c>
      <c r="AJ2626" s="91" t="s">
        <v>22370</v>
      </c>
      <c r="AK2626" s="91">
        <v>0</v>
      </c>
      <c r="AL2626" s="91">
        <v>0</v>
      </c>
      <c r="AM2626" s="91" t="s">
        <v>87</v>
      </c>
      <c r="AO2626" s="91">
        <v>0</v>
      </c>
      <c r="AP2626" s="91">
        <v>2</v>
      </c>
      <c r="AQ2626" s="91" t="s">
        <v>87</v>
      </c>
      <c r="AR2626" s="91" t="s">
        <v>87</v>
      </c>
      <c r="AW2626" s="91">
        <v>1</v>
      </c>
      <c r="AX2626" s="91">
        <v>0</v>
      </c>
      <c r="AZ2626" s="92">
        <v>36680</v>
      </c>
      <c r="BA2626" s="91" t="s">
        <v>183</v>
      </c>
      <c r="BB2626" s="92">
        <v>40827</v>
      </c>
      <c r="BC2626" s="91" t="s">
        <v>87</v>
      </c>
    </row>
    <row r="2627" spans="1:55">
      <c r="A2627" s="91">
        <f t="shared" ref="A2627:A2690" si="41">A2626+1</f>
        <v>2626</v>
      </c>
      <c r="B2627" s="91">
        <v>4689007</v>
      </c>
      <c r="C2627" s="91">
        <v>70</v>
      </c>
      <c r="D2627" s="91">
        <v>19</v>
      </c>
      <c r="E2627" s="91" t="s">
        <v>87</v>
      </c>
      <c r="F2627" s="91" t="s">
        <v>87</v>
      </c>
      <c r="G2627" s="91" t="s">
        <v>22371</v>
      </c>
      <c r="I2627" s="91" t="s">
        <v>22372</v>
      </c>
      <c r="J2627" s="91" t="s">
        <v>22373</v>
      </c>
      <c r="K2627" s="91" t="s">
        <v>22374</v>
      </c>
      <c r="L2627" s="91" t="s">
        <v>22375</v>
      </c>
      <c r="M2627" s="91" t="s">
        <v>22376</v>
      </c>
      <c r="O2627" s="91" t="s">
        <v>22377</v>
      </c>
      <c r="P2627" s="91" t="s">
        <v>22378</v>
      </c>
      <c r="U2627" s="91">
        <v>1</v>
      </c>
      <c r="V2627" s="91">
        <v>500000</v>
      </c>
      <c r="W2627" s="91">
        <v>0</v>
      </c>
      <c r="X2627" s="91">
        <v>100</v>
      </c>
      <c r="Y2627" s="91">
        <v>120</v>
      </c>
      <c r="Z2627" s="91">
        <v>40</v>
      </c>
      <c r="AA2627" s="91">
        <v>60</v>
      </c>
      <c r="AB2627" s="91">
        <v>120</v>
      </c>
      <c r="AC2627" s="91">
        <v>0</v>
      </c>
      <c r="AD2627" s="91">
        <v>100</v>
      </c>
      <c r="AE2627" s="91">
        <v>120</v>
      </c>
      <c r="AF2627" s="91">
        <v>9</v>
      </c>
      <c r="AG2627" s="91">
        <v>496</v>
      </c>
      <c r="AH2627" s="91">
        <v>2030784</v>
      </c>
      <c r="AI2627" s="91">
        <v>2</v>
      </c>
      <c r="AJ2627" s="91" t="s">
        <v>2588</v>
      </c>
      <c r="AK2627" s="91">
        <v>0</v>
      </c>
      <c r="AL2627" s="91">
        <v>0</v>
      </c>
      <c r="AM2627" s="91" t="s">
        <v>87</v>
      </c>
      <c r="AO2627" s="91">
        <v>0</v>
      </c>
      <c r="AP2627" s="91">
        <v>2</v>
      </c>
      <c r="AQ2627" s="91">
        <v>1255878</v>
      </c>
      <c r="AR2627" s="91" t="s">
        <v>87</v>
      </c>
      <c r="AU2627" s="93">
        <v>42060</v>
      </c>
      <c r="AW2627" s="91">
        <v>1</v>
      </c>
      <c r="AX2627" s="91">
        <v>0</v>
      </c>
      <c r="AZ2627" s="92">
        <v>38818</v>
      </c>
      <c r="BA2627" s="91" t="s">
        <v>183</v>
      </c>
      <c r="BB2627" s="92">
        <v>42191</v>
      </c>
      <c r="BC2627" s="91" t="s">
        <v>87</v>
      </c>
    </row>
    <row r="2628" spans="1:55">
      <c r="A2628" s="91">
        <f t="shared" si="41"/>
        <v>2627</v>
      </c>
      <c r="B2628" s="91">
        <v>4712013</v>
      </c>
      <c r="C2628" s="91">
        <v>50</v>
      </c>
      <c r="D2628" s="91">
        <v>19</v>
      </c>
      <c r="E2628" s="91" t="s">
        <v>87</v>
      </c>
      <c r="F2628" s="91" t="s">
        <v>87</v>
      </c>
      <c r="G2628" s="91" t="s">
        <v>22379</v>
      </c>
      <c r="H2628" s="91" t="s">
        <v>22380</v>
      </c>
      <c r="I2628" s="91" t="s">
        <v>22381</v>
      </c>
      <c r="J2628" s="91" t="s">
        <v>22382</v>
      </c>
      <c r="K2628" s="91" t="s">
        <v>22383</v>
      </c>
      <c r="L2628" s="91" t="s">
        <v>22384</v>
      </c>
      <c r="O2628" s="91" t="s">
        <v>22385</v>
      </c>
      <c r="P2628" s="91" t="s">
        <v>22386</v>
      </c>
      <c r="U2628" s="91">
        <v>0</v>
      </c>
      <c r="V2628" s="91">
        <v>500000</v>
      </c>
      <c r="W2628" s="91">
        <v>0</v>
      </c>
      <c r="X2628" s="91">
        <v>100</v>
      </c>
      <c r="Y2628" s="91">
        <v>120</v>
      </c>
      <c r="Z2628" s="91">
        <v>100</v>
      </c>
      <c r="AA2628" s="91">
        <v>0</v>
      </c>
      <c r="AB2628" s="91">
        <v>0</v>
      </c>
      <c r="AC2628" s="91">
        <v>40</v>
      </c>
      <c r="AD2628" s="91">
        <v>60</v>
      </c>
      <c r="AE2628" s="91">
        <v>120</v>
      </c>
      <c r="AF2628" s="91">
        <v>5</v>
      </c>
      <c r="AG2628" s="91">
        <v>276</v>
      </c>
      <c r="AH2628" s="91">
        <v>181888</v>
      </c>
      <c r="AI2628" s="91">
        <v>1</v>
      </c>
      <c r="AJ2628" s="91" t="s">
        <v>22387</v>
      </c>
      <c r="AK2628" s="91">
        <v>0</v>
      </c>
      <c r="AL2628" s="91">
        <v>0</v>
      </c>
      <c r="AM2628" s="91" t="s">
        <v>87</v>
      </c>
      <c r="AO2628" s="91">
        <v>0</v>
      </c>
      <c r="AP2628" s="91">
        <v>2</v>
      </c>
      <c r="AQ2628" s="91" t="s">
        <v>87</v>
      </c>
      <c r="AR2628" s="91" t="s">
        <v>87</v>
      </c>
      <c r="AW2628" s="91">
        <v>1</v>
      </c>
      <c r="AX2628" s="91">
        <v>0</v>
      </c>
      <c r="AZ2628" s="92">
        <v>39038</v>
      </c>
      <c r="BA2628" s="91" t="s">
        <v>183</v>
      </c>
      <c r="BB2628" s="92">
        <v>41858</v>
      </c>
      <c r="BC2628" s="91" t="s">
        <v>87</v>
      </c>
    </row>
    <row r="2629" spans="1:55">
      <c r="A2629" s="91">
        <f t="shared" si="41"/>
        <v>2628</v>
      </c>
      <c r="B2629" s="91">
        <v>4725501</v>
      </c>
      <c r="C2629" s="91">
        <v>29</v>
      </c>
      <c r="D2629" s="91">
        <v>19</v>
      </c>
      <c r="E2629" s="91">
        <v>47255</v>
      </c>
      <c r="F2629" s="91">
        <v>1</v>
      </c>
      <c r="G2629" s="91" t="s">
        <v>22388</v>
      </c>
      <c r="H2629" s="91" t="s">
        <v>213</v>
      </c>
      <c r="I2629" s="91" t="s">
        <v>22389</v>
      </c>
      <c r="J2629" s="91" t="s">
        <v>22390</v>
      </c>
      <c r="K2629" s="91" t="s">
        <v>22391</v>
      </c>
      <c r="L2629" s="91" t="s">
        <v>22392</v>
      </c>
      <c r="O2629" s="91" t="s">
        <v>22393</v>
      </c>
      <c r="P2629" s="91" t="s">
        <v>22394</v>
      </c>
      <c r="R2629" s="91" t="s">
        <v>22395</v>
      </c>
      <c r="S2629" s="91" t="s">
        <v>22396</v>
      </c>
      <c r="T2629" s="91" t="s">
        <v>269</v>
      </c>
      <c r="U2629" s="91">
        <v>0</v>
      </c>
      <c r="V2629" s="91">
        <v>500000</v>
      </c>
      <c r="W2629" s="91">
        <v>0</v>
      </c>
      <c r="X2629" s="91">
        <v>100</v>
      </c>
      <c r="Y2629" s="91">
        <v>120</v>
      </c>
      <c r="Z2629" s="91">
        <v>40</v>
      </c>
      <c r="AA2629" s="91">
        <v>60</v>
      </c>
      <c r="AB2629" s="91">
        <v>120</v>
      </c>
      <c r="AC2629" s="91">
        <v>40</v>
      </c>
      <c r="AD2629" s="91">
        <v>60</v>
      </c>
      <c r="AE2629" s="91">
        <v>120</v>
      </c>
      <c r="AF2629" s="91">
        <v>1</v>
      </c>
      <c r="AG2629" s="91">
        <v>130</v>
      </c>
      <c r="AH2629" s="91">
        <v>7061</v>
      </c>
      <c r="AI2629" s="91">
        <v>2</v>
      </c>
      <c r="AJ2629" s="91" t="s">
        <v>22397</v>
      </c>
      <c r="AK2629" s="91">
        <v>0</v>
      </c>
      <c r="AL2629" s="91">
        <v>0</v>
      </c>
      <c r="AM2629" s="91" t="s">
        <v>87</v>
      </c>
      <c r="AO2629" s="91">
        <v>1</v>
      </c>
      <c r="AP2629" s="91">
        <v>2</v>
      </c>
      <c r="AQ2629" s="91" t="s">
        <v>87</v>
      </c>
      <c r="AR2629" s="91" t="s">
        <v>87</v>
      </c>
      <c r="AW2629" s="91">
        <v>1</v>
      </c>
      <c r="AX2629" s="91">
        <v>0</v>
      </c>
      <c r="AZ2629" s="92">
        <v>36680</v>
      </c>
      <c r="BA2629" s="91" t="s">
        <v>183</v>
      </c>
      <c r="BB2629" s="92">
        <v>40631</v>
      </c>
      <c r="BC2629" s="91" t="s">
        <v>87</v>
      </c>
    </row>
    <row r="2630" spans="1:55">
      <c r="A2630" s="91">
        <f t="shared" si="41"/>
        <v>2629</v>
      </c>
      <c r="B2630" s="91">
        <v>4744014</v>
      </c>
      <c r="C2630" s="91">
        <v>70</v>
      </c>
      <c r="D2630" s="91">
        <v>19</v>
      </c>
      <c r="E2630" s="91">
        <v>47440</v>
      </c>
      <c r="F2630" s="91">
        <v>14</v>
      </c>
      <c r="G2630" s="91" t="s">
        <v>22398</v>
      </c>
      <c r="I2630" s="91" t="s">
        <v>22399</v>
      </c>
      <c r="J2630" s="91" t="s">
        <v>2602</v>
      </c>
      <c r="K2630" s="91" t="s">
        <v>22400</v>
      </c>
      <c r="L2630" s="91" t="s">
        <v>22401</v>
      </c>
      <c r="M2630" s="91" t="s">
        <v>22402</v>
      </c>
      <c r="O2630" s="91" t="s">
        <v>22403</v>
      </c>
      <c r="P2630" s="91" t="s">
        <v>22404</v>
      </c>
      <c r="R2630" s="91" t="s">
        <v>22405</v>
      </c>
      <c r="S2630" s="91" t="s">
        <v>22406</v>
      </c>
      <c r="T2630" s="91" t="s">
        <v>517</v>
      </c>
      <c r="U2630" s="91">
        <v>0</v>
      </c>
      <c r="V2630" s="91">
        <v>500000</v>
      </c>
      <c r="W2630" s="91">
        <v>0</v>
      </c>
      <c r="X2630" s="91">
        <v>100</v>
      </c>
      <c r="Y2630" s="91">
        <v>120</v>
      </c>
      <c r="Z2630" s="91">
        <v>40</v>
      </c>
      <c r="AA2630" s="91">
        <v>60</v>
      </c>
      <c r="AB2630" s="91">
        <v>120</v>
      </c>
      <c r="AC2630" s="91">
        <v>0</v>
      </c>
      <c r="AD2630" s="91">
        <v>100</v>
      </c>
      <c r="AE2630" s="91">
        <v>120</v>
      </c>
      <c r="AF2630" s="91">
        <v>5</v>
      </c>
      <c r="AG2630" s="91">
        <v>313</v>
      </c>
      <c r="AH2630" s="91">
        <v>4108365</v>
      </c>
      <c r="AI2630" s="91">
        <v>1</v>
      </c>
      <c r="AJ2630" s="91" t="s">
        <v>22407</v>
      </c>
      <c r="AK2630" s="91">
        <v>0</v>
      </c>
      <c r="AL2630" s="91">
        <v>0</v>
      </c>
      <c r="AM2630" s="91" t="s">
        <v>87</v>
      </c>
      <c r="AO2630" s="91">
        <v>1</v>
      </c>
      <c r="AP2630" s="91">
        <v>2</v>
      </c>
      <c r="AQ2630" s="91" t="s">
        <v>87</v>
      </c>
      <c r="AR2630" s="91" t="s">
        <v>87</v>
      </c>
      <c r="AW2630" s="91">
        <v>1</v>
      </c>
      <c r="AX2630" s="91">
        <v>0</v>
      </c>
      <c r="AY2630" s="91">
        <v>0</v>
      </c>
      <c r="AZ2630" s="92">
        <v>43000.063310185185</v>
      </c>
      <c r="BA2630" s="91" t="s">
        <v>233</v>
      </c>
      <c r="BB2630" s="92">
        <v>43000.063310185185</v>
      </c>
      <c r="BC2630" s="91" t="s">
        <v>233</v>
      </c>
    </row>
    <row r="2631" spans="1:55">
      <c r="A2631" s="91">
        <f t="shared" si="41"/>
        <v>2630</v>
      </c>
      <c r="B2631" s="91">
        <v>4774001</v>
      </c>
      <c r="C2631" s="91">
        <v>80</v>
      </c>
      <c r="D2631" s="91">
        <v>19</v>
      </c>
      <c r="E2631" s="91">
        <v>47740</v>
      </c>
      <c r="F2631" s="91">
        <v>1</v>
      </c>
      <c r="G2631" s="91" t="s">
        <v>22408</v>
      </c>
      <c r="I2631" s="91" t="s">
        <v>22409</v>
      </c>
      <c r="J2631" s="91" t="s">
        <v>22410</v>
      </c>
      <c r="K2631" s="91" t="s">
        <v>22411</v>
      </c>
      <c r="L2631" s="91" t="s">
        <v>22412</v>
      </c>
      <c r="O2631" s="91" t="s">
        <v>22413</v>
      </c>
      <c r="P2631" s="91" t="s">
        <v>22414</v>
      </c>
      <c r="R2631" s="91" t="s">
        <v>22415</v>
      </c>
      <c r="S2631" s="91" t="s">
        <v>22416</v>
      </c>
      <c r="T2631" s="91" t="s">
        <v>269</v>
      </c>
      <c r="U2631" s="91">
        <v>1</v>
      </c>
      <c r="V2631" s="91">
        <v>500000</v>
      </c>
      <c r="W2631" s="91">
        <v>0</v>
      </c>
      <c r="X2631" s="91">
        <v>100</v>
      </c>
      <c r="Y2631" s="91">
        <v>120</v>
      </c>
      <c r="Z2631" s="91">
        <v>40</v>
      </c>
      <c r="AA2631" s="91">
        <v>60</v>
      </c>
      <c r="AB2631" s="91">
        <v>120</v>
      </c>
      <c r="AC2631" s="91">
        <v>40</v>
      </c>
      <c r="AD2631" s="91">
        <v>60</v>
      </c>
      <c r="AE2631" s="91">
        <v>120</v>
      </c>
      <c r="AF2631" s="91">
        <v>178</v>
      </c>
      <c r="AG2631" s="91">
        <v>5</v>
      </c>
      <c r="AH2631" s="91">
        <v>1513826</v>
      </c>
      <c r="AI2631" s="91">
        <v>1</v>
      </c>
      <c r="AJ2631" s="91" t="s">
        <v>22417</v>
      </c>
      <c r="AK2631" s="91">
        <v>0</v>
      </c>
      <c r="AL2631" s="91">
        <v>1</v>
      </c>
      <c r="AM2631" s="91">
        <v>401036001875</v>
      </c>
      <c r="AN2631" s="91" t="s">
        <v>9923</v>
      </c>
      <c r="AO2631" s="91">
        <v>1</v>
      </c>
      <c r="AP2631" s="91">
        <v>2</v>
      </c>
      <c r="AQ2631" s="91">
        <v>1574748</v>
      </c>
      <c r="AR2631" s="91" t="s">
        <v>87</v>
      </c>
      <c r="AU2631" s="93">
        <v>42060</v>
      </c>
      <c r="AW2631" s="91">
        <v>1</v>
      </c>
      <c r="AX2631" s="91">
        <v>0</v>
      </c>
      <c r="AZ2631" s="92">
        <v>36680</v>
      </c>
      <c r="BA2631" s="91" t="s">
        <v>183</v>
      </c>
      <c r="BB2631" s="92">
        <v>42057</v>
      </c>
      <c r="BC2631" s="91" t="s">
        <v>87</v>
      </c>
    </row>
    <row r="2632" spans="1:55">
      <c r="A2632" s="91">
        <f t="shared" si="41"/>
        <v>2631</v>
      </c>
      <c r="B2632" s="91">
        <v>4788002</v>
      </c>
      <c r="C2632" s="91">
        <v>70</v>
      </c>
      <c r="D2632" s="91">
        <v>19</v>
      </c>
      <c r="E2632" s="91" t="s">
        <v>87</v>
      </c>
      <c r="F2632" s="91" t="s">
        <v>87</v>
      </c>
      <c r="G2632" s="91" t="s">
        <v>22418</v>
      </c>
      <c r="H2632" s="91" t="s">
        <v>22419</v>
      </c>
      <c r="I2632" s="91" t="s">
        <v>22420</v>
      </c>
      <c r="J2632" s="91" t="s">
        <v>22421</v>
      </c>
      <c r="K2632" s="91" t="s">
        <v>2531</v>
      </c>
      <c r="L2632" s="91" t="s">
        <v>22422</v>
      </c>
      <c r="O2632" s="91" t="s">
        <v>22423</v>
      </c>
      <c r="P2632" s="91" t="s">
        <v>22424</v>
      </c>
      <c r="R2632" s="91" t="s">
        <v>22425</v>
      </c>
      <c r="S2632" s="91" t="s">
        <v>22426</v>
      </c>
      <c r="T2632" s="91" t="s">
        <v>269</v>
      </c>
      <c r="U2632" s="91">
        <v>0</v>
      </c>
      <c r="V2632" s="91">
        <v>500000</v>
      </c>
      <c r="W2632" s="91">
        <v>0</v>
      </c>
      <c r="X2632" s="91">
        <v>100</v>
      </c>
      <c r="Y2632" s="91">
        <v>120</v>
      </c>
      <c r="Z2632" s="91">
        <v>40</v>
      </c>
      <c r="AA2632" s="91">
        <v>60</v>
      </c>
      <c r="AB2632" s="91">
        <v>120</v>
      </c>
      <c r="AC2632" s="91">
        <v>0</v>
      </c>
      <c r="AD2632" s="91">
        <v>100</v>
      </c>
      <c r="AE2632" s="91">
        <v>120</v>
      </c>
      <c r="AF2632" s="91">
        <v>1</v>
      </c>
      <c r="AG2632" s="91">
        <v>586</v>
      </c>
      <c r="AH2632" s="91">
        <v>8605</v>
      </c>
      <c r="AI2632" s="91">
        <v>2</v>
      </c>
      <c r="AJ2632" s="91" t="s">
        <v>22427</v>
      </c>
      <c r="AK2632" s="91">
        <v>0</v>
      </c>
      <c r="AL2632" s="91">
        <v>0</v>
      </c>
      <c r="AM2632" s="91" t="s">
        <v>87</v>
      </c>
      <c r="AO2632" s="91">
        <v>1</v>
      </c>
      <c r="AP2632" s="91">
        <v>2</v>
      </c>
      <c r="AQ2632" s="91" t="s">
        <v>87</v>
      </c>
      <c r="AR2632" s="91" t="s">
        <v>87</v>
      </c>
      <c r="AW2632" s="91">
        <v>1</v>
      </c>
      <c r="AX2632" s="91">
        <v>0</v>
      </c>
      <c r="AZ2632" s="92">
        <v>42325</v>
      </c>
      <c r="BA2632" s="91" t="s">
        <v>183</v>
      </c>
      <c r="BB2632" s="92">
        <v>42325</v>
      </c>
      <c r="BC2632" s="91" t="s">
        <v>87</v>
      </c>
    </row>
    <row r="2633" spans="1:55">
      <c r="A2633" s="91">
        <f t="shared" si="41"/>
        <v>2632</v>
      </c>
      <c r="B2633" s="91">
        <v>4806006</v>
      </c>
      <c r="C2633" s="91">
        <v>38</v>
      </c>
      <c r="D2633" s="91">
        <v>19</v>
      </c>
      <c r="E2633" s="91" t="s">
        <v>87</v>
      </c>
      <c r="F2633" s="91" t="s">
        <v>87</v>
      </c>
      <c r="G2633" s="91" t="s">
        <v>22428</v>
      </c>
      <c r="H2633" s="91" t="s">
        <v>92</v>
      </c>
      <c r="I2633" s="91" t="s">
        <v>22429</v>
      </c>
      <c r="K2633" s="91" t="s">
        <v>22430</v>
      </c>
      <c r="L2633" s="91" t="s">
        <v>22431</v>
      </c>
      <c r="O2633" s="91" t="s">
        <v>22432</v>
      </c>
      <c r="P2633" s="91" t="s">
        <v>22433</v>
      </c>
      <c r="R2633" s="91" t="s">
        <v>22434</v>
      </c>
      <c r="S2633" s="91" t="s">
        <v>22435</v>
      </c>
      <c r="T2633" s="91" t="s">
        <v>6485</v>
      </c>
      <c r="U2633" s="91">
        <v>1</v>
      </c>
      <c r="V2633" s="91">
        <v>500000</v>
      </c>
      <c r="W2633" s="91">
        <v>0</v>
      </c>
      <c r="X2633" s="91">
        <v>100</v>
      </c>
      <c r="Y2633" s="91">
        <v>120</v>
      </c>
      <c r="Z2633" s="91">
        <v>40</v>
      </c>
      <c r="AA2633" s="91">
        <v>60</v>
      </c>
      <c r="AB2633" s="91">
        <v>120</v>
      </c>
      <c r="AC2633" s="91">
        <v>0</v>
      </c>
      <c r="AD2633" s="91">
        <v>100</v>
      </c>
      <c r="AE2633" s="91">
        <v>120</v>
      </c>
      <c r="AF2633" s="91">
        <v>17</v>
      </c>
      <c r="AG2633" s="91">
        <v>256</v>
      </c>
      <c r="AH2633" s="91">
        <v>4951594</v>
      </c>
      <c r="AI2633" s="91">
        <v>1</v>
      </c>
      <c r="AJ2633" s="91" t="s">
        <v>22436</v>
      </c>
      <c r="AK2633" s="91">
        <v>0</v>
      </c>
      <c r="AL2633" s="91">
        <v>0</v>
      </c>
      <c r="AM2633" s="91" t="s">
        <v>87</v>
      </c>
      <c r="AO2633" s="91">
        <v>1</v>
      </c>
      <c r="AP2633" s="91">
        <v>2</v>
      </c>
      <c r="AQ2633" s="91">
        <v>1296569</v>
      </c>
      <c r="AR2633" s="91" t="s">
        <v>87</v>
      </c>
      <c r="AU2633" s="93">
        <v>43125</v>
      </c>
      <c r="AW2633" s="91">
        <v>1</v>
      </c>
      <c r="AX2633" s="91">
        <v>0</v>
      </c>
      <c r="AZ2633" s="92">
        <v>41613</v>
      </c>
      <c r="BA2633" s="91" t="s">
        <v>183</v>
      </c>
      <c r="BB2633" s="92">
        <v>43124.068194444444</v>
      </c>
      <c r="BC2633" s="91" t="s">
        <v>233</v>
      </c>
    </row>
    <row r="2634" spans="1:55">
      <c r="A2634" s="91">
        <f t="shared" si="41"/>
        <v>2633</v>
      </c>
      <c r="B2634" s="91">
        <v>4806007</v>
      </c>
      <c r="C2634" s="91">
        <v>77</v>
      </c>
      <c r="D2634" s="91">
        <v>19</v>
      </c>
      <c r="E2634" s="91">
        <v>48060</v>
      </c>
      <c r="F2634" s="91">
        <v>7</v>
      </c>
      <c r="G2634" s="91" t="s">
        <v>22428</v>
      </c>
      <c r="H2634" s="91" t="s">
        <v>376</v>
      </c>
      <c r="I2634" s="91" t="s">
        <v>22437</v>
      </c>
      <c r="J2634" s="91" t="s">
        <v>22438</v>
      </c>
      <c r="K2634" s="91" t="s">
        <v>22439</v>
      </c>
      <c r="L2634" s="91" t="s">
        <v>22440</v>
      </c>
      <c r="M2634" s="91" t="s">
        <v>22441</v>
      </c>
      <c r="O2634" s="91" t="s">
        <v>22442</v>
      </c>
      <c r="P2634" s="91" t="s">
        <v>22443</v>
      </c>
      <c r="R2634" s="91" t="s">
        <v>22444</v>
      </c>
      <c r="S2634" s="91" t="s">
        <v>22445</v>
      </c>
      <c r="T2634" s="91" t="s">
        <v>201</v>
      </c>
      <c r="U2634" s="91">
        <v>1</v>
      </c>
      <c r="V2634" s="91">
        <v>500000</v>
      </c>
      <c r="W2634" s="91">
        <v>0</v>
      </c>
      <c r="X2634" s="91">
        <v>100</v>
      </c>
      <c r="Y2634" s="91">
        <v>120</v>
      </c>
      <c r="Z2634" s="91">
        <v>40</v>
      </c>
      <c r="AA2634" s="91">
        <v>60</v>
      </c>
      <c r="AB2634" s="91">
        <v>120</v>
      </c>
      <c r="AC2634" s="91">
        <v>0</v>
      </c>
      <c r="AD2634" s="91">
        <v>100</v>
      </c>
      <c r="AE2634" s="91">
        <v>120</v>
      </c>
      <c r="AF2634" s="91">
        <v>5</v>
      </c>
      <c r="AG2634" s="91">
        <v>1</v>
      </c>
      <c r="AH2634" s="91">
        <v>9027176</v>
      </c>
      <c r="AI2634" s="91">
        <v>2</v>
      </c>
      <c r="AJ2634" s="91" t="s">
        <v>22446</v>
      </c>
      <c r="AK2634" s="91">
        <v>0</v>
      </c>
      <c r="AL2634" s="91">
        <v>0</v>
      </c>
      <c r="AM2634" s="91" t="s">
        <v>87</v>
      </c>
      <c r="AO2634" s="91">
        <v>1</v>
      </c>
      <c r="AP2634" s="91">
        <v>2</v>
      </c>
      <c r="AQ2634" s="91">
        <v>1296569</v>
      </c>
      <c r="AR2634" s="91" t="s">
        <v>87</v>
      </c>
      <c r="AU2634" s="93">
        <v>43125</v>
      </c>
      <c r="AW2634" s="91">
        <v>1</v>
      </c>
      <c r="AX2634" s="91">
        <v>0</v>
      </c>
      <c r="AZ2634" s="92">
        <v>43066.070208333331</v>
      </c>
      <c r="BA2634" s="91" t="s">
        <v>233</v>
      </c>
      <c r="BB2634" s="92">
        <v>43124.068194444444</v>
      </c>
      <c r="BC2634" s="91" t="s">
        <v>233</v>
      </c>
    </row>
    <row r="2635" spans="1:55">
      <c r="A2635" s="91">
        <f t="shared" si="41"/>
        <v>2634</v>
      </c>
      <c r="B2635" s="91">
        <v>4903002</v>
      </c>
      <c r="C2635" s="91">
        <v>80</v>
      </c>
      <c r="D2635" s="91">
        <v>19</v>
      </c>
      <c r="E2635" s="91">
        <v>49030</v>
      </c>
      <c r="F2635" s="91">
        <v>2</v>
      </c>
      <c r="G2635" s="91" t="s">
        <v>12156</v>
      </c>
      <c r="I2635" s="91" t="s">
        <v>12157</v>
      </c>
      <c r="J2635" s="91" t="s">
        <v>12156</v>
      </c>
      <c r="K2635" s="91" t="s">
        <v>20862</v>
      </c>
      <c r="L2635" s="91" t="s">
        <v>22447</v>
      </c>
      <c r="O2635" s="91" t="s">
        <v>22448</v>
      </c>
      <c r="P2635" s="91" t="s">
        <v>22449</v>
      </c>
      <c r="R2635" s="91" t="s">
        <v>22450</v>
      </c>
      <c r="S2635" s="91" t="s">
        <v>22451</v>
      </c>
      <c r="T2635" s="91" t="s">
        <v>6485</v>
      </c>
      <c r="U2635" s="91">
        <v>1</v>
      </c>
      <c r="V2635" s="91">
        <v>500000</v>
      </c>
      <c r="W2635" s="91">
        <v>0</v>
      </c>
      <c r="X2635" s="91">
        <v>100</v>
      </c>
      <c r="Y2635" s="91">
        <v>120</v>
      </c>
      <c r="Z2635" s="91">
        <v>40</v>
      </c>
      <c r="AA2635" s="91">
        <v>60</v>
      </c>
      <c r="AB2635" s="91">
        <v>120</v>
      </c>
      <c r="AC2635" s="91">
        <v>40</v>
      </c>
      <c r="AD2635" s="91">
        <v>60</v>
      </c>
      <c r="AE2635" s="91">
        <v>120</v>
      </c>
      <c r="AF2635" s="91">
        <v>190</v>
      </c>
      <c r="AG2635" s="91">
        <v>206</v>
      </c>
      <c r="AH2635" s="91">
        <v>11814</v>
      </c>
      <c r="AI2635" s="91">
        <v>2</v>
      </c>
      <c r="AJ2635" s="91" t="s">
        <v>22452</v>
      </c>
      <c r="AK2635" s="91">
        <v>0</v>
      </c>
      <c r="AL2635" s="91">
        <v>0</v>
      </c>
      <c r="AM2635" s="91" t="s">
        <v>87</v>
      </c>
      <c r="AO2635" s="91">
        <v>1</v>
      </c>
      <c r="AP2635" s="91">
        <v>2</v>
      </c>
      <c r="AQ2635" s="91">
        <v>1533776</v>
      </c>
      <c r="AR2635" s="91" t="s">
        <v>87</v>
      </c>
      <c r="AU2635" s="93">
        <v>42729</v>
      </c>
      <c r="AW2635" s="91">
        <v>1</v>
      </c>
      <c r="AX2635" s="91">
        <v>0</v>
      </c>
      <c r="AZ2635" s="92">
        <v>36680</v>
      </c>
      <c r="BA2635" s="91" t="s">
        <v>183</v>
      </c>
      <c r="BB2635" s="92">
        <v>42723</v>
      </c>
      <c r="BC2635" s="91" t="s">
        <v>87</v>
      </c>
    </row>
    <row r="2636" spans="1:55">
      <c r="A2636" s="91">
        <f t="shared" si="41"/>
        <v>2635</v>
      </c>
      <c r="B2636" s="91">
        <v>5031006</v>
      </c>
      <c r="C2636" s="91">
        <v>77</v>
      </c>
      <c r="D2636" s="91">
        <v>19</v>
      </c>
      <c r="E2636" s="91" t="s">
        <v>87</v>
      </c>
      <c r="F2636" s="91" t="s">
        <v>87</v>
      </c>
      <c r="G2636" s="91" t="s">
        <v>2693</v>
      </c>
      <c r="H2636" s="91" t="s">
        <v>22453</v>
      </c>
      <c r="I2636" s="91" t="s">
        <v>22454</v>
      </c>
      <c r="J2636" s="91" t="s">
        <v>2707</v>
      </c>
      <c r="K2636" s="91" t="s">
        <v>22455</v>
      </c>
      <c r="L2636" s="91" t="s">
        <v>22456</v>
      </c>
      <c r="O2636" s="91" t="s">
        <v>22457</v>
      </c>
      <c r="P2636" s="91" t="s">
        <v>22458</v>
      </c>
      <c r="R2636" s="91" t="s">
        <v>22459</v>
      </c>
      <c r="S2636" s="91" t="s">
        <v>22460</v>
      </c>
      <c r="T2636" s="91" t="s">
        <v>860</v>
      </c>
      <c r="U2636" s="91">
        <v>1</v>
      </c>
      <c r="V2636" s="91">
        <v>500000</v>
      </c>
      <c r="W2636" s="91">
        <v>0</v>
      </c>
      <c r="X2636" s="91">
        <v>100</v>
      </c>
      <c r="Y2636" s="91">
        <v>120</v>
      </c>
      <c r="Z2636" s="91">
        <v>40</v>
      </c>
      <c r="AA2636" s="91">
        <v>60</v>
      </c>
      <c r="AB2636" s="91">
        <v>120</v>
      </c>
      <c r="AC2636" s="91">
        <v>0</v>
      </c>
      <c r="AD2636" s="91">
        <v>100</v>
      </c>
      <c r="AE2636" s="91">
        <v>120</v>
      </c>
      <c r="AF2636" s="91">
        <v>9</v>
      </c>
      <c r="AG2636" s="91">
        <v>982</v>
      </c>
      <c r="AH2636" s="91">
        <v>8687621</v>
      </c>
      <c r="AI2636" s="91">
        <v>1</v>
      </c>
      <c r="AJ2636" s="91" t="s">
        <v>2703</v>
      </c>
      <c r="AK2636" s="91">
        <v>0</v>
      </c>
      <c r="AL2636" s="91">
        <v>0</v>
      </c>
      <c r="AM2636" s="91" t="s">
        <v>87</v>
      </c>
      <c r="AO2636" s="91">
        <v>0</v>
      </c>
      <c r="AP2636" s="91">
        <v>2</v>
      </c>
      <c r="AQ2636" s="91">
        <v>1370359</v>
      </c>
      <c r="AR2636" s="91" t="s">
        <v>87</v>
      </c>
      <c r="AU2636" s="93">
        <v>42060</v>
      </c>
      <c r="AW2636" s="91">
        <v>1</v>
      </c>
      <c r="AX2636" s="91">
        <v>0</v>
      </c>
      <c r="AY2636" s="91">
        <v>0</v>
      </c>
      <c r="AZ2636" s="92">
        <v>38609</v>
      </c>
      <c r="BA2636" s="91" t="s">
        <v>183</v>
      </c>
      <c r="BB2636" s="92">
        <v>42057</v>
      </c>
      <c r="BC2636" s="91" t="s">
        <v>87</v>
      </c>
    </row>
    <row r="2637" spans="1:55">
      <c r="A2637" s="91">
        <f t="shared" si="41"/>
        <v>2636</v>
      </c>
      <c r="B2637" s="91">
        <v>5032001</v>
      </c>
      <c r="C2637" s="91">
        <v>50</v>
      </c>
      <c r="D2637" s="91">
        <v>19</v>
      </c>
      <c r="E2637" s="91">
        <v>50320</v>
      </c>
      <c r="F2637" s="91">
        <v>1</v>
      </c>
      <c r="G2637" s="91" t="s">
        <v>22461</v>
      </c>
      <c r="I2637" s="91" t="s">
        <v>22462</v>
      </c>
      <c r="J2637" s="91" t="s">
        <v>22461</v>
      </c>
      <c r="K2637" s="91" t="s">
        <v>1379</v>
      </c>
      <c r="L2637" s="91" t="s">
        <v>22463</v>
      </c>
      <c r="O2637" s="91" t="s">
        <v>22464</v>
      </c>
      <c r="P2637" s="91" t="s">
        <v>87</v>
      </c>
      <c r="U2637" s="91">
        <v>0</v>
      </c>
      <c r="V2637" s="91">
        <v>500000</v>
      </c>
      <c r="W2637" s="91">
        <v>0</v>
      </c>
      <c r="X2637" s="91">
        <v>100</v>
      </c>
      <c r="Y2637" s="91">
        <v>120</v>
      </c>
      <c r="Z2637" s="91">
        <v>0</v>
      </c>
      <c r="AA2637" s="91">
        <v>100</v>
      </c>
      <c r="AB2637" s="91">
        <v>120</v>
      </c>
      <c r="AC2637" s="91">
        <v>0</v>
      </c>
      <c r="AD2637" s="91">
        <v>100</v>
      </c>
      <c r="AE2637" s="91">
        <v>120</v>
      </c>
      <c r="AF2637" s="91">
        <v>1</v>
      </c>
      <c r="AG2637" s="91">
        <v>431</v>
      </c>
      <c r="AH2637" s="91">
        <v>1004798</v>
      </c>
      <c r="AI2637" s="91">
        <v>1</v>
      </c>
      <c r="AJ2637" s="91" t="s">
        <v>22465</v>
      </c>
      <c r="AK2637" s="91">
        <v>0</v>
      </c>
      <c r="AL2637" s="91">
        <v>0</v>
      </c>
      <c r="AM2637" s="91" t="s">
        <v>87</v>
      </c>
      <c r="AO2637" s="91">
        <v>0</v>
      </c>
      <c r="AP2637" s="91">
        <v>2</v>
      </c>
      <c r="AQ2637" s="91" t="s">
        <v>87</v>
      </c>
      <c r="AR2637" s="91" t="s">
        <v>87</v>
      </c>
      <c r="AW2637" s="91">
        <v>1</v>
      </c>
      <c r="AX2637" s="91">
        <v>0</v>
      </c>
      <c r="AZ2637" s="92">
        <v>36680</v>
      </c>
      <c r="BA2637" s="91" t="s">
        <v>183</v>
      </c>
      <c r="BB2637" s="92">
        <v>37673</v>
      </c>
      <c r="BC2637" s="91" t="s">
        <v>87</v>
      </c>
    </row>
    <row r="2638" spans="1:55">
      <c r="A2638" s="91">
        <f t="shared" si="41"/>
        <v>2637</v>
      </c>
      <c r="B2638" s="91">
        <v>5066001</v>
      </c>
      <c r="C2638" s="91">
        <v>50</v>
      </c>
      <c r="D2638" s="91">
        <v>19</v>
      </c>
      <c r="E2638" s="91">
        <v>50660</v>
      </c>
      <c r="F2638" s="91">
        <v>1</v>
      </c>
      <c r="G2638" s="91" t="s">
        <v>8756</v>
      </c>
      <c r="H2638" s="91" t="s">
        <v>545</v>
      </c>
      <c r="I2638" s="91" t="s">
        <v>22466</v>
      </c>
      <c r="J2638" s="91" t="s">
        <v>22467</v>
      </c>
      <c r="K2638" s="91" t="s">
        <v>350</v>
      </c>
      <c r="L2638" s="91" t="s">
        <v>22468</v>
      </c>
      <c r="M2638" s="91" t="s">
        <v>22469</v>
      </c>
      <c r="O2638" s="91" t="s">
        <v>22470</v>
      </c>
      <c r="P2638" s="91" t="s">
        <v>22471</v>
      </c>
      <c r="U2638" s="91">
        <v>1</v>
      </c>
      <c r="V2638" s="91">
        <v>500000</v>
      </c>
      <c r="W2638" s="91">
        <v>40</v>
      </c>
      <c r="X2638" s="91">
        <v>60</v>
      </c>
      <c r="Y2638" s="91">
        <v>120</v>
      </c>
      <c r="Z2638" s="91">
        <v>40</v>
      </c>
      <c r="AA2638" s="91">
        <v>60</v>
      </c>
      <c r="AB2638" s="91">
        <v>120</v>
      </c>
      <c r="AC2638" s="91">
        <v>40</v>
      </c>
      <c r="AD2638" s="91">
        <v>60</v>
      </c>
      <c r="AE2638" s="91">
        <v>120</v>
      </c>
      <c r="AF2638" s="91">
        <v>5</v>
      </c>
      <c r="AG2638" s="91">
        <v>849</v>
      </c>
      <c r="AH2638" s="91">
        <v>2401056</v>
      </c>
      <c r="AI2638" s="91">
        <v>2</v>
      </c>
      <c r="AJ2638" s="91" t="s">
        <v>8747</v>
      </c>
      <c r="AK2638" s="91">
        <v>0</v>
      </c>
      <c r="AL2638" s="91">
        <v>0</v>
      </c>
      <c r="AM2638" s="91" t="s">
        <v>87</v>
      </c>
      <c r="AO2638" s="91">
        <v>1</v>
      </c>
      <c r="AP2638" s="91">
        <v>2</v>
      </c>
      <c r="AQ2638" s="91">
        <v>1269468</v>
      </c>
      <c r="AR2638" s="91" t="s">
        <v>87</v>
      </c>
      <c r="AU2638" s="93">
        <v>42060</v>
      </c>
      <c r="AW2638" s="91">
        <v>1</v>
      </c>
      <c r="AX2638" s="91">
        <v>0</v>
      </c>
      <c r="AZ2638" s="92">
        <v>36680</v>
      </c>
      <c r="BA2638" s="91" t="s">
        <v>183</v>
      </c>
      <c r="BB2638" s="92">
        <v>43006.064363425925</v>
      </c>
      <c r="BC2638" s="91" t="s">
        <v>233</v>
      </c>
    </row>
    <row r="2639" spans="1:55">
      <c r="A2639" s="91">
        <f t="shared" si="41"/>
        <v>2638</v>
      </c>
      <c r="B2639" s="91">
        <v>5066013</v>
      </c>
      <c r="C2639" s="91">
        <v>30</v>
      </c>
      <c r="D2639" s="91">
        <v>19</v>
      </c>
      <c r="E2639" s="91" t="s">
        <v>87</v>
      </c>
      <c r="F2639" s="91" t="s">
        <v>87</v>
      </c>
      <c r="G2639" s="91" t="s">
        <v>8756</v>
      </c>
      <c r="H2639" s="91" t="s">
        <v>22472</v>
      </c>
      <c r="I2639" s="91" t="s">
        <v>22473</v>
      </c>
      <c r="J2639" s="91" t="s">
        <v>22474</v>
      </c>
      <c r="K2639" s="91" t="s">
        <v>22475</v>
      </c>
      <c r="L2639" s="91" t="s">
        <v>22476</v>
      </c>
      <c r="O2639" s="91" t="s">
        <v>22477</v>
      </c>
      <c r="P2639" s="91" t="s">
        <v>22478</v>
      </c>
      <c r="U2639" s="91">
        <v>1</v>
      </c>
      <c r="V2639" s="91">
        <v>500000</v>
      </c>
      <c r="W2639" s="91">
        <v>0</v>
      </c>
      <c r="X2639" s="91">
        <v>0</v>
      </c>
      <c r="Y2639" s="91">
        <v>0</v>
      </c>
      <c r="Z2639" s="91">
        <v>40</v>
      </c>
      <c r="AA2639" s="91">
        <v>60</v>
      </c>
      <c r="AB2639" s="91">
        <v>120</v>
      </c>
      <c r="AC2639" s="91">
        <v>0</v>
      </c>
      <c r="AD2639" s="91">
        <v>0</v>
      </c>
      <c r="AE2639" s="91">
        <v>0</v>
      </c>
      <c r="AF2639" s="91">
        <v>9</v>
      </c>
      <c r="AG2639" s="91">
        <v>979</v>
      </c>
      <c r="AH2639" s="91">
        <v>2402045</v>
      </c>
      <c r="AI2639" s="91">
        <v>2</v>
      </c>
      <c r="AJ2639" s="91" t="s">
        <v>8747</v>
      </c>
      <c r="AK2639" s="91">
        <v>0</v>
      </c>
      <c r="AL2639" s="91">
        <v>0</v>
      </c>
      <c r="AM2639" s="91" t="s">
        <v>87</v>
      </c>
      <c r="AO2639" s="91">
        <v>0</v>
      </c>
      <c r="AP2639" s="91">
        <v>2</v>
      </c>
      <c r="AQ2639" s="91">
        <v>1269468</v>
      </c>
      <c r="AR2639" s="91" t="s">
        <v>87</v>
      </c>
      <c r="AU2639" s="93">
        <v>42060</v>
      </c>
      <c r="AW2639" s="91">
        <v>1</v>
      </c>
      <c r="AX2639" s="91">
        <v>0</v>
      </c>
      <c r="AZ2639" s="92">
        <v>38519</v>
      </c>
      <c r="BA2639" s="91" t="s">
        <v>183</v>
      </c>
      <c r="BB2639" s="92">
        <v>42057</v>
      </c>
      <c r="BC2639" s="91" t="s">
        <v>87</v>
      </c>
    </row>
    <row r="2640" spans="1:55">
      <c r="A2640" s="91">
        <f t="shared" si="41"/>
        <v>2639</v>
      </c>
      <c r="B2640" s="91">
        <v>5136002</v>
      </c>
      <c r="C2640" s="91">
        <v>80</v>
      </c>
      <c r="D2640" s="91">
        <v>19</v>
      </c>
      <c r="E2640" s="91">
        <v>51360</v>
      </c>
      <c r="F2640" s="91">
        <v>2</v>
      </c>
      <c r="G2640" s="91" t="s">
        <v>16546</v>
      </c>
      <c r="H2640" s="91" t="s">
        <v>22479</v>
      </c>
      <c r="I2640" s="91" t="s">
        <v>22480</v>
      </c>
      <c r="J2640" s="91" t="s">
        <v>16546</v>
      </c>
      <c r="K2640" s="91" t="s">
        <v>2101</v>
      </c>
      <c r="L2640" s="91" t="s">
        <v>22481</v>
      </c>
      <c r="M2640" s="91" t="s">
        <v>22482</v>
      </c>
      <c r="O2640" s="91" t="s">
        <v>22483</v>
      </c>
      <c r="P2640" s="91" t="s">
        <v>22484</v>
      </c>
      <c r="U2640" s="91">
        <v>1</v>
      </c>
      <c r="V2640" s="91">
        <v>500000</v>
      </c>
      <c r="W2640" s="91">
        <v>0</v>
      </c>
      <c r="X2640" s="91">
        <v>100</v>
      </c>
      <c r="Y2640" s="91">
        <v>120</v>
      </c>
      <c r="Z2640" s="91">
        <v>40</v>
      </c>
      <c r="AA2640" s="91">
        <v>60</v>
      </c>
      <c r="AB2640" s="91">
        <v>120</v>
      </c>
      <c r="AC2640" s="91">
        <v>40</v>
      </c>
      <c r="AD2640" s="91">
        <v>60</v>
      </c>
      <c r="AE2640" s="91">
        <v>120</v>
      </c>
      <c r="AF2640" s="91">
        <v>177</v>
      </c>
      <c r="AG2640" s="91">
        <v>271</v>
      </c>
      <c r="AH2640" s="91">
        <v>1542771</v>
      </c>
      <c r="AI2640" s="91">
        <v>1</v>
      </c>
      <c r="AJ2640" s="91" t="s">
        <v>22485</v>
      </c>
      <c r="AK2640" s="91">
        <v>0</v>
      </c>
      <c r="AL2640" s="91">
        <v>0</v>
      </c>
      <c r="AM2640" s="91" t="s">
        <v>87</v>
      </c>
      <c r="AO2640" s="91">
        <v>0</v>
      </c>
      <c r="AP2640" s="91">
        <v>2</v>
      </c>
      <c r="AQ2640" s="91">
        <v>1519758</v>
      </c>
      <c r="AR2640" s="91" t="s">
        <v>87</v>
      </c>
      <c r="AU2640" s="93">
        <v>42607</v>
      </c>
      <c r="AW2640" s="91">
        <v>1</v>
      </c>
      <c r="AX2640" s="91">
        <v>0</v>
      </c>
      <c r="AZ2640" s="92">
        <v>36680</v>
      </c>
      <c r="BA2640" s="91" t="s">
        <v>183</v>
      </c>
      <c r="BB2640" s="92">
        <v>40063</v>
      </c>
      <c r="BC2640" s="91" t="s">
        <v>87</v>
      </c>
    </row>
    <row r="2641" spans="1:55">
      <c r="A2641" s="91">
        <f t="shared" si="41"/>
        <v>2640</v>
      </c>
      <c r="B2641" s="91">
        <v>5151502</v>
      </c>
      <c r="C2641" s="91">
        <v>38</v>
      </c>
      <c r="D2641" s="91">
        <v>19</v>
      </c>
      <c r="E2641" s="91" t="s">
        <v>87</v>
      </c>
      <c r="F2641" s="91" t="s">
        <v>87</v>
      </c>
      <c r="G2641" s="91" t="s">
        <v>22486</v>
      </c>
      <c r="I2641" s="91" t="s">
        <v>22487</v>
      </c>
      <c r="J2641" s="91" t="s">
        <v>22486</v>
      </c>
      <c r="K2641" s="91" t="s">
        <v>5738</v>
      </c>
      <c r="L2641" s="91" t="s">
        <v>22488</v>
      </c>
      <c r="O2641" s="91" t="s">
        <v>22489</v>
      </c>
      <c r="P2641" s="91" t="s">
        <v>22490</v>
      </c>
      <c r="R2641" s="91" t="s">
        <v>22491</v>
      </c>
      <c r="S2641" s="91" t="s">
        <v>22492</v>
      </c>
      <c r="T2641" s="91" t="s">
        <v>269</v>
      </c>
      <c r="U2641" s="91">
        <v>1</v>
      </c>
      <c r="V2641" s="91">
        <v>500000</v>
      </c>
      <c r="W2641" s="91">
        <v>0</v>
      </c>
      <c r="X2641" s="91">
        <v>0</v>
      </c>
      <c r="Y2641" s="91">
        <v>0</v>
      </c>
      <c r="Z2641" s="91">
        <v>40</v>
      </c>
      <c r="AA2641" s="91">
        <v>60</v>
      </c>
      <c r="AB2641" s="91">
        <v>120</v>
      </c>
      <c r="AC2641" s="91">
        <v>0</v>
      </c>
      <c r="AD2641" s="91">
        <v>0</v>
      </c>
      <c r="AE2641" s="91">
        <v>0</v>
      </c>
      <c r="AF2641" s="91">
        <v>9</v>
      </c>
      <c r="AG2641" s="91">
        <v>760</v>
      </c>
      <c r="AH2641" s="91">
        <v>7200122</v>
      </c>
      <c r="AI2641" s="91">
        <v>2</v>
      </c>
      <c r="AJ2641" s="91" t="s">
        <v>22493</v>
      </c>
      <c r="AK2641" s="91">
        <v>0</v>
      </c>
      <c r="AL2641" s="91">
        <v>1</v>
      </c>
      <c r="AM2641" s="91" t="s">
        <v>22494</v>
      </c>
      <c r="AN2641" s="91" t="s">
        <v>431</v>
      </c>
      <c r="AO2641" s="91">
        <v>1</v>
      </c>
      <c r="AP2641" s="91">
        <v>2</v>
      </c>
      <c r="AQ2641" s="91">
        <v>1001822</v>
      </c>
      <c r="AR2641" s="91" t="s">
        <v>87</v>
      </c>
      <c r="AU2641" s="93">
        <v>42060</v>
      </c>
      <c r="AW2641" s="91">
        <v>1</v>
      </c>
      <c r="AX2641" s="91">
        <v>0</v>
      </c>
      <c r="AZ2641" s="92">
        <v>37399</v>
      </c>
      <c r="BA2641" s="91" t="s">
        <v>183</v>
      </c>
      <c r="BB2641" s="92">
        <v>42057</v>
      </c>
      <c r="BC2641" s="91" t="s">
        <v>87</v>
      </c>
    </row>
    <row r="2642" spans="1:55">
      <c r="A2642" s="91">
        <f t="shared" si="41"/>
        <v>2641</v>
      </c>
      <c r="B2642" s="91">
        <v>5175504</v>
      </c>
      <c r="C2642" s="91">
        <v>38</v>
      </c>
      <c r="D2642" s="91">
        <v>19</v>
      </c>
      <c r="E2642" s="91" t="s">
        <v>87</v>
      </c>
      <c r="F2642" s="91" t="s">
        <v>87</v>
      </c>
      <c r="G2642" s="91" t="s">
        <v>2730</v>
      </c>
      <c r="H2642" s="91" t="s">
        <v>3723</v>
      </c>
      <c r="I2642" s="91" t="s">
        <v>22495</v>
      </c>
      <c r="K2642" s="91" t="s">
        <v>17152</v>
      </c>
      <c r="L2642" s="91" t="s">
        <v>22496</v>
      </c>
      <c r="M2642" s="91" t="s">
        <v>22497</v>
      </c>
      <c r="O2642" s="91" t="s">
        <v>22498</v>
      </c>
      <c r="P2642" s="91" t="s">
        <v>22499</v>
      </c>
      <c r="R2642" s="91" t="s">
        <v>22500</v>
      </c>
      <c r="S2642" s="91" t="s">
        <v>22501</v>
      </c>
      <c r="T2642" s="91" t="s">
        <v>385</v>
      </c>
      <c r="U2642" s="91">
        <v>0</v>
      </c>
      <c r="V2642" s="91">
        <v>500000</v>
      </c>
      <c r="W2642" s="91">
        <v>0</v>
      </c>
      <c r="X2642" s="91">
        <v>100</v>
      </c>
      <c r="Y2642" s="91">
        <v>120</v>
      </c>
      <c r="Z2642" s="91">
        <v>40</v>
      </c>
      <c r="AA2642" s="91">
        <v>60</v>
      </c>
      <c r="AB2642" s="91">
        <v>120</v>
      </c>
      <c r="AC2642" s="91">
        <v>0</v>
      </c>
      <c r="AD2642" s="91">
        <v>100</v>
      </c>
      <c r="AE2642" s="91">
        <v>120</v>
      </c>
      <c r="AF2642" s="91">
        <v>9</v>
      </c>
      <c r="AG2642" s="91">
        <v>259</v>
      </c>
      <c r="AH2642" s="91">
        <v>1743240</v>
      </c>
      <c r="AI2642" s="91">
        <v>1</v>
      </c>
      <c r="AJ2642" s="91" t="s">
        <v>22502</v>
      </c>
      <c r="AK2642" s="91">
        <v>0</v>
      </c>
      <c r="AL2642" s="91">
        <v>0</v>
      </c>
      <c r="AM2642" s="91" t="s">
        <v>87</v>
      </c>
      <c r="AO2642" s="91">
        <v>1</v>
      </c>
      <c r="AP2642" s="91">
        <v>2</v>
      </c>
      <c r="AQ2642" s="91" t="s">
        <v>87</v>
      </c>
      <c r="AR2642" s="91" t="s">
        <v>87</v>
      </c>
      <c r="AW2642" s="91">
        <v>1</v>
      </c>
      <c r="AX2642" s="91">
        <v>0</v>
      </c>
      <c r="AZ2642" s="92">
        <v>41043</v>
      </c>
      <c r="BA2642" s="91" t="s">
        <v>183</v>
      </c>
      <c r="BB2642" s="92">
        <v>42550</v>
      </c>
      <c r="BC2642" s="91" t="s">
        <v>87</v>
      </c>
    </row>
    <row r="2643" spans="1:55">
      <c r="A2643" s="91">
        <f t="shared" si="41"/>
        <v>2642</v>
      </c>
      <c r="B2643" s="91">
        <v>5179001</v>
      </c>
      <c r="C2643" s="91">
        <v>20</v>
      </c>
      <c r="D2643" s="91">
        <v>19</v>
      </c>
      <c r="E2643" s="91">
        <v>51790</v>
      </c>
      <c r="F2643" s="91">
        <v>1</v>
      </c>
      <c r="G2643" s="91" t="s">
        <v>19610</v>
      </c>
      <c r="H2643" s="91" t="s">
        <v>22503</v>
      </c>
      <c r="I2643" s="91" t="s">
        <v>22504</v>
      </c>
      <c r="J2643" s="91" t="s">
        <v>22505</v>
      </c>
      <c r="K2643" s="91" t="s">
        <v>22506</v>
      </c>
      <c r="L2643" s="91" t="s">
        <v>22507</v>
      </c>
      <c r="O2643" s="91" t="s">
        <v>22508</v>
      </c>
      <c r="P2643" s="91" t="s">
        <v>22509</v>
      </c>
      <c r="U2643" s="91">
        <v>0</v>
      </c>
      <c r="V2643" s="91">
        <v>500000</v>
      </c>
      <c r="W2643" s="91">
        <v>0</v>
      </c>
      <c r="X2643" s="91">
        <v>100</v>
      </c>
      <c r="Y2643" s="91">
        <v>120</v>
      </c>
      <c r="Z2643" s="91">
        <v>40</v>
      </c>
      <c r="AA2643" s="91">
        <v>60</v>
      </c>
      <c r="AB2643" s="91">
        <v>120</v>
      </c>
      <c r="AC2643" s="91">
        <v>40</v>
      </c>
      <c r="AD2643" s="91">
        <v>60</v>
      </c>
      <c r="AE2643" s="91">
        <v>120</v>
      </c>
      <c r="AF2643" s="91">
        <v>9</v>
      </c>
      <c r="AG2643" s="91">
        <v>597</v>
      </c>
      <c r="AH2643" s="91">
        <v>2001496</v>
      </c>
      <c r="AI2643" s="91">
        <v>2</v>
      </c>
      <c r="AJ2643" s="91" t="s">
        <v>22510</v>
      </c>
      <c r="AK2643" s="91">
        <v>0</v>
      </c>
      <c r="AL2643" s="91">
        <v>0</v>
      </c>
      <c r="AM2643" s="91" t="s">
        <v>87</v>
      </c>
      <c r="AO2643" s="91">
        <v>1</v>
      </c>
      <c r="AP2643" s="91">
        <v>2</v>
      </c>
      <c r="AQ2643" s="91">
        <v>1011452</v>
      </c>
      <c r="AR2643" s="91" t="s">
        <v>87</v>
      </c>
      <c r="AW2643" s="91">
        <v>1</v>
      </c>
      <c r="AX2643" s="91">
        <v>0</v>
      </c>
      <c r="AY2643" s="91">
        <v>0</v>
      </c>
      <c r="AZ2643" s="92">
        <v>36680</v>
      </c>
      <c r="BA2643" s="91" t="s">
        <v>183</v>
      </c>
      <c r="BB2643" s="92">
        <v>42536</v>
      </c>
      <c r="BC2643" s="91" t="s">
        <v>87</v>
      </c>
    </row>
    <row r="2644" spans="1:55">
      <c r="A2644" s="91">
        <f t="shared" si="41"/>
        <v>2643</v>
      </c>
      <c r="B2644" s="91">
        <v>5186001</v>
      </c>
      <c r="C2644" s="91">
        <v>30</v>
      </c>
      <c r="D2644" s="91">
        <v>19</v>
      </c>
      <c r="E2644" s="91">
        <v>51860</v>
      </c>
      <c r="F2644" s="91">
        <v>1</v>
      </c>
      <c r="G2644" s="91" t="s">
        <v>22511</v>
      </c>
      <c r="I2644" s="91" t="s">
        <v>22512</v>
      </c>
      <c r="J2644" s="91" t="s">
        <v>22511</v>
      </c>
      <c r="K2644" s="91" t="s">
        <v>22513</v>
      </c>
      <c r="L2644" s="91" t="s">
        <v>22514</v>
      </c>
      <c r="O2644" s="91" t="s">
        <v>22515</v>
      </c>
      <c r="P2644" s="91" t="s">
        <v>87</v>
      </c>
      <c r="U2644" s="91">
        <v>0</v>
      </c>
      <c r="V2644" s="91">
        <v>500000</v>
      </c>
      <c r="W2644" s="91">
        <v>0</v>
      </c>
      <c r="X2644" s="91">
        <v>100</v>
      </c>
      <c r="Y2644" s="91">
        <v>120</v>
      </c>
      <c r="Z2644" s="91">
        <v>40</v>
      </c>
      <c r="AA2644" s="91">
        <v>60</v>
      </c>
      <c r="AB2644" s="91">
        <v>120</v>
      </c>
      <c r="AC2644" s="91">
        <v>0</v>
      </c>
      <c r="AD2644" s="91">
        <v>0</v>
      </c>
      <c r="AE2644" s="91">
        <v>0</v>
      </c>
      <c r="AF2644" s="91">
        <v>137</v>
      </c>
      <c r="AG2644" s="91">
        <v>57</v>
      </c>
      <c r="AH2644" s="91">
        <v>238102</v>
      </c>
      <c r="AI2644" s="91">
        <v>2</v>
      </c>
      <c r="AJ2644" s="91" t="s">
        <v>22516</v>
      </c>
      <c r="AK2644" s="91">
        <v>0</v>
      </c>
      <c r="AL2644" s="91">
        <v>0</v>
      </c>
      <c r="AM2644" s="91" t="s">
        <v>87</v>
      </c>
      <c r="AO2644" s="91">
        <v>0</v>
      </c>
      <c r="AP2644" s="91">
        <v>2</v>
      </c>
      <c r="AQ2644" s="91" t="s">
        <v>87</v>
      </c>
      <c r="AR2644" s="91" t="s">
        <v>87</v>
      </c>
      <c r="AW2644" s="91">
        <v>1</v>
      </c>
      <c r="AX2644" s="91">
        <v>0</v>
      </c>
      <c r="AZ2644" s="92">
        <v>36680</v>
      </c>
      <c r="BA2644" s="91" t="s">
        <v>183</v>
      </c>
      <c r="BB2644" s="92">
        <v>36740</v>
      </c>
      <c r="BC2644" s="91" t="s">
        <v>87</v>
      </c>
    </row>
    <row r="2645" spans="1:55">
      <c r="A2645" s="91">
        <f t="shared" si="41"/>
        <v>2644</v>
      </c>
      <c r="B2645" s="91">
        <v>5234006</v>
      </c>
      <c r="C2645" s="91">
        <v>77</v>
      </c>
      <c r="D2645" s="91">
        <v>19</v>
      </c>
      <c r="E2645" s="91" t="s">
        <v>87</v>
      </c>
      <c r="F2645" s="91" t="s">
        <v>87</v>
      </c>
      <c r="G2645" s="91" t="s">
        <v>14844</v>
      </c>
      <c r="H2645" s="91" t="s">
        <v>3351</v>
      </c>
      <c r="I2645" s="91" t="s">
        <v>16565</v>
      </c>
      <c r="K2645" s="91" t="s">
        <v>22517</v>
      </c>
      <c r="L2645" s="91" t="s">
        <v>22518</v>
      </c>
      <c r="O2645" s="91" t="s">
        <v>22519</v>
      </c>
      <c r="P2645" s="91" t="s">
        <v>22520</v>
      </c>
      <c r="U2645" s="91">
        <v>1</v>
      </c>
      <c r="V2645" s="91">
        <v>500000</v>
      </c>
      <c r="W2645" s="91">
        <v>0</v>
      </c>
      <c r="X2645" s="91">
        <v>100</v>
      </c>
      <c r="Y2645" s="91">
        <v>120</v>
      </c>
      <c r="Z2645" s="91">
        <v>40</v>
      </c>
      <c r="AA2645" s="91">
        <v>60</v>
      </c>
      <c r="AB2645" s="91">
        <v>120</v>
      </c>
      <c r="AC2645" s="91">
        <v>0</v>
      </c>
      <c r="AD2645" s="91">
        <v>0</v>
      </c>
      <c r="AE2645" s="91">
        <v>0</v>
      </c>
      <c r="AF2645" s="91">
        <v>168</v>
      </c>
      <c r="AG2645" s="91">
        <v>113</v>
      </c>
      <c r="AH2645" s="91">
        <v>12443</v>
      </c>
      <c r="AI2645" s="91">
        <v>2</v>
      </c>
      <c r="AJ2645" s="91" t="s">
        <v>22521</v>
      </c>
      <c r="AK2645" s="91">
        <v>0</v>
      </c>
      <c r="AL2645" s="91">
        <v>0</v>
      </c>
      <c r="AM2645" s="91" t="s">
        <v>87</v>
      </c>
      <c r="AO2645" s="91">
        <v>1</v>
      </c>
      <c r="AP2645" s="91">
        <v>2</v>
      </c>
      <c r="AQ2645" s="91">
        <v>1012598</v>
      </c>
      <c r="AR2645" s="91" t="s">
        <v>87</v>
      </c>
      <c r="AU2645" s="93">
        <v>42060</v>
      </c>
      <c r="AW2645" s="91">
        <v>1</v>
      </c>
      <c r="AX2645" s="91">
        <v>0</v>
      </c>
      <c r="AZ2645" s="92">
        <v>37089</v>
      </c>
      <c r="BA2645" s="91" t="s">
        <v>183</v>
      </c>
      <c r="BB2645" s="92">
        <v>42057</v>
      </c>
      <c r="BC2645" s="91" t="s">
        <v>87</v>
      </c>
    </row>
    <row r="2646" spans="1:55">
      <c r="A2646" s="91">
        <f t="shared" si="41"/>
        <v>2645</v>
      </c>
      <c r="B2646" s="91">
        <v>5285005</v>
      </c>
      <c r="C2646" s="91">
        <v>50</v>
      </c>
      <c r="D2646" s="91">
        <v>19</v>
      </c>
      <c r="E2646" s="91">
        <v>52850</v>
      </c>
      <c r="F2646" s="91">
        <v>5</v>
      </c>
      <c r="G2646" s="91" t="s">
        <v>2768</v>
      </c>
      <c r="H2646" s="91" t="s">
        <v>801</v>
      </c>
      <c r="I2646" s="91" t="s">
        <v>22522</v>
      </c>
      <c r="J2646" s="91" t="s">
        <v>22523</v>
      </c>
      <c r="K2646" s="91" t="s">
        <v>2639</v>
      </c>
      <c r="L2646" s="91" t="s">
        <v>22524</v>
      </c>
      <c r="M2646" s="91" t="s">
        <v>22525</v>
      </c>
      <c r="O2646" s="91" t="s">
        <v>22526</v>
      </c>
      <c r="P2646" s="91" t="s">
        <v>22527</v>
      </c>
      <c r="R2646" s="91" t="s">
        <v>22528</v>
      </c>
      <c r="S2646" s="91" t="s">
        <v>22529</v>
      </c>
      <c r="T2646" s="91" t="s">
        <v>465</v>
      </c>
      <c r="U2646" s="91">
        <v>1</v>
      </c>
      <c r="V2646" s="91">
        <v>500000</v>
      </c>
      <c r="W2646" s="91">
        <v>0</v>
      </c>
      <c r="X2646" s="91">
        <v>100</v>
      </c>
      <c r="Y2646" s="91">
        <v>120</v>
      </c>
      <c r="Z2646" s="91">
        <v>40</v>
      </c>
      <c r="AA2646" s="91">
        <v>60</v>
      </c>
      <c r="AB2646" s="91">
        <v>120</v>
      </c>
      <c r="AC2646" s="91">
        <v>40</v>
      </c>
      <c r="AD2646" s="91">
        <v>60</v>
      </c>
      <c r="AE2646" s="91">
        <v>120</v>
      </c>
      <c r="AF2646" s="91">
        <v>1</v>
      </c>
      <c r="AG2646" s="91">
        <v>153</v>
      </c>
      <c r="AH2646" s="91">
        <v>4838500</v>
      </c>
      <c r="AI2646" s="91">
        <v>1</v>
      </c>
      <c r="AJ2646" s="91" t="s">
        <v>22530</v>
      </c>
      <c r="AK2646" s="91">
        <v>0</v>
      </c>
      <c r="AL2646" s="91">
        <v>0</v>
      </c>
      <c r="AM2646" s="91" t="s">
        <v>87</v>
      </c>
      <c r="AO2646" s="91">
        <v>0</v>
      </c>
      <c r="AP2646" s="91">
        <v>2</v>
      </c>
      <c r="AQ2646" s="91">
        <v>1585380</v>
      </c>
      <c r="AR2646" s="91" t="s">
        <v>87</v>
      </c>
      <c r="AU2646" s="93">
        <v>42060</v>
      </c>
      <c r="AW2646" s="91">
        <v>1</v>
      </c>
      <c r="AX2646" s="91">
        <v>0</v>
      </c>
      <c r="AY2646" s="91">
        <v>0</v>
      </c>
      <c r="AZ2646" s="92">
        <v>36680</v>
      </c>
      <c r="BA2646" s="91" t="s">
        <v>183</v>
      </c>
      <c r="BB2646" s="92">
        <v>42572</v>
      </c>
      <c r="BC2646" s="91" t="s">
        <v>87</v>
      </c>
    </row>
    <row r="2647" spans="1:55">
      <c r="A2647" s="91">
        <f t="shared" si="41"/>
        <v>2646</v>
      </c>
      <c r="B2647" s="91">
        <v>5285007</v>
      </c>
      <c r="C2647" s="91">
        <v>38</v>
      </c>
      <c r="D2647" s="91">
        <v>19</v>
      </c>
      <c r="E2647" s="91" t="s">
        <v>87</v>
      </c>
      <c r="F2647" s="91" t="s">
        <v>87</v>
      </c>
      <c r="G2647" s="91" t="s">
        <v>2768</v>
      </c>
      <c r="H2647" s="91" t="s">
        <v>22531</v>
      </c>
      <c r="I2647" s="91" t="s">
        <v>2769</v>
      </c>
      <c r="K2647" s="91" t="s">
        <v>22532</v>
      </c>
      <c r="L2647" s="91" t="s">
        <v>22533</v>
      </c>
      <c r="O2647" s="91" t="s">
        <v>22534</v>
      </c>
      <c r="P2647" s="91" t="s">
        <v>22535</v>
      </c>
      <c r="R2647" s="91" t="s">
        <v>22536</v>
      </c>
      <c r="S2647" s="91" t="s">
        <v>22537</v>
      </c>
      <c r="T2647" s="91" t="s">
        <v>22538</v>
      </c>
      <c r="U2647" s="91">
        <v>1</v>
      </c>
      <c r="V2647" s="91">
        <v>500000</v>
      </c>
      <c r="W2647" s="91">
        <v>0</v>
      </c>
      <c r="X2647" s="91">
        <v>0</v>
      </c>
      <c r="Y2647" s="91">
        <v>0</v>
      </c>
      <c r="Z2647" s="91">
        <v>40</v>
      </c>
      <c r="AA2647" s="91">
        <v>60</v>
      </c>
      <c r="AB2647" s="91">
        <v>120</v>
      </c>
      <c r="AC2647" s="91">
        <v>0</v>
      </c>
      <c r="AD2647" s="91">
        <v>0</v>
      </c>
      <c r="AE2647" s="91">
        <v>0</v>
      </c>
      <c r="AF2647" s="91">
        <v>1</v>
      </c>
      <c r="AG2647" s="91">
        <v>153</v>
      </c>
      <c r="AH2647" s="91">
        <v>4837600</v>
      </c>
      <c r="AI2647" s="91">
        <v>1</v>
      </c>
      <c r="AJ2647" s="91" t="s">
        <v>22539</v>
      </c>
      <c r="AK2647" s="91">
        <v>0</v>
      </c>
      <c r="AL2647" s="91">
        <v>0</v>
      </c>
      <c r="AM2647" s="91" t="s">
        <v>87</v>
      </c>
      <c r="AO2647" s="91">
        <v>1</v>
      </c>
      <c r="AP2647" s="91">
        <v>2</v>
      </c>
      <c r="AQ2647" s="91">
        <v>1585380</v>
      </c>
      <c r="AR2647" s="91" t="s">
        <v>87</v>
      </c>
      <c r="AU2647" s="93">
        <v>42060</v>
      </c>
      <c r="AW2647" s="91">
        <v>1</v>
      </c>
      <c r="AX2647" s="91">
        <v>0</v>
      </c>
      <c r="AY2647" s="91">
        <v>0</v>
      </c>
      <c r="AZ2647" s="92">
        <v>37062</v>
      </c>
      <c r="BA2647" s="91" t="s">
        <v>183</v>
      </c>
      <c r="BB2647" s="92">
        <v>42971.058206018519</v>
      </c>
      <c r="BC2647" s="91" t="s">
        <v>233</v>
      </c>
    </row>
    <row r="2648" spans="1:55">
      <c r="A2648" s="91">
        <f t="shared" si="41"/>
        <v>2647</v>
      </c>
      <c r="B2648" s="91">
        <v>5315018</v>
      </c>
      <c r="C2648" s="91">
        <v>62</v>
      </c>
      <c r="D2648" s="91">
        <v>19</v>
      </c>
      <c r="E2648" s="91">
        <v>53150</v>
      </c>
      <c r="F2648" s="91">
        <v>18</v>
      </c>
      <c r="G2648" s="91" t="s">
        <v>8772</v>
      </c>
      <c r="H2648" s="91" t="s">
        <v>22540</v>
      </c>
      <c r="I2648" s="91" t="s">
        <v>8780</v>
      </c>
      <c r="J2648" s="91" t="s">
        <v>22541</v>
      </c>
      <c r="K2648" s="91" t="s">
        <v>22542</v>
      </c>
      <c r="L2648" s="91" t="s">
        <v>22543</v>
      </c>
      <c r="O2648" s="91" t="s">
        <v>22544</v>
      </c>
      <c r="P2648" s="91" t="s">
        <v>22545</v>
      </c>
      <c r="U2648" s="91">
        <v>0</v>
      </c>
      <c r="V2648" s="91">
        <v>500000</v>
      </c>
      <c r="W2648" s="91">
        <v>0</v>
      </c>
      <c r="X2648" s="91">
        <v>0</v>
      </c>
      <c r="Y2648" s="91">
        <v>0</v>
      </c>
      <c r="Z2648" s="91">
        <v>40</v>
      </c>
      <c r="AA2648" s="91">
        <v>60</v>
      </c>
      <c r="AB2648" s="91">
        <v>120</v>
      </c>
      <c r="AC2648" s="91">
        <v>0</v>
      </c>
      <c r="AD2648" s="91">
        <v>0</v>
      </c>
      <c r="AE2648" s="91">
        <v>0</v>
      </c>
      <c r="AF2648" s="91">
        <v>5</v>
      </c>
      <c r="AG2648" s="91">
        <v>147</v>
      </c>
      <c r="AH2648" s="91">
        <v>4163167</v>
      </c>
      <c r="AI2648" s="91">
        <v>1</v>
      </c>
      <c r="AJ2648" s="91" t="s">
        <v>8780</v>
      </c>
      <c r="AK2648" s="91">
        <v>0</v>
      </c>
      <c r="AL2648" s="91">
        <v>0</v>
      </c>
      <c r="AM2648" s="91" t="s">
        <v>87</v>
      </c>
      <c r="AO2648" s="91">
        <v>1</v>
      </c>
      <c r="AP2648" s="91">
        <v>2</v>
      </c>
      <c r="AQ2648" s="91" t="s">
        <v>87</v>
      </c>
      <c r="AR2648" s="91" t="s">
        <v>87</v>
      </c>
      <c r="AW2648" s="91">
        <v>1</v>
      </c>
      <c r="AX2648" s="91">
        <v>0</v>
      </c>
      <c r="AZ2648" s="92">
        <v>37383</v>
      </c>
      <c r="BA2648" s="91" t="s">
        <v>183</v>
      </c>
      <c r="BB2648" s="92">
        <v>42535</v>
      </c>
      <c r="BC2648" s="91" t="s">
        <v>87</v>
      </c>
    </row>
    <row r="2649" spans="1:55">
      <c r="A2649" s="91">
        <f t="shared" si="41"/>
        <v>2648</v>
      </c>
      <c r="B2649" s="91">
        <v>5335006</v>
      </c>
      <c r="C2649" s="91">
        <v>62</v>
      </c>
      <c r="D2649" s="91">
        <v>19</v>
      </c>
      <c r="E2649" s="91" t="s">
        <v>87</v>
      </c>
      <c r="F2649" s="91" t="s">
        <v>87</v>
      </c>
      <c r="G2649" s="91" t="s">
        <v>19398</v>
      </c>
      <c r="I2649" s="91" t="s">
        <v>19405</v>
      </c>
      <c r="J2649" s="91" t="s">
        <v>22546</v>
      </c>
      <c r="K2649" s="91" t="s">
        <v>350</v>
      </c>
      <c r="L2649" s="91" t="s">
        <v>22547</v>
      </c>
      <c r="O2649" s="91" t="s">
        <v>22548</v>
      </c>
      <c r="P2649" s="91" t="s">
        <v>22549</v>
      </c>
      <c r="U2649" s="91">
        <v>1</v>
      </c>
      <c r="V2649" s="91">
        <v>500000</v>
      </c>
      <c r="W2649" s="91">
        <v>0</v>
      </c>
      <c r="X2649" s="91">
        <v>100</v>
      </c>
      <c r="Y2649" s="91">
        <v>120</v>
      </c>
      <c r="Z2649" s="91">
        <v>40</v>
      </c>
      <c r="AA2649" s="91">
        <v>60</v>
      </c>
      <c r="AB2649" s="91">
        <v>120</v>
      </c>
      <c r="AC2649" s="91">
        <v>0</v>
      </c>
      <c r="AD2649" s="91">
        <v>0</v>
      </c>
      <c r="AE2649" s="91">
        <v>0</v>
      </c>
      <c r="AF2649" s="91">
        <v>9</v>
      </c>
      <c r="AG2649" s="91">
        <v>760</v>
      </c>
      <c r="AH2649" s="91">
        <v>951010</v>
      </c>
      <c r="AI2649" s="91">
        <v>2</v>
      </c>
      <c r="AJ2649" s="91" t="s">
        <v>19405</v>
      </c>
      <c r="AK2649" s="91">
        <v>0</v>
      </c>
      <c r="AL2649" s="91">
        <v>0</v>
      </c>
      <c r="AM2649" s="91" t="s">
        <v>87</v>
      </c>
      <c r="AO2649" s="91">
        <v>0</v>
      </c>
      <c r="AP2649" s="91">
        <v>0</v>
      </c>
      <c r="AQ2649" s="91">
        <v>1011935</v>
      </c>
      <c r="AR2649" s="91" t="s">
        <v>87</v>
      </c>
      <c r="AU2649" s="93">
        <v>42060</v>
      </c>
      <c r="AW2649" s="91">
        <v>1</v>
      </c>
      <c r="AX2649" s="91">
        <v>0</v>
      </c>
      <c r="AZ2649" s="92">
        <v>40072</v>
      </c>
      <c r="BA2649" s="91" t="s">
        <v>183</v>
      </c>
      <c r="BB2649" s="92">
        <v>42867</v>
      </c>
      <c r="BC2649" s="91" t="s">
        <v>87</v>
      </c>
    </row>
    <row r="2650" spans="1:55">
      <c r="A2650" s="91">
        <f t="shared" si="41"/>
        <v>2649</v>
      </c>
      <c r="B2650" s="91">
        <v>5347006</v>
      </c>
      <c r="C2650" s="91">
        <v>10</v>
      </c>
      <c r="D2650" s="91">
        <v>19</v>
      </c>
      <c r="E2650" s="91" t="s">
        <v>87</v>
      </c>
      <c r="F2650" s="91" t="s">
        <v>87</v>
      </c>
      <c r="G2650" s="91" t="s">
        <v>19633</v>
      </c>
      <c r="H2650" s="91" t="s">
        <v>203</v>
      </c>
      <c r="I2650" s="91" t="s">
        <v>22550</v>
      </c>
      <c r="K2650" s="91" t="s">
        <v>21669</v>
      </c>
      <c r="L2650" s="91" t="s">
        <v>21670</v>
      </c>
      <c r="O2650" s="91" t="s">
        <v>21671</v>
      </c>
      <c r="P2650" s="91" t="s">
        <v>22551</v>
      </c>
      <c r="R2650" s="91" t="s">
        <v>22552</v>
      </c>
      <c r="S2650" s="91" t="s">
        <v>22553</v>
      </c>
      <c r="T2650" s="91" t="s">
        <v>385</v>
      </c>
      <c r="U2650" s="91">
        <v>1</v>
      </c>
      <c r="V2650" s="91">
        <v>500000</v>
      </c>
      <c r="W2650" s="91">
        <v>0</v>
      </c>
      <c r="X2650" s="91">
        <v>0</v>
      </c>
      <c r="Y2650" s="91">
        <v>0</v>
      </c>
      <c r="Z2650" s="91">
        <v>40</v>
      </c>
      <c r="AA2650" s="91">
        <v>60</v>
      </c>
      <c r="AB2650" s="91">
        <v>120</v>
      </c>
      <c r="AC2650" s="91">
        <v>0</v>
      </c>
      <c r="AD2650" s="91">
        <v>0</v>
      </c>
      <c r="AE2650" s="91">
        <v>0</v>
      </c>
      <c r="AF2650" s="91">
        <v>9</v>
      </c>
      <c r="AG2650" s="91">
        <v>632</v>
      </c>
      <c r="AH2650" s="91">
        <v>274730</v>
      </c>
      <c r="AI2650" s="91">
        <v>2</v>
      </c>
      <c r="AJ2650" s="91" t="s">
        <v>19641</v>
      </c>
      <c r="AK2650" s="91">
        <v>0</v>
      </c>
      <c r="AL2650" s="91">
        <v>0</v>
      </c>
      <c r="AM2650" s="91" t="s">
        <v>87</v>
      </c>
      <c r="AO2650" s="91">
        <v>0</v>
      </c>
      <c r="AP2650" s="91">
        <v>0</v>
      </c>
      <c r="AQ2650" s="91">
        <v>1054796</v>
      </c>
      <c r="AR2650" s="91" t="s">
        <v>87</v>
      </c>
      <c r="AU2650" s="93">
        <v>42060</v>
      </c>
      <c r="AW2650" s="91">
        <v>1</v>
      </c>
      <c r="AX2650" s="91">
        <v>0</v>
      </c>
      <c r="AZ2650" s="92">
        <v>40445</v>
      </c>
      <c r="BA2650" s="91" t="s">
        <v>183</v>
      </c>
      <c r="BB2650" s="92">
        <v>42057</v>
      </c>
      <c r="BC2650" s="91" t="s">
        <v>87</v>
      </c>
    </row>
    <row r="2651" spans="1:55">
      <c r="A2651" s="91">
        <f t="shared" si="41"/>
        <v>2650</v>
      </c>
      <c r="B2651" s="91">
        <v>5359001</v>
      </c>
      <c r="C2651" s="91">
        <v>38</v>
      </c>
      <c r="D2651" s="91">
        <v>19</v>
      </c>
      <c r="E2651" s="91">
        <v>53590</v>
      </c>
      <c r="F2651" s="91">
        <v>1</v>
      </c>
      <c r="G2651" s="91" t="s">
        <v>22554</v>
      </c>
      <c r="I2651" s="91" t="s">
        <v>22555</v>
      </c>
      <c r="J2651" s="91" t="s">
        <v>22554</v>
      </c>
      <c r="K2651" s="91" t="s">
        <v>672</v>
      </c>
      <c r="L2651" s="91" t="s">
        <v>22556</v>
      </c>
      <c r="O2651" s="91" t="s">
        <v>22557</v>
      </c>
      <c r="P2651" s="91" t="s">
        <v>22558</v>
      </c>
      <c r="U2651" s="91">
        <v>0</v>
      </c>
      <c r="V2651" s="91">
        <v>500000</v>
      </c>
      <c r="W2651" s="91">
        <v>0</v>
      </c>
      <c r="X2651" s="91">
        <v>100</v>
      </c>
      <c r="Y2651" s="91">
        <v>120</v>
      </c>
      <c r="Z2651" s="91">
        <v>40</v>
      </c>
      <c r="AA2651" s="91">
        <v>60</v>
      </c>
      <c r="AB2651" s="91">
        <v>120</v>
      </c>
      <c r="AC2651" s="91">
        <v>0</v>
      </c>
      <c r="AD2651" s="91">
        <v>0</v>
      </c>
      <c r="AE2651" s="91">
        <v>0</v>
      </c>
      <c r="AF2651" s="91">
        <v>10</v>
      </c>
      <c r="AG2651" s="91">
        <v>594</v>
      </c>
      <c r="AH2651" s="91">
        <v>712259</v>
      </c>
      <c r="AI2651" s="91">
        <v>2</v>
      </c>
      <c r="AJ2651" s="91" t="s">
        <v>22559</v>
      </c>
      <c r="AK2651" s="91">
        <v>0</v>
      </c>
      <c r="AL2651" s="91">
        <v>1</v>
      </c>
      <c r="AM2651" s="91">
        <v>13112261452</v>
      </c>
      <c r="AN2651" s="91" t="s">
        <v>431</v>
      </c>
      <c r="AO2651" s="91">
        <v>1</v>
      </c>
      <c r="AP2651" s="91">
        <v>2</v>
      </c>
      <c r="AQ2651" s="91" t="s">
        <v>87</v>
      </c>
      <c r="AR2651" s="91" t="s">
        <v>87</v>
      </c>
      <c r="AW2651" s="91">
        <v>1</v>
      </c>
      <c r="AX2651" s="91">
        <v>0</v>
      </c>
      <c r="AZ2651" s="92">
        <v>36680</v>
      </c>
      <c r="BA2651" s="91" t="s">
        <v>183</v>
      </c>
      <c r="BB2651" s="92">
        <v>42906.06386574074</v>
      </c>
      <c r="BC2651" s="91" t="s">
        <v>233</v>
      </c>
    </row>
    <row r="2652" spans="1:55">
      <c r="A2652" s="91">
        <f t="shared" si="41"/>
        <v>2651</v>
      </c>
      <c r="B2652" s="91">
        <v>5364005</v>
      </c>
      <c r="C2652" s="91">
        <v>80</v>
      </c>
      <c r="D2652" s="91">
        <v>19</v>
      </c>
      <c r="E2652" s="91" t="s">
        <v>87</v>
      </c>
      <c r="F2652" s="91" t="s">
        <v>87</v>
      </c>
      <c r="G2652" s="91" t="s">
        <v>17601</v>
      </c>
      <c r="H2652" s="91" t="s">
        <v>22560</v>
      </c>
      <c r="I2652" s="91" t="s">
        <v>22561</v>
      </c>
      <c r="J2652" s="91" t="s">
        <v>22562</v>
      </c>
      <c r="K2652" s="91" t="s">
        <v>6958</v>
      </c>
      <c r="L2652" s="91" t="s">
        <v>22563</v>
      </c>
      <c r="O2652" s="91" t="s">
        <v>22564</v>
      </c>
      <c r="P2652" s="91" t="s">
        <v>22565</v>
      </c>
      <c r="R2652" s="91" t="s">
        <v>22566</v>
      </c>
      <c r="S2652" s="91" t="s">
        <v>22567</v>
      </c>
      <c r="T2652" s="91" t="s">
        <v>269</v>
      </c>
      <c r="U2652" s="91">
        <v>1</v>
      </c>
      <c r="V2652" s="91">
        <v>500000</v>
      </c>
      <c r="W2652" s="91">
        <v>0</v>
      </c>
      <c r="X2652" s="91">
        <v>100</v>
      </c>
      <c r="Y2652" s="91">
        <v>120</v>
      </c>
      <c r="Z2652" s="91">
        <v>40</v>
      </c>
      <c r="AA2652" s="91">
        <v>60</v>
      </c>
      <c r="AB2652" s="91">
        <v>120</v>
      </c>
      <c r="AC2652" s="91">
        <v>40</v>
      </c>
      <c r="AD2652" s="91">
        <v>60</v>
      </c>
      <c r="AE2652" s="91">
        <v>120</v>
      </c>
      <c r="AF2652" s="91">
        <v>5</v>
      </c>
      <c r="AG2652" s="91">
        <v>652</v>
      </c>
      <c r="AH2652" s="91">
        <v>672764</v>
      </c>
      <c r="AI2652" s="91">
        <v>2</v>
      </c>
      <c r="AJ2652" s="91" t="s">
        <v>17609</v>
      </c>
      <c r="AK2652" s="91">
        <v>0</v>
      </c>
      <c r="AL2652" s="91">
        <v>0</v>
      </c>
      <c r="AM2652" s="91" t="s">
        <v>87</v>
      </c>
      <c r="AO2652" s="91">
        <v>0</v>
      </c>
      <c r="AP2652" s="91">
        <v>2</v>
      </c>
      <c r="AQ2652" s="91">
        <v>1349063</v>
      </c>
      <c r="AR2652" s="91" t="s">
        <v>87</v>
      </c>
      <c r="AU2652" s="93">
        <v>42060</v>
      </c>
      <c r="AW2652" s="91">
        <v>1</v>
      </c>
      <c r="AX2652" s="91">
        <v>0</v>
      </c>
      <c r="AZ2652" s="92">
        <v>39010</v>
      </c>
      <c r="BA2652" s="91" t="s">
        <v>183</v>
      </c>
      <c r="BB2652" s="92">
        <v>42057</v>
      </c>
      <c r="BC2652" s="91" t="s">
        <v>87</v>
      </c>
    </row>
    <row r="2653" spans="1:55">
      <c r="A2653" s="91">
        <f t="shared" si="41"/>
        <v>2652</v>
      </c>
      <c r="B2653" s="91">
        <v>5376001</v>
      </c>
      <c r="C2653" s="91">
        <v>30</v>
      </c>
      <c r="D2653" s="91">
        <v>19</v>
      </c>
      <c r="E2653" s="91">
        <v>53760</v>
      </c>
      <c r="F2653" s="91">
        <v>1</v>
      </c>
      <c r="G2653" s="91" t="s">
        <v>2806</v>
      </c>
      <c r="I2653" s="91" t="s">
        <v>22568</v>
      </c>
      <c r="J2653" s="91" t="s">
        <v>2806</v>
      </c>
      <c r="K2653" s="91" t="s">
        <v>22569</v>
      </c>
      <c r="L2653" s="91" t="s">
        <v>22570</v>
      </c>
      <c r="O2653" s="91" t="s">
        <v>22571</v>
      </c>
      <c r="P2653" s="91" t="s">
        <v>22572</v>
      </c>
      <c r="R2653" s="91" t="s">
        <v>22573</v>
      </c>
      <c r="S2653" s="91" t="s">
        <v>22574</v>
      </c>
      <c r="T2653" s="91" t="s">
        <v>269</v>
      </c>
      <c r="U2653" s="91">
        <v>1</v>
      </c>
      <c r="V2653" s="91">
        <v>500000</v>
      </c>
      <c r="W2653" s="91">
        <v>0</v>
      </c>
      <c r="X2653" s="91">
        <v>0</v>
      </c>
      <c r="Y2653" s="91">
        <v>0</v>
      </c>
      <c r="Z2653" s="91">
        <v>40</v>
      </c>
      <c r="AA2653" s="91">
        <v>60</v>
      </c>
      <c r="AB2653" s="91">
        <v>120</v>
      </c>
      <c r="AC2653" s="91">
        <v>0</v>
      </c>
      <c r="AD2653" s="91">
        <v>0</v>
      </c>
      <c r="AE2653" s="91">
        <v>0</v>
      </c>
      <c r="AF2653" s="91">
        <v>5</v>
      </c>
      <c r="AG2653" s="91">
        <v>2</v>
      </c>
      <c r="AH2653" s="91">
        <v>9010330</v>
      </c>
      <c r="AI2653" s="91">
        <v>2</v>
      </c>
      <c r="AJ2653" s="91" t="s">
        <v>22575</v>
      </c>
      <c r="AK2653" s="91">
        <v>0</v>
      </c>
      <c r="AL2653" s="91">
        <v>0</v>
      </c>
      <c r="AM2653" s="91" t="s">
        <v>87</v>
      </c>
      <c r="AO2653" s="91">
        <v>1</v>
      </c>
      <c r="AP2653" s="91">
        <v>2</v>
      </c>
      <c r="AQ2653" s="91">
        <v>1236866</v>
      </c>
      <c r="AR2653" s="91" t="s">
        <v>87</v>
      </c>
      <c r="AU2653" s="93">
        <v>42060</v>
      </c>
      <c r="AW2653" s="91">
        <v>1</v>
      </c>
      <c r="AX2653" s="91">
        <v>0</v>
      </c>
      <c r="AZ2653" s="92">
        <v>36680</v>
      </c>
      <c r="BA2653" s="91" t="s">
        <v>183</v>
      </c>
      <c r="BB2653" s="92">
        <v>42057</v>
      </c>
      <c r="BC2653" s="91" t="s">
        <v>87</v>
      </c>
    </row>
    <row r="2654" spans="1:55">
      <c r="A2654" s="91">
        <f t="shared" si="41"/>
        <v>2653</v>
      </c>
      <c r="B2654" s="91">
        <v>5387001</v>
      </c>
      <c r="C2654" s="91">
        <v>70</v>
      </c>
      <c r="D2654" s="91">
        <v>19</v>
      </c>
      <c r="E2654" s="91">
        <v>53870</v>
      </c>
      <c r="F2654" s="91">
        <v>1</v>
      </c>
      <c r="G2654" s="91" t="s">
        <v>22576</v>
      </c>
      <c r="I2654" s="91" t="s">
        <v>22577</v>
      </c>
      <c r="J2654" s="91" t="s">
        <v>22576</v>
      </c>
      <c r="K2654" s="91" t="s">
        <v>22578</v>
      </c>
      <c r="L2654" s="91" t="s">
        <v>22579</v>
      </c>
      <c r="O2654" s="91" t="s">
        <v>22580</v>
      </c>
      <c r="P2654" s="91" t="s">
        <v>22581</v>
      </c>
      <c r="U2654" s="91">
        <v>1</v>
      </c>
      <c r="V2654" s="91">
        <v>500000</v>
      </c>
      <c r="W2654" s="91">
        <v>0</v>
      </c>
      <c r="X2654" s="91">
        <v>100</v>
      </c>
      <c r="Y2654" s="91">
        <v>120</v>
      </c>
      <c r="Z2654" s="91">
        <v>40</v>
      </c>
      <c r="AA2654" s="91">
        <v>60</v>
      </c>
      <c r="AB2654" s="91">
        <v>120</v>
      </c>
      <c r="AC2654" s="91">
        <v>0</v>
      </c>
      <c r="AD2654" s="91">
        <v>100</v>
      </c>
      <c r="AE2654" s="91">
        <v>120</v>
      </c>
      <c r="AF2654" s="91">
        <v>5</v>
      </c>
      <c r="AG2654" s="91">
        <v>37</v>
      </c>
      <c r="AH2654" s="91">
        <v>1187</v>
      </c>
      <c r="AI2654" s="91">
        <v>2</v>
      </c>
      <c r="AJ2654" s="91" t="s">
        <v>22582</v>
      </c>
      <c r="AK2654" s="91">
        <v>0</v>
      </c>
      <c r="AL2654" s="91">
        <v>0</v>
      </c>
      <c r="AM2654" s="91" t="s">
        <v>87</v>
      </c>
      <c r="AO2654" s="91">
        <v>0</v>
      </c>
      <c r="AP2654" s="91">
        <v>2</v>
      </c>
      <c r="AQ2654" s="91">
        <v>1517486</v>
      </c>
      <c r="AR2654" s="91" t="s">
        <v>87</v>
      </c>
      <c r="AU2654" s="93">
        <v>42060</v>
      </c>
      <c r="AW2654" s="91">
        <v>1</v>
      </c>
      <c r="AX2654" s="91">
        <v>0</v>
      </c>
      <c r="AZ2654" s="92">
        <v>36680</v>
      </c>
      <c r="BA2654" s="91" t="s">
        <v>183</v>
      </c>
      <c r="BB2654" s="92">
        <v>42057</v>
      </c>
      <c r="BC2654" s="91" t="s">
        <v>87</v>
      </c>
    </row>
    <row r="2655" spans="1:55">
      <c r="A2655" s="91">
        <f t="shared" si="41"/>
        <v>2654</v>
      </c>
      <c r="B2655" s="91">
        <v>5417004</v>
      </c>
      <c r="C2655" s="91">
        <v>30</v>
      </c>
      <c r="D2655" s="91">
        <v>19</v>
      </c>
      <c r="E2655" s="91">
        <v>54170</v>
      </c>
      <c r="F2655" s="91">
        <v>4</v>
      </c>
      <c r="G2655" s="91" t="s">
        <v>22583</v>
      </c>
      <c r="I2655" s="91" t="s">
        <v>22584</v>
      </c>
      <c r="J2655" s="91" t="s">
        <v>22583</v>
      </c>
      <c r="K2655" s="91" t="s">
        <v>3891</v>
      </c>
      <c r="L2655" s="91" t="s">
        <v>22585</v>
      </c>
      <c r="O2655" s="91" t="s">
        <v>22586</v>
      </c>
      <c r="P2655" s="91" t="s">
        <v>22587</v>
      </c>
      <c r="R2655" s="91" t="s">
        <v>22588</v>
      </c>
      <c r="S2655" s="91" t="s">
        <v>22589</v>
      </c>
      <c r="T2655" s="91" t="s">
        <v>201</v>
      </c>
      <c r="U2655" s="91">
        <v>1</v>
      </c>
      <c r="V2655" s="91">
        <v>500000</v>
      </c>
      <c r="W2655" s="91">
        <v>40</v>
      </c>
      <c r="X2655" s="91">
        <v>60</v>
      </c>
      <c r="Y2655" s="91">
        <v>120</v>
      </c>
      <c r="Z2655" s="91">
        <v>40</v>
      </c>
      <c r="AA2655" s="91">
        <v>60</v>
      </c>
      <c r="AB2655" s="91">
        <v>120</v>
      </c>
      <c r="AC2655" s="91">
        <v>40</v>
      </c>
      <c r="AD2655" s="91">
        <v>60</v>
      </c>
      <c r="AE2655" s="91">
        <v>120</v>
      </c>
      <c r="AF2655" s="91">
        <v>1</v>
      </c>
      <c r="AG2655" s="91">
        <v>78</v>
      </c>
      <c r="AH2655" s="91">
        <v>1210469</v>
      </c>
      <c r="AI2655" s="91">
        <v>1</v>
      </c>
      <c r="AJ2655" s="91" t="s">
        <v>22590</v>
      </c>
      <c r="AK2655" s="91">
        <v>0</v>
      </c>
      <c r="AL2655" s="91">
        <v>0</v>
      </c>
      <c r="AM2655" s="91" t="s">
        <v>87</v>
      </c>
      <c r="AO2655" s="91">
        <v>1</v>
      </c>
      <c r="AP2655" s="91">
        <v>2</v>
      </c>
      <c r="AQ2655" s="91">
        <v>1194544</v>
      </c>
      <c r="AR2655" s="91" t="s">
        <v>87</v>
      </c>
      <c r="AU2655" s="93">
        <v>42060</v>
      </c>
      <c r="AW2655" s="91">
        <v>1</v>
      </c>
      <c r="AX2655" s="91">
        <v>0</v>
      </c>
      <c r="AZ2655" s="92">
        <v>36680</v>
      </c>
      <c r="BA2655" s="91" t="s">
        <v>183</v>
      </c>
      <c r="BB2655" s="92">
        <v>42057</v>
      </c>
      <c r="BC2655" s="91" t="s">
        <v>87</v>
      </c>
    </row>
    <row r="2656" spans="1:55">
      <c r="A2656" s="91">
        <f t="shared" si="41"/>
        <v>2655</v>
      </c>
      <c r="B2656" s="91">
        <v>5417005</v>
      </c>
      <c r="C2656" s="91">
        <v>10</v>
      </c>
      <c r="D2656" s="91">
        <v>19</v>
      </c>
      <c r="E2656" s="91">
        <v>54170</v>
      </c>
      <c r="F2656" s="91">
        <v>5</v>
      </c>
      <c r="G2656" s="91" t="s">
        <v>22591</v>
      </c>
      <c r="I2656" s="91" t="s">
        <v>22592</v>
      </c>
      <c r="J2656" s="91" t="s">
        <v>22583</v>
      </c>
      <c r="K2656" s="91" t="s">
        <v>22593</v>
      </c>
      <c r="L2656" s="91" t="s">
        <v>22594</v>
      </c>
      <c r="O2656" s="91" t="s">
        <v>22595</v>
      </c>
      <c r="P2656" s="91" t="s">
        <v>22596</v>
      </c>
      <c r="R2656" s="91" t="s">
        <v>22597</v>
      </c>
      <c r="S2656" s="91" t="s">
        <v>22598</v>
      </c>
      <c r="T2656" s="91" t="s">
        <v>465</v>
      </c>
      <c r="U2656" s="91">
        <v>1</v>
      </c>
      <c r="V2656" s="91">
        <v>500000</v>
      </c>
      <c r="W2656" s="91">
        <v>0</v>
      </c>
      <c r="X2656" s="91">
        <v>100</v>
      </c>
      <c r="Y2656" s="91">
        <v>120</v>
      </c>
      <c r="Z2656" s="91">
        <v>40</v>
      </c>
      <c r="AA2656" s="91">
        <v>60</v>
      </c>
      <c r="AB2656" s="91">
        <v>120</v>
      </c>
      <c r="AC2656" s="91">
        <v>0</v>
      </c>
      <c r="AD2656" s="91">
        <v>0</v>
      </c>
      <c r="AE2656" s="91">
        <v>0</v>
      </c>
      <c r="AF2656" s="91">
        <v>501</v>
      </c>
      <c r="AG2656" s="91">
        <v>28</v>
      </c>
      <c r="AH2656" s="91">
        <v>360972</v>
      </c>
      <c r="AI2656" s="91">
        <v>1</v>
      </c>
      <c r="AJ2656" s="91" t="s">
        <v>22590</v>
      </c>
      <c r="AK2656" s="91">
        <v>0</v>
      </c>
      <c r="AL2656" s="91">
        <v>0</v>
      </c>
      <c r="AM2656" s="91" t="s">
        <v>87</v>
      </c>
      <c r="AO2656" s="91">
        <v>0</v>
      </c>
      <c r="AP2656" s="91">
        <v>2</v>
      </c>
      <c r="AQ2656" s="91">
        <v>1194544</v>
      </c>
      <c r="AR2656" s="91" t="s">
        <v>87</v>
      </c>
      <c r="AU2656" s="93">
        <v>42060</v>
      </c>
      <c r="AW2656" s="91">
        <v>1</v>
      </c>
      <c r="AX2656" s="91">
        <v>0</v>
      </c>
      <c r="AZ2656" s="92">
        <v>36680</v>
      </c>
      <c r="BA2656" s="91" t="s">
        <v>183</v>
      </c>
      <c r="BB2656" s="92">
        <v>42057</v>
      </c>
      <c r="BC2656" s="91" t="s">
        <v>87</v>
      </c>
    </row>
    <row r="2657" spans="1:55">
      <c r="A2657" s="91">
        <f t="shared" si="41"/>
        <v>2656</v>
      </c>
      <c r="B2657" s="91">
        <v>5417011</v>
      </c>
      <c r="C2657" s="91">
        <v>80</v>
      </c>
      <c r="D2657" s="91">
        <v>19</v>
      </c>
      <c r="E2657" s="91" t="s">
        <v>87</v>
      </c>
      <c r="F2657" s="91" t="s">
        <v>87</v>
      </c>
      <c r="G2657" s="91" t="s">
        <v>22583</v>
      </c>
      <c r="H2657" s="91" t="s">
        <v>2321</v>
      </c>
      <c r="I2657" s="91" t="s">
        <v>22599</v>
      </c>
      <c r="J2657" s="91" t="s">
        <v>22600</v>
      </c>
      <c r="K2657" s="91" t="s">
        <v>13234</v>
      </c>
      <c r="L2657" s="91" t="s">
        <v>22601</v>
      </c>
      <c r="O2657" s="91" t="s">
        <v>22602</v>
      </c>
      <c r="P2657" s="91" t="s">
        <v>22603</v>
      </c>
      <c r="R2657" s="91" t="s">
        <v>22604</v>
      </c>
      <c r="S2657" s="91" t="s">
        <v>22605</v>
      </c>
      <c r="T2657" s="91" t="s">
        <v>465</v>
      </c>
      <c r="U2657" s="91">
        <v>1</v>
      </c>
      <c r="V2657" s="91">
        <v>500000</v>
      </c>
      <c r="W2657" s="91">
        <v>0</v>
      </c>
      <c r="X2657" s="91">
        <v>100</v>
      </c>
      <c r="Y2657" s="91">
        <v>120</v>
      </c>
      <c r="Z2657" s="91">
        <v>40</v>
      </c>
      <c r="AA2657" s="91">
        <v>60</v>
      </c>
      <c r="AB2657" s="91">
        <v>120</v>
      </c>
      <c r="AC2657" s="91">
        <v>40</v>
      </c>
      <c r="AD2657" s="91">
        <v>60</v>
      </c>
      <c r="AE2657" s="91">
        <v>120</v>
      </c>
      <c r="AF2657" s="91">
        <v>177</v>
      </c>
      <c r="AG2657" s="91">
        <v>280</v>
      </c>
      <c r="AH2657" s="91">
        <v>191184</v>
      </c>
      <c r="AI2657" s="91">
        <v>1</v>
      </c>
      <c r="AJ2657" s="91" t="s">
        <v>22590</v>
      </c>
      <c r="AK2657" s="91">
        <v>0</v>
      </c>
      <c r="AL2657" s="91">
        <v>0</v>
      </c>
      <c r="AM2657" s="91" t="s">
        <v>87</v>
      </c>
      <c r="AO2657" s="91">
        <v>0</v>
      </c>
      <c r="AP2657" s="91">
        <v>2</v>
      </c>
      <c r="AQ2657" s="91">
        <v>1194544</v>
      </c>
      <c r="AR2657" s="91" t="s">
        <v>87</v>
      </c>
      <c r="AU2657" s="93">
        <v>42060</v>
      </c>
      <c r="AW2657" s="91">
        <v>1</v>
      </c>
      <c r="AX2657" s="91">
        <v>0</v>
      </c>
      <c r="AZ2657" s="92">
        <v>39063</v>
      </c>
      <c r="BA2657" s="91" t="s">
        <v>183</v>
      </c>
      <c r="BB2657" s="92">
        <v>42057</v>
      </c>
      <c r="BC2657" s="91" t="s">
        <v>87</v>
      </c>
    </row>
    <row r="2658" spans="1:55">
      <c r="A2658" s="91">
        <f t="shared" si="41"/>
        <v>2657</v>
      </c>
      <c r="B2658" s="91">
        <v>5417015</v>
      </c>
      <c r="C2658" s="91">
        <v>77</v>
      </c>
      <c r="D2658" s="91">
        <v>19</v>
      </c>
      <c r="E2658" s="91" t="s">
        <v>87</v>
      </c>
      <c r="F2658" s="91" t="s">
        <v>87</v>
      </c>
      <c r="G2658" s="91" t="s">
        <v>22583</v>
      </c>
      <c r="H2658" s="91" t="s">
        <v>3272</v>
      </c>
      <c r="I2658" s="91" t="s">
        <v>22606</v>
      </c>
      <c r="J2658" s="91" t="s">
        <v>22607</v>
      </c>
      <c r="K2658" s="91" t="s">
        <v>22608</v>
      </c>
      <c r="L2658" s="91" t="s">
        <v>22609</v>
      </c>
      <c r="O2658" s="91" t="s">
        <v>22610</v>
      </c>
      <c r="P2658" s="91" t="s">
        <v>22611</v>
      </c>
      <c r="R2658" s="91" t="s">
        <v>22612</v>
      </c>
      <c r="S2658" s="91" t="s">
        <v>22613</v>
      </c>
      <c r="T2658" s="91" t="s">
        <v>465</v>
      </c>
      <c r="U2658" s="91">
        <v>1</v>
      </c>
      <c r="V2658" s="91">
        <v>500000</v>
      </c>
      <c r="W2658" s="91">
        <v>0</v>
      </c>
      <c r="X2658" s="91">
        <v>100</v>
      </c>
      <c r="Y2658" s="91">
        <v>120</v>
      </c>
      <c r="Z2658" s="91">
        <v>40</v>
      </c>
      <c r="AA2658" s="91">
        <v>60</v>
      </c>
      <c r="AB2658" s="91">
        <v>120</v>
      </c>
      <c r="AC2658" s="91">
        <v>40</v>
      </c>
      <c r="AD2658" s="91">
        <v>60</v>
      </c>
      <c r="AE2658" s="91">
        <v>120</v>
      </c>
      <c r="AF2658" s="91">
        <v>169</v>
      </c>
      <c r="AG2658" s="91">
        <v>3</v>
      </c>
      <c r="AH2658" s="91">
        <v>585092</v>
      </c>
      <c r="AI2658" s="91">
        <v>1</v>
      </c>
      <c r="AJ2658" s="91" t="s">
        <v>22614</v>
      </c>
      <c r="AK2658" s="91">
        <v>0</v>
      </c>
      <c r="AL2658" s="91">
        <v>0</v>
      </c>
      <c r="AM2658" s="91" t="s">
        <v>87</v>
      </c>
      <c r="AO2658" s="91">
        <v>1</v>
      </c>
      <c r="AP2658" s="91">
        <v>2</v>
      </c>
      <c r="AQ2658" s="91">
        <v>1194544</v>
      </c>
      <c r="AR2658" s="91" t="s">
        <v>87</v>
      </c>
      <c r="AU2658" s="93">
        <v>42060</v>
      </c>
      <c r="AW2658" s="91">
        <v>1</v>
      </c>
      <c r="AX2658" s="91">
        <v>0</v>
      </c>
      <c r="AZ2658" s="92">
        <v>41793</v>
      </c>
      <c r="BA2658" s="91" t="s">
        <v>183</v>
      </c>
      <c r="BB2658" s="92">
        <v>42057</v>
      </c>
      <c r="BC2658" s="91" t="s">
        <v>87</v>
      </c>
    </row>
    <row r="2659" spans="1:55">
      <c r="A2659" s="91">
        <f t="shared" si="41"/>
        <v>2658</v>
      </c>
      <c r="B2659" s="91">
        <v>5504005</v>
      </c>
      <c r="C2659" s="91">
        <v>30</v>
      </c>
      <c r="D2659" s="91">
        <v>19</v>
      </c>
      <c r="E2659" s="91" t="s">
        <v>87</v>
      </c>
      <c r="F2659" s="91" t="s">
        <v>87</v>
      </c>
      <c r="G2659" s="91" t="s">
        <v>22615</v>
      </c>
      <c r="H2659" s="91" t="s">
        <v>3878</v>
      </c>
      <c r="I2659" s="91" t="s">
        <v>22616</v>
      </c>
      <c r="J2659" s="91" t="s">
        <v>22617</v>
      </c>
      <c r="K2659" s="91" t="s">
        <v>6998</v>
      </c>
      <c r="L2659" s="91" t="s">
        <v>22618</v>
      </c>
      <c r="O2659" s="91" t="s">
        <v>22619</v>
      </c>
      <c r="P2659" s="91" t="s">
        <v>22620</v>
      </c>
      <c r="R2659" s="91" t="s">
        <v>22621</v>
      </c>
      <c r="S2659" s="91" t="s">
        <v>22622</v>
      </c>
      <c r="T2659" s="91" t="s">
        <v>269</v>
      </c>
      <c r="U2659" s="91">
        <v>0</v>
      </c>
      <c r="V2659" s="91">
        <v>500000</v>
      </c>
      <c r="W2659" s="91">
        <v>0</v>
      </c>
      <c r="X2659" s="91">
        <v>100</v>
      </c>
      <c r="Y2659" s="91">
        <v>120</v>
      </c>
      <c r="Z2659" s="91">
        <v>40</v>
      </c>
      <c r="AA2659" s="91">
        <v>60</v>
      </c>
      <c r="AB2659" s="91">
        <v>120</v>
      </c>
      <c r="AC2659" s="91">
        <v>40</v>
      </c>
      <c r="AD2659" s="91">
        <v>60</v>
      </c>
      <c r="AE2659" s="91">
        <v>120</v>
      </c>
      <c r="AF2659" s="91">
        <v>5</v>
      </c>
      <c r="AG2659" s="91">
        <v>644</v>
      </c>
      <c r="AH2659" s="91">
        <v>4604478</v>
      </c>
      <c r="AI2659" s="91">
        <v>1</v>
      </c>
      <c r="AJ2659" s="91" t="s">
        <v>22623</v>
      </c>
      <c r="AK2659" s="91">
        <v>0</v>
      </c>
      <c r="AL2659" s="91">
        <v>0</v>
      </c>
      <c r="AM2659" s="91" t="s">
        <v>87</v>
      </c>
      <c r="AO2659" s="91">
        <v>1</v>
      </c>
      <c r="AP2659" s="91">
        <v>2</v>
      </c>
      <c r="AQ2659" s="91" t="s">
        <v>87</v>
      </c>
      <c r="AR2659" s="91" t="s">
        <v>87</v>
      </c>
      <c r="AW2659" s="91">
        <v>1</v>
      </c>
      <c r="AX2659" s="91">
        <v>0</v>
      </c>
      <c r="AZ2659" s="92">
        <v>41754</v>
      </c>
      <c r="BA2659" s="91" t="s">
        <v>183</v>
      </c>
      <c r="BB2659" s="92">
        <v>42209</v>
      </c>
      <c r="BC2659" s="91" t="s">
        <v>87</v>
      </c>
    </row>
    <row r="2660" spans="1:55">
      <c r="A2660" s="91">
        <f t="shared" si="41"/>
        <v>2659</v>
      </c>
      <c r="B2660" s="91">
        <v>5641003</v>
      </c>
      <c r="C2660" s="91">
        <v>40</v>
      </c>
      <c r="D2660" s="91">
        <v>19</v>
      </c>
      <c r="E2660" s="91">
        <v>56410</v>
      </c>
      <c r="F2660" s="91">
        <v>3</v>
      </c>
      <c r="G2660" s="91" t="s">
        <v>2863</v>
      </c>
      <c r="I2660" s="91" t="s">
        <v>3538</v>
      </c>
      <c r="J2660" s="91" t="s">
        <v>22624</v>
      </c>
      <c r="K2660" s="91" t="s">
        <v>1410</v>
      </c>
      <c r="L2660" s="91" t="s">
        <v>22625</v>
      </c>
      <c r="O2660" s="91" t="s">
        <v>22626</v>
      </c>
      <c r="P2660" s="91" t="s">
        <v>22627</v>
      </c>
      <c r="U2660" s="91">
        <v>1</v>
      </c>
      <c r="V2660" s="91">
        <v>500000</v>
      </c>
      <c r="W2660" s="91">
        <v>0</v>
      </c>
      <c r="X2660" s="91">
        <v>0</v>
      </c>
      <c r="Y2660" s="91">
        <v>0</v>
      </c>
      <c r="Z2660" s="91">
        <v>40</v>
      </c>
      <c r="AA2660" s="91">
        <v>60</v>
      </c>
      <c r="AB2660" s="91">
        <v>120</v>
      </c>
      <c r="AC2660" s="91">
        <v>0</v>
      </c>
      <c r="AD2660" s="91">
        <v>0</v>
      </c>
      <c r="AE2660" s="91">
        <v>0</v>
      </c>
      <c r="AF2660" s="91">
        <v>5</v>
      </c>
      <c r="AG2660" s="91">
        <v>147</v>
      </c>
      <c r="AH2660" s="91">
        <v>7707523</v>
      </c>
      <c r="AI2660" s="91">
        <v>1</v>
      </c>
      <c r="AJ2660" s="91" t="s">
        <v>2870</v>
      </c>
      <c r="AK2660" s="91">
        <v>0</v>
      </c>
      <c r="AL2660" s="91">
        <v>1</v>
      </c>
      <c r="AM2660" s="91" t="s">
        <v>22628</v>
      </c>
      <c r="AN2660" s="91" t="s">
        <v>431</v>
      </c>
      <c r="AO2660" s="91">
        <v>1</v>
      </c>
      <c r="AP2660" s="91">
        <v>2</v>
      </c>
      <c r="AQ2660" s="91">
        <v>1586235</v>
      </c>
      <c r="AR2660" s="91" t="s">
        <v>87</v>
      </c>
      <c r="AU2660" s="93">
        <v>42060</v>
      </c>
      <c r="AW2660" s="91">
        <v>1</v>
      </c>
      <c r="AX2660" s="91">
        <v>0</v>
      </c>
      <c r="AZ2660" s="92">
        <v>36680</v>
      </c>
      <c r="BA2660" s="91" t="s">
        <v>183</v>
      </c>
      <c r="BB2660" s="92">
        <v>42057</v>
      </c>
      <c r="BC2660" s="91" t="s">
        <v>87</v>
      </c>
    </row>
    <row r="2661" spans="1:55">
      <c r="A2661" s="91">
        <f t="shared" si="41"/>
        <v>2660</v>
      </c>
      <c r="B2661" s="91">
        <v>5642002</v>
      </c>
      <c r="C2661" s="91">
        <v>30</v>
      </c>
      <c r="D2661" s="91">
        <v>19</v>
      </c>
      <c r="E2661" s="91">
        <v>56420</v>
      </c>
      <c r="F2661" s="91">
        <v>2</v>
      </c>
      <c r="G2661" s="91" t="s">
        <v>2878</v>
      </c>
      <c r="I2661" s="91" t="s">
        <v>2872</v>
      </c>
      <c r="J2661" s="91" t="s">
        <v>2873</v>
      </c>
      <c r="K2661" s="91" t="s">
        <v>22629</v>
      </c>
      <c r="L2661" s="91" t="s">
        <v>22630</v>
      </c>
      <c r="M2661" s="91" t="s">
        <v>22631</v>
      </c>
      <c r="O2661" s="91" t="s">
        <v>22632</v>
      </c>
      <c r="P2661" s="91" t="s">
        <v>22633</v>
      </c>
      <c r="U2661" s="91">
        <v>1</v>
      </c>
      <c r="V2661" s="91">
        <v>500000</v>
      </c>
      <c r="W2661" s="91">
        <v>0</v>
      </c>
      <c r="X2661" s="91">
        <v>100</v>
      </c>
      <c r="Y2661" s="91">
        <v>120</v>
      </c>
      <c r="Z2661" s="91">
        <v>40</v>
      </c>
      <c r="AA2661" s="91">
        <v>60</v>
      </c>
      <c r="AB2661" s="91">
        <v>120</v>
      </c>
      <c r="AC2661" s="91">
        <v>40</v>
      </c>
      <c r="AD2661" s="91">
        <v>60</v>
      </c>
      <c r="AE2661" s="91">
        <v>120</v>
      </c>
      <c r="AF2661" s="91">
        <v>5</v>
      </c>
      <c r="AG2661" s="91">
        <v>103</v>
      </c>
      <c r="AH2661" s="91">
        <v>6432000</v>
      </c>
      <c r="AI2661" s="91">
        <v>1</v>
      </c>
      <c r="AJ2661" s="91" t="s">
        <v>22634</v>
      </c>
      <c r="AK2661" s="91">
        <v>0</v>
      </c>
      <c r="AL2661" s="91">
        <v>0</v>
      </c>
      <c r="AM2661" s="91" t="s">
        <v>87</v>
      </c>
      <c r="AO2661" s="91">
        <v>0</v>
      </c>
      <c r="AP2661" s="91">
        <v>2</v>
      </c>
      <c r="AQ2661" s="91">
        <v>1574906</v>
      </c>
      <c r="AR2661" s="91" t="s">
        <v>87</v>
      </c>
      <c r="AU2661" s="93">
        <v>42060</v>
      </c>
      <c r="AW2661" s="91">
        <v>1</v>
      </c>
      <c r="AX2661" s="91">
        <v>0</v>
      </c>
      <c r="AY2661" s="91">
        <v>0</v>
      </c>
      <c r="AZ2661" s="92">
        <v>36680</v>
      </c>
      <c r="BA2661" s="91" t="s">
        <v>183</v>
      </c>
      <c r="BB2661" s="92">
        <v>42057</v>
      </c>
      <c r="BC2661" s="91" t="s">
        <v>87</v>
      </c>
    </row>
    <row r="2662" spans="1:55">
      <c r="A2662" s="91">
        <f t="shared" si="41"/>
        <v>2661</v>
      </c>
      <c r="B2662" s="91">
        <v>5642004</v>
      </c>
      <c r="C2662" s="91">
        <v>80</v>
      </c>
      <c r="D2662" s="91">
        <v>19</v>
      </c>
      <c r="E2662" s="91">
        <v>56420</v>
      </c>
      <c r="F2662" s="91">
        <v>4</v>
      </c>
      <c r="G2662" s="91" t="s">
        <v>2878</v>
      </c>
      <c r="H2662" s="91" t="s">
        <v>2321</v>
      </c>
      <c r="I2662" s="91" t="s">
        <v>2872</v>
      </c>
      <c r="J2662" s="91" t="s">
        <v>2873</v>
      </c>
      <c r="K2662" s="91" t="s">
        <v>22635</v>
      </c>
      <c r="L2662" s="91" t="s">
        <v>22636</v>
      </c>
      <c r="M2662" s="91" t="s">
        <v>22637</v>
      </c>
      <c r="O2662" s="91" t="s">
        <v>22638</v>
      </c>
      <c r="P2662" s="91" t="s">
        <v>22639</v>
      </c>
      <c r="R2662" s="91" t="s">
        <v>22640</v>
      </c>
      <c r="S2662" s="91" t="s">
        <v>22641</v>
      </c>
      <c r="T2662" s="91" t="s">
        <v>465</v>
      </c>
      <c r="U2662" s="91">
        <v>1</v>
      </c>
      <c r="V2662" s="91">
        <v>500000</v>
      </c>
      <c r="W2662" s="91">
        <v>0</v>
      </c>
      <c r="X2662" s="91">
        <v>100</v>
      </c>
      <c r="Y2662" s="91">
        <v>120</v>
      </c>
      <c r="Z2662" s="91">
        <v>40</v>
      </c>
      <c r="AA2662" s="91">
        <v>60</v>
      </c>
      <c r="AB2662" s="91">
        <v>120</v>
      </c>
      <c r="AC2662" s="91">
        <v>40</v>
      </c>
      <c r="AD2662" s="91">
        <v>60</v>
      </c>
      <c r="AE2662" s="91">
        <v>120</v>
      </c>
      <c r="AF2662" s="91">
        <v>177</v>
      </c>
      <c r="AG2662" s="91">
        <v>211</v>
      </c>
      <c r="AH2662" s="91">
        <v>116646</v>
      </c>
      <c r="AI2662" s="91">
        <v>1</v>
      </c>
      <c r="AJ2662" s="91" t="s">
        <v>22642</v>
      </c>
      <c r="AK2662" s="91">
        <v>0</v>
      </c>
      <c r="AL2662" s="91">
        <v>0</v>
      </c>
      <c r="AM2662" s="91" t="s">
        <v>87</v>
      </c>
      <c r="AO2662" s="91">
        <v>0</v>
      </c>
      <c r="AP2662" s="91">
        <v>2</v>
      </c>
      <c r="AQ2662" s="91">
        <v>1574906</v>
      </c>
      <c r="AR2662" s="91" t="s">
        <v>87</v>
      </c>
      <c r="AU2662" s="93">
        <v>42060</v>
      </c>
      <c r="AW2662" s="91">
        <v>1</v>
      </c>
      <c r="AX2662" s="91">
        <v>0</v>
      </c>
      <c r="AY2662" s="91">
        <v>0</v>
      </c>
      <c r="AZ2662" s="92">
        <v>36680</v>
      </c>
      <c r="BA2662" s="91" t="s">
        <v>183</v>
      </c>
      <c r="BB2662" s="92">
        <v>42057</v>
      </c>
      <c r="BC2662" s="91" t="s">
        <v>87</v>
      </c>
    </row>
    <row r="2663" spans="1:55">
      <c r="A2663" s="91">
        <f t="shared" si="41"/>
        <v>2662</v>
      </c>
      <c r="B2663" s="91">
        <v>5642006</v>
      </c>
      <c r="C2663" s="91">
        <v>77</v>
      </c>
      <c r="D2663" s="91">
        <v>19</v>
      </c>
      <c r="E2663" s="91">
        <v>56420</v>
      </c>
      <c r="F2663" s="91">
        <v>6</v>
      </c>
      <c r="G2663" s="91" t="s">
        <v>2878</v>
      </c>
      <c r="H2663" s="91" t="s">
        <v>3272</v>
      </c>
      <c r="I2663" s="91" t="s">
        <v>22643</v>
      </c>
      <c r="J2663" s="91" t="s">
        <v>2878</v>
      </c>
      <c r="K2663" s="91" t="s">
        <v>17035</v>
      </c>
      <c r="L2663" s="91" t="s">
        <v>22644</v>
      </c>
      <c r="O2663" s="91" t="s">
        <v>22645</v>
      </c>
      <c r="P2663" s="91" t="s">
        <v>22646</v>
      </c>
      <c r="R2663" s="91" t="s">
        <v>22647</v>
      </c>
      <c r="S2663" s="91" t="s">
        <v>22648</v>
      </c>
      <c r="T2663" s="91" t="s">
        <v>465</v>
      </c>
      <c r="U2663" s="91">
        <v>1</v>
      </c>
      <c r="V2663" s="91">
        <v>500000</v>
      </c>
      <c r="W2663" s="91">
        <v>0</v>
      </c>
      <c r="X2663" s="91">
        <v>100</v>
      </c>
      <c r="Y2663" s="91">
        <v>120</v>
      </c>
      <c r="Z2663" s="91">
        <v>40</v>
      </c>
      <c r="AA2663" s="91">
        <v>60</v>
      </c>
      <c r="AB2663" s="91">
        <v>120</v>
      </c>
      <c r="AC2663" s="91">
        <v>0</v>
      </c>
      <c r="AD2663" s="91">
        <v>100</v>
      </c>
      <c r="AE2663" s="91">
        <v>120</v>
      </c>
      <c r="AF2663" s="91">
        <v>5</v>
      </c>
      <c r="AG2663" s="91">
        <v>103</v>
      </c>
      <c r="AH2663" s="91">
        <v>6432800</v>
      </c>
      <c r="AI2663" s="91">
        <v>1</v>
      </c>
      <c r="AJ2663" s="91" t="s">
        <v>22649</v>
      </c>
      <c r="AK2663" s="91">
        <v>0</v>
      </c>
      <c r="AL2663" s="91">
        <v>0</v>
      </c>
      <c r="AM2663" s="91" t="s">
        <v>87</v>
      </c>
      <c r="AO2663" s="91">
        <v>1</v>
      </c>
      <c r="AP2663" s="91">
        <v>2</v>
      </c>
      <c r="AQ2663" s="91">
        <v>1574906</v>
      </c>
      <c r="AR2663" s="91" t="s">
        <v>87</v>
      </c>
      <c r="AU2663" s="93">
        <v>42060</v>
      </c>
      <c r="AW2663" s="91">
        <v>1</v>
      </c>
      <c r="AX2663" s="91">
        <v>0</v>
      </c>
      <c r="AY2663" s="91">
        <v>0</v>
      </c>
      <c r="AZ2663" s="92">
        <v>36680</v>
      </c>
      <c r="BA2663" s="91" t="s">
        <v>183</v>
      </c>
      <c r="BB2663" s="92">
        <v>42057</v>
      </c>
      <c r="BC2663" s="91" t="s">
        <v>87</v>
      </c>
    </row>
    <row r="2664" spans="1:55">
      <c r="A2664" s="91">
        <f t="shared" si="41"/>
        <v>2663</v>
      </c>
      <c r="B2664" s="91">
        <v>5642015</v>
      </c>
      <c r="C2664" s="91">
        <v>38</v>
      </c>
      <c r="D2664" s="91">
        <v>19</v>
      </c>
      <c r="E2664" s="91" t="s">
        <v>87</v>
      </c>
      <c r="F2664" s="91" t="s">
        <v>87</v>
      </c>
      <c r="G2664" s="91" t="s">
        <v>2878</v>
      </c>
      <c r="H2664" s="91" t="s">
        <v>22650</v>
      </c>
      <c r="I2664" s="91" t="s">
        <v>2872</v>
      </c>
      <c r="J2664" s="91" t="s">
        <v>2873</v>
      </c>
      <c r="K2664" s="91" t="s">
        <v>7766</v>
      </c>
      <c r="L2664" s="91" t="s">
        <v>22651</v>
      </c>
      <c r="O2664" s="91" t="s">
        <v>22652</v>
      </c>
      <c r="P2664" s="91" t="s">
        <v>22653</v>
      </c>
      <c r="U2664" s="91">
        <v>1</v>
      </c>
      <c r="V2664" s="91">
        <v>500000</v>
      </c>
      <c r="W2664" s="91">
        <v>0</v>
      </c>
      <c r="X2664" s="91">
        <v>0</v>
      </c>
      <c r="Y2664" s="91">
        <v>0</v>
      </c>
      <c r="Z2664" s="91">
        <v>100</v>
      </c>
      <c r="AA2664" s="91">
        <v>0</v>
      </c>
      <c r="AB2664" s="91">
        <v>0</v>
      </c>
      <c r="AC2664" s="91">
        <v>0</v>
      </c>
      <c r="AD2664" s="91">
        <v>0</v>
      </c>
      <c r="AE2664" s="91">
        <v>0</v>
      </c>
      <c r="AF2664" s="91">
        <v>1</v>
      </c>
      <c r="AG2664" s="91">
        <v>797</v>
      </c>
      <c r="AH2664" s="91">
        <v>522010</v>
      </c>
      <c r="AI2664" s="91">
        <v>1</v>
      </c>
      <c r="AJ2664" s="91" t="s">
        <v>22654</v>
      </c>
      <c r="AK2664" s="91">
        <v>0</v>
      </c>
      <c r="AL2664" s="91">
        <v>0</v>
      </c>
      <c r="AM2664" s="91" t="s">
        <v>87</v>
      </c>
      <c r="AO2664" s="91">
        <v>0</v>
      </c>
      <c r="AP2664" s="91">
        <v>2</v>
      </c>
      <c r="AQ2664" s="91">
        <v>1574906</v>
      </c>
      <c r="AR2664" s="91" t="s">
        <v>87</v>
      </c>
      <c r="AU2664" s="93">
        <v>42060</v>
      </c>
      <c r="AW2664" s="91">
        <v>1</v>
      </c>
      <c r="AX2664" s="91">
        <v>0</v>
      </c>
      <c r="AY2664" s="91">
        <v>0</v>
      </c>
      <c r="AZ2664" s="92">
        <v>37767</v>
      </c>
      <c r="BA2664" s="91" t="s">
        <v>183</v>
      </c>
      <c r="BB2664" s="92">
        <v>42057</v>
      </c>
      <c r="BC2664" s="91" t="s">
        <v>87</v>
      </c>
    </row>
    <row r="2665" spans="1:55">
      <c r="A2665" s="91">
        <f t="shared" si="41"/>
        <v>2664</v>
      </c>
      <c r="B2665" s="91">
        <v>5642021</v>
      </c>
      <c r="C2665" s="91">
        <v>38</v>
      </c>
      <c r="D2665" s="91">
        <v>19</v>
      </c>
      <c r="E2665" s="91" t="s">
        <v>87</v>
      </c>
      <c r="F2665" s="91" t="s">
        <v>87</v>
      </c>
      <c r="G2665" s="91" t="s">
        <v>2878</v>
      </c>
      <c r="H2665" s="91" t="s">
        <v>22655</v>
      </c>
      <c r="I2665" s="91" t="s">
        <v>2872</v>
      </c>
      <c r="K2665" s="91" t="s">
        <v>22656</v>
      </c>
      <c r="L2665" s="91" t="s">
        <v>22657</v>
      </c>
      <c r="M2665" s="91" t="s">
        <v>22658</v>
      </c>
      <c r="O2665" s="91" t="s">
        <v>22659</v>
      </c>
      <c r="P2665" s="91" t="s">
        <v>22660</v>
      </c>
      <c r="R2665" s="91" t="s">
        <v>22661</v>
      </c>
      <c r="S2665" s="91" t="s">
        <v>22662</v>
      </c>
      <c r="T2665" s="91" t="s">
        <v>465</v>
      </c>
      <c r="U2665" s="91">
        <v>1</v>
      </c>
      <c r="V2665" s="91">
        <v>500000</v>
      </c>
      <c r="W2665" s="91">
        <v>0</v>
      </c>
      <c r="X2665" s="91">
        <v>100</v>
      </c>
      <c r="Y2665" s="91">
        <v>120</v>
      </c>
      <c r="Z2665" s="91">
        <v>40</v>
      </c>
      <c r="AA2665" s="91">
        <v>60</v>
      </c>
      <c r="AB2665" s="91">
        <v>120</v>
      </c>
      <c r="AC2665" s="91">
        <v>0</v>
      </c>
      <c r="AD2665" s="91">
        <v>100</v>
      </c>
      <c r="AE2665" s="91">
        <v>120</v>
      </c>
      <c r="AF2665" s="91">
        <v>140</v>
      </c>
      <c r="AG2665" s="91">
        <v>811</v>
      </c>
      <c r="AH2665" s="91">
        <v>1083077</v>
      </c>
      <c r="AI2665" s="91">
        <v>1</v>
      </c>
      <c r="AJ2665" s="91" t="s">
        <v>22663</v>
      </c>
      <c r="AK2665" s="91">
        <v>0</v>
      </c>
      <c r="AL2665" s="91">
        <v>0</v>
      </c>
      <c r="AM2665" s="91" t="s">
        <v>87</v>
      </c>
      <c r="AO2665" s="91">
        <v>0</v>
      </c>
      <c r="AP2665" s="91">
        <v>2</v>
      </c>
      <c r="AQ2665" s="91">
        <v>1574906</v>
      </c>
      <c r="AR2665" s="91" t="s">
        <v>87</v>
      </c>
      <c r="AU2665" s="93">
        <v>42060</v>
      </c>
      <c r="AW2665" s="91">
        <v>1</v>
      </c>
      <c r="AX2665" s="91">
        <v>0</v>
      </c>
      <c r="AY2665" s="91">
        <v>0</v>
      </c>
      <c r="AZ2665" s="92">
        <v>39659</v>
      </c>
      <c r="BA2665" s="91" t="s">
        <v>183</v>
      </c>
      <c r="BB2665" s="92">
        <v>42961.056620370371</v>
      </c>
      <c r="BC2665" s="91" t="s">
        <v>233</v>
      </c>
    </row>
    <row r="2666" spans="1:55">
      <c r="A2666" s="91">
        <f t="shared" si="41"/>
        <v>2665</v>
      </c>
      <c r="B2666" s="91">
        <v>5697001</v>
      </c>
      <c r="C2666" s="91">
        <v>77</v>
      </c>
      <c r="D2666" s="91">
        <v>19</v>
      </c>
      <c r="E2666" s="91">
        <v>56970</v>
      </c>
      <c r="F2666" s="91">
        <v>1</v>
      </c>
      <c r="G2666" s="91" t="s">
        <v>22664</v>
      </c>
      <c r="H2666" s="91" t="s">
        <v>22665</v>
      </c>
      <c r="I2666" s="91" t="s">
        <v>22666</v>
      </c>
      <c r="J2666" s="91" t="s">
        <v>22667</v>
      </c>
      <c r="K2666" s="91" t="s">
        <v>22668</v>
      </c>
      <c r="L2666" s="91" t="s">
        <v>22669</v>
      </c>
      <c r="O2666" s="91" t="s">
        <v>22670</v>
      </c>
      <c r="P2666" s="91" t="s">
        <v>22671</v>
      </c>
      <c r="R2666" s="91" t="s">
        <v>22672</v>
      </c>
      <c r="S2666" s="91" t="s">
        <v>22673</v>
      </c>
      <c r="T2666" s="91" t="s">
        <v>931</v>
      </c>
      <c r="U2666" s="91">
        <v>0</v>
      </c>
      <c r="V2666" s="91">
        <v>500000</v>
      </c>
      <c r="W2666" s="91">
        <v>100</v>
      </c>
      <c r="X2666" s="91">
        <v>0</v>
      </c>
      <c r="Y2666" s="91">
        <v>0</v>
      </c>
      <c r="Z2666" s="91">
        <v>100</v>
      </c>
      <c r="AA2666" s="91">
        <v>0</v>
      </c>
      <c r="AB2666" s="91">
        <v>0</v>
      </c>
      <c r="AC2666" s="91">
        <v>100</v>
      </c>
      <c r="AD2666" s="91">
        <v>0</v>
      </c>
      <c r="AE2666" s="91">
        <v>0</v>
      </c>
      <c r="AF2666" s="91">
        <v>169</v>
      </c>
      <c r="AG2666" s="91">
        <v>1</v>
      </c>
      <c r="AH2666" s="91">
        <v>623130</v>
      </c>
      <c r="AI2666" s="91">
        <v>1</v>
      </c>
      <c r="AJ2666" s="91" t="s">
        <v>22674</v>
      </c>
      <c r="AK2666" s="91">
        <v>0</v>
      </c>
      <c r="AL2666" s="91">
        <v>0</v>
      </c>
      <c r="AM2666" s="91" t="s">
        <v>87</v>
      </c>
      <c r="AO2666" s="91">
        <v>1</v>
      </c>
      <c r="AP2666" s="91">
        <v>2</v>
      </c>
      <c r="AQ2666" s="91" t="s">
        <v>87</v>
      </c>
      <c r="AR2666" s="91" t="s">
        <v>87</v>
      </c>
      <c r="AW2666" s="91">
        <v>1</v>
      </c>
      <c r="AX2666" s="91">
        <v>0</v>
      </c>
      <c r="AZ2666" s="92">
        <v>36680</v>
      </c>
      <c r="BA2666" s="91" t="s">
        <v>183</v>
      </c>
      <c r="BB2666" s="92">
        <v>41974</v>
      </c>
      <c r="BC2666" s="91" t="s">
        <v>87</v>
      </c>
    </row>
    <row r="2667" spans="1:55">
      <c r="A2667" s="91">
        <f t="shared" si="41"/>
        <v>2666</v>
      </c>
      <c r="B2667" s="91">
        <v>5698001</v>
      </c>
      <c r="C2667" s="91">
        <v>77</v>
      </c>
      <c r="D2667" s="91">
        <v>19</v>
      </c>
      <c r="E2667" s="91">
        <v>56980</v>
      </c>
      <c r="F2667" s="91">
        <v>1</v>
      </c>
      <c r="G2667" s="91" t="s">
        <v>22675</v>
      </c>
      <c r="I2667" s="91" t="s">
        <v>22676</v>
      </c>
      <c r="J2667" s="91" t="s">
        <v>22675</v>
      </c>
      <c r="K2667" s="91" t="s">
        <v>9218</v>
      </c>
      <c r="L2667" s="91" t="s">
        <v>22677</v>
      </c>
      <c r="O2667" s="91" t="s">
        <v>22678</v>
      </c>
      <c r="P2667" s="91" t="s">
        <v>22678</v>
      </c>
      <c r="U2667" s="91">
        <v>0</v>
      </c>
      <c r="V2667" s="91">
        <v>500000</v>
      </c>
      <c r="W2667" s="91">
        <v>0</v>
      </c>
      <c r="X2667" s="91">
        <v>0</v>
      </c>
      <c r="Y2667" s="91">
        <v>0</v>
      </c>
      <c r="Z2667" s="91">
        <v>40</v>
      </c>
      <c r="AA2667" s="91">
        <v>60</v>
      </c>
      <c r="AB2667" s="91">
        <v>120</v>
      </c>
      <c r="AC2667" s="91">
        <v>0</v>
      </c>
      <c r="AD2667" s="91">
        <v>0</v>
      </c>
      <c r="AE2667" s="91">
        <v>0</v>
      </c>
      <c r="AF2667" s="91">
        <v>169</v>
      </c>
      <c r="AG2667" s="91">
        <v>40</v>
      </c>
      <c r="AH2667" s="91">
        <v>1092426</v>
      </c>
      <c r="AI2667" s="91">
        <v>1</v>
      </c>
      <c r="AJ2667" s="91" t="s">
        <v>22679</v>
      </c>
      <c r="AK2667" s="91">
        <v>0</v>
      </c>
      <c r="AL2667" s="91">
        <v>0</v>
      </c>
      <c r="AM2667" s="91" t="s">
        <v>87</v>
      </c>
      <c r="AO2667" s="91">
        <v>0</v>
      </c>
      <c r="AP2667" s="91">
        <v>2</v>
      </c>
      <c r="AQ2667" s="91" t="s">
        <v>87</v>
      </c>
      <c r="AR2667" s="91" t="s">
        <v>87</v>
      </c>
      <c r="AW2667" s="91">
        <v>1</v>
      </c>
      <c r="AX2667" s="91">
        <v>0</v>
      </c>
      <c r="AZ2667" s="92">
        <v>36680</v>
      </c>
      <c r="BA2667" s="91" t="s">
        <v>183</v>
      </c>
      <c r="BB2667" s="92">
        <v>38747</v>
      </c>
      <c r="BC2667" s="91" t="s">
        <v>87</v>
      </c>
    </row>
    <row r="2668" spans="1:55">
      <c r="A2668" s="91">
        <f t="shared" si="41"/>
        <v>2667</v>
      </c>
      <c r="B2668" s="91">
        <v>5838001</v>
      </c>
      <c r="C2668" s="91">
        <v>30</v>
      </c>
      <c r="D2668" s="91">
        <v>19</v>
      </c>
      <c r="E2668" s="91">
        <v>58380</v>
      </c>
      <c r="F2668" s="91">
        <v>1</v>
      </c>
      <c r="G2668" s="91" t="s">
        <v>22680</v>
      </c>
      <c r="I2668" s="91" t="s">
        <v>22681</v>
      </c>
      <c r="J2668" s="91" t="s">
        <v>22680</v>
      </c>
      <c r="K2668" s="91" t="s">
        <v>22682</v>
      </c>
      <c r="L2668" s="91" t="s">
        <v>22683</v>
      </c>
      <c r="M2668" s="91" t="s">
        <v>22684</v>
      </c>
      <c r="O2668" s="91" t="s">
        <v>22685</v>
      </c>
      <c r="P2668" s="91" t="s">
        <v>87</v>
      </c>
      <c r="U2668" s="91">
        <v>0</v>
      </c>
      <c r="V2668" s="91">
        <v>500000</v>
      </c>
      <c r="W2668" s="91">
        <v>100</v>
      </c>
      <c r="X2668" s="91">
        <v>0</v>
      </c>
      <c r="Y2668" s="91">
        <v>0</v>
      </c>
      <c r="Z2668" s="91">
        <v>100</v>
      </c>
      <c r="AA2668" s="91">
        <v>0</v>
      </c>
      <c r="AB2668" s="91">
        <v>0</v>
      </c>
      <c r="AC2668" s="91">
        <v>100</v>
      </c>
      <c r="AD2668" s="91">
        <v>0</v>
      </c>
      <c r="AE2668" s="91">
        <v>0</v>
      </c>
      <c r="AF2668" s="91">
        <v>5</v>
      </c>
      <c r="AG2668" s="91">
        <v>84</v>
      </c>
      <c r="AH2668" s="91">
        <v>112707</v>
      </c>
      <c r="AI2668" s="91">
        <v>1</v>
      </c>
      <c r="AJ2668" s="91" t="s">
        <v>22686</v>
      </c>
      <c r="AK2668" s="91">
        <v>0</v>
      </c>
      <c r="AL2668" s="91">
        <v>0</v>
      </c>
      <c r="AM2668" s="91" t="s">
        <v>87</v>
      </c>
      <c r="AO2668" s="91">
        <v>0</v>
      </c>
      <c r="AP2668" s="91">
        <v>2</v>
      </c>
      <c r="AQ2668" s="91" t="s">
        <v>87</v>
      </c>
      <c r="AR2668" s="91" t="s">
        <v>87</v>
      </c>
      <c r="AW2668" s="91">
        <v>1</v>
      </c>
      <c r="AX2668" s="91">
        <v>0</v>
      </c>
      <c r="AZ2668" s="92">
        <v>36680</v>
      </c>
      <c r="BA2668" s="91" t="s">
        <v>183</v>
      </c>
      <c r="BB2668" s="92">
        <v>38583</v>
      </c>
      <c r="BC2668" s="91" t="s">
        <v>87</v>
      </c>
    </row>
    <row r="2669" spans="1:55">
      <c r="A2669" s="91">
        <f t="shared" si="41"/>
        <v>2668</v>
      </c>
      <c r="B2669" s="91">
        <v>5849003</v>
      </c>
      <c r="C2669" s="91">
        <v>38</v>
      </c>
      <c r="D2669" s="91">
        <v>19</v>
      </c>
      <c r="E2669" s="91" t="s">
        <v>87</v>
      </c>
      <c r="F2669" s="91" t="s">
        <v>87</v>
      </c>
      <c r="G2669" s="91" t="s">
        <v>2969</v>
      </c>
      <c r="H2669" s="91" t="s">
        <v>22687</v>
      </c>
      <c r="I2669" s="91" t="s">
        <v>2970</v>
      </c>
      <c r="J2669" s="91" t="s">
        <v>2969</v>
      </c>
      <c r="K2669" s="91" t="s">
        <v>1139</v>
      </c>
      <c r="L2669" s="91" t="s">
        <v>22688</v>
      </c>
      <c r="M2669" s="91" t="s">
        <v>22689</v>
      </c>
      <c r="O2669" s="91" t="s">
        <v>22690</v>
      </c>
      <c r="P2669" s="91" t="s">
        <v>22691</v>
      </c>
      <c r="U2669" s="91">
        <v>1</v>
      </c>
      <c r="V2669" s="91">
        <v>500000</v>
      </c>
      <c r="W2669" s="91">
        <v>0</v>
      </c>
      <c r="X2669" s="91">
        <v>0</v>
      </c>
      <c r="Y2669" s="91">
        <v>0</v>
      </c>
      <c r="Z2669" s="91">
        <v>100</v>
      </c>
      <c r="AA2669" s="91">
        <v>0</v>
      </c>
      <c r="AB2669" s="91">
        <v>0</v>
      </c>
      <c r="AC2669" s="91">
        <v>0</v>
      </c>
      <c r="AD2669" s="91">
        <v>0</v>
      </c>
      <c r="AE2669" s="91">
        <v>0</v>
      </c>
      <c r="AF2669" s="91">
        <v>1</v>
      </c>
      <c r="AG2669" s="91">
        <v>153</v>
      </c>
      <c r="AH2669" s="91">
        <v>3772000</v>
      </c>
      <c r="AI2669" s="91">
        <v>1</v>
      </c>
      <c r="AJ2669" s="91" t="s">
        <v>14868</v>
      </c>
      <c r="AK2669" s="91">
        <v>0</v>
      </c>
      <c r="AL2669" s="91">
        <v>0</v>
      </c>
      <c r="AM2669" s="91" t="s">
        <v>87</v>
      </c>
      <c r="AO2669" s="91">
        <v>0</v>
      </c>
      <c r="AP2669" s="91">
        <v>2</v>
      </c>
      <c r="AQ2669" s="91">
        <v>1033434</v>
      </c>
      <c r="AR2669" s="91" t="s">
        <v>87</v>
      </c>
      <c r="AU2669" s="93">
        <v>42060</v>
      </c>
      <c r="AW2669" s="91">
        <v>1</v>
      </c>
      <c r="AX2669" s="91">
        <v>0</v>
      </c>
      <c r="AY2669" s="91">
        <v>0</v>
      </c>
      <c r="AZ2669" s="92">
        <v>38119</v>
      </c>
      <c r="BA2669" s="91" t="s">
        <v>183</v>
      </c>
      <c r="BB2669" s="92">
        <v>42514</v>
      </c>
      <c r="BC2669" s="91" t="s">
        <v>87</v>
      </c>
    </row>
    <row r="2670" spans="1:55">
      <c r="A2670" s="91">
        <f t="shared" si="41"/>
        <v>2669</v>
      </c>
      <c r="B2670" s="91">
        <v>5849009</v>
      </c>
      <c r="C2670" s="91">
        <v>77</v>
      </c>
      <c r="D2670" s="91">
        <v>19</v>
      </c>
      <c r="E2670" s="91" t="s">
        <v>87</v>
      </c>
      <c r="F2670" s="91" t="s">
        <v>87</v>
      </c>
      <c r="G2670" s="91" t="s">
        <v>22692</v>
      </c>
      <c r="I2670" s="91" t="s">
        <v>22693</v>
      </c>
      <c r="K2670" s="91" t="s">
        <v>6244</v>
      </c>
      <c r="L2670" s="91" t="s">
        <v>6245</v>
      </c>
      <c r="O2670" s="91" t="s">
        <v>22694</v>
      </c>
      <c r="P2670" s="91" t="s">
        <v>22695</v>
      </c>
      <c r="R2670" s="91" t="s">
        <v>22696</v>
      </c>
      <c r="S2670" s="91" t="s">
        <v>22697</v>
      </c>
      <c r="T2670" s="91" t="s">
        <v>465</v>
      </c>
      <c r="U2670" s="91">
        <v>1</v>
      </c>
      <c r="V2670" s="91">
        <v>500000</v>
      </c>
      <c r="W2670" s="91">
        <v>0</v>
      </c>
      <c r="X2670" s="91">
        <v>100</v>
      </c>
      <c r="Y2670" s="91">
        <v>120</v>
      </c>
      <c r="Z2670" s="91">
        <v>40</v>
      </c>
      <c r="AA2670" s="91">
        <v>60</v>
      </c>
      <c r="AB2670" s="91">
        <v>120</v>
      </c>
      <c r="AC2670" s="91">
        <v>40</v>
      </c>
      <c r="AD2670" s="91">
        <v>60</v>
      </c>
      <c r="AE2670" s="91">
        <v>120</v>
      </c>
      <c r="AF2670" s="91">
        <v>1</v>
      </c>
      <c r="AG2670" s="91">
        <v>153</v>
      </c>
      <c r="AH2670" s="91">
        <v>3772099</v>
      </c>
      <c r="AI2670" s="91">
        <v>1</v>
      </c>
      <c r="AJ2670" s="91" t="s">
        <v>14868</v>
      </c>
      <c r="AK2670" s="91">
        <v>0</v>
      </c>
      <c r="AL2670" s="91">
        <v>1</v>
      </c>
      <c r="AM2670" s="91" t="s">
        <v>22698</v>
      </c>
      <c r="AN2670" s="91" t="s">
        <v>6493</v>
      </c>
      <c r="AO2670" s="91">
        <v>1</v>
      </c>
      <c r="AP2670" s="91">
        <v>2</v>
      </c>
      <c r="AQ2670" s="91">
        <v>1033434</v>
      </c>
      <c r="AR2670" s="91" t="s">
        <v>87</v>
      </c>
      <c r="AU2670" s="93">
        <v>42060</v>
      </c>
      <c r="AW2670" s="91">
        <v>1</v>
      </c>
      <c r="AX2670" s="91">
        <v>0</v>
      </c>
      <c r="AY2670" s="91">
        <v>0</v>
      </c>
      <c r="AZ2670" s="92">
        <v>41723</v>
      </c>
      <c r="BA2670" s="91" t="s">
        <v>183</v>
      </c>
      <c r="BB2670" s="92">
        <v>42057</v>
      </c>
      <c r="BC2670" s="91" t="s">
        <v>87</v>
      </c>
    </row>
    <row r="2671" spans="1:55">
      <c r="A2671" s="91">
        <f t="shared" si="41"/>
        <v>2670</v>
      </c>
      <c r="B2671" s="91">
        <v>5849012</v>
      </c>
      <c r="C2671" s="91">
        <v>10</v>
      </c>
      <c r="D2671" s="91">
        <v>19</v>
      </c>
      <c r="E2671" s="91" t="s">
        <v>87</v>
      </c>
      <c r="F2671" s="91" t="s">
        <v>87</v>
      </c>
      <c r="G2671" s="91" t="s">
        <v>2969</v>
      </c>
      <c r="H2671" s="91" t="s">
        <v>2879</v>
      </c>
      <c r="I2671" s="91" t="s">
        <v>22699</v>
      </c>
      <c r="J2671" s="91" t="s">
        <v>22700</v>
      </c>
      <c r="K2671" s="91" t="s">
        <v>935</v>
      </c>
      <c r="L2671" s="91" t="s">
        <v>22701</v>
      </c>
      <c r="M2671" s="91" t="s">
        <v>22702</v>
      </c>
      <c r="O2671" s="91" t="s">
        <v>22703</v>
      </c>
      <c r="P2671" s="91" t="s">
        <v>22704</v>
      </c>
      <c r="R2671" s="91" t="s">
        <v>22705</v>
      </c>
      <c r="S2671" s="91" t="s">
        <v>22706</v>
      </c>
      <c r="T2671" s="91" t="s">
        <v>465</v>
      </c>
      <c r="U2671" s="91">
        <v>0</v>
      </c>
      <c r="V2671" s="91">
        <v>500000</v>
      </c>
      <c r="W2671" s="91">
        <v>0</v>
      </c>
      <c r="X2671" s="91">
        <v>0</v>
      </c>
      <c r="Y2671" s="91">
        <v>0</v>
      </c>
      <c r="Z2671" s="91">
        <v>40</v>
      </c>
      <c r="AA2671" s="91">
        <v>60</v>
      </c>
      <c r="AB2671" s="91">
        <v>120</v>
      </c>
      <c r="AC2671" s="91">
        <v>0</v>
      </c>
      <c r="AD2671" s="91">
        <v>0</v>
      </c>
      <c r="AE2671" s="91">
        <v>0</v>
      </c>
      <c r="AF2671" s="91">
        <v>1</v>
      </c>
      <c r="AG2671" s="91">
        <v>153</v>
      </c>
      <c r="AH2671" s="91">
        <v>3772000</v>
      </c>
      <c r="AI2671" s="91">
        <v>1</v>
      </c>
      <c r="AJ2671" s="91" t="s">
        <v>22707</v>
      </c>
      <c r="AK2671" s="91">
        <v>0</v>
      </c>
      <c r="AL2671" s="91">
        <v>0</v>
      </c>
      <c r="AM2671" s="91" t="s">
        <v>87</v>
      </c>
      <c r="AO2671" s="91">
        <v>0</v>
      </c>
      <c r="AP2671" s="91">
        <v>0</v>
      </c>
      <c r="AQ2671" s="91" t="s">
        <v>87</v>
      </c>
      <c r="AR2671" s="91" t="s">
        <v>87</v>
      </c>
      <c r="AW2671" s="91">
        <v>1</v>
      </c>
      <c r="AX2671" s="91">
        <v>0</v>
      </c>
      <c r="AY2671" s="91">
        <v>0</v>
      </c>
      <c r="AZ2671" s="92">
        <v>42317</v>
      </c>
      <c r="BA2671" s="91" t="s">
        <v>183</v>
      </c>
      <c r="BB2671" s="92">
        <v>42317</v>
      </c>
      <c r="BC2671" s="91" t="s">
        <v>87</v>
      </c>
    </row>
    <row r="2672" spans="1:55">
      <c r="A2672" s="91">
        <f t="shared" si="41"/>
        <v>2671</v>
      </c>
      <c r="B2672" s="91">
        <v>5855001</v>
      </c>
      <c r="C2672" s="91">
        <v>38</v>
      </c>
      <c r="D2672" s="91">
        <v>19</v>
      </c>
      <c r="E2672" s="91" t="s">
        <v>87</v>
      </c>
      <c r="F2672" s="91" t="s">
        <v>87</v>
      </c>
      <c r="G2672" s="91" t="s">
        <v>22708</v>
      </c>
      <c r="I2672" s="91" t="s">
        <v>22709</v>
      </c>
      <c r="K2672" s="91" t="s">
        <v>22710</v>
      </c>
      <c r="L2672" s="91" t="s">
        <v>22711</v>
      </c>
      <c r="M2672" s="91" t="s">
        <v>22712</v>
      </c>
      <c r="O2672" s="91" t="s">
        <v>22713</v>
      </c>
      <c r="P2672" s="91" t="s">
        <v>22714</v>
      </c>
      <c r="R2672" s="91" t="s">
        <v>22715</v>
      </c>
      <c r="S2672" s="91" t="s">
        <v>22716</v>
      </c>
      <c r="T2672" s="91" t="s">
        <v>201</v>
      </c>
      <c r="U2672" s="91">
        <v>1</v>
      </c>
      <c r="V2672" s="91">
        <v>500000</v>
      </c>
      <c r="W2672" s="91">
        <v>0</v>
      </c>
      <c r="X2672" s="91">
        <v>100</v>
      </c>
      <c r="Y2672" s="91">
        <v>120</v>
      </c>
      <c r="Z2672" s="91">
        <v>40</v>
      </c>
      <c r="AA2672" s="91">
        <v>60</v>
      </c>
      <c r="AB2672" s="91">
        <v>120</v>
      </c>
      <c r="AC2672" s="91">
        <v>0</v>
      </c>
      <c r="AD2672" s="91">
        <v>100</v>
      </c>
      <c r="AE2672" s="91">
        <v>120</v>
      </c>
      <c r="AF2672" s="91">
        <v>9</v>
      </c>
      <c r="AG2672" s="91">
        <v>788</v>
      </c>
      <c r="AH2672" s="91">
        <v>267088</v>
      </c>
      <c r="AI2672" s="91">
        <v>2</v>
      </c>
      <c r="AJ2672" s="91" t="s">
        <v>22717</v>
      </c>
      <c r="AK2672" s="91">
        <v>0</v>
      </c>
      <c r="AL2672" s="91">
        <v>0</v>
      </c>
      <c r="AM2672" s="91" t="s">
        <v>87</v>
      </c>
      <c r="AO2672" s="91">
        <v>1</v>
      </c>
      <c r="AP2672" s="91">
        <v>2</v>
      </c>
      <c r="AQ2672" s="91">
        <v>1765807</v>
      </c>
      <c r="AR2672" s="91" t="s">
        <v>87</v>
      </c>
      <c r="AU2672" s="93">
        <v>42302</v>
      </c>
      <c r="AW2672" s="91">
        <v>1</v>
      </c>
      <c r="AX2672" s="91">
        <v>0</v>
      </c>
      <c r="AZ2672" s="92">
        <v>41023</v>
      </c>
      <c r="BA2672" s="91" t="s">
        <v>183</v>
      </c>
      <c r="BB2672" s="92">
        <v>41093</v>
      </c>
      <c r="BC2672" s="91" t="s">
        <v>87</v>
      </c>
    </row>
    <row r="2673" spans="1:55">
      <c r="A2673" s="91">
        <f t="shared" si="41"/>
        <v>2672</v>
      </c>
      <c r="B2673" s="91">
        <v>5888005</v>
      </c>
      <c r="C2673" s="91">
        <v>80</v>
      </c>
      <c r="D2673" s="91">
        <v>19</v>
      </c>
      <c r="E2673" s="91" t="s">
        <v>87</v>
      </c>
      <c r="F2673" s="91" t="s">
        <v>87</v>
      </c>
      <c r="G2673" s="91" t="s">
        <v>14883</v>
      </c>
      <c r="H2673" s="91" t="s">
        <v>112</v>
      </c>
      <c r="I2673" s="91" t="s">
        <v>22718</v>
      </c>
      <c r="J2673" s="91" t="s">
        <v>22719</v>
      </c>
      <c r="K2673" s="91" t="s">
        <v>22720</v>
      </c>
      <c r="L2673" s="91" t="s">
        <v>22721</v>
      </c>
      <c r="M2673" s="91" t="s">
        <v>22722</v>
      </c>
      <c r="O2673" s="91" t="s">
        <v>22723</v>
      </c>
      <c r="P2673" s="91" t="s">
        <v>22724</v>
      </c>
      <c r="R2673" s="91" t="s">
        <v>22725</v>
      </c>
      <c r="S2673" s="91" t="s">
        <v>22726</v>
      </c>
      <c r="T2673" s="91" t="s">
        <v>269</v>
      </c>
      <c r="U2673" s="91">
        <v>0</v>
      </c>
      <c r="V2673" s="91">
        <v>500000</v>
      </c>
      <c r="W2673" s="91">
        <v>0</v>
      </c>
      <c r="X2673" s="91">
        <v>100</v>
      </c>
      <c r="Y2673" s="91">
        <v>120</v>
      </c>
      <c r="Z2673" s="91">
        <v>40</v>
      </c>
      <c r="AA2673" s="91">
        <v>60</v>
      </c>
      <c r="AB2673" s="91">
        <v>120</v>
      </c>
      <c r="AC2673" s="91">
        <v>40</v>
      </c>
      <c r="AD2673" s="91">
        <v>60</v>
      </c>
      <c r="AE2673" s="91">
        <v>120</v>
      </c>
      <c r="AF2673" s="91">
        <v>1</v>
      </c>
      <c r="AG2673" s="91">
        <v>797</v>
      </c>
      <c r="AH2673" s="91">
        <v>1736005</v>
      </c>
      <c r="AI2673" s="91">
        <v>1</v>
      </c>
      <c r="AJ2673" s="91" t="s">
        <v>16606</v>
      </c>
      <c r="AK2673" s="91">
        <v>0</v>
      </c>
      <c r="AL2673" s="91">
        <v>0</v>
      </c>
      <c r="AM2673" s="91" t="s">
        <v>87</v>
      </c>
      <c r="AO2673" s="91">
        <v>0</v>
      </c>
      <c r="AP2673" s="91">
        <v>2</v>
      </c>
      <c r="AQ2673" s="91" t="s">
        <v>87</v>
      </c>
      <c r="AR2673" s="91" t="s">
        <v>87</v>
      </c>
      <c r="AW2673" s="91">
        <v>1</v>
      </c>
      <c r="AX2673" s="91">
        <v>0</v>
      </c>
      <c r="AZ2673" s="92">
        <v>39014</v>
      </c>
      <c r="BA2673" s="91" t="s">
        <v>183</v>
      </c>
      <c r="BB2673" s="92">
        <v>41061</v>
      </c>
      <c r="BC2673" s="91" t="s">
        <v>87</v>
      </c>
    </row>
    <row r="2674" spans="1:55">
      <c r="A2674" s="91">
        <f t="shared" si="41"/>
        <v>2673</v>
      </c>
      <c r="B2674" s="91">
        <v>5919003</v>
      </c>
      <c r="C2674" s="91">
        <v>38</v>
      </c>
      <c r="D2674" s="91">
        <v>19</v>
      </c>
      <c r="E2674" s="91" t="s">
        <v>87</v>
      </c>
      <c r="F2674" s="91" t="s">
        <v>87</v>
      </c>
      <c r="G2674" s="91" t="s">
        <v>22727</v>
      </c>
      <c r="H2674" s="91" t="s">
        <v>22728</v>
      </c>
      <c r="I2674" s="91" t="s">
        <v>2990</v>
      </c>
      <c r="J2674" s="91" t="s">
        <v>22729</v>
      </c>
      <c r="K2674" s="91" t="s">
        <v>22730</v>
      </c>
      <c r="L2674" s="91" t="s">
        <v>22731</v>
      </c>
      <c r="O2674" s="91" t="s">
        <v>22732</v>
      </c>
      <c r="P2674" s="91" t="s">
        <v>22733</v>
      </c>
      <c r="U2674" s="91">
        <v>0</v>
      </c>
      <c r="V2674" s="91">
        <v>0</v>
      </c>
      <c r="W2674" s="91">
        <v>100</v>
      </c>
      <c r="X2674" s="91">
        <v>0</v>
      </c>
      <c r="Y2674" s="91">
        <v>0</v>
      </c>
      <c r="Z2674" s="91">
        <v>100</v>
      </c>
      <c r="AA2674" s="91">
        <v>0</v>
      </c>
      <c r="AB2674" s="91">
        <v>0</v>
      </c>
      <c r="AC2674" s="91">
        <v>100</v>
      </c>
      <c r="AD2674" s="91">
        <v>0</v>
      </c>
      <c r="AE2674" s="91">
        <v>0</v>
      </c>
      <c r="AF2674" s="91">
        <v>1356</v>
      </c>
      <c r="AG2674" s="91">
        <v>42</v>
      </c>
      <c r="AH2674" s="91">
        <v>428840</v>
      </c>
      <c r="AI2674" s="91">
        <v>1</v>
      </c>
      <c r="AJ2674" s="91" t="s">
        <v>22734</v>
      </c>
      <c r="AK2674" s="91">
        <v>0</v>
      </c>
      <c r="AL2674" s="91">
        <v>0</v>
      </c>
      <c r="AM2674" s="91" t="s">
        <v>87</v>
      </c>
      <c r="AO2674" s="91">
        <v>0</v>
      </c>
      <c r="AP2674" s="91">
        <v>2</v>
      </c>
      <c r="AQ2674" s="91" t="s">
        <v>87</v>
      </c>
      <c r="AR2674" s="91" t="s">
        <v>87</v>
      </c>
      <c r="AW2674" s="91">
        <v>1</v>
      </c>
      <c r="AX2674" s="91">
        <v>0</v>
      </c>
      <c r="AZ2674" s="92">
        <v>38225</v>
      </c>
      <c r="BA2674" s="91" t="s">
        <v>183</v>
      </c>
      <c r="BB2674" s="92">
        <v>40830</v>
      </c>
      <c r="BC2674" s="91" t="s">
        <v>87</v>
      </c>
    </row>
    <row r="2675" spans="1:55">
      <c r="A2675" s="91">
        <f t="shared" si="41"/>
        <v>2674</v>
      </c>
      <c r="B2675" s="91">
        <v>5919007</v>
      </c>
      <c r="C2675" s="91">
        <v>38</v>
      </c>
      <c r="D2675" s="91">
        <v>19</v>
      </c>
      <c r="E2675" s="91" t="s">
        <v>87</v>
      </c>
      <c r="F2675" s="91" t="s">
        <v>87</v>
      </c>
      <c r="G2675" s="91" t="s">
        <v>22735</v>
      </c>
      <c r="I2675" s="91" t="s">
        <v>22736</v>
      </c>
      <c r="K2675" s="91" t="s">
        <v>22737</v>
      </c>
      <c r="L2675" s="91" t="s">
        <v>22738</v>
      </c>
      <c r="M2675" s="91" t="s">
        <v>22739</v>
      </c>
      <c r="O2675" s="91" t="s">
        <v>22740</v>
      </c>
      <c r="P2675" s="91" t="s">
        <v>22741</v>
      </c>
      <c r="R2675" s="91" t="s">
        <v>22742</v>
      </c>
      <c r="S2675" s="91" t="s">
        <v>22743</v>
      </c>
      <c r="T2675" s="91" t="s">
        <v>269</v>
      </c>
      <c r="U2675" s="91">
        <v>0</v>
      </c>
      <c r="V2675" s="91">
        <v>500000</v>
      </c>
      <c r="W2675" s="91">
        <v>0</v>
      </c>
      <c r="X2675" s="91">
        <v>100</v>
      </c>
      <c r="Y2675" s="91">
        <v>120</v>
      </c>
      <c r="Z2675" s="91">
        <v>40</v>
      </c>
      <c r="AA2675" s="91">
        <v>60</v>
      </c>
      <c r="AB2675" s="91">
        <v>120</v>
      </c>
      <c r="AC2675" s="91">
        <v>0</v>
      </c>
      <c r="AD2675" s="91">
        <v>100</v>
      </c>
      <c r="AE2675" s="91">
        <v>120</v>
      </c>
      <c r="AF2675" s="91">
        <v>9</v>
      </c>
      <c r="AG2675" s="91">
        <v>266</v>
      </c>
      <c r="AH2675" s="91">
        <v>1864124</v>
      </c>
      <c r="AI2675" s="91">
        <v>1</v>
      </c>
      <c r="AJ2675" s="91" t="s">
        <v>2996</v>
      </c>
      <c r="AK2675" s="91">
        <v>0</v>
      </c>
      <c r="AL2675" s="91">
        <v>0</v>
      </c>
      <c r="AM2675" s="91" t="s">
        <v>87</v>
      </c>
      <c r="AO2675" s="91">
        <v>1</v>
      </c>
      <c r="AP2675" s="91">
        <v>2</v>
      </c>
      <c r="AQ2675" s="91" t="s">
        <v>87</v>
      </c>
      <c r="AR2675" s="91" t="s">
        <v>87</v>
      </c>
      <c r="AW2675" s="91">
        <v>1</v>
      </c>
      <c r="AX2675" s="91">
        <v>0</v>
      </c>
      <c r="AZ2675" s="92">
        <v>41775</v>
      </c>
      <c r="BA2675" s="91" t="s">
        <v>183</v>
      </c>
      <c r="BB2675" s="92">
        <v>43041.570150462961</v>
      </c>
      <c r="BC2675" s="91" t="s">
        <v>233</v>
      </c>
    </row>
    <row r="2676" spans="1:55">
      <c r="A2676" s="91">
        <f t="shared" si="41"/>
        <v>2675</v>
      </c>
      <c r="B2676" s="91">
        <v>5945001</v>
      </c>
      <c r="C2676" s="91">
        <v>30</v>
      </c>
      <c r="D2676" s="91">
        <v>19</v>
      </c>
      <c r="E2676" s="91">
        <v>59450</v>
      </c>
      <c r="F2676" s="91">
        <v>1</v>
      </c>
      <c r="G2676" s="91" t="s">
        <v>22744</v>
      </c>
      <c r="I2676" s="91" t="s">
        <v>22745</v>
      </c>
      <c r="J2676" s="91" t="s">
        <v>22744</v>
      </c>
      <c r="K2676" s="91" t="s">
        <v>22746</v>
      </c>
      <c r="L2676" s="91" t="s">
        <v>22747</v>
      </c>
      <c r="O2676" s="91" t="s">
        <v>22748</v>
      </c>
      <c r="P2676" s="91" t="s">
        <v>87</v>
      </c>
      <c r="U2676" s="91">
        <v>0</v>
      </c>
      <c r="V2676" s="91">
        <v>500000</v>
      </c>
      <c r="W2676" s="91">
        <v>40</v>
      </c>
      <c r="X2676" s="91">
        <v>60</v>
      </c>
      <c r="Y2676" s="91">
        <v>120</v>
      </c>
      <c r="Z2676" s="91">
        <v>40</v>
      </c>
      <c r="AA2676" s="91">
        <v>60</v>
      </c>
      <c r="AB2676" s="91">
        <v>120</v>
      </c>
      <c r="AC2676" s="91">
        <v>40</v>
      </c>
      <c r="AD2676" s="91">
        <v>60</v>
      </c>
      <c r="AE2676" s="91">
        <v>120</v>
      </c>
      <c r="AF2676" s="91">
        <v>5</v>
      </c>
      <c r="AG2676" s="91">
        <v>170</v>
      </c>
      <c r="AH2676" s="91">
        <v>1126940</v>
      </c>
      <c r="AI2676" s="91">
        <v>1</v>
      </c>
      <c r="AJ2676" s="91" t="s">
        <v>22749</v>
      </c>
      <c r="AK2676" s="91">
        <v>0</v>
      </c>
      <c r="AL2676" s="91">
        <v>0</v>
      </c>
      <c r="AM2676" s="91" t="s">
        <v>87</v>
      </c>
      <c r="AO2676" s="91">
        <v>1</v>
      </c>
      <c r="AP2676" s="91">
        <v>2</v>
      </c>
      <c r="AQ2676" s="91" t="s">
        <v>87</v>
      </c>
      <c r="AR2676" s="91" t="s">
        <v>87</v>
      </c>
      <c r="AW2676" s="91">
        <v>1</v>
      </c>
      <c r="AX2676" s="91">
        <v>0</v>
      </c>
      <c r="AZ2676" s="92">
        <v>36680</v>
      </c>
      <c r="BA2676" s="91" t="s">
        <v>183</v>
      </c>
      <c r="BB2676" s="92">
        <v>42243</v>
      </c>
      <c r="BC2676" s="91" t="s">
        <v>87</v>
      </c>
    </row>
    <row r="2677" spans="1:55">
      <c r="A2677" s="91">
        <f t="shared" si="41"/>
        <v>2676</v>
      </c>
      <c r="B2677" s="91">
        <v>6006105</v>
      </c>
      <c r="C2677" s="91">
        <v>50</v>
      </c>
      <c r="D2677" s="91">
        <v>19</v>
      </c>
      <c r="E2677" s="91" t="s">
        <v>87</v>
      </c>
      <c r="F2677" s="91" t="s">
        <v>87</v>
      </c>
      <c r="G2677" s="91" t="s">
        <v>22750</v>
      </c>
      <c r="I2677" s="91" t="s">
        <v>22751</v>
      </c>
      <c r="J2677" s="91" t="s">
        <v>22752</v>
      </c>
      <c r="K2677" s="91" t="s">
        <v>1906</v>
      </c>
      <c r="L2677" s="91" t="s">
        <v>22753</v>
      </c>
      <c r="O2677" s="91" t="s">
        <v>22754</v>
      </c>
      <c r="P2677" s="91" t="s">
        <v>87</v>
      </c>
      <c r="U2677" s="91">
        <v>1</v>
      </c>
      <c r="V2677" s="91">
        <v>200000</v>
      </c>
      <c r="W2677" s="91">
        <v>0</v>
      </c>
      <c r="X2677" s="91">
        <v>100</v>
      </c>
      <c r="Y2677" s="91">
        <v>120</v>
      </c>
      <c r="Z2677" s="91">
        <v>40</v>
      </c>
      <c r="AA2677" s="91">
        <v>60</v>
      </c>
      <c r="AB2677" s="91">
        <v>120</v>
      </c>
      <c r="AC2677" s="91">
        <v>40</v>
      </c>
      <c r="AD2677" s="91">
        <v>60</v>
      </c>
      <c r="AE2677" s="91">
        <v>120</v>
      </c>
      <c r="AF2677" s="91">
        <v>5</v>
      </c>
      <c r="AG2677" s="91">
        <v>221</v>
      </c>
      <c r="AH2677" s="91">
        <v>165665</v>
      </c>
      <c r="AI2677" s="91">
        <v>2</v>
      </c>
      <c r="AJ2677" s="91" t="s">
        <v>22755</v>
      </c>
      <c r="AK2677" s="91">
        <v>0</v>
      </c>
      <c r="AL2677" s="91">
        <v>0</v>
      </c>
      <c r="AM2677" s="91" t="s">
        <v>87</v>
      </c>
      <c r="AO2677" s="91">
        <v>0</v>
      </c>
      <c r="AP2677" s="91">
        <v>2</v>
      </c>
      <c r="AQ2677" s="91">
        <v>1041523</v>
      </c>
      <c r="AR2677" s="91" t="s">
        <v>87</v>
      </c>
      <c r="AU2677" s="93">
        <v>42060</v>
      </c>
      <c r="AW2677" s="91">
        <v>1</v>
      </c>
      <c r="AX2677" s="91">
        <v>0</v>
      </c>
      <c r="AZ2677" s="92">
        <v>38208</v>
      </c>
      <c r="BA2677" s="91" t="s">
        <v>183</v>
      </c>
      <c r="BB2677" s="92">
        <v>42057</v>
      </c>
      <c r="BC2677" s="91" t="s">
        <v>87</v>
      </c>
    </row>
    <row r="2678" spans="1:55">
      <c r="A2678" s="91">
        <f t="shared" si="41"/>
        <v>2677</v>
      </c>
      <c r="B2678" s="91">
        <v>6015502</v>
      </c>
      <c r="C2678" s="91">
        <v>40</v>
      </c>
      <c r="D2678" s="91">
        <v>19</v>
      </c>
      <c r="E2678" s="91" t="s">
        <v>87</v>
      </c>
      <c r="F2678" s="91" t="s">
        <v>87</v>
      </c>
      <c r="G2678" s="91" t="s">
        <v>22756</v>
      </c>
      <c r="I2678" s="91" t="s">
        <v>22757</v>
      </c>
      <c r="K2678" s="91" t="s">
        <v>9208</v>
      </c>
      <c r="L2678" s="91" t="s">
        <v>22758</v>
      </c>
      <c r="O2678" s="91" t="s">
        <v>22759</v>
      </c>
      <c r="P2678" s="91" t="s">
        <v>22760</v>
      </c>
      <c r="R2678" s="91" t="s">
        <v>22761</v>
      </c>
      <c r="T2678" s="91" t="s">
        <v>269</v>
      </c>
      <c r="U2678" s="91">
        <v>0</v>
      </c>
      <c r="V2678" s="91">
        <v>500000</v>
      </c>
      <c r="W2678" s="91">
        <v>0</v>
      </c>
      <c r="X2678" s="91">
        <v>100</v>
      </c>
      <c r="Y2678" s="91">
        <v>120</v>
      </c>
      <c r="Z2678" s="91">
        <v>40</v>
      </c>
      <c r="AA2678" s="91">
        <v>60</v>
      </c>
      <c r="AB2678" s="91">
        <v>120</v>
      </c>
      <c r="AC2678" s="91">
        <v>0</v>
      </c>
      <c r="AD2678" s="91">
        <v>100</v>
      </c>
      <c r="AE2678" s="91">
        <v>120</v>
      </c>
      <c r="AF2678" s="91">
        <v>1</v>
      </c>
      <c r="AG2678" s="91">
        <v>446</v>
      </c>
      <c r="AH2678" s="91">
        <v>106678</v>
      </c>
      <c r="AI2678" s="91">
        <v>2</v>
      </c>
      <c r="AJ2678" s="91" t="s">
        <v>22762</v>
      </c>
      <c r="AK2678" s="91">
        <v>0</v>
      </c>
      <c r="AL2678" s="91">
        <v>1</v>
      </c>
      <c r="AM2678" s="91" t="s">
        <v>22763</v>
      </c>
      <c r="AN2678" s="91" t="s">
        <v>431</v>
      </c>
      <c r="AO2678" s="91">
        <v>1</v>
      </c>
      <c r="AP2678" s="91">
        <v>2</v>
      </c>
      <c r="AQ2678" s="91" t="s">
        <v>87</v>
      </c>
      <c r="AR2678" s="91" t="s">
        <v>87</v>
      </c>
      <c r="AW2678" s="91">
        <v>1</v>
      </c>
      <c r="AX2678" s="91">
        <v>0</v>
      </c>
      <c r="AZ2678" s="92">
        <v>40864</v>
      </c>
      <c r="BA2678" s="91" t="s">
        <v>183</v>
      </c>
      <c r="BB2678" s="92">
        <v>40864</v>
      </c>
      <c r="BC2678" s="91" t="s">
        <v>87</v>
      </c>
    </row>
    <row r="2679" spans="1:55">
      <c r="A2679" s="91">
        <f t="shared" si="41"/>
        <v>2678</v>
      </c>
      <c r="B2679" s="91">
        <v>6020002</v>
      </c>
      <c r="C2679" s="91">
        <v>30</v>
      </c>
      <c r="D2679" s="91">
        <v>19</v>
      </c>
      <c r="E2679" s="91">
        <v>60200</v>
      </c>
      <c r="F2679" s="91">
        <v>2</v>
      </c>
      <c r="G2679" s="91" t="s">
        <v>3004</v>
      </c>
      <c r="I2679" s="91" t="s">
        <v>22764</v>
      </c>
      <c r="J2679" s="91" t="s">
        <v>3004</v>
      </c>
      <c r="K2679" s="91" t="s">
        <v>22765</v>
      </c>
      <c r="L2679" s="91" t="s">
        <v>22766</v>
      </c>
      <c r="O2679" s="91" t="s">
        <v>22767</v>
      </c>
      <c r="P2679" s="91" t="s">
        <v>22768</v>
      </c>
      <c r="R2679" s="91" t="s">
        <v>22769</v>
      </c>
      <c r="S2679" s="91" t="s">
        <v>22770</v>
      </c>
      <c r="T2679" s="91" t="s">
        <v>22771</v>
      </c>
      <c r="U2679" s="91">
        <v>1</v>
      </c>
      <c r="V2679" s="91">
        <v>500000</v>
      </c>
      <c r="W2679" s="91">
        <v>0</v>
      </c>
      <c r="X2679" s="91">
        <v>100</v>
      </c>
      <c r="Y2679" s="91">
        <v>120</v>
      </c>
      <c r="Z2679" s="91">
        <v>40</v>
      </c>
      <c r="AA2679" s="91">
        <v>60</v>
      </c>
      <c r="AB2679" s="91">
        <v>120</v>
      </c>
      <c r="AC2679" s="91">
        <v>0</v>
      </c>
      <c r="AD2679" s="91">
        <v>0</v>
      </c>
      <c r="AE2679" s="91">
        <v>0</v>
      </c>
      <c r="AF2679" s="91">
        <v>5</v>
      </c>
      <c r="AG2679" s="91">
        <v>809</v>
      </c>
      <c r="AH2679" s="91">
        <v>1057260</v>
      </c>
      <c r="AI2679" s="91">
        <v>1</v>
      </c>
      <c r="AJ2679" s="91" t="s">
        <v>3011</v>
      </c>
      <c r="AK2679" s="91">
        <v>0</v>
      </c>
      <c r="AL2679" s="91">
        <v>1</v>
      </c>
      <c r="AM2679" s="91" t="s">
        <v>22772</v>
      </c>
      <c r="AN2679" s="91" t="s">
        <v>6493</v>
      </c>
      <c r="AO2679" s="91">
        <v>1</v>
      </c>
      <c r="AP2679" s="91">
        <v>2</v>
      </c>
      <c r="AQ2679" s="91">
        <v>1585267</v>
      </c>
      <c r="AR2679" s="91" t="s">
        <v>87</v>
      </c>
      <c r="AU2679" s="93">
        <v>42060</v>
      </c>
      <c r="AW2679" s="91">
        <v>1</v>
      </c>
      <c r="AX2679" s="91">
        <v>0</v>
      </c>
      <c r="AZ2679" s="92">
        <v>36680</v>
      </c>
      <c r="BA2679" s="91" t="s">
        <v>183</v>
      </c>
      <c r="BB2679" s="92">
        <v>42057</v>
      </c>
      <c r="BC2679" s="91" t="s">
        <v>87</v>
      </c>
    </row>
    <row r="2680" spans="1:55">
      <c r="A2680" s="91">
        <f t="shared" si="41"/>
        <v>2679</v>
      </c>
      <c r="B2680" s="91">
        <v>6020005</v>
      </c>
      <c r="C2680" s="91">
        <v>10</v>
      </c>
      <c r="D2680" s="91">
        <v>19</v>
      </c>
      <c r="E2680" s="91">
        <v>60200</v>
      </c>
      <c r="F2680" s="91">
        <v>5</v>
      </c>
      <c r="G2680" s="91" t="s">
        <v>3004</v>
      </c>
      <c r="H2680" s="91" t="s">
        <v>2879</v>
      </c>
      <c r="I2680" s="91" t="s">
        <v>3005</v>
      </c>
      <c r="J2680" s="91" t="s">
        <v>3004</v>
      </c>
      <c r="K2680" s="91" t="s">
        <v>22773</v>
      </c>
      <c r="L2680" s="91" t="s">
        <v>22774</v>
      </c>
      <c r="O2680" s="91" t="s">
        <v>22775</v>
      </c>
      <c r="P2680" s="91" t="s">
        <v>22776</v>
      </c>
      <c r="U2680" s="91">
        <v>1</v>
      </c>
      <c r="V2680" s="91">
        <v>500000</v>
      </c>
      <c r="W2680" s="91">
        <v>0</v>
      </c>
      <c r="X2680" s="91">
        <v>120</v>
      </c>
      <c r="Y2680" s="91">
        <v>120</v>
      </c>
      <c r="Z2680" s="91">
        <v>40</v>
      </c>
      <c r="AA2680" s="91">
        <v>60</v>
      </c>
      <c r="AB2680" s="91">
        <v>120</v>
      </c>
      <c r="AC2680" s="91">
        <v>0</v>
      </c>
      <c r="AD2680" s="91">
        <v>0</v>
      </c>
      <c r="AE2680" s="91">
        <v>0</v>
      </c>
      <c r="AF2680" s="91">
        <v>5</v>
      </c>
      <c r="AG2680" s="91">
        <v>809</v>
      </c>
      <c r="AH2680" s="91">
        <v>1057300</v>
      </c>
      <c r="AI2680" s="91">
        <v>1</v>
      </c>
      <c r="AJ2680" s="91" t="s">
        <v>22777</v>
      </c>
      <c r="AK2680" s="91">
        <v>0</v>
      </c>
      <c r="AL2680" s="91">
        <v>0</v>
      </c>
      <c r="AM2680" s="91" t="s">
        <v>87</v>
      </c>
      <c r="AO2680" s="91">
        <v>0</v>
      </c>
      <c r="AP2680" s="91">
        <v>2</v>
      </c>
      <c r="AQ2680" s="91">
        <v>1585267</v>
      </c>
      <c r="AR2680" s="91" t="s">
        <v>87</v>
      </c>
      <c r="AU2680" s="93">
        <v>42060</v>
      </c>
      <c r="AW2680" s="91">
        <v>1</v>
      </c>
      <c r="AX2680" s="91">
        <v>0</v>
      </c>
      <c r="AZ2680" s="92">
        <v>36680</v>
      </c>
      <c r="BA2680" s="91" t="s">
        <v>183</v>
      </c>
      <c r="BB2680" s="92">
        <v>42446</v>
      </c>
      <c r="BC2680" s="91" t="s">
        <v>87</v>
      </c>
    </row>
    <row r="2681" spans="1:55">
      <c r="A2681" s="91">
        <f t="shared" si="41"/>
        <v>2680</v>
      </c>
      <c r="B2681" s="91">
        <v>6020011</v>
      </c>
      <c r="C2681" s="91">
        <v>38</v>
      </c>
      <c r="D2681" s="91">
        <v>19</v>
      </c>
      <c r="E2681" s="91" t="s">
        <v>87</v>
      </c>
      <c r="F2681" s="91" t="s">
        <v>87</v>
      </c>
      <c r="G2681" s="91" t="s">
        <v>3004</v>
      </c>
      <c r="H2681" s="91" t="s">
        <v>22778</v>
      </c>
      <c r="I2681" s="91" t="s">
        <v>3005</v>
      </c>
      <c r="K2681" s="91" t="s">
        <v>22779</v>
      </c>
      <c r="L2681" s="91" t="s">
        <v>22780</v>
      </c>
      <c r="M2681" s="91" t="s">
        <v>22781</v>
      </c>
      <c r="O2681" s="91" t="s">
        <v>22782</v>
      </c>
      <c r="P2681" s="91" t="s">
        <v>22783</v>
      </c>
      <c r="R2681" s="91" t="s">
        <v>22784</v>
      </c>
      <c r="S2681" s="91" t="s">
        <v>22785</v>
      </c>
      <c r="T2681" s="91" t="s">
        <v>931</v>
      </c>
      <c r="U2681" s="91">
        <v>1</v>
      </c>
      <c r="V2681" s="91">
        <v>500000</v>
      </c>
      <c r="W2681" s="91">
        <v>0</v>
      </c>
      <c r="X2681" s="91">
        <v>100</v>
      </c>
      <c r="Y2681" s="91">
        <v>120</v>
      </c>
      <c r="Z2681" s="91">
        <v>40</v>
      </c>
      <c r="AA2681" s="91">
        <v>60</v>
      </c>
      <c r="AB2681" s="91">
        <v>120</v>
      </c>
      <c r="AC2681" s="91">
        <v>0</v>
      </c>
      <c r="AD2681" s="91">
        <v>100</v>
      </c>
      <c r="AE2681" s="91">
        <v>120</v>
      </c>
      <c r="AF2681" s="91">
        <v>5</v>
      </c>
      <c r="AG2681" s="91">
        <v>809</v>
      </c>
      <c r="AH2681" s="91">
        <v>1057260</v>
      </c>
      <c r="AI2681" s="91">
        <v>1</v>
      </c>
      <c r="AJ2681" s="91" t="s">
        <v>16413</v>
      </c>
      <c r="AK2681" s="91">
        <v>0</v>
      </c>
      <c r="AL2681" s="91">
        <v>1</v>
      </c>
      <c r="AM2681" s="91">
        <v>13105750616000</v>
      </c>
      <c r="AN2681" s="91" t="s">
        <v>431</v>
      </c>
      <c r="AO2681" s="91">
        <v>0</v>
      </c>
      <c r="AP2681" s="91">
        <v>2</v>
      </c>
      <c r="AQ2681" s="91">
        <v>1585267</v>
      </c>
      <c r="AR2681" s="91" t="s">
        <v>87</v>
      </c>
      <c r="AU2681" s="93">
        <v>42060</v>
      </c>
      <c r="AW2681" s="91">
        <v>1</v>
      </c>
      <c r="AX2681" s="91">
        <v>0</v>
      </c>
      <c r="AZ2681" s="92">
        <v>39686</v>
      </c>
      <c r="BA2681" s="91" t="s">
        <v>183</v>
      </c>
      <c r="BB2681" s="92">
        <v>42510</v>
      </c>
      <c r="BC2681" s="91" t="s">
        <v>87</v>
      </c>
    </row>
    <row r="2682" spans="1:55">
      <c r="A2682" s="91">
        <f t="shared" si="41"/>
        <v>2681</v>
      </c>
      <c r="B2682" s="91">
        <v>6029003</v>
      </c>
      <c r="C2682" s="91">
        <v>10</v>
      </c>
      <c r="D2682" s="91">
        <v>19</v>
      </c>
      <c r="E2682" s="91" t="s">
        <v>87</v>
      </c>
      <c r="F2682" s="91" t="s">
        <v>87</v>
      </c>
      <c r="G2682" s="91" t="s">
        <v>22786</v>
      </c>
      <c r="H2682" s="91" t="s">
        <v>22787</v>
      </c>
      <c r="I2682" s="91" t="s">
        <v>2722</v>
      </c>
      <c r="K2682" s="91" t="s">
        <v>2724</v>
      </c>
      <c r="L2682" s="91" t="s">
        <v>22788</v>
      </c>
      <c r="O2682" s="91" t="s">
        <v>22789</v>
      </c>
      <c r="P2682" s="91" t="s">
        <v>22790</v>
      </c>
      <c r="R2682" s="91" t="s">
        <v>22791</v>
      </c>
      <c r="S2682" s="91" t="s">
        <v>22792</v>
      </c>
      <c r="T2682" s="91" t="s">
        <v>22793</v>
      </c>
      <c r="U2682" s="91">
        <v>0</v>
      </c>
      <c r="V2682" s="91">
        <v>500000</v>
      </c>
      <c r="W2682" s="91">
        <v>0</v>
      </c>
      <c r="X2682" s="91">
        <v>0</v>
      </c>
      <c r="Y2682" s="91">
        <v>0</v>
      </c>
      <c r="Z2682" s="91">
        <v>40</v>
      </c>
      <c r="AA2682" s="91">
        <v>60</v>
      </c>
      <c r="AB2682" s="91">
        <v>120</v>
      </c>
      <c r="AC2682" s="91">
        <v>0</v>
      </c>
      <c r="AD2682" s="91">
        <v>0</v>
      </c>
      <c r="AE2682" s="91">
        <v>0</v>
      </c>
      <c r="AF2682" s="91">
        <v>501</v>
      </c>
      <c r="AG2682" s="91">
        <v>28</v>
      </c>
      <c r="AH2682" s="91">
        <v>1004460</v>
      </c>
      <c r="AI2682" s="91">
        <v>2</v>
      </c>
      <c r="AJ2682" s="91" t="s">
        <v>22794</v>
      </c>
      <c r="AK2682" s="91">
        <v>0</v>
      </c>
      <c r="AL2682" s="91">
        <v>0</v>
      </c>
      <c r="AM2682" s="91" t="s">
        <v>87</v>
      </c>
      <c r="AO2682" s="91">
        <v>0</v>
      </c>
      <c r="AP2682" s="91">
        <v>0</v>
      </c>
      <c r="AQ2682" s="91" t="s">
        <v>87</v>
      </c>
      <c r="AR2682" s="91" t="s">
        <v>87</v>
      </c>
      <c r="AW2682" s="91">
        <v>1</v>
      </c>
      <c r="AX2682" s="91">
        <v>0</v>
      </c>
      <c r="AZ2682" s="92">
        <v>40415</v>
      </c>
      <c r="BA2682" s="91" t="s">
        <v>183</v>
      </c>
      <c r="BB2682" s="92">
        <v>42640</v>
      </c>
      <c r="BC2682" s="91" t="s">
        <v>87</v>
      </c>
    </row>
    <row r="2683" spans="1:55">
      <c r="A2683" s="91">
        <f t="shared" si="41"/>
        <v>2682</v>
      </c>
      <c r="B2683" s="91">
        <v>6030001</v>
      </c>
      <c r="C2683" s="91">
        <v>10</v>
      </c>
      <c r="D2683" s="91">
        <v>19</v>
      </c>
      <c r="E2683" s="91">
        <v>60300</v>
      </c>
      <c r="F2683" s="91">
        <v>1</v>
      </c>
      <c r="G2683" s="91" t="s">
        <v>22795</v>
      </c>
      <c r="I2683" s="91" t="s">
        <v>22796</v>
      </c>
      <c r="J2683" s="91" t="s">
        <v>22797</v>
      </c>
      <c r="K2683" s="91" t="s">
        <v>22798</v>
      </c>
      <c r="L2683" s="91" t="s">
        <v>22799</v>
      </c>
      <c r="O2683" s="91" t="s">
        <v>22800</v>
      </c>
      <c r="P2683" s="91" t="s">
        <v>22801</v>
      </c>
      <c r="R2683" s="91" t="s">
        <v>22802</v>
      </c>
      <c r="S2683" s="91" t="s">
        <v>22803</v>
      </c>
      <c r="T2683" s="91" t="s">
        <v>269</v>
      </c>
      <c r="U2683" s="91">
        <v>0</v>
      </c>
      <c r="V2683" s="91">
        <v>500000</v>
      </c>
      <c r="W2683" s="91">
        <v>40</v>
      </c>
      <c r="X2683" s="91">
        <v>60</v>
      </c>
      <c r="Y2683" s="91">
        <v>120</v>
      </c>
      <c r="Z2683" s="91">
        <v>40</v>
      </c>
      <c r="AA2683" s="91">
        <v>60</v>
      </c>
      <c r="AB2683" s="91">
        <v>120</v>
      </c>
      <c r="AC2683" s="91">
        <v>40</v>
      </c>
      <c r="AD2683" s="91">
        <v>60</v>
      </c>
      <c r="AE2683" s="91">
        <v>120</v>
      </c>
      <c r="AF2683" s="91">
        <v>116</v>
      </c>
      <c r="AG2683" s="91">
        <v>107</v>
      </c>
      <c r="AH2683" s="91">
        <v>13601</v>
      </c>
      <c r="AI2683" s="91">
        <v>1</v>
      </c>
      <c r="AJ2683" s="91" t="s">
        <v>22804</v>
      </c>
      <c r="AK2683" s="91">
        <v>0</v>
      </c>
      <c r="AL2683" s="91">
        <v>0</v>
      </c>
      <c r="AM2683" s="91" t="s">
        <v>87</v>
      </c>
      <c r="AO2683" s="91">
        <v>0</v>
      </c>
      <c r="AP2683" s="91">
        <v>0</v>
      </c>
      <c r="AQ2683" s="91" t="s">
        <v>87</v>
      </c>
      <c r="AR2683" s="91" t="s">
        <v>87</v>
      </c>
      <c r="AW2683" s="91">
        <v>1</v>
      </c>
      <c r="AX2683" s="91">
        <v>0</v>
      </c>
      <c r="AZ2683" s="92">
        <v>36680</v>
      </c>
      <c r="BA2683" s="91" t="s">
        <v>183</v>
      </c>
      <c r="BB2683" s="92">
        <v>42478</v>
      </c>
      <c r="BC2683" s="91" t="s">
        <v>87</v>
      </c>
    </row>
    <row r="2684" spans="1:55">
      <c r="A2684" s="91">
        <f t="shared" si="41"/>
        <v>2683</v>
      </c>
      <c r="B2684" s="91">
        <v>6099002</v>
      </c>
      <c r="C2684" s="91">
        <v>80</v>
      </c>
      <c r="D2684" s="91">
        <v>19</v>
      </c>
      <c r="E2684" s="91">
        <v>60990</v>
      </c>
      <c r="F2684" s="91">
        <v>2</v>
      </c>
      <c r="G2684" s="91" t="s">
        <v>22805</v>
      </c>
      <c r="H2684" s="91" t="s">
        <v>112</v>
      </c>
      <c r="I2684" s="91" t="s">
        <v>22806</v>
      </c>
      <c r="J2684" s="91" t="s">
        <v>22805</v>
      </c>
      <c r="K2684" s="91" t="s">
        <v>2846</v>
      </c>
      <c r="L2684" s="91" t="s">
        <v>22807</v>
      </c>
      <c r="O2684" s="91" t="s">
        <v>22808</v>
      </c>
      <c r="P2684" s="91" t="s">
        <v>22809</v>
      </c>
      <c r="U2684" s="91">
        <v>1</v>
      </c>
      <c r="V2684" s="91">
        <v>500000</v>
      </c>
      <c r="W2684" s="91">
        <v>0</v>
      </c>
      <c r="X2684" s="91">
        <v>100</v>
      </c>
      <c r="Y2684" s="91">
        <v>120</v>
      </c>
      <c r="Z2684" s="91">
        <v>40</v>
      </c>
      <c r="AA2684" s="91">
        <v>60</v>
      </c>
      <c r="AB2684" s="91">
        <v>120</v>
      </c>
      <c r="AC2684" s="91">
        <v>40</v>
      </c>
      <c r="AD2684" s="91">
        <v>60</v>
      </c>
      <c r="AE2684" s="91">
        <v>120</v>
      </c>
      <c r="AF2684" s="91">
        <v>1</v>
      </c>
      <c r="AG2684" s="91">
        <v>796</v>
      </c>
      <c r="AH2684" s="91">
        <v>1331018</v>
      </c>
      <c r="AI2684" s="91">
        <v>1</v>
      </c>
      <c r="AJ2684" s="91" t="s">
        <v>17822</v>
      </c>
      <c r="AK2684" s="91">
        <v>0</v>
      </c>
      <c r="AL2684" s="91">
        <v>0</v>
      </c>
      <c r="AM2684" s="91" t="s">
        <v>87</v>
      </c>
      <c r="AO2684" s="91">
        <v>0</v>
      </c>
      <c r="AP2684" s="91">
        <v>2</v>
      </c>
      <c r="AQ2684" s="91">
        <v>1460977</v>
      </c>
      <c r="AR2684" s="91" t="s">
        <v>87</v>
      </c>
      <c r="AU2684" s="93">
        <v>42060</v>
      </c>
      <c r="AW2684" s="91">
        <v>1</v>
      </c>
      <c r="AX2684" s="91">
        <v>0</v>
      </c>
      <c r="AZ2684" s="92">
        <v>36680</v>
      </c>
      <c r="BA2684" s="91" t="s">
        <v>183</v>
      </c>
      <c r="BB2684" s="92">
        <v>42057</v>
      </c>
      <c r="BC2684" s="91" t="s">
        <v>87</v>
      </c>
    </row>
    <row r="2685" spans="1:55">
      <c r="A2685" s="91">
        <f t="shared" si="41"/>
        <v>2684</v>
      </c>
      <c r="B2685" s="91">
        <v>6099003</v>
      </c>
      <c r="C2685" s="91">
        <v>70</v>
      </c>
      <c r="D2685" s="91">
        <v>19</v>
      </c>
      <c r="E2685" s="91">
        <v>60990</v>
      </c>
      <c r="F2685" s="91">
        <v>3</v>
      </c>
      <c r="G2685" s="91" t="s">
        <v>22805</v>
      </c>
      <c r="H2685" s="91" t="s">
        <v>8203</v>
      </c>
      <c r="I2685" s="91" t="s">
        <v>22810</v>
      </c>
      <c r="J2685" s="91" t="s">
        <v>18971</v>
      </c>
      <c r="K2685" s="91" t="s">
        <v>8724</v>
      </c>
      <c r="L2685" s="91" t="s">
        <v>22811</v>
      </c>
      <c r="O2685" s="91" t="s">
        <v>22812</v>
      </c>
      <c r="P2685" s="91" t="s">
        <v>22813</v>
      </c>
      <c r="R2685" s="91" t="s">
        <v>22814</v>
      </c>
      <c r="S2685" s="91" t="s">
        <v>22815</v>
      </c>
      <c r="T2685" s="91" t="s">
        <v>385</v>
      </c>
      <c r="U2685" s="91">
        <v>1</v>
      </c>
      <c r="V2685" s="91">
        <v>500000</v>
      </c>
      <c r="W2685" s="91">
        <v>0</v>
      </c>
      <c r="X2685" s="91">
        <v>100</v>
      </c>
      <c r="Y2685" s="91">
        <v>120</v>
      </c>
      <c r="Z2685" s="91">
        <v>40</v>
      </c>
      <c r="AA2685" s="91">
        <v>60</v>
      </c>
      <c r="AB2685" s="91">
        <v>120</v>
      </c>
      <c r="AC2685" s="91">
        <v>0</v>
      </c>
      <c r="AD2685" s="91">
        <v>100</v>
      </c>
      <c r="AE2685" s="91">
        <v>120</v>
      </c>
      <c r="AF2685" s="91">
        <v>1</v>
      </c>
      <c r="AG2685" s="91">
        <v>796</v>
      </c>
      <c r="AH2685" s="91">
        <v>1331042</v>
      </c>
      <c r="AI2685" s="91">
        <v>1</v>
      </c>
      <c r="AJ2685" s="91" t="s">
        <v>17822</v>
      </c>
      <c r="AK2685" s="91">
        <v>0</v>
      </c>
      <c r="AL2685" s="91">
        <v>0</v>
      </c>
      <c r="AM2685" s="91" t="s">
        <v>87</v>
      </c>
      <c r="AO2685" s="91">
        <v>0</v>
      </c>
      <c r="AP2685" s="91">
        <v>2</v>
      </c>
      <c r="AQ2685" s="91">
        <v>1460977</v>
      </c>
      <c r="AR2685" s="91" t="s">
        <v>87</v>
      </c>
      <c r="AU2685" s="93">
        <v>42060</v>
      </c>
      <c r="AW2685" s="91">
        <v>1</v>
      </c>
      <c r="AX2685" s="91">
        <v>0</v>
      </c>
      <c r="AZ2685" s="92">
        <v>36680</v>
      </c>
      <c r="BA2685" s="91" t="s">
        <v>183</v>
      </c>
      <c r="BB2685" s="92">
        <v>42057</v>
      </c>
      <c r="BC2685" s="91" t="s">
        <v>87</v>
      </c>
    </row>
    <row r="2686" spans="1:55">
      <c r="A2686" s="91">
        <f t="shared" si="41"/>
        <v>2685</v>
      </c>
      <c r="B2686" s="91">
        <v>6100001</v>
      </c>
      <c r="C2686" s="91">
        <v>50</v>
      </c>
      <c r="D2686" s="91">
        <v>19</v>
      </c>
      <c r="E2686" s="91">
        <v>61000</v>
      </c>
      <c r="F2686" s="91">
        <v>1</v>
      </c>
      <c r="G2686" s="91" t="s">
        <v>22805</v>
      </c>
      <c r="H2686" s="91" t="s">
        <v>545</v>
      </c>
      <c r="I2686" s="91" t="s">
        <v>22816</v>
      </c>
      <c r="J2686" s="91" t="s">
        <v>22805</v>
      </c>
      <c r="K2686" s="91" t="s">
        <v>2203</v>
      </c>
      <c r="L2686" s="91" t="s">
        <v>22817</v>
      </c>
      <c r="O2686" s="91" t="s">
        <v>22818</v>
      </c>
      <c r="P2686" s="91" t="s">
        <v>22819</v>
      </c>
      <c r="U2686" s="91">
        <v>1</v>
      </c>
      <c r="V2686" s="91">
        <v>500000</v>
      </c>
      <c r="W2686" s="91">
        <v>40</v>
      </c>
      <c r="X2686" s="91">
        <v>60</v>
      </c>
      <c r="Y2686" s="91">
        <v>120</v>
      </c>
      <c r="Z2686" s="91">
        <v>40</v>
      </c>
      <c r="AA2686" s="91">
        <v>60</v>
      </c>
      <c r="AB2686" s="91">
        <v>120</v>
      </c>
      <c r="AC2686" s="91">
        <v>40</v>
      </c>
      <c r="AD2686" s="91">
        <v>60</v>
      </c>
      <c r="AE2686" s="91">
        <v>120</v>
      </c>
      <c r="AF2686" s="91">
        <v>1</v>
      </c>
      <c r="AG2686" s="91">
        <v>796</v>
      </c>
      <c r="AH2686" s="91">
        <v>1331077</v>
      </c>
      <c r="AI2686" s="91">
        <v>1</v>
      </c>
      <c r="AJ2686" s="91" t="s">
        <v>22820</v>
      </c>
      <c r="AK2686" s="91">
        <v>0</v>
      </c>
      <c r="AL2686" s="91">
        <v>0</v>
      </c>
      <c r="AM2686" s="91" t="s">
        <v>87</v>
      </c>
      <c r="AO2686" s="91">
        <v>1</v>
      </c>
      <c r="AP2686" s="91">
        <v>2</v>
      </c>
      <c r="AQ2686" s="91">
        <v>1460977</v>
      </c>
      <c r="AR2686" s="91" t="s">
        <v>87</v>
      </c>
      <c r="AU2686" s="93">
        <v>42060</v>
      </c>
      <c r="AW2686" s="91">
        <v>1</v>
      </c>
      <c r="AX2686" s="91">
        <v>0</v>
      </c>
      <c r="AZ2686" s="92">
        <v>36680</v>
      </c>
      <c r="BA2686" s="91" t="s">
        <v>183</v>
      </c>
      <c r="BB2686" s="92">
        <v>42713</v>
      </c>
      <c r="BC2686" s="91" t="s">
        <v>87</v>
      </c>
    </row>
    <row r="2687" spans="1:55">
      <c r="A2687" s="91">
        <f t="shared" si="41"/>
        <v>2686</v>
      </c>
      <c r="B2687" s="91">
        <v>6110005</v>
      </c>
      <c r="C2687" s="91">
        <v>62</v>
      </c>
      <c r="D2687" s="91">
        <v>19</v>
      </c>
      <c r="E2687" s="91" t="s">
        <v>87</v>
      </c>
      <c r="F2687" s="91" t="s">
        <v>87</v>
      </c>
      <c r="G2687" s="91" t="s">
        <v>22821</v>
      </c>
      <c r="I2687" s="91" t="s">
        <v>22822</v>
      </c>
      <c r="J2687" s="91" t="s">
        <v>22823</v>
      </c>
      <c r="K2687" s="91" t="s">
        <v>350</v>
      </c>
      <c r="L2687" s="91" t="s">
        <v>22824</v>
      </c>
      <c r="M2687" s="91" t="s">
        <v>22825</v>
      </c>
      <c r="O2687" s="91" t="s">
        <v>3028</v>
      </c>
      <c r="P2687" s="91" t="s">
        <v>22826</v>
      </c>
      <c r="U2687" s="91">
        <v>0</v>
      </c>
      <c r="V2687" s="91">
        <v>0</v>
      </c>
      <c r="W2687" s="91">
        <v>0</v>
      </c>
      <c r="X2687" s="91">
        <v>0</v>
      </c>
      <c r="Y2687" s="91">
        <v>0</v>
      </c>
      <c r="Z2687" s="91">
        <v>40</v>
      </c>
      <c r="AA2687" s="91">
        <v>60</v>
      </c>
      <c r="AB2687" s="91">
        <v>120</v>
      </c>
      <c r="AC2687" s="91">
        <v>0</v>
      </c>
      <c r="AD2687" s="91">
        <v>0</v>
      </c>
      <c r="AE2687" s="91">
        <v>0</v>
      </c>
      <c r="AF2687" s="91">
        <v>5</v>
      </c>
      <c r="AG2687" s="91">
        <v>203</v>
      </c>
      <c r="AH2687" s="91">
        <v>710926</v>
      </c>
      <c r="AI2687" s="91">
        <v>2</v>
      </c>
      <c r="AJ2687" s="91" t="s">
        <v>22827</v>
      </c>
      <c r="AK2687" s="91">
        <v>0</v>
      </c>
      <c r="AL2687" s="91">
        <v>0</v>
      </c>
      <c r="AM2687" s="91" t="s">
        <v>87</v>
      </c>
      <c r="AO2687" s="91">
        <v>0</v>
      </c>
      <c r="AP2687" s="91">
        <v>2</v>
      </c>
      <c r="AQ2687" s="91" t="s">
        <v>87</v>
      </c>
      <c r="AR2687" s="91" t="s">
        <v>87</v>
      </c>
      <c r="AW2687" s="91">
        <v>1</v>
      </c>
      <c r="AX2687" s="91">
        <v>0</v>
      </c>
      <c r="AZ2687" s="92">
        <v>37678</v>
      </c>
      <c r="BA2687" s="91" t="s">
        <v>183</v>
      </c>
      <c r="BB2687" s="92">
        <v>42537</v>
      </c>
      <c r="BC2687" s="91" t="s">
        <v>87</v>
      </c>
    </row>
    <row r="2688" spans="1:55">
      <c r="A2688" s="91">
        <f t="shared" si="41"/>
        <v>2687</v>
      </c>
      <c r="B2688" s="91">
        <v>6154001</v>
      </c>
      <c r="C2688" s="91">
        <v>50</v>
      </c>
      <c r="D2688" s="91">
        <v>19</v>
      </c>
      <c r="E2688" s="91">
        <v>61540</v>
      </c>
      <c r="F2688" s="91">
        <v>1</v>
      </c>
      <c r="G2688" s="91" t="s">
        <v>22828</v>
      </c>
      <c r="I2688" s="91" t="s">
        <v>22829</v>
      </c>
      <c r="J2688" s="91" t="s">
        <v>22828</v>
      </c>
      <c r="K2688" s="91" t="s">
        <v>22830</v>
      </c>
      <c r="L2688" s="91" t="s">
        <v>22831</v>
      </c>
      <c r="O2688" s="91" t="s">
        <v>22832</v>
      </c>
      <c r="P2688" s="91" t="s">
        <v>22833</v>
      </c>
      <c r="R2688" s="91" t="s">
        <v>22834</v>
      </c>
      <c r="S2688" s="91" t="s">
        <v>22835</v>
      </c>
      <c r="T2688" s="91" t="s">
        <v>269</v>
      </c>
      <c r="U2688" s="91">
        <v>1</v>
      </c>
      <c r="V2688" s="91">
        <v>500000</v>
      </c>
      <c r="W2688" s="91">
        <v>0</v>
      </c>
      <c r="X2688" s="91">
        <v>100</v>
      </c>
      <c r="Y2688" s="91">
        <v>120</v>
      </c>
      <c r="Z2688" s="91">
        <v>40</v>
      </c>
      <c r="AA2688" s="91">
        <v>60</v>
      </c>
      <c r="AB2688" s="91">
        <v>120</v>
      </c>
      <c r="AC2688" s="91">
        <v>40</v>
      </c>
      <c r="AD2688" s="91">
        <v>60</v>
      </c>
      <c r="AE2688" s="91">
        <v>120</v>
      </c>
      <c r="AF2688" s="91">
        <v>5</v>
      </c>
      <c r="AG2688" s="91">
        <v>213</v>
      </c>
      <c r="AH2688" s="91">
        <v>161821</v>
      </c>
      <c r="AI2688" s="91">
        <v>2</v>
      </c>
      <c r="AJ2688" s="91" t="s">
        <v>22836</v>
      </c>
      <c r="AK2688" s="91">
        <v>0</v>
      </c>
      <c r="AL2688" s="91">
        <v>0</v>
      </c>
      <c r="AM2688" s="91" t="s">
        <v>87</v>
      </c>
      <c r="AO2688" s="91">
        <v>1</v>
      </c>
      <c r="AP2688" s="91">
        <v>2</v>
      </c>
      <c r="AQ2688" s="91">
        <v>1476480</v>
      </c>
      <c r="AR2688" s="91" t="s">
        <v>87</v>
      </c>
      <c r="AU2688" s="93">
        <v>42060</v>
      </c>
      <c r="AW2688" s="91">
        <v>1</v>
      </c>
      <c r="AX2688" s="91">
        <v>0</v>
      </c>
      <c r="AY2688" s="91">
        <v>0</v>
      </c>
      <c r="AZ2688" s="92">
        <v>36680</v>
      </c>
      <c r="BA2688" s="91" t="s">
        <v>183</v>
      </c>
      <c r="BB2688" s="92">
        <v>42057</v>
      </c>
      <c r="BC2688" s="91" t="s">
        <v>87</v>
      </c>
    </row>
    <row r="2689" spans="1:55">
      <c r="A2689" s="91">
        <f t="shared" si="41"/>
        <v>2688</v>
      </c>
      <c r="B2689" s="91">
        <v>6260006</v>
      </c>
      <c r="C2689" s="91">
        <v>10</v>
      </c>
      <c r="D2689" s="91">
        <v>19</v>
      </c>
      <c r="E2689" s="91">
        <v>62600</v>
      </c>
      <c r="F2689" s="91">
        <v>6</v>
      </c>
      <c r="G2689" s="91" t="s">
        <v>3052</v>
      </c>
      <c r="H2689" s="91" t="s">
        <v>203</v>
      </c>
      <c r="I2689" s="91" t="s">
        <v>3053</v>
      </c>
      <c r="J2689" s="91" t="s">
        <v>3052</v>
      </c>
      <c r="K2689" s="91" t="s">
        <v>22837</v>
      </c>
      <c r="L2689" s="91" t="s">
        <v>22838</v>
      </c>
      <c r="O2689" s="91" t="s">
        <v>22839</v>
      </c>
      <c r="P2689" s="91" t="s">
        <v>22840</v>
      </c>
      <c r="R2689" s="91" t="s">
        <v>22841</v>
      </c>
      <c r="S2689" s="91" t="s">
        <v>22842</v>
      </c>
      <c r="T2689" s="91" t="s">
        <v>385</v>
      </c>
      <c r="U2689" s="91">
        <v>1</v>
      </c>
      <c r="V2689" s="91">
        <v>500000</v>
      </c>
      <c r="W2689" s="91">
        <v>0</v>
      </c>
      <c r="X2689" s="91">
        <v>0</v>
      </c>
      <c r="Y2689" s="91">
        <v>0</v>
      </c>
      <c r="Z2689" s="91">
        <v>40</v>
      </c>
      <c r="AA2689" s="91">
        <v>60</v>
      </c>
      <c r="AB2689" s="91">
        <v>120</v>
      </c>
      <c r="AC2689" s="91">
        <v>0</v>
      </c>
      <c r="AD2689" s="91">
        <v>0</v>
      </c>
      <c r="AE2689" s="91">
        <v>0</v>
      </c>
      <c r="AF2689" s="91">
        <v>501</v>
      </c>
      <c r="AG2689" s="91">
        <v>480</v>
      </c>
      <c r="AH2689" s="91">
        <v>3461695</v>
      </c>
      <c r="AI2689" s="91">
        <v>1</v>
      </c>
      <c r="AJ2689" s="91" t="s">
        <v>22843</v>
      </c>
      <c r="AK2689" s="91">
        <v>0</v>
      </c>
      <c r="AL2689" s="91">
        <v>0</v>
      </c>
      <c r="AM2689" s="91" t="s">
        <v>87</v>
      </c>
      <c r="AO2689" s="91">
        <v>0</v>
      </c>
      <c r="AP2689" s="91">
        <v>2</v>
      </c>
      <c r="AQ2689" s="91">
        <v>1197705</v>
      </c>
      <c r="AR2689" s="91" t="s">
        <v>87</v>
      </c>
      <c r="AU2689" s="93">
        <v>42060</v>
      </c>
      <c r="AW2689" s="91">
        <v>1</v>
      </c>
      <c r="AX2689" s="91">
        <v>0</v>
      </c>
      <c r="AY2689" s="91">
        <v>0</v>
      </c>
      <c r="AZ2689" s="92">
        <v>36680</v>
      </c>
      <c r="BA2689" s="91" t="s">
        <v>183</v>
      </c>
      <c r="BB2689" s="92">
        <v>42223</v>
      </c>
      <c r="BC2689" s="91" t="s">
        <v>87</v>
      </c>
    </row>
    <row r="2690" spans="1:55">
      <c r="A2690" s="91">
        <f t="shared" si="41"/>
        <v>2689</v>
      </c>
      <c r="B2690" s="91">
        <v>6260015</v>
      </c>
      <c r="C2690" s="91">
        <v>50</v>
      </c>
      <c r="D2690" s="91">
        <v>19</v>
      </c>
      <c r="E2690" s="91" t="s">
        <v>87</v>
      </c>
      <c r="F2690" s="91" t="s">
        <v>87</v>
      </c>
      <c r="G2690" s="91" t="s">
        <v>22844</v>
      </c>
      <c r="I2690" s="91" t="s">
        <v>3086</v>
      </c>
      <c r="J2690" s="91" t="s">
        <v>3087</v>
      </c>
      <c r="K2690" s="91" t="s">
        <v>14028</v>
      </c>
      <c r="L2690" s="91" t="s">
        <v>22845</v>
      </c>
      <c r="O2690" s="91" t="s">
        <v>22846</v>
      </c>
      <c r="P2690" s="91" t="s">
        <v>22847</v>
      </c>
      <c r="U2690" s="91">
        <v>1</v>
      </c>
      <c r="V2690" s="91">
        <v>500000</v>
      </c>
      <c r="W2690" s="91">
        <v>0</v>
      </c>
      <c r="X2690" s="91">
        <v>100</v>
      </c>
      <c r="Y2690" s="91">
        <v>120</v>
      </c>
      <c r="Z2690" s="91">
        <v>40</v>
      </c>
      <c r="AA2690" s="91">
        <v>60</v>
      </c>
      <c r="AB2690" s="91">
        <v>120</v>
      </c>
      <c r="AC2690" s="91">
        <v>40</v>
      </c>
      <c r="AD2690" s="91">
        <v>60</v>
      </c>
      <c r="AE2690" s="91">
        <v>120</v>
      </c>
      <c r="AF2690" s="91">
        <v>5</v>
      </c>
      <c r="AG2690" s="91">
        <v>372</v>
      </c>
      <c r="AH2690" s="91">
        <v>468379</v>
      </c>
      <c r="AI2690" s="91">
        <v>1</v>
      </c>
      <c r="AJ2690" s="91" t="s">
        <v>3095</v>
      </c>
      <c r="AK2690" s="91">
        <v>0</v>
      </c>
      <c r="AL2690" s="91">
        <v>0</v>
      </c>
      <c r="AM2690" s="91" t="s">
        <v>87</v>
      </c>
      <c r="AO2690" s="91">
        <v>1</v>
      </c>
      <c r="AP2690" s="91">
        <v>2</v>
      </c>
      <c r="AQ2690" s="91">
        <v>1197705</v>
      </c>
      <c r="AR2690" s="91" t="s">
        <v>87</v>
      </c>
      <c r="AU2690" s="93">
        <v>42060</v>
      </c>
      <c r="AW2690" s="91">
        <v>1</v>
      </c>
      <c r="AX2690" s="91">
        <v>0</v>
      </c>
      <c r="AY2690" s="91">
        <v>0</v>
      </c>
      <c r="AZ2690" s="92">
        <v>38525</v>
      </c>
      <c r="BA2690" s="91" t="s">
        <v>183</v>
      </c>
      <c r="BB2690" s="92">
        <v>42057</v>
      </c>
      <c r="BC2690" s="91" t="s">
        <v>87</v>
      </c>
    </row>
    <row r="2691" spans="1:55">
      <c r="A2691" s="91">
        <f t="shared" ref="A2691:A2754" si="42">A2690+1</f>
        <v>2690</v>
      </c>
      <c r="B2691" s="91">
        <v>6260028</v>
      </c>
      <c r="C2691" s="91">
        <v>77</v>
      </c>
      <c r="D2691" s="91">
        <v>19</v>
      </c>
      <c r="E2691" s="91" t="s">
        <v>87</v>
      </c>
      <c r="F2691" s="91" t="s">
        <v>87</v>
      </c>
      <c r="G2691" s="91" t="s">
        <v>3052</v>
      </c>
      <c r="H2691" s="91" t="s">
        <v>22848</v>
      </c>
      <c r="I2691" s="91" t="s">
        <v>22849</v>
      </c>
      <c r="K2691" s="91" t="s">
        <v>22850</v>
      </c>
      <c r="L2691" s="91" t="s">
        <v>22851</v>
      </c>
      <c r="O2691" s="91" t="s">
        <v>22852</v>
      </c>
      <c r="P2691" s="91" t="s">
        <v>22853</v>
      </c>
      <c r="R2691" s="91" t="s">
        <v>22854</v>
      </c>
      <c r="S2691" s="91" t="s">
        <v>22855</v>
      </c>
      <c r="T2691" s="91" t="s">
        <v>860</v>
      </c>
      <c r="U2691" s="91">
        <v>1</v>
      </c>
      <c r="V2691" s="91">
        <v>0</v>
      </c>
      <c r="W2691" s="91">
        <v>0</v>
      </c>
      <c r="X2691" s="91">
        <v>100</v>
      </c>
      <c r="Y2691" s="91">
        <v>120</v>
      </c>
      <c r="Z2691" s="91">
        <v>40</v>
      </c>
      <c r="AA2691" s="91">
        <v>60</v>
      </c>
      <c r="AB2691" s="91">
        <v>120</v>
      </c>
      <c r="AC2691" s="91">
        <v>40</v>
      </c>
      <c r="AD2691" s="91">
        <v>60</v>
      </c>
      <c r="AE2691" s="91">
        <v>120</v>
      </c>
      <c r="AF2691" s="91">
        <v>169</v>
      </c>
      <c r="AG2691" s="91">
        <v>40</v>
      </c>
      <c r="AH2691" s="91">
        <v>3075015</v>
      </c>
      <c r="AI2691" s="91">
        <v>1</v>
      </c>
      <c r="AJ2691" s="91" t="s">
        <v>22856</v>
      </c>
      <c r="AK2691" s="91">
        <v>0</v>
      </c>
      <c r="AL2691" s="91">
        <v>1</v>
      </c>
      <c r="AM2691" s="91" t="s">
        <v>22857</v>
      </c>
      <c r="AN2691" s="91" t="s">
        <v>17187</v>
      </c>
      <c r="AO2691" s="91">
        <v>1</v>
      </c>
      <c r="AP2691" s="91">
        <v>2</v>
      </c>
      <c r="AQ2691" s="91">
        <v>1197705</v>
      </c>
      <c r="AR2691" s="91" t="s">
        <v>87</v>
      </c>
      <c r="AU2691" s="93">
        <v>42060</v>
      </c>
      <c r="AW2691" s="91">
        <v>1</v>
      </c>
      <c r="AX2691" s="91">
        <v>0</v>
      </c>
      <c r="AY2691" s="91">
        <v>0</v>
      </c>
      <c r="AZ2691" s="92">
        <v>41786</v>
      </c>
      <c r="BA2691" s="91" t="s">
        <v>183</v>
      </c>
      <c r="BB2691" s="92">
        <v>42292</v>
      </c>
      <c r="BC2691" s="91" t="s">
        <v>87</v>
      </c>
    </row>
    <row r="2692" spans="1:55">
      <c r="A2692" s="91">
        <f t="shared" si="42"/>
        <v>2691</v>
      </c>
      <c r="B2692" s="91">
        <v>6328001</v>
      </c>
      <c r="C2692" s="91">
        <v>30</v>
      </c>
      <c r="D2692" s="91">
        <v>19</v>
      </c>
      <c r="E2692" s="91">
        <v>63280</v>
      </c>
      <c r="F2692" s="91">
        <v>1</v>
      </c>
      <c r="G2692" s="91" t="s">
        <v>2601</v>
      </c>
      <c r="H2692" s="91" t="s">
        <v>22858</v>
      </c>
      <c r="I2692" s="91" t="s">
        <v>2602</v>
      </c>
      <c r="J2692" s="91" t="s">
        <v>2603</v>
      </c>
      <c r="K2692" s="91" t="s">
        <v>902</v>
      </c>
      <c r="L2692" s="91" t="s">
        <v>22859</v>
      </c>
      <c r="O2692" s="91" t="s">
        <v>22860</v>
      </c>
      <c r="P2692" s="91" t="s">
        <v>22861</v>
      </c>
      <c r="U2692" s="91">
        <v>1</v>
      </c>
      <c r="V2692" s="91">
        <v>500000</v>
      </c>
      <c r="W2692" s="91">
        <v>100</v>
      </c>
      <c r="X2692" s="91">
        <v>0</v>
      </c>
      <c r="Y2692" s="91">
        <v>0</v>
      </c>
      <c r="Z2692" s="91">
        <v>0</v>
      </c>
      <c r="AA2692" s="91">
        <v>0</v>
      </c>
      <c r="AB2692" s="91">
        <v>0</v>
      </c>
      <c r="AC2692" s="91">
        <v>0</v>
      </c>
      <c r="AD2692" s="91">
        <v>0</v>
      </c>
      <c r="AE2692" s="91">
        <v>0</v>
      </c>
      <c r="AF2692" s="91">
        <v>9</v>
      </c>
      <c r="AG2692" s="91">
        <v>648</v>
      </c>
      <c r="AH2692" s="91">
        <v>6539310</v>
      </c>
      <c r="AI2692" s="91">
        <v>1</v>
      </c>
      <c r="AJ2692" s="91" t="s">
        <v>2609</v>
      </c>
      <c r="AK2692" s="91">
        <v>0</v>
      </c>
      <c r="AL2692" s="91">
        <v>0</v>
      </c>
      <c r="AM2692" s="91" t="s">
        <v>87</v>
      </c>
      <c r="AO2692" s="91">
        <v>0</v>
      </c>
      <c r="AP2692" s="91">
        <v>2</v>
      </c>
      <c r="AQ2692" s="91">
        <v>1197536</v>
      </c>
      <c r="AR2692" s="91" t="s">
        <v>87</v>
      </c>
      <c r="AU2692" s="93">
        <v>42060</v>
      </c>
      <c r="AW2692" s="91">
        <v>1</v>
      </c>
      <c r="AX2692" s="91">
        <v>0</v>
      </c>
      <c r="AY2692" s="91">
        <v>0</v>
      </c>
      <c r="AZ2692" s="92">
        <v>36680</v>
      </c>
      <c r="BA2692" s="91" t="s">
        <v>183</v>
      </c>
      <c r="BB2692" s="92">
        <v>42625</v>
      </c>
      <c r="BC2692" s="91" t="s">
        <v>87</v>
      </c>
    </row>
    <row r="2693" spans="1:55">
      <c r="A2693" s="91">
        <f t="shared" si="42"/>
        <v>2692</v>
      </c>
      <c r="B2693" s="91">
        <v>6334018</v>
      </c>
      <c r="C2693" s="91">
        <v>38</v>
      </c>
      <c r="D2693" s="91">
        <v>19</v>
      </c>
      <c r="E2693" s="91" t="s">
        <v>87</v>
      </c>
      <c r="F2693" s="91" t="s">
        <v>87</v>
      </c>
      <c r="G2693" s="91" t="s">
        <v>3188</v>
      </c>
      <c r="H2693" s="91" t="s">
        <v>22862</v>
      </c>
      <c r="I2693" s="91" t="s">
        <v>3200</v>
      </c>
      <c r="J2693" s="91" t="s">
        <v>22863</v>
      </c>
      <c r="K2693" s="91" t="s">
        <v>22864</v>
      </c>
      <c r="L2693" s="91" t="s">
        <v>22865</v>
      </c>
      <c r="O2693" s="91" t="s">
        <v>22866</v>
      </c>
      <c r="P2693" s="91" t="s">
        <v>22867</v>
      </c>
      <c r="U2693" s="91">
        <v>1</v>
      </c>
      <c r="V2693" s="91">
        <v>500000</v>
      </c>
      <c r="W2693" s="91">
        <v>0</v>
      </c>
      <c r="X2693" s="91">
        <v>0</v>
      </c>
      <c r="Y2693" s="91">
        <v>0</v>
      </c>
      <c r="Z2693" s="91">
        <v>100</v>
      </c>
      <c r="AA2693" s="91">
        <v>0</v>
      </c>
      <c r="AB2693" s="91">
        <v>0</v>
      </c>
      <c r="AC2693" s="91">
        <v>100</v>
      </c>
      <c r="AD2693" s="91">
        <v>0</v>
      </c>
      <c r="AE2693" s="91">
        <v>0</v>
      </c>
      <c r="AF2693" s="91">
        <v>5</v>
      </c>
      <c r="AG2693" s="91">
        <v>469</v>
      </c>
      <c r="AH2693" s="91">
        <v>4995743</v>
      </c>
      <c r="AI2693" s="91">
        <v>1</v>
      </c>
      <c r="AJ2693" s="91" t="s">
        <v>22868</v>
      </c>
      <c r="AK2693" s="91">
        <v>0</v>
      </c>
      <c r="AL2693" s="91">
        <v>0</v>
      </c>
      <c r="AM2693" s="91" t="s">
        <v>87</v>
      </c>
      <c r="AO2693" s="91">
        <v>0</v>
      </c>
      <c r="AP2693" s="91">
        <v>2</v>
      </c>
      <c r="AQ2693" s="91">
        <v>1062111</v>
      </c>
      <c r="AR2693" s="91" t="s">
        <v>87</v>
      </c>
      <c r="AU2693" s="93">
        <v>42060</v>
      </c>
      <c r="AW2693" s="91">
        <v>1</v>
      </c>
      <c r="AX2693" s="91">
        <v>0</v>
      </c>
      <c r="AY2693" s="91">
        <v>0</v>
      </c>
      <c r="AZ2693" s="92">
        <v>37749</v>
      </c>
      <c r="BA2693" s="91" t="s">
        <v>183</v>
      </c>
      <c r="BB2693" s="92">
        <v>42057</v>
      </c>
      <c r="BC2693" s="91" t="s">
        <v>87</v>
      </c>
    </row>
    <row r="2694" spans="1:55">
      <c r="A2694" s="91">
        <f t="shared" si="42"/>
        <v>2693</v>
      </c>
      <c r="B2694" s="91">
        <v>6334026</v>
      </c>
      <c r="C2694" s="91">
        <v>30</v>
      </c>
      <c r="D2694" s="91">
        <v>19</v>
      </c>
      <c r="E2694" s="91" t="s">
        <v>87</v>
      </c>
      <c r="F2694" s="91" t="s">
        <v>87</v>
      </c>
      <c r="G2694" s="91" t="s">
        <v>22869</v>
      </c>
      <c r="I2694" s="91" t="s">
        <v>22870</v>
      </c>
      <c r="J2694" s="91" t="s">
        <v>22871</v>
      </c>
      <c r="K2694" s="91" t="s">
        <v>22391</v>
      </c>
      <c r="L2694" s="91" t="s">
        <v>22872</v>
      </c>
      <c r="O2694" s="91" t="s">
        <v>22873</v>
      </c>
      <c r="P2694" s="91" t="s">
        <v>87</v>
      </c>
      <c r="U2694" s="91">
        <v>1</v>
      </c>
      <c r="V2694" s="91">
        <v>0</v>
      </c>
      <c r="W2694" s="91">
        <v>0</v>
      </c>
      <c r="X2694" s="91">
        <v>0</v>
      </c>
      <c r="Y2694" s="91">
        <v>0</v>
      </c>
      <c r="Z2694" s="91">
        <v>100</v>
      </c>
      <c r="AA2694" s="91">
        <v>0</v>
      </c>
      <c r="AB2694" s="91">
        <v>0</v>
      </c>
      <c r="AC2694" s="91">
        <v>0</v>
      </c>
      <c r="AD2694" s="91">
        <v>0</v>
      </c>
      <c r="AE2694" s="91">
        <v>0</v>
      </c>
      <c r="AF2694" s="91">
        <v>5</v>
      </c>
      <c r="AG2694" s="91">
        <v>290</v>
      </c>
      <c r="AH2694" s="91">
        <v>4174501</v>
      </c>
      <c r="AI2694" s="91">
        <v>1</v>
      </c>
      <c r="AJ2694" s="91" t="s">
        <v>22874</v>
      </c>
      <c r="AK2694" s="91">
        <v>0</v>
      </c>
      <c r="AL2694" s="91">
        <v>0</v>
      </c>
      <c r="AM2694" s="91" t="s">
        <v>87</v>
      </c>
      <c r="AO2694" s="91">
        <v>0</v>
      </c>
      <c r="AP2694" s="91">
        <v>2</v>
      </c>
      <c r="AQ2694" s="91">
        <v>1062111</v>
      </c>
      <c r="AR2694" s="91" t="s">
        <v>87</v>
      </c>
      <c r="AU2694" s="93">
        <v>42060</v>
      </c>
      <c r="AW2694" s="91">
        <v>1</v>
      </c>
      <c r="AX2694" s="91">
        <v>0</v>
      </c>
      <c r="AY2694" s="91">
        <v>0</v>
      </c>
      <c r="AZ2694" s="92">
        <v>39654</v>
      </c>
      <c r="BA2694" s="91" t="s">
        <v>183</v>
      </c>
      <c r="BB2694" s="92">
        <v>42057</v>
      </c>
      <c r="BC2694" s="91" t="s">
        <v>87</v>
      </c>
    </row>
    <row r="2695" spans="1:55">
      <c r="A2695" s="91">
        <f t="shared" si="42"/>
        <v>2694</v>
      </c>
      <c r="B2695" s="91">
        <v>6374004</v>
      </c>
      <c r="C2695" s="91">
        <v>50</v>
      </c>
      <c r="D2695" s="91">
        <v>19</v>
      </c>
      <c r="E2695" s="91" t="s">
        <v>87</v>
      </c>
      <c r="F2695" s="91" t="s">
        <v>87</v>
      </c>
      <c r="G2695" s="91" t="s">
        <v>22875</v>
      </c>
      <c r="I2695" s="91" t="s">
        <v>22876</v>
      </c>
      <c r="K2695" s="91" t="s">
        <v>5478</v>
      </c>
      <c r="L2695" s="91" t="s">
        <v>22877</v>
      </c>
      <c r="O2695" s="91" t="s">
        <v>22878</v>
      </c>
      <c r="P2695" s="91" t="s">
        <v>22879</v>
      </c>
      <c r="U2695" s="91">
        <v>1</v>
      </c>
      <c r="V2695" s="91">
        <v>500000</v>
      </c>
      <c r="W2695" s="91">
        <v>0</v>
      </c>
      <c r="X2695" s="91">
        <v>100</v>
      </c>
      <c r="Y2695" s="91">
        <v>120</v>
      </c>
      <c r="Z2695" s="91">
        <v>40</v>
      </c>
      <c r="AA2695" s="91">
        <v>60</v>
      </c>
      <c r="AB2695" s="91">
        <v>120</v>
      </c>
      <c r="AC2695" s="91">
        <v>40</v>
      </c>
      <c r="AD2695" s="91">
        <v>60</v>
      </c>
      <c r="AE2695" s="91">
        <v>120</v>
      </c>
      <c r="AF2695" s="91">
        <v>543</v>
      </c>
      <c r="AG2695" s="91">
        <v>126</v>
      </c>
      <c r="AH2695" s="91">
        <v>3418951</v>
      </c>
      <c r="AI2695" s="91">
        <v>1</v>
      </c>
      <c r="AJ2695" s="91" t="s">
        <v>22880</v>
      </c>
      <c r="AK2695" s="91">
        <v>0</v>
      </c>
      <c r="AL2695" s="91">
        <v>0</v>
      </c>
      <c r="AM2695" s="91" t="s">
        <v>87</v>
      </c>
      <c r="AO2695" s="91">
        <v>0</v>
      </c>
      <c r="AP2695" s="91">
        <v>2</v>
      </c>
      <c r="AQ2695" s="91">
        <v>1108336</v>
      </c>
      <c r="AR2695" s="91" t="s">
        <v>87</v>
      </c>
      <c r="AU2695" s="93">
        <v>42060</v>
      </c>
      <c r="AW2695" s="91">
        <v>1</v>
      </c>
      <c r="AX2695" s="91">
        <v>0</v>
      </c>
      <c r="AZ2695" s="92">
        <v>38687</v>
      </c>
      <c r="BA2695" s="91" t="s">
        <v>183</v>
      </c>
      <c r="BB2695" s="92">
        <v>42057</v>
      </c>
      <c r="BC2695" s="91" t="s">
        <v>87</v>
      </c>
    </row>
    <row r="2696" spans="1:55">
      <c r="A2696" s="91">
        <f t="shared" si="42"/>
        <v>2695</v>
      </c>
      <c r="B2696" s="91">
        <v>6478001</v>
      </c>
      <c r="C2696" s="91">
        <v>50</v>
      </c>
      <c r="D2696" s="91">
        <v>19</v>
      </c>
      <c r="E2696" s="91">
        <v>64780</v>
      </c>
      <c r="F2696" s="91">
        <v>1</v>
      </c>
      <c r="G2696" s="91" t="s">
        <v>22881</v>
      </c>
      <c r="I2696" s="91" t="s">
        <v>22882</v>
      </c>
      <c r="J2696" s="91" t="s">
        <v>22881</v>
      </c>
      <c r="K2696" s="91" t="s">
        <v>22883</v>
      </c>
      <c r="L2696" s="91" t="s">
        <v>22884</v>
      </c>
      <c r="O2696" s="91" t="s">
        <v>22885</v>
      </c>
      <c r="P2696" s="91" t="s">
        <v>87</v>
      </c>
      <c r="U2696" s="91">
        <v>1</v>
      </c>
      <c r="V2696" s="91">
        <v>500000</v>
      </c>
      <c r="W2696" s="91">
        <v>40</v>
      </c>
      <c r="X2696" s="91">
        <v>60</v>
      </c>
      <c r="Y2696" s="91">
        <v>120</v>
      </c>
      <c r="Z2696" s="91">
        <v>40</v>
      </c>
      <c r="AA2696" s="91">
        <v>60</v>
      </c>
      <c r="AB2696" s="91">
        <v>120</v>
      </c>
      <c r="AC2696" s="91">
        <v>0</v>
      </c>
      <c r="AD2696" s="91">
        <v>0</v>
      </c>
      <c r="AE2696" s="91">
        <v>0</v>
      </c>
      <c r="AF2696" s="91">
        <v>1</v>
      </c>
      <c r="AG2696" s="91">
        <v>46</v>
      </c>
      <c r="AH2696" s="91">
        <v>117232</v>
      </c>
      <c r="AI2696" s="91">
        <v>2</v>
      </c>
      <c r="AJ2696" s="91" t="s">
        <v>22886</v>
      </c>
      <c r="AK2696" s="91">
        <v>0</v>
      </c>
      <c r="AL2696" s="91">
        <v>0</v>
      </c>
      <c r="AM2696" s="91" t="s">
        <v>87</v>
      </c>
      <c r="AO2696" s="91">
        <v>1</v>
      </c>
      <c r="AP2696" s="91">
        <v>2</v>
      </c>
      <c r="AQ2696" s="91">
        <v>1217832</v>
      </c>
      <c r="AR2696" s="91" t="s">
        <v>87</v>
      </c>
      <c r="AU2696" s="93">
        <v>42060</v>
      </c>
      <c r="AW2696" s="91">
        <v>1</v>
      </c>
      <c r="AX2696" s="91">
        <v>0</v>
      </c>
      <c r="AZ2696" s="92">
        <v>36680</v>
      </c>
      <c r="BA2696" s="91" t="s">
        <v>183</v>
      </c>
      <c r="BB2696" s="92">
        <v>42057</v>
      </c>
      <c r="BC2696" s="91" t="s">
        <v>87</v>
      </c>
    </row>
    <row r="2697" spans="1:55">
      <c r="A2697" s="91">
        <f t="shared" si="42"/>
        <v>2696</v>
      </c>
      <c r="B2697" s="91">
        <v>6478002</v>
      </c>
      <c r="C2697" s="91">
        <v>70</v>
      </c>
      <c r="D2697" s="91">
        <v>19</v>
      </c>
      <c r="E2697" s="91">
        <v>64780</v>
      </c>
      <c r="F2697" s="91">
        <v>2</v>
      </c>
      <c r="G2697" s="91" t="s">
        <v>22881</v>
      </c>
      <c r="H2697" s="91" t="s">
        <v>1262</v>
      </c>
      <c r="I2697" s="91" t="s">
        <v>22882</v>
      </c>
      <c r="J2697" s="91" t="s">
        <v>22881</v>
      </c>
      <c r="K2697" s="91" t="s">
        <v>6181</v>
      </c>
      <c r="L2697" s="91" t="s">
        <v>22887</v>
      </c>
      <c r="O2697" s="91" t="s">
        <v>22888</v>
      </c>
      <c r="P2697" s="91" t="s">
        <v>22889</v>
      </c>
      <c r="U2697" s="91">
        <v>1</v>
      </c>
      <c r="V2697" s="91">
        <v>500000</v>
      </c>
      <c r="W2697" s="91">
        <v>0</v>
      </c>
      <c r="X2697" s="91">
        <v>100</v>
      </c>
      <c r="Y2697" s="91">
        <v>120</v>
      </c>
      <c r="Z2697" s="91">
        <v>40</v>
      </c>
      <c r="AA2697" s="91">
        <v>60</v>
      </c>
      <c r="AB2697" s="91">
        <v>120</v>
      </c>
      <c r="AC2697" s="91">
        <v>0</v>
      </c>
      <c r="AD2697" s="91">
        <v>100</v>
      </c>
      <c r="AE2697" s="91">
        <v>120</v>
      </c>
      <c r="AF2697" s="91">
        <v>1</v>
      </c>
      <c r="AG2697" s="91">
        <v>46</v>
      </c>
      <c r="AH2697" s="91">
        <v>117232</v>
      </c>
      <c r="AI2697" s="91">
        <v>2</v>
      </c>
      <c r="AJ2697" s="91" t="s">
        <v>22886</v>
      </c>
      <c r="AK2697" s="91">
        <v>0</v>
      </c>
      <c r="AL2697" s="91">
        <v>0</v>
      </c>
      <c r="AM2697" s="91" t="s">
        <v>87</v>
      </c>
      <c r="AO2697" s="91">
        <v>0</v>
      </c>
      <c r="AP2697" s="91">
        <v>2</v>
      </c>
      <c r="AQ2697" s="91">
        <v>1217832</v>
      </c>
      <c r="AR2697" s="91" t="s">
        <v>87</v>
      </c>
      <c r="AU2697" s="93">
        <v>42060</v>
      </c>
      <c r="AW2697" s="91">
        <v>1</v>
      </c>
      <c r="AX2697" s="91">
        <v>0</v>
      </c>
      <c r="AZ2697" s="92">
        <v>36680</v>
      </c>
      <c r="BA2697" s="91" t="s">
        <v>183</v>
      </c>
      <c r="BB2697" s="92">
        <v>42057</v>
      </c>
      <c r="BC2697" s="91" t="s">
        <v>87</v>
      </c>
    </row>
    <row r="2698" spans="1:55">
      <c r="A2698" s="91">
        <f t="shared" si="42"/>
        <v>2697</v>
      </c>
      <c r="B2698" s="91">
        <v>6573001</v>
      </c>
      <c r="C2698" s="91">
        <v>30</v>
      </c>
      <c r="D2698" s="91">
        <v>19</v>
      </c>
      <c r="E2698" s="91">
        <v>65730</v>
      </c>
      <c r="F2698" s="91">
        <v>1</v>
      </c>
      <c r="G2698" s="91" t="s">
        <v>3263</v>
      </c>
      <c r="I2698" s="91" t="s">
        <v>22890</v>
      </c>
      <c r="J2698" s="91" t="s">
        <v>22891</v>
      </c>
      <c r="K2698" s="91" t="s">
        <v>3265</v>
      </c>
      <c r="L2698" s="91" t="s">
        <v>22892</v>
      </c>
      <c r="O2698" s="91" t="s">
        <v>3268</v>
      </c>
      <c r="P2698" s="91" t="s">
        <v>3269</v>
      </c>
      <c r="U2698" s="91">
        <v>1</v>
      </c>
      <c r="V2698" s="91">
        <v>500000</v>
      </c>
      <c r="W2698" s="91">
        <v>40</v>
      </c>
      <c r="X2698" s="91">
        <v>60</v>
      </c>
      <c r="Y2698" s="91">
        <v>120</v>
      </c>
      <c r="Z2698" s="91">
        <v>40</v>
      </c>
      <c r="AA2698" s="91">
        <v>60</v>
      </c>
      <c r="AB2698" s="91">
        <v>120</v>
      </c>
      <c r="AC2698" s="91">
        <v>40</v>
      </c>
      <c r="AD2698" s="91">
        <v>60</v>
      </c>
      <c r="AE2698" s="91">
        <v>120</v>
      </c>
      <c r="AF2698" s="91">
        <v>5</v>
      </c>
      <c r="AG2698" s="91">
        <v>166</v>
      </c>
      <c r="AH2698" s="91">
        <v>104166</v>
      </c>
      <c r="AI2698" s="91">
        <v>2</v>
      </c>
      <c r="AJ2698" s="91" t="s">
        <v>22893</v>
      </c>
      <c r="AK2698" s="91">
        <v>0</v>
      </c>
      <c r="AL2698" s="91">
        <v>0</v>
      </c>
      <c r="AM2698" s="91" t="s">
        <v>87</v>
      </c>
      <c r="AO2698" s="91">
        <v>0</v>
      </c>
      <c r="AP2698" s="91">
        <v>2</v>
      </c>
      <c r="AQ2698" s="91">
        <v>1578034</v>
      </c>
      <c r="AR2698" s="91" t="s">
        <v>87</v>
      </c>
      <c r="AU2698" s="93">
        <v>42060</v>
      </c>
      <c r="AW2698" s="91">
        <v>1</v>
      </c>
      <c r="AX2698" s="91">
        <v>0</v>
      </c>
      <c r="AZ2698" s="92">
        <v>36680</v>
      </c>
      <c r="BA2698" s="91" t="s">
        <v>183</v>
      </c>
      <c r="BB2698" s="92">
        <v>42563</v>
      </c>
      <c r="BC2698" s="91" t="s">
        <v>87</v>
      </c>
    </row>
    <row r="2699" spans="1:55">
      <c r="A2699" s="91">
        <f t="shared" si="42"/>
        <v>2698</v>
      </c>
      <c r="B2699" s="91">
        <v>6621001</v>
      </c>
      <c r="C2699" s="91">
        <v>40</v>
      </c>
      <c r="D2699" s="91">
        <v>19</v>
      </c>
      <c r="E2699" s="91">
        <v>66210</v>
      </c>
      <c r="F2699" s="91">
        <v>1</v>
      </c>
      <c r="G2699" s="91" t="s">
        <v>22894</v>
      </c>
      <c r="I2699" s="91" t="s">
        <v>22895</v>
      </c>
      <c r="J2699" s="91" t="s">
        <v>22896</v>
      </c>
      <c r="K2699" s="91" t="s">
        <v>1139</v>
      </c>
      <c r="L2699" s="91" t="s">
        <v>22897</v>
      </c>
      <c r="O2699" s="91" t="s">
        <v>22898</v>
      </c>
      <c r="P2699" s="91" t="s">
        <v>22899</v>
      </c>
      <c r="R2699" s="91" t="s">
        <v>22900</v>
      </c>
      <c r="S2699" s="91" t="s">
        <v>22901</v>
      </c>
      <c r="T2699" s="91" t="s">
        <v>201</v>
      </c>
      <c r="U2699" s="91">
        <v>0</v>
      </c>
      <c r="V2699" s="91">
        <v>500000</v>
      </c>
      <c r="W2699" s="91">
        <v>0</v>
      </c>
      <c r="X2699" s="91">
        <v>0</v>
      </c>
      <c r="Y2699" s="91">
        <v>0</v>
      </c>
      <c r="Z2699" s="91">
        <v>100</v>
      </c>
      <c r="AA2699" s="91">
        <v>0</v>
      </c>
      <c r="AB2699" s="91">
        <v>0</v>
      </c>
      <c r="AC2699" s="91">
        <v>0</v>
      </c>
      <c r="AD2699" s="91">
        <v>0</v>
      </c>
      <c r="AE2699" s="91">
        <v>0</v>
      </c>
      <c r="AF2699" s="91">
        <v>1</v>
      </c>
      <c r="AG2699" s="91">
        <v>120</v>
      </c>
      <c r="AH2699" s="91">
        <v>23501</v>
      </c>
      <c r="AI2699" s="91">
        <v>2</v>
      </c>
      <c r="AJ2699" s="91" t="s">
        <v>22902</v>
      </c>
      <c r="AK2699" s="91">
        <v>0</v>
      </c>
      <c r="AL2699" s="91">
        <v>0</v>
      </c>
      <c r="AM2699" s="91" t="s">
        <v>87</v>
      </c>
      <c r="AO2699" s="91">
        <v>1</v>
      </c>
      <c r="AP2699" s="91">
        <v>2</v>
      </c>
      <c r="AQ2699" s="91" t="s">
        <v>87</v>
      </c>
      <c r="AR2699" s="91" t="s">
        <v>87</v>
      </c>
      <c r="AW2699" s="91">
        <v>1</v>
      </c>
      <c r="AX2699" s="91">
        <v>0</v>
      </c>
      <c r="AZ2699" s="92">
        <v>36680</v>
      </c>
      <c r="BA2699" s="91" t="s">
        <v>183</v>
      </c>
      <c r="BB2699" s="92">
        <v>41893</v>
      </c>
      <c r="BC2699" s="91" t="s">
        <v>87</v>
      </c>
    </row>
    <row r="2700" spans="1:55">
      <c r="A2700" s="91">
        <f t="shared" si="42"/>
        <v>2699</v>
      </c>
      <c r="B2700" s="91">
        <v>6659011</v>
      </c>
      <c r="C2700" s="91">
        <v>40</v>
      </c>
      <c r="D2700" s="91">
        <v>19</v>
      </c>
      <c r="E2700" s="91" t="s">
        <v>87</v>
      </c>
      <c r="F2700" s="91" t="s">
        <v>87</v>
      </c>
      <c r="G2700" s="91" t="s">
        <v>3292</v>
      </c>
      <c r="H2700" s="91" t="s">
        <v>22903</v>
      </c>
      <c r="I2700" s="91" t="s">
        <v>14962</v>
      </c>
      <c r="K2700" s="91" t="s">
        <v>22904</v>
      </c>
      <c r="L2700" s="91" t="s">
        <v>22905</v>
      </c>
      <c r="O2700" s="91" t="s">
        <v>22906</v>
      </c>
      <c r="P2700" s="91" t="s">
        <v>22907</v>
      </c>
      <c r="R2700" s="91" t="s">
        <v>22908</v>
      </c>
      <c r="T2700" s="91" t="s">
        <v>22909</v>
      </c>
      <c r="U2700" s="91">
        <v>0</v>
      </c>
      <c r="V2700" s="91">
        <v>500000</v>
      </c>
      <c r="W2700" s="91">
        <v>0</v>
      </c>
      <c r="X2700" s="91">
        <v>0</v>
      </c>
      <c r="Y2700" s="91">
        <v>0</v>
      </c>
      <c r="Z2700" s="91">
        <v>40</v>
      </c>
      <c r="AA2700" s="91">
        <v>60</v>
      </c>
      <c r="AB2700" s="91">
        <v>120</v>
      </c>
      <c r="AC2700" s="91">
        <v>0</v>
      </c>
      <c r="AD2700" s="91">
        <v>0</v>
      </c>
      <c r="AE2700" s="91">
        <v>0</v>
      </c>
      <c r="AF2700" s="91">
        <v>1</v>
      </c>
      <c r="AG2700" s="91">
        <v>292</v>
      </c>
      <c r="AH2700" s="91">
        <v>2057569</v>
      </c>
      <c r="AI2700" s="91">
        <v>1</v>
      </c>
      <c r="AJ2700" s="91" t="s">
        <v>3291</v>
      </c>
      <c r="AK2700" s="91">
        <v>0</v>
      </c>
      <c r="AL2700" s="91">
        <v>1</v>
      </c>
      <c r="AM2700" s="91" t="s">
        <v>22910</v>
      </c>
      <c r="AN2700" s="91" t="s">
        <v>431</v>
      </c>
      <c r="AO2700" s="91">
        <v>1</v>
      </c>
      <c r="AP2700" s="91">
        <v>2</v>
      </c>
      <c r="AQ2700" s="91" t="s">
        <v>87</v>
      </c>
      <c r="AR2700" s="91" t="s">
        <v>87</v>
      </c>
      <c r="AW2700" s="91">
        <v>1</v>
      </c>
      <c r="AX2700" s="91">
        <v>0</v>
      </c>
      <c r="AY2700" s="91">
        <v>0</v>
      </c>
      <c r="AZ2700" s="92">
        <v>37837</v>
      </c>
      <c r="BA2700" s="91" t="s">
        <v>183</v>
      </c>
      <c r="BB2700" s="92">
        <v>41018</v>
      </c>
      <c r="BC2700" s="91" t="s">
        <v>87</v>
      </c>
    </row>
    <row r="2701" spans="1:55">
      <c r="A2701" s="91">
        <f t="shared" si="42"/>
        <v>2700</v>
      </c>
      <c r="B2701" s="91">
        <v>6703001</v>
      </c>
      <c r="C2701" s="91">
        <v>20</v>
      </c>
      <c r="D2701" s="91">
        <v>19</v>
      </c>
      <c r="E2701" s="91">
        <v>67030</v>
      </c>
      <c r="F2701" s="91">
        <v>1</v>
      </c>
      <c r="G2701" s="91" t="s">
        <v>22911</v>
      </c>
      <c r="H2701" s="91" t="s">
        <v>22912</v>
      </c>
      <c r="I2701" s="91" t="s">
        <v>22913</v>
      </c>
      <c r="J2701" s="91" t="s">
        <v>22914</v>
      </c>
      <c r="K2701" s="91" t="s">
        <v>17845</v>
      </c>
      <c r="L2701" s="91" t="s">
        <v>22915</v>
      </c>
      <c r="M2701" s="91" t="s">
        <v>22916</v>
      </c>
      <c r="O2701" s="91" t="s">
        <v>22917</v>
      </c>
      <c r="P2701" s="91" t="s">
        <v>22918</v>
      </c>
      <c r="U2701" s="91">
        <v>1</v>
      </c>
      <c r="V2701" s="91">
        <v>500000</v>
      </c>
      <c r="W2701" s="91">
        <v>40</v>
      </c>
      <c r="X2701" s="91">
        <v>60</v>
      </c>
      <c r="Y2701" s="91">
        <v>120</v>
      </c>
      <c r="Z2701" s="91">
        <v>40</v>
      </c>
      <c r="AA2701" s="91">
        <v>60</v>
      </c>
      <c r="AB2701" s="91">
        <v>120</v>
      </c>
      <c r="AC2701" s="91">
        <v>40</v>
      </c>
      <c r="AD2701" s="91">
        <v>60</v>
      </c>
      <c r="AE2701" s="91">
        <v>120</v>
      </c>
      <c r="AF2701" s="91">
        <v>5</v>
      </c>
      <c r="AG2701" s="91">
        <v>43</v>
      </c>
      <c r="AH2701" s="91">
        <v>2183707</v>
      </c>
      <c r="AI2701" s="91">
        <v>1</v>
      </c>
      <c r="AJ2701" s="91" t="s">
        <v>22919</v>
      </c>
      <c r="AK2701" s="91">
        <v>0</v>
      </c>
      <c r="AL2701" s="91">
        <v>0</v>
      </c>
      <c r="AM2701" s="91" t="s">
        <v>87</v>
      </c>
      <c r="AO2701" s="91">
        <v>0</v>
      </c>
      <c r="AP2701" s="91">
        <v>2</v>
      </c>
      <c r="AQ2701" s="91">
        <v>1584930</v>
      </c>
      <c r="AR2701" s="91" t="s">
        <v>87</v>
      </c>
      <c r="AU2701" s="93">
        <v>42060</v>
      </c>
      <c r="AW2701" s="91">
        <v>1</v>
      </c>
      <c r="AX2701" s="91">
        <v>0</v>
      </c>
      <c r="AY2701" s="91">
        <v>90000</v>
      </c>
      <c r="AZ2701" s="92">
        <v>36680</v>
      </c>
      <c r="BA2701" s="91" t="s">
        <v>183</v>
      </c>
      <c r="BB2701" s="92">
        <v>43081.062465277777</v>
      </c>
      <c r="BC2701" s="91" t="s">
        <v>233</v>
      </c>
    </row>
    <row r="2702" spans="1:55">
      <c r="A2702" s="91">
        <f t="shared" si="42"/>
        <v>2701</v>
      </c>
      <c r="B2702" s="91">
        <v>6705001</v>
      </c>
      <c r="C2702" s="91">
        <v>40</v>
      </c>
      <c r="D2702" s="91">
        <v>19</v>
      </c>
      <c r="E2702" s="91">
        <v>67050</v>
      </c>
      <c r="F2702" s="91">
        <v>1</v>
      </c>
      <c r="G2702" s="91" t="s">
        <v>184</v>
      </c>
      <c r="I2702" s="91" t="s">
        <v>22913</v>
      </c>
      <c r="K2702" s="91" t="s">
        <v>17845</v>
      </c>
      <c r="L2702" s="91" t="s">
        <v>22920</v>
      </c>
      <c r="O2702" s="91" t="s">
        <v>19622</v>
      </c>
      <c r="P2702" s="91" t="s">
        <v>19623</v>
      </c>
      <c r="U2702" s="91">
        <v>1</v>
      </c>
      <c r="V2702" s="91">
        <v>500000</v>
      </c>
      <c r="W2702" s="91">
        <v>0</v>
      </c>
      <c r="X2702" s="91">
        <v>100</v>
      </c>
      <c r="Y2702" s="91">
        <v>120</v>
      </c>
      <c r="Z2702" s="91">
        <v>40</v>
      </c>
      <c r="AA2702" s="91">
        <v>60</v>
      </c>
      <c r="AB2702" s="91">
        <v>120</v>
      </c>
      <c r="AC2702" s="91">
        <v>0</v>
      </c>
      <c r="AD2702" s="91">
        <v>0</v>
      </c>
      <c r="AE2702" s="91">
        <v>0</v>
      </c>
      <c r="AF2702" s="91">
        <v>5</v>
      </c>
      <c r="AG2702" s="91">
        <v>43</v>
      </c>
      <c r="AH2702" s="91">
        <v>2183710</v>
      </c>
      <c r="AI2702" s="91">
        <v>1</v>
      </c>
      <c r="AJ2702" s="91" t="s">
        <v>22919</v>
      </c>
      <c r="AK2702" s="91">
        <v>0</v>
      </c>
      <c r="AL2702" s="91">
        <v>1</v>
      </c>
      <c r="AM2702" s="91" t="s">
        <v>22921</v>
      </c>
      <c r="AN2702" s="91" t="s">
        <v>431</v>
      </c>
      <c r="AO2702" s="91">
        <v>1</v>
      </c>
      <c r="AP2702" s="91">
        <v>2</v>
      </c>
      <c r="AQ2702" s="91">
        <v>1584930</v>
      </c>
      <c r="AR2702" s="91" t="s">
        <v>87</v>
      </c>
      <c r="AU2702" s="93">
        <v>42060</v>
      </c>
      <c r="AW2702" s="91">
        <v>1</v>
      </c>
      <c r="AX2702" s="91">
        <v>0</v>
      </c>
      <c r="AY2702" s="91">
        <v>90000</v>
      </c>
      <c r="AZ2702" s="92">
        <v>36680</v>
      </c>
      <c r="BA2702" s="91" t="s">
        <v>183</v>
      </c>
      <c r="BB2702" s="92">
        <v>43077.07104166667</v>
      </c>
      <c r="BC2702" s="91" t="s">
        <v>233</v>
      </c>
    </row>
    <row r="2703" spans="1:55">
      <c r="A2703" s="91">
        <f t="shared" si="42"/>
        <v>2702</v>
      </c>
      <c r="B2703" s="91">
        <v>6808001</v>
      </c>
      <c r="C2703" s="91">
        <v>77</v>
      </c>
      <c r="D2703" s="91">
        <v>19</v>
      </c>
      <c r="E2703" s="91">
        <v>68080</v>
      </c>
      <c r="F2703" s="91">
        <v>1</v>
      </c>
      <c r="G2703" s="91" t="s">
        <v>22922</v>
      </c>
      <c r="I2703" s="91" t="s">
        <v>22923</v>
      </c>
      <c r="J2703" s="91" t="s">
        <v>22922</v>
      </c>
      <c r="K2703" s="91" t="s">
        <v>22924</v>
      </c>
      <c r="L2703" s="91" t="s">
        <v>22925</v>
      </c>
      <c r="O2703" s="91" t="s">
        <v>22926</v>
      </c>
      <c r="P2703" s="91" t="s">
        <v>22927</v>
      </c>
      <c r="R2703" s="91" t="s">
        <v>22928</v>
      </c>
      <c r="S2703" s="91" t="s">
        <v>22929</v>
      </c>
      <c r="T2703" s="91" t="s">
        <v>269</v>
      </c>
      <c r="U2703" s="91">
        <v>0</v>
      </c>
      <c r="V2703" s="91">
        <v>500000</v>
      </c>
      <c r="W2703" s="91">
        <v>0</v>
      </c>
      <c r="X2703" s="91">
        <v>100</v>
      </c>
      <c r="Y2703" s="91">
        <v>120</v>
      </c>
      <c r="Z2703" s="91">
        <v>40</v>
      </c>
      <c r="AA2703" s="91">
        <v>60</v>
      </c>
      <c r="AB2703" s="91">
        <v>120</v>
      </c>
      <c r="AC2703" s="91">
        <v>40</v>
      </c>
      <c r="AD2703" s="91">
        <v>60</v>
      </c>
      <c r="AE2703" s="91">
        <v>120</v>
      </c>
      <c r="AF2703" s="91">
        <v>169</v>
      </c>
      <c r="AG2703" s="91">
        <v>14</v>
      </c>
      <c r="AH2703" s="91">
        <v>528714</v>
      </c>
      <c r="AI2703" s="91">
        <v>1</v>
      </c>
      <c r="AJ2703" s="91" t="s">
        <v>22930</v>
      </c>
      <c r="AK2703" s="91">
        <v>0</v>
      </c>
      <c r="AL2703" s="91">
        <v>0</v>
      </c>
      <c r="AM2703" s="91" t="s">
        <v>87</v>
      </c>
      <c r="AO2703" s="91">
        <v>0</v>
      </c>
      <c r="AP2703" s="91">
        <v>2</v>
      </c>
      <c r="AQ2703" s="91" t="s">
        <v>87</v>
      </c>
      <c r="AR2703" s="91" t="s">
        <v>87</v>
      </c>
      <c r="AW2703" s="91">
        <v>1</v>
      </c>
      <c r="AX2703" s="91">
        <v>0</v>
      </c>
      <c r="AZ2703" s="92">
        <v>36680</v>
      </c>
      <c r="BA2703" s="91" t="s">
        <v>183</v>
      </c>
      <c r="BB2703" s="92">
        <v>41750</v>
      </c>
      <c r="BC2703" s="91" t="s">
        <v>87</v>
      </c>
    </row>
    <row r="2704" spans="1:55">
      <c r="A2704" s="91">
        <f t="shared" si="42"/>
        <v>2703</v>
      </c>
      <c r="B2704" s="91">
        <v>6809001</v>
      </c>
      <c r="C2704" s="91">
        <v>80</v>
      </c>
      <c r="D2704" s="91">
        <v>19</v>
      </c>
      <c r="E2704" s="91">
        <v>68090</v>
      </c>
      <c r="F2704" s="91">
        <v>1</v>
      </c>
      <c r="G2704" s="91" t="s">
        <v>22931</v>
      </c>
      <c r="I2704" s="91" t="s">
        <v>22932</v>
      </c>
      <c r="J2704" s="91" t="s">
        <v>22931</v>
      </c>
      <c r="K2704" s="91" t="s">
        <v>22933</v>
      </c>
      <c r="L2704" s="91" t="s">
        <v>22934</v>
      </c>
      <c r="O2704" s="91" t="s">
        <v>22935</v>
      </c>
      <c r="P2704" s="91" t="s">
        <v>22936</v>
      </c>
      <c r="U2704" s="91">
        <v>0</v>
      </c>
      <c r="V2704" s="91">
        <v>500000</v>
      </c>
      <c r="W2704" s="91">
        <v>0</v>
      </c>
      <c r="X2704" s="91">
        <v>100</v>
      </c>
      <c r="Y2704" s="91">
        <v>120</v>
      </c>
      <c r="Z2704" s="91">
        <v>40</v>
      </c>
      <c r="AA2704" s="91">
        <v>60</v>
      </c>
      <c r="AB2704" s="91">
        <v>13</v>
      </c>
      <c r="AC2704" s="91">
        <v>40</v>
      </c>
      <c r="AD2704" s="91">
        <v>60</v>
      </c>
      <c r="AE2704" s="91">
        <v>120</v>
      </c>
      <c r="AF2704" s="91">
        <v>190</v>
      </c>
      <c r="AG2704" s="91">
        <v>709</v>
      </c>
      <c r="AH2704" s="91">
        <v>141109</v>
      </c>
      <c r="AI2704" s="91">
        <v>1</v>
      </c>
      <c r="AJ2704" s="91" t="s">
        <v>22937</v>
      </c>
      <c r="AK2704" s="91">
        <v>0</v>
      </c>
      <c r="AL2704" s="91">
        <v>0</v>
      </c>
      <c r="AM2704" s="91" t="s">
        <v>87</v>
      </c>
      <c r="AO2704" s="91">
        <v>0</v>
      </c>
      <c r="AP2704" s="91">
        <v>2</v>
      </c>
      <c r="AQ2704" s="91" t="s">
        <v>87</v>
      </c>
      <c r="AR2704" s="91" t="s">
        <v>87</v>
      </c>
      <c r="AW2704" s="91">
        <v>1</v>
      </c>
      <c r="AX2704" s="91">
        <v>0</v>
      </c>
      <c r="AZ2704" s="92">
        <v>36680</v>
      </c>
      <c r="BA2704" s="91" t="s">
        <v>183</v>
      </c>
      <c r="BB2704" s="92">
        <v>39070</v>
      </c>
      <c r="BC2704" s="91" t="s">
        <v>87</v>
      </c>
    </row>
    <row r="2705" spans="1:55">
      <c r="A2705" s="91">
        <f t="shared" si="42"/>
        <v>2704</v>
      </c>
      <c r="B2705" s="91">
        <v>6842006</v>
      </c>
      <c r="C2705" s="91">
        <v>29</v>
      </c>
      <c r="D2705" s="91">
        <v>19</v>
      </c>
      <c r="E2705" s="91">
        <v>68420</v>
      </c>
      <c r="F2705" s="91">
        <v>6</v>
      </c>
      <c r="G2705" s="91" t="s">
        <v>3407</v>
      </c>
      <c r="I2705" s="91" t="s">
        <v>3542</v>
      </c>
      <c r="J2705" s="91" t="s">
        <v>22938</v>
      </c>
      <c r="K2705" s="91" t="s">
        <v>22939</v>
      </c>
      <c r="L2705" s="91" t="s">
        <v>22940</v>
      </c>
      <c r="O2705" s="91" t="s">
        <v>22941</v>
      </c>
      <c r="P2705" s="91" t="s">
        <v>22942</v>
      </c>
      <c r="U2705" s="91">
        <v>1</v>
      </c>
      <c r="V2705" s="91">
        <v>500000</v>
      </c>
      <c r="W2705" s="91">
        <v>100</v>
      </c>
      <c r="X2705" s="91">
        <v>0</v>
      </c>
      <c r="Y2705" s="91">
        <v>0</v>
      </c>
      <c r="Z2705" s="91">
        <v>40</v>
      </c>
      <c r="AA2705" s="91">
        <v>60</v>
      </c>
      <c r="AB2705" s="91">
        <v>120</v>
      </c>
      <c r="AC2705" s="91">
        <v>100</v>
      </c>
      <c r="AD2705" s="91">
        <v>0</v>
      </c>
      <c r="AE2705" s="91">
        <v>0</v>
      </c>
      <c r="AF2705" s="91">
        <v>5</v>
      </c>
      <c r="AG2705" s="91">
        <v>186</v>
      </c>
      <c r="AH2705" s="91">
        <v>9003675</v>
      </c>
      <c r="AI2705" s="91">
        <v>2</v>
      </c>
      <c r="AJ2705" s="91" t="s">
        <v>3412</v>
      </c>
      <c r="AK2705" s="91">
        <v>0</v>
      </c>
      <c r="AL2705" s="91">
        <v>0</v>
      </c>
      <c r="AM2705" s="91" t="s">
        <v>87</v>
      </c>
      <c r="AO2705" s="91">
        <v>1</v>
      </c>
      <c r="AP2705" s="91">
        <v>2</v>
      </c>
      <c r="AQ2705" s="91">
        <v>1106244</v>
      </c>
      <c r="AR2705" s="91" t="s">
        <v>87</v>
      </c>
      <c r="AU2705" s="93">
        <v>43064</v>
      </c>
      <c r="AW2705" s="91">
        <v>1</v>
      </c>
      <c r="AX2705" s="91">
        <v>0</v>
      </c>
      <c r="AY2705" s="91">
        <v>2565500</v>
      </c>
      <c r="AZ2705" s="92">
        <v>43020.057719907411</v>
      </c>
      <c r="BA2705" s="91" t="s">
        <v>233</v>
      </c>
      <c r="BB2705" s="92">
        <v>43062.065682870372</v>
      </c>
      <c r="BC2705" s="91" t="s">
        <v>233</v>
      </c>
    </row>
    <row r="2706" spans="1:55">
      <c r="A2706" s="91">
        <f t="shared" si="42"/>
        <v>2705</v>
      </c>
      <c r="B2706" s="91">
        <v>6888001</v>
      </c>
      <c r="C2706" s="91">
        <v>30</v>
      </c>
      <c r="D2706" s="91">
        <v>19</v>
      </c>
      <c r="E2706" s="91">
        <v>68880</v>
      </c>
      <c r="F2706" s="91">
        <v>1</v>
      </c>
      <c r="G2706" s="91" t="s">
        <v>1137</v>
      </c>
      <c r="I2706" s="91" t="s">
        <v>22943</v>
      </c>
      <c r="J2706" s="91" t="s">
        <v>22944</v>
      </c>
      <c r="K2706" s="91" t="s">
        <v>1139</v>
      </c>
      <c r="L2706" s="91" t="s">
        <v>1140</v>
      </c>
      <c r="M2706" s="91" t="s">
        <v>22945</v>
      </c>
      <c r="O2706" s="91" t="s">
        <v>22946</v>
      </c>
      <c r="P2706" s="91" t="s">
        <v>22947</v>
      </c>
      <c r="R2706" s="91" t="s">
        <v>22948</v>
      </c>
      <c r="S2706" s="91" t="s">
        <v>22949</v>
      </c>
      <c r="T2706" s="91" t="s">
        <v>517</v>
      </c>
      <c r="U2706" s="91">
        <v>1</v>
      </c>
      <c r="V2706" s="91">
        <v>500000</v>
      </c>
      <c r="W2706" s="91">
        <v>0</v>
      </c>
      <c r="X2706" s="91">
        <v>0</v>
      </c>
      <c r="Y2706" s="91">
        <v>0</v>
      </c>
      <c r="Z2706" s="91">
        <v>40</v>
      </c>
      <c r="AA2706" s="91">
        <v>60</v>
      </c>
      <c r="AB2706" s="91">
        <v>120</v>
      </c>
      <c r="AC2706" s="91">
        <v>0</v>
      </c>
      <c r="AD2706" s="91">
        <v>0</v>
      </c>
      <c r="AE2706" s="91">
        <v>0</v>
      </c>
      <c r="AF2706" s="91">
        <v>5</v>
      </c>
      <c r="AG2706" s="91">
        <v>1</v>
      </c>
      <c r="AH2706" s="91">
        <v>9057091</v>
      </c>
      <c r="AI2706" s="91">
        <v>2</v>
      </c>
      <c r="AJ2706" s="91" t="s">
        <v>22950</v>
      </c>
      <c r="AK2706" s="91">
        <v>0</v>
      </c>
      <c r="AL2706" s="91">
        <v>0</v>
      </c>
      <c r="AM2706" s="91" t="s">
        <v>87</v>
      </c>
      <c r="AO2706" s="91">
        <v>0</v>
      </c>
      <c r="AP2706" s="91">
        <v>2</v>
      </c>
      <c r="AQ2706" s="91">
        <v>1284500</v>
      </c>
      <c r="AR2706" s="91" t="s">
        <v>87</v>
      </c>
      <c r="AU2706" s="93">
        <v>43033</v>
      </c>
      <c r="AW2706" s="91">
        <v>1</v>
      </c>
      <c r="AX2706" s="91">
        <v>0</v>
      </c>
      <c r="AZ2706" s="92">
        <v>36680</v>
      </c>
      <c r="BA2706" s="91" t="s">
        <v>183</v>
      </c>
      <c r="BB2706" s="92">
        <v>43033.066342592596</v>
      </c>
      <c r="BC2706" s="91" t="s">
        <v>233</v>
      </c>
    </row>
    <row r="2707" spans="1:55">
      <c r="A2707" s="91">
        <f t="shared" si="42"/>
        <v>2706</v>
      </c>
      <c r="B2707" s="91">
        <v>6890004</v>
      </c>
      <c r="C2707" s="91">
        <v>30</v>
      </c>
      <c r="D2707" s="91">
        <v>19</v>
      </c>
      <c r="E2707" s="91">
        <v>68900</v>
      </c>
      <c r="F2707" s="91">
        <v>4</v>
      </c>
      <c r="G2707" s="91" t="s">
        <v>8813</v>
      </c>
      <c r="H2707" s="91" t="s">
        <v>1407</v>
      </c>
      <c r="I2707" s="91" t="s">
        <v>22951</v>
      </c>
      <c r="J2707" s="91" t="s">
        <v>22952</v>
      </c>
      <c r="K2707" s="91" t="s">
        <v>22953</v>
      </c>
      <c r="L2707" s="91" t="s">
        <v>22954</v>
      </c>
      <c r="O2707" s="91" t="s">
        <v>22955</v>
      </c>
      <c r="P2707" s="91" t="s">
        <v>22956</v>
      </c>
      <c r="U2707" s="91">
        <v>1</v>
      </c>
      <c r="V2707" s="91">
        <v>500000</v>
      </c>
      <c r="W2707" s="91">
        <v>40</v>
      </c>
      <c r="X2707" s="91">
        <v>60</v>
      </c>
      <c r="Y2707" s="91">
        <v>120</v>
      </c>
      <c r="Z2707" s="91">
        <v>40</v>
      </c>
      <c r="AA2707" s="91">
        <v>60</v>
      </c>
      <c r="AB2707" s="91">
        <v>120</v>
      </c>
      <c r="AC2707" s="91">
        <v>40</v>
      </c>
      <c r="AD2707" s="91">
        <v>60</v>
      </c>
      <c r="AE2707" s="91">
        <v>120</v>
      </c>
      <c r="AF2707" s="91">
        <v>5</v>
      </c>
      <c r="AG2707" s="91">
        <v>102</v>
      </c>
      <c r="AH2707" s="91">
        <v>1130238</v>
      </c>
      <c r="AI2707" s="91">
        <v>1</v>
      </c>
      <c r="AJ2707" s="91" t="s">
        <v>8820</v>
      </c>
      <c r="AK2707" s="91">
        <v>0</v>
      </c>
      <c r="AL2707" s="91">
        <v>0</v>
      </c>
      <c r="AM2707" s="91" t="s">
        <v>87</v>
      </c>
      <c r="AO2707" s="91">
        <v>0</v>
      </c>
      <c r="AP2707" s="91">
        <v>2</v>
      </c>
      <c r="AQ2707" s="91">
        <v>1206739</v>
      </c>
      <c r="AR2707" s="91" t="s">
        <v>87</v>
      </c>
      <c r="AU2707" s="93">
        <v>42333</v>
      </c>
      <c r="AW2707" s="91">
        <v>1</v>
      </c>
      <c r="AX2707" s="91">
        <v>0</v>
      </c>
      <c r="AZ2707" s="92">
        <v>36680</v>
      </c>
      <c r="BA2707" s="91" t="s">
        <v>183</v>
      </c>
      <c r="BB2707" s="92">
        <v>40801</v>
      </c>
      <c r="BC2707" s="91" t="s">
        <v>87</v>
      </c>
    </row>
    <row r="2708" spans="1:55">
      <c r="A2708" s="91">
        <f t="shared" si="42"/>
        <v>2707</v>
      </c>
      <c r="B2708" s="91">
        <v>6890013</v>
      </c>
      <c r="C2708" s="91">
        <v>50</v>
      </c>
      <c r="D2708" s="91">
        <v>19</v>
      </c>
      <c r="E2708" s="91">
        <v>68900</v>
      </c>
      <c r="F2708" s="91">
        <v>13</v>
      </c>
      <c r="G2708" s="91" t="s">
        <v>8813</v>
      </c>
      <c r="H2708" s="91" t="s">
        <v>1372</v>
      </c>
      <c r="I2708" s="91" t="s">
        <v>22957</v>
      </c>
      <c r="J2708" s="91" t="s">
        <v>22952</v>
      </c>
      <c r="K2708" s="91" t="s">
        <v>22958</v>
      </c>
      <c r="L2708" s="91" t="s">
        <v>22959</v>
      </c>
      <c r="O2708" s="91" t="s">
        <v>22960</v>
      </c>
      <c r="P2708" s="91" t="s">
        <v>87</v>
      </c>
      <c r="U2708" s="91">
        <v>1</v>
      </c>
      <c r="V2708" s="91">
        <v>500000</v>
      </c>
      <c r="W2708" s="91">
        <v>40</v>
      </c>
      <c r="X2708" s="91">
        <v>60</v>
      </c>
      <c r="Y2708" s="91">
        <v>120</v>
      </c>
      <c r="Z2708" s="91">
        <v>40</v>
      </c>
      <c r="AA2708" s="91">
        <v>60</v>
      </c>
      <c r="AB2708" s="91">
        <v>120</v>
      </c>
      <c r="AC2708" s="91">
        <v>40</v>
      </c>
      <c r="AD2708" s="91">
        <v>60</v>
      </c>
      <c r="AE2708" s="91">
        <v>120</v>
      </c>
      <c r="AF2708" s="91">
        <v>5</v>
      </c>
      <c r="AG2708" s="91">
        <v>102</v>
      </c>
      <c r="AH2708" s="91">
        <v>1130238</v>
      </c>
      <c r="AI2708" s="91">
        <v>1</v>
      </c>
      <c r="AJ2708" s="91" t="s">
        <v>8820</v>
      </c>
      <c r="AK2708" s="91">
        <v>0</v>
      </c>
      <c r="AL2708" s="91">
        <v>0</v>
      </c>
      <c r="AM2708" s="91" t="s">
        <v>87</v>
      </c>
      <c r="AO2708" s="91">
        <v>0</v>
      </c>
      <c r="AP2708" s="91">
        <v>2</v>
      </c>
      <c r="AQ2708" s="91">
        <v>1206739</v>
      </c>
      <c r="AR2708" s="91" t="s">
        <v>87</v>
      </c>
      <c r="AU2708" s="93">
        <v>42333</v>
      </c>
      <c r="AW2708" s="91">
        <v>1</v>
      </c>
      <c r="AX2708" s="91">
        <v>0</v>
      </c>
      <c r="AZ2708" s="92">
        <v>36680</v>
      </c>
      <c r="BA2708" s="91" t="s">
        <v>183</v>
      </c>
      <c r="BB2708" s="92">
        <v>40773</v>
      </c>
      <c r="BC2708" s="91" t="s">
        <v>87</v>
      </c>
    </row>
    <row r="2709" spans="1:55">
      <c r="A2709" s="91">
        <f t="shared" si="42"/>
        <v>2708</v>
      </c>
      <c r="B2709" s="91">
        <v>6890016</v>
      </c>
      <c r="C2709" s="91">
        <v>50</v>
      </c>
      <c r="D2709" s="91">
        <v>19</v>
      </c>
      <c r="E2709" s="91">
        <v>68900</v>
      </c>
      <c r="F2709" s="91">
        <v>16</v>
      </c>
      <c r="G2709" s="91" t="s">
        <v>8813</v>
      </c>
      <c r="I2709" s="91" t="s">
        <v>22957</v>
      </c>
      <c r="J2709" s="91" t="s">
        <v>22952</v>
      </c>
      <c r="K2709" s="91" t="s">
        <v>22961</v>
      </c>
      <c r="L2709" s="91" t="s">
        <v>22962</v>
      </c>
      <c r="O2709" s="91" t="s">
        <v>22963</v>
      </c>
      <c r="P2709" s="91" t="s">
        <v>22964</v>
      </c>
      <c r="U2709" s="91">
        <v>1</v>
      </c>
      <c r="V2709" s="91">
        <v>500000</v>
      </c>
      <c r="W2709" s="91">
        <v>40</v>
      </c>
      <c r="X2709" s="91">
        <v>60</v>
      </c>
      <c r="Y2709" s="91">
        <v>120</v>
      </c>
      <c r="Z2709" s="91">
        <v>40</v>
      </c>
      <c r="AA2709" s="91">
        <v>60</v>
      </c>
      <c r="AB2709" s="91">
        <v>120</v>
      </c>
      <c r="AC2709" s="91">
        <v>40</v>
      </c>
      <c r="AD2709" s="91">
        <v>60</v>
      </c>
      <c r="AE2709" s="91">
        <v>120</v>
      </c>
      <c r="AF2709" s="91">
        <v>5</v>
      </c>
      <c r="AG2709" s="91">
        <v>102</v>
      </c>
      <c r="AH2709" s="91">
        <v>1130238</v>
      </c>
      <c r="AI2709" s="91">
        <v>1</v>
      </c>
      <c r="AJ2709" s="91" t="s">
        <v>8820</v>
      </c>
      <c r="AK2709" s="91">
        <v>0</v>
      </c>
      <c r="AL2709" s="91">
        <v>0</v>
      </c>
      <c r="AM2709" s="91" t="s">
        <v>87</v>
      </c>
      <c r="AO2709" s="91">
        <v>0</v>
      </c>
      <c r="AP2709" s="91">
        <v>2</v>
      </c>
      <c r="AQ2709" s="91">
        <v>1206739</v>
      </c>
      <c r="AR2709" s="91" t="s">
        <v>87</v>
      </c>
      <c r="AU2709" s="93">
        <v>42333</v>
      </c>
      <c r="AW2709" s="91">
        <v>1</v>
      </c>
      <c r="AX2709" s="91">
        <v>0</v>
      </c>
      <c r="AZ2709" s="92">
        <v>36680</v>
      </c>
      <c r="BA2709" s="91" t="s">
        <v>183</v>
      </c>
      <c r="BB2709" s="92">
        <v>40760</v>
      </c>
      <c r="BC2709" s="91" t="s">
        <v>87</v>
      </c>
    </row>
    <row r="2710" spans="1:55">
      <c r="A2710" s="91">
        <f t="shared" si="42"/>
        <v>2709</v>
      </c>
      <c r="B2710" s="91">
        <v>6890022</v>
      </c>
      <c r="C2710" s="91">
        <v>62</v>
      </c>
      <c r="D2710" s="91">
        <v>19</v>
      </c>
      <c r="E2710" s="91">
        <v>68900</v>
      </c>
      <c r="F2710" s="91">
        <v>22</v>
      </c>
      <c r="G2710" s="91" t="s">
        <v>22952</v>
      </c>
      <c r="I2710" s="91" t="s">
        <v>8815</v>
      </c>
      <c r="J2710" s="91" t="s">
        <v>3431</v>
      </c>
      <c r="K2710" s="91" t="s">
        <v>22965</v>
      </c>
      <c r="L2710" s="91" t="s">
        <v>22966</v>
      </c>
      <c r="O2710" s="91" t="s">
        <v>22967</v>
      </c>
      <c r="P2710" s="91" t="s">
        <v>22968</v>
      </c>
      <c r="U2710" s="91">
        <v>0</v>
      </c>
      <c r="V2710" s="91">
        <v>0</v>
      </c>
      <c r="W2710" s="91">
        <v>0</v>
      </c>
      <c r="X2710" s="91">
        <v>0</v>
      </c>
      <c r="Y2710" s="91">
        <v>0</v>
      </c>
      <c r="Z2710" s="91">
        <v>40</v>
      </c>
      <c r="AA2710" s="91">
        <v>60</v>
      </c>
      <c r="AB2710" s="91">
        <v>120</v>
      </c>
      <c r="AC2710" s="91">
        <v>0</v>
      </c>
      <c r="AD2710" s="91">
        <v>0</v>
      </c>
      <c r="AE2710" s="91">
        <v>0</v>
      </c>
      <c r="AF2710" s="91">
        <v>5</v>
      </c>
      <c r="AG2710" s="91">
        <v>804</v>
      </c>
      <c r="AH2710" s="91">
        <v>2532325</v>
      </c>
      <c r="AI2710" s="91">
        <v>2</v>
      </c>
      <c r="AJ2710" s="91" t="s">
        <v>8835</v>
      </c>
      <c r="AK2710" s="91">
        <v>0</v>
      </c>
      <c r="AL2710" s="91">
        <v>0</v>
      </c>
      <c r="AM2710" s="91" t="s">
        <v>87</v>
      </c>
      <c r="AO2710" s="91">
        <v>0</v>
      </c>
      <c r="AP2710" s="91">
        <v>2</v>
      </c>
      <c r="AQ2710" s="91" t="s">
        <v>87</v>
      </c>
      <c r="AR2710" s="91" t="s">
        <v>87</v>
      </c>
      <c r="AW2710" s="91">
        <v>1</v>
      </c>
      <c r="AX2710" s="91">
        <v>0</v>
      </c>
      <c r="AZ2710" s="92">
        <v>37383</v>
      </c>
      <c r="BA2710" s="91" t="s">
        <v>183</v>
      </c>
      <c r="BB2710" s="92">
        <v>42471</v>
      </c>
      <c r="BC2710" s="91" t="s">
        <v>87</v>
      </c>
    </row>
    <row r="2711" spans="1:55">
      <c r="A2711" s="91">
        <f t="shared" si="42"/>
        <v>2710</v>
      </c>
      <c r="B2711" s="91">
        <v>6893001</v>
      </c>
      <c r="C2711" s="91">
        <v>50</v>
      </c>
      <c r="D2711" s="91">
        <v>19</v>
      </c>
      <c r="E2711" s="91">
        <v>68930</v>
      </c>
      <c r="F2711" s="91">
        <v>1</v>
      </c>
      <c r="G2711" s="91" t="s">
        <v>22969</v>
      </c>
      <c r="H2711" s="91" t="s">
        <v>1669</v>
      </c>
      <c r="I2711" s="91" t="s">
        <v>22970</v>
      </c>
      <c r="J2711" s="91" t="s">
        <v>22971</v>
      </c>
      <c r="K2711" s="91" t="s">
        <v>22972</v>
      </c>
      <c r="L2711" s="91" t="s">
        <v>22973</v>
      </c>
      <c r="O2711" s="91" t="s">
        <v>22974</v>
      </c>
      <c r="P2711" s="91" t="s">
        <v>87</v>
      </c>
      <c r="U2711" s="91">
        <v>1</v>
      </c>
      <c r="V2711" s="91">
        <v>500000</v>
      </c>
      <c r="W2711" s="91">
        <v>0</v>
      </c>
      <c r="X2711" s="91">
        <v>0</v>
      </c>
      <c r="Y2711" s="91">
        <v>0</v>
      </c>
      <c r="Z2711" s="91">
        <v>0</v>
      </c>
      <c r="AA2711" s="91">
        <v>0</v>
      </c>
      <c r="AB2711" s="91">
        <v>0</v>
      </c>
      <c r="AC2711" s="91">
        <v>100</v>
      </c>
      <c r="AD2711" s="91">
        <v>0</v>
      </c>
      <c r="AE2711" s="91">
        <v>0</v>
      </c>
      <c r="AF2711" s="91">
        <v>544</v>
      </c>
      <c r="AG2711" s="91">
        <v>324</v>
      </c>
      <c r="AH2711" s="91">
        <v>151073</v>
      </c>
      <c r="AI2711" s="91">
        <v>1</v>
      </c>
      <c r="AJ2711" s="91" t="s">
        <v>22975</v>
      </c>
      <c r="AK2711" s="91">
        <v>0</v>
      </c>
      <c r="AL2711" s="91">
        <v>0</v>
      </c>
      <c r="AM2711" s="91" t="s">
        <v>87</v>
      </c>
      <c r="AO2711" s="91">
        <v>0</v>
      </c>
      <c r="AP2711" s="91">
        <v>2</v>
      </c>
      <c r="AQ2711" s="91">
        <v>1573343</v>
      </c>
      <c r="AR2711" s="91" t="s">
        <v>87</v>
      </c>
      <c r="AU2711" s="93">
        <v>42060</v>
      </c>
      <c r="AW2711" s="91">
        <v>1</v>
      </c>
      <c r="AX2711" s="91">
        <v>0</v>
      </c>
      <c r="AZ2711" s="92">
        <v>36680</v>
      </c>
      <c r="BA2711" s="91" t="s">
        <v>183</v>
      </c>
      <c r="BB2711" s="92">
        <v>42866</v>
      </c>
      <c r="BC2711" s="91" t="s">
        <v>87</v>
      </c>
    </row>
    <row r="2712" spans="1:55">
      <c r="A2712" s="91">
        <f t="shared" si="42"/>
        <v>2711</v>
      </c>
      <c r="B2712" s="91">
        <v>6945001</v>
      </c>
      <c r="C2712" s="91">
        <v>80</v>
      </c>
      <c r="D2712" s="91">
        <v>19</v>
      </c>
      <c r="E2712" s="91">
        <v>69450</v>
      </c>
      <c r="F2712" s="91">
        <v>1</v>
      </c>
      <c r="G2712" s="91" t="s">
        <v>22976</v>
      </c>
      <c r="I2712" s="91" t="s">
        <v>22977</v>
      </c>
      <c r="J2712" s="91" t="s">
        <v>22976</v>
      </c>
      <c r="K2712" s="91" t="s">
        <v>22978</v>
      </c>
      <c r="L2712" s="91" t="s">
        <v>22979</v>
      </c>
      <c r="O2712" s="91" t="s">
        <v>22980</v>
      </c>
      <c r="P2712" s="91" t="s">
        <v>22981</v>
      </c>
      <c r="R2712" s="91" t="s">
        <v>22982</v>
      </c>
      <c r="S2712" s="91" t="s">
        <v>22983</v>
      </c>
      <c r="T2712" s="91" t="s">
        <v>269</v>
      </c>
      <c r="U2712" s="91">
        <v>1</v>
      </c>
      <c r="V2712" s="91">
        <v>500000</v>
      </c>
      <c r="W2712" s="91">
        <v>0</v>
      </c>
      <c r="X2712" s="91">
        <v>100</v>
      </c>
      <c r="Y2712" s="91">
        <v>120</v>
      </c>
      <c r="Z2712" s="91">
        <v>40</v>
      </c>
      <c r="AA2712" s="91">
        <v>60</v>
      </c>
      <c r="AB2712" s="91">
        <v>120</v>
      </c>
      <c r="AC2712" s="91">
        <v>0</v>
      </c>
      <c r="AD2712" s="91">
        <v>100</v>
      </c>
      <c r="AE2712" s="91">
        <v>120</v>
      </c>
      <c r="AF2712" s="91">
        <v>177</v>
      </c>
      <c r="AG2712" s="91">
        <v>276</v>
      </c>
      <c r="AH2712" s="91">
        <v>55</v>
      </c>
      <c r="AI2712" s="91">
        <v>2</v>
      </c>
      <c r="AJ2712" s="91" t="s">
        <v>22984</v>
      </c>
      <c r="AK2712" s="91">
        <v>0</v>
      </c>
      <c r="AL2712" s="91">
        <v>0</v>
      </c>
      <c r="AM2712" s="91" t="s">
        <v>87</v>
      </c>
      <c r="AO2712" s="91">
        <v>1</v>
      </c>
      <c r="AP2712" s="91">
        <v>2</v>
      </c>
      <c r="AQ2712" s="91">
        <v>2109484</v>
      </c>
      <c r="AR2712" s="91" t="s">
        <v>87</v>
      </c>
      <c r="AU2712" s="93">
        <v>42819</v>
      </c>
      <c r="AW2712" s="91">
        <v>1</v>
      </c>
      <c r="AX2712" s="91">
        <v>0</v>
      </c>
      <c r="AZ2712" s="92">
        <v>36680</v>
      </c>
      <c r="BA2712" s="91" t="s">
        <v>183</v>
      </c>
      <c r="BB2712" s="92">
        <v>42776</v>
      </c>
      <c r="BC2712" s="91" t="s">
        <v>87</v>
      </c>
    </row>
    <row r="2713" spans="1:55">
      <c r="A2713" s="91">
        <f t="shared" si="42"/>
        <v>2712</v>
      </c>
      <c r="B2713" s="91">
        <v>1138401</v>
      </c>
      <c r="C2713" s="91">
        <v>62</v>
      </c>
      <c r="D2713" s="91">
        <v>19</v>
      </c>
      <c r="E2713" s="91">
        <v>11384</v>
      </c>
      <c r="F2713" s="91">
        <v>1</v>
      </c>
      <c r="G2713" s="91" t="s">
        <v>22985</v>
      </c>
      <c r="I2713" s="91" t="s">
        <v>22986</v>
      </c>
      <c r="J2713" s="91" t="s">
        <v>22987</v>
      </c>
      <c r="K2713" s="91" t="s">
        <v>22988</v>
      </c>
      <c r="L2713" s="91" t="s">
        <v>22989</v>
      </c>
      <c r="O2713" s="91" t="s">
        <v>22990</v>
      </c>
      <c r="P2713" s="91" t="s">
        <v>22991</v>
      </c>
      <c r="U2713" s="91">
        <v>0</v>
      </c>
      <c r="V2713" s="91">
        <v>0</v>
      </c>
      <c r="W2713" s="91">
        <v>0</v>
      </c>
      <c r="X2713" s="91">
        <v>0</v>
      </c>
      <c r="Y2713" s="91">
        <v>0</v>
      </c>
      <c r="Z2713" s="91">
        <v>100</v>
      </c>
      <c r="AA2713" s="91">
        <v>0</v>
      </c>
      <c r="AB2713" s="91">
        <v>0</v>
      </c>
      <c r="AC2713" s="91">
        <v>100</v>
      </c>
      <c r="AD2713" s="91">
        <v>0</v>
      </c>
      <c r="AE2713" s="91">
        <v>0</v>
      </c>
      <c r="AF2713" s="91">
        <v>155</v>
      </c>
      <c r="AG2713" s="91">
        <v>502</v>
      </c>
      <c r="AH2713" s="91">
        <v>209601</v>
      </c>
      <c r="AI2713" s="91">
        <v>1</v>
      </c>
      <c r="AJ2713" s="91" t="s">
        <v>22992</v>
      </c>
      <c r="AK2713" s="91">
        <v>1</v>
      </c>
      <c r="AL2713" s="91">
        <v>0</v>
      </c>
      <c r="AM2713" s="91" t="s">
        <v>87</v>
      </c>
      <c r="AO2713" s="91">
        <v>0</v>
      </c>
      <c r="AP2713" s="91">
        <v>2</v>
      </c>
      <c r="AQ2713" s="91" t="s">
        <v>87</v>
      </c>
      <c r="AR2713" s="91" t="s">
        <v>87</v>
      </c>
      <c r="AW2713" s="91">
        <v>1</v>
      </c>
      <c r="AX2713" s="91">
        <v>0</v>
      </c>
      <c r="AZ2713" s="92">
        <v>37383</v>
      </c>
      <c r="BA2713" s="91" t="s">
        <v>183</v>
      </c>
      <c r="BB2713" s="92">
        <v>42471</v>
      </c>
      <c r="BC2713" s="91" t="s">
        <v>87</v>
      </c>
    </row>
    <row r="2714" spans="1:55">
      <c r="A2714" s="91">
        <f t="shared" si="42"/>
        <v>2713</v>
      </c>
      <c r="B2714" s="91">
        <v>1371401</v>
      </c>
      <c r="C2714" s="91">
        <v>50</v>
      </c>
      <c r="D2714" s="91">
        <v>19</v>
      </c>
      <c r="E2714" s="91" t="s">
        <v>87</v>
      </c>
      <c r="F2714" s="91" t="s">
        <v>87</v>
      </c>
      <c r="G2714" s="91" t="s">
        <v>22993</v>
      </c>
      <c r="I2714" s="91" t="s">
        <v>22994</v>
      </c>
      <c r="J2714" s="91" t="s">
        <v>22995</v>
      </c>
      <c r="K2714" s="91" t="s">
        <v>2639</v>
      </c>
      <c r="L2714" s="91" t="s">
        <v>22996</v>
      </c>
      <c r="O2714" s="91" t="s">
        <v>22997</v>
      </c>
      <c r="P2714" s="91" t="s">
        <v>22998</v>
      </c>
      <c r="U2714" s="91">
        <v>1</v>
      </c>
      <c r="V2714" s="91">
        <v>500000</v>
      </c>
      <c r="W2714" s="91">
        <v>0</v>
      </c>
      <c r="X2714" s="91">
        <v>100</v>
      </c>
      <c r="Y2714" s="91">
        <v>120</v>
      </c>
      <c r="Z2714" s="91">
        <v>40</v>
      </c>
      <c r="AA2714" s="91">
        <v>60</v>
      </c>
      <c r="AB2714" s="91">
        <v>120</v>
      </c>
      <c r="AC2714" s="91">
        <v>40</v>
      </c>
      <c r="AD2714" s="91">
        <v>60</v>
      </c>
      <c r="AE2714" s="91">
        <v>120</v>
      </c>
      <c r="AF2714" s="91">
        <v>5</v>
      </c>
      <c r="AG2714" s="91">
        <v>150</v>
      </c>
      <c r="AH2714" s="91">
        <v>216232</v>
      </c>
      <c r="AI2714" s="91">
        <v>2</v>
      </c>
      <c r="AJ2714" s="91" t="s">
        <v>22999</v>
      </c>
      <c r="AK2714" s="91">
        <v>1</v>
      </c>
      <c r="AL2714" s="91">
        <v>1</v>
      </c>
      <c r="AM2714" s="91">
        <v>23103000018000</v>
      </c>
      <c r="AN2714" s="91" t="s">
        <v>6493</v>
      </c>
      <c r="AO2714" s="91">
        <v>1</v>
      </c>
      <c r="AP2714" s="91">
        <v>2</v>
      </c>
      <c r="AQ2714" s="91">
        <v>1001484</v>
      </c>
      <c r="AR2714" s="91" t="s">
        <v>87</v>
      </c>
      <c r="AU2714" s="93">
        <v>42060</v>
      </c>
      <c r="AW2714" s="91">
        <v>1</v>
      </c>
      <c r="AX2714" s="91">
        <v>0</v>
      </c>
      <c r="AY2714" s="91">
        <v>0</v>
      </c>
      <c r="AZ2714" s="92">
        <v>39322</v>
      </c>
      <c r="BA2714" s="91" t="s">
        <v>183</v>
      </c>
      <c r="BB2714" s="92">
        <v>42057</v>
      </c>
      <c r="BC2714" s="91" t="s">
        <v>87</v>
      </c>
    </row>
    <row r="2715" spans="1:55">
      <c r="A2715" s="91">
        <f t="shared" si="42"/>
        <v>2714</v>
      </c>
      <c r="B2715" s="91">
        <v>1476901</v>
      </c>
      <c r="C2715" s="91">
        <v>50</v>
      </c>
      <c r="D2715" s="91">
        <v>19</v>
      </c>
      <c r="E2715" s="91" t="s">
        <v>87</v>
      </c>
      <c r="F2715" s="91" t="s">
        <v>87</v>
      </c>
      <c r="G2715" s="91" t="s">
        <v>23000</v>
      </c>
      <c r="I2715" s="91" t="s">
        <v>23001</v>
      </c>
      <c r="J2715" s="91" t="s">
        <v>23000</v>
      </c>
      <c r="K2715" s="91" t="s">
        <v>23002</v>
      </c>
      <c r="L2715" s="91" t="s">
        <v>23003</v>
      </c>
      <c r="O2715" s="91" t="s">
        <v>23004</v>
      </c>
      <c r="P2715" s="91" t="s">
        <v>23004</v>
      </c>
      <c r="U2715" s="91">
        <v>0</v>
      </c>
      <c r="V2715" s="91">
        <v>500000</v>
      </c>
      <c r="W2715" s="91">
        <v>0</v>
      </c>
      <c r="X2715" s="91">
        <v>100</v>
      </c>
      <c r="Y2715" s="91">
        <v>120</v>
      </c>
      <c r="Z2715" s="91">
        <v>40</v>
      </c>
      <c r="AA2715" s="91">
        <v>60</v>
      </c>
      <c r="AB2715" s="91">
        <v>120</v>
      </c>
      <c r="AC2715" s="91">
        <v>40</v>
      </c>
      <c r="AD2715" s="91">
        <v>60</v>
      </c>
      <c r="AE2715" s="91">
        <v>120</v>
      </c>
      <c r="AF2715" s="91">
        <v>544</v>
      </c>
      <c r="AG2715" s="91">
        <v>310</v>
      </c>
      <c r="AH2715" s="91">
        <v>300874</v>
      </c>
      <c r="AI2715" s="91">
        <v>1</v>
      </c>
      <c r="AJ2715" s="91" t="s">
        <v>23005</v>
      </c>
      <c r="AK2715" s="91">
        <v>1</v>
      </c>
      <c r="AL2715" s="91">
        <v>0</v>
      </c>
      <c r="AM2715" s="91" t="s">
        <v>87</v>
      </c>
      <c r="AO2715" s="91">
        <v>1</v>
      </c>
      <c r="AP2715" s="91">
        <v>2</v>
      </c>
      <c r="AQ2715" s="91" t="s">
        <v>87</v>
      </c>
      <c r="AR2715" s="91" t="s">
        <v>87</v>
      </c>
      <c r="AW2715" s="91">
        <v>1</v>
      </c>
      <c r="AX2715" s="91">
        <v>0</v>
      </c>
      <c r="AZ2715" s="92">
        <v>37776</v>
      </c>
      <c r="BA2715" s="91" t="s">
        <v>183</v>
      </c>
      <c r="BB2715" s="92">
        <v>42856</v>
      </c>
      <c r="BC2715" s="91" t="s">
        <v>87</v>
      </c>
    </row>
    <row r="2716" spans="1:55">
      <c r="A2716" s="91">
        <f t="shared" si="42"/>
        <v>2715</v>
      </c>
      <c r="B2716" s="91">
        <v>1540101</v>
      </c>
      <c r="C2716" s="91">
        <v>50</v>
      </c>
      <c r="D2716" s="91">
        <v>19</v>
      </c>
      <c r="E2716" s="91" t="s">
        <v>87</v>
      </c>
      <c r="F2716" s="91" t="s">
        <v>87</v>
      </c>
      <c r="G2716" s="91" t="s">
        <v>23006</v>
      </c>
      <c r="I2716" s="91" t="s">
        <v>23007</v>
      </c>
      <c r="J2716" s="91" t="s">
        <v>23008</v>
      </c>
      <c r="K2716" s="91" t="s">
        <v>1151</v>
      </c>
      <c r="L2716" s="91" t="s">
        <v>23009</v>
      </c>
      <c r="O2716" s="91" t="s">
        <v>23010</v>
      </c>
      <c r="P2716" s="91" t="s">
        <v>23011</v>
      </c>
      <c r="R2716" s="91" t="s">
        <v>23012</v>
      </c>
      <c r="S2716" s="91" t="s">
        <v>23013</v>
      </c>
      <c r="T2716" s="91" t="s">
        <v>269</v>
      </c>
      <c r="U2716" s="91">
        <v>1</v>
      </c>
      <c r="V2716" s="91">
        <v>500000</v>
      </c>
      <c r="W2716" s="91">
        <v>0</v>
      </c>
      <c r="X2716" s="91">
        <v>100</v>
      </c>
      <c r="Y2716" s="91">
        <v>120</v>
      </c>
      <c r="Z2716" s="91">
        <v>40</v>
      </c>
      <c r="AA2716" s="91">
        <v>60</v>
      </c>
      <c r="AB2716" s="91">
        <v>120</v>
      </c>
      <c r="AC2716" s="91">
        <v>40</v>
      </c>
      <c r="AD2716" s="91">
        <v>60</v>
      </c>
      <c r="AE2716" s="91">
        <v>120</v>
      </c>
      <c r="AF2716" s="91">
        <v>1557</v>
      </c>
      <c r="AG2716" s="91">
        <v>7</v>
      </c>
      <c r="AH2716" s="91">
        <v>263292</v>
      </c>
      <c r="AI2716" s="91">
        <v>2</v>
      </c>
      <c r="AJ2716" s="91" t="s">
        <v>23007</v>
      </c>
      <c r="AK2716" s="91">
        <v>1</v>
      </c>
      <c r="AL2716" s="91">
        <v>0</v>
      </c>
      <c r="AM2716" s="91" t="s">
        <v>87</v>
      </c>
      <c r="AO2716" s="91">
        <v>0</v>
      </c>
      <c r="AP2716" s="91">
        <v>2</v>
      </c>
      <c r="AQ2716" s="91">
        <v>1294523</v>
      </c>
      <c r="AR2716" s="91" t="s">
        <v>87</v>
      </c>
      <c r="AU2716" s="93">
        <v>42180</v>
      </c>
      <c r="AW2716" s="91">
        <v>1</v>
      </c>
      <c r="AX2716" s="91">
        <v>0</v>
      </c>
      <c r="AZ2716" s="92">
        <v>38125</v>
      </c>
      <c r="BA2716" s="91" t="s">
        <v>183</v>
      </c>
      <c r="BB2716" s="92">
        <v>43041.570150462961</v>
      </c>
      <c r="BC2716" s="91" t="s">
        <v>233</v>
      </c>
    </row>
    <row r="2717" spans="1:55">
      <c r="A2717" s="91">
        <f t="shared" si="42"/>
        <v>2716</v>
      </c>
      <c r="B2717" s="91">
        <v>1775301</v>
      </c>
      <c r="C2717" s="91">
        <v>50</v>
      </c>
      <c r="D2717" s="91">
        <v>19</v>
      </c>
      <c r="E2717" s="91" t="s">
        <v>87</v>
      </c>
      <c r="F2717" s="91" t="s">
        <v>87</v>
      </c>
      <c r="G2717" s="91" t="s">
        <v>23014</v>
      </c>
      <c r="I2717" s="91" t="s">
        <v>23015</v>
      </c>
      <c r="J2717" s="91" t="s">
        <v>23016</v>
      </c>
      <c r="K2717" s="91" t="s">
        <v>23017</v>
      </c>
      <c r="L2717" s="91" t="s">
        <v>23018</v>
      </c>
      <c r="O2717" s="91" t="s">
        <v>23019</v>
      </c>
      <c r="P2717" s="91" t="s">
        <v>23020</v>
      </c>
      <c r="U2717" s="91">
        <v>1</v>
      </c>
      <c r="V2717" s="91">
        <v>500000</v>
      </c>
      <c r="W2717" s="91">
        <v>0</v>
      </c>
      <c r="X2717" s="91">
        <v>100</v>
      </c>
      <c r="Y2717" s="91">
        <v>120</v>
      </c>
      <c r="Z2717" s="91">
        <v>40</v>
      </c>
      <c r="AA2717" s="91">
        <v>60</v>
      </c>
      <c r="AB2717" s="91">
        <v>120</v>
      </c>
      <c r="AC2717" s="91">
        <v>40</v>
      </c>
      <c r="AD2717" s="91">
        <v>60</v>
      </c>
      <c r="AE2717" s="91">
        <v>120</v>
      </c>
      <c r="AF2717" s="91">
        <v>542</v>
      </c>
      <c r="AG2717" s="91">
        <v>229</v>
      </c>
      <c r="AH2717" s="91">
        <v>730647</v>
      </c>
      <c r="AI2717" s="91">
        <v>1</v>
      </c>
      <c r="AJ2717" s="91" t="s">
        <v>23021</v>
      </c>
      <c r="AK2717" s="91">
        <v>1</v>
      </c>
      <c r="AL2717" s="91">
        <v>0</v>
      </c>
      <c r="AM2717" s="91" t="s">
        <v>87</v>
      </c>
      <c r="AO2717" s="91">
        <v>1</v>
      </c>
      <c r="AP2717" s="91">
        <v>2</v>
      </c>
      <c r="AQ2717" s="91">
        <v>1592153</v>
      </c>
      <c r="AR2717" s="91" t="s">
        <v>87</v>
      </c>
      <c r="AU2717" s="93">
        <v>42060</v>
      </c>
      <c r="AW2717" s="91">
        <v>1</v>
      </c>
      <c r="AX2717" s="91">
        <v>0</v>
      </c>
      <c r="AZ2717" s="92">
        <v>39255</v>
      </c>
      <c r="BA2717" s="91" t="s">
        <v>183</v>
      </c>
      <c r="BB2717" s="92">
        <v>42223</v>
      </c>
      <c r="BC2717" s="91" t="s">
        <v>87</v>
      </c>
    </row>
    <row r="2718" spans="1:55">
      <c r="A2718" s="91">
        <f t="shared" si="42"/>
        <v>2717</v>
      </c>
      <c r="B2718" s="91">
        <v>1832901</v>
      </c>
      <c r="C2718" s="91">
        <v>38</v>
      </c>
      <c r="D2718" s="91">
        <v>19</v>
      </c>
      <c r="E2718" s="91" t="s">
        <v>87</v>
      </c>
      <c r="F2718" s="91" t="s">
        <v>87</v>
      </c>
      <c r="G2718" s="91" t="s">
        <v>23022</v>
      </c>
      <c r="I2718" s="91" t="s">
        <v>23023</v>
      </c>
      <c r="K2718" s="91" t="s">
        <v>23024</v>
      </c>
      <c r="L2718" s="91" t="s">
        <v>23025</v>
      </c>
      <c r="M2718" s="91" t="s">
        <v>23026</v>
      </c>
      <c r="O2718" s="91" t="s">
        <v>23027</v>
      </c>
      <c r="P2718" s="91" t="s">
        <v>23028</v>
      </c>
      <c r="R2718" s="91" t="s">
        <v>23029</v>
      </c>
      <c r="S2718" s="91" t="s">
        <v>23030</v>
      </c>
      <c r="T2718" s="91" t="s">
        <v>269</v>
      </c>
      <c r="U2718" s="91">
        <v>1</v>
      </c>
      <c r="V2718" s="91">
        <v>500000</v>
      </c>
      <c r="W2718" s="91">
        <v>0</v>
      </c>
      <c r="X2718" s="91">
        <v>100</v>
      </c>
      <c r="Y2718" s="91">
        <v>120</v>
      </c>
      <c r="Z2718" s="91">
        <v>40</v>
      </c>
      <c r="AA2718" s="91">
        <v>60</v>
      </c>
      <c r="AB2718" s="91">
        <v>120</v>
      </c>
      <c r="AC2718" s="91">
        <v>0</v>
      </c>
      <c r="AD2718" s="91">
        <v>100</v>
      </c>
      <c r="AE2718" s="91">
        <v>120</v>
      </c>
      <c r="AF2718" s="91">
        <v>5</v>
      </c>
      <c r="AG2718" s="91">
        <v>345</v>
      </c>
      <c r="AH2718" s="91">
        <v>5451251</v>
      </c>
      <c r="AI2718" s="91">
        <v>1</v>
      </c>
      <c r="AJ2718" s="91" t="s">
        <v>23031</v>
      </c>
      <c r="AK2718" s="91">
        <v>1</v>
      </c>
      <c r="AL2718" s="91">
        <v>0</v>
      </c>
      <c r="AM2718" s="91" t="s">
        <v>87</v>
      </c>
      <c r="AO2718" s="91">
        <v>1</v>
      </c>
      <c r="AP2718" s="91">
        <v>2</v>
      </c>
      <c r="AQ2718" s="91">
        <v>1418420</v>
      </c>
      <c r="AR2718" s="91" t="s">
        <v>87</v>
      </c>
      <c r="AU2718" s="93">
        <v>42454</v>
      </c>
      <c r="AW2718" s="91">
        <v>1</v>
      </c>
      <c r="AX2718" s="91">
        <v>0</v>
      </c>
      <c r="AZ2718" s="92">
        <v>39528</v>
      </c>
      <c r="BA2718" s="91" t="s">
        <v>183</v>
      </c>
      <c r="BB2718" s="92">
        <v>43026.059340277781</v>
      </c>
      <c r="BC2718" s="91" t="s">
        <v>233</v>
      </c>
    </row>
    <row r="2719" spans="1:55">
      <c r="A2719" s="91">
        <f t="shared" si="42"/>
        <v>2718</v>
      </c>
      <c r="B2719" s="91">
        <v>1933018</v>
      </c>
      <c r="C2719" s="91">
        <v>43</v>
      </c>
      <c r="D2719" s="91">
        <v>19</v>
      </c>
      <c r="E2719" s="91">
        <v>19330</v>
      </c>
      <c r="F2719" s="91">
        <v>13</v>
      </c>
      <c r="G2719" s="91" t="s">
        <v>7979</v>
      </c>
      <c r="I2719" s="91" t="s">
        <v>8984</v>
      </c>
      <c r="J2719" s="91" t="s">
        <v>23032</v>
      </c>
      <c r="K2719" s="91" t="s">
        <v>23033</v>
      </c>
      <c r="L2719" s="91" t="s">
        <v>23034</v>
      </c>
      <c r="M2719" s="91" t="s">
        <v>23035</v>
      </c>
      <c r="O2719" s="91" t="s">
        <v>23036</v>
      </c>
      <c r="P2719" s="91" t="s">
        <v>23037</v>
      </c>
      <c r="R2719" s="91" t="s">
        <v>23038</v>
      </c>
      <c r="S2719" s="91" t="s">
        <v>23039</v>
      </c>
      <c r="T2719" s="91" t="s">
        <v>385</v>
      </c>
      <c r="U2719" s="91">
        <v>0</v>
      </c>
      <c r="V2719" s="91">
        <v>0</v>
      </c>
      <c r="W2719" s="91">
        <v>0</v>
      </c>
      <c r="X2719" s="91">
        <v>0</v>
      </c>
      <c r="Y2719" s="91">
        <v>0</v>
      </c>
      <c r="Z2719" s="91">
        <v>0</v>
      </c>
      <c r="AA2719" s="91">
        <v>0</v>
      </c>
      <c r="AB2719" s="91">
        <v>0</v>
      </c>
      <c r="AC2719" s="91">
        <v>100</v>
      </c>
      <c r="AD2719" s="91">
        <v>0</v>
      </c>
      <c r="AE2719" s="91">
        <v>0</v>
      </c>
      <c r="AF2719" s="91">
        <v>5</v>
      </c>
      <c r="AG2719" s="91">
        <v>321</v>
      </c>
      <c r="AH2719" s="91">
        <v>366395</v>
      </c>
      <c r="AI2719" s="91">
        <v>2</v>
      </c>
      <c r="AJ2719" s="91" t="s">
        <v>8991</v>
      </c>
      <c r="AK2719" s="91">
        <v>1</v>
      </c>
      <c r="AL2719" s="91">
        <v>0</v>
      </c>
      <c r="AM2719" s="91" t="s">
        <v>87</v>
      </c>
      <c r="AO2719" s="91">
        <v>0</v>
      </c>
      <c r="AP2719" s="91">
        <v>2</v>
      </c>
      <c r="AQ2719" s="91" t="s">
        <v>87</v>
      </c>
      <c r="AR2719" s="91" t="s">
        <v>87</v>
      </c>
      <c r="AW2719" s="91">
        <v>1</v>
      </c>
      <c r="AX2719" s="91">
        <v>0</v>
      </c>
      <c r="AZ2719" s="92">
        <v>43132</v>
      </c>
      <c r="BA2719" s="91" t="s">
        <v>3642</v>
      </c>
      <c r="BB2719" s="92">
        <v>43132</v>
      </c>
      <c r="BC2719" s="91" t="s">
        <v>3642</v>
      </c>
    </row>
    <row r="2720" spans="1:55">
      <c r="A2720" s="91">
        <f t="shared" si="42"/>
        <v>2719</v>
      </c>
      <c r="B2720" s="91">
        <v>1990701</v>
      </c>
      <c r="C2720" s="91">
        <v>38</v>
      </c>
      <c r="D2720" s="91">
        <v>19</v>
      </c>
      <c r="E2720" s="91" t="s">
        <v>87</v>
      </c>
      <c r="F2720" s="91" t="s">
        <v>87</v>
      </c>
      <c r="G2720" s="91" t="s">
        <v>23040</v>
      </c>
      <c r="I2720" s="91" t="s">
        <v>23041</v>
      </c>
      <c r="J2720" s="91" t="s">
        <v>23042</v>
      </c>
      <c r="K2720" s="91" t="s">
        <v>23043</v>
      </c>
      <c r="L2720" s="91" t="s">
        <v>23044</v>
      </c>
      <c r="O2720" s="91" t="s">
        <v>23045</v>
      </c>
      <c r="P2720" s="91" t="s">
        <v>23046</v>
      </c>
      <c r="R2720" s="91" t="s">
        <v>23047</v>
      </c>
      <c r="S2720" s="91" t="s">
        <v>23048</v>
      </c>
      <c r="T2720" s="91" t="s">
        <v>269</v>
      </c>
      <c r="U2720" s="91">
        <v>0</v>
      </c>
      <c r="V2720" s="91">
        <v>500000</v>
      </c>
      <c r="W2720" s="91">
        <v>0</v>
      </c>
      <c r="X2720" s="91">
        <v>0</v>
      </c>
      <c r="Y2720" s="91">
        <v>0</v>
      </c>
      <c r="Z2720" s="91">
        <v>40</v>
      </c>
      <c r="AA2720" s="91">
        <v>60</v>
      </c>
      <c r="AB2720" s="91">
        <v>120</v>
      </c>
      <c r="AC2720" s="91">
        <v>0</v>
      </c>
      <c r="AD2720" s="91">
        <v>0</v>
      </c>
      <c r="AE2720" s="91">
        <v>0</v>
      </c>
      <c r="AF2720" s="91">
        <v>1</v>
      </c>
      <c r="AG2720" s="91">
        <v>193</v>
      </c>
      <c r="AH2720" s="91">
        <v>116099</v>
      </c>
      <c r="AI2720" s="91">
        <v>2</v>
      </c>
      <c r="AJ2720" s="91" t="s">
        <v>23041</v>
      </c>
      <c r="AK2720" s="91">
        <v>1</v>
      </c>
      <c r="AL2720" s="91">
        <v>0</v>
      </c>
      <c r="AM2720" s="91" t="s">
        <v>87</v>
      </c>
      <c r="AO2720" s="91">
        <v>1</v>
      </c>
      <c r="AP2720" s="91">
        <v>2</v>
      </c>
      <c r="AQ2720" s="91" t="s">
        <v>87</v>
      </c>
      <c r="AR2720" s="91" t="s">
        <v>87</v>
      </c>
      <c r="AW2720" s="91">
        <v>1</v>
      </c>
      <c r="AX2720" s="91">
        <v>0</v>
      </c>
      <c r="AZ2720" s="92">
        <v>40323</v>
      </c>
      <c r="BA2720" s="91" t="s">
        <v>183</v>
      </c>
      <c r="BB2720" s="92">
        <v>42041</v>
      </c>
      <c r="BC2720" s="91" t="s">
        <v>87</v>
      </c>
    </row>
    <row r="2721" spans="1:55">
      <c r="A2721" s="91">
        <f t="shared" si="42"/>
        <v>2720</v>
      </c>
      <c r="B2721" s="91">
        <v>2160801</v>
      </c>
      <c r="C2721" s="91">
        <v>10</v>
      </c>
      <c r="D2721" s="91">
        <v>19</v>
      </c>
      <c r="E2721" s="91" t="s">
        <v>87</v>
      </c>
      <c r="F2721" s="91" t="s">
        <v>87</v>
      </c>
      <c r="G2721" s="91" t="s">
        <v>23049</v>
      </c>
      <c r="I2721" s="91" t="s">
        <v>23050</v>
      </c>
      <c r="J2721" s="91" t="s">
        <v>23049</v>
      </c>
      <c r="K2721" s="91" t="s">
        <v>23051</v>
      </c>
      <c r="L2721" s="91" t="s">
        <v>23052</v>
      </c>
      <c r="O2721" s="91" t="s">
        <v>23053</v>
      </c>
      <c r="P2721" s="91" t="s">
        <v>23054</v>
      </c>
      <c r="R2721" s="91" t="s">
        <v>23055</v>
      </c>
      <c r="S2721" s="91" t="s">
        <v>23056</v>
      </c>
      <c r="T2721" s="91" t="s">
        <v>201</v>
      </c>
      <c r="U2721" s="91">
        <v>0</v>
      </c>
      <c r="V2721" s="91">
        <v>0</v>
      </c>
      <c r="W2721" s="91">
        <v>0</v>
      </c>
      <c r="X2721" s="91">
        <v>0</v>
      </c>
      <c r="Y2721" s="91">
        <v>0</v>
      </c>
      <c r="Z2721" s="91">
        <v>40</v>
      </c>
      <c r="AA2721" s="91">
        <v>60</v>
      </c>
      <c r="AB2721" s="91">
        <v>120</v>
      </c>
      <c r="AC2721" s="91">
        <v>0</v>
      </c>
      <c r="AD2721" s="91">
        <v>0</v>
      </c>
      <c r="AE2721" s="91">
        <v>0</v>
      </c>
      <c r="AF2721" s="91">
        <v>501</v>
      </c>
      <c r="AG2721" s="91">
        <v>341</v>
      </c>
      <c r="AH2721" s="91">
        <v>1003534</v>
      </c>
      <c r="AI2721" s="91">
        <v>2</v>
      </c>
      <c r="AJ2721" s="91" t="s">
        <v>23057</v>
      </c>
      <c r="AK2721" s="91">
        <v>1</v>
      </c>
      <c r="AL2721" s="91">
        <v>0</v>
      </c>
      <c r="AM2721" s="91" t="s">
        <v>87</v>
      </c>
      <c r="AO2721" s="91">
        <v>1</v>
      </c>
      <c r="AP2721" s="91">
        <v>0</v>
      </c>
      <c r="AQ2721" s="91" t="s">
        <v>87</v>
      </c>
      <c r="AR2721" s="91" t="s">
        <v>87</v>
      </c>
      <c r="AW2721" s="91">
        <v>1</v>
      </c>
      <c r="AX2721" s="91">
        <v>0</v>
      </c>
      <c r="AY2721" s="91">
        <v>0</v>
      </c>
      <c r="AZ2721" s="92">
        <v>41907</v>
      </c>
      <c r="BA2721" s="91" t="s">
        <v>183</v>
      </c>
      <c r="BB2721" s="92">
        <v>41907</v>
      </c>
      <c r="BC2721" s="91" t="s">
        <v>87</v>
      </c>
    </row>
    <row r="2722" spans="1:55">
      <c r="A2722" s="91">
        <f t="shared" si="42"/>
        <v>2721</v>
      </c>
      <c r="B2722" s="91">
        <v>2315901</v>
      </c>
      <c r="C2722" s="91">
        <v>77</v>
      </c>
      <c r="D2722" s="91">
        <v>19</v>
      </c>
      <c r="E2722" s="91" t="s">
        <v>87</v>
      </c>
      <c r="F2722" s="91" t="s">
        <v>87</v>
      </c>
      <c r="G2722" s="91" t="s">
        <v>23058</v>
      </c>
      <c r="H2722" s="91" t="s">
        <v>1262</v>
      </c>
      <c r="I2722" s="91" t="s">
        <v>23059</v>
      </c>
      <c r="J2722" s="91" t="s">
        <v>23060</v>
      </c>
      <c r="K2722" s="91" t="s">
        <v>435</v>
      </c>
      <c r="L2722" s="91" t="s">
        <v>23061</v>
      </c>
      <c r="O2722" s="91" t="s">
        <v>23062</v>
      </c>
      <c r="P2722" s="91" t="s">
        <v>23063</v>
      </c>
      <c r="R2722" s="91" t="s">
        <v>23064</v>
      </c>
      <c r="S2722" s="91" t="s">
        <v>23065</v>
      </c>
      <c r="T2722" s="91" t="s">
        <v>269</v>
      </c>
      <c r="U2722" s="91">
        <v>1</v>
      </c>
      <c r="V2722" s="91">
        <v>500000</v>
      </c>
      <c r="W2722" s="91">
        <v>0</v>
      </c>
      <c r="X2722" s="91">
        <v>100</v>
      </c>
      <c r="Y2722" s="91">
        <v>120</v>
      </c>
      <c r="Z2722" s="91">
        <v>40</v>
      </c>
      <c r="AA2722" s="91">
        <v>60</v>
      </c>
      <c r="AB2722" s="91">
        <v>120</v>
      </c>
      <c r="AC2722" s="91">
        <v>0</v>
      </c>
      <c r="AD2722" s="91">
        <v>100</v>
      </c>
      <c r="AE2722" s="91">
        <v>120</v>
      </c>
      <c r="AF2722" s="91">
        <v>1689</v>
      </c>
      <c r="AG2722" s="91">
        <v>20</v>
      </c>
      <c r="AH2722" s="91">
        <v>25395</v>
      </c>
      <c r="AI2722" s="91">
        <v>2</v>
      </c>
      <c r="AJ2722" s="91" t="s">
        <v>23066</v>
      </c>
      <c r="AK2722" s="91">
        <v>1</v>
      </c>
      <c r="AL2722" s="91">
        <v>0</v>
      </c>
      <c r="AM2722" s="91" t="s">
        <v>87</v>
      </c>
      <c r="AO2722" s="91">
        <v>1</v>
      </c>
      <c r="AP2722" s="91">
        <v>2</v>
      </c>
      <c r="AQ2722" s="91">
        <v>1573781</v>
      </c>
      <c r="AR2722" s="91" t="s">
        <v>87</v>
      </c>
      <c r="AU2722" s="93">
        <v>42060</v>
      </c>
      <c r="AW2722" s="91">
        <v>1</v>
      </c>
      <c r="AX2722" s="91">
        <v>0</v>
      </c>
      <c r="AZ2722" s="92">
        <v>41471</v>
      </c>
      <c r="BA2722" s="91" t="s">
        <v>183</v>
      </c>
      <c r="BB2722" s="92">
        <v>42057</v>
      </c>
      <c r="BC2722" s="91" t="s">
        <v>87</v>
      </c>
    </row>
    <row r="2723" spans="1:55">
      <c r="A2723" s="91">
        <f t="shared" si="42"/>
        <v>2722</v>
      </c>
      <c r="B2723" s="91">
        <v>2454701</v>
      </c>
      <c r="C2723" s="91">
        <v>38</v>
      </c>
      <c r="D2723" s="91">
        <v>19</v>
      </c>
      <c r="E2723" s="91" t="s">
        <v>87</v>
      </c>
      <c r="F2723" s="91" t="s">
        <v>87</v>
      </c>
      <c r="G2723" s="91" t="s">
        <v>23067</v>
      </c>
      <c r="H2723" s="91" t="s">
        <v>23068</v>
      </c>
      <c r="I2723" s="91" t="s">
        <v>23069</v>
      </c>
      <c r="K2723" s="91" t="s">
        <v>23070</v>
      </c>
      <c r="L2723" s="91" t="s">
        <v>23071</v>
      </c>
      <c r="O2723" s="91" t="s">
        <v>23072</v>
      </c>
      <c r="P2723" s="91" t="s">
        <v>23073</v>
      </c>
      <c r="R2723" s="91" t="s">
        <v>23074</v>
      </c>
      <c r="S2723" s="91" t="s">
        <v>23075</v>
      </c>
      <c r="T2723" s="91" t="s">
        <v>860</v>
      </c>
      <c r="U2723" s="91">
        <v>1</v>
      </c>
      <c r="V2723" s="91">
        <v>500000</v>
      </c>
      <c r="W2723" s="91">
        <v>0</v>
      </c>
      <c r="X2723" s="91">
        <v>100</v>
      </c>
      <c r="Y2723" s="91">
        <v>120</v>
      </c>
      <c r="Z2723" s="91">
        <v>40</v>
      </c>
      <c r="AA2723" s="91">
        <v>60</v>
      </c>
      <c r="AB2723" s="91">
        <v>120</v>
      </c>
      <c r="AC2723" s="91">
        <v>0</v>
      </c>
      <c r="AD2723" s="91">
        <v>100</v>
      </c>
      <c r="AE2723" s="91">
        <v>120</v>
      </c>
      <c r="AF2723" s="91">
        <v>140</v>
      </c>
      <c r="AG2723" s="91">
        <v>200</v>
      </c>
      <c r="AH2723" s="91">
        <v>235654</v>
      </c>
      <c r="AI2723" s="91">
        <v>1</v>
      </c>
      <c r="AJ2723" s="91" t="s">
        <v>23076</v>
      </c>
      <c r="AK2723" s="91">
        <v>1</v>
      </c>
      <c r="AL2723" s="91">
        <v>0</v>
      </c>
      <c r="AM2723" s="91" t="s">
        <v>87</v>
      </c>
      <c r="AO2723" s="91">
        <v>1</v>
      </c>
      <c r="AP2723" s="91">
        <v>2</v>
      </c>
      <c r="AQ2723" s="91">
        <v>1707825</v>
      </c>
      <c r="AR2723" s="91" t="s">
        <v>87</v>
      </c>
      <c r="AU2723" s="93">
        <v>42210</v>
      </c>
      <c r="AW2723" s="91">
        <v>1</v>
      </c>
      <c r="AX2723" s="91">
        <v>0</v>
      </c>
      <c r="AZ2723" s="92">
        <v>42143</v>
      </c>
      <c r="BA2723" s="91" t="s">
        <v>183</v>
      </c>
      <c r="BB2723" s="92">
        <v>42143</v>
      </c>
      <c r="BC2723" s="91" t="s">
        <v>87</v>
      </c>
    </row>
    <row r="2724" spans="1:55">
      <c r="A2724" s="91">
        <f t="shared" si="42"/>
        <v>2723</v>
      </c>
      <c r="B2724" s="91">
        <v>2460301</v>
      </c>
      <c r="C2724" s="91">
        <v>38</v>
      </c>
      <c r="D2724" s="91">
        <v>19</v>
      </c>
      <c r="E2724" s="91" t="s">
        <v>87</v>
      </c>
      <c r="F2724" s="91" t="s">
        <v>87</v>
      </c>
      <c r="G2724" s="91" t="s">
        <v>23077</v>
      </c>
      <c r="I2724" s="91" t="s">
        <v>23078</v>
      </c>
      <c r="K2724" s="91" t="s">
        <v>23079</v>
      </c>
      <c r="L2724" s="91" t="s">
        <v>23080</v>
      </c>
      <c r="O2724" s="91" t="s">
        <v>23081</v>
      </c>
      <c r="P2724" s="91" t="s">
        <v>23082</v>
      </c>
      <c r="R2724" s="91" t="s">
        <v>23083</v>
      </c>
      <c r="S2724" s="91" t="s">
        <v>23084</v>
      </c>
      <c r="T2724" s="91" t="s">
        <v>269</v>
      </c>
      <c r="U2724" s="91">
        <v>0</v>
      </c>
      <c r="V2724" s="91">
        <v>0</v>
      </c>
      <c r="W2724" s="91">
        <v>100</v>
      </c>
      <c r="X2724" s="91">
        <v>0</v>
      </c>
      <c r="Y2724" s="91">
        <v>0</v>
      </c>
      <c r="Z2724" s="91">
        <v>100</v>
      </c>
      <c r="AA2724" s="91">
        <v>0</v>
      </c>
      <c r="AB2724" s="91">
        <v>0</v>
      </c>
      <c r="AC2724" s="91">
        <v>100</v>
      </c>
      <c r="AD2724" s="91">
        <v>0</v>
      </c>
      <c r="AE2724" s="91">
        <v>0</v>
      </c>
      <c r="AF2724" s="91">
        <v>141</v>
      </c>
      <c r="AG2724" s="91">
        <v>85</v>
      </c>
      <c r="AH2724" s="91">
        <v>153908</v>
      </c>
      <c r="AI2724" s="91">
        <v>1</v>
      </c>
      <c r="AJ2724" s="91" t="s">
        <v>23085</v>
      </c>
      <c r="AK2724" s="91">
        <v>1</v>
      </c>
      <c r="AL2724" s="91">
        <v>0</v>
      </c>
      <c r="AM2724" s="91" t="s">
        <v>87</v>
      </c>
      <c r="AO2724" s="91">
        <v>1</v>
      </c>
      <c r="AP2724" s="91">
        <v>2</v>
      </c>
      <c r="AQ2724" s="91" t="s">
        <v>87</v>
      </c>
      <c r="AR2724" s="91" t="s">
        <v>87</v>
      </c>
      <c r="AW2724" s="91">
        <v>1</v>
      </c>
      <c r="AX2724" s="91">
        <v>0</v>
      </c>
      <c r="AZ2724" s="92">
        <v>42173</v>
      </c>
      <c r="BA2724" s="91" t="s">
        <v>183</v>
      </c>
      <c r="BB2724" s="92">
        <v>42173</v>
      </c>
      <c r="BC2724" s="91" t="s">
        <v>87</v>
      </c>
    </row>
    <row r="2725" spans="1:55">
      <c r="A2725" s="91">
        <f t="shared" si="42"/>
        <v>2724</v>
      </c>
      <c r="B2725" s="91">
        <v>2492801</v>
      </c>
      <c r="C2725" s="91">
        <v>38</v>
      </c>
      <c r="D2725" s="91">
        <v>19</v>
      </c>
      <c r="E2725" s="91" t="s">
        <v>87</v>
      </c>
      <c r="F2725" s="91" t="s">
        <v>87</v>
      </c>
      <c r="G2725" s="91" t="s">
        <v>23086</v>
      </c>
      <c r="H2725" s="91" t="s">
        <v>23087</v>
      </c>
      <c r="I2725" s="91" t="s">
        <v>23088</v>
      </c>
      <c r="K2725" s="91" t="s">
        <v>2183</v>
      </c>
      <c r="L2725" s="91" t="s">
        <v>23089</v>
      </c>
      <c r="M2725" s="91" t="s">
        <v>23090</v>
      </c>
      <c r="O2725" s="91" t="s">
        <v>23091</v>
      </c>
      <c r="P2725" s="91" t="s">
        <v>23092</v>
      </c>
      <c r="R2725" s="91" t="s">
        <v>23093</v>
      </c>
      <c r="S2725" s="91" t="s">
        <v>23094</v>
      </c>
      <c r="T2725" s="91" t="s">
        <v>465</v>
      </c>
      <c r="U2725" s="91">
        <v>0</v>
      </c>
      <c r="V2725" s="91">
        <v>500000</v>
      </c>
      <c r="W2725" s="91">
        <v>100</v>
      </c>
      <c r="X2725" s="91">
        <v>0</v>
      </c>
      <c r="Y2725" s="91">
        <v>0</v>
      </c>
      <c r="Z2725" s="91">
        <v>100</v>
      </c>
      <c r="AA2725" s="91">
        <v>0</v>
      </c>
      <c r="AB2725" s="91">
        <v>0</v>
      </c>
      <c r="AC2725" s="91">
        <v>100</v>
      </c>
      <c r="AD2725" s="91">
        <v>0</v>
      </c>
      <c r="AE2725" s="91">
        <v>0</v>
      </c>
      <c r="AF2725" s="91">
        <v>1</v>
      </c>
      <c r="AG2725" s="91">
        <v>797</v>
      </c>
      <c r="AH2725" s="91">
        <v>7777095</v>
      </c>
      <c r="AI2725" s="91">
        <v>1</v>
      </c>
      <c r="AJ2725" s="91" t="s">
        <v>23095</v>
      </c>
      <c r="AK2725" s="91">
        <v>1</v>
      </c>
      <c r="AL2725" s="91">
        <v>0</v>
      </c>
      <c r="AM2725" s="91" t="s">
        <v>87</v>
      </c>
      <c r="AO2725" s="91">
        <v>0</v>
      </c>
      <c r="AP2725" s="91">
        <v>2</v>
      </c>
      <c r="AQ2725" s="91" t="s">
        <v>87</v>
      </c>
      <c r="AR2725" s="91" t="s">
        <v>87</v>
      </c>
      <c r="AW2725" s="91">
        <v>1</v>
      </c>
      <c r="AX2725" s="91">
        <v>0</v>
      </c>
      <c r="AZ2725" s="92">
        <v>42320</v>
      </c>
      <c r="BA2725" s="91" t="s">
        <v>183</v>
      </c>
      <c r="BB2725" s="92">
        <v>42384</v>
      </c>
      <c r="BC2725" s="91" t="s">
        <v>87</v>
      </c>
    </row>
    <row r="2726" spans="1:55">
      <c r="A2726" s="91">
        <f t="shared" si="42"/>
        <v>2725</v>
      </c>
      <c r="B2726" s="91">
        <v>2494801</v>
      </c>
      <c r="C2726" s="91">
        <v>38</v>
      </c>
      <c r="D2726" s="91">
        <v>19</v>
      </c>
      <c r="E2726" s="91" t="s">
        <v>87</v>
      </c>
      <c r="F2726" s="91" t="s">
        <v>87</v>
      </c>
      <c r="G2726" s="91" t="s">
        <v>23096</v>
      </c>
      <c r="H2726" s="91" t="s">
        <v>23097</v>
      </c>
      <c r="I2726" s="91" t="s">
        <v>23098</v>
      </c>
      <c r="K2726" s="91" t="s">
        <v>390</v>
      </c>
      <c r="L2726" s="91" t="s">
        <v>23099</v>
      </c>
      <c r="M2726" s="91" t="s">
        <v>23100</v>
      </c>
      <c r="O2726" s="91" t="s">
        <v>23101</v>
      </c>
      <c r="P2726" s="91" t="s">
        <v>23102</v>
      </c>
      <c r="R2726" s="91" t="s">
        <v>23103</v>
      </c>
      <c r="S2726" s="91" t="s">
        <v>23104</v>
      </c>
      <c r="T2726" s="91" t="s">
        <v>385</v>
      </c>
      <c r="U2726" s="91">
        <v>0</v>
      </c>
      <c r="V2726" s="91">
        <v>500000</v>
      </c>
      <c r="W2726" s="91">
        <v>100</v>
      </c>
      <c r="X2726" s="91">
        <v>0</v>
      </c>
      <c r="Y2726" s="91">
        <v>0</v>
      </c>
      <c r="Z2726" s="91">
        <v>100</v>
      </c>
      <c r="AA2726" s="91">
        <v>0</v>
      </c>
      <c r="AB2726" s="91">
        <v>0</v>
      </c>
      <c r="AC2726" s="91">
        <v>100</v>
      </c>
      <c r="AD2726" s="91">
        <v>0</v>
      </c>
      <c r="AE2726" s="91">
        <v>0</v>
      </c>
      <c r="AF2726" s="91">
        <v>5</v>
      </c>
      <c r="AG2726" s="91">
        <v>341</v>
      </c>
      <c r="AH2726" s="91">
        <v>16626</v>
      </c>
      <c r="AI2726" s="91">
        <v>1</v>
      </c>
      <c r="AJ2726" s="91" t="s">
        <v>23105</v>
      </c>
      <c r="AK2726" s="91">
        <v>1</v>
      </c>
      <c r="AL2726" s="91">
        <v>0</v>
      </c>
      <c r="AM2726" s="91" t="s">
        <v>87</v>
      </c>
      <c r="AO2726" s="91">
        <v>0</v>
      </c>
      <c r="AP2726" s="91">
        <v>2</v>
      </c>
      <c r="AQ2726" s="91" t="s">
        <v>87</v>
      </c>
      <c r="AR2726" s="91" t="s">
        <v>87</v>
      </c>
      <c r="AW2726" s="91">
        <v>1</v>
      </c>
      <c r="AX2726" s="91">
        <v>0</v>
      </c>
      <c r="AZ2726" s="92">
        <v>42333</v>
      </c>
      <c r="BA2726" s="91" t="s">
        <v>183</v>
      </c>
      <c r="BB2726" s="92">
        <v>42333</v>
      </c>
      <c r="BC2726" s="91" t="s">
        <v>87</v>
      </c>
    </row>
    <row r="2727" spans="1:55">
      <c r="A2727" s="91">
        <f t="shared" si="42"/>
        <v>2726</v>
      </c>
      <c r="B2727" s="91">
        <v>2507501</v>
      </c>
      <c r="C2727" s="91">
        <v>62</v>
      </c>
      <c r="D2727" s="91">
        <v>19</v>
      </c>
      <c r="E2727" s="91" t="s">
        <v>87</v>
      </c>
      <c r="F2727" s="91" t="s">
        <v>87</v>
      </c>
      <c r="G2727" s="91" t="s">
        <v>23106</v>
      </c>
      <c r="I2727" s="91" t="s">
        <v>23107</v>
      </c>
      <c r="J2727" s="91" t="s">
        <v>23108</v>
      </c>
      <c r="K2727" s="91" t="s">
        <v>23109</v>
      </c>
      <c r="L2727" s="91" t="s">
        <v>23110</v>
      </c>
      <c r="O2727" s="91" t="s">
        <v>23111</v>
      </c>
      <c r="P2727" s="91" t="s">
        <v>23112</v>
      </c>
      <c r="U2727" s="91">
        <v>0</v>
      </c>
      <c r="V2727" s="91">
        <v>0</v>
      </c>
      <c r="W2727" s="91">
        <v>100</v>
      </c>
      <c r="X2727" s="91">
        <v>0</v>
      </c>
      <c r="Y2727" s="91">
        <v>0</v>
      </c>
      <c r="Z2727" s="91">
        <v>100</v>
      </c>
      <c r="AA2727" s="91">
        <v>0</v>
      </c>
      <c r="AB2727" s="91">
        <v>0</v>
      </c>
      <c r="AC2727" s="91">
        <v>100</v>
      </c>
      <c r="AD2727" s="91">
        <v>0</v>
      </c>
      <c r="AE2727" s="91">
        <v>0</v>
      </c>
      <c r="AF2727" s="91">
        <v>155</v>
      </c>
      <c r="AG2727" s="91">
        <v>501</v>
      </c>
      <c r="AH2727" s="91">
        <v>358120</v>
      </c>
      <c r="AI2727" s="91">
        <v>1</v>
      </c>
      <c r="AJ2727" s="91" t="s">
        <v>23113</v>
      </c>
      <c r="AK2727" s="91">
        <v>1</v>
      </c>
      <c r="AL2727" s="91">
        <v>0</v>
      </c>
      <c r="AM2727" s="91" t="s">
        <v>87</v>
      </c>
      <c r="AO2727" s="91">
        <v>0</v>
      </c>
      <c r="AP2727" s="91">
        <v>2</v>
      </c>
      <c r="AQ2727" s="91" t="s">
        <v>87</v>
      </c>
      <c r="AR2727" s="91" t="s">
        <v>87</v>
      </c>
      <c r="AW2727" s="91">
        <v>1</v>
      </c>
      <c r="AX2727" s="91">
        <v>0</v>
      </c>
      <c r="AZ2727" s="92">
        <v>42417</v>
      </c>
      <c r="BA2727" s="91" t="s">
        <v>183</v>
      </c>
      <c r="BB2727" s="92">
        <v>42471</v>
      </c>
      <c r="BC2727" s="91" t="s">
        <v>87</v>
      </c>
    </row>
    <row r="2728" spans="1:55">
      <c r="A2728" s="91">
        <f t="shared" si="42"/>
        <v>2727</v>
      </c>
      <c r="B2728" s="91">
        <v>2560401</v>
      </c>
      <c r="C2728" s="91">
        <v>80</v>
      </c>
      <c r="D2728" s="91">
        <v>19</v>
      </c>
      <c r="E2728" s="91" t="s">
        <v>87</v>
      </c>
      <c r="F2728" s="91" t="s">
        <v>87</v>
      </c>
      <c r="G2728" s="91" t="s">
        <v>23114</v>
      </c>
      <c r="I2728" s="91" t="s">
        <v>23115</v>
      </c>
      <c r="J2728" s="91" t="s">
        <v>23114</v>
      </c>
      <c r="K2728" s="91" t="s">
        <v>23116</v>
      </c>
      <c r="L2728" s="91" t="s">
        <v>23117</v>
      </c>
      <c r="O2728" s="91" t="s">
        <v>23118</v>
      </c>
      <c r="P2728" s="91" t="s">
        <v>23119</v>
      </c>
      <c r="R2728" s="91" t="s">
        <v>23120</v>
      </c>
      <c r="S2728" s="91" t="s">
        <v>23121</v>
      </c>
      <c r="T2728" s="91" t="s">
        <v>269</v>
      </c>
      <c r="U2728" s="91">
        <v>1</v>
      </c>
      <c r="V2728" s="91">
        <v>0</v>
      </c>
      <c r="W2728" s="91">
        <v>0</v>
      </c>
      <c r="X2728" s="91">
        <v>100</v>
      </c>
      <c r="Y2728" s="91">
        <v>120</v>
      </c>
      <c r="Z2728" s="91">
        <v>40</v>
      </c>
      <c r="AA2728" s="91">
        <v>60</v>
      </c>
      <c r="AB2728" s="91">
        <v>120</v>
      </c>
      <c r="AC2728" s="91">
        <v>0</v>
      </c>
      <c r="AD2728" s="91">
        <v>100</v>
      </c>
      <c r="AE2728" s="91">
        <v>120</v>
      </c>
      <c r="AF2728" s="91">
        <v>1991</v>
      </c>
      <c r="AG2728" s="91">
        <v>38</v>
      </c>
      <c r="AH2728" s="91">
        <v>69695</v>
      </c>
      <c r="AI2728" s="91">
        <v>1</v>
      </c>
      <c r="AJ2728" s="91" t="s">
        <v>23122</v>
      </c>
      <c r="AK2728" s="91">
        <v>1</v>
      </c>
      <c r="AL2728" s="91">
        <v>1</v>
      </c>
      <c r="AM2728" s="91" t="s">
        <v>23123</v>
      </c>
      <c r="AN2728" s="91" t="s">
        <v>10972</v>
      </c>
      <c r="AO2728" s="91">
        <v>0</v>
      </c>
      <c r="AP2728" s="91">
        <v>1</v>
      </c>
      <c r="AQ2728" s="91">
        <v>2092788</v>
      </c>
      <c r="AR2728" s="91" t="s">
        <v>87</v>
      </c>
      <c r="AU2728" s="93">
        <v>42791</v>
      </c>
      <c r="AW2728" s="91">
        <v>1</v>
      </c>
      <c r="AX2728" s="91">
        <v>0</v>
      </c>
      <c r="AZ2728" s="92">
        <v>42690</v>
      </c>
      <c r="BA2728" s="91" t="s">
        <v>183</v>
      </c>
      <c r="BB2728" s="92">
        <v>42690</v>
      </c>
      <c r="BC2728" s="91" t="s">
        <v>87</v>
      </c>
    </row>
    <row r="2729" spans="1:55">
      <c r="A2729" s="91">
        <f t="shared" si="42"/>
        <v>2728</v>
      </c>
      <c r="B2729" s="91">
        <v>2567701</v>
      </c>
      <c r="C2729" s="91">
        <v>70</v>
      </c>
      <c r="D2729" s="91">
        <v>19</v>
      </c>
      <c r="E2729" s="91" t="s">
        <v>87</v>
      </c>
      <c r="F2729" s="91" t="s">
        <v>87</v>
      </c>
      <c r="G2729" s="91" t="s">
        <v>23124</v>
      </c>
      <c r="I2729" s="91" t="s">
        <v>23125</v>
      </c>
      <c r="K2729" s="91" t="s">
        <v>10399</v>
      </c>
      <c r="L2729" s="91" t="s">
        <v>23126</v>
      </c>
      <c r="O2729" s="91" t="s">
        <v>23127</v>
      </c>
      <c r="P2729" s="91" t="s">
        <v>23128</v>
      </c>
      <c r="R2729" s="91" t="s">
        <v>23129</v>
      </c>
      <c r="S2729" s="91" t="s">
        <v>23130</v>
      </c>
      <c r="T2729" s="91" t="s">
        <v>201</v>
      </c>
      <c r="U2729" s="91">
        <v>1</v>
      </c>
      <c r="V2729" s="91">
        <v>500000</v>
      </c>
      <c r="W2729" s="91">
        <v>100</v>
      </c>
      <c r="X2729" s="91">
        <v>0</v>
      </c>
      <c r="Y2729" s="91">
        <v>0</v>
      </c>
      <c r="Z2729" s="91">
        <v>100</v>
      </c>
      <c r="AA2729" s="91">
        <v>0</v>
      </c>
      <c r="AB2729" s="91">
        <v>0</v>
      </c>
      <c r="AC2729" s="91">
        <v>100</v>
      </c>
      <c r="AD2729" s="91">
        <v>0</v>
      </c>
      <c r="AE2729" s="91">
        <v>0</v>
      </c>
      <c r="AF2729" s="91">
        <v>9</v>
      </c>
      <c r="AG2729" s="91">
        <v>101</v>
      </c>
      <c r="AH2729" s="91">
        <v>6936770</v>
      </c>
      <c r="AI2729" s="91">
        <v>1</v>
      </c>
      <c r="AJ2729" s="91" t="s">
        <v>23131</v>
      </c>
      <c r="AK2729" s="91">
        <v>1</v>
      </c>
      <c r="AL2729" s="91">
        <v>0</v>
      </c>
      <c r="AM2729" s="91" t="s">
        <v>87</v>
      </c>
      <c r="AO2729" s="91">
        <v>0</v>
      </c>
      <c r="AP2729" s="91">
        <v>2</v>
      </c>
      <c r="AQ2729" s="91">
        <v>2101699</v>
      </c>
      <c r="AR2729" s="91" t="s">
        <v>87</v>
      </c>
      <c r="AU2729" s="93">
        <v>42791</v>
      </c>
      <c r="AW2729" s="91">
        <v>1</v>
      </c>
      <c r="AX2729" s="91">
        <v>0</v>
      </c>
      <c r="AZ2729" s="92">
        <v>42730</v>
      </c>
      <c r="BA2729" s="91" t="s">
        <v>183</v>
      </c>
      <c r="BB2729" s="92">
        <v>42845</v>
      </c>
      <c r="BC2729" s="91" t="s">
        <v>87</v>
      </c>
    </row>
    <row r="2730" spans="1:55">
      <c r="A2730" s="91">
        <f t="shared" si="42"/>
        <v>2729</v>
      </c>
      <c r="B2730" s="91">
        <v>2599701</v>
      </c>
      <c r="C2730" s="91">
        <v>90</v>
      </c>
      <c r="D2730" s="91">
        <v>19</v>
      </c>
      <c r="E2730" s="91">
        <v>25997</v>
      </c>
      <c r="F2730" s="91">
        <v>1</v>
      </c>
      <c r="G2730" s="91" t="s">
        <v>23132</v>
      </c>
      <c r="K2730" s="91" t="s">
        <v>4360</v>
      </c>
      <c r="L2730" s="91" t="s">
        <v>23133</v>
      </c>
      <c r="O2730" s="91" t="s">
        <v>23134</v>
      </c>
      <c r="P2730" s="91" t="s">
        <v>23135</v>
      </c>
      <c r="U2730" s="91">
        <v>0</v>
      </c>
      <c r="V2730" s="91">
        <v>0</v>
      </c>
      <c r="W2730" s="91">
        <v>100</v>
      </c>
      <c r="X2730" s="91">
        <v>0</v>
      </c>
      <c r="Y2730" s="91">
        <v>0</v>
      </c>
      <c r="Z2730" s="91">
        <v>100</v>
      </c>
      <c r="AA2730" s="91">
        <v>0</v>
      </c>
      <c r="AB2730" s="91">
        <v>0</v>
      </c>
      <c r="AC2730" s="91">
        <v>100</v>
      </c>
      <c r="AD2730" s="91">
        <v>0</v>
      </c>
      <c r="AE2730" s="91">
        <v>0</v>
      </c>
      <c r="AF2730" s="91">
        <v>5</v>
      </c>
      <c r="AG2730" s="91">
        <v>401</v>
      </c>
      <c r="AH2730" s="91">
        <v>9031924</v>
      </c>
      <c r="AI2730" s="91">
        <v>2</v>
      </c>
      <c r="AJ2730" s="91" t="s">
        <v>23136</v>
      </c>
      <c r="AK2730" s="91">
        <v>1</v>
      </c>
      <c r="AL2730" s="91">
        <v>2</v>
      </c>
      <c r="AM2730" s="91" t="s">
        <v>87</v>
      </c>
      <c r="AO2730" s="91">
        <v>0</v>
      </c>
      <c r="AP2730" s="91">
        <v>0</v>
      </c>
      <c r="AQ2730" s="91" t="s">
        <v>87</v>
      </c>
      <c r="AR2730" s="91" t="s">
        <v>87</v>
      </c>
      <c r="AW2730" s="91">
        <v>1</v>
      </c>
      <c r="AX2730" s="91">
        <v>0</v>
      </c>
      <c r="AZ2730" s="92">
        <v>42937.063368055555</v>
      </c>
      <c r="BA2730" s="91" t="s">
        <v>233</v>
      </c>
      <c r="BB2730" s="92">
        <v>42937.063368055555</v>
      </c>
      <c r="BC2730" s="91" t="s">
        <v>233</v>
      </c>
    </row>
    <row r="2731" spans="1:55">
      <c r="A2731" s="91">
        <f t="shared" si="42"/>
        <v>2730</v>
      </c>
      <c r="B2731" s="91">
        <v>2624601</v>
      </c>
      <c r="C2731" s="91">
        <v>30</v>
      </c>
      <c r="D2731" s="91">
        <v>19</v>
      </c>
      <c r="E2731" s="91">
        <v>26246</v>
      </c>
      <c r="F2731" s="91">
        <v>1</v>
      </c>
      <c r="G2731" s="91" t="s">
        <v>23137</v>
      </c>
      <c r="K2731" s="91" t="s">
        <v>23138</v>
      </c>
      <c r="L2731" s="91" t="s">
        <v>23139</v>
      </c>
      <c r="O2731" s="91" t="s">
        <v>23140</v>
      </c>
      <c r="P2731" s="91" t="s">
        <v>23141</v>
      </c>
      <c r="R2731" s="91" t="s">
        <v>23142</v>
      </c>
      <c r="S2731" s="91" t="s">
        <v>23143</v>
      </c>
      <c r="T2731" s="91" t="s">
        <v>201</v>
      </c>
      <c r="U2731" s="91">
        <v>0</v>
      </c>
      <c r="V2731" s="91">
        <v>500000</v>
      </c>
      <c r="W2731" s="91">
        <v>100</v>
      </c>
      <c r="X2731" s="91">
        <v>0</v>
      </c>
      <c r="Y2731" s="91">
        <v>120</v>
      </c>
      <c r="Z2731" s="91">
        <v>100</v>
      </c>
      <c r="AA2731" s="91">
        <v>0</v>
      </c>
      <c r="AB2731" s="91">
        <v>120</v>
      </c>
      <c r="AC2731" s="91">
        <v>100</v>
      </c>
      <c r="AD2731" s="91">
        <v>0</v>
      </c>
      <c r="AE2731" s="91">
        <v>120</v>
      </c>
      <c r="AF2731" s="91">
        <v>1</v>
      </c>
      <c r="AG2731" s="91">
        <v>752</v>
      </c>
      <c r="AH2731" s="91">
        <v>1092941</v>
      </c>
      <c r="AI2731" s="91">
        <v>1</v>
      </c>
      <c r="AJ2731" s="91" t="s">
        <v>23144</v>
      </c>
      <c r="AK2731" s="91">
        <v>1</v>
      </c>
      <c r="AL2731" s="91">
        <v>0</v>
      </c>
      <c r="AM2731" s="91" t="s">
        <v>87</v>
      </c>
      <c r="AO2731" s="91">
        <v>1</v>
      </c>
      <c r="AP2731" s="91">
        <v>2</v>
      </c>
      <c r="AQ2731" s="91" t="s">
        <v>87</v>
      </c>
      <c r="AR2731" s="91" t="s">
        <v>87</v>
      </c>
      <c r="AW2731" s="91">
        <v>1</v>
      </c>
      <c r="AX2731" s="91">
        <v>0</v>
      </c>
      <c r="AZ2731" s="92">
        <v>43089.067118055558</v>
      </c>
      <c r="BA2731" s="91" t="s">
        <v>233</v>
      </c>
      <c r="BB2731" s="92">
        <v>43089.067118055558</v>
      </c>
      <c r="BC2731" s="91" t="s">
        <v>233</v>
      </c>
    </row>
    <row r="2732" spans="1:55">
      <c r="A2732" s="91">
        <f t="shared" si="42"/>
        <v>2731</v>
      </c>
      <c r="B2732" s="91">
        <v>3239002</v>
      </c>
      <c r="C2732" s="91">
        <v>50</v>
      </c>
      <c r="D2732" s="91">
        <v>19</v>
      </c>
      <c r="E2732" s="91" t="s">
        <v>87</v>
      </c>
      <c r="F2732" s="91" t="s">
        <v>87</v>
      </c>
      <c r="G2732" s="91" t="s">
        <v>17458</v>
      </c>
      <c r="H2732" s="91" t="s">
        <v>23145</v>
      </c>
      <c r="I2732" s="91" t="s">
        <v>21986</v>
      </c>
      <c r="J2732" s="91" t="s">
        <v>23146</v>
      </c>
      <c r="K2732" s="91" t="s">
        <v>6762</v>
      </c>
      <c r="L2732" s="91" t="s">
        <v>23147</v>
      </c>
      <c r="O2732" s="91" t="s">
        <v>23148</v>
      </c>
      <c r="P2732" s="91" t="s">
        <v>23149</v>
      </c>
      <c r="R2732" s="91" t="s">
        <v>23150</v>
      </c>
      <c r="S2732" s="91" t="s">
        <v>23151</v>
      </c>
      <c r="T2732" s="91" t="s">
        <v>23152</v>
      </c>
      <c r="U2732" s="91">
        <v>1</v>
      </c>
      <c r="V2732" s="91">
        <v>500000</v>
      </c>
      <c r="W2732" s="91">
        <v>0</v>
      </c>
      <c r="X2732" s="91">
        <v>100</v>
      </c>
      <c r="Y2732" s="91">
        <v>120</v>
      </c>
      <c r="Z2732" s="91">
        <v>40</v>
      </c>
      <c r="AA2732" s="91">
        <v>60</v>
      </c>
      <c r="AB2732" s="91">
        <v>120</v>
      </c>
      <c r="AC2732" s="91">
        <v>40</v>
      </c>
      <c r="AD2732" s="91">
        <v>60</v>
      </c>
      <c r="AE2732" s="91">
        <v>120</v>
      </c>
      <c r="AF2732" s="91">
        <v>5</v>
      </c>
      <c r="AG2732" s="91">
        <v>238</v>
      </c>
      <c r="AH2732" s="91">
        <v>1313529</v>
      </c>
      <c r="AI2732" s="91">
        <v>1</v>
      </c>
      <c r="AJ2732" s="91" t="s">
        <v>21986</v>
      </c>
      <c r="AK2732" s="91">
        <v>1</v>
      </c>
      <c r="AL2732" s="91">
        <v>0</v>
      </c>
      <c r="AM2732" s="91" t="s">
        <v>87</v>
      </c>
      <c r="AO2732" s="91">
        <v>0</v>
      </c>
      <c r="AP2732" s="91">
        <v>2</v>
      </c>
      <c r="AQ2732" s="91">
        <v>1136449</v>
      </c>
      <c r="AR2732" s="91" t="s">
        <v>87</v>
      </c>
      <c r="AU2732" s="93">
        <v>43156</v>
      </c>
      <c r="AW2732" s="91">
        <v>1</v>
      </c>
      <c r="AX2732" s="91">
        <v>0</v>
      </c>
      <c r="AZ2732" s="92">
        <v>39192</v>
      </c>
      <c r="BA2732" s="91" t="s">
        <v>183</v>
      </c>
      <c r="BB2732" s="92">
        <v>43157.079733796294</v>
      </c>
      <c r="BC2732" s="91" t="s">
        <v>233</v>
      </c>
    </row>
    <row r="2733" spans="1:55">
      <c r="A2733" s="91">
        <f t="shared" si="42"/>
        <v>2732</v>
      </c>
      <c r="B2733" s="91">
        <v>4352001</v>
      </c>
      <c r="C2733" s="91">
        <v>50</v>
      </c>
      <c r="D2733" s="91">
        <v>19</v>
      </c>
      <c r="E2733" s="91">
        <v>43520</v>
      </c>
      <c r="F2733" s="91">
        <v>1</v>
      </c>
      <c r="G2733" s="91" t="s">
        <v>23153</v>
      </c>
      <c r="I2733" s="91" t="s">
        <v>16823</v>
      </c>
      <c r="J2733" s="91" t="s">
        <v>23153</v>
      </c>
      <c r="K2733" s="91" t="s">
        <v>23154</v>
      </c>
      <c r="L2733" s="91" t="s">
        <v>23155</v>
      </c>
      <c r="O2733" s="91" t="s">
        <v>23156</v>
      </c>
      <c r="P2733" s="91" t="s">
        <v>87</v>
      </c>
      <c r="U2733" s="91">
        <v>0</v>
      </c>
      <c r="V2733" s="91">
        <v>500000</v>
      </c>
      <c r="W2733" s="91">
        <v>100</v>
      </c>
      <c r="X2733" s="91">
        <v>0</v>
      </c>
      <c r="Y2733" s="91">
        <v>0</v>
      </c>
      <c r="Z2733" s="91">
        <v>100</v>
      </c>
      <c r="AA2733" s="91">
        <v>0</v>
      </c>
      <c r="AB2733" s="91">
        <v>0</v>
      </c>
      <c r="AC2733" s="91">
        <v>100</v>
      </c>
      <c r="AD2733" s="91">
        <v>0</v>
      </c>
      <c r="AE2733" s="91">
        <v>0</v>
      </c>
      <c r="AF2733" s="91">
        <v>5</v>
      </c>
      <c r="AG2733" s="91">
        <v>718</v>
      </c>
      <c r="AH2733" s="91">
        <v>324161</v>
      </c>
      <c r="AI2733" s="91">
        <v>1</v>
      </c>
      <c r="AJ2733" s="91" t="s">
        <v>23157</v>
      </c>
      <c r="AK2733" s="91">
        <v>1</v>
      </c>
      <c r="AL2733" s="91">
        <v>0</v>
      </c>
      <c r="AM2733" s="91" t="s">
        <v>87</v>
      </c>
      <c r="AO2733" s="91">
        <v>0</v>
      </c>
      <c r="AP2733" s="91">
        <v>2</v>
      </c>
      <c r="AQ2733" s="91" t="s">
        <v>87</v>
      </c>
      <c r="AR2733" s="91" t="s">
        <v>87</v>
      </c>
      <c r="AW2733" s="91">
        <v>1</v>
      </c>
      <c r="AX2733" s="91">
        <v>0</v>
      </c>
      <c r="AZ2733" s="92">
        <v>36680</v>
      </c>
      <c r="BA2733" s="91" t="s">
        <v>183</v>
      </c>
      <c r="BB2733" s="92">
        <v>39925</v>
      </c>
      <c r="BC2733" s="91" t="s">
        <v>87</v>
      </c>
    </row>
    <row r="2734" spans="1:55">
      <c r="A2734" s="91">
        <f t="shared" si="42"/>
        <v>2733</v>
      </c>
      <c r="B2734" s="91">
        <v>4612001</v>
      </c>
      <c r="C2734" s="91">
        <v>40</v>
      </c>
      <c r="D2734" s="91">
        <v>19</v>
      </c>
      <c r="E2734" s="91">
        <v>46120</v>
      </c>
      <c r="F2734" s="91">
        <v>1</v>
      </c>
      <c r="G2734" s="91" t="s">
        <v>6694</v>
      </c>
      <c r="H2734" s="91" t="s">
        <v>23158</v>
      </c>
      <c r="I2734" s="91" t="s">
        <v>6696</v>
      </c>
      <c r="K2734" s="91" t="s">
        <v>23159</v>
      </c>
      <c r="L2734" s="91" t="s">
        <v>23160</v>
      </c>
      <c r="M2734" s="91" t="s">
        <v>23161</v>
      </c>
      <c r="O2734" s="91" t="s">
        <v>23162</v>
      </c>
      <c r="P2734" s="91" t="s">
        <v>23163</v>
      </c>
      <c r="U2734" s="91">
        <v>0</v>
      </c>
      <c r="V2734" s="91">
        <v>500000</v>
      </c>
      <c r="W2734" s="91">
        <v>0</v>
      </c>
      <c r="X2734" s="91">
        <v>0</v>
      </c>
      <c r="Y2734" s="91">
        <v>0</v>
      </c>
      <c r="Z2734" s="91">
        <v>100</v>
      </c>
      <c r="AA2734" s="91">
        <v>0</v>
      </c>
      <c r="AB2734" s="91">
        <v>0</v>
      </c>
      <c r="AC2734" s="91">
        <v>0</v>
      </c>
      <c r="AD2734" s="91">
        <v>0</v>
      </c>
      <c r="AE2734" s="91">
        <v>0</v>
      </c>
      <c r="AF2734" s="91">
        <v>1</v>
      </c>
      <c r="AG2734" s="91">
        <v>69</v>
      </c>
      <c r="AH2734" s="91">
        <v>100010</v>
      </c>
      <c r="AI2734" s="91">
        <v>2</v>
      </c>
      <c r="AJ2734" s="91" t="s">
        <v>23164</v>
      </c>
      <c r="AK2734" s="91">
        <v>1</v>
      </c>
      <c r="AL2734" s="91">
        <v>0</v>
      </c>
      <c r="AM2734" s="91" t="s">
        <v>87</v>
      </c>
      <c r="AO2734" s="91">
        <v>0</v>
      </c>
      <c r="AP2734" s="91">
        <v>2</v>
      </c>
      <c r="AQ2734" s="91" t="s">
        <v>87</v>
      </c>
      <c r="AR2734" s="91" t="s">
        <v>87</v>
      </c>
      <c r="AW2734" s="91">
        <v>1</v>
      </c>
      <c r="AX2734" s="91">
        <v>0</v>
      </c>
      <c r="AZ2734" s="92">
        <v>36680</v>
      </c>
      <c r="BA2734" s="91" t="s">
        <v>183</v>
      </c>
      <c r="BB2734" s="92">
        <v>41172</v>
      </c>
      <c r="BC2734" s="91" t="s">
        <v>87</v>
      </c>
    </row>
    <row r="2735" spans="1:55">
      <c r="A2735" s="91">
        <f t="shared" si="42"/>
        <v>2734</v>
      </c>
      <c r="B2735" s="91">
        <v>5090001</v>
      </c>
      <c r="C2735" s="91">
        <v>90</v>
      </c>
      <c r="D2735" s="91">
        <v>19</v>
      </c>
      <c r="E2735" s="91">
        <v>50900</v>
      </c>
      <c r="F2735" s="91">
        <v>1</v>
      </c>
      <c r="G2735" s="91" t="s">
        <v>23165</v>
      </c>
      <c r="I2735" s="91" t="s">
        <v>10251</v>
      </c>
      <c r="J2735" s="91" t="s">
        <v>23165</v>
      </c>
      <c r="K2735" s="91" t="s">
        <v>2408</v>
      </c>
      <c r="L2735" s="91" t="s">
        <v>23166</v>
      </c>
      <c r="O2735" s="91" t="s">
        <v>23167</v>
      </c>
      <c r="P2735" s="91" t="s">
        <v>23168</v>
      </c>
      <c r="U2735" s="91">
        <v>0</v>
      </c>
      <c r="V2735" s="91">
        <v>500000</v>
      </c>
      <c r="W2735" s="91">
        <v>100</v>
      </c>
      <c r="X2735" s="91">
        <v>0</v>
      </c>
      <c r="Y2735" s="91">
        <v>0</v>
      </c>
      <c r="Z2735" s="91">
        <v>100</v>
      </c>
      <c r="AA2735" s="91">
        <v>0</v>
      </c>
      <c r="AB2735" s="91">
        <v>0</v>
      </c>
      <c r="AC2735" s="91">
        <v>100</v>
      </c>
      <c r="AD2735" s="91">
        <v>0</v>
      </c>
      <c r="AE2735" s="91">
        <v>0</v>
      </c>
      <c r="AF2735" s="91">
        <v>5</v>
      </c>
      <c r="AG2735" s="91">
        <v>74</v>
      </c>
      <c r="AH2735" s="91">
        <v>55658</v>
      </c>
      <c r="AI2735" s="91">
        <v>1</v>
      </c>
      <c r="AJ2735" s="91" t="s">
        <v>23169</v>
      </c>
      <c r="AK2735" s="91">
        <v>1</v>
      </c>
      <c r="AL2735" s="91">
        <v>0</v>
      </c>
      <c r="AM2735" s="91" t="s">
        <v>87</v>
      </c>
      <c r="AO2735" s="91">
        <v>0</v>
      </c>
      <c r="AP2735" s="91">
        <v>2</v>
      </c>
      <c r="AQ2735" s="91" t="s">
        <v>87</v>
      </c>
      <c r="AR2735" s="91" t="s">
        <v>87</v>
      </c>
      <c r="AW2735" s="91">
        <v>1</v>
      </c>
      <c r="AX2735" s="91">
        <v>1</v>
      </c>
      <c r="AY2735" s="91">
        <v>0</v>
      </c>
      <c r="AZ2735" s="92">
        <v>36680</v>
      </c>
      <c r="BA2735" s="91" t="s">
        <v>183</v>
      </c>
      <c r="BB2735" s="92">
        <v>41071</v>
      </c>
      <c r="BC2735" s="91" t="s">
        <v>87</v>
      </c>
    </row>
    <row r="2736" spans="1:55">
      <c r="A2736" s="91">
        <f t="shared" si="42"/>
        <v>2735</v>
      </c>
      <c r="B2736" s="91">
        <v>5633006</v>
      </c>
      <c r="C2736" s="91">
        <v>70</v>
      </c>
      <c r="D2736" s="91">
        <v>19</v>
      </c>
      <c r="E2736" s="91">
        <v>56330</v>
      </c>
      <c r="F2736" s="91">
        <v>6</v>
      </c>
      <c r="G2736" s="91" t="s">
        <v>23170</v>
      </c>
      <c r="I2736" s="91" t="s">
        <v>23171</v>
      </c>
      <c r="J2736" s="91" t="s">
        <v>23170</v>
      </c>
      <c r="K2736" s="91" t="s">
        <v>2540</v>
      </c>
      <c r="L2736" s="91" t="s">
        <v>23172</v>
      </c>
      <c r="O2736" s="91" t="s">
        <v>23173</v>
      </c>
      <c r="P2736" s="91" t="s">
        <v>23174</v>
      </c>
      <c r="U2736" s="91">
        <v>0</v>
      </c>
      <c r="V2736" s="91">
        <v>500000</v>
      </c>
      <c r="W2736" s="91">
        <v>100</v>
      </c>
      <c r="X2736" s="91">
        <v>0</v>
      </c>
      <c r="Y2736" s="91">
        <v>0</v>
      </c>
      <c r="Z2736" s="91">
        <v>100</v>
      </c>
      <c r="AA2736" s="91">
        <v>0</v>
      </c>
      <c r="AB2736" s="91">
        <v>0</v>
      </c>
      <c r="AC2736" s="91">
        <v>100</v>
      </c>
      <c r="AD2736" s="91">
        <v>0</v>
      </c>
      <c r="AE2736" s="91">
        <v>0</v>
      </c>
      <c r="AF2736" s="91">
        <v>5</v>
      </c>
      <c r="AG2736" s="91">
        <v>58</v>
      </c>
      <c r="AH2736" s="91">
        <v>434150</v>
      </c>
      <c r="AI2736" s="91">
        <v>1</v>
      </c>
      <c r="AJ2736" s="91" t="s">
        <v>23175</v>
      </c>
      <c r="AK2736" s="91">
        <v>1</v>
      </c>
      <c r="AL2736" s="91">
        <v>0</v>
      </c>
      <c r="AM2736" s="91" t="s">
        <v>87</v>
      </c>
      <c r="AO2736" s="91">
        <v>0</v>
      </c>
      <c r="AP2736" s="91">
        <v>2</v>
      </c>
      <c r="AQ2736" s="91" t="s">
        <v>87</v>
      </c>
      <c r="AR2736" s="91" t="s">
        <v>87</v>
      </c>
      <c r="AW2736" s="91">
        <v>1</v>
      </c>
      <c r="AX2736" s="91">
        <v>0</v>
      </c>
      <c r="AZ2736" s="92">
        <v>36680</v>
      </c>
      <c r="BA2736" s="91" t="s">
        <v>183</v>
      </c>
      <c r="BB2736" s="92">
        <v>40253</v>
      </c>
      <c r="BC2736" s="91" t="s">
        <v>87</v>
      </c>
    </row>
    <row r="2737" spans="1:55">
      <c r="A2737" s="91">
        <f t="shared" si="42"/>
        <v>2736</v>
      </c>
      <c r="B2737" s="91">
        <v>1000602</v>
      </c>
      <c r="C2737" s="91">
        <v>70</v>
      </c>
      <c r="D2737" s="91">
        <v>19</v>
      </c>
      <c r="E2737" s="91" t="s">
        <v>87</v>
      </c>
      <c r="F2737" s="91" t="s">
        <v>87</v>
      </c>
      <c r="G2737" s="91" t="s">
        <v>19044</v>
      </c>
      <c r="H2737" s="91" t="s">
        <v>23176</v>
      </c>
      <c r="I2737" s="91" t="s">
        <v>23177</v>
      </c>
      <c r="J2737" s="91" t="s">
        <v>23178</v>
      </c>
      <c r="K2737" s="91" t="s">
        <v>710</v>
      </c>
      <c r="L2737" s="91" t="s">
        <v>23179</v>
      </c>
      <c r="O2737" s="91" t="s">
        <v>23180</v>
      </c>
      <c r="P2737" s="91" t="s">
        <v>23181</v>
      </c>
      <c r="R2737" s="91" t="s">
        <v>23182</v>
      </c>
      <c r="S2737" s="91" t="s">
        <v>23183</v>
      </c>
      <c r="T2737" s="91" t="s">
        <v>860</v>
      </c>
      <c r="U2737" s="91">
        <v>1</v>
      </c>
      <c r="V2737" s="91">
        <v>500000</v>
      </c>
      <c r="W2737" s="91">
        <v>0</v>
      </c>
      <c r="X2737" s="91">
        <v>100</v>
      </c>
      <c r="Y2737" s="91">
        <v>120</v>
      </c>
      <c r="Z2737" s="91">
        <v>40</v>
      </c>
      <c r="AA2737" s="91">
        <v>60</v>
      </c>
      <c r="AB2737" s="91">
        <v>120</v>
      </c>
      <c r="AC2737" s="91">
        <v>0</v>
      </c>
      <c r="AD2737" s="91">
        <v>100</v>
      </c>
      <c r="AE2737" s="91">
        <v>120</v>
      </c>
      <c r="AF2737" s="91">
        <v>1</v>
      </c>
      <c r="AG2737" s="91">
        <v>130</v>
      </c>
      <c r="AH2737" s="91">
        <v>2570902</v>
      </c>
      <c r="AI2737" s="91">
        <v>1</v>
      </c>
      <c r="AJ2737" s="91" t="s">
        <v>23177</v>
      </c>
      <c r="AK2737" s="91">
        <v>2</v>
      </c>
      <c r="AL2737" s="91">
        <v>0</v>
      </c>
      <c r="AM2737" s="91" t="s">
        <v>87</v>
      </c>
      <c r="AO2737" s="91">
        <v>0</v>
      </c>
      <c r="AP2737" s="91">
        <v>2</v>
      </c>
      <c r="AQ2737" s="91">
        <v>1586268</v>
      </c>
      <c r="AR2737" s="91" t="s">
        <v>87</v>
      </c>
      <c r="AU2737" s="93">
        <v>42060</v>
      </c>
      <c r="AW2737" s="91">
        <v>1</v>
      </c>
      <c r="AX2737" s="91">
        <v>0</v>
      </c>
      <c r="AZ2737" s="92">
        <v>39233</v>
      </c>
      <c r="BA2737" s="91" t="s">
        <v>183</v>
      </c>
      <c r="BB2737" s="92">
        <v>42057</v>
      </c>
      <c r="BC2737" s="91" t="s">
        <v>87</v>
      </c>
    </row>
    <row r="2738" spans="1:55">
      <c r="A2738" s="91">
        <f t="shared" si="42"/>
        <v>2737</v>
      </c>
      <c r="B2738" s="91">
        <v>1001602</v>
      </c>
      <c r="C2738" s="91">
        <v>43</v>
      </c>
      <c r="D2738" s="91">
        <v>19</v>
      </c>
      <c r="E2738" s="91" t="s">
        <v>87</v>
      </c>
      <c r="F2738" s="91" t="s">
        <v>87</v>
      </c>
      <c r="G2738" s="91" t="s">
        <v>23184</v>
      </c>
      <c r="I2738" s="91" t="s">
        <v>23185</v>
      </c>
      <c r="J2738" s="91" t="s">
        <v>23186</v>
      </c>
      <c r="K2738" s="91" t="s">
        <v>23187</v>
      </c>
      <c r="L2738" s="91" t="s">
        <v>23188</v>
      </c>
      <c r="O2738" s="91" t="s">
        <v>23189</v>
      </c>
      <c r="P2738" s="91" t="s">
        <v>23190</v>
      </c>
      <c r="R2738" s="91" t="s">
        <v>23191</v>
      </c>
      <c r="S2738" s="91" t="s">
        <v>23192</v>
      </c>
      <c r="T2738" s="91" t="s">
        <v>23193</v>
      </c>
      <c r="U2738" s="91">
        <v>0</v>
      </c>
      <c r="V2738" s="91">
        <v>500000</v>
      </c>
      <c r="W2738" s="91">
        <v>0</v>
      </c>
      <c r="X2738" s="91">
        <v>0</v>
      </c>
      <c r="Y2738" s="91">
        <v>0</v>
      </c>
      <c r="Z2738" s="91">
        <v>30</v>
      </c>
      <c r="AA2738" s="91">
        <v>70</v>
      </c>
      <c r="AB2738" s="91">
        <v>120</v>
      </c>
      <c r="AC2738" s="91">
        <v>0</v>
      </c>
      <c r="AD2738" s="91">
        <v>0</v>
      </c>
      <c r="AE2738" s="91">
        <v>0</v>
      </c>
      <c r="AF2738" s="91">
        <v>149</v>
      </c>
      <c r="AG2738" s="91">
        <v>369</v>
      </c>
      <c r="AH2738" s="91">
        <v>65606</v>
      </c>
      <c r="AI2738" s="91">
        <v>1</v>
      </c>
      <c r="AJ2738" s="91" t="s">
        <v>23194</v>
      </c>
      <c r="AK2738" s="91">
        <v>2</v>
      </c>
      <c r="AL2738" s="91">
        <v>0</v>
      </c>
      <c r="AM2738" s="91" t="s">
        <v>87</v>
      </c>
      <c r="AO2738" s="91">
        <v>0</v>
      </c>
      <c r="AP2738" s="91">
        <v>2</v>
      </c>
      <c r="AQ2738" s="91" t="s">
        <v>87</v>
      </c>
      <c r="AR2738" s="91" t="s">
        <v>87</v>
      </c>
      <c r="AW2738" s="91">
        <v>1</v>
      </c>
      <c r="AX2738" s="91">
        <v>0</v>
      </c>
      <c r="AZ2738" s="92">
        <v>43132</v>
      </c>
      <c r="BA2738" s="91" t="s">
        <v>3642</v>
      </c>
      <c r="BB2738" s="92">
        <v>43132</v>
      </c>
      <c r="BC2738" s="91" t="s">
        <v>3642</v>
      </c>
    </row>
    <row r="2739" spans="1:55">
      <c r="A2739" s="91">
        <f t="shared" si="42"/>
        <v>2738</v>
      </c>
      <c r="B2739" s="91">
        <v>1004301</v>
      </c>
      <c r="C2739" s="91">
        <v>50</v>
      </c>
      <c r="D2739" s="91">
        <v>19</v>
      </c>
      <c r="E2739" s="91" t="s">
        <v>87</v>
      </c>
      <c r="F2739" s="91" t="s">
        <v>87</v>
      </c>
      <c r="G2739" s="91" t="s">
        <v>23195</v>
      </c>
      <c r="I2739" s="91" t="s">
        <v>23196</v>
      </c>
      <c r="J2739" s="91" t="s">
        <v>23197</v>
      </c>
      <c r="K2739" s="91" t="s">
        <v>23198</v>
      </c>
      <c r="L2739" s="91" t="s">
        <v>23199</v>
      </c>
      <c r="O2739" s="91" t="s">
        <v>23200</v>
      </c>
      <c r="P2739" s="91" t="s">
        <v>23201</v>
      </c>
      <c r="R2739" s="91" t="s">
        <v>23202</v>
      </c>
      <c r="S2739" s="91" t="s">
        <v>23203</v>
      </c>
      <c r="T2739" s="91" t="s">
        <v>269</v>
      </c>
      <c r="U2739" s="91">
        <v>0</v>
      </c>
      <c r="V2739" s="91">
        <v>500000</v>
      </c>
      <c r="W2739" s="91">
        <v>0</v>
      </c>
      <c r="X2739" s="91">
        <v>100</v>
      </c>
      <c r="Y2739" s="91">
        <v>120</v>
      </c>
      <c r="Z2739" s="91">
        <v>100</v>
      </c>
      <c r="AA2739" s="91">
        <v>0</v>
      </c>
      <c r="AB2739" s="91">
        <v>120</v>
      </c>
      <c r="AC2739" s="91">
        <v>100</v>
      </c>
      <c r="AD2739" s="91">
        <v>0</v>
      </c>
      <c r="AE2739" s="91">
        <v>120</v>
      </c>
      <c r="AF2739" s="91">
        <v>543</v>
      </c>
      <c r="AG2739" s="91">
        <v>137</v>
      </c>
      <c r="AH2739" s="91">
        <v>3430409</v>
      </c>
      <c r="AI2739" s="91">
        <v>1</v>
      </c>
      <c r="AJ2739" s="91" t="s">
        <v>23204</v>
      </c>
      <c r="AK2739" s="91">
        <v>2</v>
      </c>
      <c r="AL2739" s="91">
        <v>0</v>
      </c>
      <c r="AM2739" s="91" t="s">
        <v>87</v>
      </c>
      <c r="AO2739" s="91">
        <v>1</v>
      </c>
      <c r="AP2739" s="91">
        <v>2</v>
      </c>
      <c r="AQ2739" s="91" t="s">
        <v>87</v>
      </c>
      <c r="AR2739" s="91" t="s">
        <v>87</v>
      </c>
      <c r="AW2739" s="91">
        <v>1</v>
      </c>
      <c r="AX2739" s="91">
        <v>0</v>
      </c>
      <c r="AZ2739" s="92">
        <v>36930</v>
      </c>
      <c r="BA2739" s="91" t="s">
        <v>183</v>
      </c>
      <c r="BB2739" s="92">
        <v>40731</v>
      </c>
      <c r="BC2739" s="91" t="s">
        <v>87</v>
      </c>
    </row>
    <row r="2740" spans="1:55">
      <c r="A2740" s="91">
        <f t="shared" si="42"/>
        <v>2739</v>
      </c>
      <c r="B2740" s="91">
        <v>1005401</v>
      </c>
      <c r="C2740" s="91">
        <v>40</v>
      </c>
      <c r="D2740" s="91">
        <v>19</v>
      </c>
      <c r="E2740" s="91" t="s">
        <v>87</v>
      </c>
      <c r="F2740" s="91" t="s">
        <v>87</v>
      </c>
      <c r="G2740" s="91" t="s">
        <v>23205</v>
      </c>
      <c r="I2740" s="91" t="s">
        <v>23206</v>
      </c>
      <c r="J2740" s="91" t="s">
        <v>23207</v>
      </c>
      <c r="K2740" s="91" t="s">
        <v>23208</v>
      </c>
      <c r="L2740" s="91" t="s">
        <v>23209</v>
      </c>
      <c r="O2740" s="91" t="s">
        <v>23210</v>
      </c>
      <c r="P2740" s="91" t="s">
        <v>23211</v>
      </c>
      <c r="U2740" s="91">
        <v>0</v>
      </c>
      <c r="V2740" s="91">
        <v>500000</v>
      </c>
      <c r="W2740" s="91">
        <v>0</v>
      </c>
      <c r="X2740" s="91">
        <v>0</v>
      </c>
      <c r="Y2740" s="91">
        <v>0</v>
      </c>
      <c r="Z2740" s="91">
        <v>40</v>
      </c>
      <c r="AA2740" s="91">
        <v>60</v>
      </c>
      <c r="AB2740" s="91">
        <v>120</v>
      </c>
      <c r="AC2740" s="91">
        <v>0</v>
      </c>
      <c r="AD2740" s="91">
        <v>0</v>
      </c>
      <c r="AE2740" s="91">
        <v>0</v>
      </c>
      <c r="AF2740" s="91">
        <v>17</v>
      </c>
      <c r="AG2740" s="91">
        <v>369</v>
      </c>
      <c r="AH2740" s="91">
        <v>5059299</v>
      </c>
      <c r="AI2740" s="91">
        <v>1</v>
      </c>
      <c r="AJ2740" s="91" t="s">
        <v>23212</v>
      </c>
      <c r="AK2740" s="91">
        <v>2</v>
      </c>
      <c r="AL2740" s="91">
        <v>1</v>
      </c>
      <c r="AM2740" s="91">
        <v>13303934310034</v>
      </c>
      <c r="AN2740" s="91" t="s">
        <v>431</v>
      </c>
      <c r="AO2740" s="91">
        <v>1</v>
      </c>
      <c r="AP2740" s="91">
        <v>2</v>
      </c>
      <c r="AQ2740" s="91" t="s">
        <v>87</v>
      </c>
      <c r="AR2740" s="91" t="s">
        <v>87</v>
      </c>
      <c r="AW2740" s="91">
        <v>1</v>
      </c>
      <c r="AX2740" s="91">
        <v>0</v>
      </c>
      <c r="AZ2740" s="92">
        <v>36935</v>
      </c>
      <c r="BA2740" s="91" t="s">
        <v>183</v>
      </c>
      <c r="BB2740" s="92">
        <v>40687</v>
      </c>
      <c r="BC2740" s="91" t="s">
        <v>87</v>
      </c>
    </row>
    <row r="2741" spans="1:55">
      <c r="A2741" s="91">
        <f t="shared" si="42"/>
        <v>2740</v>
      </c>
      <c r="B2741" s="91">
        <v>1007901</v>
      </c>
      <c r="C2741" s="91">
        <v>29</v>
      </c>
      <c r="D2741" s="91">
        <v>19</v>
      </c>
      <c r="E2741" s="91" t="s">
        <v>87</v>
      </c>
      <c r="F2741" s="91" t="s">
        <v>87</v>
      </c>
      <c r="G2741" s="91" t="s">
        <v>23213</v>
      </c>
      <c r="I2741" s="91" t="s">
        <v>23214</v>
      </c>
      <c r="J2741" s="91" t="s">
        <v>23215</v>
      </c>
      <c r="K2741" s="91" t="s">
        <v>23216</v>
      </c>
      <c r="L2741" s="91" t="s">
        <v>23217</v>
      </c>
      <c r="O2741" s="91" t="s">
        <v>23218</v>
      </c>
      <c r="P2741" s="91" t="s">
        <v>23218</v>
      </c>
      <c r="R2741" s="91" t="s">
        <v>23219</v>
      </c>
      <c r="S2741" s="91" t="s">
        <v>23220</v>
      </c>
      <c r="U2741" s="91">
        <v>0</v>
      </c>
      <c r="V2741" s="91">
        <v>500000</v>
      </c>
      <c r="W2741" s="91">
        <v>0</v>
      </c>
      <c r="X2741" s="91">
        <v>0</v>
      </c>
      <c r="Y2741" s="91">
        <v>0</v>
      </c>
      <c r="Z2741" s="91">
        <v>40</v>
      </c>
      <c r="AA2741" s="91">
        <v>60</v>
      </c>
      <c r="AB2741" s="91">
        <v>120</v>
      </c>
      <c r="AC2741" s="91">
        <v>0</v>
      </c>
      <c r="AD2741" s="91">
        <v>0</v>
      </c>
      <c r="AE2741" s="91">
        <v>0</v>
      </c>
      <c r="AF2741" s="91">
        <v>5</v>
      </c>
      <c r="AG2741" s="91">
        <v>2</v>
      </c>
      <c r="AH2741" s="91">
        <v>4606935</v>
      </c>
      <c r="AI2741" s="91">
        <v>1</v>
      </c>
      <c r="AJ2741" s="91" t="s">
        <v>23221</v>
      </c>
      <c r="AK2741" s="91">
        <v>2</v>
      </c>
      <c r="AL2741" s="91">
        <v>1</v>
      </c>
      <c r="AM2741" s="91">
        <v>398</v>
      </c>
      <c r="AN2741" s="91" t="s">
        <v>23222</v>
      </c>
      <c r="AO2741" s="91">
        <v>1</v>
      </c>
      <c r="AP2741" s="91">
        <v>2</v>
      </c>
      <c r="AQ2741" s="91" t="s">
        <v>87</v>
      </c>
      <c r="AR2741" s="91" t="s">
        <v>87</v>
      </c>
      <c r="AW2741" s="91">
        <v>1</v>
      </c>
      <c r="AX2741" s="91">
        <v>0</v>
      </c>
      <c r="AZ2741" s="92">
        <v>36962</v>
      </c>
      <c r="BA2741" s="91" t="s">
        <v>183</v>
      </c>
      <c r="BB2741" s="92">
        <v>41053</v>
      </c>
      <c r="BC2741" s="91" t="s">
        <v>87</v>
      </c>
    </row>
    <row r="2742" spans="1:55">
      <c r="A2742" s="91">
        <f t="shared" si="42"/>
        <v>2741</v>
      </c>
      <c r="B2742" s="91">
        <v>1009001</v>
      </c>
      <c r="C2742" s="91">
        <v>50</v>
      </c>
      <c r="D2742" s="91">
        <v>19</v>
      </c>
      <c r="E2742" s="91">
        <v>10090</v>
      </c>
      <c r="F2742" s="91">
        <v>1</v>
      </c>
      <c r="G2742" s="91" t="s">
        <v>23223</v>
      </c>
      <c r="I2742" s="91" t="s">
        <v>23224</v>
      </c>
      <c r="J2742" s="91" t="s">
        <v>23225</v>
      </c>
      <c r="K2742" s="91" t="s">
        <v>23226</v>
      </c>
      <c r="L2742" s="91" t="s">
        <v>23227</v>
      </c>
      <c r="O2742" s="91" t="s">
        <v>23228</v>
      </c>
      <c r="P2742" s="91" t="s">
        <v>23229</v>
      </c>
      <c r="R2742" s="91" t="s">
        <v>23230</v>
      </c>
      <c r="S2742" s="91" t="s">
        <v>23231</v>
      </c>
      <c r="T2742" s="91" t="s">
        <v>269</v>
      </c>
      <c r="U2742" s="91">
        <v>0</v>
      </c>
      <c r="V2742" s="91">
        <v>500000</v>
      </c>
      <c r="W2742" s="91">
        <v>40</v>
      </c>
      <c r="X2742" s="91">
        <v>60</v>
      </c>
      <c r="Y2742" s="91">
        <v>120</v>
      </c>
      <c r="Z2742" s="91">
        <v>40</v>
      </c>
      <c r="AA2742" s="91">
        <v>60</v>
      </c>
      <c r="AB2742" s="91">
        <v>120</v>
      </c>
      <c r="AC2742" s="91">
        <v>40</v>
      </c>
      <c r="AD2742" s="91">
        <v>60</v>
      </c>
      <c r="AE2742" s="91">
        <v>120</v>
      </c>
      <c r="AF2742" s="91">
        <v>5</v>
      </c>
      <c r="AG2742" s="91">
        <v>769</v>
      </c>
      <c r="AH2742" s="91">
        <v>408826</v>
      </c>
      <c r="AI2742" s="91">
        <v>1</v>
      </c>
      <c r="AJ2742" s="91" t="s">
        <v>23232</v>
      </c>
      <c r="AK2742" s="91">
        <v>2</v>
      </c>
      <c r="AL2742" s="91">
        <v>1</v>
      </c>
      <c r="AM2742" s="91">
        <v>23319935370157</v>
      </c>
      <c r="AN2742" s="91" t="s">
        <v>23233</v>
      </c>
      <c r="AO2742" s="91">
        <v>1</v>
      </c>
      <c r="AP2742" s="91">
        <v>2</v>
      </c>
      <c r="AQ2742" s="91" t="s">
        <v>87</v>
      </c>
      <c r="AR2742" s="91" t="s">
        <v>87</v>
      </c>
      <c r="AW2742" s="91">
        <v>1</v>
      </c>
      <c r="AX2742" s="91">
        <v>0</v>
      </c>
      <c r="AZ2742" s="92">
        <v>36680</v>
      </c>
      <c r="BA2742" s="91" t="s">
        <v>183</v>
      </c>
      <c r="BB2742" s="92">
        <v>40346</v>
      </c>
      <c r="BC2742" s="91" t="s">
        <v>87</v>
      </c>
    </row>
    <row r="2743" spans="1:55">
      <c r="A2743" s="91">
        <f t="shared" si="42"/>
        <v>2742</v>
      </c>
      <c r="B2743" s="91">
        <v>1013901</v>
      </c>
      <c r="C2743" s="91">
        <v>30</v>
      </c>
      <c r="D2743" s="91">
        <v>19</v>
      </c>
      <c r="E2743" s="91" t="s">
        <v>87</v>
      </c>
      <c r="F2743" s="91" t="s">
        <v>87</v>
      </c>
      <c r="G2743" s="91" t="s">
        <v>23234</v>
      </c>
      <c r="I2743" s="91" t="s">
        <v>23235</v>
      </c>
      <c r="J2743" s="91" t="s">
        <v>23236</v>
      </c>
      <c r="K2743" s="91" t="s">
        <v>23237</v>
      </c>
      <c r="L2743" s="91" t="s">
        <v>23238</v>
      </c>
      <c r="O2743" s="91" t="s">
        <v>23239</v>
      </c>
      <c r="P2743" s="91" t="s">
        <v>23240</v>
      </c>
      <c r="R2743" s="91" t="s">
        <v>23241</v>
      </c>
      <c r="S2743" s="91" t="s">
        <v>23242</v>
      </c>
      <c r="T2743" s="91" t="s">
        <v>269</v>
      </c>
      <c r="U2743" s="91">
        <v>1</v>
      </c>
      <c r="V2743" s="91">
        <v>500000</v>
      </c>
      <c r="W2743" s="91">
        <v>40</v>
      </c>
      <c r="X2743" s="91">
        <v>60</v>
      </c>
      <c r="Y2743" s="91">
        <v>0</v>
      </c>
      <c r="Z2743" s="91">
        <v>40</v>
      </c>
      <c r="AA2743" s="91">
        <v>60</v>
      </c>
      <c r="AB2743" s="91">
        <v>120</v>
      </c>
      <c r="AC2743" s="91">
        <v>40</v>
      </c>
      <c r="AD2743" s="91">
        <v>60</v>
      </c>
      <c r="AE2743" s="91">
        <v>0</v>
      </c>
      <c r="AF2743" s="91">
        <v>10</v>
      </c>
      <c r="AG2743" s="91">
        <v>763</v>
      </c>
      <c r="AH2743" s="91">
        <v>701193</v>
      </c>
      <c r="AI2743" s="91">
        <v>2</v>
      </c>
      <c r="AJ2743" s="91" t="s">
        <v>23243</v>
      </c>
      <c r="AK2743" s="91">
        <v>2</v>
      </c>
      <c r="AL2743" s="91">
        <v>0</v>
      </c>
      <c r="AM2743" s="91" t="s">
        <v>87</v>
      </c>
      <c r="AO2743" s="91">
        <v>1</v>
      </c>
      <c r="AP2743" s="91">
        <v>2</v>
      </c>
      <c r="AQ2743" s="91">
        <v>1591905</v>
      </c>
      <c r="AR2743" s="91" t="s">
        <v>87</v>
      </c>
      <c r="AU2743" s="93">
        <v>42060</v>
      </c>
      <c r="AW2743" s="91">
        <v>1</v>
      </c>
      <c r="AX2743" s="91">
        <v>0</v>
      </c>
      <c r="AZ2743" s="92">
        <v>37007</v>
      </c>
      <c r="BA2743" s="91" t="s">
        <v>183</v>
      </c>
      <c r="BB2743" s="92">
        <v>42057</v>
      </c>
      <c r="BC2743" s="91" t="s">
        <v>87</v>
      </c>
    </row>
    <row r="2744" spans="1:55">
      <c r="A2744" s="91">
        <f t="shared" si="42"/>
        <v>2743</v>
      </c>
      <c r="B2744" s="91">
        <v>1014801</v>
      </c>
      <c r="C2744" s="91">
        <v>38</v>
      </c>
      <c r="D2744" s="91">
        <v>19</v>
      </c>
      <c r="E2744" s="91" t="s">
        <v>87</v>
      </c>
      <c r="F2744" s="91" t="s">
        <v>87</v>
      </c>
      <c r="G2744" s="91" t="s">
        <v>23244</v>
      </c>
      <c r="I2744" s="91" t="s">
        <v>23245</v>
      </c>
      <c r="J2744" s="91" t="s">
        <v>23246</v>
      </c>
      <c r="K2744" s="91" t="s">
        <v>2584</v>
      </c>
      <c r="L2744" s="91" t="s">
        <v>23247</v>
      </c>
      <c r="M2744" s="91" t="s">
        <v>23248</v>
      </c>
      <c r="O2744" s="91" t="s">
        <v>23249</v>
      </c>
      <c r="P2744" s="91" t="s">
        <v>23250</v>
      </c>
      <c r="U2744" s="91">
        <v>0</v>
      </c>
      <c r="V2744" s="91">
        <v>500000</v>
      </c>
      <c r="W2744" s="91">
        <v>0</v>
      </c>
      <c r="X2744" s="91">
        <v>100</v>
      </c>
      <c r="Y2744" s="91">
        <v>120</v>
      </c>
      <c r="Z2744" s="91">
        <v>100</v>
      </c>
      <c r="AA2744" s="91">
        <v>0</v>
      </c>
      <c r="AB2744" s="91">
        <v>0</v>
      </c>
      <c r="AC2744" s="91">
        <v>40</v>
      </c>
      <c r="AD2744" s="91">
        <v>60</v>
      </c>
      <c r="AE2744" s="91">
        <v>120</v>
      </c>
      <c r="AF2744" s="91">
        <v>9</v>
      </c>
      <c r="AG2744" s="91">
        <v>220</v>
      </c>
      <c r="AH2744" s="91">
        <v>1572256</v>
      </c>
      <c r="AI2744" s="91">
        <v>1</v>
      </c>
      <c r="AJ2744" s="91" t="s">
        <v>23245</v>
      </c>
      <c r="AK2744" s="91">
        <v>2</v>
      </c>
      <c r="AL2744" s="91">
        <v>0</v>
      </c>
      <c r="AM2744" s="91" t="s">
        <v>87</v>
      </c>
      <c r="AO2744" s="91">
        <v>0</v>
      </c>
      <c r="AP2744" s="91">
        <v>2</v>
      </c>
      <c r="AQ2744" s="91" t="s">
        <v>87</v>
      </c>
      <c r="AR2744" s="91" t="s">
        <v>87</v>
      </c>
      <c r="AW2744" s="91">
        <v>1</v>
      </c>
      <c r="AX2744" s="91">
        <v>0</v>
      </c>
      <c r="AZ2744" s="92">
        <v>37026</v>
      </c>
      <c r="BA2744" s="91" t="s">
        <v>183</v>
      </c>
      <c r="BB2744" s="92">
        <v>40345</v>
      </c>
      <c r="BC2744" s="91" t="s">
        <v>87</v>
      </c>
    </row>
    <row r="2745" spans="1:55">
      <c r="A2745" s="91">
        <f t="shared" si="42"/>
        <v>2744</v>
      </c>
      <c r="B2745" s="91">
        <v>1017901</v>
      </c>
      <c r="C2745" s="91">
        <v>30</v>
      </c>
      <c r="D2745" s="91">
        <v>19</v>
      </c>
      <c r="E2745" s="91" t="s">
        <v>87</v>
      </c>
      <c r="F2745" s="91" t="s">
        <v>87</v>
      </c>
      <c r="G2745" s="91" t="s">
        <v>23251</v>
      </c>
      <c r="I2745" s="91" t="s">
        <v>23252</v>
      </c>
      <c r="J2745" s="91" t="s">
        <v>23253</v>
      </c>
      <c r="K2745" s="91" t="s">
        <v>23254</v>
      </c>
      <c r="L2745" s="91" t="s">
        <v>23255</v>
      </c>
      <c r="O2745" s="91" t="s">
        <v>23256</v>
      </c>
      <c r="P2745" s="91" t="s">
        <v>23257</v>
      </c>
      <c r="R2745" s="91" t="s">
        <v>23258</v>
      </c>
      <c r="S2745" s="91" t="s">
        <v>23259</v>
      </c>
      <c r="T2745" s="91" t="s">
        <v>269</v>
      </c>
      <c r="U2745" s="91">
        <v>0</v>
      </c>
      <c r="V2745" s="91">
        <v>500000</v>
      </c>
      <c r="W2745" s="91">
        <v>0</v>
      </c>
      <c r="X2745" s="91">
        <v>0</v>
      </c>
      <c r="Y2745" s="91">
        <v>0</v>
      </c>
      <c r="Z2745" s="91">
        <v>100</v>
      </c>
      <c r="AA2745" s="91">
        <v>0</v>
      </c>
      <c r="AB2745" s="91">
        <v>0</v>
      </c>
      <c r="AC2745" s="91">
        <v>0</v>
      </c>
      <c r="AD2745" s="91">
        <v>0</v>
      </c>
      <c r="AE2745" s="91">
        <v>0</v>
      </c>
      <c r="AF2745" s="91">
        <v>1360</v>
      </c>
      <c r="AG2745" s="91">
        <v>16</v>
      </c>
      <c r="AH2745" s="91">
        <v>50113</v>
      </c>
      <c r="AI2745" s="91">
        <v>2</v>
      </c>
      <c r="AJ2745" s="91" t="s">
        <v>23260</v>
      </c>
      <c r="AK2745" s="91">
        <v>2</v>
      </c>
      <c r="AL2745" s="91">
        <v>0</v>
      </c>
      <c r="AM2745" s="91" t="s">
        <v>87</v>
      </c>
      <c r="AO2745" s="91">
        <v>1</v>
      </c>
      <c r="AP2745" s="91">
        <v>2</v>
      </c>
      <c r="AQ2745" s="91" t="s">
        <v>87</v>
      </c>
      <c r="AR2745" s="91" t="s">
        <v>87</v>
      </c>
      <c r="AW2745" s="91">
        <v>1</v>
      </c>
      <c r="AX2745" s="91">
        <v>0</v>
      </c>
      <c r="AZ2745" s="92">
        <v>37033</v>
      </c>
      <c r="BA2745" s="91" t="s">
        <v>183</v>
      </c>
      <c r="BB2745" s="92">
        <v>41390</v>
      </c>
      <c r="BC2745" s="91" t="s">
        <v>87</v>
      </c>
    </row>
    <row r="2746" spans="1:55">
      <c r="A2746" s="91">
        <f t="shared" si="42"/>
        <v>2745</v>
      </c>
      <c r="B2746" s="91">
        <v>1019701</v>
      </c>
      <c r="C2746" s="91">
        <v>38</v>
      </c>
      <c r="D2746" s="91">
        <v>19</v>
      </c>
      <c r="E2746" s="91" t="s">
        <v>87</v>
      </c>
      <c r="F2746" s="91" t="s">
        <v>87</v>
      </c>
      <c r="G2746" s="91" t="s">
        <v>23261</v>
      </c>
      <c r="I2746" s="91" t="s">
        <v>23262</v>
      </c>
      <c r="K2746" s="91" t="s">
        <v>8806</v>
      </c>
      <c r="L2746" s="91" t="s">
        <v>23263</v>
      </c>
      <c r="O2746" s="91" t="s">
        <v>23264</v>
      </c>
      <c r="P2746" s="91" t="s">
        <v>23265</v>
      </c>
      <c r="R2746" s="91" t="s">
        <v>23266</v>
      </c>
      <c r="S2746" s="91" t="s">
        <v>23267</v>
      </c>
      <c r="T2746" s="91" t="s">
        <v>23268</v>
      </c>
      <c r="U2746" s="91">
        <v>0</v>
      </c>
      <c r="V2746" s="91">
        <v>500000</v>
      </c>
      <c r="W2746" s="91">
        <v>0</v>
      </c>
      <c r="X2746" s="91">
        <v>0</v>
      </c>
      <c r="Y2746" s="91">
        <v>0</v>
      </c>
      <c r="Z2746" s="91">
        <v>40</v>
      </c>
      <c r="AA2746" s="91">
        <v>60</v>
      </c>
      <c r="AB2746" s="91">
        <v>120</v>
      </c>
      <c r="AC2746" s="91">
        <v>0</v>
      </c>
      <c r="AD2746" s="91">
        <v>0</v>
      </c>
      <c r="AE2746" s="91">
        <v>0</v>
      </c>
      <c r="AF2746" s="91">
        <v>1</v>
      </c>
      <c r="AG2746" s="91">
        <v>260</v>
      </c>
      <c r="AH2746" s="91">
        <v>1321893</v>
      </c>
      <c r="AI2746" s="91">
        <v>1</v>
      </c>
      <c r="AJ2746" s="91" t="s">
        <v>23269</v>
      </c>
      <c r="AK2746" s="91">
        <v>2</v>
      </c>
      <c r="AL2746" s="91">
        <v>0</v>
      </c>
      <c r="AM2746" s="91" t="s">
        <v>87</v>
      </c>
      <c r="AO2746" s="91">
        <v>0</v>
      </c>
      <c r="AP2746" s="91">
        <v>2</v>
      </c>
      <c r="AQ2746" s="91" t="s">
        <v>87</v>
      </c>
      <c r="AR2746" s="91" t="s">
        <v>87</v>
      </c>
      <c r="AW2746" s="91">
        <v>1</v>
      </c>
      <c r="AX2746" s="91">
        <v>0</v>
      </c>
      <c r="AZ2746" s="92">
        <v>37049</v>
      </c>
      <c r="BA2746" s="91" t="s">
        <v>183</v>
      </c>
      <c r="BB2746" s="92">
        <v>40651</v>
      </c>
      <c r="BC2746" s="91" t="s">
        <v>87</v>
      </c>
    </row>
    <row r="2747" spans="1:55">
      <c r="A2747" s="91">
        <f t="shared" si="42"/>
        <v>2746</v>
      </c>
      <c r="B2747" s="91">
        <v>1023101</v>
      </c>
      <c r="C2747" s="91">
        <v>40</v>
      </c>
      <c r="D2747" s="91">
        <v>19</v>
      </c>
      <c r="E2747" s="91" t="s">
        <v>87</v>
      </c>
      <c r="F2747" s="91" t="s">
        <v>87</v>
      </c>
      <c r="G2747" s="91" t="s">
        <v>23270</v>
      </c>
      <c r="I2747" s="91" t="s">
        <v>23271</v>
      </c>
      <c r="K2747" s="91" t="s">
        <v>23272</v>
      </c>
      <c r="L2747" s="91" t="s">
        <v>23273</v>
      </c>
      <c r="O2747" s="91" t="s">
        <v>23274</v>
      </c>
      <c r="P2747" s="91" t="s">
        <v>23275</v>
      </c>
      <c r="U2747" s="91">
        <v>1</v>
      </c>
      <c r="V2747" s="91">
        <v>500000</v>
      </c>
      <c r="W2747" s="91">
        <v>0</v>
      </c>
      <c r="X2747" s="91">
        <v>0</v>
      </c>
      <c r="Y2747" s="91">
        <v>0</v>
      </c>
      <c r="Z2747" s="91">
        <v>40</v>
      </c>
      <c r="AA2747" s="91">
        <v>60</v>
      </c>
      <c r="AB2747" s="91">
        <v>120</v>
      </c>
      <c r="AC2747" s="91">
        <v>0</v>
      </c>
      <c r="AD2747" s="91">
        <v>0</v>
      </c>
      <c r="AE2747" s="91">
        <v>0</v>
      </c>
      <c r="AF2747" s="91">
        <v>1280</v>
      </c>
      <c r="AG2747" s="91">
        <v>1</v>
      </c>
      <c r="AH2747" s="91">
        <v>29926</v>
      </c>
      <c r="AI2747" s="91">
        <v>2</v>
      </c>
      <c r="AJ2747" s="91" t="s">
        <v>23276</v>
      </c>
      <c r="AK2747" s="91">
        <v>2</v>
      </c>
      <c r="AL2747" s="91">
        <v>1</v>
      </c>
      <c r="AM2747" s="91" t="s">
        <v>23277</v>
      </c>
      <c r="AN2747" s="91" t="s">
        <v>431</v>
      </c>
      <c r="AO2747" s="91">
        <v>1</v>
      </c>
      <c r="AP2747" s="91">
        <v>2</v>
      </c>
      <c r="AQ2747" s="91">
        <v>1591916</v>
      </c>
      <c r="AR2747" s="91" t="s">
        <v>87</v>
      </c>
      <c r="AU2747" s="93">
        <v>42060</v>
      </c>
      <c r="AW2747" s="91">
        <v>1</v>
      </c>
      <c r="AX2747" s="91">
        <v>0</v>
      </c>
      <c r="AZ2747" s="92">
        <v>37068</v>
      </c>
      <c r="BA2747" s="91" t="s">
        <v>183</v>
      </c>
      <c r="BB2747" s="92">
        <v>42057</v>
      </c>
      <c r="BC2747" s="91" t="s">
        <v>87</v>
      </c>
    </row>
    <row r="2748" spans="1:55">
      <c r="A2748" s="91">
        <f t="shared" si="42"/>
        <v>2747</v>
      </c>
      <c r="B2748" s="91">
        <v>1035101</v>
      </c>
      <c r="C2748" s="91">
        <v>40</v>
      </c>
      <c r="D2748" s="91">
        <v>19</v>
      </c>
      <c r="E2748" s="91" t="s">
        <v>87</v>
      </c>
      <c r="F2748" s="91" t="s">
        <v>87</v>
      </c>
      <c r="G2748" s="91" t="s">
        <v>23278</v>
      </c>
      <c r="I2748" s="91" t="s">
        <v>23279</v>
      </c>
      <c r="J2748" s="91" t="s">
        <v>23280</v>
      </c>
      <c r="K2748" s="91" t="s">
        <v>23281</v>
      </c>
      <c r="L2748" s="91" t="s">
        <v>23282</v>
      </c>
      <c r="O2748" s="91" t="s">
        <v>23283</v>
      </c>
      <c r="P2748" s="91" t="s">
        <v>23284</v>
      </c>
      <c r="R2748" s="91" t="s">
        <v>23285</v>
      </c>
      <c r="S2748" s="91" t="s">
        <v>23286</v>
      </c>
      <c r="T2748" s="91" t="s">
        <v>269</v>
      </c>
      <c r="U2748" s="91">
        <v>0</v>
      </c>
      <c r="V2748" s="91">
        <v>500000</v>
      </c>
      <c r="W2748" s="91">
        <v>0</v>
      </c>
      <c r="X2748" s="91">
        <v>0</v>
      </c>
      <c r="Y2748" s="91">
        <v>0</v>
      </c>
      <c r="Z2748" s="91">
        <v>40</v>
      </c>
      <c r="AA2748" s="91">
        <v>60</v>
      </c>
      <c r="AB2748" s="91">
        <v>120</v>
      </c>
      <c r="AC2748" s="91">
        <v>0</v>
      </c>
      <c r="AD2748" s="91">
        <v>0</v>
      </c>
      <c r="AE2748" s="91">
        <v>0</v>
      </c>
      <c r="AF2748" s="91">
        <v>538</v>
      </c>
      <c r="AG2748" s="91">
        <v>41</v>
      </c>
      <c r="AH2748" s="91">
        <v>1290121</v>
      </c>
      <c r="AI2748" s="91">
        <v>1</v>
      </c>
      <c r="AJ2748" s="91" t="s">
        <v>23287</v>
      </c>
      <c r="AK2748" s="91">
        <v>2</v>
      </c>
      <c r="AL2748" s="91">
        <v>0</v>
      </c>
      <c r="AM2748" s="91" t="s">
        <v>87</v>
      </c>
      <c r="AO2748" s="91">
        <v>1</v>
      </c>
      <c r="AP2748" s="91">
        <v>2</v>
      </c>
      <c r="AQ2748" s="91" t="s">
        <v>87</v>
      </c>
      <c r="AR2748" s="91" t="s">
        <v>87</v>
      </c>
      <c r="AW2748" s="91">
        <v>1</v>
      </c>
      <c r="AX2748" s="91">
        <v>0</v>
      </c>
      <c r="AZ2748" s="92">
        <v>37176</v>
      </c>
      <c r="BA2748" s="91" t="s">
        <v>183</v>
      </c>
      <c r="BB2748" s="92">
        <v>41152</v>
      </c>
      <c r="BC2748" s="91" t="s">
        <v>87</v>
      </c>
    </row>
    <row r="2749" spans="1:55">
      <c r="A2749" s="91">
        <f t="shared" si="42"/>
        <v>2748</v>
      </c>
      <c r="B2749" s="91">
        <v>1039401</v>
      </c>
      <c r="C2749" s="91">
        <v>70</v>
      </c>
      <c r="D2749" s="91">
        <v>19</v>
      </c>
      <c r="E2749" s="91" t="s">
        <v>87</v>
      </c>
      <c r="F2749" s="91" t="s">
        <v>87</v>
      </c>
      <c r="G2749" s="91" t="s">
        <v>23288</v>
      </c>
      <c r="J2749" s="91" t="s">
        <v>23289</v>
      </c>
      <c r="K2749" s="91" t="s">
        <v>9094</v>
      </c>
      <c r="L2749" s="91" t="s">
        <v>23290</v>
      </c>
      <c r="M2749" s="91" t="s">
        <v>23291</v>
      </c>
      <c r="O2749" s="91" t="s">
        <v>23292</v>
      </c>
      <c r="P2749" s="91" t="s">
        <v>23293</v>
      </c>
      <c r="U2749" s="91">
        <v>0</v>
      </c>
      <c r="V2749" s="91">
        <v>500000</v>
      </c>
      <c r="W2749" s="91">
        <v>0</v>
      </c>
      <c r="X2749" s="91">
        <v>100</v>
      </c>
      <c r="Y2749" s="91">
        <v>120</v>
      </c>
      <c r="Z2749" s="91">
        <v>40</v>
      </c>
      <c r="AA2749" s="91">
        <v>60</v>
      </c>
      <c r="AB2749" s="91">
        <v>120</v>
      </c>
      <c r="AC2749" s="91">
        <v>0</v>
      </c>
      <c r="AD2749" s="91">
        <v>100</v>
      </c>
      <c r="AE2749" s="91">
        <v>120</v>
      </c>
      <c r="AF2749" s="91">
        <v>562</v>
      </c>
      <c r="AG2749" s="91">
        <v>81</v>
      </c>
      <c r="AH2749" s="91">
        <v>1241332</v>
      </c>
      <c r="AI2749" s="91">
        <v>2</v>
      </c>
      <c r="AJ2749" s="91" t="s">
        <v>23294</v>
      </c>
      <c r="AK2749" s="91">
        <v>2</v>
      </c>
      <c r="AL2749" s="91">
        <v>0</v>
      </c>
      <c r="AM2749" s="91" t="s">
        <v>87</v>
      </c>
      <c r="AO2749" s="91">
        <v>0</v>
      </c>
      <c r="AP2749" s="91">
        <v>2</v>
      </c>
      <c r="AQ2749" s="91" t="s">
        <v>87</v>
      </c>
      <c r="AR2749" s="91" t="s">
        <v>87</v>
      </c>
      <c r="AW2749" s="91">
        <v>1</v>
      </c>
      <c r="AX2749" s="91">
        <v>0</v>
      </c>
      <c r="AZ2749" s="92">
        <v>37214</v>
      </c>
      <c r="BA2749" s="91" t="s">
        <v>183</v>
      </c>
      <c r="BB2749" s="92">
        <v>41899</v>
      </c>
      <c r="BC2749" s="91" t="s">
        <v>87</v>
      </c>
    </row>
    <row r="2750" spans="1:55">
      <c r="A2750" s="91">
        <f t="shared" si="42"/>
        <v>2749</v>
      </c>
      <c r="B2750" s="91">
        <v>1041301</v>
      </c>
      <c r="C2750" s="91">
        <v>70</v>
      </c>
      <c r="D2750" s="91">
        <v>19</v>
      </c>
      <c r="E2750" s="91" t="s">
        <v>87</v>
      </c>
      <c r="F2750" s="91" t="s">
        <v>87</v>
      </c>
      <c r="G2750" s="91" t="s">
        <v>23295</v>
      </c>
      <c r="I2750" s="91" t="s">
        <v>4787</v>
      </c>
      <c r="K2750" s="91" t="s">
        <v>23296</v>
      </c>
      <c r="L2750" s="91" t="s">
        <v>23297</v>
      </c>
      <c r="O2750" s="91" t="s">
        <v>23298</v>
      </c>
      <c r="P2750" s="91" t="s">
        <v>23299</v>
      </c>
      <c r="R2750" s="91" t="s">
        <v>23300</v>
      </c>
      <c r="S2750" s="91" t="s">
        <v>23301</v>
      </c>
      <c r="T2750" s="91" t="s">
        <v>269</v>
      </c>
      <c r="U2750" s="91">
        <v>1</v>
      </c>
      <c r="V2750" s="91">
        <v>500000</v>
      </c>
      <c r="W2750" s="91">
        <v>0</v>
      </c>
      <c r="X2750" s="91">
        <v>100</v>
      </c>
      <c r="Y2750" s="91">
        <v>120</v>
      </c>
      <c r="Z2750" s="91">
        <v>40</v>
      </c>
      <c r="AA2750" s="91">
        <v>60</v>
      </c>
      <c r="AB2750" s="91">
        <v>120</v>
      </c>
      <c r="AC2750" s="91">
        <v>0</v>
      </c>
      <c r="AD2750" s="91">
        <v>100</v>
      </c>
      <c r="AE2750" s="91">
        <v>120</v>
      </c>
      <c r="AF2750" s="91">
        <v>163</v>
      </c>
      <c r="AG2750" s="91">
        <v>727</v>
      </c>
      <c r="AH2750" s="91">
        <v>174711</v>
      </c>
      <c r="AI2750" s="91">
        <v>1</v>
      </c>
      <c r="AJ2750" s="91" t="s">
        <v>23302</v>
      </c>
      <c r="AK2750" s="91">
        <v>2</v>
      </c>
      <c r="AL2750" s="91">
        <v>0</v>
      </c>
      <c r="AM2750" s="91" t="s">
        <v>87</v>
      </c>
      <c r="AO2750" s="91">
        <v>0</v>
      </c>
      <c r="AP2750" s="91">
        <v>2</v>
      </c>
      <c r="AQ2750" s="91">
        <v>1573646</v>
      </c>
      <c r="AR2750" s="91" t="s">
        <v>87</v>
      </c>
      <c r="AU2750" s="93">
        <v>42060</v>
      </c>
      <c r="AW2750" s="91">
        <v>1</v>
      </c>
      <c r="AX2750" s="91">
        <v>0</v>
      </c>
      <c r="AZ2750" s="92">
        <v>37242</v>
      </c>
      <c r="BA2750" s="91" t="s">
        <v>183</v>
      </c>
      <c r="BB2750" s="92">
        <v>42985.413391203707</v>
      </c>
      <c r="BC2750" s="91" t="s">
        <v>233</v>
      </c>
    </row>
    <row r="2751" spans="1:55">
      <c r="A2751" s="91">
        <f t="shared" si="42"/>
        <v>2750</v>
      </c>
      <c r="B2751" s="91">
        <v>1043101</v>
      </c>
      <c r="C2751" s="91">
        <v>70</v>
      </c>
      <c r="D2751" s="91">
        <v>19</v>
      </c>
      <c r="E2751" s="91" t="s">
        <v>87</v>
      </c>
      <c r="F2751" s="91" t="s">
        <v>87</v>
      </c>
      <c r="G2751" s="91" t="s">
        <v>23303</v>
      </c>
      <c r="I2751" s="91" t="s">
        <v>23304</v>
      </c>
      <c r="J2751" s="91" t="s">
        <v>23305</v>
      </c>
      <c r="K2751" s="91" t="s">
        <v>23306</v>
      </c>
      <c r="L2751" s="91" t="s">
        <v>23307</v>
      </c>
      <c r="O2751" s="91" t="s">
        <v>23308</v>
      </c>
      <c r="P2751" s="91" t="s">
        <v>23309</v>
      </c>
      <c r="R2751" s="91" t="s">
        <v>23310</v>
      </c>
      <c r="S2751" s="91" t="s">
        <v>23311</v>
      </c>
      <c r="T2751" s="91" t="s">
        <v>9910</v>
      </c>
      <c r="U2751" s="91">
        <v>0</v>
      </c>
      <c r="V2751" s="91">
        <v>500000</v>
      </c>
      <c r="W2751" s="91">
        <v>100</v>
      </c>
      <c r="X2751" s="91">
        <v>0</v>
      </c>
      <c r="Y2751" s="91">
        <v>0</v>
      </c>
      <c r="Z2751" s="91">
        <v>100</v>
      </c>
      <c r="AA2751" s="91">
        <v>0</v>
      </c>
      <c r="AB2751" s="91">
        <v>0</v>
      </c>
      <c r="AC2751" s="91">
        <v>100</v>
      </c>
      <c r="AD2751" s="91">
        <v>0</v>
      </c>
      <c r="AE2751" s="91">
        <v>0</v>
      </c>
      <c r="AF2751" s="91">
        <v>1671</v>
      </c>
      <c r="AG2751" s="91">
        <v>4</v>
      </c>
      <c r="AH2751" s="91">
        <v>613674</v>
      </c>
      <c r="AI2751" s="91">
        <v>2</v>
      </c>
      <c r="AJ2751" s="91" t="s">
        <v>23312</v>
      </c>
      <c r="AK2751" s="91">
        <v>2</v>
      </c>
      <c r="AL2751" s="91">
        <v>0</v>
      </c>
      <c r="AM2751" s="91" t="s">
        <v>87</v>
      </c>
      <c r="AO2751" s="91">
        <v>1</v>
      </c>
      <c r="AP2751" s="91">
        <v>2</v>
      </c>
      <c r="AQ2751" s="91" t="s">
        <v>87</v>
      </c>
      <c r="AR2751" s="91" t="s">
        <v>87</v>
      </c>
      <c r="AW2751" s="91">
        <v>1</v>
      </c>
      <c r="AX2751" s="91">
        <v>0</v>
      </c>
      <c r="AZ2751" s="92">
        <v>37309</v>
      </c>
      <c r="BA2751" s="91" t="s">
        <v>183</v>
      </c>
      <c r="BB2751" s="92">
        <v>41170</v>
      </c>
      <c r="BC2751" s="91" t="s">
        <v>87</v>
      </c>
    </row>
    <row r="2752" spans="1:55">
      <c r="A2752" s="91">
        <f t="shared" si="42"/>
        <v>2751</v>
      </c>
      <c r="B2752" s="91">
        <v>1043501</v>
      </c>
      <c r="C2752" s="91">
        <v>70</v>
      </c>
      <c r="D2752" s="91">
        <v>19</v>
      </c>
      <c r="E2752" s="91" t="s">
        <v>87</v>
      </c>
      <c r="F2752" s="91" t="s">
        <v>87</v>
      </c>
      <c r="G2752" s="91" t="s">
        <v>23313</v>
      </c>
      <c r="I2752" s="91" t="s">
        <v>23314</v>
      </c>
      <c r="J2752" s="91" t="s">
        <v>23315</v>
      </c>
      <c r="K2752" s="91" t="s">
        <v>20228</v>
      </c>
      <c r="L2752" s="91" t="s">
        <v>23316</v>
      </c>
      <c r="O2752" s="91" t="s">
        <v>23317</v>
      </c>
      <c r="P2752" s="91" t="s">
        <v>23318</v>
      </c>
      <c r="R2752" s="91" t="s">
        <v>23319</v>
      </c>
      <c r="S2752" s="91" t="s">
        <v>23320</v>
      </c>
      <c r="T2752" s="91" t="s">
        <v>269</v>
      </c>
      <c r="U2752" s="91">
        <v>1</v>
      </c>
      <c r="V2752" s="91">
        <v>500000</v>
      </c>
      <c r="W2752" s="91">
        <v>0</v>
      </c>
      <c r="X2752" s="91">
        <v>100</v>
      </c>
      <c r="Y2752" s="91">
        <v>120</v>
      </c>
      <c r="Z2752" s="91">
        <v>40</v>
      </c>
      <c r="AA2752" s="91">
        <v>60</v>
      </c>
      <c r="AB2752" s="91">
        <v>120</v>
      </c>
      <c r="AC2752" s="91">
        <v>0</v>
      </c>
      <c r="AD2752" s="91">
        <v>100</v>
      </c>
      <c r="AE2752" s="91">
        <v>120</v>
      </c>
      <c r="AF2752" s="91">
        <v>5</v>
      </c>
      <c r="AG2752" s="91">
        <v>39</v>
      </c>
      <c r="AH2752" s="91">
        <v>3887465</v>
      </c>
      <c r="AI2752" s="91">
        <v>1</v>
      </c>
      <c r="AJ2752" s="91" t="s">
        <v>23321</v>
      </c>
      <c r="AK2752" s="91">
        <v>2</v>
      </c>
      <c r="AL2752" s="91">
        <v>0</v>
      </c>
      <c r="AM2752" s="91" t="s">
        <v>87</v>
      </c>
      <c r="AO2752" s="91">
        <v>0</v>
      </c>
      <c r="AP2752" s="91">
        <v>2</v>
      </c>
      <c r="AQ2752" s="91">
        <v>1595774</v>
      </c>
      <c r="AR2752" s="91" t="s">
        <v>87</v>
      </c>
      <c r="AU2752" s="93">
        <v>42060</v>
      </c>
      <c r="AW2752" s="91">
        <v>1</v>
      </c>
      <c r="AX2752" s="91">
        <v>0</v>
      </c>
      <c r="AZ2752" s="92">
        <v>37313</v>
      </c>
      <c r="BA2752" s="91" t="s">
        <v>183</v>
      </c>
      <c r="BB2752" s="92">
        <v>42057</v>
      </c>
      <c r="BC2752" s="91" t="s">
        <v>87</v>
      </c>
    </row>
    <row r="2753" spans="1:55">
      <c r="A2753" s="91">
        <f t="shared" si="42"/>
        <v>2752</v>
      </c>
      <c r="B2753" s="91">
        <v>1044001</v>
      </c>
      <c r="C2753" s="91">
        <v>70</v>
      </c>
      <c r="D2753" s="91">
        <v>19</v>
      </c>
      <c r="E2753" s="91" t="s">
        <v>87</v>
      </c>
      <c r="F2753" s="91" t="s">
        <v>87</v>
      </c>
      <c r="G2753" s="91" t="s">
        <v>16867</v>
      </c>
      <c r="I2753" s="91" t="s">
        <v>23322</v>
      </c>
      <c r="J2753" s="91" t="s">
        <v>23323</v>
      </c>
      <c r="K2753" s="91" t="s">
        <v>7675</v>
      </c>
      <c r="L2753" s="91" t="s">
        <v>23324</v>
      </c>
      <c r="O2753" s="91" t="s">
        <v>23325</v>
      </c>
      <c r="P2753" s="91" t="s">
        <v>23326</v>
      </c>
      <c r="R2753" s="91" t="s">
        <v>23327</v>
      </c>
      <c r="S2753" s="91" t="s">
        <v>23328</v>
      </c>
      <c r="T2753" s="91" t="s">
        <v>269</v>
      </c>
      <c r="U2753" s="91">
        <v>1</v>
      </c>
      <c r="V2753" s="91">
        <v>500000</v>
      </c>
      <c r="W2753" s="91">
        <v>0</v>
      </c>
      <c r="X2753" s="91">
        <v>100</v>
      </c>
      <c r="Y2753" s="91">
        <v>120</v>
      </c>
      <c r="Z2753" s="91">
        <v>40</v>
      </c>
      <c r="AA2753" s="91">
        <v>60</v>
      </c>
      <c r="AB2753" s="91">
        <v>120</v>
      </c>
      <c r="AC2753" s="91">
        <v>0</v>
      </c>
      <c r="AD2753" s="91">
        <v>100</v>
      </c>
      <c r="AE2753" s="91">
        <v>120</v>
      </c>
      <c r="AF2753" s="91">
        <v>159</v>
      </c>
      <c r="AG2753" s="91">
        <v>128</v>
      </c>
      <c r="AH2753" s="91">
        <v>2021526</v>
      </c>
      <c r="AI2753" s="91">
        <v>2</v>
      </c>
      <c r="AJ2753" s="91" t="s">
        <v>23322</v>
      </c>
      <c r="AK2753" s="91">
        <v>2</v>
      </c>
      <c r="AL2753" s="91">
        <v>0</v>
      </c>
      <c r="AM2753" s="91" t="s">
        <v>87</v>
      </c>
      <c r="AO2753" s="91">
        <v>1</v>
      </c>
      <c r="AP2753" s="91">
        <v>2</v>
      </c>
      <c r="AQ2753" s="91">
        <v>1557716</v>
      </c>
      <c r="AR2753" s="91" t="s">
        <v>87</v>
      </c>
      <c r="AU2753" s="93">
        <v>42060</v>
      </c>
      <c r="AW2753" s="91">
        <v>1</v>
      </c>
      <c r="AX2753" s="91">
        <v>0</v>
      </c>
      <c r="AZ2753" s="92">
        <v>37322</v>
      </c>
      <c r="BA2753" s="91" t="s">
        <v>183</v>
      </c>
      <c r="BB2753" s="92">
        <v>42057</v>
      </c>
      <c r="BC2753" s="91" t="s">
        <v>87</v>
      </c>
    </row>
    <row r="2754" spans="1:55">
      <c r="A2754" s="91">
        <f t="shared" si="42"/>
        <v>2753</v>
      </c>
      <c r="B2754" s="91">
        <v>1045201</v>
      </c>
      <c r="C2754" s="91">
        <v>80</v>
      </c>
      <c r="D2754" s="91">
        <v>19</v>
      </c>
      <c r="E2754" s="91" t="s">
        <v>87</v>
      </c>
      <c r="F2754" s="91" t="s">
        <v>87</v>
      </c>
      <c r="G2754" s="91" t="s">
        <v>23329</v>
      </c>
      <c r="I2754" s="91" t="s">
        <v>23330</v>
      </c>
      <c r="J2754" s="91" t="s">
        <v>23331</v>
      </c>
      <c r="K2754" s="91" t="s">
        <v>19947</v>
      </c>
      <c r="L2754" s="91" t="s">
        <v>23332</v>
      </c>
      <c r="O2754" s="91" t="s">
        <v>23333</v>
      </c>
      <c r="P2754" s="91" t="s">
        <v>23334</v>
      </c>
      <c r="R2754" s="91" t="s">
        <v>23335</v>
      </c>
      <c r="S2754" s="91" t="s">
        <v>23336</v>
      </c>
      <c r="T2754" s="91" t="s">
        <v>201</v>
      </c>
      <c r="U2754" s="91">
        <v>0</v>
      </c>
      <c r="V2754" s="91">
        <v>500000</v>
      </c>
      <c r="W2754" s="91">
        <v>0</v>
      </c>
      <c r="X2754" s="91">
        <v>100</v>
      </c>
      <c r="Y2754" s="91">
        <v>120</v>
      </c>
      <c r="Z2754" s="91">
        <v>40</v>
      </c>
      <c r="AA2754" s="91">
        <v>60</v>
      </c>
      <c r="AB2754" s="91">
        <v>120</v>
      </c>
      <c r="AC2754" s="91">
        <v>40</v>
      </c>
      <c r="AD2754" s="91">
        <v>60</v>
      </c>
      <c r="AE2754" s="91">
        <v>120</v>
      </c>
      <c r="AF2754" s="91">
        <v>190</v>
      </c>
      <c r="AG2754" s="91">
        <v>256</v>
      </c>
      <c r="AH2754" s="91">
        <v>3868</v>
      </c>
      <c r="AI2754" s="91">
        <v>2</v>
      </c>
      <c r="AJ2754" s="91" t="s">
        <v>23337</v>
      </c>
      <c r="AK2754" s="91">
        <v>2</v>
      </c>
      <c r="AL2754" s="91">
        <v>1</v>
      </c>
      <c r="AM2754" s="91">
        <v>4010756666</v>
      </c>
      <c r="AN2754" s="91" t="s">
        <v>3568</v>
      </c>
      <c r="AO2754" s="91">
        <v>1</v>
      </c>
      <c r="AP2754" s="91">
        <v>0</v>
      </c>
      <c r="AQ2754" s="91" t="s">
        <v>87</v>
      </c>
      <c r="AR2754" s="91" t="s">
        <v>87</v>
      </c>
      <c r="AW2754" s="91">
        <v>1</v>
      </c>
      <c r="AX2754" s="91">
        <v>0</v>
      </c>
      <c r="AY2754" s="91">
        <v>0</v>
      </c>
      <c r="AZ2754" s="92">
        <v>37336</v>
      </c>
      <c r="BA2754" s="91" t="s">
        <v>183</v>
      </c>
      <c r="BB2754" s="92">
        <v>40554</v>
      </c>
      <c r="BC2754" s="91" t="s">
        <v>87</v>
      </c>
    </row>
    <row r="2755" spans="1:55">
      <c r="A2755" s="91">
        <f t="shared" ref="A2755:A2818" si="43">A2754+1</f>
        <v>2754</v>
      </c>
      <c r="B2755" s="91">
        <v>1045701</v>
      </c>
      <c r="C2755" s="91">
        <v>30</v>
      </c>
      <c r="D2755" s="91">
        <v>19</v>
      </c>
      <c r="E2755" s="91" t="s">
        <v>87</v>
      </c>
      <c r="F2755" s="91" t="s">
        <v>87</v>
      </c>
      <c r="G2755" s="91" t="s">
        <v>23338</v>
      </c>
      <c r="I2755" s="91" t="s">
        <v>23339</v>
      </c>
      <c r="J2755" s="91" t="s">
        <v>23340</v>
      </c>
      <c r="K2755" s="91" t="s">
        <v>23341</v>
      </c>
      <c r="L2755" s="91" t="s">
        <v>23342</v>
      </c>
      <c r="O2755" s="91" t="s">
        <v>23343</v>
      </c>
      <c r="P2755" s="91" t="s">
        <v>23344</v>
      </c>
      <c r="R2755" s="91" t="s">
        <v>23345</v>
      </c>
      <c r="S2755" s="91" t="s">
        <v>23346</v>
      </c>
      <c r="T2755" s="91" t="s">
        <v>269</v>
      </c>
      <c r="U2755" s="91">
        <v>1</v>
      </c>
      <c r="V2755" s="91">
        <v>500000</v>
      </c>
      <c r="W2755" s="91">
        <v>0</v>
      </c>
      <c r="X2755" s="91">
        <v>0</v>
      </c>
      <c r="Y2755" s="91">
        <v>0</v>
      </c>
      <c r="Z2755" s="91">
        <v>40</v>
      </c>
      <c r="AA2755" s="91">
        <v>60</v>
      </c>
      <c r="AB2755" s="91">
        <v>120</v>
      </c>
      <c r="AC2755" s="91">
        <v>0</v>
      </c>
      <c r="AD2755" s="91">
        <v>0</v>
      </c>
      <c r="AE2755" s="91">
        <v>0</v>
      </c>
      <c r="AF2755" s="91">
        <v>142</v>
      </c>
      <c r="AG2755" s="91">
        <v>262</v>
      </c>
      <c r="AH2755" s="91">
        <v>125737</v>
      </c>
      <c r="AI2755" s="91">
        <v>1</v>
      </c>
      <c r="AJ2755" s="91" t="s">
        <v>23347</v>
      </c>
      <c r="AK2755" s="91">
        <v>2</v>
      </c>
      <c r="AL2755" s="91">
        <v>0</v>
      </c>
      <c r="AM2755" s="91" t="s">
        <v>87</v>
      </c>
      <c r="AO2755" s="91">
        <v>1</v>
      </c>
      <c r="AP2755" s="91">
        <v>2</v>
      </c>
      <c r="AQ2755" s="91">
        <v>1204287</v>
      </c>
      <c r="AR2755" s="91" t="s">
        <v>87</v>
      </c>
      <c r="AU2755" s="93">
        <v>42060</v>
      </c>
      <c r="AW2755" s="91">
        <v>1</v>
      </c>
      <c r="AX2755" s="91">
        <v>0</v>
      </c>
      <c r="AZ2755" s="92">
        <v>37337</v>
      </c>
      <c r="BA2755" s="91" t="s">
        <v>183</v>
      </c>
      <c r="BB2755" s="92">
        <v>42811</v>
      </c>
      <c r="BC2755" s="91" t="s">
        <v>87</v>
      </c>
    </row>
    <row r="2756" spans="1:55">
      <c r="A2756" s="91">
        <f t="shared" si="43"/>
        <v>2755</v>
      </c>
      <c r="B2756" s="91">
        <v>1045901</v>
      </c>
      <c r="C2756" s="91">
        <v>50</v>
      </c>
      <c r="D2756" s="91">
        <v>19</v>
      </c>
      <c r="E2756" s="91" t="s">
        <v>87</v>
      </c>
      <c r="F2756" s="91" t="s">
        <v>87</v>
      </c>
      <c r="G2756" s="91" t="s">
        <v>23348</v>
      </c>
      <c r="I2756" s="91" t="s">
        <v>23349</v>
      </c>
      <c r="J2756" s="91" t="s">
        <v>23350</v>
      </c>
      <c r="K2756" s="91" t="s">
        <v>23351</v>
      </c>
      <c r="L2756" s="91" t="s">
        <v>23352</v>
      </c>
      <c r="O2756" s="91" t="s">
        <v>23353</v>
      </c>
      <c r="P2756" s="91" t="s">
        <v>23353</v>
      </c>
      <c r="U2756" s="91">
        <v>1</v>
      </c>
      <c r="V2756" s="91">
        <v>500000</v>
      </c>
      <c r="W2756" s="91">
        <v>0</v>
      </c>
      <c r="X2756" s="91">
        <v>100</v>
      </c>
      <c r="Y2756" s="91">
        <v>120</v>
      </c>
      <c r="Z2756" s="91">
        <v>40</v>
      </c>
      <c r="AA2756" s="91">
        <v>60</v>
      </c>
      <c r="AB2756" s="91">
        <v>120</v>
      </c>
      <c r="AC2756" s="91">
        <v>40</v>
      </c>
      <c r="AD2756" s="91">
        <v>60</v>
      </c>
      <c r="AE2756" s="91">
        <v>120</v>
      </c>
      <c r="AF2756" s="91">
        <v>5</v>
      </c>
      <c r="AG2756" s="91">
        <v>792</v>
      </c>
      <c r="AH2756" s="91">
        <v>1428499</v>
      </c>
      <c r="AI2756" s="91">
        <v>1</v>
      </c>
      <c r="AJ2756" s="91" t="s">
        <v>23354</v>
      </c>
      <c r="AK2756" s="91">
        <v>2</v>
      </c>
      <c r="AL2756" s="91">
        <v>0</v>
      </c>
      <c r="AM2756" s="91" t="s">
        <v>87</v>
      </c>
      <c r="AO2756" s="91">
        <v>1</v>
      </c>
      <c r="AP2756" s="91">
        <v>2</v>
      </c>
      <c r="AQ2756" s="91">
        <v>1449828</v>
      </c>
      <c r="AR2756" s="91" t="s">
        <v>87</v>
      </c>
      <c r="AU2756" s="93">
        <v>42060</v>
      </c>
      <c r="AW2756" s="91">
        <v>1</v>
      </c>
      <c r="AX2756" s="91">
        <v>0</v>
      </c>
      <c r="AY2756" s="91">
        <v>0</v>
      </c>
      <c r="AZ2756" s="92">
        <v>37337</v>
      </c>
      <c r="BA2756" s="91" t="s">
        <v>183</v>
      </c>
      <c r="BB2756" s="92">
        <v>42057</v>
      </c>
      <c r="BC2756" s="91" t="s">
        <v>87</v>
      </c>
    </row>
    <row r="2757" spans="1:55">
      <c r="A2757" s="91">
        <f t="shared" si="43"/>
        <v>2756</v>
      </c>
      <c r="B2757" s="91">
        <v>1046501</v>
      </c>
      <c r="C2757" s="91">
        <v>50</v>
      </c>
      <c r="D2757" s="91">
        <v>19</v>
      </c>
      <c r="E2757" s="91" t="s">
        <v>87</v>
      </c>
      <c r="F2757" s="91" t="s">
        <v>87</v>
      </c>
      <c r="G2757" s="91" t="s">
        <v>23355</v>
      </c>
      <c r="I2757" s="91" t="s">
        <v>23356</v>
      </c>
      <c r="J2757" s="91" t="s">
        <v>23357</v>
      </c>
      <c r="K2757" s="91" t="s">
        <v>23358</v>
      </c>
      <c r="L2757" s="91" t="s">
        <v>23359</v>
      </c>
      <c r="O2757" s="91" t="s">
        <v>23360</v>
      </c>
      <c r="P2757" s="91" t="s">
        <v>23361</v>
      </c>
      <c r="U2757" s="91">
        <v>0</v>
      </c>
      <c r="V2757" s="91">
        <v>500000</v>
      </c>
      <c r="W2757" s="91">
        <v>0</v>
      </c>
      <c r="X2757" s="91">
        <v>100</v>
      </c>
      <c r="Y2757" s="91">
        <v>120</v>
      </c>
      <c r="Z2757" s="91">
        <v>40</v>
      </c>
      <c r="AA2757" s="91">
        <v>60</v>
      </c>
      <c r="AB2757" s="91">
        <v>120</v>
      </c>
      <c r="AC2757" s="91">
        <v>40</v>
      </c>
      <c r="AD2757" s="91">
        <v>60</v>
      </c>
      <c r="AE2757" s="91">
        <v>120</v>
      </c>
      <c r="AF2757" s="91">
        <v>5</v>
      </c>
      <c r="AG2757" s="91">
        <v>417</v>
      </c>
      <c r="AH2757" s="91">
        <v>1067644</v>
      </c>
      <c r="AI2757" s="91">
        <v>1</v>
      </c>
      <c r="AJ2757" s="91" t="s">
        <v>23362</v>
      </c>
      <c r="AK2757" s="91">
        <v>2</v>
      </c>
      <c r="AL2757" s="91">
        <v>0</v>
      </c>
      <c r="AM2757" s="91" t="s">
        <v>87</v>
      </c>
      <c r="AO2757" s="91">
        <v>1</v>
      </c>
      <c r="AP2757" s="91">
        <v>2</v>
      </c>
      <c r="AQ2757" s="91" t="s">
        <v>87</v>
      </c>
      <c r="AR2757" s="91" t="s">
        <v>87</v>
      </c>
      <c r="AW2757" s="91">
        <v>1</v>
      </c>
      <c r="AX2757" s="91">
        <v>0</v>
      </c>
      <c r="AZ2757" s="92">
        <v>37341</v>
      </c>
      <c r="BA2757" s="91" t="s">
        <v>183</v>
      </c>
      <c r="BB2757" s="92">
        <v>40346</v>
      </c>
      <c r="BC2757" s="91" t="s">
        <v>87</v>
      </c>
    </row>
    <row r="2758" spans="1:55">
      <c r="A2758" s="91">
        <f t="shared" si="43"/>
        <v>2757</v>
      </c>
      <c r="B2758" s="91">
        <v>1048001</v>
      </c>
      <c r="C2758" s="91">
        <v>70</v>
      </c>
      <c r="D2758" s="91">
        <v>19</v>
      </c>
      <c r="E2758" s="91">
        <v>10480</v>
      </c>
      <c r="F2758" s="91">
        <v>1</v>
      </c>
      <c r="G2758" s="91" t="s">
        <v>23363</v>
      </c>
      <c r="I2758" s="91" t="s">
        <v>23364</v>
      </c>
      <c r="J2758" s="91" t="s">
        <v>23363</v>
      </c>
      <c r="K2758" s="91" t="s">
        <v>710</v>
      </c>
      <c r="L2758" s="91" t="s">
        <v>23365</v>
      </c>
      <c r="O2758" s="91" t="s">
        <v>23366</v>
      </c>
      <c r="P2758" s="91" t="s">
        <v>19143</v>
      </c>
      <c r="U2758" s="91">
        <v>1</v>
      </c>
      <c r="V2758" s="91">
        <v>500000</v>
      </c>
      <c r="W2758" s="91">
        <v>0</v>
      </c>
      <c r="X2758" s="91">
        <v>100</v>
      </c>
      <c r="Y2758" s="91">
        <v>120</v>
      </c>
      <c r="Z2758" s="91">
        <v>40</v>
      </c>
      <c r="AA2758" s="91">
        <v>60</v>
      </c>
      <c r="AB2758" s="91">
        <v>120</v>
      </c>
      <c r="AC2758" s="91">
        <v>0</v>
      </c>
      <c r="AD2758" s="91">
        <v>100</v>
      </c>
      <c r="AE2758" s="91">
        <v>120</v>
      </c>
      <c r="AF2758" s="91">
        <v>1</v>
      </c>
      <c r="AG2758" s="91">
        <v>127</v>
      </c>
      <c r="AH2758" s="91">
        <v>100089</v>
      </c>
      <c r="AI2758" s="91">
        <v>2</v>
      </c>
      <c r="AJ2758" s="91" t="s">
        <v>23367</v>
      </c>
      <c r="AK2758" s="91">
        <v>2</v>
      </c>
      <c r="AL2758" s="91">
        <v>0</v>
      </c>
      <c r="AM2758" s="91" t="s">
        <v>87</v>
      </c>
      <c r="AO2758" s="91">
        <v>0</v>
      </c>
      <c r="AP2758" s="91">
        <v>2</v>
      </c>
      <c r="AQ2758" s="91">
        <v>1432628</v>
      </c>
      <c r="AR2758" s="91" t="s">
        <v>87</v>
      </c>
      <c r="AU2758" s="93">
        <v>42060</v>
      </c>
      <c r="AW2758" s="91">
        <v>1</v>
      </c>
      <c r="AX2758" s="91">
        <v>0</v>
      </c>
      <c r="AZ2758" s="92">
        <v>36680</v>
      </c>
      <c r="BA2758" s="91" t="s">
        <v>183</v>
      </c>
      <c r="BB2758" s="92">
        <v>42057</v>
      </c>
      <c r="BC2758" s="91" t="s">
        <v>87</v>
      </c>
    </row>
    <row r="2759" spans="1:55">
      <c r="A2759" s="91">
        <f t="shared" si="43"/>
        <v>2758</v>
      </c>
      <c r="B2759" s="91">
        <v>1051401</v>
      </c>
      <c r="C2759" s="91">
        <v>70</v>
      </c>
      <c r="D2759" s="91">
        <v>19</v>
      </c>
      <c r="E2759" s="91" t="s">
        <v>87</v>
      </c>
      <c r="F2759" s="91" t="s">
        <v>87</v>
      </c>
      <c r="G2759" s="91" t="s">
        <v>23368</v>
      </c>
      <c r="I2759" s="91" t="s">
        <v>23369</v>
      </c>
      <c r="J2759" s="91" t="s">
        <v>23370</v>
      </c>
      <c r="K2759" s="91" t="s">
        <v>23371</v>
      </c>
      <c r="L2759" s="91" t="s">
        <v>23372</v>
      </c>
      <c r="O2759" s="91" t="s">
        <v>23373</v>
      </c>
      <c r="P2759" s="91" t="s">
        <v>23374</v>
      </c>
      <c r="R2759" s="91" t="s">
        <v>23375</v>
      </c>
      <c r="S2759" s="91" t="s">
        <v>23376</v>
      </c>
      <c r="T2759" s="91" t="s">
        <v>269</v>
      </c>
      <c r="U2759" s="91">
        <v>1</v>
      </c>
      <c r="V2759" s="91">
        <v>500000</v>
      </c>
      <c r="W2759" s="91">
        <v>0</v>
      </c>
      <c r="X2759" s="91">
        <v>100</v>
      </c>
      <c r="Y2759" s="91">
        <v>120</v>
      </c>
      <c r="Z2759" s="91">
        <v>40</v>
      </c>
      <c r="AA2759" s="91">
        <v>60</v>
      </c>
      <c r="AB2759" s="91">
        <v>120</v>
      </c>
      <c r="AC2759" s="91">
        <v>0</v>
      </c>
      <c r="AD2759" s="91">
        <v>100</v>
      </c>
      <c r="AE2759" s="91">
        <v>120</v>
      </c>
      <c r="AF2759" s="91">
        <v>9</v>
      </c>
      <c r="AG2759" s="91">
        <v>168</v>
      </c>
      <c r="AH2759" s="91">
        <v>245108</v>
      </c>
      <c r="AI2759" s="91">
        <v>2</v>
      </c>
      <c r="AJ2759" s="91" t="s">
        <v>23369</v>
      </c>
      <c r="AK2759" s="91">
        <v>2</v>
      </c>
      <c r="AL2759" s="91">
        <v>0</v>
      </c>
      <c r="AM2759" s="91" t="s">
        <v>87</v>
      </c>
      <c r="AO2759" s="91">
        <v>0</v>
      </c>
      <c r="AP2759" s="91">
        <v>2</v>
      </c>
      <c r="AQ2759" s="91">
        <v>1573668</v>
      </c>
      <c r="AR2759" s="91" t="s">
        <v>87</v>
      </c>
      <c r="AU2759" s="93">
        <v>42060</v>
      </c>
      <c r="AW2759" s="91">
        <v>1</v>
      </c>
      <c r="AX2759" s="91">
        <v>0</v>
      </c>
      <c r="AZ2759" s="92">
        <v>37279</v>
      </c>
      <c r="BA2759" s="91" t="s">
        <v>183</v>
      </c>
      <c r="BB2759" s="92">
        <v>42057</v>
      </c>
      <c r="BC2759" s="91" t="s">
        <v>87</v>
      </c>
    </row>
    <row r="2760" spans="1:55">
      <c r="A2760" s="91">
        <f t="shared" si="43"/>
        <v>2759</v>
      </c>
      <c r="B2760" s="91">
        <v>1051801</v>
      </c>
      <c r="C2760" s="91">
        <v>10</v>
      </c>
      <c r="D2760" s="91">
        <v>19</v>
      </c>
      <c r="E2760" s="91" t="s">
        <v>87</v>
      </c>
      <c r="F2760" s="91" t="s">
        <v>87</v>
      </c>
      <c r="G2760" s="91" t="s">
        <v>23377</v>
      </c>
      <c r="I2760" s="91" t="s">
        <v>23378</v>
      </c>
      <c r="K2760" s="91" t="s">
        <v>23379</v>
      </c>
      <c r="L2760" s="91" t="s">
        <v>23380</v>
      </c>
      <c r="O2760" s="91" t="s">
        <v>23381</v>
      </c>
      <c r="P2760" s="91" t="s">
        <v>23381</v>
      </c>
      <c r="U2760" s="91">
        <v>0</v>
      </c>
      <c r="V2760" s="91">
        <v>500000</v>
      </c>
      <c r="W2760" s="91">
        <v>0</v>
      </c>
      <c r="X2760" s="91">
        <v>0</v>
      </c>
      <c r="Y2760" s="91">
        <v>0</v>
      </c>
      <c r="Z2760" s="91">
        <v>40</v>
      </c>
      <c r="AA2760" s="91">
        <v>60</v>
      </c>
      <c r="AB2760" s="91">
        <v>120</v>
      </c>
      <c r="AC2760" s="91">
        <v>0</v>
      </c>
      <c r="AD2760" s="91">
        <v>0</v>
      </c>
      <c r="AE2760" s="91">
        <v>0</v>
      </c>
      <c r="AF2760" s="91">
        <v>501</v>
      </c>
      <c r="AG2760" s="91">
        <v>317</v>
      </c>
      <c r="AH2760" s="91">
        <v>3481381</v>
      </c>
      <c r="AI2760" s="91">
        <v>1</v>
      </c>
      <c r="AJ2760" s="91" t="s">
        <v>23382</v>
      </c>
      <c r="AK2760" s="91">
        <v>2</v>
      </c>
      <c r="AL2760" s="91">
        <v>0</v>
      </c>
      <c r="AM2760" s="91" t="s">
        <v>87</v>
      </c>
      <c r="AO2760" s="91">
        <v>0</v>
      </c>
      <c r="AP2760" s="91">
        <v>0</v>
      </c>
      <c r="AQ2760" s="91" t="s">
        <v>87</v>
      </c>
      <c r="AR2760" s="91" t="s">
        <v>87</v>
      </c>
      <c r="AW2760" s="91">
        <v>1</v>
      </c>
      <c r="AX2760" s="91">
        <v>0</v>
      </c>
      <c r="AZ2760" s="92">
        <v>37281</v>
      </c>
      <c r="BA2760" s="91" t="s">
        <v>183</v>
      </c>
      <c r="BB2760" s="92">
        <v>40360</v>
      </c>
      <c r="BC2760" s="91" t="s">
        <v>87</v>
      </c>
    </row>
    <row r="2761" spans="1:55">
      <c r="A2761" s="91">
        <f t="shared" si="43"/>
        <v>2760</v>
      </c>
      <c r="B2761" s="91">
        <v>1052002</v>
      </c>
      <c r="C2761" s="91">
        <v>43</v>
      </c>
      <c r="D2761" s="91">
        <v>19</v>
      </c>
      <c r="E2761" s="91">
        <v>10520</v>
      </c>
      <c r="F2761" s="91">
        <v>2</v>
      </c>
      <c r="G2761" s="91" t="s">
        <v>23383</v>
      </c>
      <c r="I2761" s="91" t="s">
        <v>23384</v>
      </c>
      <c r="J2761" s="91" t="s">
        <v>23385</v>
      </c>
      <c r="K2761" s="91" t="s">
        <v>23386</v>
      </c>
      <c r="L2761" s="91" t="s">
        <v>23387</v>
      </c>
      <c r="O2761" s="91" t="s">
        <v>23388</v>
      </c>
      <c r="P2761" s="91" t="s">
        <v>23389</v>
      </c>
      <c r="U2761" s="91">
        <v>0</v>
      </c>
      <c r="V2761" s="91">
        <v>500000</v>
      </c>
      <c r="W2761" s="91">
        <v>0</v>
      </c>
      <c r="X2761" s="91">
        <v>100</v>
      </c>
      <c r="Y2761" s="91">
        <v>120</v>
      </c>
      <c r="Z2761" s="91">
        <v>100</v>
      </c>
      <c r="AA2761" s="91">
        <v>0</v>
      </c>
      <c r="AB2761" s="91">
        <v>0</v>
      </c>
      <c r="AC2761" s="91">
        <v>0</v>
      </c>
      <c r="AD2761" s="91">
        <v>0</v>
      </c>
      <c r="AE2761" s="91">
        <v>0</v>
      </c>
      <c r="AF2761" s="91">
        <v>1503</v>
      </c>
      <c r="AG2761" s="91">
        <v>56</v>
      </c>
      <c r="AH2761" s="91">
        <v>578548</v>
      </c>
      <c r="AI2761" s="91">
        <v>1</v>
      </c>
      <c r="AJ2761" s="91" t="s">
        <v>23390</v>
      </c>
      <c r="AK2761" s="91">
        <v>2</v>
      </c>
      <c r="AL2761" s="91">
        <v>0</v>
      </c>
      <c r="AM2761" s="91" t="s">
        <v>87</v>
      </c>
      <c r="AO2761" s="91">
        <v>0</v>
      </c>
      <c r="AP2761" s="91">
        <v>2</v>
      </c>
      <c r="AQ2761" s="91" t="s">
        <v>87</v>
      </c>
      <c r="AR2761" s="91" t="s">
        <v>87</v>
      </c>
      <c r="AW2761" s="91">
        <v>1</v>
      </c>
      <c r="AX2761" s="91">
        <v>0</v>
      </c>
      <c r="AZ2761" s="92">
        <v>43132</v>
      </c>
      <c r="BA2761" s="91" t="s">
        <v>3642</v>
      </c>
      <c r="BB2761" s="92">
        <v>43132</v>
      </c>
      <c r="BC2761" s="91" t="s">
        <v>3642</v>
      </c>
    </row>
    <row r="2762" spans="1:55">
      <c r="A2762" s="91">
        <f t="shared" si="43"/>
        <v>2761</v>
      </c>
      <c r="B2762" s="91">
        <v>1086902</v>
      </c>
      <c r="C2762" s="91">
        <v>43</v>
      </c>
      <c r="D2762" s="91">
        <v>19</v>
      </c>
      <c r="E2762" s="91">
        <v>10869</v>
      </c>
      <c r="F2762" s="91">
        <v>2</v>
      </c>
      <c r="G2762" s="91" t="s">
        <v>23391</v>
      </c>
      <c r="I2762" s="91" t="s">
        <v>23392</v>
      </c>
      <c r="J2762" s="91" t="s">
        <v>23393</v>
      </c>
      <c r="K2762" s="91" t="s">
        <v>15101</v>
      </c>
      <c r="L2762" s="91" t="s">
        <v>23394</v>
      </c>
      <c r="O2762" s="91" t="s">
        <v>23395</v>
      </c>
      <c r="P2762" s="91" t="s">
        <v>23396</v>
      </c>
      <c r="R2762" s="91" t="s">
        <v>23397</v>
      </c>
      <c r="S2762" s="91" t="s">
        <v>23398</v>
      </c>
      <c r="T2762" s="91" t="s">
        <v>201</v>
      </c>
      <c r="U2762" s="91">
        <v>0</v>
      </c>
      <c r="V2762" s="91">
        <v>0</v>
      </c>
      <c r="W2762" s="91">
        <v>0</v>
      </c>
      <c r="X2762" s="91">
        <v>0</v>
      </c>
      <c r="Y2762" s="91">
        <v>0</v>
      </c>
      <c r="Z2762" s="91">
        <v>100</v>
      </c>
      <c r="AA2762" s="91">
        <v>0</v>
      </c>
      <c r="AB2762" s="91">
        <v>0</v>
      </c>
      <c r="AC2762" s="91">
        <v>0</v>
      </c>
      <c r="AD2762" s="91">
        <v>0</v>
      </c>
      <c r="AE2762" s="91">
        <v>0</v>
      </c>
      <c r="AF2762" s="91">
        <v>151</v>
      </c>
      <c r="AG2762" s="91">
        <v>303</v>
      </c>
      <c r="AH2762" s="91">
        <v>5063</v>
      </c>
      <c r="AI2762" s="91">
        <v>2</v>
      </c>
      <c r="AJ2762" s="91" t="s">
        <v>23399</v>
      </c>
      <c r="AK2762" s="91">
        <v>2</v>
      </c>
      <c r="AL2762" s="91">
        <v>1</v>
      </c>
      <c r="AM2762" s="91" t="s">
        <v>23400</v>
      </c>
      <c r="AN2762" s="91" t="s">
        <v>23401</v>
      </c>
      <c r="AO2762" s="91">
        <v>0</v>
      </c>
      <c r="AP2762" s="91">
        <v>2</v>
      </c>
      <c r="AQ2762" s="91" t="s">
        <v>87</v>
      </c>
      <c r="AR2762" s="91" t="s">
        <v>87</v>
      </c>
      <c r="AW2762" s="91">
        <v>1</v>
      </c>
      <c r="AX2762" s="91">
        <v>0</v>
      </c>
      <c r="AZ2762" s="92">
        <v>43132</v>
      </c>
      <c r="BA2762" s="91" t="s">
        <v>3642</v>
      </c>
      <c r="BB2762" s="92">
        <v>43132</v>
      </c>
      <c r="BC2762" s="91" t="s">
        <v>3642</v>
      </c>
    </row>
    <row r="2763" spans="1:55">
      <c r="A2763" s="91">
        <f t="shared" si="43"/>
        <v>2762</v>
      </c>
      <c r="B2763" s="91">
        <v>1089017</v>
      </c>
      <c r="C2763" s="91">
        <v>57</v>
      </c>
      <c r="D2763" s="91">
        <v>19</v>
      </c>
      <c r="E2763" s="91" t="s">
        <v>87</v>
      </c>
      <c r="F2763" s="91" t="s">
        <v>87</v>
      </c>
      <c r="G2763" s="91" t="s">
        <v>6028</v>
      </c>
      <c r="I2763" s="91" t="s">
        <v>6030</v>
      </c>
      <c r="K2763" s="91" t="s">
        <v>23402</v>
      </c>
      <c r="L2763" s="91" t="s">
        <v>23403</v>
      </c>
      <c r="O2763" s="91" t="s">
        <v>23404</v>
      </c>
      <c r="P2763" s="91" t="s">
        <v>23405</v>
      </c>
      <c r="R2763" s="91" t="s">
        <v>23406</v>
      </c>
      <c r="T2763" s="91" t="s">
        <v>201</v>
      </c>
      <c r="U2763" s="91">
        <v>0</v>
      </c>
      <c r="V2763" s="91">
        <v>500000</v>
      </c>
      <c r="W2763" s="91">
        <v>0</v>
      </c>
      <c r="X2763" s="91">
        <v>100</v>
      </c>
      <c r="Y2763" s="91">
        <v>120</v>
      </c>
      <c r="Z2763" s="91">
        <v>40</v>
      </c>
      <c r="AA2763" s="91">
        <v>60</v>
      </c>
      <c r="AB2763" s="91">
        <v>120</v>
      </c>
      <c r="AC2763" s="91">
        <v>40</v>
      </c>
      <c r="AD2763" s="91">
        <v>60</v>
      </c>
      <c r="AE2763" s="91">
        <v>120</v>
      </c>
      <c r="AF2763" s="91">
        <v>143</v>
      </c>
      <c r="AG2763" s="91">
        <v>283</v>
      </c>
      <c r="AH2763" s="91">
        <v>2024816</v>
      </c>
      <c r="AI2763" s="91">
        <v>2</v>
      </c>
      <c r="AJ2763" s="91" t="s">
        <v>23407</v>
      </c>
      <c r="AK2763" s="91">
        <v>2</v>
      </c>
      <c r="AL2763" s="91">
        <v>0</v>
      </c>
      <c r="AM2763" s="91" t="s">
        <v>87</v>
      </c>
      <c r="AO2763" s="91">
        <v>0</v>
      </c>
      <c r="AP2763" s="91">
        <v>1</v>
      </c>
      <c r="AQ2763" s="91" t="s">
        <v>87</v>
      </c>
      <c r="AR2763" s="91" t="s">
        <v>87</v>
      </c>
      <c r="AW2763" s="91">
        <v>1</v>
      </c>
      <c r="AX2763" s="91">
        <v>0</v>
      </c>
      <c r="AZ2763" s="92">
        <v>43132</v>
      </c>
      <c r="BA2763" s="91" t="s">
        <v>728</v>
      </c>
      <c r="BB2763" s="92">
        <v>43132</v>
      </c>
      <c r="BC2763" s="91" t="s">
        <v>728</v>
      </c>
    </row>
    <row r="2764" spans="1:55">
      <c r="A2764" s="91">
        <f t="shared" si="43"/>
        <v>2763</v>
      </c>
      <c r="B2764" s="91">
        <v>1094001</v>
      </c>
      <c r="C2764" s="91">
        <v>50</v>
      </c>
      <c r="D2764" s="91">
        <v>19</v>
      </c>
      <c r="E2764" s="91">
        <v>10940</v>
      </c>
      <c r="F2764" s="91">
        <v>1</v>
      </c>
      <c r="G2764" s="91" t="s">
        <v>23408</v>
      </c>
      <c r="I2764" s="91" t="s">
        <v>23409</v>
      </c>
      <c r="J2764" s="91" t="s">
        <v>23410</v>
      </c>
      <c r="K2764" s="91" t="s">
        <v>23411</v>
      </c>
      <c r="L2764" s="91" t="s">
        <v>23412</v>
      </c>
      <c r="O2764" s="91" t="s">
        <v>23413</v>
      </c>
      <c r="P2764" s="91" t="s">
        <v>87</v>
      </c>
      <c r="U2764" s="91">
        <v>1</v>
      </c>
      <c r="V2764" s="91">
        <v>500000</v>
      </c>
      <c r="W2764" s="91">
        <v>40</v>
      </c>
      <c r="X2764" s="91">
        <v>60</v>
      </c>
      <c r="Y2764" s="91">
        <v>120</v>
      </c>
      <c r="Z2764" s="91">
        <v>40</v>
      </c>
      <c r="AA2764" s="91">
        <v>60</v>
      </c>
      <c r="AB2764" s="91">
        <v>120</v>
      </c>
      <c r="AC2764" s="91">
        <v>40</v>
      </c>
      <c r="AD2764" s="91">
        <v>60</v>
      </c>
      <c r="AE2764" s="91">
        <v>120</v>
      </c>
      <c r="AF2764" s="91">
        <v>543</v>
      </c>
      <c r="AG2764" s="91">
        <v>237</v>
      </c>
      <c r="AH2764" s="91">
        <v>3151478</v>
      </c>
      <c r="AI2764" s="91">
        <v>1</v>
      </c>
      <c r="AJ2764" s="91" t="s">
        <v>23414</v>
      </c>
      <c r="AK2764" s="91">
        <v>2</v>
      </c>
      <c r="AL2764" s="91">
        <v>1</v>
      </c>
      <c r="AM2764" s="91">
        <v>23110936195049</v>
      </c>
      <c r="AN2764" s="91" t="s">
        <v>23415</v>
      </c>
      <c r="AO2764" s="91">
        <v>1</v>
      </c>
      <c r="AP2764" s="91">
        <v>2</v>
      </c>
      <c r="AQ2764" s="91">
        <v>1577976</v>
      </c>
      <c r="AR2764" s="91" t="s">
        <v>87</v>
      </c>
      <c r="AU2764" s="93">
        <v>42060</v>
      </c>
      <c r="AW2764" s="91">
        <v>1</v>
      </c>
      <c r="AX2764" s="91">
        <v>0</v>
      </c>
      <c r="AZ2764" s="92">
        <v>36680</v>
      </c>
      <c r="BA2764" s="91" t="s">
        <v>183</v>
      </c>
      <c r="BB2764" s="92">
        <v>42057</v>
      </c>
      <c r="BC2764" s="91" t="s">
        <v>87</v>
      </c>
    </row>
    <row r="2765" spans="1:55">
      <c r="A2765" s="91">
        <f t="shared" si="43"/>
        <v>2764</v>
      </c>
      <c r="B2765" s="91">
        <v>1106401</v>
      </c>
      <c r="C2765" s="91">
        <v>62</v>
      </c>
      <c r="D2765" s="91">
        <v>19</v>
      </c>
      <c r="E2765" s="91">
        <v>11064</v>
      </c>
      <c r="F2765" s="91">
        <v>1</v>
      </c>
      <c r="G2765" s="91" t="s">
        <v>23416</v>
      </c>
      <c r="I2765" s="91" t="s">
        <v>23417</v>
      </c>
      <c r="J2765" s="91" t="s">
        <v>23416</v>
      </c>
      <c r="K2765" s="91" t="s">
        <v>4685</v>
      </c>
      <c r="L2765" s="91" t="s">
        <v>23418</v>
      </c>
      <c r="O2765" s="91" t="s">
        <v>23419</v>
      </c>
      <c r="P2765" s="91" t="s">
        <v>23420</v>
      </c>
      <c r="U2765" s="91">
        <v>0</v>
      </c>
      <c r="V2765" s="91">
        <v>500000</v>
      </c>
      <c r="W2765" s="91">
        <v>0</v>
      </c>
      <c r="X2765" s="91">
        <v>100</v>
      </c>
      <c r="Y2765" s="91">
        <v>120</v>
      </c>
      <c r="Z2765" s="91">
        <v>40</v>
      </c>
      <c r="AA2765" s="91">
        <v>60</v>
      </c>
      <c r="AB2765" s="91">
        <v>120</v>
      </c>
      <c r="AC2765" s="91">
        <v>100</v>
      </c>
      <c r="AD2765" s="91">
        <v>0</v>
      </c>
      <c r="AE2765" s="91">
        <v>0</v>
      </c>
      <c r="AF2765" s="91">
        <v>1581</v>
      </c>
      <c r="AG2765" s="91">
        <v>7</v>
      </c>
      <c r="AH2765" s="91">
        <v>1064163</v>
      </c>
      <c r="AI2765" s="91">
        <v>1</v>
      </c>
      <c r="AJ2765" s="91" t="s">
        <v>23421</v>
      </c>
      <c r="AK2765" s="91">
        <v>2</v>
      </c>
      <c r="AL2765" s="91">
        <v>0</v>
      </c>
      <c r="AM2765" s="91" t="s">
        <v>87</v>
      </c>
      <c r="AO2765" s="91">
        <v>1</v>
      </c>
      <c r="AP2765" s="91">
        <v>1</v>
      </c>
      <c r="AQ2765" s="91" t="s">
        <v>87</v>
      </c>
      <c r="AR2765" s="91" t="s">
        <v>87</v>
      </c>
      <c r="AW2765" s="91">
        <v>0</v>
      </c>
      <c r="AX2765" s="91">
        <v>0</v>
      </c>
      <c r="AZ2765" s="92">
        <v>42971.058206018519</v>
      </c>
      <c r="BA2765" s="91" t="s">
        <v>233</v>
      </c>
      <c r="BB2765" s="92">
        <v>42971.058206018519</v>
      </c>
      <c r="BC2765" s="91" t="s">
        <v>233</v>
      </c>
    </row>
    <row r="2766" spans="1:55">
      <c r="A2766" s="91">
        <f t="shared" si="43"/>
        <v>2765</v>
      </c>
      <c r="B2766" s="91">
        <v>1108101</v>
      </c>
      <c r="C2766" s="91">
        <v>62</v>
      </c>
      <c r="D2766" s="91">
        <v>19</v>
      </c>
      <c r="E2766" s="91">
        <v>11081</v>
      </c>
      <c r="F2766" s="91">
        <v>1</v>
      </c>
      <c r="G2766" s="91" t="s">
        <v>23422</v>
      </c>
      <c r="I2766" s="91" t="s">
        <v>23423</v>
      </c>
      <c r="J2766" s="91" t="s">
        <v>23422</v>
      </c>
      <c r="K2766" s="91" t="s">
        <v>23424</v>
      </c>
      <c r="L2766" s="91" t="s">
        <v>23425</v>
      </c>
      <c r="O2766" s="91" t="s">
        <v>23426</v>
      </c>
      <c r="P2766" s="91" t="s">
        <v>23427</v>
      </c>
      <c r="U2766" s="91">
        <v>0</v>
      </c>
      <c r="V2766" s="91">
        <v>500000</v>
      </c>
      <c r="W2766" s="91">
        <v>100</v>
      </c>
      <c r="X2766" s="91">
        <v>0</v>
      </c>
      <c r="Y2766" s="91">
        <v>0</v>
      </c>
      <c r="Z2766" s="91">
        <v>40</v>
      </c>
      <c r="AA2766" s="91">
        <v>60</v>
      </c>
      <c r="AB2766" s="91">
        <v>120</v>
      </c>
      <c r="AC2766" s="91">
        <v>100</v>
      </c>
      <c r="AD2766" s="91">
        <v>0</v>
      </c>
      <c r="AE2766" s="91">
        <v>0</v>
      </c>
      <c r="AF2766" s="91">
        <v>5</v>
      </c>
      <c r="AG2766" s="91">
        <v>216</v>
      </c>
      <c r="AH2766" s="91">
        <v>1572179</v>
      </c>
      <c r="AI2766" s="91">
        <v>1</v>
      </c>
      <c r="AJ2766" s="91" t="s">
        <v>23428</v>
      </c>
      <c r="AK2766" s="91">
        <v>2</v>
      </c>
      <c r="AL2766" s="91">
        <v>0</v>
      </c>
      <c r="AM2766" s="91" t="s">
        <v>87</v>
      </c>
      <c r="AO2766" s="91">
        <v>0</v>
      </c>
      <c r="AP2766" s="91">
        <v>2</v>
      </c>
      <c r="AQ2766" s="91" t="s">
        <v>87</v>
      </c>
      <c r="AR2766" s="91" t="s">
        <v>87</v>
      </c>
      <c r="AW2766" s="91">
        <v>1</v>
      </c>
      <c r="AX2766" s="91">
        <v>0</v>
      </c>
      <c r="AZ2766" s="92">
        <v>37383</v>
      </c>
      <c r="BA2766" s="91" t="s">
        <v>183</v>
      </c>
      <c r="BB2766" s="92">
        <v>43123.066724537035</v>
      </c>
      <c r="BC2766" s="91" t="s">
        <v>233</v>
      </c>
    </row>
    <row r="2767" spans="1:55">
      <c r="A2767" s="91">
        <f t="shared" si="43"/>
        <v>2766</v>
      </c>
      <c r="B2767" s="91">
        <v>1113003</v>
      </c>
      <c r="C2767" s="91">
        <v>40</v>
      </c>
      <c r="D2767" s="91">
        <v>19</v>
      </c>
      <c r="E2767" s="91" t="s">
        <v>87</v>
      </c>
      <c r="F2767" s="91" t="s">
        <v>87</v>
      </c>
      <c r="G2767" s="91" t="s">
        <v>3618</v>
      </c>
      <c r="H2767" s="91" t="s">
        <v>94</v>
      </c>
      <c r="I2767" s="91" t="s">
        <v>23429</v>
      </c>
      <c r="J2767" s="91" t="s">
        <v>23430</v>
      </c>
      <c r="K2767" s="91" t="s">
        <v>689</v>
      </c>
      <c r="L2767" s="91" t="s">
        <v>23431</v>
      </c>
      <c r="O2767" s="91" t="s">
        <v>23432</v>
      </c>
      <c r="P2767" s="91" t="s">
        <v>23433</v>
      </c>
      <c r="U2767" s="91">
        <v>1</v>
      </c>
      <c r="V2767" s="91">
        <v>500000</v>
      </c>
      <c r="W2767" s="91">
        <v>0</v>
      </c>
      <c r="X2767" s="91">
        <v>100</v>
      </c>
      <c r="Y2767" s="91">
        <v>120</v>
      </c>
      <c r="Z2767" s="91">
        <v>40</v>
      </c>
      <c r="AA2767" s="91">
        <v>60</v>
      </c>
      <c r="AB2767" s="91">
        <v>120</v>
      </c>
      <c r="AC2767" s="91">
        <v>0</v>
      </c>
      <c r="AD2767" s="91">
        <v>100</v>
      </c>
      <c r="AE2767" s="91">
        <v>120</v>
      </c>
      <c r="AF2767" s="91">
        <v>9</v>
      </c>
      <c r="AG2767" s="91">
        <v>481</v>
      </c>
      <c r="AH2767" s="91">
        <v>2576833</v>
      </c>
      <c r="AI2767" s="91">
        <v>1</v>
      </c>
      <c r="AJ2767" s="91" t="s">
        <v>3625</v>
      </c>
      <c r="AK2767" s="91">
        <v>2</v>
      </c>
      <c r="AL2767" s="91">
        <v>1</v>
      </c>
      <c r="AM2767" s="91" t="s">
        <v>23434</v>
      </c>
      <c r="AN2767" s="91" t="s">
        <v>431</v>
      </c>
      <c r="AO2767" s="91">
        <v>1</v>
      </c>
      <c r="AP2767" s="91">
        <v>2</v>
      </c>
      <c r="AQ2767" s="91">
        <v>1072404</v>
      </c>
      <c r="AR2767" s="91" t="s">
        <v>87</v>
      </c>
      <c r="AU2767" s="93">
        <v>42060</v>
      </c>
      <c r="AW2767" s="91">
        <v>1</v>
      </c>
      <c r="AX2767" s="91">
        <v>0</v>
      </c>
      <c r="AZ2767" s="92">
        <v>37188</v>
      </c>
      <c r="BA2767" s="91" t="s">
        <v>183</v>
      </c>
      <c r="BB2767" s="92">
        <v>42057</v>
      </c>
      <c r="BC2767" s="91" t="s">
        <v>87</v>
      </c>
    </row>
    <row r="2768" spans="1:55">
      <c r="A2768" s="91">
        <f t="shared" si="43"/>
        <v>2767</v>
      </c>
      <c r="B2768" s="91">
        <v>1123801</v>
      </c>
      <c r="C2768" s="91">
        <v>62</v>
      </c>
      <c r="D2768" s="91">
        <v>19</v>
      </c>
      <c r="E2768" s="91">
        <v>11238</v>
      </c>
      <c r="F2768" s="91">
        <v>1</v>
      </c>
      <c r="G2768" s="91" t="s">
        <v>23435</v>
      </c>
      <c r="I2768" s="91" t="s">
        <v>23436</v>
      </c>
      <c r="J2768" s="91" t="s">
        <v>23435</v>
      </c>
      <c r="K2768" s="91" t="s">
        <v>23437</v>
      </c>
      <c r="L2768" s="91" t="s">
        <v>23438</v>
      </c>
      <c r="M2768" s="91" t="s">
        <v>23439</v>
      </c>
      <c r="O2768" s="91" t="s">
        <v>23440</v>
      </c>
      <c r="P2768" s="91" t="s">
        <v>23441</v>
      </c>
      <c r="U2768" s="91">
        <v>0</v>
      </c>
      <c r="V2768" s="91">
        <v>0</v>
      </c>
      <c r="W2768" s="91">
        <v>0</v>
      </c>
      <c r="X2768" s="91">
        <v>100</v>
      </c>
      <c r="Y2768" s="91">
        <v>120</v>
      </c>
      <c r="Z2768" s="91">
        <v>40</v>
      </c>
      <c r="AA2768" s="91">
        <v>60</v>
      </c>
      <c r="AB2768" s="91">
        <v>120</v>
      </c>
      <c r="AC2768" s="91">
        <v>0</v>
      </c>
      <c r="AD2768" s="91">
        <v>0</v>
      </c>
      <c r="AE2768" s="91">
        <v>0</v>
      </c>
      <c r="AF2768" s="91">
        <v>546</v>
      </c>
      <c r="AG2768" s="91">
        <v>320</v>
      </c>
      <c r="AH2768" s="91">
        <v>666186</v>
      </c>
      <c r="AI2768" s="91">
        <v>1</v>
      </c>
      <c r="AJ2768" s="91" t="s">
        <v>23442</v>
      </c>
      <c r="AK2768" s="91">
        <v>2</v>
      </c>
      <c r="AL2768" s="91">
        <v>0</v>
      </c>
      <c r="AM2768" s="91" t="s">
        <v>87</v>
      </c>
      <c r="AO2768" s="91">
        <v>0</v>
      </c>
      <c r="AP2768" s="91">
        <v>2</v>
      </c>
      <c r="AQ2768" s="91" t="s">
        <v>87</v>
      </c>
      <c r="AR2768" s="91" t="s">
        <v>87</v>
      </c>
      <c r="AW2768" s="91">
        <v>1</v>
      </c>
      <c r="AX2768" s="91">
        <v>0</v>
      </c>
      <c r="AY2768" s="91">
        <v>0</v>
      </c>
      <c r="AZ2768" s="92">
        <v>37383</v>
      </c>
      <c r="BA2768" s="91" t="s">
        <v>183</v>
      </c>
      <c r="BB2768" s="92">
        <v>42471</v>
      </c>
      <c r="BC2768" s="91" t="s">
        <v>87</v>
      </c>
    </row>
    <row r="2769" spans="1:55">
      <c r="A2769" s="91">
        <f t="shared" si="43"/>
        <v>2768</v>
      </c>
      <c r="B2769" s="91">
        <v>1124201</v>
      </c>
      <c r="C2769" s="91">
        <v>62</v>
      </c>
      <c r="D2769" s="91">
        <v>19</v>
      </c>
      <c r="E2769" s="91">
        <v>11242</v>
      </c>
      <c r="F2769" s="91">
        <v>1</v>
      </c>
      <c r="G2769" s="91" t="s">
        <v>23443</v>
      </c>
      <c r="I2769" s="91" t="s">
        <v>16823</v>
      </c>
      <c r="J2769" s="91" t="s">
        <v>23443</v>
      </c>
      <c r="K2769" s="91" t="s">
        <v>23444</v>
      </c>
      <c r="L2769" s="91" t="s">
        <v>23445</v>
      </c>
      <c r="O2769" s="91" t="s">
        <v>23446</v>
      </c>
      <c r="P2769" s="91" t="s">
        <v>23447</v>
      </c>
      <c r="U2769" s="91">
        <v>0</v>
      </c>
      <c r="V2769" s="91">
        <v>0</v>
      </c>
      <c r="W2769" s="91">
        <v>0</v>
      </c>
      <c r="X2769" s="91">
        <v>0</v>
      </c>
      <c r="Y2769" s="91">
        <v>0</v>
      </c>
      <c r="Z2769" s="91">
        <v>40</v>
      </c>
      <c r="AA2769" s="91">
        <v>60</v>
      </c>
      <c r="AB2769" s="91">
        <v>120</v>
      </c>
      <c r="AC2769" s="91">
        <v>0</v>
      </c>
      <c r="AD2769" s="91">
        <v>0</v>
      </c>
      <c r="AE2769" s="91">
        <v>0</v>
      </c>
      <c r="AF2769" s="91">
        <v>544</v>
      </c>
      <c r="AG2769" s="91">
        <v>608</v>
      </c>
      <c r="AH2769" s="91">
        <v>102808</v>
      </c>
      <c r="AI2769" s="91">
        <v>2</v>
      </c>
      <c r="AJ2769" s="91" t="s">
        <v>23448</v>
      </c>
      <c r="AK2769" s="91">
        <v>2</v>
      </c>
      <c r="AL2769" s="91">
        <v>0</v>
      </c>
      <c r="AM2769" s="91" t="s">
        <v>87</v>
      </c>
      <c r="AO2769" s="91">
        <v>0</v>
      </c>
      <c r="AP2769" s="91">
        <v>2</v>
      </c>
      <c r="AQ2769" s="91" t="s">
        <v>87</v>
      </c>
      <c r="AR2769" s="91" t="s">
        <v>87</v>
      </c>
      <c r="AW2769" s="91">
        <v>1</v>
      </c>
      <c r="AX2769" s="91">
        <v>0</v>
      </c>
      <c r="AZ2769" s="92">
        <v>37383</v>
      </c>
      <c r="BA2769" s="91" t="s">
        <v>183</v>
      </c>
      <c r="BB2769" s="92">
        <v>42471</v>
      </c>
      <c r="BC2769" s="91" t="s">
        <v>87</v>
      </c>
    </row>
    <row r="2770" spans="1:55">
      <c r="A2770" s="91">
        <f t="shared" si="43"/>
        <v>2769</v>
      </c>
      <c r="B2770" s="91">
        <v>1124601</v>
      </c>
      <c r="C2770" s="91">
        <v>62</v>
      </c>
      <c r="D2770" s="91">
        <v>19</v>
      </c>
      <c r="E2770" s="91">
        <v>11246</v>
      </c>
      <c r="F2770" s="91">
        <v>1</v>
      </c>
      <c r="G2770" s="91" t="s">
        <v>23449</v>
      </c>
      <c r="I2770" s="91" t="s">
        <v>23450</v>
      </c>
      <c r="J2770" s="91" t="s">
        <v>23449</v>
      </c>
      <c r="K2770" s="91" t="s">
        <v>23451</v>
      </c>
      <c r="L2770" s="91" t="s">
        <v>23452</v>
      </c>
      <c r="O2770" s="91" t="s">
        <v>23453</v>
      </c>
      <c r="P2770" s="91" t="s">
        <v>23454</v>
      </c>
      <c r="U2770" s="91">
        <v>1</v>
      </c>
      <c r="V2770" s="91">
        <v>0</v>
      </c>
      <c r="W2770" s="91">
        <v>0</v>
      </c>
      <c r="X2770" s="91">
        <v>100</v>
      </c>
      <c r="Y2770" s="91">
        <v>120</v>
      </c>
      <c r="Z2770" s="91">
        <v>40</v>
      </c>
      <c r="AA2770" s="91">
        <v>60</v>
      </c>
      <c r="AB2770" s="91">
        <v>120</v>
      </c>
      <c r="AC2770" s="91">
        <v>0</v>
      </c>
      <c r="AD2770" s="91">
        <v>0</v>
      </c>
      <c r="AE2770" s="91">
        <v>0</v>
      </c>
      <c r="AF2770" s="91">
        <v>155</v>
      </c>
      <c r="AG2770" s="91">
        <v>506</v>
      </c>
      <c r="AH2770" s="91">
        <v>6432</v>
      </c>
      <c r="AI2770" s="91">
        <v>2</v>
      </c>
      <c r="AJ2770" s="91" t="s">
        <v>23455</v>
      </c>
      <c r="AK2770" s="91">
        <v>2</v>
      </c>
      <c r="AL2770" s="91">
        <v>0</v>
      </c>
      <c r="AM2770" s="91" t="s">
        <v>87</v>
      </c>
      <c r="AO2770" s="91">
        <v>0</v>
      </c>
      <c r="AP2770" s="91">
        <v>2</v>
      </c>
      <c r="AQ2770" s="91">
        <v>2101701</v>
      </c>
      <c r="AR2770" s="91" t="s">
        <v>87</v>
      </c>
      <c r="AU2770" s="93">
        <v>42791</v>
      </c>
      <c r="AW2770" s="91">
        <v>1</v>
      </c>
      <c r="AX2770" s="91">
        <v>0</v>
      </c>
      <c r="AZ2770" s="92">
        <v>37383</v>
      </c>
      <c r="BA2770" s="91" t="s">
        <v>183</v>
      </c>
      <c r="BB2770" s="92">
        <v>42471</v>
      </c>
      <c r="BC2770" s="91" t="s">
        <v>87</v>
      </c>
    </row>
    <row r="2771" spans="1:55">
      <c r="A2771" s="91">
        <f t="shared" si="43"/>
        <v>2770</v>
      </c>
      <c r="B2771" s="91">
        <v>1131001</v>
      </c>
      <c r="C2771" s="91">
        <v>40</v>
      </c>
      <c r="D2771" s="91">
        <v>19</v>
      </c>
      <c r="E2771" s="91">
        <v>11310</v>
      </c>
      <c r="F2771" s="91">
        <v>1</v>
      </c>
      <c r="G2771" s="91" t="s">
        <v>23456</v>
      </c>
      <c r="I2771" s="91" t="s">
        <v>23457</v>
      </c>
      <c r="J2771" s="91" t="s">
        <v>23458</v>
      </c>
      <c r="K2771" s="91" t="s">
        <v>23459</v>
      </c>
      <c r="L2771" s="91" t="s">
        <v>23460</v>
      </c>
      <c r="O2771" s="91" t="s">
        <v>23461</v>
      </c>
      <c r="P2771" s="91" t="s">
        <v>23462</v>
      </c>
      <c r="U2771" s="91">
        <v>0</v>
      </c>
      <c r="V2771" s="91">
        <v>500000</v>
      </c>
      <c r="W2771" s="91">
        <v>0</v>
      </c>
      <c r="X2771" s="91">
        <v>0</v>
      </c>
      <c r="Y2771" s="91">
        <v>0</v>
      </c>
      <c r="Z2771" s="91">
        <v>40</v>
      </c>
      <c r="AA2771" s="91">
        <v>60</v>
      </c>
      <c r="AB2771" s="91">
        <v>120</v>
      </c>
      <c r="AC2771" s="91">
        <v>0</v>
      </c>
      <c r="AD2771" s="91">
        <v>0</v>
      </c>
      <c r="AE2771" s="91">
        <v>0</v>
      </c>
      <c r="AF2771" s="91">
        <v>5</v>
      </c>
      <c r="AG2771" s="91">
        <v>257</v>
      </c>
      <c r="AH2771" s="91">
        <v>4615811</v>
      </c>
      <c r="AI2771" s="91">
        <v>1</v>
      </c>
      <c r="AJ2771" s="91" t="s">
        <v>23463</v>
      </c>
      <c r="AK2771" s="91">
        <v>2</v>
      </c>
      <c r="AL2771" s="91">
        <v>1</v>
      </c>
      <c r="AM2771" s="91" t="s">
        <v>23464</v>
      </c>
      <c r="AN2771" s="91" t="s">
        <v>431</v>
      </c>
      <c r="AO2771" s="91">
        <v>1</v>
      </c>
      <c r="AP2771" s="91">
        <v>2</v>
      </c>
      <c r="AQ2771" s="91" t="s">
        <v>87</v>
      </c>
      <c r="AR2771" s="91" t="s">
        <v>87</v>
      </c>
      <c r="AW2771" s="91">
        <v>1</v>
      </c>
      <c r="AX2771" s="91">
        <v>0</v>
      </c>
      <c r="AZ2771" s="92">
        <v>36680</v>
      </c>
      <c r="BA2771" s="91" t="s">
        <v>183</v>
      </c>
      <c r="BB2771" s="92">
        <v>40354</v>
      </c>
      <c r="BC2771" s="91" t="s">
        <v>87</v>
      </c>
    </row>
    <row r="2772" spans="1:55">
      <c r="A2772" s="91">
        <f t="shared" si="43"/>
        <v>2771</v>
      </c>
      <c r="B2772" s="91">
        <v>1132701</v>
      </c>
      <c r="C2772" s="91">
        <v>62</v>
      </c>
      <c r="D2772" s="91">
        <v>19</v>
      </c>
      <c r="E2772" s="91">
        <v>11327</v>
      </c>
      <c r="F2772" s="91">
        <v>1</v>
      </c>
      <c r="G2772" s="91" t="s">
        <v>23465</v>
      </c>
      <c r="I2772" s="91" t="s">
        <v>23466</v>
      </c>
      <c r="J2772" s="91" t="s">
        <v>23465</v>
      </c>
      <c r="K2772" s="91" t="s">
        <v>3809</v>
      </c>
      <c r="L2772" s="91" t="s">
        <v>23467</v>
      </c>
      <c r="O2772" s="91" t="s">
        <v>23468</v>
      </c>
      <c r="P2772" s="91" t="s">
        <v>23469</v>
      </c>
      <c r="U2772" s="91">
        <v>0</v>
      </c>
      <c r="V2772" s="91">
        <v>0</v>
      </c>
      <c r="W2772" s="91">
        <v>0</v>
      </c>
      <c r="X2772" s="91">
        <v>0</v>
      </c>
      <c r="Y2772" s="91">
        <v>0</v>
      </c>
      <c r="Z2772" s="91">
        <v>40</v>
      </c>
      <c r="AA2772" s="91">
        <v>60</v>
      </c>
      <c r="AB2772" s="91">
        <v>120</v>
      </c>
      <c r="AC2772" s="91">
        <v>0</v>
      </c>
      <c r="AD2772" s="91">
        <v>0</v>
      </c>
      <c r="AE2772" s="91">
        <v>0</v>
      </c>
      <c r="AF2772" s="91">
        <v>1530</v>
      </c>
      <c r="AG2772" s="91">
        <v>17</v>
      </c>
      <c r="AH2772" s="91">
        <v>121163</v>
      </c>
      <c r="AI2772" s="91">
        <v>2</v>
      </c>
      <c r="AJ2772" s="91" t="s">
        <v>23470</v>
      </c>
      <c r="AK2772" s="91">
        <v>2</v>
      </c>
      <c r="AL2772" s="91">
        <v>0</v>
      </c>
      <c r="AM2772" s="91" t="s">
        <v>87</v>
      </c>
      <c r="AO2772" s="91">
        <v>0</v>
      </c>
      <c r="AP2772" s="91">
        <v>2</v>
      </c>
      <c r="AQ2772" s="91" t="s">
        <v>87</v>
      </c>
      <c r="AR2772" s="91" t="s">
        <v>87</v>
      </c>
      <c r="AW2772" s="91">
        <v>1</v>
      </c>
      <c r="AX2772" s="91">
        <v>0</v>
      </c>
      <c r="AZ2772" s="92">
        <v>37383</v>
      </c>
      <c r="BA2772" s="91" t="s">
        <v>183</v>
      </c>
      <c r="BB2772" s="92">
        <v>42471</v>
      </c>
      <c r="BC2772" s="91" t="s">
        <v>87</v>
      </c>
    </row>
    <row r="2773" spans="1:55">
      <c r="A2773" s="91">
        <f t="shared" si="43"/>
        <v>2772</v>
      </c>
      <c r="B2773" s="91">
        <v>1133901</v>
      </c>
      <c r="C2773" s="91">
        <v>62</v>
      </c>
      <c r="D2773" s="91">
        <v>19</v>
      </c>
      <c r="E2773" s="91">
        <v>11339</v>
      </c>
      <c r="F2773" s="91">
        <v>1</v>
      </c>
      <c r="G2773" s="91" t="s">
        <v>23471</v>
      </c>
      <c r="I2773" s="91" t="s">
        <v>23472</v>
      </c>
      <c r="J2773" s="91" t="s">
        <v>23471</v>
      </c>
      <c r="K2773" s="91" t="s">
        <v>23473</v>
      </c>
      <c r="L2773" s="91" t="s">
        <v>23474</v>
      </c>
      <c r="O2773" s="91" t="s">
        <v>23475</v>
      </c>
      <c r="P2773" s="91" t="s">
        <v>23476</v>
      </c>
      <c r="U2773" s="91">
        <v>0</v>
      </c>
      <c r="V2773" s="91">
        <v>0</v>
      </c>
      <c r="W2773" s="91">
        <v>0</v>
      </c>
      <c r="X2773" s="91">
        <v>100</v>
      </c>
      <c r="Y2773" s="91">
        <v>120</v>
      </c>
      <c r="Z2773" s="91">
        <v>40</v>
      </c>
      <c r="AA2773" s="91">
        <v>60</v>
      </c>
      <c r="AB2773" s="91">
        <v>120</v>
      </c>
      <c r="AC2773" s="91">
        <v>0</v>
      </c>
      <c r="AD2773" s="91">
        <v>0</v>
      </c>
      <c r="AE2773" s="91">
        <v>0</v>
      </c>
      <c r="AF2773" s="91">
        <v>554</v>
      </c>
      <c r="AG2773" s="91">
        <v>100</v>
      </c>
      <c r="AH2773" s="91">
        <v>328229</v>
      </c>
      <c r="AI2773" s="91">
        <v>1</v>
      </c>
      <c r="AJ2773" s="91" t="s">
        <v>23477</v>
      </c>
      <c r="AK2773" s="91">
        <v>2</v>
      </c>
      <c r="AL2773" s="91">
        <v>0</v>
      </c>
      <c r="AM2773" s="91" t="s">
        <v>87</v>
      </c>
      <c r="AO2773" s="91">
        <v>0</v>
      </c>
      <c r="AP2773" s="91">
        <v>2</v>
      </c>
      <c r="AQ2773" s="91" t="s">
        <v>87</v>
      </c>
      <c r="AR2773" s="91" t="s">
        <v>87</v>
      </c>
      <c r="AW2773" s="91">
        <v>1</v>
      </c>
      <c r="AX2773" s="91">
        <v>0</v>
      </c>
      <c r="AZ2773" s="92">
        <v>37383</v>
      </c>
      <c r="BA2773" s="91" t="s">
        <v>183</v>
      </c>
      <c r="BB2773" s="92">
        <v>42471</v>
      </c>
      <c r="BC2773" s="91" t="s">
        <v>87</v>
      </c>
    </row>
    <row r="2774" spans="1:55">
      <c r="A2774" s="91">
        <f t="shared" si="43"/>
        <v>2773</v>
      </c>
      <c r="B2774" s="91">
        <v>1137401</v>
      </c>
      <c r="C2774" s="91">
        <v>62</v>
      </c>
      <c r="D2774" s="91">
        <v>19</v>
      </c>
      <c r="E2774" s="91">
        <v>11374</v>
      </c>
      <c r="F2774" s="91">
        <v>1</v>
      </c>
      <c r="G2774" s="91" t="s">
        <v>23478</v>
      </c>
      <c r="I2774" s="91" t="s">
        <v>23479</v>
      </c>
      <c r="J2774" s="91" t="s">
        <v>23479</v>
      </c>
      <c r="K2774" s="91" t="s">
        <v>23480</v>
      </c>
      <c r="L2774" s="91" t="s">
        <v>23481</v>
      </c>
      <c r="O2774" s="91" t="s">
        <v>23482</v>
      </c>
      <c r="P2774" s="91" t="s">
        <v>23483</v>
      </c>
      <c r="U2774" s="91">
        <v>0</v>
      </c>
      <c r="V2774" s="91">
        <v>0</v>
      </c>
      <c r="W2774" s="91">
        <v>0</v>
      </c>
      <c r="X2774" s="91">
        <v>0</v>
      </c>
      <c r="Y2774" s="91">
        <v>0</v>
      </c>
      <c r="Z2774" s="91">
        <v>40</v>
      </c>
      <c r="AA2774" s="91">
        <v>60</v>
      </c>
      <c r="AB2774" s="91">
        <v>120</v>
      </c>
      <c r="AC2774" s="91">
        <v>0</v>
      </c>
      <c r="AD2774" s="91">
        <v>0</v>
      </c>
      <c r="AE2774" s="91">
        <v>0</v>
      </c>
      <c r="AF2774" s="91">
        <v>154</v>
      </c>
      <c r="AG2774" s="91">
        <v>108</v>
      </c>
      <c r="AH2774" s="91">
        <v>796092</v>
      </c>
      <c r="AI2774" s="91">
        <v>1</v>
      </c>
      <c r="AJ2774" s="91" t="s">
        <v>23484</v>
      </c>
      <c r="AK2774" s="91">
        <v>2</v>
      </c>
      <c r="AL2774" s="91">
        <v>0</v>
      </c>
      <c r="AM2774" s="91" t="s">
        <v>87</v>
      </c>
      <c r="AO2774" s="91">
        <v>0</v>
      </c>
      <c r="AP2774" s="91">
        <v>2</v>
      </c>
      <c r="AQ2774" s="91" t="s">
        <v>87</v>
      </c>
      <c r="AR2774" s="91" t="s">
        <v>87</v>
      </c>
      <c r="AW2774" s="91">
        <v>1</v>
      </c>
      <c r="AX2774" s="91">
        <v>0</v>
      </c>
      <c r="AZ2774" s="92">
        <v>37383</v>
      </c>
      <c r="BA2774" s="91" t="s">
        <v>183</v>
      </c>
      <c r="BB2774" s="92">
        <v>42471</v>
      </c>
      <c r="BC2774" s="91" t="s">
        <v>87</v>
      </c>
    </row>
    <row r="2775" spans="1:55">
      <c r="A2775" s="91">
        <f t="shared" si="43"/>
        <v>2774</v>
      </c>
      <c r="B2775" s="91">
        <v>1138101</v>
      </c>
      <c r="C2775" s="91">
        <v>62</v>
      </c>
      <c r="D2775" s="91">
        <v>19</v>
      </c>
      <c r="E2775" s="91">
        <v>11381</v>
      </c>
      <c r="F2775" s="91">
        <v>1</v>
      </c>
      <c r="G2775" s="91" t="s">
        <v>23485</v>
      </c>
      <c r="I2775" s="91" t="s">
        <v>23486</v>
      </c>
      <c r="J2775" s="91" t="s">
        <v>23487</v>
      </c>
      <c r="K2775" s="91" t="s">
        <v>23488</v>
      </c>
      <c r="L2775" s="91" t="s">
        <v>23489</v>
      </c>
      <c r="O2775" s="91" t="s">
        <v>23490</v>
      </c>
      <c r="P2775" s="91" t="s">
        <v>23491</v>
      </c>
      <c r="U2775" s="91">
        <v>1</v>
      </c>
      <c r="V2775" s="91">
        <v>0</v>
      </c>
      <c r="W2775" s="91">
        <v>0</v>
      </c>
      <c r="X2775" s="91">
        <v>100</v>
      </c>
      <c r="Y2775" s="91">
        <v>120</v>
      </c>
      <c r="Z2775" s="91">
        <v>40</v>
      </c>
      <c r="AA2775" s="91">
        <v>60</v>
      </c>
      <c r="AB2775" s="91">
        <v>120</v>
      </c>
      <c r="AC2775" s="91">
        <v>0</v>
      </c>
      <c r="AD2775" s="91">
        <v>0</v>
      </c>
      <c r="AE2775" s="91">
        <v>0</v>
      </c>
      <c r="AF2775" s="91">
        <v>5</v>
      </c>
      <c r="AG2775" s="91">
        <v>450</v>
      </c>
      <c r="AH2775" s="91">
        <v>9007752</v>
      </c>
      <c r="AI2775" s="91">
        <v>2</v>
      </c>
      <c r="AJ2775" s="91" t="s">
        <v>23492</v>
      </c>
      <c r="AK2775" s="91">
        <v>2</v>
      </c>
      <c r="AL2775" s="91">
        <v>0</v>
      </c>
      <c r="AM2775" s="91" t="s">
        <v>87</v>
      </c>
      <c r="AO2775" s="91">
        <v>0</v>
      </c>
      <c r="AP2775" s="91">
        <v>2</v>
      </c>
      <c r="AQ2775" s="91">
        <v>2165341</v>
      </c>
      <c r="AR2775" s="91" t="s">
        <v>87</v>
      </c>
      <c r="AU2775" s="93">
        <v>43064</v>
      </c>
      <c r="AW2775" s="91">
        <v>1</v>
      </c>
      <c r="AX2775" s="91">
        <v>0</v>
      </c>
      <c r="AZ2775" s="92">
        <v>37383</v>
      </c>
      <c r="BA2775" s="91" t="s">
        <v>183</v>
      </c>
      <c r="BB2775" s="92">
        <v>43061.064039351855</v>
      </c>
      <c r="BC2775" s="91" t="s">
        <v>233</v>
      </c>
    </row>
    <row r="2776" spans="1:55">
      <c r="A2776" s="91">
        <f t="shared" si="43"/>
        <v>2775</v>
      </c>
      <c r="B2776" s="91">
        <v>1139601</v>
      </c>
      <c r="C2776" s="91">
        <v>62</v>
      </c>
      <c r="D2776" s="91">
        <v>19</v>
      </c>
      <c r="E2776" s="91">
        <v>11396</v>
      </c>
      <c r="F2776" s="91">
        <v>1</v>
      </c>
      <c r="G2776" s="91" t="s">
        <v>23493</v>
      </c>
      <c r="I2776" s="91" t="s">
        <v>23494</v>
      </c>
      <c r="J2776" s="91" t="s">
        <v>23495</v>
      </c>
      <c r="K2776" s="91" t="s">
        <v>11478</v>
      </c>
      <c r="L2776" s="91" t="s">
        <v>23496</v>
      </c>
      <c r="O2776" s="91" t="s">
        <v>23497</v>
      </c>
      <c r="P2776" s="91" t="s">
        <v>23498</v>
      </c>
      <c r="U2776" s="91">
        <v>0</v>
      </c>
      <c r="V2776" s="91">
        <v>0</v>
      </c>
      <c r="W2776" s="91">
        <v>100</v>
      </c>
      <c r="X2776" s="91">
        <v>0</v>
      </c>
      <c r="Y2776" s="91">
        <v>0</v>
      </c>
      <c r="Z2776" s="91">
        <v>100</v>
      </c>
      <c r="AA2776" s="91">
        <v>0</v>
      </c>
      <c r="AB2776" s="91">
        <v>0</v>
      </c>
      <c r="AC2776" s="91">
        <v>100</v>
      </c>
      <c r="AD2776" s="91">
        <v>0</v>
      </c>
      <c r="AE2776" s="91">
        <v>0</v>
      </c>
      <c r="AF2776" s="91">
        <v>154</v>
      </c>
      <c r="AG2776" s="91">
        <v>101</v>
      </c>
      <c r="AH2776" s="91">
        <v>1585317</v>
      </c>
      <c r="AI2776" s="91">
        <v>1</v>
      </c>
      <c r="AJ2776" s="91" t="s">
        <v>23499</v>
      </c>
      <c r="AK2776" s="91">
        <v>2</v>
      </c>
      <c r="AL2776" s="91">
        <v>0</v>
      </c>
      <c r="AM2776" s="91" t="s">
        <v>87</v>
      </c>
      <c r="AO2776" s="91">
        <v>1</v>
      </c>
      <c r="AP2776" s="91">
        <v>2</v>
      </c>
      <c r="AQ2776" s="91" t="s">
        <v>87</v>
      </c>
      <c r="AR2776" s="91" t="s">
        <v>87</v>
      </c>
      <c r="AW2776" s="91">
        <v>1</v>
      </c>
      <c r="AX2776" s="91">
        <v>0</v>
      </c>
      <c r="AZ2776" s="92">
        <v>37383</v>
      </c>
      <c r="BA2776" s="91" t="s">
        <v>183</v>
      </c>
      <c r="BB2776" s="92">
        <v>43003.067916666667</v>
      </c>
      <c r="BC2776" s="91" t="s">
        <v>233</v>
      </c>
    </row>
    <row r="2777" spans="1:55">
      <c r="A2777" s="91">
        <f t="shared" si="43"/>
        <v>2776</v>
      </c>
      <c r="B2777" s="91">
        <v>1163001</v>
      </c>
      <c r="C2777" s="91">
        <v>80</v>
      </c>
      <c r="D2777" s="91">
        <v>19</v>
      </c>
      <c r="E2777" s="91">
        <v>11630</v>
      </c>
      <c r="F2777" s="91">
        <v>1</v>
      </c>
      <c r="G2777" s="91" t="s">
        <v>23500</v>
      </c>
      <c r="I2777" s="91" t="s">
        <v>23501</v>
      </c>
      <c r="J2777" s="91" t="s">
        <v>23500</v>
      </c>
      <c r="K2777" s="91" t="s">
        <v>5470</v>
      </c>
      <c r="L2777" s="91" t="s">
        <v>23502</v>
      </c>
      <c r="O2777" s="91" t="s">
        <v>23503</v>
      </c>
      <c r="P2777" s="91" t="s">
        <v>23504</v>
      </c>
      <c r="R2777" s="91" t="s">
        <v>23505</v>
      </c>
      <c r="S2777" s="91" t="s">
        <v>23506</v>
      </c>
      <c r="T2777" s="91" t="s">
        <v>269</v>
      </c>
      <c r="U2777" s="91">
        <v>0</v>
      </c>
      <c r="V2777" s="91">
        <v>500000</v>
      </c>
      <c r="W2777" s="91">
        <v>0</v>
      </c>
      <c r="X2777" s="91">
        <v>100</v>
      </c>
      <c r="Y2777" s="91">
        <v>120</v>
      </c>
      <c r="Z2777" s="91">
        <v>40</v>
      </c>
      <c r="AA2777" s="91">
        <v>60</v>
      </c>
      <c r="AB2777" s="91">
        <v>120</v>
      </c>
      <c r="AC2777" s="91">
        <v>40</v>
      </c>
      <c r="AD2777" s="91">
        <v>60</v>
      </c>
      <c r="AE2777" s="91">
        <v>120</v>
      </c>
      <c r="AF2777" s="91">
        <v>177</v>
      </c>
      <c r="AG2777" s="91">
        <v>240</v>
      </c>
      <c r="AH2777" s="91">
        <v>282</v>
      </c>
      <c r="AI2777" s="91">
        <v>2</v>
      </c>
      <c r="AJ2777" s="91" t="s">
        <v>23507</v>
      </c>
      <c r="AK2777" s="91">
        <v>2</v>
      </c>
      <c r="AL2777" s="91">
        <v>1</v>
      </c>
      <c r="AM2777" s="91" t="s">
        <v>23508</v>
      </c>
      <c r="AN2777" s="91" t="s">
        <v>23509</v>
      </c>
      <c r="AO2777" s="91">
        <v>1</v>
      </c>
      <c r="AP2777" s="91">
        <v>2</v>
      </c>
      <c r="AQ2777" s="91" t="s">
        <v>87</v>
      </c>
      <c r="AR2777" s="91" t="s">
        <v>87</v>
      </c>
      <c r="AW2777" s="91">
        <v>1</v>
      </c>
      <c r="AX2777" s="91">
        <v>0</v>
      </c>
      <c r="AZ2777" s="92">
        <v>36680</v>
      </c>
      <c r="BA2777" s="91" t="s">
        <v>183</v>
      </c>
      <c r="BB2777" s="92">
        <v>40350</v>
      </c>
      <c r="BC2777" s="91" t="s">
        <v>87</v>
      </c>
    </row>
    <row r="2778" spans="1:55">
      <c r="A2778" s="91">
        <f t="shared" si="43"/>
        <v>2777</v>
      </c>
      <c r="B2778" s="91">
        <v>1231001</v>
      </c>
      <c r="C2778" s="91">
        <v>43</v>
      </c>
      <c r="D2778" s="91">
        <v>19</v>
      </c>
      <c r="E2778" s="91">
        <v>12310</v>
      </c>
      <c r="F2778" s="91">
        <v>1</v>
      </c>
      <c r="G2778" s="91" t="s">
        <v>16911</v>
      </c>
      <c r="I2778" s="91" t="s">
        <v>6542</v>
      </c>
      <c r="J2778" s="91" t="s">
        <v>16912</v>
      </c>
      <c r="K2778" s="91" t="s">
        <v>23510</v>
      </c>
      <c r="L2778" s="91" t="s">
        <v>23511</v>
      </c>
      <c r="O2778" s="91" t="s">
        <v>23512</v>
      </c>
      <c r="P2778" s="91" t="s">
        <v>23513</v>
      </c>
      <c r="R2778" s="91" t="s">
        <v>23514</v>
      </c>
      <c r="S2778" s="91" t="s">
        <v>23515</v>
      </c>
      <c r="T2778" s="91" t="s">
        <v>385</v>
      </c>
      <c r="U2778" s="91">
        <v>0</v>
      </c>
      <c r="V2778" s="91">
        <v>500000</v>
      </c>
      <c r="W2778" s="91">
        <v>0</v>
      </c>
      <c r="X2778" s="91">
        <v>0</v>
      </c>
      <c r="Y2778" s="91">
        <v>0</v>
      </c>
      <c r="Z2778" s="91">
        <v>30</v>
      </c>
      <c r="AA2778" s="91">
        <v>70</v>
      </c>
      <c r="AB2778" s="91">
        <v>120</v>
      </c>
      <c r="AC2778" s="91">
        <v>0</v>
      </c>
      <c r="AD2778" s="91">
        <v>0</v>
      </c>
      <c r="AE2778" s="91">
        <v>0</v>
      </c>
      <c r="AF2778" s="91">
        <v>5</v>
      </c>
      <c r="AG2778" s="91">
        <v>563</v>
      </c>
      <c r="AH2778" s="91">
        <v>1281176</v>
      </c>
      <c r="AI2778" s="91">
        <v>1</v>
      </c>
      <c r="AJ2778" s="91" t="s">
        <v>6542</v>
      </c>
      <c r="AK2778" s="91">
        <v>2</v>
      </c>
      <c r="AL2778" s="91">
        <v>1</v>
      </c>
      <c r="AM2778" s="91" t="s">
        <v>23516</v>
      </c>
      <c r="AN2778" s="91" t="s">
        <v>23517</v>
      </c>
      <c r="AO2778" s="91">
        <v>0</v>
      </c>
      <c r="AP2778" s="91">
        <v>2</v>
      </c>
      <c r="AQ2778" s="91" t="s">
        <v>87</v>
      </c>
      <c r="AR2778" s="91" t="s">
        <v>87</v>
      </c>
      <c r="AW2778" s="91">
        <v>1</v>
      </c>
      <c r="AX2778" s="91">
        <v>0</v>
      </c>
      <c r="AZ2778" s="92">
        <v>43132</v>
      </c>
      <c r="BA2778" s="91" t="s">
        <v>3642</v>
      </c>
      <c r="BB2778" s="92">
        <v>43132</v>
      </c>
      <c r="BC2778" s="91" t="s">
        <v>3642</v>
      </c>
    </row>
    <row r="2779" spans="1:55">
      <c r="A2779" s="91">
        <f t="shared" si="43"/>
        <v>2778</v>
      </c>
      <c r="B2779" s="91">
        <v>1274901</v>
      </c>
      <c r="C2779" s="91">
        <v>70</v>
      </c>
      <c r="D2779" s="91">
        <v>19</v>
      </c>
      <c r="E2779" s="91" t="s">
        <v>87</v>
      </c>
      <c r="F2779" s="91" t="s">
        <v>87</v>
      </c>
      <c r="G2779" s="91" t="s">
        <v>23518</v>
      </c>
      <c r="I2779" s="91" t="s">
        <v>23519</v>
      </c>
      <c r="J2779" s="91" t="s">
        <v>23520</v>
      </c>
      <c r="K2779" s="91" t="s">
        <v>13946</v>
      </c>
      <c r="L2779" s="91" t="s">
        <v>23521</v>
      </c>
      <c r="O2779" s="91" t="s">
        <v>23522</v>
      </c>
      <c r="P2779" s="91" t="s">
        <v>23523</v>
      </c>
      <c r="R2779" s="91" t="s">
        <v>23524</v>
      </c>
      <c r="S2779" s="91" t="s">
        <v>23525</v>
      </c>
      <c r="T2779" s="91" t="s">
        <v>269</v>
      </c>
      <c r="U2779" s="91">
        <v>0</v>
      </c>
      <c r="V2779" s="91">
        <v>500000</v>
      </c>
      <c r="W2779" s="91">
        <v>0</v>
      </c>
      <c r="X2779" s="91">
        <v>100</v>
      </c>
      <c r="Y2779" s="91">
        <v>120</v>
      </c>
      <c r="Z2779" s="91">
        <v>40</v>
      </c>
      <c r="AA2779" s="91">
        <v>60</v>
      </c>
      <c r="AB2779" s="91">
        <v>120</v>
      </c>
      <c r="AC2779" s="91">
        <v>0</v>
      </c>
      <c r="AD2779" s="91">
        <v>100</v>
      </c>
      <c r="AE2779" s="91">
        <v>120</v>
      </c>
      <c r="AF2779" s="91">
        <v>161</v>
      </c>
      <c r="AG2779" s="91">
        <v>241</v>
      </c>
      <c r="AH2779" s="91">
        <v>83907</v>
      </c>
      <c r="AI2779" s="91">
        <v>2</v>
      </c>
      <c r="AJ2779" s="91" t="s">
        <v>23526</v>
      </c>
      <c r="AK2779" s="91">
        <v>2</v>
      </c>
      <c r="AL2779" s="91">
        <v>0</v>
      </c>
      <c r="AM2779" s="91" t="s">
        <v>87</v>
      </c>
      <c r="AO2779" s="91">
        <v>0</v>
      </c>
      <c r="AP2779" s="91">
        <v>2</v>
      </c>
      <c r="AQ2779" s="91" t="s">
        <v>87</v>
      </c>
      <c r="AR2779" s="91" t="s">
        <v>87</v>
      </c>
      <c r="AW2779" s="91">
        <v>1</v>
      </c>
      <c r="AX2779" s="91">
        <v>0</v>
      </c>
      <c r="AZ2779" s="92">
        <v>39609</v>
      </c>
      <c r="BA2779" s="91" t="s">
        <v>183</v>
      </c>
      <c r="BB2779" s="92">
        <v>41984</v>
      </c>
      <c r="BC2779" s="91" t="s">
        <v>87</v>
      </c>
    </row>
    <row r="2780" spans="1:55">
      <c r="A2780" s="91">
        <f t="shared" si="43"/>
        <v>2779</v>
      </c>
      <c r="B2780" s="91">
        <v>1294401</v>
      </c>
      <c r="C2780" s="91">
        <v>57</v>
      </c>
      <c r="D2780" s="91">
        <v>19</v>
      </c>
      <c r="E2780" s="91">
        <v>12944</v>
      </c>
      <c r="F2780" s="91">
        <v>1</v>
      </c>
      <c r="G2780" s="91" t="s">
        <v>23527</v>
      </c>
      <c r="I2780" s="91" t="s">
        <v>23528</v>
      </c>
      <c r="J2780" s="91" t="s">
        <v>23529</v>
      </c>
      <c r="K2780" s="91">
        <v>462</v>
      </c>
      <c r="L2780" s="91" t="s">
        <v>23530</v>
      </c>
      <c r="O2780" s="91" t="s">
        <v>23531</v>
      </c>
      <c r="P2780" s="91" t="s">
        <v>87</v>
      </c>
      <c r="U2780" s="91">
        <v>0</v>
      </c>
      <c r="V2780" s="91">
        <v>0</v>
      </c>
      <c r="W2780" s="91">
        <v>0</v>
      </c>
      <c r="X2780" s="91">
        <v>100</v>
      </c>
      <c r="Y2780" s="91">
        <v>135</v>
      </c>
      <c r="Z2780" s="91">
        <v>40</v>
      </c>
      <c r="AA2780" s="91">
        <v>60</v>
      </c>
      <c r="AB2780" s="91">
        <v>135</v>
      </c>
      <c r="AC2780" s="91">
        <v>100</v>
      </c>
      <c r="AD2780" s="91">
        <v>0</v>
      </c>
      <c r="AE2780" s="91">
        <v>135</v>
      </c>
      <c r="AF2780" s="91">
        <v>5</v>
      </c>
      <c r="AG2780" s="91">
        <v>216</v>
      </c>
      <c r="AH2780" s="91">
        <v>1585452</v>
      </c>
      <c r="AI2780" s="91">
        <v>1</v>
      </c>
      <c r="AJ2780" s="91" t="s">
        <v>23532</v>
      </c>
      <c r="AK2780" s="91">
        <v>2</v>
      </c>
      <c r="AL2780" s="91">
        <v>0</v>
      </c>
      <c r="AM2780" s="91" t="s">
        <v>87</v>
      </c>
      <c r="AO2780" s="91">
        <v>0</v>
      </c>
      <c r="AP2780" s="91">
        <v>2</v>
      </c>
      <c r="AQ2780" s="91" t="s">
        <v>87</v>
      </c>
      <c r="AR2780" s="91" t="s">
        <v>87</v>
      </c>
      <c r="AW2780" s="91">
        <v>1</v>
      </c>
      <c r="AX2780" s="91">
        <v>0</v>
      </c>
      <c r="AZ2780" s="92">
        <v>43132</v>
      </c>
      <c r="BA2780" s="91" t="s">
        <v>728</v>
      </c>
      <c r="BB2780" s="92">
        <v>43132</v>
      </c>
      <c r="BC2780" s="91" t="s">
        <v>728</v>
      </c>
    </row>
    <row r="2781" spans="1:55">
      <c r="A2781" s="91">
        <f t="shared" si="43"/>
        <v>2780</v>
      </c>
      <c r="B2781" s="91">
        <v>1294801</v>
      </c>
      <c r="C2781" s="91">
        <v>57</v>
      </c>
      <c r="D2781" s="91">
        <v>19</v>
      </c>
      <c r="E2781" s="91">
        <v>12948</v>
      </c>
      <c r="F2781" s="91">
        <v>1</v>
      </c>
      <c r="G2781" s="91" t="s">
        <v>22379</v>
      </c>
      <c r="H2781" s="91" t="s">
        <v>23533</v>
      </c>
      <c r="I2781" s="91" t="s">
        <v>23534</v>
      </c>
      <c r="J2781" s="91" t="s">
        <v>6041</v>
      </c>
      <c r="K2781" s="91" t="s">
        <v>23535</v>
      </c>
      <c r="L2781" s="91" t="s">
        <v>23536</v>
      </c>
      <c r="O2781" s="91" t="s">
        <v>23537</v>
      </c>
      <c r="P2781" s="91" t="s">
        <v>23538</v>
      </c>
      <c r="U2781" s="91">
        <v>0</v>
      </c>
      <c r="V2781" s="91">
        <v>500000</v>
      </c>
      <c r="W2781" s="91">
        <v>100</v>
      </c>
      <c r="X2781" s="91">
        <v>0</v>
      </c>
      <c r="Y2781" s="91">
        <v>0</v>
      </c>
      <c r="Z2781" s="91">
        <v>100</v>
      </c>
      <c r="AA2781" s="91">
        <v>0</v>
      </c>
      <c r="AB2781" s="91">
        <v>0</v>
      </c>
      <c r="AC2781" s="91">
        <v>100</v>
      </c>
      <c r="AD2781" s="91">
        <v>0</v>
      </c>
      <c r="AE2781" s="91">
        <v>0</v>
      </c>
      <c r="AF2781" s="91">
        <v>153</v>
      </c>
      <c r="AG2781" s="91">
        <v>100</v>
      </c>
      <c r="AH2781" s="91">
        <v>2245402</v>
      </c>
      <c r="AI2781" s="91">
        <v>1</v>
      </c>
      <c r="AJ2781" s="91" t="s">
        <v>23539</v>
      </c>
      <c r="AK2781" s="91">
        <v>2</v>
      </c>
      <c r="AL2781" s="91">
        <v>0</v>
      </c>
      <c r="AM2781" s="91" t="s">
        <v>87</v>
      </c>
      <c r="AO2781" s="91">
        <v>1</v>
      </c>
      <c r="AP2781" s="91">
        <v>2</v>
      </c>
      <c r="AQ2781" s="91" t="s">
        <v>87</v>
      </c>
      <c r="AR2781" s="91" t="s">
        <v>87</v>
      </c>
      <c r="AW2781" s="91">
        <v>1</v>
      </c>
      <c r="AX2781" s="91">
        <v>0</v>
      </c>
      <c r="AZ2781" s="92">
        <v>43132</v>
      </c>
      <c r="BA2781" s="91" t="s">
        <v>728</v>
      </c>
      <c r="BB2781" s="92">
        <v>43132</v>
      </c>
      <c r="BC2781" s="91" t="s">
        <v>728</v>
      </c>
    </row>
    <row r="2782" spans="1:55">
      <c r="A2782" s="91">
        <f t="shared" si="43"/>
        <v>2781</v>
      </c>
      <c r="B2782" s="91">
        <v>1295101</v>
      </c>
      <c r="C2782" s="91">
        <v>57</v>
      </c>
      <c r="D2782" s="91">
        <v>19</v>
      </c>
      <c r="E2782" s="91">
        <v>12951</v>
      </c>
      <c r="F2782" s="91">
        <v>1</v>
      </c>
      <c r="G2782" s="91" t="s">
        <v>23540</v>
      </c>
      <c r="I2782" s="91" t="s">
        <v>23541</v>
      </c>
      <c r="K2782" s="91" t="s">
        <v>15111</v>
      </c>
      <c r="L2782" s="91" t="s">
        <v>23542</v>
      </c>
      <c r="O2782" s="91" t="s">
        <v>23543</v>
      </c>
      <c r="P2782" s="91" t="s">
        <v>87</v>
      </c>
      <c r="R2782" s="91" t="s">
        <v>23544</v>
      </c>
      <c r="S2782" s="91" t="s">
        <v>23545</v>
      </c>
      <c r="T2782" s="91" t="s">
        <v>201</v>
      </c>
      <c r="U2782" s="91">
        <v>0</v>
      </c>
      <c r="V2782" s="91">
        <v>500000</v>
      </c>
      <c r="W2782" s="91">
        <v>0</v>
      </c>
      <c r="X2782" s="91">
        <v>100</v>
      </c>
      <c r="Y2782" s="91">
        <v>120</v>
      </c>
      <c r="Z2782" s="91">
        <v>40</v>
      </c>
      <c r="AA2782" s="91">
        <v>60</v>
      </c>
      <c r="AB2782" s="91">
        <v>120</v>
      </c>
      <c r="AC2782" s="91">
        <v>40</v>
      </c>
      <c r="AD2782" s="91">
        <v>60</v>
      </c>
      <c r="AE2782" s="91">
        <v>120</v>
      </c>
      <c r="AF2782" s="91">
        <v>153</v>
      </c>
      <c r="AG2782" s="91">
        <v>166</v>
      </c>
      <c r="AH2782" s="91">
        <v>12178</v>
      </c>
      <c r="AI2782" s="91">
        <v>2</v>
      </c>
      <c r="AJ2782" s="91" t="s">
        <v>23546</v>
      </c>
      <c r="AK2782" s="91">
        <v>2</v>
      </c>
      <c r="AL2782" s="91">
        <v>0</v>
      </c>
      <c r="AM2782" s="91" t="s">
        <v>87</v>
      </c>
      <c r="AO2782" s="91">
        <v>1</v>
      </c>
      <c r="AP2782" s="91">
        <v>2</v>
      </c>
      <c r="AQ2782" s="91" t="s">
        <v>87</v>
      </c>
      <c r="AR2782" s="91" t="s">
        <v>87</v>
      </c>
      <c r="AW2782" s="91">
        <v>1</v>
      </c>
      <c r="AX2782" s="91">
        <v>0</v>
      </c>
      <c r="AZ2782" s="92">
        <v>43132</v>
      </c>
      <c r="BA2782" s="91" t="s">
        <v>728</v>
      </c>
      <c r="BB2782" s="92">
        <v>43132</v>
      </c>
      <c r="BC2782" s="91" t="s">
        <v>728</v>
      </c>
    </row>
    <row r="2783" spans="1:55">
      <c r="A2783" s="91">
        <f t="shared" si="43"/>
        <v>2782</v>
      </c>
      <c r="B2783" s="91">
        <v>1296401</v>
      </c>
      <c r="C2783" s="91">
        <v>57</v>
      </c>
      <c r="D2783" s="91">
        <v>19</v>
      </c>
      <c r="E2783" s="91">
        <v>12964</v>
      </c>
      <c r="F2783" s="91">
        <v>1</v>
      </c>
      <c r="G2783" s="91" t="s">
        <v>23547</v>
      </c>
      <c r="I2783" s="91" t="s">
        <v>23548</v>
      </c>
      <c r="J2783" s="91" t="s">
        <v>23547</v>
      </c>
      <c r="K2783" s="91" t="s">
        <v>23549</v>
      </c>
      <c r="L2783" s="91" t="s">
        <v>23550</v>
      </c>
      <c r="O2783" s="91" t="s">
        <v>23551</v>
      </c>
      <c r="P2783" s="91" t="s">
        <v>87</v>
      </c>
      <c r="U2783" s="91">
        <v>0</v>
      </c>
      <c r="V2783" s="91">
        <v>500000</v>
      </c>
      <c r="W2783" s="91">
        <v>0</v>
      </c>
      <c r="X2783" s="91">
        <v>100</v>
      </c>
      <c r="Y2783" s="91">
        <v>120</v>
      </c>
      <c r="Z2783" s="91">
        <v>40</v>
      </c>
      <c r="AA2783" s="91">
        <v>60</v>
      </c>
      <c r="AB2783" s="91">
        <v>120</v>
      </c>
      <c r="AC2783" s="91">
        <v>40</v>
      </c>
      <c r="AD2783" s="91">
        <v>60</v>
      </c>
      <c r="AE2783" s="91">
        <v>120</v>
      </c>
      <c r="AF2783" s="91">
        <v>1530</v>
      </c>
      <c r="AG2783" s="91">
        <v>61</v>
      </c>
      <c r="AH2783" s="91">
        <v>334124</v>
      </c>
      <c r="AI2783" s="91">
        <v>1</v>
      </c>
      <c r="AJ2783" s="91" t="s">
        <v>23552</v>
      </c>
      <c r="AK2783" s="91">
        <v>2</v>
      </c>
      <c r="AL2783" s="91">
        <v>0</v>
      </c>
      <c r="AM2783" s="91" t="s">
        <v>87</v>
      </c>
      <c r="AO2783" s="91">
        <v>0</v>
      </c>
      <c r="AP2783" s="91">
        <v>2</v>
      </c>
      <c r="AQ2783" s="91" t="s">
        <v>87</v>
      </c>
      <c r="AR2783" s="91" t="s">
        <v>87</v>
      </c>
      <c r="AW2783" s="91">
        <v>1</v>
      </c>
      <c r="AX2783" s="91">
        <v>0</v>
      </c>
      <c r="AZ2783" s="92">
        <v>43132</v>
      </c>
      <c r="BA2783" s="91" t="s">
        <v>728</v>
      </c>
      <c r="BB2783" s="92">
        <v>43132</v>
      </c>
      <c r="BC2783" s="91" t="s">
        <v>728</v>
      </c>
    </row>
    <row r="2784" spans="1:55">
      <c r="A2784" s="91">
        <f t="shared" si="43"/>
        <v>2783</v>
      </c>
      <c r="B2784" s="91">
        <v>1297701</v>
      </c>
      <c r="C2784" s="91">
        <v>57</v>
      </c>
      <c r="D2784" s="91">
        <v>19</v>
      </c>
      <c r="E2784" s="91">
        <v>12977</v>
      </c>
      <c r="F2784" s="91">
        <v>1</v>
      </c>
      <c r="G2784" s="91" t="s">
        <v>23553</v>
      </c>
      <c r="I2784" s="91" t="s">
        <v>23554</v>
      </c>
      <c r="J2784" s="91" t="s">
        <v>23555</v>
      </c>
      <c r="K2784" s="91" t="s">
        <v>6334</v>
      </c>
      <c r="L2784" s="91" t="s">
        <v>23556</v>
      </c>
      <c r="O2784" s="91" t="s">
        <v>23557</v>
      </c>
      <c r="P2784" s="91" t="s">
        <v>87</v>
      </c>
      <c r="U2784" s="91">
        <v>0</v>
      </c>
      <c r="V2784" s="91">
        <v>500000</v>
      </c>
      <c r="W2784" s="91">
        <v>0</v>
      </c>
      <c r="X2784" s="91">
        <v>100</v>
      </c>
      <c r="Y2784" s="91">
        <v>120</v>
      </c>
      <c r="Z2784" s="91">
        <v>40</v>
      </c>
      <c r="AA2784" s="91">
        <v>60</v>
      </c>
      <c r="AB2784" s="91">
        <v>120</v>
      </c>
      <c r="AC2784" s="91">
        <v>40</v>
      </c>
      <c r="AD2784" s="91">
        <v>60</v>
      </c>
      <c r="AE2784" s="91">
        <v>120</v>
      </c>
      <c r="AF2784" s="91">
        <v>152</v>
      </c>
      <c r="AG2784" s="91">
        <v>33</v>
      </c>
      <c r="AH2784" s="91">
        <v>821959</v>
      </c>
      <c r="AI2784" s="91">
        <v>1</v>
      </c>
      <c r="AJ2784" s="91" t="s">
        <v>23558</v>
      </c>
      <c r="AK2784" s="91">
        <v>2</v>
      </c>
      <c r="AL2784" s="91">
        <v>0</v>
      </c>
      <c r="AM2784" s="91" t="s">
        <v>87</v>
      </c>
      <c r="AO2784" s="91">
        <v>0</v>
      </c>
      <c r="AP2784" s="91">
        <v>2</v>
      </c>
      <c r="AQ2784" s="91" t="s">
        <v>87</v>
      </c>
      <c r="AR2784" s="91" t="s">
        <v>87</v>
      </c>
      <c r="AW2784" s="91">
        <v>1</v>
      </c>
      <c r="AX2784" s="91">
        <v>0</v>
      </c>
      <c r="AZ2784" s="92">
        <v>43132</v>
      </c>
      <c r="BA2784" s="91" t="s">
        <v>728</v>
      </c>
      <c r="BB2784" s="92">
        <v>43132</v>
      </c>
      <c r="BC2784" s="91" t="s">
        <v>728</v>
      </c>
    </row>
    <row r="2785" spans="1:55">
      <c r="A2785" s="91">
        <f t="shared" si="43"/>
        <v>2784</v>
      </c>
      <c r="B2785" s="91">
        <v>1317601</v>
      </c>
      <c r="C2785" s="91">
        <v>43</v>
      </c>
      <c r="D2785" s="91">
        <v>19</v>
      </c>
      <c r="E2785" s="91">
        <v>13176</v>
      </c>
      <c r="F2785" s="91">
        <v>1</v>
      </c>
      <c r="G2785" s="91" t="s">
        <v>23559</v>
      </c>
      <c r="I2785" s="91" t="s">
        <v>23560</v>
      </c>
      <c r="J2785" s="91" t="s">
        <v>23561</v>
      </c>
      <c r="K2785" s="91" t="s">
        <v>23562</v>
      </c>
      <c r="L2785" s="91" t="s">
        <v>23563</v>
      </c>
      <c r="O2785" s="91" t="s">
        <v>23564</v>
      </c>
      <c r="P2785" s="91" t="s">
        <v>23565</v>
      </c>
      <c r="U2785" s="91">
        <v>0</v>
      </c>
      <c r="V2785" s="91">
        <v>500000</v>
      </c>
      <c r="W2785" s="91">
        <v>0</v>
      </c>
      <c r="X2785" s="91">
        <v>100</v>
      </c>
      <c r="Y2785" s="91">
        <v>120</v>
      </c>
      <c r="Z2785" s="91">
        <v>100</v>
      </c>
      <c r="AA2785" s="91">
        <v>0</v>
      </c>
      <c r="AB2785" s="91">
        <v>0</v>
      </c>
      <c r="AC2785" s="91">
        <v>0</v>
      </c>
      <c r="AD2785" s="91">
        <v>0</v>
      </c>
      <c r="AE2785" s="91">
        <v>0</v>
      </c>
      <c r="AF2785" s="91">
        <v>1511</v>
      </c>
      <c r="AG2785" s="91">
        <v>37</v>
      </c>
      <c r="AH2785" s="91">
        <v>105743</v>
      </c>
      <c r="AI2785" s="91">
        <v>1</v>
      </c>
      <c r="AJ2785" s="91" t="s">
        <v>23566</v>
      </c>
      <c r="AK2785" s="91">
        <v>2</v>
      </c>
      <c r="AL2785" s="91">
        <v>0</v>
      </c>
      <c r="AM2785" s="91" t="s">
        <v>87</v>
      </c>
      <c r="AO2785" s="91">
        <v>0</v>
      </c>
      <c r="AP2785" s="91">
        <v>2</v>
      </c>
      <c r="AQ2785" s="91" t="s">
        <v>87</v>
      </c>
      <c r="AR2785" s="91" t="s">
        <v>87</v>
      </c>
      <c r="AW2785" s="91">
        <v>1</v>
      </c>
      <c r="AX2785" s="91">
        <v>0</v>
      </c>
      <c r="AZ2785" s="92">
        <v>43132</v>
      </c>
      <c r="BA2785" s="91" t="s">
        <v>3642</v>
      </c>
      <c r="BB2785" s="92">
        <v>43132</v>
      </c>
      <c r="BC2785" s="91" t="s">
        <v>3642</v>
      </c>
    </row>
    <row r="2786" spans="1:55">
      <c r="A2786" s="91">
        <f t="shared" si="43"/>
        <v>2785</v>
      </c>
      <c r="B2786" s="91">
        <v>1318601</v>
      </c>
      <c r="C2786" s="91">
        <v>43</v>
      </c>
      <c r="D2786" s="91">
        <v>19</v>
      </c>
      <c r="E2786" s="91">
        <v>13186</v>
      </c>
      <c r="F2786" s="91">
        <v>1</v>
      </c>
      <c r="G2786" s="91" t="s">
        <v>23567</v>
      </c>
      <c r="I2786" s="91" t="s">
        <v>23568</v>
      </c>
      <c r="J2786" s="91" t="s">
        <v>23567</v>
      </c>
      <c r="K2786" s="91" t="s">
        <v>23569</v>
      </c>
      <c r="L2786" s="91" t="s">
        <v>23570</v>
      </c>
      <c r="O2786" s="91" t="s">
        <v>23571</v>
      </c>
      <c r="P2786" s="91" t="s">
        <v>23572</v>
      </c>
      <c r="U2786" s="91">
        <v>0</v>
      </c>
      <c r="V2786" s="91">
        <v>0</v>
      </c>
      <c r="W2786" s="91">
        <v>0</v>
      </c>
      <c r="X2786" s="91">
        <v>100</v>
      </c>
      <c r="Y2786" s="91">
        <v>120</v>
      </c>
      <c r="Z2786" s="91">
        <v>30</v>
      </c>
      <c r="AA2786" s="91">
        <v>70</v>
      </c>
      <c r="AB2786" s="91">
        <v>120</v>
      </c>
      <c r="AC2786" s="91">
        <v>30</v>
      </c>
      <c r="AD2786" s="91">
        <v>70</v>
      </c>
      <c r="AE2786" s="91">
        <v>120</v>
      </c>
      <c r="AF2786" s="91">
        <v>149</v>
      </c>
      <c r="AG2786" s="91">
        <v>368</v>
      </c>
      <c r="AH2786" s="91">
        <v>306221</v>
      </c>
      <c r="AI2786" s="91">
        <v>2</v>
      </c>
      <c r="AJ2786" s="91" t="s">
        <v>23573</v>
      </c>
      <c r="AK2786" s="91">
        <v>2</v>
      </c>
      <c r="AL2786" s="91">
        <v>0</v>
      </c>
      <c r="AM2786" s="91" t="s">
        <v>87</v>
      </c>
      <c r="AO2786" s="91">
        <v>0</v>
      </c>
      <c r="AP2786" s="91">
        <v>2</v>
      </c>
      <c r="AQ2786" s="91" t="s">
        <v>87</v>
      </c>
      <c r="AR2786" s="91" t="s">
        <v>87</v>
      </c>
      <c r="AW2786" s="91">
        <v>1</v>
      </c>
      <c r="AX2786" s="91">
        <v>0</v>
      </c>
      <c r="AZ2786" s="92">
        <v>43132</v>
      </c>
      <c r="BA2786" s="91" t="s">
        <v>3642</v>
      </c>
      <c r="BB2786" s="92">
        <v>43132</v>
      </c>
      <c r="BC2786" s="91" t="s">
        <v>3642</v>
      </c>
    </row>
    <row r="2787" spans="1:55">
      <c r="A2787" s="91">
        <f t="shared" si="43"/>
        <v>2786</v>
      </c>
      <c r="B2787" s="91">
        <v>1321901</v>
      </c>
      <c r="C2787" s="91">
        <v>43</v>
      </c>
      <c r="D2787" s="91">
        <v>19</v>
      </c>
      <c r="E2787" s="91">
        <v>13219</v>
      </c>
      <c r="F2787" s="91">
        <v>1</v>
      </c>
      <c r="G2787" s="91" t="s">
        <v>23574</v>
      </c>
      <c r="I2787" s="91" t="s">
        <v>23575</v>
      </c>
      <c r="J2787" s="91" t="s">
        <v>23574</v>
      </c>
      <c r="K2787" s="91" t="s">
        <v>23576</v>
      </c>
      <c r="L2787" s="91" t="s">
        <v>23577</v>
      </c>
      <c r="O2787" s="91" t="s">
        <v>23578</v>
      </c>
      <c r="P2787" s="91" t="s">
        <v>23579</v>
      </c>
      <c r="U2787" s="91">
        <v>0</v>
      </c>
      <c r="V2787" s="91">
        <v>0</v>
      </c>
      <c r="W2787" s="91">
        <v>0</v>
      </c>
      <c r="X2787" s="91">
        <v>100</v>
      </c>
      <c r="Y2787" s="91">
        <v>120</v>
      </c>
      <c r="Z2787" s="91">
        <v>30</v>
      </c>
      <c r="AA2787" s="91">
        <v>70</v>
      </c>
      <c r="AB2787" s="91">
        <v>120</v>
      </c>
      <c r="AC2787" s="91">
        <v>30</v>
      </c>
      <c r="AD2787" s="91">
        <v>70</v>
      </c>
      <c r="AE2787" s="91">
        <v>120</v>
      </c>
      <c r="AF2787" s="91">
        <v>149</v>
      </c>
      <c r="AG2787" s="91">
        <v>164</v>
      </c>
      <c r="AH2787" s="91">
        <v>702077</v>
      </c>
      <c r="AI2787" s="91">
        <v>1</v>
      </c>
      <c r="AJ2787" s="91" t="s">
        <v>23580</v>
      </c>
      <c r="AK2787" s="91">
        <v>2</v>
      </c>
      <c r="AL2787" s="91">
        <v>0</v>
      </c>
      <c r="AM2787" s="91" t="s">
        <v>87</v>
      </c>
      <c r="AO2787" s="91">
        <v>0</v>
      </c>
      <c r="AP2787" s="91">
        <v>2</v>
      </c>
      <c r="AQ2787" s="91" t="s">
        <v>87</v>
      </c>
      <c r="AR2787" s="91" t="s">
        <v>87</v>
      </c>
      <c r="AW2787" s="91">
        <v>1</v>
      </c>
      <c r="AX2787" s="91">
        <v>0</v>
      </c>
      <c r="AZ2787" s="92">
        <v>43132</v>
      </c>
      <c r="BA2787" s="91" t="s">
        <v>3642</v>
      </c>
      <c r="BB2787" s="92">
        <v>43132</v>
      </c>
      <c r="BC2787" s="91" t="s">
        <v>3642</v>
      </c>
    </row>
    <row r="2788" spans="1:55">
      <c r="A2788" s="91">
        <f t="shared" si="43"/>
        <v>2787</v>
      </c>
      <c r="B2788" s="91">
        <v>1322001</v>
      </c>
      <c r="C2788" s="91">
        <v>50</v>
      </c>
      <c r="D2788" s="91">
        <v>19</v>
      </c>
      <c r="E2788" s="91">
        <v>13220</v>
      </c>
      <c r="F2788" s="91">
        <v>1</v>
      </c>
      <c r="G2788" s="91" t="s">
        <v>23581</v>
      </c>
      <c r="I2788" s="91" t="s">
        <v>23582</v>
      </c>
      <c r="J2788" s="91" t="s">
        <v>23583</v>
      </c>
      <c r="K2788" s="91" t="s">
        <v>23584</v>
      </c>
      <c r="L2788" s="91" t="s">
        <v>23585</v>
      </c>
      <c r="O2788" s="91" t="s">
        <v>23586</v>
      </c>
      <c r="P2788" s="91" t="s">
        <v>87</v>
      </c>
      <c r="U2788" s="91">
        <v>1</v>
      </c>
      <c r="V2788" s="91">
        <v>500000</v>
      </c>
      <c r="W2788" s="91">
        <v>40</v>
      </c>
      <c r="X2788" s="91">
        <v>60</v>
      </c>
      <c r="Y2788" s="91">
        <v>120</v>
      </c>
      <c r="Z2788" s="91">
        <v>40</v>
      </c>
      <c r="AA2788" s="91">
        <v>60</v>
      </c>
      <c r="AB2788" s="91">
        <v>120</v>
      </c>
      <c r="AC2788" s="91">
        <v>40</v>
      </c>
      <c r="AD2788" s="91">
        <v>60</v>
      </c>
      <c r="AE2788" s="91">
        <v>120</v>
      </c>
      <c r="AF2788" s="91">
        <v>5</v>
      </c>
      <c r="AG2788" s="91">
        <v>461</v>
      </c>
      <c r="AH2788" s="91">
        <v>167363</v>
      </c>
      <c r="AI2788" s="91">
        <v>2</v>
      </c>
      <c r="AJ2788" s="91" t="s">
        <v>23587</v>
      </c>
      <c r="AK2788" s="91">
        <v>2</v>
      </c>
      <c r="AL2788" s="91">
        <v>1</v>
      </c>
      <c r="AM2788" s="91">
        <v>23104003433000</v>
      </c>
      <c r="AN2788" s="91" t="s">
        <v>271</v>
      </c>
      <c r="AO2788" s="91">
        <v>1</v>
      </c>
      <c r="AP2788" s="91">
        <v>2</v>
      </c>
      <c r="AQ2788" s="91">
        <v>1173754</v>
      </c>
      <c r="AR2788" s="91" t="s">
        <v>87</v>
      </c>
      <c r="AU2788" s="93">
        <v>42060</v>
      </c>
      <c r="AW2788" s="91">
        <v>1</v>
      </c>
      <c r="AX2788" s="91">
        <v>0</v>
      </c>
      <c r="AZ2788" s="92">
        <v>36680</v>
      </c>
      <c r="BA2788" s="91" t="s">
        <v>183</v>
      </c>
      <c r="BB2788" s="92">
        <v>42057</v>
      </c>
      <c r="BC2788" s="91" t="s">
        <v>87</v>
      </c>
    </row>
    <row r="2789" spans="1:55">
      <c r="A2789" s="91">
        <f t="shared" si="43"/>
        <v>2788</v>
      </c>
      <c r="B2789" s="91">
        <v>1323301</v>
      </c>
      <c r="C2789" s="91">
        <v>43</v>
      </c>
      <c r="D2789" s="91">
        <v>19</v>
      </c>
      <c r="E2789" s="91">
        <v>13233</v>
      </c>
      <c r="F2789" s="91">
        <v>1</v>
      </c>
      <c r="G2789" s="91" t="s">
        <v>23588</v>
      </c>
      <c r="H2789" s="91" t="s">
        <v>23589</v>
      </c>
      <c r="I2789" s="91" t="s">
        <v>23590</v>
      </c>
      <c r="J2789" s="91" t="s">
        <v>23591</v>
      </c>
      <c r="K2789" s="91" t="s">
        <v>23592</v>
      </c>
      <c r="L2789" s="91" t="s">
        <v>23593</v>
      </c>
      <c r="O2789" s="91" t="s">
        <v>23594</v>
      </c>
      <c r="P2789" s="91" t="s">
        <v>23595</v>
      </c>
      <c r="R2789" s="91" t="s">
        <v>23596</v>
      </c>
      <c r="S2789" s="91" t="s">
        <v>23597</v>
      </c>
      <c r="T2789" s="91" t="s">
        <v>201</v>
      </c>
      <c r="U2789" s="91">
        <v>0</v>
      </c>
      <c r="V2789" s="91">
        <v>500000</v>
      </c>
      <c r="W2789" s="91">
        <v>0</v>
      </c>
      <c r="X2789" s="91">
        <v>0</v>
      </c>
      <c r="Y2789" s="91">
        <v>0</v>
      </c>
      <c r="Z2789" s="91">
        <v>30</v>
      </c>
      <c r="AA2789" s="91">
        <v>70</v>
      </c>
      <c r="AB2789" s="91">
        <v>120</v>
      </c>
      <c r="AC2789" s="91">
        <v>0</v>
      </c>
      <c r="AD2789" s="91">
        <v>0</v>
      </c>
      <c r="AE2789" s="91">
        <v>0</v>
      </c>
      <c r="AF2789" s="91">
        <v>149</v>
      </c>
      <c r="AG2789" s="91">
        <v>111</v>
      </c>
      <c r="AH2789" s="91">
        <v>306748</v>
      </c>
      <c r="AI2789" s="91">
        <v>2</v>
      </c>
      <c r="AJ2789" s="91" t="s">
        <v>23590</v>
      </c>
      <c r="AK2789" s="91">
        <v>2</v>
      </c>
      <c r="AL2789" s="91">
        <v>0</v>
      </c>
      <c r="AM2789" s="91" t="s">
        <v>87</v>
      </c>
      <c r="AO2789" s="91">
        <v>0</v>
      </c>
      <c r="AP2789" s="91">
        <v>2</v>
      </c>
      <c r="AQ2789" s="91" t="s">
        <v>87</v>
      </c>
      <c r="AR2789" s="91" t="s">
        <v>87</v>
      </c>
      <c r="AW2789" s="91">
        <v>1</v>
      </c>
      <c r="AX2789" s="91">
        <v>0</v>
      </c>
      <c r="AZ2789" s="92">
        <v>43132</v>
      </c>
      <c r="BA2789" s="91" t="s">
        <v>3642</v>
      </c>
      <c r="BB2789" s="92">
        <v>43132</v>
      </c>
      <c r="BC2789" s="91" t="s">
        <v>3642</v>
      </c>
    </row>
    <row r="2790" spans="1:55">
      <c r="A2790" s="91">
        <f t="shared" si="43"/>
        <v>2789</v>
      </c>
      <c r="B2790" s="91">
        <v>1323901</v>
      </c>
      <c r="C2790" s="91">
        <v>43</v>
      </c>
      <c r="D2790" s="91">
        <v>19</v>
      </c>
      <c r="E2790" s="91">
        <v>13239</v>
      </c>
      <c r="F2790" s="91">
        <v>1</v>
      </c>
      <c r="G2790" s="91" t="s">
        <v>23598</v>
      </c>
      <c r="I2790" s="91" t="s">
        <v>23599</v>
      </c>
      <c r="J2790" s="91" t="s">
        <v>23598</v>
      </c>
      <c r="K2790" s="91" t="s">
        <v>23600</v>
      </c>
      <c r="L2790" s="91" t="s">
        <v>23601</v>
      </c>
      <c r="O2790" s="91" t="s">
        <v>23602</v>
      </c>
      <c r="P2790" s="91" t="s">
        <v>23603</v>
      </c>
      <c r="U2790" s="91">
        <v>0</v>
      </c>
      <c r="V2790" s="91">
        <v>0</v>
      </c>
      <c r="W2790" s="91">
        <v>100</v>
      </c>
      <c r="X2790" s="91">
        <v>0</v>
      </c>
      <c r="Y2790" s="91">
        <v>0</v>
      </c>
      <c r="Z2790" s="91">
        <v>30</v>
      </c>
      <c r="AA2790" s="91">
        <v>70</v>
      </c>
      <c r="AB2790" s="91">
        <v>120</v>
      </c>
      <c r="AC2790" s="91">
        <v>30</v>
      </c>
      <c r="AD2790" s="91">
        <v>70</v>
      </c>
      <c r="AE2790" s="91">
        <v>120</v>
      </c>
      <c r="AF2790" s="91">
        <v>5</v>
      </c>
      <c r="AG2790" s="91">
        <v>363</v>
      </c>
      <c r="AH2790" s="91">
        <v>951367</v>
      </c>
      <c r="AI2790" s="91">
        <v>1</v>
      </c>
      <c r="AJ2790" s="91" t="s">
        <v>23604</v>
      </c>
      <c r="AK2790" s="91">
        <v>2</v>
      </c>
      <c r="AL2790" s="91">
        <v>0</v>
      </c>
      <c r="AM2790" s="91" t="s">
        <v>87</v>
      </c>
      <c r="AO2790" s="91">
        <v>0</v>
      </c>
      <c r="AP2790" s="91">
        <v>2</v>
      </c>
      <c r="AQ2790" s="91" t="s">
        <v>87</v>
      </c>
      <c r="AR2790" s="91" t="s">
        <v>87</v>
      </c>
      <c r="AW2790" s="91">
        <v>1</v>
      </c>
      <c r="AX2790" s="91">
        <v>0</v>
      </c>
      <c r="AZ2790" s="92">
        <v>43132</v>
      </c>
      <c r="BA2790" s="91" t="s">
        <v>3642</v>
      </c>
      <c r="BB2790" s="92">
        <v>43132</v>
      </c>
      <c r="BC2790" s="91" t="s">
        <v>3642</v>
      </c>
    </row>
    <row r="2791" spans="1:55">
      <c r="A2791" s="91">
        <f t="shared" si="43"/>
        <v>2790</v>
      </c>
      <c r="B2791" s="91">
        <v>1324401</v>
      </c>
      <c r="C2791" s="91">
        <v>43</v>
      </c>
      <c r="D2791" s="91">
        <v>19</v>
      </c>
      <c r="E2791" s="91">
        <v>13244</v>
      </c>
      <c r="F2791" s="91">
        <v>1</v>
      </c>
      <c r="G2791" s="91" t="s">
        <v>23605</v>
      </c>
      <c r="I2791" s="91" t="s">
        <v>23606</v>
      </c>
      <c r="J2791" s="91" t="s">
        <v>23607</v>
      </c>
      <c r="K2791" s="91" t="s">
        <v>23608</v>
      </c>
      <c r="L2791" s="91" t="s">
        <v>23609</v>
      </c>
      <c r="O2791" s="91" t="s">
        <v>23610</v>
      </c>
      <c r="P2791" s="91" t="s">
        <v>23611</v>
      </c>
      <c r="R2791" s="91" t="s">
        <v>23612</v>
      </c>
      <c r="S2791" s="91" t="s">
        <v>23613</v>
      </c>
      <c r="T2791" s="91" t="s">
        <v>269</v>
      </c>
      <c r="U2791" s="91">
        <v>0</v>
      </c>
      <c r="V2791" s="91">
        <v>500000</v>
      </c>
      <c r="W2791" s="91">
        <v>0</v>
      </c>
      <c r="X2791" s="91">
        <v>0</v>
      </c>
      <c r="Y2791" s="91">
        <v>0</v>
      </c>
      <c r="Z2791" s="91">
        <v>30</v>
      </c>
      <c r="AA2791" s="91">
        <v>70</v>
      </c>
      <c r="AB2791" s="91">
        <v>120</v>
      </c>
      <c r="AC2791" s="91">
        <v>0</v>
      </c>
      <c r="AD2791" s="91">
        <v>0</v>
      </c>
      <c r="AE2791" s="91">
        <v>0</v>
      </c>
      <c r="AF2791" s="91">
        <v>149</v>
      </c>
      <c r="AG2791" s="91">
        <v>367</v>
      </c>
      <c r="AH2791" s="91">
        <v>92672</v>
      </c>
      <c r="AI2791" s="91">
        <v>1</v>
      </c>
      <c r="AJ2791" s="91" t="s">
        <v>23606</v>
      </c>
      <c r="AK2791" s="91">
        <v>2</v>
      </c>
      <c r="AL2791" s="91">
        <v>0</v>
      </c>
      <c r="AM2791" s="91" t="s">
        <v>87</v>
      </c>
      <c r="AO2791" s="91">
        <v>0</v>
      </c>
      <c r="AP2791" s="91">
        <v>2</v>
      </c>
      <c r="AQ2791" s="91" t="s">
        <v>87</v>
      </c>
      <c r="AR2791" s="91" t="s">
        <v>87</v>
      </c>
      <c r="AW2791" s="91">
        <v>1</v>
      </c>
      <c r="AX2791" s="91">
        <v>0</v>
      </c>
      <c r="AZ2791" s="92">
        <v>43132</v>
      </c>
      <c r="BA2791" s="91" t="s">
        <v>3642</v>
      </c>
      <c r="BB2791" s="92">
        <v>43132</v>
      </c>
      <c r="BC2791" s="91" t="s">
        <v>3642</v>
      </c>
    </row>
    <row r="2792" spans="1:55">
      <c r="A2792" s="91">
        <f t="shared" si="43"/>
        <v>2791</v>
      </c>
      <c r="B2792" s="91">
        <v>1325101</v>
      </c>
      <c r="C2792" s="91">
        <v>43</v>
      </c>
      <c r="D2792" s="91">
        <v>19</v>
      </c>
      <c r="E2792" s="91">
        <v>13251</v>
      </c>
      <c r="F2792" s="91">
        <v>1</v>
      </c>
      <c r="G2792" s="91" t="s">
        <v>23614</v>
      </c>
      <c r="I2792" s="91" t="s">
        <v>23615</v>
      </c>
      <c r="J2792" s="91" t="s">
        <v>23616</v>
      </c>
      <c r="K2792" s="91" t="s">
        <v>23617</v>
      </c>
      <c r="L2792" s="91" t="s">
        <v>23618</v>
      </c>
      <c r="O2792" s="91" t="s">
        <v>23619</v>
      </c>
      <c r="P2792" s="91" t="s">
        <v>23619</v>
      </c>
      <c r="U2792" s="91">
        <v>0</v>
      </c>
      <c r="V2792" s="91">
        <v>0</v>
      </c>
      <c r="W2792" s="91">
        <v>0</v>
      </c>
      <c r="X2792" s="91">
        <v>100</v>
      </c>
      <c r="Y2792" s="91">
        <v>120</v>
      </c>
      <c r="Z2792" s="91">
        <v>30</v>
      </c>
      <c r="AA2792" s="91">
        <v>70</v>
      </c>
      <c r="AB2792" s="91">
        <v>120</v>
      </c>
      <c r="AC2792" s="91">
        <v>30</v>
      </c>
      <c r="AD2792" s="91">
        <v>70</v>
      </c>
      <c r="AE2792" s="91">
        <v>120</v>
      </c>
      <c r="AF2792" s="91">
        <v>1</v>
      </c>
      <c r="AG2792" s="91">
        <v>421</v>
      </c>
      <c r="AH2792" s="91">
        <v>1546838</v>
      </c>
      <c r="AI2792" s="91">
        <v>1</v>
      </c>
      <c r="AJ2792" s="91" t="s">
        <v>23620</v>
      </c>
      <c r="AK2792" s="91">
        <v>2</v>
      </c>
      <c r="AL2792" s="91">
        <v>0</v>
      </c>
      <c r="AM2792" s="91" t="s">
        <v>87</v>
      </c>
      <c r="AO2792" s="91">
        <v>0</v>
      </c>
      <c r="AP2792" s="91">
        <v>2</v>
      </c>
      <c r="AQ2792" s="91" t="s">
        <v>87</v>
      </c>
      <c r="AR2792" s="91" t="s">
        <v>87</v>
      </c>
      <c r="AW2792" s="91">
        <v>1</v>
      </c>
      <c r="AX2792" s="91">
        <v>0</v>
      </c>
      <c r="AZ2792" s="92">
        <v>43132</v>
      </c>
      <c r="BA2792" s="91" t="s">
        <v>3642</v>
      </c>
      <c r="BB2792" s="92">
        <v>43132</v>
      </c>
      <c r="BC2792" s="91" t="s">
        <v>3642</v>
      </c>
    </row>
    <row r="2793" spans="1:55">
      <c r="A2793" s="91">
        <f t="shared" si="43"/>
        <v>2792</v>
      </c>
      <c r="B2793" s="91">
        <v>1325501</v>
      </c>
      <c r="C2793" s="91">
        <v>43</v>
      </c>
      <c r="D2793" s="91">
        <v>19</v>
      </c>
      <c r="E2793" s="91">
        <v>13255</v>
      </c>
      <c r="F2793" s="91">
        <v>1</v>
      </c>
      <c r="G2793" s="91" t="s">
        <v>23621</v>
      </c>
      <c r="I2793" s="91" t="s">
        <v>23622</v>
      </c>
      <c r="J2793" s="91" t="s">
        <v>23622</v>
      </c>
      <c r="K2793" s="91" t="s">
        <v>23623</v>
      </c>
      <c r="L2793" s="91" t="s">
        <v>23624</v>
      </c>
      <c r="O2793" s="91" t="s">
        <v>23625</v>
      </c>
      <c r="P2793" s="91" t="s">
        <v>23626</v>
      </c>
      <c r="Q2793" s="91" t="s">
        <v>23627</v>
      </c>
      <c r="R2793" s="91" t="s">
        <v>23628</v>
      </c>
      <c r="S2793" s="91" t="s">
        <v>23629</v>
      </c>
      <c r="T2793" s="91" t="s">
        <v>269</v>
      </c>
      <c r="U2793" s="91">
        <v>0</v>
      </c>
      <c r="V2793" s="91">
        <v>500000</v>
      </c>
      <c r="W2793" s="91">
        <v>0</v>
      </c>
      <c r="X2793" s="91">
        <v>0</v>
      </c>
      <c r="Y2793" s="91">
        <v>0</v>
      </c>
      <c r="Z2793" s="91">
        <v>30</v>
      </c>
      <c r="AA2793" s="91">
        <v>70</v>
      </c>
      <c r="AB2793" s="91">
        <v>120</v>
      </c>
      <c r="AC2793" s="91">
        <v>0</v>
      </c>
      <c r="AD2793" s="91">
        <v>0</v>
      </c>
      <c r="AE2793" s="91">
        <v>0</v>
      </c>
      <c r="AF2793" s="91">
        <v>149</v>
      </c>
      <c r="AG2793" s="91">
        <v>378</v>
      </c>
      <c r="AH2793" s="91">
        <v>43387</v>
      </c>
      <c r="AI2793" s="91">
        <v>1</v>
      </c>
      <c r="AJ2793" s="91" t="s">
        <v>23630</v>
      </c>
      <c r="AK2793" s="91">
        <v>2</v>
      </c>
      <c r="AL2793" s="91">
        <v>0</v>
      </c>
      <c r="AM2793" s="91" t="s">
        <v>87</v>
      </c>
      <c r="AO2793" s="91">
        <v>0</v>
      </c>
      <c r="AP2793" s="91">
        <v>2</v>
      </c>
      <c r="AQ2793" s="91" t="s">
        <v>87</v>
      </c>
      <c r="AR2793" s="91" t="s">
        <v>87</v>
      </c>
      <c r="AW2793" s="91">
        <v>1</v>
      </c>
      <c r="AX2793" s="91">
        <v>0</v>
      </c>
      <c r="AZ2793" s="92">
        <v>43132</v>
      </c>
      <c r="BA2793" s="91" t="s">
        <v>3642</v>
      </c>
      <c r="BB2793" s="92">
        <v>43132</v>
      </c>
      <c r="BC2793" s="91" t="s">
        <v>3642</v>
      </c>
    </row>
    <row r="2794" spans="1:55">
      <c r="A2794" s="91">
        <f t="shared" si="43"/>
        <v>2793</v>
      </c>
      <c r="B2794" s="91">
        <v>1327801</v>
      </c>
      <c r="C2794" s="91">
        <v>43</v>
      </c>
      <c r="D2794" s="91">
        <v>19</v>
      </c>
      <c r="E2794" s="91">
        <v>13278</v>
      </c>
      <c r="F2794" s="91">
        <v>1</v>
      </c>
      <c r="G2794" s="91" t="s">
        <v>23631</v>
      </c>
      <c r="I2794" s="91" t="s">
        <v>23632</v>
      </c>
      <c r="J2794" s="91" t="s">
        <v>23631</v>
      </c>
      <c r="K2794" s="91" t="s">
        <v>7574</v>
      </c>
      <c r="L2794" s="91" t="s">
        <v>23633</v>
      </c>
      <c r="M2794" s="91" t="s">
        <v>23634</v>
      </c>
      <c r="O2794" s="91" t="s">
        <v>23635</v>
      </c>
      <c r="P2794" s="91" t="s">
        <v>23636</v>
      </c>
      <c r="R2794" s="91" t="s">
        <v>23637</v>
      </c>
      <c r="S2794" s="91" t="s">
        <v>23638</v>
      </c>
      <c r="U2794" s="91">
        <v>0</v>
      </c>
      <c r="V2794" s="91">
        <v>500000</v>
      </c>
      <c r="W2794" s="91">
        <v>0</v>
      </c>
      <c r="X2794" s="91">
        <v>0</v>
      </c>
      <c r="Y2794" s="91">
        <v>0</v>
      </c>
      <c r="Z2794" s="91">
        <v>30</v>
      </c>
      <c r="AA2794" s="91">
        <v>70</v>
      </c>
      <c r="AB2794" s="91">
        <v>120</v>
      </c>
      <c r="AC2794" s="91">
        <v>0</v>
      </c>
      <c r="AD2794" s="91">
        <v>0</v>
      </c>
      <c r="AE2794" s="91">
        <v>0</v>
      </c>
      <c r="AF2794" s="91">
        <v>149</v>
      </c>
      <c r="AG2794" s="91">
        <v>367</v>
      </c>
      <c r="AH2794" s="91">
        <v>306682</v>
      </c>
      <c r="AI2794" s="91">
        <v>1</v>
      </c>
      <c r="AJ2794" s="91" t="s">
        <v>23632</v>
      </c>
      <c r="AK2794" s="91">
        <v>2</v>
      </c>
      <c r="AL2794" s="91">
        <v>0</v>
      </c>
      <c r="AM2794" s="91" t="s">
        <v>87</v>
      </c>
      <c r="AO2794" s="91">
        <v>0</v>
      </c>
      <c r="AP2794" s="91">
        <v>2</v>
      </c>
      <c r="AQ2794" s="91" t="s">
        <v>87</v>
      </c>
      <c r="AR2794" s="91" t="s">
        <v>87</v>
      </c>
      <c r="AW2794" s="91">
        <v>1</v>
      </c>
      <c r="AX2794" s="91">
        <v>0</v>
      </c>
      <c r="AZ2794" s="92">
        <v>43132</v>
      </c>
      <c r="BA2794" s="91" t="s">
        <v>3642</v>
      </c>
      <c r="BB2794" s="92">
        <v>43132</v>
      </c>
      <c r="BC2794" s="91" t="s">
        <v>3642</v>
      </c>
    </row>
    <row r="2795" spans="1:55">
      <c r="A2795" s="91">
        <f t="shared" si="43"/>
        <v>2794</v>
      </c>
      <c r="B2795" s="91">
        <v>1330501</v>
      </c>
      <c r="C2795" s="91">
        <v>43</v>
      </c>
      <c r="D2795" s="91">
        <v>19</v>
      </c>
      <c r="E2795" s="91">
        <v>13305</v>
      </c>
      <c r="F2795" s="91">
        <v>1</v>
      </c>
      <c r="G2795" s="91" t="s">
        <v>23639</v>
      </c>
      <c r="I2795" s="91" t="s">
        <v>23640</v>
      </c>
      <c r="J2795" s="91" t="s">
        <v>23641</v>
      </c>
      <c r="K2795" s="91" t="s">
        <v>23642</v>
      </c>
      <c r="L2795" s="91" t="s">
        <v>23643</v>
      </c>
      <c r="O2795" s="91" t="s">
        <v>23644</v>
      </c>
      <c r="P2795" s="91" t="s">
        <v>23645</v>
      </c>
      <c r="R2795" s="91" t="s">
        <v>23646</v>
      </c>
      <c r="S2795" s="91" t="s">
        <v>23647</v>
      </c>
      <c r="T2795" s="91" t="s">
        <v>23648</v>
      </c>
      <c r="U2795" s="91">
        <v>0</v>
      </c>
      <c r="V2795" s="91">
        <v>500000</v>
      </c>
      <c r="W2795" s="91">
        <v>0</v>
      </c>
      <c r="X2795" s="91">
        <v>100</v>
      </c>
      <c r="Y2795" s="91">
        <v>120</v>
      </c>
      <c r="Z2795" s="91">
        <v>30</v>
      </c>
      <c r="AA2795" s="91">
        <v>70</v>
      </c>
      <c r="AB2795" s="91">
        <v>120</v>
      </c>
      <c r="AC2795" s="91">
        <v>0</v>
      </c>
      <c r="AD2795" s="91">
        <v>0</v>
      </c>
      <c r="AE2795" s="91">
        <v>0</v>
      </c>
      <c r="AF2795" s="91">
        <v>9</v>
      </c>
      <c r="AG2795" s="91">
        <v>216</v>
      </c>
      <c r="AH2795" s="91">
        <v>6092134</v>
      </c>
      <c r="AI2795" s="91">
        <v>2</v>
      </c>
      <c r="AJ2795" s="91" t="s">
        <v>23649</v>
      </c>
      <c r="AK2795" s="91">
        <v>2</v>
      </c>
      <c r="AL2795" s="91">
        <v>0</v>
      </c>
      <c r="AM2795" s="91" t="s">
        <v>87</v>
      </c>
      <c r="AO2795" s="91">
        <v>0</v>
      </c>
      <c r="AP2795" s="91">
        <v>2</v>
      </c>
      <c r="AQ2795" s="91" t="s">
        <v>87</v>
      </c>
      <c r="AR2795" s="91" t="s">
        <v>87</v>
      </c>
      <c r="AW2795" s="91">
        <v>1</v>
      </c>
      <c r="AX2795" s="91">
        <v>0</v>
      </c>
      <c r="AZ2795" s="92">
        <v>43132</v>
      </c>
      <c r="BA2795" s="91" t="s">
        <v>3642</v>
      </c>
      <c r="BB2795" s="92">
        <v>43132</v>
      </c>
      <c r="BC2795" s="91" t="s">
        <v>3642</v>
      </c>
    </row>
    <row r="2796" spans="1:55">
      <c r="A2796" s="91">
        <f t="shared" si="43"/>
        <v>2795</v>
      </c>
      <c r="B2796" s="91">
        <v>1334701</v>
      </c>
      <c r="C2796" s="91">
        <v>43</v>
      </c>
      <c r="D2796" s="91">
        <v>19</v>
      </c>
      <c r="E2796" s="91">
        <v>13347</v>
      </c>
      <c r="F2796" s="91">
        <v>1</v>
      </c>
      <c r="G2796" s="91" t="s">
        <v>23650</v>
      </c>
      <c r="I2796" s="91" t="s">
        <v>23651</v>
      </c>
      <c r="J2796" s="91" t="s">
        <v>23652</v>
      </c>
      <c r="K2796" s="91" t="s">
        <v>23653</v>
      </c>
      <c r="L2796" s="91" t="s">
        <v>23654</v>
      </c>
      <c r="O2796" s="91" t="s">
        <v>23655</v>
      </c>
      <c r="P2796" s="91" t="s">
        <v>23656</v>
      </c>
      <c r="R2796" s="91" t="s">
        <v>23657</v>
      </c>
      <c r="S2796" s="91" t="s">
        <v>23658</v>
      </c>
      <c r="T2796" s="91" t="s">
        <v>269</v>
      </c>
      <c r="U2796" s="91">
        <v>0</v>
      </c>
      <c r="V2796" s="91">
        <v>0</v>
      </c>
      <c r="W2796" s="91">
        <v>0</v>
      </c>
      <c r="X2796" s="91">
        <v>0</v>
      </c>
      <c r="Y2796" s="91">
        <v>0</v>
      </c>
      <c r="Z2796" s="91">
        <v>100</v>
      </c>
      <c r="AA2796" s="91">
        <v>0</v>
      </c>
      <c r="AB2796" s="91">
        <v>0</v>
      </c>
      <c r="AC2796" s="91">
        <v>0</v>
      </c>
      <c r="AD2796" s="91">
        <v>0</v>
      </c>
      <c r="AE2796" s="91">
        <v>0</v>
      </c>
      <c r="AF2796" s="91">
        <v>149</v>
      </c>
      <c r="AG2796" s="91">
        <v>367</v>
      </c>
      <c r="AH2796" s="91">
        <v>295211</v>
      </c>
      <c r="AI2796" s="91">
        <v>1</v>
      </c>
      <c r="AJ2796" s="91" t="s">
        <v>23659</v>
      </c>
      <c r="AK2796" s="91">
        <v>2</v>
      </c>
      <c r="AL2796" s="91">
        <v>1</v>
      </c>
      <c r="AM2796" s="91" t="s">
        <v>23660</v>
      </c>
      <c r="AN2796" s="91" t="s">
        <v>13418</v>
      </c>
      <c r="AO2796" s="91">
        <v>0</v>
      </c>
      <c r="AP2796" s="91">
        <v>2</v>
      </c>
      <c r="AQ2796" s="91" t="s">
        <v>87</v>
      </c>
      <c r="AR2796" s="91" t="s">
        <v>87</v>
      </c>
      <c r="AW2796" s="91">
        <v>1</v>
      </c>
      <c r="AX2796" s="91">
        <v>0</v>
      </c>
      <c r="AZ2796" s="92">
        <v>43132</v>
      </c>
      <c r="BA2796" s="91" t="s">
        <v>3642</v>
      </c>
      <c r="BB2796" s="92">
        <v>43132</v>
      </c>
      <c r="BC2796" s="91" t="s">
        <v>3642</v>
      </c>
    </row>
    <row r="2797" spans="1:55">
      <c r="A2797" s="91">
        <f t="shared" si="43"/>
        <v>2796</v>
      </c>
      <c r="B2797" s="91">
        <v>1352001</v>
      </c>
      <c r="C2797" s="91">
        <v>20</v>
      </c>
      <c r="D2797" s="91">
        <v>19</v>
      </c>
      <c r="E2797" s="91">
        <v>13520</v>
      </c>
      <c r="F2797" s="91">
        <v>1</v>
      </c>
      <c r="G2797" s="91" t="s">
        <v>23661</v>
      </c>
      <c r="I2797" s="91" t="s">
        <v>23662</v>
      </c>
      <c r="J2797" s="91" t="s">
        <v>23663</v>
      </c>
      <c r="K2797" s="91" t="s">
        <v>23664</v>
      </c>
      <c r="L2797" s="91" t="s">
        <v>23665</v>
      </c>
      <c r="O2797" s="91" t="s">
        <v>23666</v>
      </c>
      <c r="P2797" s="91" t="s">
        <v>23667</v>
      </c>
      <c r="U2797" s="91">
        <v>1</v>
      </c>
      <c r="V2797" s="91">
        <v>500000</v>
      </c>
      <c r="W2797" s="91">
        <v>0</v>
      </c>
      <c r="X2797" s="91">
        <v>100</v>
      </c>
      <c r="Y2797" s="91">
        <v>120</v>
      </c>
      <c r="Z2797" s="91">
        <v>40</v>
      </c>
      <c r="AA2797" s="91">
        <v>60</v>
      </c>
      <c r="AB2797" s="91">
        <v>120</v>
      </c>
      <c r="AC2797" s="91">
        <v>40</v>
      </c>
      <c r="AD2797" s="91">
        <v>60</v>
      </c>
      <c r="AE2797" s="91">
        <v>120</v>
      </c>
      <c r="AF2797" s="91">
        <v>131</v>
      </c>
      <c r="AG2797" s="91">
        <v>1</v>
      </c>
      <c r="AH2797" s="91">
        <v>603790</v>
      </c>
      <c r="AI2797" s="91">
        <v>2</v>
      </c>
      <c r="AJ2797" s="91" t="s">
        <v>23668</v>
      </c>
      <c r="AK2797" s="91">
        <v>2</v>
      </c>
      <c r="AL2797" s="91">
        <v>1</v>
      </c>
      <c r="AM2797" s="91">
        <v>8103936215146</v>
      </c>
      <c r="AN2797" s="91" t="s">
        <v>11992</v>
      </c>
      <c r="AO2797" s="91">
        <v>1</v>
      </c>
      <c r="AP2797" s="91">
        <v>2</v>
      </c>
      <c r="AQ2797" s="91">
        <v>1584660</v>
      </c>
      <c r="AR2797" s="91" t="s">
        <v>87</v>
      </c>
      <c r="AU2797" s="93">
        <v>42060</v>
      </c>
      <c r="AW2797" s="91">
        <v>1</v>
      </c>
      <c r="AX2797" s="91">
        <v>0</v>
      </c>
      <c r="AZ2797" s="92">
        <v>36680</v>
      </c>
      <c r="BA2797" s="91" t="s">
        <v>183</v>
      </c>
      <c r="BB2797" s="92">
        <v>42057</v>
      </c>
      <c r="BC2797" s="91" t="s">
        <v>87</v>
      </c>
    </row>
    <row r="2798" spans="1:55">
      <c r="A2798" s="91">
        <f t="shared" si="43"/>
        <v>2797</v>
      </c>
      <c r="B2798" s="91">
        <v>1354001</v>
      </c>
      <c r="C2798" s="91">
        <v>80</v>
      </c>
      <c r="D2798" s="91">
        <v>19</v>
      </c>
      <c r="E2798" s="91">
        <v>13540</v>
      </c>
      <c r="F2798" s="91">
        <v>1</v>
      </c>
      <c r="G2798" s="91" t="s">
        <v>23669</v>
      </c>
      <c r="I2798" s="91" t="s">
        <v>23670</v>
      </c>
      <c r="J2798" s="91" t="s">
        <v>23671</v>
      </c>
      <c r="K2798" s="91" t="s">
        <v>23672</v>
      </c>
      <c r="L2798" s="91" t="s">
        <v>23673</v>
      </c>
      <c r="O2798" s="91" t="s">
        <v>23674</v>
      </c>
      <c r="P2798" s="91" t="s">
        <v>23675</v>
      </c>
      <c r="R2798" s="91" t="s">
        <v>23676</v>
      </c>
      <c r="S2798" s="91" t="s">
        <v>23677</v>
      </c>
      <c r="T2798" s="91" t="s">
        <v>269</v>
      </c>
      <c r="U2798" s="91">
        <v>0</v>
      </c>
      <c r="V2798" s="91">
        <v>500000</v>
      </c>
      <c r="W2798" s="91">
        <v>0</v>
      </c>
      <c r="X2798" s="91">
        <v>100</v>
      </c>
      <c r="Y2798" s="91">
        <v>120</v>
      </c>
      <c r="Z2798" s="91">
        <v>40</v>
      </c>
      <c r="AA2798" s="91">
        <v>60</v>
      </c>
      <c r="AB2798" s="91">
        <v>120</v>
      </c>
      <c r="AC2798" s="91">
        <v>40</v>
      </c>
      <c r="AD2798" s="91">
        <v>60</v>
      </c>
      <c r="AE2798" s="91">
        <v>120</v>
      </c>
      <c r="AF2798" s="91">
        <v>190</v>
      </c>
      <c r="AG2798" s="91">
        <v>58</v>
      </c>
      <c r="AH2798" s="91">
        <v>1485080</v>
      </c>
      <c r="AI2798" s="91">
        <v>1</v>
      </c>
      <c r="AJ2798" s="91" t="s">
        <v>23678</v>
      </c>
      <c r="AK2798" s="91">
        <v>2</v>
      </c>
      <c r="AL2798" s="91">
        <v>0</v>
      </c>
      <c r="AM2798" s="91" t="s">
        <v>87</v>
      </c>
      <c r="AO2798" s="91">
        <v>1</v>
      </c>
      <c r="AP2798" s="91">
        <v>2</v>
      </c>
      <c r="AQ2798" s="91" t="s">
        <v>87</v>
      </c>
      <c r="AR2798" s="91" t="s">
        <v>87</v>
      </c>
      <c r="AW2798" s="91">
        <v>1</v>
      </c>
      <c r="AX2798" s="91">
        <v>0</v>
      </c>
      <c r="AZ2798" s="92">
        <v>36680</v>
      </c>
      <c r="BA2798" s="91" t="s">
        <v>183</v>
      </c>
      <c r="BB2798" s="92">
        <v>40350</v>
      </c>
      <c r="BC2798" s="91" t="s">
        <v>87</v>
      </c>
    </row>
    <row r="2799" spans="1:55">
      <c r="A2799" s="91">
        <f t="shared" si="43"/>
        <v>2798</v>
      </c>
      <c r="B2799" s="91">
        <v>1381601</v>
      </c>
      <c r="C2799" s="91">
        <v>30</v>
      </c>
      <c r="D2799" s="91">
        <v>19</v>
      </c>
      <c r="E2799" s="91" t="s">
        <v>87</v>
      </c>
      <c r="F2799" s="91" t="s">
        <v>87</v>
      </c>
      <c r="G2799" s="91" t="s">
        <v>23679</v>
      </c>
      <c r="I2799" s="91" t="s">
        <v>23680</v>
      </c>
      <c r="J2799" s="91" t="s">
        <v>23681</v>
      </c>
      <c r="K2799" s="91" t="s">
        <v>21980</v>
      </c>
      <c r="L2799" s="91" t="s">
        <v>23682</v>
      </c>
      <c r="O2799" s="91" t="s">
        <v>23683</v>
      </c>
      <c r="P2799" s="91" t="s">
        <v>23684</v>
      </c>
      <c r="R2799" s="91" t="s">
        <v>23685</v>
      </c>
      <c r="S2799" s="91" t="s">
        <v>23686</v>
      </c>
      <c r="T2799" s="91" t="s">
        <v>269</v>
      </c>
      <c r="U2799" s="91">
        <v>1</v>
      </c>
      <c r="V2799" s="91">
        <v>500000</v>
      </c>
      <c r="W2799" s="91">
        <v>0</v>
      </c>
      <c r="X2799" s="91">
        <v>0</v>
      </c>
      <c r="Y2799" s="91">
        <v>0</v>
      </c>
      <c r="Z2799" s="91">
        <v>40</v>
      </c>
      <c r="AA2799" s="91">
        <v>60</v>
      </c>
      <c r="AB2799" s="91">
        <v>120</v>
      </c>
      <c r="AC2799" s="91">
        <v>0</v>
      </c>
      <c r="AD2799" s="91">
        <v>0</v>
      </c>
      <c r="AE2799" s="91">
        <v>0</v>
      </c>
      <c r="AF2799" s="91">
        <v>10</v>
      </c>
      <c r="AG2799" s="91">
        <v>675</v>
      </c>
      <c r="AH2799" s="91">
        <v>1525657</v>
      </c>
      <c r="AI2799" s="91">
        <v>1</v>
      </c>
      <c r="AJ2799" s="91" t="s">
        <v>23687</v>
      </c>
      <c r="AK2799" s="91">
        <v>2</v>
      </c>
      <c r="AL2799" s="91">
        <v>0</v>
      </c>
      <c r="AM2799" s="91" t="s">
        <v>87</v>
      </c>
      <c r="AO2799" s="91">
        <v>1</v>
      </c>
      <c r="AP2799" s="91">
        <v>2</v>
      </c>
      <c r="AQ2799" s="91">
        <v>1587821</v>
      </c>
      <c r="AR2799" s="91" t="s">
        <v>87</v>
      </c>
      <c r="AU2799" s="93">
        <v>42060</v>
      </c>
      <c r="AW2799" s="91">
        <v>1</v>
      </c>
      <c r="AX2799" s="91">
        <v>0</v>
      </c>
      <c r="AZ2799" s="92">
        <v>37750</v>
      </c>
      <c r="BA2799" s="91" t="s">
        <v>183</v>
      </c>
      <c r="BB2799" s="92">
        <v>42057</v>
      </c>
      <c r="BC2799" s="91" t="s">
        <v>87</v>
      </c>
    </row>
    <row r="2800" spans="1:55">
      <c r="A2800" s="91">
        <f t="shared" si="43"/>
        <v>2799</v>
      </c>
      <c r="B2800" s="91">
        <v>1401401</v>
      </c>
      <c r="C2800" s="91">
        <v>38</v>
      </c>
      <c r="D2800" s="91">
        <v>19</v>
      </c>
      <c r="E2800" s="91" t="s">
        <v>87</v>
      </c>
      <c r="F2800" s="91" t="s">
        <v>87</v>
      </c>
      <c r="G2800" s="91" t="s">
        <v>23688</v>
      </c>
      <c r="I2800" s="91" t="s">
        <v>23689</v>
      </c>
      <c r="J2800" s="91" t="s">
        <v>23688</v>
      </c>
      <c r="K2800" s="91" t="s">
        <v>23690</v>
      </c>
      <c r="L2800" s="91" t="s">
        <v>23691</v>
      </c>
      <c r="M2800" s="91" t="s">
        <v>23692</v>
      </c>
      <c r="O2800" s="91" t="s">
        <v>23693</v>
      </c>
      <c r="P2800" s="91" t="s">
        <v>23694</v>
      </c>
      <c r="U2800" s="91">
        <v>0</v>
      </c>
      <c r="V2800" s="91">
        <v>500000</v>
      </c>
      <c r="W2800" s="91">
        <v>0</v>
      </c>
      <c r="X2800" s="91">
        <v>0</v>
      </c>
      <c r="Y2800" s="91">
        <v>0</v>
      </c>
      <c r="Z2800" s="91">
        <v>100</v>
      </c>
      <c r="AA2800" s="91">
        <v>0</v>
      </c>
      <c r="AB2800" s="91">
        <v>0</v>
      </c>
      <c r="AC2800" s="91">
        <v>0</v>
      </c>
      <c r="AD2800" s="91">
        <v>0</v>
      </c>
      <c r="AE2800" s="91">
        <v>0</v>
      </c>
      <c r="AF2800" s="91">
        <v>1</v>
      </c>
      <c r="AG2800" s="91">
        <v>260</v>
      </c>
      <c r="AH2800" s="91">
        <v>3770</v>
      </c>
      <c r="AI2800" s="91">
        <v>2</v>
      </c>
      <c r="AJ2800" s="91" t="s">
        <v>23695</v>
      </c>
      <c r="AK2800" s="91">
        <v>2</v>
      </c>
      <c r="AL2800" s="91">
        <v>0</v>
      </c>
      <c r="AM2800" s="91" t="s">
        <v>87</v>
      </c>
      <c r="AO2800" s="91">
        <v>0</v>
      </c>
      <c r="AP2800" s="91">
        <v>0</v>
      </c>
      <c r="AQ2800" s="91" t="s">
        <v>87</v>
      </c>
      <c r="AR2800" s="91" t="s">
        <v>87</v>
      </c>
      <c r="AW2800" s="91">
        <v>1</v>
      </c>
      <c r="AX2800" s="91">
        <v>0</v>
      </c>
      <c r="AZ2800" s="92">
        <v>37389</v>
      </c>
      <c r="BA2800" s="91" t="s">
        <v>183</v>
      </c>
      <c r="BB2800" s="92">
        <v>40764</v>
      </c>
      <c r="BC2800" s="91" t="s">
        <v>87</v>
      </c>
    </row>
    <row r="2801" spans="1:55">
      <c r="A2801" s="91">
        <f t="shared" si="43"/>
        <v>2800</v>
      </c>
      <c r="B2801" s="91">
        <v>1401501</v>
      </c>
      <c r="C2801" s="91">
        <v>40</v>
      </c>
      <c r="D2801" s="91">
        <v>19</v>
      </c>
      <c r="E2801" s="91" t="s">
        <v>87</v>
      </c>
      <c r="F2801" s="91" t="s">
        <v>87</v>
      </c>
      <c r="G2801" s="91" t="s">
        <v>23696</v>
      </c>
      <c r="I2801" s="91" t="s">
        <v>23697</v>
      </c>
      <c r="J2801" s="91" t="s">
        <v>23696</v>
      </c>
      <c r="K2801" s="91" t="s">
        <v>23698</v>
      </c>
      <c r="L2801" s="91" t="s">
        <v>23699</v>
      </c>
      <c r="O2801" s="91" t="s">
        <v>23700</v>
      </c>
      <c r="P2801" s="91" t="s">
        <v>23701</v>
      </c>
      <c r="U2801" s="91">
        <v>0</v>
      </c>
      <c r="V2801" s="91">
        <v>500000</v>
      </c>
      <c r="W2801" s="91">
        <v>0</v>
      </c>
      <c r="X2801" s="91">
        <v>0</v>
      </c>
      <c r="Y2801" s="91">
        <v>0</v>
      </c>
      <c r="Z2801" s="91">
        <v>40</v>
      </c>
      <c r="AA2801" s="91">
        <v>60</v>
      </c>
      <c r="AB2801" s="91">
        <v>120</v>
      </c>
      <c r="AC2801" s="91">
        <v>0</v>
      </c>
      <c r="AD2801" s="91">
        <v>0</v>
      </c>
      <c r="AE2801" s="91">
        <v>0</v>
      </c>
      <c r="AF2801" s="91">
        <v>138</v>
      </c>
      <c r="AG2801" s="91">
        <v>331</v>
      </c>
      <c r="AH2801" s="91">
        <v>1529567</v>
      </c>
      <c r="AI2801" s="91">
        <v>1</v>
      </c>
      <c r="AJ2801" s="91" t="s">
        <v>23702</v>
      </c>
      <c r="AK2801" s="91">
        <v>2</v>
      </c>
      <c r="AL2801" s="91">
        <v>1</v>
      </c>
      <c r="AM2801" s="91">
        <v>14112931008</v>
      </c>
      <c r="AN2801" s="91" t="s">
        <v>431</v>
      </c>
      <c r="AO2801" s="91">
        <v>1</v>
      </c>
      <c r="AP2801" s="91">
        <v>2</v>
      </c>
      <c r="AQ2801" s="91" t="s">
        <v>87</v>
      </c>
      <c r="AR2801" s="91" t="s">
        <v>87</v>
      </c>
      <c r="AW2801" s="91">
        <v>1</v>
      </c>
      <c r="AX2801" s="91">
        <v>0</v>
      </c>
      <c r="AZ2801" s="92">
        <v>37404</v>
      </c>
      <c r="BA2801" s="91" t="s">
        <v>183</v>
      </c>
      <c r="BB2801" s="92">
        <v>41981</v>
      </c>
      <c r="BC2801" s="91" t="s">
        <v>87</v>
      </c>
    </row>
    <row r="2802" spans="1:55">
      <c r="A2802" s="91">
        <f t="shared" si="43"/>
        <v>2801</v>
      </c>
      <c r="B2802" s="91">
        <v>1401801</v>
      </c>
      <c r="C2802" s="91">
        <v>20</v>
      </c>
      <c r="D2802" s="91">
        <v>19</v>
      </c>
      <c r="E2802" s="91" t="s">
        <v>87</v>
      </c>
      <c r="F2802" s="91" t="s">
        <v>87</v>
      </c>
      <c r="G2802" s="91" t="s">
        <v>23703</v>
      </c>
      <c r="I2802" s="91" t="s">
        <v>23704</v>
      </c>
      <c r="J2802" s="91" t="s">
        <v>23705</v>
      </c>
      <c r="K2802" s="91" t="s">
        <v>23706</v>
      </c>
      <c r="L2802" s="91" t="s">
        <v>23707</v>
      </c>
      <c r="O2802" s="91" t="s">
        <v>23708</v>
      </c>
      <c r="P2802" s="91" t="s">
        <v>23709</v>
      </c>
      <c r="U2802" s="91">
        <v>1</v>
      </c>
      <c r="V2802" s="91">
        <v>500000</v>
      </c>
      <c r="W2802" s="91">
        <v>0</v>
      </c>
      <c r="X2802" s="91">
        <v>100</v>
      </c>
      <c r="Y2802" s="91">
        <v>120</v>
      </c>
      <c r="Z2802" s="91">
        <v>40</v>
      </c>
      <c r="AA2802" s="91">
        <v>60</v>
      </c>
      <c r="AB2802" s="91">
        <v>120</v>
      </c>
      <c r="AC2802" s="91">
        <v>40</v>
      </c>
      <c r="AD2802" s="91">
        <v>60</v>
      </c>
      <c r="AE2802" s="91">
        <v>120</v>
      </c>
      <c r="AF2802" s="91">
        <v>131</v>
      </c>
      <c r="AG2802" s="91">
        <v>30</v>
      </c>
      <c r="AH2802" s="91">
        <v>892406</v>
      </c>
      <c r="AI2802" s="91">
        <v>1</v>
      </c>
      <c r="AJ2802" s="91" t="s">
        <v>23710</v>
      </c>
      <c r="AK2802" s="91">
        <v>2</v>
      </c>
      <c r="AL2802" s="91">
        <v>1</v>
      </c>
      <c r="AM2802" s="91">
        <v>8103936215194</v>
      </c>
      <c r="AN2802" s="91" t="s">
        <v>11992</v>
      </c>
      <c r="AO2802" s="91">
        <v>1</v>
      </c>
      <c r="AP2802" s="91">
        <v>2</v>
      </c>
      <c r="AQ2802" s="91">
        <v>1518263</v>
      </c>
      <c r="AR2802" s="91" t="s">
        <v>87</v>
      </c>
      <c r="AU2802" s="93">
        <v>42060</v>
      </c>
      <c r="AW2802" s="91">
        <v>1</v>
      </c>
      <c r="AX2802" s="91">
        <v>0</v>
      </c>
      <c r="AZ2802" s="92">
        <v>37391</v>
      </c>
      <c r="BA2802" s="91" t="s">
        <v>183</v>
      </c>
      <c r="BB2802" s="92">
        <v>42057</v>
      </c>
      <c r="BC2802" s="91" t="s">
        <v>87</v>
      </c>
    </row>
    <row r="2803" spans="1:55">
      <c r="A2803" s="91">
        <f t="shared" si="43"/>
        <v>2802</v>
      </c>
      <c r="B2803" s="91">
        <v>1403201</v>
      </c>
      <c r="C2803" s="91">
        <v>38</v>
      </c>
      <c r="D2803" s="91">
        <v>19</v>
      </c>
      <c r="E2803" s="91" t="s">
        <v>87</v>
      </c>
      <c r="F2803" s="91" t="s">
        <v>87</v>
      </c>
      <c r="G2803" s="91" t="s">
        <v>19520</v>
      </c>
      <c r="I2803" s="91" t="s">
        <v>23711</v>
      </c>
      <c r="K2803" s="91" t="s">
        <v>3880</v>
      </c>
      <c r="L2803" s="91" t="s">
        <v>3881</v>
      </c>
      <c r="O2803" s="91" t="s">
        <v>23712</v>
      </c>
      <c r="P2803" s="91" t="s">
        <v>23713</v>
      </c>
      <c r="R2803" s="91" t="s">
        <v>23714</v>
      </c>
      <c r="S2803" s="91" t="s">
        <v>23715</v>
      </c>
      <c r="T2803" s="91" t="s">
        <v>23716</v>
      </c>
      <c r="U2803" s="91">
        <v>1</v>
      </c>
      <c r="V2803" s="91">
        <v>500000</v>
      </c>
      <c r="W2803" s="91">
        <v>0</v>
      </c>
      <c r="X2803" s="91">
        <v>0</v>
      </c>
      <c r="Y2803" s="91">
        <v>0</v>
      </c>
      <c r="Z2803" s="91">
        <v>40</v>
      </c>
      <c r="AA2803" s="91">
        <v>60</v>
      </c>
      <c r="AB2803" s="91">
        <v>120</v>
      </c>
      <c r="AC2803" s="91">
        <v>0</v>
      </c>
      <c r="AD2803" s="91">
        <v>0</v>
      </c>
      <c r="AE2803" s="91">
        <v>0</v>
      </c>
      <c r="AF2803" s="91">
        <v>1</v>
      </c>
      <c r="AG2803" s="91">
        <v>447</v>
      </c>
      <c r="AH2803" s="91">
        <v>2405</v>
      </c>
      <c r="AI2803" s="91">
        <v>2</v>
      </c>
      <c r="AJ2803" s="91" t="s">
        <v>19528</v>
      </c>
      <c r="AK2803" s="91">
        <v>2</v>
      </c>
      <c r="AL2803" s="91">
        <v>1</v>
      </c>
      <c r="AM2803" s="91">
        <v>4010005400</v>
      </c>
      <c r="AN2803" s="91" t="s">
        <v>431</v>
      </c>
      <c r="AO2803" s="91">
        <v>1</v>
      </c>
      <c r="AP2803" s="91">
        <v>2</v>
      </c>
      <c r="AQ2803" s="91">
        <v>1594065</v>
      </c>
      <c r="AR2803" s="91" t="s">
        <v>87</v>
      </c>
      <c r="AU2803" s="93">
        <v>42060</v>
      </c>
      <c r="AW2803" s="91">
        <v>1</v>
      </c>
      <c r="AX2803" s="91">
        <v>0</v>
      </c>
      <c r="AZ2803" s="92">
        <v>37399</v>
      </c>
      <c r="BA2803" s="91" t="s">
        <v>183</v>
      </c>
      <c r="BB2803" s="92">
        <v>42057</v>
      </c>
      <c r="BC2803" s="91" t="s">
        <v>87</v>
      </c>
    </row>
    <row r="2804" spans="1:55">
      <c r="A2804" s="91">
        <f t="shared" si="43"/>
        <v>2803</v>
      </c>
      <c r="B2804" s="91">
        <v>1404101</v>
      </c>
      <c r="C2804" s="91">
        <v>70</v>
      </c>
      <c r="D2804" s="91">
        <v>19</v>
      </c>
      <c r="E2804" s="91" t="s">
        <v>87</v>
      </c>
      <c r="F2804" s="91" t="s">
        <v>87</v>
      </c>
      <c r="G2804" s="91" t="s">
        <v>23717</v>
      </c>
      <c r="I2804" s="91" t="s">
        <v>23718</v>
      </c>
      <c r="J2804" s="91" t="s">
        <v>23719</v>
      </c>
      <c r="K2804" s="91" t="s">
        <v>23720</v>
      </c>
      <c r="L2804" s="91" t="s">
        <v>23721</v>
      </c>
      <c r="O2804" s="91" t="s">
        <v>23722</v>
      </c>
      <c r="P2804" s="91" t="s">
        <v>23723</v>
      </c>
      <c r="R2804" s="91" t="s">
        <v>23724</v>
      </c>
      <c r="S2804" s="91" t="s">
        <v>23725</v>
      </c>
      <c r="T2804" s="91" t="s">
        <v>269</v>
      </c>
      <c r="U2804" s="91">
        <v>1</v>
      </c>
      <c r="V2804" s="91">
        <v>500000</v>
      </c>
      <c r="W2804" s="91">
        <v>0</v>
      </c>
      <c r="X2804" s="91">
        <v>100</v>
      </c>
      <c r="Y2804" s="91">
        <v>120</v>
      </c>
      <c r="Z2804" s="91">
        <v>40</v>
      </c>
      <c r="AA2804" s="91">
        <v>60</v>
      </c>
      <c r="AB2804" s="91">
        <v>120</v>
      </c>
      <c r="AC2804" s="91">
        <v>0</v>
      </c>
      <c r="AD2804" s="91">
        <v>100</v>
      </c>
      <c r="AE2804" s="91">
        <v>120</v>
      </c>
      <c r="AF2804" s="91">
        <v>10</v>
      </c>
      <c r="AG2804" s="91">
        <v>213</v>
      </c>
      <c r="AH2804" s="91">
        <v>823511</v>
      </c>
      <c r="AI2804" s="91">
        <v>2</v>
      </c>
      <c r="AJ2804" s="91" t="s">
        <v>23718</v>
      </c>
      <c r="AK2804" s="91">
        <v>2</v>
      </c>
      <c r="AL2804" s="91">
        <v>1</v>
      </c>
      <c r="AM2804" s="91" t="s">
        <v>23726</v>
      </c>
      <c r="AN2804" s="91" t="s">
        <v>13738</v>
      </c>
      <c r="AO2804" s="91">
        <v>1</v>
      </c>
      <c r="AP2804" s="91">
        <v>2</v>
      </c>
      <c r="AQ2804" s="91">
        <v>1492129</v>
      </c>
      <c r="AR2804" s="91" t="s">
        <v>87</v>
      </c>
      <c r="AU2804" s="93">
        <v>42060</v>
      </c>
      <c r="AW2804" s="91">
        <v>1</v>
      </c>
      <c r="AX2804" s="91">
        <v>0</v>
      </c>
      <c r="AY2804" s="91">
        <v>0</v>
      </c>
      <c r="AZ2804" s="92">
        <v>37404</v>
      </c>
      <c r="BA2804" s="91" t="s">
        <v>183</v>
      </c>
      <c r="BB2804" s="92">
        <v>42057</v>
      </c>
      <c r="BC2804" s="91" t="s">
        <v>87</v>
      </c>
    </row>
    <row r="2805" spans="1:55">
      <c r="A2805" s="91">
        <f t="shared" si="43"/>
        <v>2804</v>
      </c>
      <c r="B2805" s="91">
        <v>1407001</v>
      </c>
      <c r="C2805" s="91">
        <v>80</v>
      </c>
      <c r="D2805" s="91">
        <v>19</v>
      </c>
      <c r="E2805" s="91" t="s">
        <v>87</v>
      </c>
      <c r="F2805" s="91" t="s">
        <v>87</v>
      </c>
      <c r="G2805" s="91" t="s">
        <v>23727</v>
      </c>
      <c r="I2805" s="91" t="s">
        <v>23728</v>
      </c>
      <c r="J2805" s="91" t="s">
        <v>23729</v>
      </c>
      <c r="K2805" s="91" t="s">
        <v>23730</v>
      </c>
      <c r="L2805" s="91" t="s">
        <v>23731</v>
      </c>
      <c r="O2805" s="91" t="s">
        <v>23732</v>
      </c>
      <c r="P2805" s="91" t="s">
        <v>23733</v>
      </c>
      <c r="R2805" s="91" t="s">
        <v>23734</v>
      </c>
      <c r="S2805" s="91" t="s">
        <v>23735</v>
      </c>
      <c r="T2805" s="91" t="s">
        <v>201</v>
      </c>
      <c r="U2805" s="91">
        <v>1</v>
      </c>
      <c r="V2805" s="91">
        <v>500000</v>
      </c>
      <c r="W2805" s="91">
        <v>0</v>
      </c>
      <c r="X2805" s="91">
        <v>100</v>
      </c>
      <c r="Y2805" s="91">
        <v>120</v>
      </c>
      <c r="Z2805" s="91">
        <v>40</v>
      </c>
      <c r="AA2805" s="91">
        <v>60</v>
      </c>
      <c r="AB2805" s="91">
        <v>120</v>
      </c>
      <c r="AC2805" s="91">
        <v>40</v>
      </c>
      <c r="AD2805" s="91">
        <v>60</v>
      </c>
      <c r="AE2805" s="91">
        <v>120</v>
      </c>
      <c r="AF2805" s="91">
        <v>183</v>
      </c>
      <c r="AG2805" s="91">
        <v>5</v>
      </c>
      <c r="AH2805" s="91">
        <v>5072268</v>
      </c>
      <c r="AI2805" s="91">
        <v>1</v>
      </c>
      <c r="AJ2805" s="91" t="s">
        <v>23728</v>
      </c>
      <c r="AK2805" s="91">
        <v>2</v>
      </c>
      <c r="AL2805" s="91">
        <v>1</v>
      </c>
      <c r="AM2805" s="91">
        <v>44101930185435</v>
      </c>
      <c r="AN2805" s="91" t="s">
        <v>2330</v>
      </c>
      <c r="AO2805" s="91">
        <v>1</v>
      </c>
      <c r="AP2805" s="91">
        <v>2</v>
      </c>
      <c r="AQ2805" s="91">
        <v>1584918</v>
      </c>
      <c r="AR2805" s="91" t="s">
        <v>87</v>
      </c>
      <c r="AU2805" s="93">
        <v>42060</v>
      </c>
      <c r="AW2805" s="91">
        <v>1</v>
      </c>
      <c r="AX2805" s="91">
        <v>0</v>
      </c>
      <c r="AZ2805" s="92">
        <v>37414</v>
      </c>
      <c r="BA2805" s="91" t="s">
        <v>183</v>
      </c>
      <c r="BB2805" s="92">
        <v>42907.466597222221</v>
      </c>
      <c r="BC2805" s="91" t="s">
        <v>233</v>
      </c>
    </row>
    <row r="2806" spans="1:55">
      <c r="A2806" s="91">
        <f t="shared" si="43"/>
        <v>2805</v>
      </c>
      <c r="B2806" s="91">
        <v>1408301</v>
      </c>
      <c r="C2806" s="91">
        <v>40</v>
      </c>
      <c r="D2806" s="91">
        <v>19</v>
      </c>
      <c r="E2806" s="91" t="s">
        <v>87</v>
      </c>
      <c r="F2806" s="91" t="s">
        <v>87</v>
      </c>
      <c r="G2806" s="91" t="s">
        <v>23736</v>
      </c>
      <c r="I2806" s="91" t="s">
        <v>23737</v>
      </c>
      <c r="J2806" s="91" t="s">
        <v>23738</v>
      </c>
      <c r="K2806" s="91" t="s">
        <v>23739</v>
      </c>
      <c r="L2806" s="91" t="s">
        <v>23740</v>
      </c>
      <c r="O2806" s="91" t="s">
        <v>23741</v>
      </c>
      <c r="P2806" s="91" t="s">
        <v>23741</v>
      </c>
      <c r="U2806" s="91">
        <v>0</v>
      </c>
      <c r="V2806" s="91">
        <v>500000</v>
      </c>
      <c r="W2806" s="91">
        <v>0</v>
      </c>
      <c r="X2806" s="91">
        <v>0</v>
      </c>
      <c r="Y2806" s="91">
        <v>0</v>
      </c>
      <c r="Z2806" s="91">
        <v>40</v>
      </c>
      <c r="AA2806" s="91">
        <v>60</v>
      </c>
      <c r="AB2806" s="91">
        <v>120</v>
      </c>
      <c r="AC2806" s="91">
        <v>0</v>
      </c>
      <c r="AD2806" s="91">
        <v>0</v>
      </c>
      <c r="AE2806" s="91">
        <v>0</v>
      </c>
      <c r="AF2806" s="91">
        <v>138</v>
      </c>
      <c r="AG2806" s="91">
        <v>833</v>
      </c>
      <c r="AH2806" s="91">
        <v>692948</v>
      </c>
      <c r="AI2806" s="91">
        <v>1</v>
      </c>
      <c r="AJ2806" s="91" t="s">
        <v>23742</v>
      </c>
      <c r="AK2806" s="91">
        <v>2</v>
      </c>
      <c r="AL2806" s="91">
        <v>1</v>
      </c>
      <c r="AM2806" s="91">
        <v>13307948210218</v>
      </c>
      <c r="AN2806" s="91" t="s">
        <v>431</v>
      </c>
      <c r="AO2806" s="91">
        <v>1</v>
      </c>
      <c r="AP2806" s="91">
        <v>2</v>
      </c>
      <c r="AQ2806" s="91" t="s">
        <v>87</v>
      </c>
      <c r="AR2806" s="91" t="s">
        <v>87</v>
      </c>
      <c r="AW2806" s="91">
        <v>1</v>
      </c>
      <c r="AX2806" s="91">
        <v>0</v>
      </c>
      <c r="AY2806" s="91">
        <v>0</v>
      </c>
      <c r="AZ2806" s="92">
        <v>37419</v>
      </c>
      <c r="BA2806" s="91" t="s">
        <v>183</v>
      </c>
      <c r="BB2806" s="92">
        <v>40442</v>
      </c>
      <c r="BC2806" s="91" t="s">
        <v>87</v>
      </c>
    </row>
    <row r="2807" spans="1:55">
      <c r="A2807" s="91">
        <f t="shared" si="43"/>
        <v>2806</v>
      </c>
      <c r="B2807" s="91">
        <v>1408701</v>
      </c>
      <c r="C2807" s="91">
        <v>30</v>
      </c>
      <c r="D2807" s="91">
        <v>19</v>
      </c>
      <c r="E2807" s="91" t="s">
        <v>87</v>
      </c>
      <c r="F2807" s="91" t="s">
        <v>87</v>
      </c>
      <c r="G2807" s="91" t="s">
        <v>23743</v>
      </c>
      <c r="I2807" s="91" t="s">
        <v>23744</v>
      </c>
      <c r="J2807" s="91" t="s">
        <v>23745</v>
      </c>
      <c r="K2807" s="91" t="s">
        <v>23746</v>
      </c>
      <c r="L2807" s="91" t="s">
        <v>23747</v>
      </c>
      <c r="M2807" s="91" t="s">
        <v>23748</v>
      </c>
      <c r="O2807" s="91" t="s">
        <v>23749</v>
      </c>
      <c r="P2807" s="91" t="s">
        <v>23749</v>
      </c>
      <c r="R2807" s="91" t="s">
        <v>23750</v>
      </c>
      <c r="S2807" s="91" t="s">
        <v>23751</v>
      </c>
      <c r="T2807" s="91" t="s">
        <v>9910</v>
      </c>
      <c r="U2807" s="91">
        <v>1</v>
      </c>
      <c r="V2807" s="91">
        <v>500000</v>
      </c>
      <c r="W2807" s="91">
        <v>0</v>
      </c>
      <c r="X2807" s="91">
        <v>0</v>
      </c>
      <c r="Y2807" s="91">
        <v>0</v>
      </c>
      <c r="Z2807" s="91">
        <v>40</v>
      </c>
      <c r="AA2807" s="91">
        <v>60</v>
      </c>
      <c r="AB2807" s="91">
        <v>120</v>
      </c>
      <c r="AC2807" s="91">
        <v>0</v>
      </c>
      <c r="AD2807" s="91">
        <v>0</v>
      </c>
      <c r="AE2807" s="91">
        <v>0</v>
      </c>
      <c r="AF2807" s="91">
        <v>1</v>
      </c>
      <c r="AG2807" s="91">
        <v>380</v>
      </c>
      <c r="AH2807" s="91">
        <v>2685792</v>
      </c>
      <c r="AI2807" s="91">
        <v>1</v>
      </c>
      <c r="AJ2807" s="91" t="s">
        <v>23751</v>
      </c>
      <c r="AK2807" s="91">
        <v>2</v>
      </c>
      <c r="AL2807" s="91">
        <v>0</v>
      </c>
      <c r="AM2807" s="91" t="s">
        <v>87</v>
      </c>
      <c r="AO2807" s="91">
        <v>1</v>
      </c>
      <c r="AP2807" s="91">
        <v>2</v>
      </c>
      <c r="AQ2807" s="91">
        <v>1585582</v>
      </c>
      <c r="AR2807" s="91" t="s">
        <v>87</v>
      </c>
      <c r="AU2807" s="93">
        <v>42060</v>
      </c>
      <c r="AW2807" s="91">
        <v>1</v>
      </c>
      <c r="AX2807" s="91">
        <v>0</v>
      </c>
      <c r="AZ2807" s="92">
        <v>37424</v>
      </c>
      <c r="BA2807" s="91" t="s">
        <v>183</v>
      </c>
      <c r="BB2807" s="92">
        <v>42057</v>
      </c>
      <c r="BC2807" s="91" t="s">
        <v>87</v>
      </c>
    </row>
    <row r="2808" spans="1:55">
      <c r="A2808" s="91">
        <f t="shared" si="43"/>
        <v>2807</v>
      </c>
      <c r="B2808" s="91">
        <v>1409401</v>
      </c>
      <c r="C2808" s="91">
        <v>38</v>
      </c>
      <c r="D2808" s="91">
        <v>19</v>
      </c>
      <c r="E2808" s="91" t="s">
        <v>87</v>
      </c>
      <c r="F2808" s="91" t="s">
        <v>87</v>
      </c>
      <c r="G2808" s="91" t="s">
        <v>499</v>
      </c>
      <c r="H2808" s="91" t="s">
        <v>94</v>
      </c>
      <c r="I2808" s="91" t="s">
        <v>500</v>
      </c>
      <c r="K2808" s="91" t="s">
        <v>4231</v>
      </c>
      <c r="L2808" s="91" t="s">
        <v>23752</v>
      </c>
      <c r="O2808" s="91" t="s">
        <v>23753</v>
      </c>
      <c r="P2808" s="91" t="s">
        <v>23754</v>
      </c>
      <c r="R2808" s="91" t="s">
        <v>23755</v>
      </c>
      <c r="S2808" s="91" t="s">
        <v>23756</v>
      </c>
      <c r="T2808" s="91" t="s">
        <v>3934</v>
      </c>
      <c r="U2808" s="91">
        <v>0</v>
      </c>
      <c r="V2808" s="91">
        <v>500000</v>
      </c>
      <c r="W2808" s="91">
        <v>0</v>
      </c>
      <c r="X2808" s="91">
        <v>0</v>
      </c>
      <c r="Y2808" s="91">
        <v>0</v>
      </c>
      <c r="Z2808" s="91">
        <v>40</v>
      </c>
      <c r="AA2808" s="91">
        <v>60</v>
      </c>
      <c r="AB2808" s="91">
        <v>120</v>
      </c>
      <c r="AC2808" s="91">
        <v>0</v>
      </c>
      <c r="AD2808" s="91">
        <v>0</v>
      </c>
      <c r="AE2808" s="91">
        <v>0</v>
      </c>
      <c r="AF2808" s="91">
        <v>9</v>
      </c>
      <c r="AG2808" s="91">
        <v>653</v>
      </c>
      <c r="AH2808" s="91">
        <v>9221892</v>
      </c>
      <c r="AI2808" s="91">
        <v>1</v>
      </c>
      <c r="AJ2808" s="91" t="s">
        <v>23757</v>
      </c>
      <c r="AK2808" s="91">
        <v>2</v>
      </c>
      <c r="AL2808" s="91">
        <v>1</v>
      </c>
      <c r="AM2808" s="91" t="s">
        <v>23758</v>
      </c>
      <c r="AN2808" s="91" t="s">
        <v>431</v>
      </c>
      <c r="AO2808" s="91">
        <v>1</v>
      </c>
      <c r="AP2808" s="91">
        <v>2</v>
      </c>
      <c r="AQ2808" s="91" t="s">
        <v>87</v>
      </c>
      <c r="AR2808" s="91" t="s">
        <v>87</v>
      </c>
      <c r="AW2808" s="91">
        <v>1</v>
      </c>
      <c r="AX2808" s="91">
        <v>0</v>
      </c>
      <c r="AZ2808" s="92">
        <v>37425</v>
      </c>
      <c r="BA2808" s="91" t="s">
        <v>183</v>
      </c>
      <c r="BB2808" s="92">
        <v>42215</v>
      </c>
      <c r="BC2808" s="91" t="s">
        <v>87</v>
      </c>
    </row>
    <row r="2809" spans="1:55">
      <c r="A2809" s="91">
        <f t="shared" si="43"/>
        <v>2808</v>
      </c>
      <c r="B2809" s="91">
        <v>1410101</v>
      </c>
      <c r="C2809" s="91">
        <v>38</v>
      </c>
      <c r="D2809" s="91">
        <v>19</v>
      </c>
      <c r="E2809" s="91" t="s">
        <v>87</v>
      </c>
      <c r="F2809" s="91" t="s">
        <v>87</v>
      </c>
      <c r="G2809" s="91" t="s">
        <v>23759</v>
      </c>
      <c r="I2809" s="91" t="s">
        <v>23760</v>
      </c>
      <c r="J2809" s="91" t="s">
        <v>23761</v>
      </c>
      <c r="K2809" s="91" t="s">
        <v>23762</v>
      </c>
      <c r="L2809" s="91" t="s">
        <v>23763</v>
      </c>
      <c r="O2809" s="91" t="s">
        <v>23764</v>
      </c>
      <c r="P2809" s="91" t="s">
        <v>87</v>
      </c>
      <c r="R2809" s="91" t="s">
        <v>23765</v>
      </c>
      <c r="S2809" s="91" t="s">
        <v>23766</v>
      </c>
      <c r="T2809" s="91" t="s">
        <v>269</v>
      </c>
      <c r="U2809" s="91">
        <v>0</v>
      </c>
      <c r="V2809" s="91">
        <v>500000</v>
      </c>
      <c r="W2809" s="91">
        <v>0</v>
      </c>
      <c r="X2809" s="91">
        <v>0</v>
      </c>
      <c r="Y2809" s="91">
        <v>0</v>
      </c>
      <c r="Z2809" s="91">
        <v>40</v>
      </c>
      <c r="AA2809" s="91">
        <v>60</v>
      </c>
      <c r="AB2809" s="91">
        <v>120</v>
      </c>
      <c r="AC2809" s="91">
        <v>0</v>
      </c>
      <c r="AD2809" s="91">
        <v>0</v>
      </c>
      <c r="AE2809" s="91">
        <v>0</v>
      </c>
      <c r="AF2809" s="91">
        <v>1</v>
      </c>
      <c r="AG2809" s="91">
        <v>230</v>
      </c>
      <c r="AH2809" s="91">
        <v>112966</v>
      </c>
      <c r="AI2809" s="91">
        <v>2</v>
      </c>
      <c r="AJ2809" s="91" t="s">
        <v>23767</v>
      </c>
      <c r="AK2809" s="91">
        <v>2</v>
      </c>
      <c r="AL2809" s="91">
        <v>0</v>
      </c>
      <c r="AM2809" s="91" t="s">
        <v>87</v>
      </c>
      <c r="AO2809" s="91">
        <v>1</v>
      </c>
      <c r="AP2809" s="91">
        <v>2</v>
      </c>
      <c r="AQ2809" s="91" t="s">
        <v>87</v>
      </c>
      <c r="AR2809" s="91" t="s">
        <v>87</v>
      </c>
      <c r="AW2809" s="91">
        <v>1</v>
      </c>
      <c r="AX2809" s="91">
        <v>0</v>
      </c>
      <c r="AZ2809" s="92">
        <v>37428</v>
      </c>
      <c r="BA2809" s="91" t="s">
        <v>183</v>
      </c>
      <c r="BB2809" s="92">
        <v>40379</v>
      </c>
      <c r="BC2809" s="91" t="s">
        <v>87</v>
      </c>
    </row>
    <row r="2810" spans="1:55">
      <c r="A2810" s="91">
        <f t="shared" si="43"/>
        <v>2809</v>
      </c>
      <c r="B2810" s="91">
        <v>1415601</v>
      </c>
      <c r="C2810" s="91">
        <v>29</v>
      </c>
      <c r="D2810" s="91">
        <v>19</v>
      </c>
      <c r="E2810" s="91" t="s">
        <v>87</v>
      </c>
      <c r="F2810" s="91" t="s">
        <v>87</v>
      </c>
      <c r="G2810" s="91" t="s">
        <v>23768</v>
      </c>
      <c r="I2810" s="91" t="s">
        <v>23769</v>
      </c>
      <c r="J2810" s="91" t="s">
        <v>23770</v>
      </c>
      <c r="K2810" s="91" t="s">
        <v>23771</v>
      </c>
      <c r="L2810" s="91" t="s">
        <v>23772</v>
      </c>
      <c r="O2810" s="91" t="s">
        <v>23773</v>
      </c>
      <c r="P2810" s="91" t="s">
        <v>23774</v>
      </c>
      <c r="R2810" s="91" t="s">
        <v>23775</v>
      </c>
      <c r="S2810" s="91" t="s">
        <v>23776</v>
      </c>
      <c r="T2810" s="91" t="s">
        <v>269</v>
      </c>
      <c r="U2810" s="91">
        <v>1</v>
      </c>
      <c r="V2810" s="91">
        <v>500000</v>
      </c>
      <c r="W2810" s="91">
        <v>0</v>
      </c>
      <c r="X2810" s="91">
        <v>0</v>
      </c>
      <c r="Y2810" s="91">
        <v>0</v>
      </c>
      <c r="Z2810" s="91">
        <v>40</v>
      </c>
      <c r="AA2810" s="91">
        <v>60</v>
      </c>
      <c r="AB2810" s="91">
        <v>120</v>
      </c>
      <c r="AC2810" s="91">
        <v>0</v>
      </c>
      <c r="AD2810" s="91">
        <v>0</v>
      </c>
      <c r="AE2810" s="91">
        <v>0</v>
      </c>
      <c r="AF2810" s="91">
        <v>17</v>
      </c>
      <c r="AG2810" s="91">
        <v>484</v>
      </c>
      <c r="AH2810" s="91">
        <v>4595860</v>
      </c>
      <c r="AI2810" s="91">
        <v>1</v>
      </c>
      <c r="AJ2810" s="91" t="s">
        <v>23777</v>
      </c>
      <c r="AK2810" s="91">
        <v>2</v>
      </c>
      <c r="AL2810" s="91">
        <v>1</v>
      </c>
      <c r="AM2810" s="91" t="s">
        <v>23778</v>
      </c>
      <c r="AN2810" s="91" t="s">
        <v>23779</v>
      </c>
      <c r="AO2810" s="91">
        <v>1</v>
      </c>
      <c r="AP2810" s="91">
        <v>2</v>
      </c>
      <c r="AQ2810" s="91">
        <v>1591927</v>
      </c>
      <c r="AR2810" s="91" t="s">
        <v>87</v>
      </c>
      <c r="AU2810" s="93">
        <v>42060</v>
      </c>
      <c r="AW2810" s="91">
        <v>1</v>
      </c>
      <c r="AX2810" s="91">
        <v>0</v>
      </c>
      <c r="AZ2810" s="92">
        <v>37475</v>
      </c>
      <c r="BA2810" s="91" t="s">
        <v>183</v>
      </c>
      <c r="BB2810" s="92">
        <v>42057</v>
      </c>
      <c r="BC2810" s="91" t="s">
        <v>87</v>
      </c>
    </row>
    <row r="2811" spans="1:55">
      <c r="A2811" s="91">
        <f t="shared" si="43"/>
        <v>2810</v>
      </c>
      <c r="B2811" s="91">
        <v>1421501</v>
      </c>
      <c r="C2811" s="91">
        <v>43</v>
      </c>
      <c r="D2811" s="91">
        <v>19</v>
      </c>
      <c r="E2811" s="91" t="s">
        <v>87</v>
      </c>
      <c r="F2811" s="91" t="s">
        <v>87</v>
      </c>
      <c r="G2811" s="91" t="s">
        <v>23780</v>
      </c>
      <c r="I2811" s="91" t="s">
        <v>23781</v>
      </c>
      <c r="J2811" s="91" t="s">
        <v>23782</v>
      </c>
      <c r="K2811" s="91" t="s">
        <v>23783</v>
      </c>
      <c r="L2811" s="91" t="s">
        <v>23784</v>
      </c>
      <c r="O2811" s="91" t="s">
        <v>23785</v>
      </c>
      <c r="P2811" s="91" t="s">
        <v>23786</v>
      </c>
      <c r="R2811" s="91" t="s">
        <v>23787</v>
      </c>
      <c r="S2811" s="91" t="s">
        <v>23788</v>
      </c>
      <c r="T2811" s="91" t="s">
        <v>201</v>
      </c>
      <c r="U2811" s="91">
        <v>0</v>
      </c>
      <c r="V2811" s="91">
        <v>500000</v>
      </c>
      <c r="W2811" s="91">
        <v>0</v>
      </c>
      <c r="X2811" s="91">
        <v>100</v>
      </c>
      <c r="Y2811" s="91">
        <v>120</v>
      </c>
      <c r="Z2811" s="91">
        <v>30</v>
      </c>
      <c r="AA2811" s="91">
        <v>70</v>
      </c>
      <c r="AB2811" s="91">
        <v>120</v>
      </c>
      <c r="AC2811" s="91">
        <v>30</v>
      </c>
      <c r="AD2811" s="91">
        <v>70</v>
      </c>
      <c r="AE2811" s="91">
        <v>120</v>
      </c>
      <c r="AF2811" s="91">
        <v>149</v>
      </c>
      <c r="AG2811" s="91">
        <v>131</v>
      </c>
      <c r="AH2811" s="91">
        <v>220395</v>
      </c>
      <c r="AI2811" s="91">
        <v>1</v>
      </c>
      <c r="AJ2811" s="91" t="s">
        <v>23789</v>
      </c>
      <c r="AK2811" s="91">
        <v>2</v>
      </c>
      <c r="AL2811" s="91">
        <v>0</v>
      </c>
      <c r="AM2811" s="91" t="s">
        <v>87</v>
      </c>
      <c r="AO2811" s="91">
        <v>0</v>
      </c>
      <c r="AP2811" s="91">
        <v>2</v>
      </c>
      <c r="AQ2811" s="91" t="s">
        <v>87</v>
      </c>
      <c r="AR2811" s="91" t="s">
        <v>87</v>
      </c>
      <c r="AW2811" s="91">
        <v>1</v>
      </c>
      <c r="AX2811" s="91">
        <v>0</v>
      </c>
      <c r="AZ2811" s="92">
        <v>43132</v>
      </c>
      <c r="BA2811" s="91" t="s">
        <v>3642</v>
      </c>
      <c r="BB2811" s="92">
        <v>43132</v>
      </c>
      <c r="BC2811" s="91" t="s">
        <v>3642</v>
      </c>
    </row>
    <row r="2812" spans="1:55">
      <c r="A2812" s="91">
        <f t="shared" si="43"/>
        <v>2811</v>
      </c>
      <c r="B2812" s="91">
        <v>1422201</v>
      </c>
      <c r="C2812" s="91">
        <v>43</v>
      </c>
      <c r="D2812" s="91">
        <v>19</v>
      </c>
      <c r="E2812" s="91" t="s">
        <v>87</v>
      </c>
      <c r="F2812" s="91" t="s">
        <v>87</v>
      </c>
      <c r="G2812" s="91" t="s">
        <v>23790</v>
      </c>
      <c r="I2812" s="91" t="s">
        <v>23791</v>
      </c>
      <c r="J2812" s="91" t="s">
        <v>23792</v>
      </c>
      <c r="K2812" s="91" t="s">
        <v>23793</v>
      </c>
      <c r="L2812" s="91" t="s">
        <v>23794</v>
      </c>
      <c r="O2812" s="91" t="s">
        <v>23795</v>
      </c>
      <c r="P2812" s="91" t="s">
        <v>23796</v>
      </c>
      <c r="R2812" s="91" t="s">
        <v>23797</v>
      </c>
      <c r="S2812" s="91" t="s">
        <v>23798</v>
      </c>
      <c r="T2812" s="91" t="s">
        <v>269</v>
      </c>
      <c r="U2812" s="91">
        <v>0</v>
      </c>
      <c r="V2812" s="91">
        <v>500000</v>
      </c>
      <c r="W2812" s="91">
        <v>0</v>
      </c>
      <c r="X2812" s="91">
        <v>100</v>
      </c>
      <c r="Y2812" s="91">
        <v>120</v>
      </c>
      <c r="Z2812" s="91">
        <v>100</v>
      </c>
      <c r="AA2812" s="91">
        <v>0</v>
      </c>
      <c r="AB2812" s="91">
        <v>0</v>
      </c>
      <c r="AC2812" s="91">
        <v>0</v>
      </c>
      <c r="AD2812" s="91">
        <v>0</v>
      </c>
      <c r="AE2812" s="91">
        <v>0</v>
      </c>
      <c r="AF2812" s="91">
        <v>149</v>
      </c>
      <c r="AG2812" s="91">
        <v>373</v>
      </c>
      <c r="AH2812" s="91">
        <v>113559</v>
      </c>
      <c r="AI2812" s="91">
        <v>1</v>
      </c>
      <c r="AJ2812" s="91" t="s">
        <v>23799</v>
      </c>
      <c r="AK2812" s="91">
        <v>2</v>
      </c>
      <c r="AL2812" s="91">
        <v>0</v>
      </c>
      <c r="AM2812" s="91" t="s">
        <v>87</v>
      </c>
      <c r="AO2812" s="91">
        <v>0</v>
      </c>
      <c r="AP2812" s="91">
        <v>2</v>
      </c>
      <c r="AQ2812" s="91" t="s">
        <v>87</v>
      </c>
      <c r="AR2812" s="91" t="s">
        <v>87</v>
      </c>
      <c r="AW2812" s="91">
        <v>1</v>
      </c>
      <c r="AX2812" s="91">
        <v>0</v>
      </c>
      <c r="AZ2812" s="92">
        <v>43132</v>
      </c>
      <c r="BA2812" s="91" t="s">
        <v>3642</v>
      </c>
      <c r="BB2812" s="92">
        <v>43132</v>
      </c>
      <c r="BC2812" s="91" t="s">
        <v>3642</v>
      </c>
    </row>
    <row r="2813" spans="1:55">
      <c r="A2813" s="91">
        <f t="shared" si="43"/>
        <v>2812</v>
      </c>
      <c r="B2813" s="91">
        <v>1427701</v>
      </c>
      <c r="C2813" s="91">
        <v>50</v>
      </c>
      <c r="D2813" s="91">
        <v>19</v>
      </c>
      <c r="E2813" s="91" t="s">
        <v>87</v>
      </c>
      <c r="F2813" s="91" t="s">
        <v>87</v>
      </c>
      <c r="G2813" s="91" t="s">
        <v>23800</v>
      </c>
      <c r="I2813" s="91" t="s">
        <v>23801</v>
      </c>
      <c r="K2813" s="91" t="s">
        <v>23802</v>
      </c>
      <c r="L2813" s="91" t="s">
        <v>23803</v>
      </c>
      <c r="O2813" s="91" t="s">
        <v>23804</v>
      </c>
      <c r="P2813" s="91" t="s">
        <v>23805</v>
      </c>
      <c r="U2813" s="91">
        <v>0</v>
      </c>
      <c r="V2813" s="91">
        <v>500000</v>
      </c>
      <c r="W2813" s="91">
        <v>0</v>
      </c>
      <c r="X2813" s="91">
        <v>100</v>
      </c>
      <c r="Y2813" s="91">
        <v>120</v>
      </c>
      <c r="Z2813" s="91">
        <v>40</v>
      </c>
      <c r="AA2813" s="91">
        <v>60</v>
      </c>
      <c r="AB2813" s="91">
        <v>120</v>
      </c>
      <c r="AC2813" s="91">
        <v>40</v>
      </c>
      <c r="AD2813" s="91">
        <v>60</v>
      </c>
      <c r="AE2813" s="91">
        <v>120</v>
      </c>
      <c r="AF2813" s="91">
        <v>9</v>
      </c>
      <c r="AG2813" s="91">
        <v>730</v>
      </c>
      <c r="AH2813" s="91">
        <v>6204731</v>
      </c>
      <c r="AI2813" s="91">
        <v>2</v>
      </c>
      <c r="AJ2813" s="91" t="s">
        <v>23806</v>
      </c>
      <c r="AK2813" s="91">
        <v>2</v>
      </c>
      <c r="AL2813" s="91">
        <v>0</v>
      </c>
      <c r="AM2813" s="91" t="s">
        <v>87</v>
      </c>
      <c r="AO2813" s="91">
        <v>1</v>
      </c>
      <c r="AP2813" s="91">
        <v>2</v>
      </c>
      <c r="AQ2813" s="91" t="s">
        <v>87</v>
      </c>
      <c r="AR2813" s="91" t="s">
        <v>87</v>
      </c>
      <c r="AW2813" s="91">
        <v>1</v>
      </c>
      <c r="AX2813" s="91">
        <v>0</v>
      </c>
      <c r="AZ2813" s="92">
        <v>37510</v>
      </c>
      <c r="BA2813" s="91" t="s">
        <v>183</v>
      </c>
      <c r="BB2813" s="92">
        <v>41725</v>
      </c>
      <c r="BC2813" s="91" t="s">
        <v>87</v>
      </c>
    </row>
    <row r="2814" spans="1:55">
      <c r="A2814" s="91">
        <f t="shared" si="43"/>
        <v>2813</v>
      </c>
      <c r="B2814" s="91">
        <v>1429301</v>
      </c>
      <c r="C2814" s="91">
        <v>43</v>
      </c>
      <c r="D2814" s="91">
        <v>19</v>
      </c>
      <c r="E2814" s="91" t="s">
        <v>87</v>
      </c>
      <c r="F2814" s="91" t="s">
        <v>87</v>
      </c>
      <c r="G2814" s="91" t="s">
        <v>23807</v>
      </c>
      <c r="I2814" s="91" t="s">
        <v>23808</v>
      </c>
      <c r="J2814" s="91" t="s">
        <v>23809</v>
      </c>
      <c r="K2814" s="91" t="s">
        <v>23810</v>
      </c>
      <c r="L2814" s="91" t="s">
        <v>23811</v>
      </c>
      <c r="O2814" s="91" t="s">
        <v>23812</v>
      </c>
      <c r="P2814" s="91" t="s">
        <v>23813</v>
      </c>
      <c r="U2814" s="91">
        <v>0</v>
      </c>
      <c r="V2814" s="91">
        <v>0</v>
      </c>
      <c r="W2814" s="91">
        <v>0</v>
      </c>
      <c r="X2814" s="91">
        <v>100</v>
      </c>
      <c r="Y2814" s="91">
        <v>120</v>
      </c>
      <c r="Z2814" s="91">
        <v>30</v>
      </c>
      <c r="AA2814" s="91">
        <v>70</v>
      </c>
      <c r="AB2814" s="91">
        <v>120</v>
      </c>
      <c r="AC2814" s="91">
        <v>30</v>
      </c>
      <c r="AD2814" s="91">
        <v>70</v>
      </c>
      <c r="AE2814" s="91">
        <v>120</v>
      </c>
      <c r="AF2814" s="91">
        <v>149</v>
      </c>
      <c r="AG2814" s="91">
        <v>373</v>
      </c>
      <c r="AH2814" s="91">
        <v>308748</v>
      </c>
      <c r="AI2814" s="91">
        <v>2</v>
      </c>
      <c r="AJ2814" s="91" t="s">
        <v>23814</v>
      </c>
      <c r="AK2814" s="91">
        <v>2</v>
      </c>
      <c r="AL2814" s="91">
        <v>0</v>
      </c>
      <c r="AM2814" s="91" t="s">
        <v>87</v>
      </c>
      <c r="AO2814" s="91">
        <v>1</v>
      </c>
      <c r="AP2814" s="91">
        <v>2</v>
      </c>
      <c r="AQ2814" s="91" t="s">
        <v>87</v>
      </c>
      <c r="AR2814" s="91" t="s">
        <v>87</v>
      </c>
      <c r="AW2814" s="91">
        <v>1</v>
      </c>
      <c r="AX2814" s="91">
        <v>0</v>
      </c>
      <c r="AZ2814" s="92">
        <v>43132</v>
      </c>
      <c r="BA2814" s="91" t="s">
        <v>3642</v>
      </c>
      <c r="BB2814" s="92">
        <v>43132</v>
      </c>
      <c r="BC2814" s="91" t="s">
        <v>3642</v>
      </c>
    </row>
    <row r="2815" spans="1:55">
      <c r="A2815" s="91">
        <f t="shared" si="43"/>
        <v>2814</v>
      </c>
      <c r="B2815" s="91">
        <v>1429601</v>
      </c>
      <c r="C2815" s="91">
        <v>43</v>
      </c>
      <c r="D2815" s="91">
        <v>19</v>
      </c>
      <c r="E2815" s="91" t="s">
        <v>87</v>
      </c>
      <c r="F2815" s="91" t="s">
        <v>87</v>
      </c>
      <c r="G2815" s="91" t="s">
        <v>23815</v>
      </c>
      <c r="H2815" s="91" t="s">
        <v>23816</v>
      </c>
      <c r="I2815" s="91" t="s">
        <v>23817</v>
      </c>
      <c r="J2815" s="91" t="s">
        <v>23818</v>
      </c>
      <c r="K2815" s="91" t="s">
        <v>23819</v>
      </c>
      <c r="L2815" s="91" t="s">
        <v>23820</v>
      </c>
      <c r="O2815" s="91" t="s">
        <v>23821</v>
      </c>
      <c r="P2815" s="91" t="s">
        <v>23822</v>
      </c>
      <c r="R2815" s="91" t="s">
        <v>23823</v>
      </c>
      <c r="S2815" s="91" t="s">
        <v>23824</v>
      </c>
      <c r="T2815" s="91" t="s">
        <v>201</v>
      </c>
      <c r="U2815" s="91">
        <v>0</v>
      </c>
      <c r="V2815" s="91">
        <v>500000</v>
      </c>
      <c r="W2815" s="91">
        <v>0</v>
      </c>
      <c r="X2815" s="91">
        <v>100</v>
      </c>
      <c r="Y2815" s="91">
        <v>120</v>
      </c>
      <c r="Z2815" s="91">
        <v>30</v>
      </c>
      <c r="AA2815" s="91">
        <v>70</v>
      </c>
      <c r="AB2815" s="91">
        <v>120</v>
      </c>
      <c r="AC2815" s="91">
        <v>0</v>
      </c>
      <c r="AD2815" s="91">
        <v>0</v>
      </c>
      <c r="AE2815" s="91">
        <v>0</v>
      </c>
      <c r="AF2815" s="91">
        <v>5</v>
      </c>
      <c r="AG2815" s="91">
        <v>431</v>
      </c>
      <c r="AH2815" s="91">
        <v>3576138</v>
      </c>
      <c r="AI2815" s="91">
        <v>1</v>
      </c>
      <c r="AJ2815" s="91" t="s">
        <v>23825</v>
      </c>
      <c r="AK2815" s="91">
        <v>2</v>
      </c>
      <c r="AL2815" s="91">
        <v>0</v>
      </c>
      <c r="AM2815" s="91" t="s">
        <v>87</v>
      </c>
      <c r="AO2815" s="91">
        <v>0</v>
      </c>
      <c r="AP2815" s="91">
        <v>2</v>
      </c>
      <c r="AQ2815" s="91" t="s">
        <v>87</v>
      </c>
      <c r="AR2815" s="91" t="s">
        <v>87</v>
      </c>
      <c r="AW2815" s="91">
        <v>1</v>
      </c>
      <c r="AX2815" s="91">
        <v>0</v>
      </c>
      <c r="AZ2815" s="92">
        <v>43132</v>
      </c>
      <c r="BA2815" s="91" t="s">
        <v>3642</v>
      </c>
      <c r="BB2815" s="92">
        <v>43132</v>
      </c>
      <c r="BC2815" s="91" t="s">
        <v>3642</v>
      </c>
    </row>
    <row r="2816" spans="1:55">
      <c r="A2816" s="91">
        <f t="shared" si="43"/>
        <v>2815</v>
      </c>
      <c r="B2816" s="91">
        <v>1441001</v>
      </c>
      <c r="C2816" s="91">
        <v>70</v>
      </c>
      <c r="D2816" s="91">
        <v>19</v>
      </c>
      <c r="E2816" s="91" t="s">
        <v>87</v>
      </c>
      <c r="F2816" s="91" t="s">
        <v>87</v>
      </c>
      <c r="G2816" s="91" t="s">
        <v>19520</v>
      </c>
      <c r="I2816" s="91" t="s">
        <v>23826</v>
      </c>
      <c r="J2816" s="91" t="s">
        <v>23827</v>
      </c>
      <c r="K2816" s="91" t="s">
        <v>537</v>
      </c>
      <c r="L2816" s="91" t="s">
        <v>23828</v>
      </c>
      <c r="O2816" s="91" t="s">
        <v>23829</v>
      </c>
      <c r="P2816" s="91" t="s">
        <v>23830</v>
      </c>
      <c r="R2816" s="91" t="s">
        <v>23831</v>
      </c>
      <c r="S2816" s="91" t="s">
        <v>23832</v>
      </c>
      <c r="T2816" s="91" t="s">
        <v>269</v>
      </c>
      <c r="U2816" s="91">
        <v>1</v>
      </c>
      <c r="V2816" s="91">
        <v>500000</v>
      </c>
      <c r="W2816" s="91">
        <v>0</v>
      </c>
      <c r="X2816" s="91">
        <v>100</v>
      </c>
      <c r="Y2816" s="91">
        <v>120</v>
      </c>
      <c r="Z2816" s="91">
        <v>40</v>
      </c>
      <c r="AA2816" s="91">
        <v>60</v>
      </c>
      <c r="AB2816" s="91">
        <v>120</v>
      </c>
      <c r="AC2816" s="91">
        <v>0</v>
      </c>
      <c r="AD2816" s="91">
        <v>100</v>
      </c>
      <c r="AE2816" s="91">
        <v>120</v>
      </c>
      <c r="AF2816" s="91">
        <v>177</v>
      </c>
      <c r="AG2816" s="91">
        <v>431</v>
      </c>
      <c r="AH2816" s="91">
        <v>33783</v>
      </c>
      <c r="AI2816" s="91">
        <v>2</v>
      </c>
      <c r="AJ2816" s="91" t="s">
        <v>23833</v>
      </c>
      <c r="AK2816" s="91">
        <v>2</v>
      </c>
      <c r="AL2816" s="91">
        <v>0</v>
      </c>
      <c r="AM2816" s="91" t="s">
        <v>87</v>
      </c>
      <c r="AO2816" s="91">
        <v>1</v>
      </c>
      <c r="AP2816" s="91">
        <v>2</v>
      </c>
      <c r="AQ2816" s="91">
        <v>1594065</v>
      </c>
      <c r="AR2816" s="91" t="s">
        <v>87</v>
      </c>
      <c r="AU2816" s="93">
        <v>42060</v>
      </c>
      <c r="AW2816" s="91">
        <v>1</v>
      </c>
      <c r="AX2816" s="91">
        <v>0</v>
      </c>
      <c r="AZ2816" s="92">
        <v>37582</v>
      </c>
      <c r="BA2816" s="91" t="s">
        <v>183</v>
      </c>
      <c r="BB2816" s="92">
        <v>42057</v>
      </c>
      <c r="BC2816" s="91" t="s">
        <v>87</v>
      </c>
    </row>
    <row r="2817" spans="1:55">
      <c r="A2817" s="91">
        <f t="shared" si="43"/>
        <v>2816</v>
      </c>
      <c r="B2817" s="91">
        <v>1441801</v>
      </c>
      <c r="C2817" s="91">
        <v>38</v>
      </c>
      <c r="D2817" s="91">
        <v>19</v>
      </c>
      <c r="E2817" s="91" t="s">
        <v>87</v>
      </c>
      <c r="F2817" s="91" t="s">
        <v>87</v>
      </c>
      <c r="G2817" s="91" t="s">
        <v>23834</v>
      </c>
      <c r="H2817" s="91" t="s">
        <v>23835</v>
      </c>
      <c r="I2817" s="91" t="s">
        <v>23836</v>
      </c>
      <c r="J2817" s="91" t="s">
        <v>23837</v>
      </c>
      <c r="K2817" s="91" t="s">
        <v>23838</v>
      </c>
      <c r="L2817" s="91" t="s">
        <v>23839</v>
      </c>
      <c r="M2817" s="91" t="s">
        <v>23840</v>
      </c>
      <c r="O2817" s="91" t="s">
        <v>23841</v>
      </c>
      <c r="P2817" s="91" t="s">
        <v>23842</v>
      </c>
      <c r="R2817" s="91" t="s">
        <v>23843</v>
      </c>
      <c r="S2817" s="91" t="s">
        <v>23844</v>
      </c>
      <c r="T2817" s="91" t="s">
        <v>860</v>
      </c>
      <c r="U2817" s="91">
        <v>1</v>
      </c>
      <c r="V2817" s="91">
        <v>500000</v>
      </c>
      <c r="W2817" s="91">
        <v>0</v>
      </c>
      <c r="X2817" s="91">
        <v>0</v>
      </c>
      <c r="Y2817" s="91">
        <v>0</v>
      </c>
      <c r="Z2817" s="91">
        <v>40</v>
      </c>
      <c r="AA2817" s="91">
        <v>60</v>
      </c>
      <c r="AB2817" s="91">
        <v>120</v>
      </c>
      <c r="AC2817" s="91">
        <v>0</v>
      </c>
      <c r="AD2817" s="91">
        <v>0</v>
      </c>
      <c r="AE2817" s="91">
        <v>0</v>
      </c>
      <c r="AF2817" s="91">
        <v>1</v>
      </c>
      <c r="AG2817" s="91">
        <v>196</v>
      </c>
      <c r="AH2817" s="91">
        <v>118481</v>
      </c>
      <c r="AI2817" s="91">
        <v>2</v>
      </c>
      <c r="AJ2817" s="91" t="s">
        <v>23845</v>
      </c>
      <c r="AK2817" s="91">
        <v>2</v>
      </c>
      <c r="AL2817" s="91">
        <v>0</v>
      </c>
      <c r="AM2817" s="91" t="s">
        <v>87</v>
      </c>
      <c r="AO2817" s="91">
        <v>1</v>
      </c>
      <c r="AP2817" s="91">
        <v>2</v>
      </c>
      <c r="AQ2817" s="91">
        <v>1252112</v>
      </c>
      <c r="AR2817" s="91" t="s">
        <v>87</v>
      </c>
      <c r="AU2817" s="93">
        <v>42060</v>
      </c>
      <c r="AW2817" s="91">
        <v>1</v>
      </c>
      <c r="AX2817" s="91">
        <v>0</v>
      </c>
      <c r="AY2817" s="91">
        <v>0</v>
      </c>
      <c r="AZ2817" s="92">
        <v>37588</v>
      </c>
      <c r="BA2817" s="91" t="s">
        <v>183</v>
      </c>
      <c r="BB2817" s="92">
        <v>42057</v>
      </c>
      <c r="BC2817" s="91" t="s">
        <v>87</v>
      </c>
    </row>
    <row r="2818" spans="1:55">
      <c r="A2818" s="91">
        <f t="shared" si="43"/>
        <v>2817</v>
      </c>
      <c r="B2818" s="91">
        <v>1443001</v>
      </c>
      <c r="C2818" s="91">
        <v>80</v>
      </c>
      <c r="D2818" s="91">
        <v>19</v>
      </c>
      <c r="E2818" s="91">
        <v>14430</v>
      </c>
      <c r="F2818" s="91">
        <v>1</v>
      </c>
      <c r="G2818" s="91" t="s">
        <v>23846</v>
      </c>
      <c r="I2818" s="91" t="s">
        <v>23847</v>
      </c>
      <c r="J2818" s="91" t="s">
        <v>23846</v>
      </c>
      <c r="K2818" s="91" t="s">
        <v>23848</v>
      </c>
      <c r="L2818" s="91" t="s">
        <v>23849</v>
      </c>
      <c r="O2818" s="91" t="s">
        <v>23850</v>
      </c>
      <c r="P2818" s="91" t="s">
        <v>87</v>
      </c>
      <c r="U2818" s="91">
        <v>0</v>
      </c>
      <c r="V2818" s="91">
        <v>500000</v>
      </c>
      <c r="W2818" s="91">
        <v>0</v>
      </c>
      <c r="X2818" s="91">
        <v>100</v>
      </c>
      <c r="Y2818" s="91">
        <v>120</v>
      </c>
      <c r="Z2818" s="91">
        <v>40</v>
      </c>
      <c r="AA2818" s="91">
        <v>60</v>
      </c>
      <c r="AB2818" s="91">
        <v>120</v>
      </c>
      <c r="AC2818" s="91">
        <v>40</v>
      </c>
      <c r="AD2818" s="91">
        <v>60</v>
      </c>
      <c r="AE2818" s="91">
        <v>120</v>
      </c>
      <c r="AF2818" s="91">
        <v>182</v>
      </c>
      <c r="AG2818" s="91">
        <v>107</v>
      </c>
      <c r="AH2818" s="91">
        <v>102189</v>
      </c>
      <c r="AI2818" s="91">
        <v>1</v>
      </c>
      <c r="AJ2818" s="91" t="s">
        <v>23851</v>
      </c>
      <c r="AK2818" s="91">
        <v>2</v>
      </c>
      <c r="AL2818" s="91">
        <v>0</v>
      </c>
      <c r="AM2818" s="91" t="s">
        <v>87</v>
      </c>
      <c r="AO2818" s="91">
        <v>0</v>
      </c>
      <c r="AP2818" s="91">
        <v>2</v>
      </c>
      <c r="AQ2818" s="91" t="s">
        <v>87</v>
      </c>
      <c r="AR2818" s="91" t="s">
        <v>87</v>
      </c>
      <c r="AW2818" s="91">
        <v>1</v>
      </c>
      <c r="AX2818" s="91">
        <v>0</v>
      </c>
      <c r="AZ2818" s="92">
        <v>36680</v>
      </c>
      <c r="BA2818" s="91" t="s">
        <v>183</v>
      </c>
      <c r="BB2818" s="92">
        <v>40350</v>
      </c>
      <c r="BC2818" s="91" t="s">
        <v>87</v>
      </c>
    </row>
    <row r="2819" spans="1:55">
      <c r="A2819" s="91">
        <f t="shared" ref="A2819:A2882" si="44">A2818+1</f>
        <v>2818</v>
      </c>
      <c r="B2819" s="91">
        <v>1446601</v>
      </c>
      <c r="C2819" s="91">
        <v>77</v>
      </c>
      <c r="D2819" s="91">
        <v>19</v>
      </c>
      <c r="E2819" s="91" t="s">
        <v>87</v>
      </c>
      <c r="F2819" s="91" t="s">
        <v>87</v>
      </c>
      <c r="G2819" s="91" t="s">
        <v>23852</v>
      </c>
      <c r="I2819" s="91" t="s">
        <v>23853</v>
      </c>
      <c r="J2819" s="91" t="s">
        <v>23854</v>
      </c>
      <c r="K2819" s="91" t="s">
        <v>11995</v>
      </c>
      <c r="L2819" s="91" t="s">
        <v>23855</v>
      </c>
      <c r="O2819" s="91" t="s">
        <v>23856</v>
      </c>
      <c r="P2819" s="91" t="s">
        <v>23857</v>
      </c>
      <c r="R2819" s="91" t="s">
        <v>23858</v>
      </c>
      <c r="S2819" s="91" t="s">
        <v>23859</v>
      </c>
      <c r="T2819" s="91" t="s">
        <v>269</v>
      </c>
      <c r="U2819" s="91">
        <v>0</v>
      </c>
      <c r="V2819" s="91">
        <v>500000</v>
      </c>
      <c r="W2819" s="91">
        <v>0</v>
      </c>
      <c r="X2819" s="91">
        <v>100</v>
      </c>
      <c r="Y2819" s="91">
        <v>120</v>
      </c>
      <c r="Z2819" s="91">
        <v>100</v>
      </c>
      <c r="AA2819" s="91">
        <v>0</v>
      </c>
      <c r="AB2819" s="91">
        <v>0</v>
      </c>
      <c r="AC2819" s="91">
        <v>40</v>
      </c>
      <c r="AD2819" s="91">
        <v>60</v>
      </c>
      <c r="AE2819" s="91">
        <v>120</v>
      </c>
      <c r="AF2819" s="91">
        <v>569</v>
      </c>
      <c r="AG2819" s="91">
        <v>155</v>
      </c>
      <c r="AH2819" s="91">
        <v>504801</v>
      </c>
      <c r="AI2819" s="91">
        <v>2</v>
      </c>
      <c r="AJ2819" s="91" t="s">
        <v>23860</v>
      </c>
      <c r="AK2819" s="91">
        <v>2</v>
      </c>
      <c r="AL2819" s="91">
        <v>1</v>
      </c>
      <c r="AM2819" s="91">
        <v>34101930835053</v>
      </c>
      <c r="AN2819" s="91" t="s">
        <v>23861</v>
      </c>
      <c r="AO2819" s="91">
        <v>1</v>
      </c>
      <c r="AP2819" s="91">
        <v>2</v>
      </c>
      <c r="AQ2819" s="91" t="s">
        <v>87</v>
      </c>
      <c r="AR2819" s="91" t="s">
        <v>87</v>
      </c>
      <c r="AW2819" s="91">
        <v>1</v>
      </c>
      <c r="AX2819" s="91">
        <v>0</v>
      </c>
      <c r="AZ2819" s="92">
        <v>37609</v>
      </c>
      <c r="BA2819" s="91" t="s">
        <v>183</v>
      </c>
      <c r="BB2819" s="92">
        <v>40347</v>
      </c>
      <c r="BC2819" s="91" t="s">
        <v>87</v>
      </c>
    </row>
    <row r="2820" spans="1:55">
      <c r="A2820" s="91">
        <f t="shared" si="44"/>
        <v>2819</v>
      </c>
      <c r="B2820" s="91">
        <v>1455701</v>
      </c>
      <c r="C2820" s="91">
        <v>30</v>
      </c>
      <c r="D2820" s="91">
        <v>19</v>
      </c>
      <c r="E2820" s="91" t="s">
        <v>87</v>
      </c>
      <c r="F2820" s="91" t="s">
        <v>87</v>
      </c>
      <c r="G2820" s="91" t="s">
        <v>23862</v>
      </c>
      <c r="I2820" s="91" t="s">
        <v>23863</v>
      </c>
      <c r="J2820" s="91" t="s">
        <v>23864</v>
      </c>
      <c r="K2820" s="91" t="s">
        <v>23865</v>
      </c>
      <c r="L2820" s="91" t="s">
        <v>23866</v>
      </c>
      <c r="O2820" s="91" t="s">
        <v>23867</v>
      </c>
      <c r="P2820" s="91" t="s">
        <v>23868</v>
      </c>
      <c r="U2820" s="91">
        <v>1</v>
      </c>
      <c r="V2820" s="91">
        <v>500000</v>
      </c>
      <c r="W2820" s="91">
        <v>0</v>
      </c>
      <c r="X2820" s="91">
        <v>100</v>
      </c>
      <c r="Y2820" s="91">
        <v>120</v>
      </c>
      <c r="Z2820" s="91">
        <v>40</v>
      </c>
      <c r="AA2820" s="91">
        <v>60</v>
      </c>
      <c r="AB2820" s="91">
        <v>120</v>
      </c>
      <c r="AC2820" s="91">
        <v>0</v>
      </c>
      <c r="AD2820" s="91">
        <v>0</v>
      </c>
      <c r="AE2820" s="91">
        <v>0</v>
      </c>
      <c r="AF2820" s="91">
        <v>1320</v>
      </c>
      <c r="AG2820" s="91">
        <v>146</v>
      </c>
      <c r="AH2820" s="91">
        <v>114989</v>
      </c>
      <c r="AI2820" s="91">
        <v>1</v>
      </c>
      <c r="AJ2820" s="91" t="s">
        <v>23863</v>
      </c>
      <c r="AK2820" s="91">
        <v>2</v>
      </c>
      <c r="AL2820" s="91">
        <v>0</v>
      </c>
      <c r="AM2820" s="91" t="s">
        <v>87</v>
      </c>
      <c r="AO2820" s="91">
        <v>1</v>
      </c>
      <c r="AP2820" s="91">
        <v>2</v>
      </c>
      <c r="AQ2820" s="91">
        <v>1507340</v>
      </c>
      <c r="AR2820" s="91" t="s">
        <v>87</v>
      </c>
      <c r="AU2820" s="93">
        <v>42060</v>
      </c>
      <c r="AW2820" s="91">
        <v>1</v>
      </c>
      <c r="AX2820" s="91">
        <v>0</v>
      </c>
      <c r="AZ2820" s="92">
        <v>37677</v>
      </c>
      <c r="BA2820" s="91" t="s">
        <v>183</v>
      </c>
      <c r="BB2820" s="92">
        <v>42057</v>
      </c>
      <c r="BC2820" s="91" t="s">
        <v>87</v>
      </c>
    </row>
    <row r="2821" spans="1:55">
      <c r="A2821" s="91">
        <f t="shared" si="44"/>
        <v>2820</v>
      </c>
      <c r="B2821" s="91">
        <v>1456701</v>
      </c>
      <c r="C2821" s="91">
        <v>80</v>
      </c>
      <c r="D2821" s="91">
        <v>19</v>
      </c>
      <c r="E2821" s="91" t="s">
        <v>87</v>
      </c>
      <c r="F2821" s="91" t="s">
        <v>87</v>
      </c>
      <c r="G2821" s="91" t="s">
        <v>23869</v>
      </c>
      <c r="I2821" s="91" t="s">
        <v>23870</v>
      </c>
      <c r="J2821" s="91" t="s">
        <v>23871</v>
      </c>
      <c r="K2821" s="91" t="s">
        <v>23872</v>
      </c>
      <c r="L2821" s="91" t="s">
        <v>23873</v>
      </c>
      <c r="O2821" s="91" t="s">
        <v>23874</v>
      </c>
      <c r="P2821" s="91" t="s">
        <v>23875</v>
      </c>
      <c r="R2821" s="91" t="s">
        <v>23876</v>
      </c>
      <c r="S2821" s="91" t="s">
        <v>23877</v>
      </c>
      <c r="T2821" s="91" t="s">
        <v>201</v>
      </c>
      <c r="U2821" s="91">
        <v>0</v>
      </c>
      <c r="V2821" s="91">
        <v>500000</v>
      </c>
      <c r="W2821" s="91">
        <v>0</v>
      </c>
      <c r="X2821" s="91">
        <v>100</v>
      </c>
      <c r="Y2821" s="91">
        <v>120</v>
      </c>
      <c r="Z2821" s="91">
        <v>40</v>
      </c>
      <c r="AA2821" s="91">
        <v>60</v>
      </c>
      <c r="AB2821" s="91">
        <v>120</v>
      </c>
      <c r="AC2821" s="91">
        <v>40</v>
      </c>
      <c r="AD2821" s="91">
        <v>60</v>
      </c>
      <c r="AE2821" s="91">
        <v>120</v>
      </c>
      <c r="AF2821" s="91">
        <v>177</v>
      </c>
      <c r="AG2821" s="91">
        <v>274</v>
      </c>
      <c r="AH2821" s="91">
        <v>936839</v>
      </c>
      <c r="AI2821" s="91">
        <v>1</v>
      </c>
      <c r="AJ2821" s="91" t="s">
        <v>23878</v>
      </c>
      <c r="AK2821" s="91">
        <v>2</v>
      </c>
      <c r="AL2821" s="91">
        <v>0</v>
      </c>
      <c r="AM2821" s="91" t="s">
        <v>87</v>
      </c>
      <c r="AO2821" s="91">
        <v>0</v>
      </c>
      <c r="AP2821" s="91">
        <v>2</v>
      </c>
      <c r="AQ2821" s="91" t="s">
        <v>87</v>
      </c>
      <c r="AR2821" s="91" t="s">
        <v>87</v>
      </c>
      <c r="AW2821" s="91">
        <v>1</v>
      </c>
      <c r="AX2821" s="91">
        <v>0</v>
      </c>
      <c r="AZ2821" s="92">
        <v>37680</v>
      </c>
      <c r="BA2821" s="91" t="s">
        <v>183</v>
      </c>
      <c r="BB2821" s="92">
        <v>42650</v>
      </c>
      <c r="BC2821" s="91" t="s">
        <v>87</v>
      </c>
    </row>
    <row r="2822" spans="1:55">
      <c r="A2822" s="91">
        <f t="shared" si="44"/>
        <v>2821</v>
      </c>
      <c r="B2822" s="91">
        <v>1459801</v>
      </c>
      <c r="C2822" s="91">
        <v>20</v>
      </c>
      <c r="D2822" s="91">
        <v>19</v>
      </c>
      <c r="E2822" s="91" t="s">
        <v>87</v>
      </c>
      <c r="F2822" s="91" t="s">
        <v>87</v>
      </c>
      <c r="G2822" s="91" t="s">
        <v>23879</v>
      </c>
      <c r="I2822" s="91" t="s">
        <v>23880</v>
      </c>
      <c r="J2822" s="91" t="s">
        <v>23881</v>
      </c>
      <c r="K2822" s="91" t="s">
        <v>87</v>
      </c>
      <c r="L2822" s="91" t="s">
        <v>2305</v>
      </c>
      <c r="M2822" s="91" t="s">
        <v>23882</v>
      </c>
      <c r="O2822" s="91" t="s">
        <v>23883</v>
      </c>
      <c r="P2822" s="91" t="s">
        <v>23884</v>
      </c>
      <c r="U2822" s="91">
        <v>0</v>
      </c>
      <c r="V2822" s="91">
        <v>500000</v>
      </c>
      <c r="W2822" s="91">
        <v>0</v>
      </c>
      <c r="X2822" s="91">
        <v>100</v>
      </c>
      <c r="Y2822" s="91">
        <v>120</v>
      </c>
      <c r="Z2822" s="91">
        <v>40</v>
      </c>
      <c r="AA2822" s="91">
        <v>60</v>
      </c>
      <c r="AB2822" s="91">
        <v>120</v>
      </c>
      <c r="AC2822" s="91">
        <v>40</v>
      </c>
      <c r="AD2822" s="91">
        <v>60</v>
      </c>
      <c r="AE2822" s="91">
        <v>120</v>
      </c>
      <c r="AF2822" s="91">
        <v>5</v>
      </c>
      <c r="AG2822" s="91">
        <v>537</v>
      </c>
      <c r="AH2822" s="91">
        <v>9017665</v>
      </c>
      <c r="AI2822" s="91">
        <v>2</v>
      </c>
      <c r="AJ2822" s="91" t="s">
        <v>23885</v>
      </c>
      <c r="AK2822" s="91">
        <v>2</v>
      </c>
      <c r="AL2822" s="91">
        <v>0</v>
      </c>
      <c r="AM2822" s="91" t="s">
        <v>87</v>
      </c>
      <c r="AO2822" s="91">
        <v>1</v>
      </c>
      <c r="AP2822" s="91">
        <v>2</v>
      </c>
      <c r="AQ2822" s="91" t="s">
        <v>87</v>
      </c>
      <c r="AR2822" s="91" t="s">
        <v>87</v>
      </c>
      <c r="AW2822" s="91">
        <v>1</v>
      </c>
      <c r="AX2822" s="91">
        <v>0</v>
      </c>
      <c r="AZ2822" s="92">
        <v>37699</v>
      </c>
      <c r="BA2822" s="91" t="s">
        <v>183</v>
      </c>
      <c r="BB2822" s="92">
        <v>40352</v>
      </c>
      <c r="BC2822" s="91" t="s">
        <v>87</v>
      </c>
    </row>
    <row r="2823" spans="1:55">
      <c r="A2823" s="91">
        <f t="shared" si="44"/>
        <v>2822</v>
      </c>
      <c r="B2823" s="91">
        <v>1464101</v>
      </c>
      <c r="C2823" s="91">
        <v>38</v>
      </c>
      <c r="D2823" s="91">
        <v>19</v>
      </c>
      <c r="E2823" s="91" t="s">
        <v>87</v>
      </c>
      <c r="F2823" s="91" t="s">
        <v>87</v>
      </c>
      <c r="G2823" s="91" t="s">
        <v>23886</v>
      </c>
      <c r="I2823" s="91" t="s">
        <v>23887</v>
      </c>
      <c r="J2823" s="91" t="s">
        <v>23888</v>
      </c>
      <c r="K2823" s="91" t="s">
        <v>6614</v>
      </c>
      <c r="L2823" s="91" t="s">
        <v>23889</v>
      </c>
      <c r="O2823" s="91" t="s">
        <v>23890</v>
      </c>
      <c r="P2823" s="91" t="s">
        <v>23890</v>
      </c>
      <c r="R2823" s="91" t="s">
        <v>23891</v>
      </c>
      <c r="S2823" s="91" t="s">
        <v>23892</v>
      </c>
      <c r="T2823" s="91" t="s">
        <v>269</v>
      </c>
      <c r="U2823" s="91">
        <v>1</v>
      </c>
      <c r="V2823" s="91">
        <v>500000</v>
      </c>
      <c r="W2823" s="91">
        <v>0</v>
      </c>
      <c r="X2823" s="91">
        <v>100</v>
      </c>
      <c r="Y2823" s="91">
        <v>120</v>
      </c>
      <c r="Z2823" s="91">
        <v>40</v>
      </c>
      <c r="AA2823" s="91">
        <v>60</v>
      </c>
      <c r="AB2823" s="91">
        <v>120</v>
      </c>
      <c r="AC2823" s="91">
        <v>0</v>
      </c>
      <c r="AD2823" s="91">
        <v>100</v>
      </c>
      <c r="AE2823" s="91">
        <v>120</v>
      </c>
      <c r="AF2823" s="91">
        <v>1351</v>
      </c>
      <c r="AG2823" s="91">
        <v>302</v>
      </c>
      <c r="AH2823" s="91">
        <v>6021325</v>
      </c>
      <c r="AI2823" s="91">
        <v>1</v>
      </c>
      <c r="AJ2823" s="91" t="s">
        <v>23893</v>
      </c>
      <c r="AK2823" s="91">
        <v>2</v>
      </c>
      <c r="AL2823" s="91">
        <v>0</v>
      </c>
      <c r="AM2823" s="91" t="s">
        <v>87</v>
      </c>
      <c r="AO2823" s="91">
        <v>1</v>
      </c>
      <c r="AP2823" s="91">
        <v>2</v>
      </c>
      <c r="AQ2823" s="91">
        <v>1574412</v>
      </c>
      <c r="AR2823" s="91" t="s">
        <v>87</v>
      </c>
      <c r="AU2823" s="93">
        <v>42060</v>
      </c>
      <c r="AW2823" s="91">
        <v>1</v>
      </c>
      <c r="AX2823" s="91">
        <v>0</v>
      </c>
      <c r="AZ2823" s="92">
        <v>37725</v>
      </c>
      <c r="BA2823" s="91" t="s">
        <v>183</v>
      </c>
      <c r="BB2823" s="92">
        <v>42057</v>
      </c>
      <c r="BC2823" s="91" t="s">
        <v>87</v>
      </c>
    </row>
    <row r="2824" spans="1:55">
      <c r="A2824" s="91">
        <f t="shared" si="44"/>
        <v>2823</v>
      </c>
      <c r="B2824" s="91">
        <v>1464801</v>
      </c>
      <c r="C2824" s="91">
        <v>70</v>
      </c>
      <c r="D2824" s="91">
        <v>19</v>
      </c>
      <c r="E2824" s="91" t="s">
        <v>87</v>
      </c>
      <c r="F2824" s="91" t="s">
        <v>87</v>
      </c>
      <c r="G2824" s="91" t="s">
        <v>23894</v>
      </c>
      <c r="I2824" s="91" t="s">
        <v>23895</v>
      </c>
      <c r="J2824" s="91" t="s">
        <v>23896</v>
      </c>
      <c r="K2824" s="91" t="s">
        <v>23897</v>
      </c>
      <c r="L2824" s="91" t="s">
        <v>23898</v>
      </c>
      <c r="O2824" s="91" t="s">
        <v>23899</v>
      </c>
      <c r="P2824" s="91" t="s">
        <v>23900</v>
      </c>
      <c r="R2824" s="91" t="s">
        <v>23901</v>
      </c>
      <c r="S2824" s="91" t="s">
        <v>23902</v>
      </c>
      <c r="T2824" s="91" t="s">
        <v>269</v>
      </c>
      <c r="U2824" s="91">
        <v>1</v>
      </c>
      <c r="V2824" s="91">
        <v>500000</v>
      </c>
      <c r="W2824" s="91">
        <v>0</v>
      </c>
      <c r="X2824" s="91">
        <v>100</v>
      </c>
      <c r="Y2824" s="91">
        <v>120</v>
      </c>
      <c r="Z2824" s="91">
        <v>40</v>
      </c>
      <c r="AA2824" s="91">
        <v>60</v>
      </c>
      <c r="AB2824" s="91">
        <v>120</v>
      </c>
      <c r="AC2824" s="91">
        <v>0</v>
      </c>
      <c r="AD2824" s="91">
        <v>100</v>
      </c>
      <c r="AE2824" s="91">
        <v>120</v>
      </c>
      <c r="AF2824" s="91">
        <v>9</v>
      </c>
      <c r="AG2824" s="91">
        <v>451</v>
      </c>
      <c r="AH2824" s="91">
        <v>2107028</v>
      </c>
      <c r="AI2824" s="91">
        <v>2</v>
      </c>
      <c r="AJ2824" s="91" t="s">
        <v>23895</v>
      </c>
      <c r="AK2824" s="91">
        <v>2</v>
      </c>
      <c r="AL2824" s="91">
        <v>0</v>
      </c>
      <c r="AM2824" s="91" t="s">
        <v>87</v>
      </c>
      <c r="AO2824" s="91">
        <v>0</v>
      </c>
      <c r="AP2824" s="91">
        <v>2</v>
      </c>
      <c r="AQ2824" s="91">
        <v>2156071</v>
      </c>
      <c r="AR2824" s="91" t="s">
        <v>87</v>
      </c>
      <c r="AU2824" s="93">
        <v>43003</v>
      </c>
      <c r="AW2824" s="91">
        <v>1</v>
      </c>
      <c r="AX2824" s="91">
        <v>0</v>
      </c>
      <c r="AZ2824" s="92">
        <v>37728</v>
      </c>
      <c r="BA2824" s="91" t="s">
        <v>183</v>
      </c>
      <c r="BB2824" s="92">
        <v>43000.063310185185</v>
      </c>
      <c r="BC2824" s="91" t="s">
        <v>233</v>
      </c>
    </row>
    <row r="2825" spans="1:55">
      <c r="A2825" s="91">
        <f t="shared" si="44"/>
        <v>2824</v>
      </c>
      <c r="B2825" s="91">
        <v>1472601</v>
      </c>
      <c r="C2825" s="91">
        <v>30</v>
      </c>
      <c r="D2825" s="91">
        <v>19</v>
      </c>
      <c r="E2825" s="91" t="s">
        <v>87</v>
      </c>
      <c r="F2825" s="91" t="s">
        <v>87</v>
      </c>
      <c r="G2825" s="91" t="s">
        <v>23903</v>
      </c>
      <c r="I2825" s="91" t="s">
        <v>23904</v>
      </c>
      <c r="J2825" s="91" t="s">
        <v>23905</v>
      </c>
      <c r="K2825" s="91" t="s">
        <v>613</v>
      </c>
      <c r="L2825" s="91" t="s">
        <v>23906</v>
      </c>
      <c r="M2825" s="91" t="s">
        <v>23907</v>
      </c>
      <c r="O2825" s="91" t="s">
        <v>23908</v>
      </c>
      <c r="P2825" s="91" t="s">
        <v>23909</v>
      </c>
      <c r="R2825" s="91" t="s">
        <v>23910</v>
      </c>
      <c r="S2825" s="91" t="s">
        <v>23911</v>
      </c>
      <c r="T2825" s="91" t="s">
        <v>269</v>
      </c>
      <c r="U2825" s="91">
        <v>0</v>
      </c>
      <c r="V2825" s="91">
        <v>500000</v>
      </c>
      <c r="W2825" s="91">
        <v>100</v>
      </c>
      <c r="X2825" s="91">
        <v>0</v>
      </c>
      <c r="Y2825" s="91">
        <v>0</v>
      </c>
      <c r="Z2825" s="91">
        <v>100</v>
      </c>
      <c r="AA2825" s="91">
        <v>0</v>
      </c>
      <c r="AB2825" s="91">
        <v>0</v>
      </c>
      <c r="AC2825" s="91">
        <v>100</v>
      </c>
      <c r="AD2825" s="91">
        <v>0</v>
      </c>
      <c r="AE2825" s="91">
        <v>0</v>
      </c>
      <c r="AF2825" s="91">
        <v>1</v>
      </c>
      <c r="AG2825" s="91">
        <v>230</v>
      </c>
      <c r="AH2825" s="91">
        <v>1595393</v>
      </c>
      <c r="AI2825" s="91">
        <v>1</v>
      </c>
      <c r="AJ2825" s="91" t="s">
        <v>23912</v>
      </c>
      <c r="AK2825" s="91">
        <v>2</v>
      </c>
      <c r="AL2825" s="91">
        <v>0</v>
      </c>
      <c r="AM2825" s="91" t="s">
        <v>87</v>
      </c>
      <c r="AO2825" s="91">
        <v>1</v>
      </c>
      <c r="AP2825" s="91">
        <v>2</v>
      </c>
      <c r="AQ2825" s="91" t="s">
        <v>87</v>
      </c>
      <c r="AR2825" s="91" t="s">
        <v>87</v>
      </c>
      <c r="AW2825" s="91">
        <v>1</v>
      </c>
      <c r="AX2825" s="91">
        <v>0</v>
      </c>
      <c r="AZ2825" s="92">
        <v>37754</v>
      </c>
      <c r="BA2825" s="91" t="s">
        <v>183</v>
      </c>
      <c r="BB2825" s="92">
        <v>40435</v>
      </c>
      <c r="BC2825" s="91" t="s">
        <v>87</v>
      </c>
    </row>
    <row r="2826" spans="1:55">
      <c r="A2826" s="91">
        <f t="shared" si="44"/>
        <v>2825</v>
      </c>
      <c r="B2826" s="91">
        <v>1473201</v>
      </c>
      <c r="C2826" s="91">
        <v>70</v>
      </c>
      <c r="D2826" s="91">
        <v>19</v>
      </c>
      <c r="E2826" s="91" t="s">
        <v>87</v>
      </c>
      <c r="F2826" s="91" t="s">
        <v>87</v>
      </c>
      <c r="G2826" s="91" t="s">
        <v>23913</v>
      </c>
      <c r="I2826" s="91" t="s">
        <v>23914</v>
      </c>
      <c r="J2826" s="91" t="s">
        <v>23915</v>
      </c>
      <c r="K2826" s="91" t="s">
        <v>710</v>
      </c>
      <c r="L2826" s="91" t="s">
        <v>23916</v>
      </c>
      <c r="M2826" s="91" t="s">
        <v>23917</v>
      </c>
      <c r="O2826" s="91" t="s">
        <v>23918</v>
      </c>
      <c r="P2826" s="91" t="s">
        <v>23919</v>
      </c>
      <c r="R2826" s="91" t="s">
        <v>23920</v>
      </c>
      <c r="S2826" s="91" t="s">
        <v>23921</v>
      </c>
      <c r="T2826" s="91" t="s">
        <v>23922</v>
      </c>
      <c r="U2826" s="91">
        <v>1</v>
      </c>
      <c r="V2826" s="91">
        <v>500000</v>
      </c>
      <c r="W2826" s="91">
        <v>0</v>
      </c>
      <c r="X2826" s="91">
        <v>100</v>
      </c>
      <c r="Y2826" s="91">
        <v>120</v>
      </c>
      <c r="Z2826" s="91">
        <v>40</v>
      </c>
      <c r="AA2826" s="91">
        <v>60</v>
      </c>
      <c r="AB2826" s="91">
        <v>120</v>
      </c>
      <c r="AC2826" s="91">
        <v>0</v>
      </c>
      <c r="AD2826" s="91">
        <v>100</v>
      </c>
      <c r="AE2826" s="91">
        <v>120</v>
      </c>
      <c r="AF2826" s="91">
        <v>170</v>
      </c>
      <c r="AG2826" s="91">
        <v>62</v>
      </c>
      <c r="AH2826" s="91">
        <v>147356</v>
      </c>
      <c r="AI2826" s="91">
        <v>1</v>
      </c>
      <c r="AJ2826" s="91" t="s">
        <v>23923</v>
      </c>
      <c r="AK2826" s="91">
        <v>2</v>
      </c>
      <c r="AL2826" s="91">
        <v>1</v>
      </c>
      <c r="AM2826" s="91">
        <v>943115</v>
      </c>
      <c r="AN2826" s="91" t="s">
        <v>23924</v>
      </c>
      <c r="AO2826" s="91">
        <v>1</v>
      </c>
      <c r="AP2826" s="91">
        <v>2</v>
      </c>
      <c r="AQ2826" s="91">
        <v>1386389</v>
      </c>
      <c r="AR2826" s="91" t="s">
        <v>87</v>
      </c>
      <c r="AU2826" s="93">
        <v>42060</v>
      </c>
      <c r="AW2826" s="91">
        <v>1</v>
      </c>
      <c r="AX2826" s="91">
        <v>0</v>
      </c>
      <c r="AZ2826" s="92">
        <v>37757</v>
      </c>
      <c r="BA2826" s="91" t="s">
        <v>183</v>
      </c>
      <c r="BB2826" s="92">
        <v>42057</v>
      </c>
      <c r="BC2826" s="91" t="s">
        <v>87</v>
      </c>
    </row>
    <row r="2827" spans="1:55">
      <c r="A2827" s="91">
        <f t="shared" si="44"/>
        <v>2826</v>
      </c>
      <c r="B2827" s="91">
        <v>1473901</v>
      </c>
      <c r="C2827" s="91">
        <v>38</v>
      </c>
      <c r="D2827" s="91">
        <v>19</v>
      </c>
      <c r="E2827" s="91" t="s">
        <v>87</v>
      </c>
      <c r="F2827" s="91" t="s">
        <v>87</v>
      </c>
      <c r="G2827" s="91" t="s">
        <v>19642</v>
      </c>
      <c r="H2827" s="91" t="s">
        <v>94</v>
      </c>
      <c r="I2827" s="91" t="s">
        <v>19643</v>
      </c>
      <c r="K2827" s="91" t="s">
        <v>23925</v>
      </c>
      <c r="L2827" s="91" t="s">
        <v>23926</v>
      </c>
      <c r="O2827" s="91" t="s">
        <v>23927</v>
      </c>
      <c r="P2827" s="91" t="s">
        <v>23928</v>
      </c>
      <c r="R2827" s="91" t="s">
        <v>23929</v>
      </c>
      <c r="S2827" s="91" t="s">
        <v>23930</v>
      </c>
      <c r="T2827" s="91" t="s">
        <v>385</v>
      </c>
      <c r="U2827" s="91">
        <v>0</v>
      </c>
      <c r="V2827" s="91">
        <v>500000</v>
      </c>
      <c r="W2827" s="91">
        <v>0</v>
      </c>
      <c r="X2827" s="91">
        <v>0</v>
      </c>
      <c r="Y2827" s="91">
        <v>0</v>
      </c>
      <c r="Z2827" s="91">
        <v>40</v>
      </c>
      <c r="AA2827" s="91">
        <v>60</v>
      </c>
      <c r="AB2827" s="91">
        <v>120</v>
      </c>
      <c r="AC2827" s="91">
        <v>0</v>
      </c>
      <c r="AD2827" s="91">
        <v>0</v>
      </c>
      <c r="AE2827" s="91">
        <v>0</v>
      </c>
      <c r="AF2827" s="91">
        <v>9</v>
      </c>
      <c r="AG2827" s="91">
        <v>218</v>
      </c>
      <c r="AH2827" s="91">
        <v>230486</v>
      </c>
      <c r="AI2827" s="91">
        <v>2</v>
      </c>
      <c r="AJ2827" s="91" t="s">
        <v>19643</v>
      </c>
      <c r="AK2827" s="91">
        <v>2</v>
      </c>
      <c r="AL2827" s="91">
        <v>1</v>
      </c>
      <c r="AM2827" s="91" t="s">
        <v>23931</v>
      </c>
      <c r="AN2827" s="91" t="s">
        <v>431</v>
      </c>
      <c r="AO2827" s="91">
        <v>1</v>
      </c>
      <c r="AP2827" s="91">
        <v>2</v>
      </c>
      <c r="AQ2827" s="91" t="s">
        <v>87</v>
      </c>
      <c r="AR2827" s="91" t="s">
        <v>87</v>
      </c>
      <c r="AW2827" s="91">
        <v>1</v>
      </c>
      <c r="AX2827" s="91">
        <v>0</v>
      </c>
      <c r="AZ2827" s="92">
        <v>37756</v>
      </c>
      <c r="BA2827" s="91" t="s">
        <v>183</v>
      </c>
      <c r="BB2827" s="92">
        <v>40345</v>
      </c>
      <c r="BC2827" s="91" t="s">
        <v>87</v>
      </c>
    </row>
    <row r="2828" spans="1:55">
      <c r="A2828" s="91">
        <f t="shared" si="44"/>
        <v>2827</v>
      </c>
      <c r="B2828" s="91">
        <v>1475701</v>
      </c>
      <c r="C2828" s="91">
        <v>20</v>
      </c>
      <c r="D2828" s="91">
        <v>19</v>
      </c>
      <c r="E2828" s="91" t="s">
        <v>87</v>
      </c>
      <c r="F2828" s="91" t="s">
        <v>87</v>
      </c>
      <c r="G2828" s="91" t="s">
        <v>23932</v>
      </c>
      <c r="H2828" s="91" t="s">
        <v>23933</v>
      </c>
      <c r="I2828" s="91" t="s">
        <v>23934</v>
      </c>
      <c r="J2828" s="91" t="s">
        <v>23935</v>
      </c>
      <c r="K2828" s="91" t="s">
        <v>23936</v>
      </c>
      <c r="L2828" s="91" t="s">
        <v>23937</v>
      </c>
      <c r="O2828" s="91" t="s">
        <v>23938</v>
      </c>
      <c r="P2828" s="91" t="s">
        <v>23939</v>
      </c>
      <c r="U2828" s="91">
        <v>1</v>
      </c>
      <c r="V2828" s="91">
        <v>500000</v>
      </c>
      <c r="W2828" s="91">
        <v>0</v>
      </c>
      <c r="X2828" s="91">
        <v>100</v>
      </c>
      <c r="Y2828" s="91">
        <v>120</v>
      </c>
      <c r="Z2828" s="91">
        <v>40</v>
      </c>
      <c r="AA2828" s="91">
        <v>60</v>
      </c>
      <c r="AB2828" s="91">
        <v>120</v>
      </c>
      <c r="AC2828" s="91">
        <v>40</v>
      </c>
      <c r="AD2828" s="91">
        <v>60</v>
      </c>
      <c r="AE2828" s="91">
        <v>120</v>
      </c>
      <c r="AF2828" s="91">
        <v>1</v>
      </c>
      <c r="AG2828" s="91">
        <v>300</v>
      </c>
      <c r="AH2828" s="91">
        <v>132755</v>
      </c>
      <c r="AI2828" s="91">
        <v>2</v>
      </c>
      <c r="AJ2828" s="91" t="s">
        <v>23940</v>
      </c>
      <c r="AK2828" s="91">
        <v>2</v>
      </c>
      <c r="AL2828" s="91">
        <v>1</v>
      </c>
      <c r="AM2828" s="91">
        <v>13101931815707</v>
      </c>
      <c r="AN2828" s="91" t="s">
        <v>23941</v>
      </c>
      <c r="AO2828" s="91">
        <v>1</v>
      </c>
      <c r="AP2828" s="91">
        <v>2</v>
      </c>
      <c r="AQ2828" s="91">
        <v>1687406</v>
      </c>
      <c r="AR2828" s="91" t="s">
        <v>87</v>
      </c>
      <c r="AU2828" s="93">
        <v>42210</v>
      </c>
      <c r="AW2828" s="91">
        <v>1</v>
      </c>
      <c r="AX2828" s="91">
        <v>0</v>
      </c>
      <c r="AZ2828" s="92">
        <v>39035</v>
      </c>
      <c r="BA2828" s="91" t="s">
        <v>183</v>
      </c>
      <c r="BB2828" s="92">
        <v>41892</v>
      </c>
      <c r="BC2828" s="91" t="s">
        <v>87</v>
      </c>
    </row>
    <row r="2829" spans="1:55">
      <c r="A2829" s="91">
        <f t="shared" si="44"/>
        <v>2828</v>
      </c>
      <c r="B2829" s="91">
        <v>1476401</v>
      </c>
      <c r="C2829" s="91">
        <v>70</v>
      </c>
      <c r="D2829" s="91">
        <v>19</v>
      </c>
      <c r="E2829" s="91" t="s">
        <v>87</v>
      </c>
      <c r="F2829" s="91" t="s">
        <v>87</v>
      </c>
      <c r="G2829" s="91" t="s">
        <v>23942</v>
      </c>
      <c r="I2829" s="91" t="s">
        <v>23943</v>
      </c>
      <c r="J2829" s="91" t="s">
        <v>23942</v>
      </c>
      <c r="K2829" s="91" t="s">
        <v>23944</v>
      </c>
      <c r="L2829" s="91" t="s">
        <v>23945</v>
      </c>
      <c r="O2829" s="91" t="s">
        <v>23946</v>
      </c>
      <c r="P2829" s="91" t="s">
        <v>23947</v>
      </c>
      <c r="R2829" s="91" t="s">
        <v>23948</v>
      </c>
      <c r="S2829" s="91" t="s">
        <v>23949</v>
      </c>
      <c r="T2829" s="91" t="s">
        <v>269</v>
      </c>
      <c r="U2829" s="91">
        <v>0</v>
      </c>
      <c r="V2829" s="91">
        <v>500000</v>
      </c>
      <c r="W2829" s="91">
        <v>0</v>
      </c>
      <c r="X2829" s="91">
        <v>100</v>
      </c>
      <c r="Y2829" s="91">
        <v>120</v>
      </c>
      <c r="Z2829" s="91">
        <v>40</v>
      </c>
      <c r="AA2829" s="91">
        <v>60</v>
      </c>
      <c r="AB2829" s="91">
        <v>120</v>
      </c>
      <c r="AC2829" s="91">
        <v>0</v>
      </c>
      <c r="AD2829" s="91">
        <v>100</v>
      </c>
      <c r="AE2829" s="91">
        <v>120</v>
      </c>
      <c r="AF2829" s="91">
        <v>9</v>
      </c>
      <c r="AG2829" s="91">
        <v>164</v>
      </c>
      <c r="AH2829" s="91">
        <v>453594</v>
      </c>
      <c r="AI2829" s="91">
        <v>1</v>
      </c>
      <c r="AJ2829" s="91" t="s">
        <v>23943</v>
      </c>
      <c r="AK2829" s="91">
        <v>2</v>
      </c>
      <c r="AL2829" s="91">
        <v>2</v>
      </c>
      <c r="AM2829" s="91" t="s">
        <v>87</v>
      </c>
      <c r="AO2829" s="91">
        <v>0</v>
      </c>
      <c r="AP2829" s="91">
        <v>2</v>
      </c>
      <c r="AQ2829" s="91" t="s">
        <v>87</v>
      </c>
      <c r="AR2829" s="91" t="s">
        <v>87</v>
      </c>
      <c r="AW2829" s="91">
        <v>1</v>
      </c>
      <c r="AX2829" s="91">
        <v>0</v>
      </c>
      <c r="AZ2829" s="92">
        <v>37764</v>
      </c>
      <c r="BA2829" s="91" t="s">
        <v>183</v>
      </c>
      <c r="BB2829" s="92">
        <v>40746</v>
      </c>
      <c r="BC2829" s="91" t="s">
        <v>87</v>
      </c>
    </row>
    <row r="2830" spans="1:55">
      <c r="A2830" s="91">
        <f t="shared" si="44"/>
        <v>2829</v>
      </c>
      <c r="B2830" s="91">
        <v>1477301</v>
      </c>
      <c r="C2830" s="91">
        <v>38</v>
      </c>
      <c r="D2830" s="91">
        <v>19</v>
      </c>
      <c r="E2830" s="91" t="s">
        <v>87</v>
      </c>
      <c r="F2830" s="91" t="s">
        <v>87</v>
      </c>
      <c r="G2830" s="91" t="s">
        <v>23950</v>
      </c>
      <c r="I2830" s="91" t="s">
        <v>23951</v>
      </c>
      <c r="J2830" s="91" t="s">
        <v>23952</v>
      </c>
      <c r="K2830" s="91" t="s">
        <v>8324</v>
      </c>
      <c r="L2830" s="91" t="s">
        <v>23953</v>
      </c>
      <c r="O2830" s="91" t="s">
        <v>23954</v>
      </c>
      <c r="P2830" s="91" t="s">
        <v>23955</v>
      </c>
      <c r="R2830" s="91" t="s">
        <v>23956</v>
      </c>
      <c r="S2830" s="91" t="s">
        <v>23957</v>
      </c>
      <c r="T2830" s="91" t="s">
        <v>269</v>
      </c>
      <c r="U2830" s="91">
        <v>1</v>
      </c>
      <c r="V2830" s="91">
        <v>500000</v>
      </c>
      <c r="W2830" s="91">
        <v>0</v>
      </c>
      <c r="X2830" s="91">
        <v>0</v>
      </c>
      <c r="Y2830" s="91">
        <v>0</v>
      </c>
      <c r="Z2830" s="91">
        <v>40</v>
      </c>
      <c r="AA2830" s="91">
        <v>60</v>
      </c>
      <c r="AB2830" s="91">
        <v>120</v>
      </c>
      <c r="AC2830" s="91">
        <v>0</v>
      </c>
      <c r="AD2830" s="91">
        <v>0</v>
      </c>
      <c r="AE2830" s="91">
        <v>0</v>
      </c>
      <c r="AF2830" s="91">
        <v>9</v>
      </c>
      <c r="AG2830" s="91">
        <v>219</v>
      </c>
      <c r="AH2830" s="91">
        <v>252505</v>
      </c>
      <c r="AI2830" s="91">
        <v>2</v>
      </c>
      <c r="AJ2830" s="91" t="s">
        <v>23958</v>
      </c>
      <c r="AK2830" s="91">
        <v>2</v>
      </c>
      <c r="AL2830" s="91">
        <v>1</v>
      </c>
      <c r="AM2830" s="91" t="s">
        <v>23959</v>
      </c>
      <c r="AN2830" s="91" t="s">
        <v>431</v>
      </c>
      <c r="AO2830" s="91">
        <v>0</v>
      </c>
      <c r="AP2830" s="91">
        <v>2</v>
      </c>
      <c r="AQ2830" s="91">
        <v>1584682</v>
      </c>
      <c r="AR2830" s="91" t="s">
        <v>87</v>
      </c>
      <c r="AU2830" s="93">
        <v>42060</v>
      </c>
      <c r="AW2830" s="91">
        <v>1</v>
      </c>
      <c r="AX2830" s="91">
        <v>0</v>
      </c>
      <c r="AZ2830" s="92">
        <v>37767</v>
      </c>
      <c r="BA2830" s="91" t="s">
        <v>183</v>
      </c>
      <c r="BB2830" s="92">
        <v>42057</v>
      </c>
      <c r="BC2830" s="91" t="s">
        <v>87</v>
      </c>
    </row>
    <row r="2831" spans="1:55">
      <c r="A2831" s="91">
        <f t="shared" si="44"/>
        <v>2830</v>
      </c>
      <c r="B2831" s="91">
        <v>1478401</v>
      </c>
      <c r="C2831" s="91">
        <v>43</v>
      </c>
      <c r="D2831" s="91">
        <v>19</v>
      </c>
      <c r="E2831" s="91" t="s">
        <v>87</v>
      </c>
      <c r="F2831" s="91" t="s">
        <v>87</v>
      </c>
      <c r="G2831" s="91" t="s">
        <v>23960</v>
      </c>
      <c r="I2831" s="91" t="s">
        <v>23961</v>
      </c>
      <c r="J2831" s="91" t="s">
        <v>23962</v>
      </c>
      <c r="K2831" s="91" t="s">
        <v>23963</v>
      </c>
      <c r="L2831" s="91" t="s">
        <v>23964</v>
      </c>
      <c r="O2831" s="91" t="s">
        <v>23965</v>
      </c>
      <c r="P2831" s="91" t="s">
        <v>23966</v>
      </c>
      <c r="R2831" s="91" t="s">
        <v>23967</v>
      </c>
      <c r="S2831" s="91" t="s">
        <v>23968</v>
      </c>
      <c r="T2831" s="91" t="s">
        <v>269</v>
      </c>
      <c r="U2831" s="91">
        <v>0</v>
      </c>
      <c r="V2831" s="91">
        <v>0</v>
      </c>
      <c r="W2831" s="91">
        <v>0</v>
      </c>
      <c r="X2831" s="91">
        <v>0</v>
      </c>
      <c r="Y2831" s="91">
        <v>0</v>
      </c>
      <c r="Z2831" s="91">
        <v>100</v>
      </c>
      <c r="AA2831" s="91">
        <v>0</v>
      </c>
      <c r="AB2831" s="91">
        <v>0</v>
      </c>
      <c r="AC2831" s="91">
        <v>100</v>
      </c>
      <c r="AD2831" s="91">
        <v>0</v>
      </c>
      <c r="AE2831" s="91">
        <v>0</v>
      </c>
      <c r="AF2831" s="91">
        <v>149</v>
      </c>
      <c r="AG2831" s="91">
        <v>265</v>
      </c>
      <c r="AH2831" s="91">
        <v>502722</v>
      </c>
      <c r="AI2831" s="91">
        <v>1</v>
      </c>
      <c r="AJ2831" s="91" t="s">
        <v>23969</v>
      </c>
      <c r="AK2831" s="91">
        <v>2</v>
      </c>
      <c r="AL2831" s="91">
        <v>1</v>
      </c>
      <c r="AM2831" s="91" t="s">
        <v>23970</v>
      </c>
      <c r="AN2831" s="91" t="s">
        <v>23971</v>
      </c>
      <c r="AO2831" s="91">
        <v>0</v>
      </c>
      <c r="AP2831" s="91">
        <v>2</v>
      </c>
      <c r="AQ2831" s="91" t="s">
        <v>87</v>
      </c>
      <c r="AR2831" s="91" t="s">
        <v>87</v>
      </c>
      <c r="AW2831" s="91">
        <v>1</v>
      </c>
      <c r="AX2831" s="91">
        <v>0</v>
      </c>
      <c r="AZ2831" s="92">
        <v>43132</v>
      </c>
      <c r="BA2831" s="91" t="s">
        <v>3642</v>
      </c>
      <c r="BB2831" s="92">
        <v>43132</v>
      </c>
      <c r="BC2831" s="91" t="s">
        <v>3642</v>
      </c>
    </row>
    <row r="2832" spans="1:55">
      <c r="A2832" s="91">
        <f t="shared" si="44"/>
        <v>2831</v>
      </c>
      <c r="B2832" s="91">
        <v>1479201</v>
      </c>
      <c r="C2832" s="91">
        <v>43</v>
      </c>
      <c r="D2832" s="91">
        <v>19</v>
      </c>
      <c r="E2832" s="91" t="s">
        <v>87</v>
      </c>
      <c r="F2832" s="91" t="s">
        <v>87</v>
      </c>
      <c r="G2832" s="91" t="s">
        <v>23972</v>
      </c>
      <c r="I2832" s="91" t="s">
        <v>23973</v>
      </c>
      <c r="J2832" s="91" t="s">
        <v>23972</v>
      </c>
      <c r="K2832" s="91" t="s">
        <v>18424</v>
      </c>
      <c r="L2832" s="91" t="s">
        <v>23974</v>
      </c>
      <c r="O2832" s="91" t="s">
        <v>23975</v>
      </c>
      <c r="P2832" s="91" t="s">
        <v>23975</v>
      </c>
      <c r="R2832" s="91" t="s">
        <v>23976</v>
      </c>
      <c r="S2832" s="91" t="s">
        <v>23977</v>
      </c>
      <c r="T2832" s="91" t="s">
        <v>2015</v>
      </c>
      <c r="U2832" s="91">
        <v>0</v>
      </c>
      <c r="V2832" s="91">
        <v>0</v>
      </c>
      <c r="W2832" s="91">
        <v>0</v>
      </c>
      <c r="X2832" s="91">
        <v>0</v>
      </c>
      <c r="Y2832" s="91">
        <v>0</v>
      </c>
      <c r="Z2832" s="91">
        <v>100</v>
      </c>
      <c r="AA2832" s="91">
        <v>0</v>
      </c>
      <c r="AB2832" s="91">
        <v>0</v>
      </c>
      <c r="AC2832" s="91">
        <v>0</v>
      </c>
      <c r="AD2832" s="91">
        <v>0</v>
      </c>
      <c r="AE2832" s="91">
        <v>0</v>
      </c>
      <c r="AF2832" s="91">
        <v>149</v>
      </c>
      <c r="AG2832" s="91">
        <v>235</v>
      </c>
      <c r="AH2832" s="91">
        <v>51669</v>
      </c>
      <c r="AI2832" s="91">
        <v>1</v>
      </c>
      <c r="AJ2832" s="91" t="s">
        <v>23978</v>
      </c>
      <c r="AK2832" s="91">
        <v>2</v>
      </c>
      <c r="AL2832" s="91">
        <v>1</v>
      </c>
      <c r="AM2832" s="91" t="s">
        <v>23979</v>
      </c>
      <c r="AN2832" s="91" t="s">
        <v>23980</v>
      </c>
      <c r="AO2832" s="91">
        <v>0</v>
      </c>
      <c r="AP2832" s="91">
        <v>2</v>
      </c>
      <c r="AQ2832" s="91" t="s">
        <v>87</v>
      </c>
      <c r="AR2832" s="91" t="s">
        <v>87</v>
      </c>
      <c r="AW2832" s="91">
        <v>1</v>
      </c>
      <c r="AX2832" s="91">
        <v>0</v>
      </c>
      <c r="AZ2832" s="92">
        <v>43132</v>
      </c>
      <c r="BA2832" s="91" t="s">
        <v>3642</v>
      </c>
      <c r="BB2832" s="92">
        <v>43132</v>
      </c>
      <c r="BC2832" s="91" t="s">
        <v>3642</v>
      </c>
    </row>
    <row r="2833" spans="1:55">
      <c r="A2833" s="91">
        <f t="shared" si="44"/>
        <v>2832</v>
      </c>
      <c r="B2833" s="91">
        <v>1490601</v>
      </c>
      <c r="C2833" s="91">
        <v>70</v>
      </c>
      <c r="D2833" s="91">
        <v>19</v>
      </c>
      <c r="E2833" s="91" t="s">
        <v>87</v>
      </c>
      <c r="F2833" s="91" t="s">
        <v>87</v>
      </c>
      <c r="G2833" s="91" t="s">
        <v>23981</v>
      </c>
      <c r="I2833" s="91" t="s">
        <v>23982</v>
      </c>
      <c r="J2833" s="91" t="s">
        <v>23983</v>
      </c>
      <c r="K2833" s="91" t="s">
        <v>23984</v>
      </c>
      <c r="L2833" s="91" t="s">
        <v>23985</v>
      </c>
      <c r="O2833" s="91" t="s">
        <v>23986</v>
      </c>
      <c r="P2833" s="91" t="s">
        <v>23987</v>
      </c>
      <c r="R2833" s="91" t="s">
        <v>23988</v>
      </c>
      <c r="S2833" s="91" t="s">
        <v>23989</v>
      </c>
      <c r="T2833" s="91" t="s">
        <v>269</v>
      </c>
      <c r="U2833" s="91">
        <v>1</v>
      </c>
      <c r="V2833" s="91">
        <v>500000</v>
      </c>
      <c r="W2833" s="91">
        <v>0</v>
      </c>
      <c r="X2833" s="91">
        <v>100</v>
      </c>
      <c r="Y2833" s="91">
        <v>120</v>
      </c>
      <c r="Z2833" s="91">
        <v>40</v>
      </c>
      <c r="AA2833" s="91">
        <v>60</v>
      </c>
      <c r="AB2833" s="91">
        <v>120</v>
      </c>
      <c r="AC2833" s="91">
        <v>0</v>
      </c>
      <c r="AD2833" s="91">
        <v>100</v>
      </c>
      <c r="AE2833" s="91">
        <v>120</v>
      </c>
      <c r="AF2833" s="91">
        <v>5</v>
      </c>
      <c r="AG2833" s="91">
        <v>584</v>
      </c>
      <c r="AH2833" s="91">
        <v>877175</v>
      </c>
      <c r="AI2833" s="91">
        <v>1</v>
      </c>
      <c r="AJ2833" s="91" t="s">
        <v>23990</v>
      </c>
      <c r="AK2833" s="91">
        <v>2</v>
      </c>
      <c r="AL2833" s="91">
        <v>1</v>
      </c>
      <c r="AM2833" s="91">
        <v>28104020168000</v>
      </c>
      <c r="AN2833" s="91" t="s">
        <v>23991</v>
      </c>
      <c r="AO2833" s="91">
        <v>0</v>
      </c>
      <c r="AP2833" s="91">
        <v>2</v>
      </c>
      <c r="AQ2833" s="91">
        <v>1584671</v>
      </c>
      <c r="AR2833" s="91" t="s">
        <v>87</v>
      </c>
      <c r="AU2833" s="93">
        <v>42060</v>
      </c>
      <c r="AW2833" s="91">
        <v>1</v>
      </c>
      <c r="AX2833" s="91">
        <v>0</v>
      </c>
      <c r="AZ2833" s="92">
        <v>37826</v>
      </c>
      <c r="BA2833" s="91" t="s">
        <v>183</v>
      </c>
      <c r="BB2833" s="92">
        <v>42057</v>
      </c>
      <c r="BC2833" s="91" t="s">
        <v>87</v>
      </c>
    </row>
    <row r="2834" spans="1:55">
      <c r="A2834" s="91">
        <f t="shared" si="44"/>
        <v>2833</v>
      </c>
      <c r="B2834" s="91">
        <v>1500401</v>
      </c>
      <c r="C2834" s="91">
        <v>40</v>
      </c>
      <c r="D2834" s="91">
        <v>19</v>
      </c>
      <c r="E2834" s="91" t="s">
        <v>87</v>
      </c>
      <c r="F2834" s="91" t="s">
        <v>87</v>
      </c>
      <c r="G2834" s="91" t="s">
        <v>23992</v>
      </c>
      <c r="I2834" s="91" t="s">
        <v>20587</v>
      </c>
      <c r="K2834" s="91" t="s">
        <v>23993</v>
      </c>
      <c r="L2834" s="91" t="s">
        <v>23994</v>
      </c>
      <c r="O2834" s="91" t="s">
        <v>23995</v>
      </c>
      <c r="P2834" s="91" t="s">
        <v>23996</v>
      </c>
      <c r="U2834" s="91">
        <v>1</v>
      </c>
      <c r="V2834" s="91">
        <v>500000</v>
      </c>
      <c r="W2834" s="91">
        <v>0</v>
      </c>
      <c r="X2834" s="91">
        <v>0</v>
      </c>
      <c r="Y2834" s="91">
        <v>0</v>
      </c>
      <c r="Z2834" s="91">
        <v>40</v>
      </c>
      <c r="AA2834" s="91">
        <v>60</v>
      </c>
      <c r="AB2834" s="91">
        <v>120</v>
      </c>
      <c r="AC2834" s="91">
        <v>0</v>
      </c>
      <c r="AD2834" s="91">
        <v>0</v>
      </c>
      <c r="AE2834" s="91">
        <v>0</v>
      </c>
      <c r="AF2834" s="91">
        <v>1</v>
      </c>
      <c r="AG2834" s="91">
        <v>373</v>
      </c>
      <c r="AH2834" s="91">
        <v>1218542</v>
      </c>
      <c r="AI2834" s="91">
        <v>1</v>
      </c>
      <c r="AJ2834" s="91" t="s">
        <v>23997</v>
      </c>
      <c r="AK2834" s="91">
        <v>2</v>
      </c>
      <c r="AL2834" s="91">
        <v>1</v>
      </c>
      <c r="AM2834" s="91" t="s">
        <v>23998</v>
      </c>
      <c r="AN2834" s="91" t="s">
        <v>431</v>
      </c>
      <c r="AO2834" s="91">
        <v>1</v>
      </c>
      <c r="AP2834" s="91">
        <v>2</v>
      </c>
      <c r="AQ2834" s="91">
        <v>1591938</v>
      </c>
      <c r="AR2834" s="91" t="s">
        <v>87</v>
      </c>
      <c r="AU2834" s="93">
        <v>42060</v>
      </c>
      <c r="AW2834" s="91">
        <v>1</v>
      </c>
      <c r="AX2834" s="91">
        <v>0</v>
      </c>
      <c r="AZ2834" s="92">
        <v>37886</v>
      </c>
      <c r="BA2834" s="91" t="s">
        <v>183</v>
      </c>
      <c r="BB2834" s="92">
        <v>42057</v>
      </c>
      <c r="BC2834" s="91" t="s">
        <v>87</v>
      </c>
    </row>
    <row r="2835" spans="1:55">
      <c r="A2835" s="91">
        <f t="shared" si="44"/>
        <v>2834</v>
      </c>
      <c r="B2835" s="91">
        <v>1501301</v>
      </c>
      <c r="C2835" s="91">
        <v>20</v>
      </c>
      <c r="D2835" s="91">
        <v>19</v>
      </c>
      <c r="E2835" s="91" t="s">
        <v>87</v>
      </c>
      <c r="F2835" s="91" t="s">
        <v>87</v>
      </c>
      <c r="G2835" s="91" t="s">
        <v>23999</v>
      </c>
      <c r="I2835" s="91" t="s">
        <v>24000</v>
      </c>
      <c r="J2835" s="91" t="s">
        <v>24001</v>
      </c>
      <c r="K2835" s="91" t="s">
        <v>24002</v>
      </c>
      <c r="L2835" s="91" t="s">
        <v>24003</v>
      </c>
      <c r="O2835" s="91" t="s">
        <v>24004</v>
      </c>
      <c r="P2835" s="91" t="s">
        <v>24005</v>
      </c>
      <c r="U2835" s="91">
        <v>1</v>
      </c>
      <c r="V2835" s="91">
        <v>500000</v>
      </c>
      <c r="W2835" s="91">
        <v>0</v>
      </c>
      <c r="X2835" s="91">
        <v>100</v>
      </c>
      <c r="Y2835" s="91">
        <v>120</v>
      </c>
      <c r="Z2835" s="91">
        <v>40</v>
      </c>
      <c r="AA2835" s="91">
        <v>60</v>
      </c>
      <c r="AB2835" s="91">
        <v>120</v>
      </c>
      <c r="AC2835" s="91">
        <v>40</v>
      </c>
      <c r="AD2835" s="91">
        <v>60</v>
      </c>
      <c r="AE2835" s="91">
        <v>120</v>
      </c>
      <c r="AF2835" s="91">
        <v>130</v>
      </c>
      <c r="AG2835" s="91">
        <v>39</v>
      </c>
      <c r="AH2835" s="91">
        <v>1371730</v>
      </c>
      <c r="AI2835" s="91">
        <v>1</v>
      </c>
      <c r="AJ2835" s="91" t="s">
        <v>24006</v>
      </c>
      <c r="AK2835" s="91">
        <v>2</v>
      </c>
      <c r="AL2835" s="91">
        <v>1</v>
      </c>
      <c r="AM2835" s="91" t="s">
        <v>24007</v>
      </c>
      <c r="AN2835" s="91" t="s">
        <v>24008</v>
      </c>
      <c r="AO2835" s="91">
        <v>1</v>
      </c>
      <c r="AP2835" s="91">
        <v>2</v>
      </c>
      <c r="AQ2835" s="91">
        <v>1573714</v>
      </c>
      <c r="AR2835" s="91" t="s">
        <v>87</v>
      </c>
      <c r="AU2835" s="93">
        <v>42060</v>
      </c>
      <c r="AW2835" s="91">
        <v>1</v>
      </c>
      <c r="AX2835" s="91">
        <v>0</v>
      </c>
      <c r="AZ2835" s="92">
        <v>37888</v>
      </c>
      <c r="BA2835" s="91" t="s">
        <v>183</v>
      </c>
      <c r="BB2835" s="92">
        <v>42057</v>
      </c>
      <c r="BC2835" s="91" t="s">
        <v>87</v>
      </c>
    </row>
    <row r="2836" spans="1:55">
      <c r="A2836" s="91">
        <f t="shared" si="44"/>
        <v>2835</v>
      </c>
      <c r="B2836" s="91">
        <v>1503701</v>
      </c>
      <c r="C2836" s="91">
        <v>10</v>
      </c>
      <c r="D2836" s="91">
        <v>19</v>
      </c>
      <c r="E2836" s="91" t="s">
        <v>87</v>
      </c>
      <c r="F2836" s="91" t="s">
        <v>87</v>
      </c>
      <c r="G2836" s="91" t="s">
        <v>24009</v>
      </c>
      <c r="I2836" s="91" t="s">
        <v>24010</v>
      </c>
      <c r="K2836" s="91" t="s">
        <v>24011</v>
      </c>
      <c r="L2836" s="91" t="s">
        <v>24012</v>
      </c>
      <c r="O2836" s="91" t="s">
        <v>24013</v>
      </c>
      <c r="P2836" s="91" t="s">
        <v>24014</v>
      </c>
      <c r="U2836" s="91">
        <v>0</v>
      </c>
      <c r="V2836" s="91">
        <v>500000</v>
      </c>
      <c r="W2836" s="91">
        <v>0</v>
      </c>
      <c r="X2836" s="91">
        <v>0</v>
      </c>
      <c r="Y2836" s="91">
        <v>0</v>
      </c>
      <c r="Z2836" s="91">
        <v>100</v>
      </c>
      <c r="AA2836" s="91">
        <v>0</v>
      </c>
      <c r="AB2836" s="91">
        <v>0</v>
      </c>
      <c r="AC2836" s="91">
        <v>0</v>
      </c>
      <c r="AD2836" s="91">
        <v>0</v>
      </c>
      <c r="AE2836" s="91">
        <v>0</v>
      </c>
      <c r="AF2836" s="91">
        <v>501</v>
      </c>
      <c r="AG2836" s="91">
        <v>27</v>
      </c>
      <c r="AH2836" s="91">
        <v>89971</v>
      </c>
      <c r="AI2836" s="91">
        <v>1</v>
      </c>
      <c r="AJ2836" s="91" t="s">
        <v>24015</v>
      </c>
      <c r="AK2836" s="91">
        <v>2</v>
      </c>
      <c r="AL2836" s="91">
        <v>0</v>
      </c>
      <c r="AM2836" s="91" t="s">
        <v>87</v>
      </c>
      <c r="AO2836" s="91">
        <v>0</v>
      </c>
      <c r="AP2836" s="91">
        <v>0</v>
      </c>
      <c r="AQ2836" s="91" t="s">
        <v>87</v>
      </c>
      <c r="AR2836" s="91" t="s">
        <v>87</v>
      </c>
      <c r="AW2836" s="91">
        <v>1</v>
      </c>
      <c r="AX2836" s="91">
        <v>0</v>
      </c>
      <c r="AZ2836" s="92">
        <v>37910</v>
      </c>
      <c r="BA2836" s="91" t="s">
        <v>183</v>
      </c>
      <c r="BB2836" s="92">
        <v>40360</v>
      </c>
      <c r="BC2836" s="91" t="s">
        <v>87</v>
      </c>
    </row>
    <row r="2837" spans="1:55">
      <c r="A2837" s="91">
        <f t="shared" si="44"/>
        <v>2836</v>
      </c>
      <c r="B2837" s="91">
        <v>1506401</v>
      </c>
      <c r="C2837" s="91">
        <v>38</v>
      </c>
      <c r="D2837" s="91">
        <v>19</v>
      </c>
      <c r="E2837" s="91" t="s">
        <v>87</v>
      </c>
      <c r="F2837" s="91" t="s">
        <v>87</v>
      </c>
      <c r="G2837" s="91" t="s">
        <v>24016</v>
      </c>
      <c r="H2837" s="91" t="s">
        <v>24017</v>
      </c>
      <c r="I2837" s="91" t="s">
        <v>24018</v>
      </c>
      <c r="K2837" s="91" t="s">
        <v>970</v>
      </c>
      <c r="L2837" s="91" t="s">
        <v>24019</v>
      </c>
      <c r="O2837" s="91" t="s">
        <v>24020</v>
      </c>
      <c r="P2837" s="91" t="s">
        <v>24021</v>
      </c>
      <c r="R2837" s="91" t="s">
        <v>24022</v>
      </c>
      <c r="S2837" s="91" t="s">
        <v>24023</v>
      </c>
      <c r="T2837" s="91" t="s">
        <v>931</v>
      </c>
      <c r="U2837" s="91">
        <v>0</v>
      </c>
      <c r="V2837" s="91">
        <v>500000</v>
      </c>
      <c r="W2837" s="91">
        <v>0</v>
      </c>
      <c r="X2837" s="91">
        <v>100</v>
      </c>
      <c r="Y2837" s="91">
        <v>120</v>
      </c>
      <c r="Z2837" s="91">
        <v>40</v>
      </c>
      <c r="AA2837" s="91">
        <v>60</v>
      </c>
      <c r="AB2837" s="91">
        <v>120</v>
      </c>
      <c r="AC2837" s="91">
        <v>0</v>
      </c>
      <c r="AD2837" s="91">
        <v>100</v>
      </c>
      <c r="AE2837" s="91">
        <v>120</v>
      </c>
      <c r="AF2837" s="91">
        <v>1</v>
      </c>
      <c r="AG2837" s="91">
        <v>24</v>
      </c>
      <c r="AH2837" s="91">
        <v>1100014</v>
      </c>
      <c r="AI2837" s="91">
        <v>1</v>
      </c>
      <c r="AJ2837" s="91" t="s">
        <v>24024</v>
      </c>
      <c r="AK2837" s="91">
        <v>2</v>
      </c>
      <c r="AL2837" s="91">
        <v>1</v>
      </c>
      <c r="AM2837" s="91" t="s">
        <v>24025</v>
      </c>
      <c r="AN2837" s="91" t="s">
        <v>431</v>
      </c>
      <c r="AO2837" s="91">
        <v>1</v>
      </c>
      <c r="AP2837" s="91">
        <v>2</v>
      </c>
      <c r="AQ2837" s="91" t="s">
        <v>87</v>
      </c>
      <c r="AR2837" s="91" t="s">
        <v>87</v>
      </c>
      <c r="AW2837" s="91">
        <v>1</v>
      </c>
      <c r="AX2837" s="91">
        <v>0</v>
      </c>
      <c r="AZ2837" s="92">
        <v>37916</v>
      </c>
      <c r="BA2837" s="91" t="s">
        <v>183</v>
      </c>
      <c r="BB2837" s="92">
        <v>40490</v>
      </c>
      <c r="BC2837" s="91" t="s">
        <v>87</v>
      </c>
    </row>
    <row r="2838" spans="1:55">
      <c r="A2838" s="91">
        <f t="shared" si="44"/>
        <v>2837</v>
      </c>
      <c r="B2838" s="91">
        <v>1507201</v>
      </c>
      <c r="C2838" s="91">
        <v>77</v>
      </c>
      <c r="D2838" s="91">
        <v>19</v>
      </c>
      <c r="E2838" s="91" t="s">
        <v>87</v>
      </c>
      <c r="F2838" s="91" t="s">
        <v>87</v>
      </c>
      <c r="G2838" s="91" t="s">
        <v>24026</v>
      </c>
      <c r="I2838" s="91" t="s">
        <v>24027</v>
      </c>
      <c r="J2838" s="91" t="s">
        <v>24028</v>
      </c>
      <c r="K2838" s="91" t="s">
        <v>24029</v>
      </c>
      <c r="L2838" s="91" t="s">
        <v>24030</v>
      </c>
      <c r="O2838" s="91" t="s">
        <v>24031</v>
      </c>
      <c r="P2838" s="91" t="s">
        <v>24032</v>
      </c>
      <c r="R2838" s="91" t="s">
        <v>24033</v>
      </c>
      <c r="S2838" s="91" t="s">
        <v>24034</v>
      </c>
      <c r="T2838" s="91" t="s">
        <v>201</v>
      </c>
      <c r="U2838" s="91">
        <v>1</v>
      </c>
      <c r="V2838" s="91">
        <v>500000</v>
      </c>
      <c r="W2838" s="91">
        <v>100</v>
      </c>
      <c r="X2838" s="91">
        <v>100</v>
      </c>
      <c r="Y2838" s="91">
        <v>120</v>
      </c>
      <c r="Z2838" s="91">
        <v>40</v>
      </c>
      <c r="AA2838" s="91">
        <v>60</v>
      </c>
      <c r="AB2838" s="91">
        <v>120</v>
      </c>
      <c r="AC2838" s="91">
        <v>40</v>
      </c>
      <c r="AD2838" s="91">
        <v>60</v>
      </c>
      <c r="AE2838" s="91">
        <v>120</v>
      </c>
      <c r="AF2838" s="91">
        <v>168</v>
      </c>
      <c r="AG2838" s="91">
        <v>104</v>
      </c>
      <c r="AH2838" s="91">
        <v>800139</v>
      </c>
      <c r="AI2838" s="91">
        <v>1</v>
      </c>
      <c r="AJ2838" s="91" t="s">
        <v>24035</v>
      </c>
      <c r="AK2838" s="91">
        <v>2</v>
      </c>
      <c r="AL2838" s="91">
        <v>0</v>
      </c>
      <c r="AM2838" s="91" t="s">
        <v>87</v>
      </c>
      <c r="AO2838" s="91">
        <v>1</v>
      </c>
      <c r="AP2838" s="91">
        <v>2</v>
      </c>
      <c r="AQ2838" s="91">
        <v>1573141</v>
      </c>
      <c r="AR2838" s="91" t="s">
        <v>87</v>
      </c>
      <c r="AU2838" s="93">
        <v>42060</v>
      </c>
      <c r="AW2838" s="91">
        <v>1</v>
      </c>
      <c r="AX2838" s="91">
        <v>0</v>
      </c>
      <c r="AZ2838" s="92">
        <v>37917</v>
      </c>
      <c r="BA2838" s="91" t="s">
        <v>183</v>
      </c>
      <c r="BB2838" s="92">
        <v>42057</v>
      </c>
      <c r="BC2838" s="91" t="s">
        <v>87</v>
      </c>
    </row>
    <row r="2839" spans="1:55">
      <c r="A2839" s="91">
        <f t="shared" si="44"/>
        <v>2838</v>
      </c>
      <c r="B2839" s="91">
        <v>1507801</v>
      </c>
      <c r="C2839" s="91">
        <v>77</v>
      </c>
      <c r="D2839" s="91">
        <v>19</v>
      </c>
      <c r="E2839" s="91" t="s">
        <v>87</v>
      </c>
      <c r="F2839" s="91" t="s">
        <v>87</v>
      </c>
      <c r="G2839" s="91" t="s">
        <v>24036</v>
      </c>
      <c r="I2839" s="91" t="s">
        <v>24037</v>
      </c>
      <c r="K2839" s="91" t="s">
        <v>24038</v>
      </c>
      <c r="L2839" s="91" t="s">
        <v>24039</v>
      </c>
      <c r="O2839" s="91" t="s">
        <v>24040</v>
      </c>
      <c r="P2839" s="91" t="s">
        <v>24041</v>
      </c>
      <c r="R2839" s="91" t="s">
        <v>24042</v>
      </c>
      <c r="S2839" s="91" t="s">
        <v>24043</v>
      </c>
      <c r="T2839" s="91" t="s">
        <v>6110</v>
      </c>
      <c r="U2839" s="91">
        <v>0</v>
      </c>
      <c r="V2839" s="91">
        <v>500000</v>
      </c>
      <c r="W2839" s="91">
        <v>100</v>
      </c>
      <c r="X2839" s="91">
        <v>100</v>
      </c>
      <c r="Y2839" s="91">
        <v>120</v>
      </c>
      <c r="Z2839" s="91">
        <v>100</v>
      </c>
      <c r="AA2839" s="91">
        <v>0</v>
      </c>
      <c r="AB2839" s="91">
        <v>0</v>
      </c>
      <c r="AC2839" s="91">
        <v>40</v>
      </c>
      <c r="AD2839" s="91">
        <v>60</v>
      </c>
      <c r="AE2839" s="91">
        <v>120</v>
      </c>
      <c r="AF2839" s="91">
        <v>169</v>
      </c>
      <c r="AG2839" s="91">
        <v>201</v>
      </c>
      <c r="AH2839" s="91">
        <v>1982788</v>
      </c>
      <c r="AI2839" s="91">
        <v>1</v>
      </c>
      <c r="AJ2839" s="91" t="s">
        <v>24044</v>
      </c>
      <c r="AK2839" s="91">
        <v>2</v>
      </c>
      <c r="AL2839" s="91">
        <v>1</v>
      </c>
      <c r="AM2839" s="91">
        <v>34107942065275</v>
      </c>
      <c r="AN2839" s="91" t="s">
        <v>24045</v>
      </c>
      <c r="AO2839" s="91">
        <v>1</v>
      </c>
      <c r="AP2839" s="91">
        <v>2</v>
      </c>
      <c r="AQ2839" s="91" t="s">
        <v>87</v>
      </c>
      <c r="AR2839" s="91" t="s">
        <v>87</v>
      </c>
      <c r="AW2839" s="91">
        <v>1</v>
      </c>
      <c r="AX2839" s="91">
        <v>0</v>
      </c>
      <c r="AZ2839" s="92">
        <v>37918</v>
      </c>
      <c r="BA2839" s="91" t="s">
        <v>183</v>
      </c>
      <c r="BB2839" s="92">
        <v>42209</v>
      </c>
      <c r="BC2839" s="91" t="s">
        <v>87</v>
      </c>
    </row>
    <row r="2840" spans="1:55">
      <c r="A2840" s="91">
        <f t="shared" si="44"/>
        <v>2839</v>
      </c>
      <c r="B2840" s="91">
        <v>1508501</v>
      </c>
      <c r="C2840" s="91">
        <v>20</v>
      </c>
      <c r="D2840" s="91">
        <v>19</v>
      </c>
      <c r="E2840" s="91" t="s">
        <v>87</v>
      </c>
      <c r="F2840" s="91" t="s">
        <v>87</v>
      </c>
      <c r="G2840" s="91" t="s">
        <v>24046</v>
      </c>
      <c r="I2840" s="91" t="s">
        <v>24047</v>
      </c>
      <c r="J2840" s="91" t="s">
        <v>24048</v>
      </c>
      <c r="K2840" s="91" t="s">
        <v>24049</v>
      </c>
      <c r="L2840" s="91" t="s">
        <v>24050</v>
      </c>
      <c r="O2840" s="91" t="s">
        <v>24051</v>
      </c>
      <c r="P2840" s="91" t="s">
        <v>24052</v>
      </c>
      <c r="U2840" s="91">
        <v>0</v>
      </c>
      <c r="V2840" s="91">
        <v>500000</v>
      </c>
      <c r="W2840" s="91">
        <v>0</v>
      </c>
      <c r="X2840" s="91">
        <v>100</v>
      </c>
      <c r="Y2840" s="91">
        <v>120</v>
      </c>
      <c r="Z2840" s="91">
        <v>40</v>
      </c>
      <c r="AA2840" s="91">
        <v>60</v>
      </c>
      <c r="AB2840" s="91">
        <v>120</v>
      </c>
      <c r="AC2840" s="91">
        <v>40</v>
      </c>
      <c r="AD2840" s="91">
        <v>60</v>
      </c>
      <c r="AE2840" s="91">
        <v>120</v>
      </c>
      <c r="AF2840" s="91">
        <v>130</v>
      </c>
      <c r="AG2840" s="91">
        <v>19</v>
      </c>
      <c r="AH2840" s="91">
        <v>6106508</v>
      </c>
      <c r="AI2840" s="91">
        <v>1</v>
      </c>
      <c r="AJ2840" s="91" t="s">
        <v>24053</v>
      </c>
      <c r="AK2840" s="91">
        <v>2</v>
      </c>
      <c r="AL2840" s="91">
        <v>0</v>
      </c>
      <c r="AM2840" s="91" t="s">
        <v>87</v>
      </c>
      <c r="AO2840" s="91">
        <v>1</v>
      </c>
      <c r="AP2840" s="91">
        <v>2</v>
      </c>
      <c r="AQ2840" s="91" t="s">
        <v>87</v>
      </c>
      <c r="AR2840" s="91" t="s">
        <v>87</v>
      </c>
      <c r="AW2840" s="91">
        <v>1</v>
      </c>
      <c r="AX2840" s="91">
        <v>0</v>
      </c>
      <c r="AZ2840" s="92">
        <v>38156</v>
      </c>
      <c r="BA2840" s="91" t="s">
        <v>183</v>
      </c>
      <c r="BB2840" s="92">
        <v>40445</v>
      </c>
      <c r="BC2840" s="91" t="s">
        <v>87</v>
      </c>
    </row>
    <row r="2841" spans="1:55">
      <c r="A2841" s="91">
        <f t="shared" si="44"/>
        <v>2840</v>
      </c>
      <c r="B2841" s="91">
        <v>1514701</v>
      </c>
      <c r="C2841" s="91">
        <v>40</v>
      </c>
      <c r="D2841" s="91">
        <v>19</v>
      </c>
      <c r="E2841" s="91" t="s">
        <v>87</v>
      </c>
      <c r="F2841" s="91" t="s">
        <v>87</v>
      </c>
      <c r="G2841" s="91" t="s">
        <v>24054</v>
      </c>
      <c r="I2841" s="91" t="s">
        <v>24055</v>
      </c>
      <c r="K2841" s="91" t="s">
        <v>24056</v>
      </c>
      <c r="L2841" s="91" t="s">
        <v>24057</v>
      </c>
      <c r="O2841" s="91" t="s">
        <v>24058</v>
      </c>
      <c r="P2841" s="91" t="s">
        <v>24059</v>
      </c>
      <c r="U2841" s="91">
        <v>1</v>
      </c>
      <c r="V2841" s="91">
        <v>500000</v>
      </c>
      <c r="W2841" s="91">
        <v>0</v>
      </c>
      <c r="X2841" s="91">
        <v>100</v>
      </c>
      <c r="Y2841" s="91">
        <v>120</v>
      </c>
      <c r="Z2841" s="91">
        <v>40</v>
      </c>
      <c r="AA2841" s="91">
        <v>60</v>
      </c>
      <c r="AB2841" s="91">
        <v>120</v>
      </c>
      <c r="AC2841" s="91">
        <v>0</v>
      </c>
      <c r="AD2841" s="91">
        <v>0</v>
      </c>
      <c r="AE2841" s="91">
        <v>0</v>
      </c>
      <c r="AF2841" s="91">
        <v>525</v>
      </c>
      <c r="AG2841" s="91">
        <v>127</v>
      </c>
      <c r="AH2841" s="91">
        <v>298618</v>
      </c>
      <c r="AI2841" s="91">
        <v>1</v>
      </c>
      <c r="AJ2841" s="91" t="s">
        <v>24060</v>
      </c>
      <c r="AK2841" s="91">
        <v>2</v>
      </c>
      <c r="AL2841" s="91">
        <v>1</v>
      </c>
      <c r="AM2841" s="91" t="s">
        <v>24061</v>
      </c>
      <c r="AN2841" s="91" t="s">
        <v>431</v>
      </c>
      <c r="AO2841" s="91">
        <v>1</v>
      </c>
      <c r="AP2841" s="91">
        <v>2</v>
      </c>
      <c r="AQ2841" s="91">
        <v>1578090</v>
      </c>
      <c r="AR2841" s="91" t="s">
        <v>87</v>
      </c>
      <c r="AU2841" s="93">
        <v>42060</v>
      </c>
      <c r="AW2841" s="91">
        <v>1</v>
      </c>
      <c r="AX2841" s="91">
        <v>0</v>
      </c>
      <c r="AZ2841" s="92">
        <v>37963</v>
      </c>
      <c r="BA2841" s="91" t="s">
        <v>183</v>
      </c>
      <c r="BB2841" s="92">
        <v>42057</v>
      </c>
      <c r="BC2841" s="91" t="s">
        <v>87</v>
      </c>
    </row>
    <row r="2842" spans="1:55">
      <c r="A2842" s="91">
        <f t="shared" si="44"/>
        <v>2841</v>
      </c>
      <c r="B2842" s="91">
        <v>1518501</v>
      </c>
      <c r="C2842" s="91">
        <v>10</v>
      </c>
      <c r="D2842" s="91">
        <v>19</v>
      </c>
      <c r="E2842" s="91" t="s">
        <v>87</v>
      </c>
      <c r="F2842" s="91" t="s">
        <v>87</v>
      </c>
      <c r="G2842" s="91" t="s">
        <v>24062</v>
      </c>
      <c r="I2842" s="91" t="s">
        <v>24063</v>
      </c>
      <c r="K2842" s="91" t="s">
        <v>24064</v>
      </c>
      <c r="L2842" s="91" t="s">
        <v>24065</v>
      </c>
      <c r="O2842" s="91" t="s">
        <v>24066</v>
      </c>
      <c r="P2842" s="91" t="s">
        <v>87</v>
      </c>
      <c r="U2842" s="91">
        <v>0</v>
      </c>
      <c r="V2842" s="91">
        <v>500000</v>
      </c>
      <c r="W2842" s="91">
        <v>0</v>
      </c>
      <c r="X2842" s="91">
        <v>0</v>
      </c>
      <c r="Y2842" s="91">
        <v>0</v>
      </c>
      <c r="Z2842" s="91">
        <v>40</v>
      </c>
      <c r="AA2842" s="91">
        <v>60</v>
      </c>
      <c r="AB2842" s="91">
        <v>120</v>
      </c>
      <c r="AC2842" s="91">
        <v>0</v>
      </c>
      <c r="AD2842" s="91">
        <v>0</v>
      </c>
      <c r="AE2842" s="91">
        <v>0</v>
      </c>
      <c r="AF2842" s="91">
        <v>116</v>
      </c>
      <c r="AG2842" s="91">
        <v>165</v>
      </c>
      <c r="AH2842" s="91">
        <v>697461</v>
      </c>
      <c r="AI2842" s="91">
        <v>1</v>
      </c>
      <c r="AJ2842" s="91" t="s">
        <v>24067</v>
      </c>
      <c r="AK2842" s="91">
        <v>2</v>
      </c>
      <c r="AL2842" s="91">
        <v>0</v>
      </c>
      <c r="AM2842" s="91" t="s">
        <v>87</v>
      </c>
      <c r="AO2842" s="91">
        <v>0</v>
      </c>
      <c r="AP2842" s="91">
        <v>0</v>
      </c>
      <c r="AQ2842" s="91" t="s">
        <v>87</v>
      </c>
      <c r="AR2842" s="91" t="s">
        <v>87</v>
      </c>
      <c r="AW2842" s="91">
        <v>1</v>
      </c>
      <c r="AX2842" s="91">
        <v>0</v>
      </c>
      <c r="AZ2842" s="92">
        <v>38000</v>
      </c>
      <c r="BA2842" s="91" t="s">
        <v>183</v>
      </c>
      <c r="BB2842" s="92">
        <v>40815</v>
      </c>
      <c r="BC2842" s="91" t="s">
        <v>87</v>
      </c>
    </row>
    <row r="2843" spans="1:55">
      <c r="A2843" s="91">
        <f t="shared" si="44"/>
        <v>2842</v>
      </c>
      <c r="B2843" s="91">
        <v>1519601</v>
      </c>
      <c r="C2843" s="91">
        <v>20</v>
      </c>
      <c r="D2843" s="91">
        <v>19</v>
      </c>
      <c r="E2843" s="91" t="s">
        <v>87</v>
      </c>
      <c r="F2843" s="91" t="s">
        <v>87</v>
      </c>
      <c r="G2843" s="91" t="s">
        <v>24068</v>
      </c>
      <c r="I2843" s="91" t="s">
        <v>24069</v>
      </c>
      <c r="J2843" s="91" t="s">
        <v>24070</v>
      </c>
      <c r="K2843" s="91" t="s">
        <v>24071</v>
      </c>
      <c r="L2843" s="91" t="s">
        <v>24072</v>
      </c>
      <c r="O2843" s="91" t="s">
        <v>24073</v>
      </c>
      <c r="P2843" s="91" t="s">
        <v>24074</v>
      </c>
      <c r="U2843" s="91">
        <v>0</v>
      </c>
      <c r="V2843" s="91">
        <v>500000</v>
      </c>
      <c r="W2843" s="91">
        <v>0</v>
      </c>
      <c r="X2843" s="91">
        <v>100</v>
      </c>
      <c r="Y2843" s="91">
        <v>120</v>
      </c>
      <c r="Z2843" s="91">
        <v>40</v>
      </c>
      <c r="AA2843" s="91">
        <v>60</v>
      </c>
      <c r="AB2843" s="91">
        <v>120</v>
      </c>
      <c r="AC2843" s="91">
        <v>40</v>
      </c>
      <c r="AD2843" s="91">
        <v>60</v>
      </c>
      <c r="AE2843" s="91">
        <v>120</v>
      </c>
      <c r="AF2843" s="91">
        <v>129</v>
      </c>
      <c r="AG2843" s="91">
        <v>103</v>
      </c>
      <c r="AH2843" s="91">
        <v>6499</v>
      </c>
      <c r="AI2843" s="91">
        <v>2</v>
      </c>
      <c r="AJ2843" s="91" t="s">
        <v>24069</v>
      </c>
      <c r="AK2843" s="91">
        <v>2</v>
      </c>
      <c r="AL2843" s="91">
        <v>0</v>
      </c>
      <c r="AM2843" s="91" t="s">
        <v>87</v>
      </c>
      <c r="AO2843" s="91">
        <v>1</v>
      </c>
      <c r="AP2843" s="91">
        <v>2</v>
      </c>
      <c r="AQ2843" s="91" t="s">
        <v>87</v>
      </c>
      <c r="AR2843" s="91" t="s">
        <v>87</v>
      </c>
      <c r="AW2843" s="91">
        <v>1</v>
      </c>
      <c r="AX2843" s="91">
        <v>0</v>
      </c>
      <c r="AZ2843" s="92">
        <v>38005</v>
      </c>
      <c r="BA2843" s="91" t="s">
        <v>183</v>
      </c>
      <c r="BB2843" s="92">
        <v>40352</v>
      </c>
      <c r="BC2843" s="91" t="s">
        <v>87</v>
      </c>
    </row>
    <row r="2844" spans="1:55">
      <c r="A2844" s="91">
        <f t="shared" si="44"/>
        <v>2843</v>
      </c>
      <c r="B2844" s="91">
        <v>1521601</v>
      </c>
      <c r="C2844" s="91">
        <v>70</v>
      </c>
      <c r="D2844" s="91">
        <v>19</v>
      </c>
      <c r="E2844" s="91" t="s">
        <v>87</v>
      </c>
      <c r="F2844" s="91" t="s">
        <v>87</v>
      </c>
      <c r="G2844" s="91" t="s">
        <v>24075</v>
      </c>
      <c r="I2844" s="91" t="s">
        <v>24076</v>
      </c>
      <c r="J2844" s="91" t="s">
        <v>24075</v>
      </c>
      <c r="K2844" s="91" t="s">
        <v>24077</v>
      </c>
      <c r="L2844" s="91" t="s">
        <v>24078</v>
      </c>
      <c r="O2844" s="91" t="s">
        <v>24079</v>
      </c>
      <c r="P2844" s="91" t="s">
        <v>24079</v>
      </c>
      <c r="R2844" s="91" t="s">
        <v>24080</v>
      </c>
      <c r="S2844" s="91" t="s">
        <v>24081</v>
      </c>
      <c r="U2844" s="91">
        <v>0</v>
      </c>
      <c r="V2844" s="91">
        <v>500000</v>
      </c>
      <c r="W2844" s="91">
        <v>100</v>
      </c>
      <c r="X2844" s="91">
        <v>0</v>
      </c>
      <c r="Y2844" s="91">
        <v>0</v>
      </c>
      <c r="Z2844" s="91">
        <v>100</v>
      </c>
      <c r="AA2844" s="91">
        <v>0</v>
      </c>
      <c r="AB2844" s="91">
        <v>0</v>
      </c>
      <c r="AC2844" s="91">
        <v>100</v>
      </c>
      <c r="AD2844" s="91">
        <v>0</v>
      </c>
      <c r="AE2844" s="91">
        <v>0</v>
      </c>
      <c r="AF2844" s="91">
        <v>10</v>
      </c>
      <c r="AG2844" s="91">
        <v>214</v>
      </c>
      <c r="AH2844" s="91">
        <v>5873389</v>
      </c>
      <c r="AI2844" s="91">
        <v>1</v>
      </c>
      <c r="AJ2844" s="91" t="s">
        <v>24082</v>
      </c>
      <c r="AK2844" s="91">
        <v>2</v>
      </c>
      <c r="AL2844" s="91">
        <v>0</v>
      </c>
      <c r="AM2844" s="91" t="s">
        <v>87</v>
      </c>
      <c r="AO2844" s="91">
        <v>1</v>
      </c>
      <c r="AP2844" s="91">
        <v>2</v>
      </c>
      <c r="AQ2844" s="91" t="s">
        <v>87</v>
      </c>
      <c r="AR2844" s="91" t="s">
        <v>87</v>
      </c>
      <c r="AW2844" s="91">
        <v>1</v>
      </c>
      <c r="AX2844" s="91">
        <v>0</v>
      </c>
      <c r="AZ2844" s="92">
        <v>38014</v>
      </c>
      <c r="BA2844" s="91" t="s">
        <v>183</v>
      </c>
      <c r="BB2844" s="92">
        <v>40357</v>
      </c>
      <c r="BC2844" s="91" t="s">
        <v>87</v>
      </c>
    </row>
    <row r="2845" spans="1:55">
      <c r="A2845" s="91">
        <f t="shared" si="44"/>
        <v>2844</v>
      </c>
      <c r="B2845" s="91">
        <v>1528501</v>
      </c>
      <c r="C2845" s="91">
        <v>50</v>
      </c>
      <c r="D2845" s="91">
        <v>19</v>
      </c>
      <c r="E2845" s="91" t="s">
        <v>87</v>
      </c>
      <c r="F2845" s="91" t="s">
        <v>87</v>
      </c>
      <c r="G2845" s="91" t="s">
        <v>24083</v>
      </c>
      <c r="I2845" s="91" t="s">
        <v>10927</v>
      </c>
      <c r="J2845" s="91" t="s">
        <v>24084</v>
      </c>
      <c r="K2845" s="91" t="s">
        <v>994</v>
      </c>
      <c r="L2845" s="91" t="s">
        <v>24085</v>
      </c>
      <c r="O2845" s="91" t="s">
        <v>24086</v>
      </c>
      <c r="P2845" s="91" t="s">
        <v>24087</v>
      </c>
      <c r="U2845" s="91">
        <v>0</v>
      </c>
      <c r="V2845" s="91">
        <v>500000</v>
      </c>
      <c r="W2845" s="91">
        <v>0</v>
      </c>
      <c r="X2845" s="91">
        <v>100</v>
      </c>
      <c r="Y2845" s="91">
        <v>120</v>
      </c>
      <c r="Z2845" s="91">
        <v>40</v>
      </c>
      <c r="AA2845" s="91">
        <v>60</v>
      </c>
      <c r="AB2845" s="91">
        <v>120</v>
      </c>
      <c r="AC2845" s="91">
        <v>40</v>
      </c>
      <c r="AD2845" s="91">
        <v>60</v>
      </c>
      <c r="AE2845" s="91">
        <v>120</v>
      </c>
      <c r="AF2845" s="91">
        <v>1</v>
      </c>
      <c r="AG2845" s="91">
        <v>411</v>
      </c>
      <c r="AH2845" s="91">
        <v>11722</v>
      </c>
      <c r="AI2845" s="91">
        <v>2</v>
      </c>
      <c r="AJ2845" s="91" t="s">
        <v>24088</v>
      </c>
      <c r="AK2845" s="91">
        <v>2</v>
      </c>
      <c r="AL2845" s="91">
        <v>0</v>
      </c>
      <c r="AM2845" s="91" t="s">
        <v>87</v>
      </c>
      <c r="AO2845" s="91">
        <v>1</v>
      </c>
      <c r="AP2845" s="91">
        <v>2</v>
      </c>
      <c r="AQ2845" s="91" t="s">
        <v>87</v>
      </c>
      <c r="AR2845" s="91" t="s">
        <v>87</v>
      </c>
      <c r="AW2845" s="91">
        <v>1</v>
      </c>
      <c r="AX2845" s="91">
        <v>0</v>
      </c>
      <c r="AZ2845" s="92">
        <v>38063</v>
      </c>
      <c r="BA2845" s="91" t="s">
        <v>183</v>
      </c>
      <c r="BB2845" s="92">
        <v>40346</v>
      </c>
      <c r="BC2845" s="91" t="s">
        <v>87</v>
      </c>
    </row>
    <row r="2846" spans="1:55">
      <c r="A2846" s="91">
        <f t="shared" si="44"/>
        <v>2845</v>
      </c>
      <c r="B2846" s="91">
        <v>1531601</v>
      </c>
      <c r="C2846" s="91">
        <v>38</v>
      </c>
      <c r="D2846" s="91">
        <v>19</v>
      </c>
      <c r="E2846" s="91" t="s">
        <v>87</v>
      </c>
      <c r="F2846" s="91" t="s">
        <v>87</v>
      </c>
      <c r="G2846" s="91" t="s">
        <v>24089</v>
      </c>
      <c r="I2846" s="91" t="s">
        <v>24090</v>
      </c>
      <c r="J2846" s="91" t="s">
        <v>24091</v>
      </c>
      <c r="K2846" s="91" t="s">
        <v>24092</v>
      </c>
      <c r="L2846" s="91" t="s">
        <v>24093</v>
      </c>
      <c r="O2846" s="91" t="s">
        <v>24094</v>
      </c>
      <c r="P2846" s="91" t="s">
        <v>24095</v>
      </c>
      <c r="R2846" s="91" t="s">
        <v>24096</v>
      </c>
      <c r="T2846" s="91" t="s">
        <v>269</v>
      </c>
      <c r="U2846" s="91">
        <v>1</v>
      </c>
      <c r="V2846" s="91">
        <v>500000</v>
      </c>
      <c r="W2846" s="91">
        <v>0</v>
      </c>
      <c r="X2846" s="91">
        <v>0</v>
      </c>
      <c r="Y2846" s="91">
        <v>0</v>
      </c>
      <c r="Z2846" s="91">
        <v>40</v>
      </c>
      <c r="AA2846" s="91">
        <v>60</v>
      </c>
      <c r="AB2846" s="91">
        <v>120</v>
      </c>
      <c r="AC2846" s="91">
        <v>0</v>
      </c>
      <c r="AD2846" s="91">
        <v>0</v>
      </c>
      <c r="AE2846" s="91">
        <v>0</v>
      </c>
      <c r="AF2846" s="91">
        <v>142</v>
      </c>
      <c r="AG2846" s="91">
        <v>271</v>
      </c>
      <c r="AH2846" s="91">
        <v>1160</v>
      </c>
      <c r="AI2846" s="91">
        <v>2</v>
      </c>
      <c r="AJ2846" s="91" t="s">
        <v>24090</v>
      </c>
      <c r="AK2846" s="91">
        <v>2</v>
      </c>
      <c r="AL2846" s="91">
        <v>0</v>
      </c>
      <c r="AM2846" s="91" t="s">
        <v>87</v>
      </c>
      <c r="AO2846" s="91">
        <v>0</v>
      </c>
      <c r="AP2846" s="91">
        <v>2</v>
      </c>
      <c r="AQ2846" s="91">
        <v>1584693</v>
      </c>
      <c r="AR2846" s="91" t="s">
        <v>87</v>
      </c>
      <c r="AU2846" s="93">
        <v>42060</v>
      </c>
      <c r="AW2846" s="91">
        <v>1</v>
      </c>
      <c r="AX2846" s="91">
        <v>0</v>
      </c>
      <c r="AZ2846" s="92">
        <v>38090</v>
      </c>
      <c r="BA2846" s="91" t="s">
        <v>183</v>
      </c>
      <c r="BB2846" s="92">
        <v>42057</v>
      </c>
      <c r="BC2846" s="91" t="s">
        <v>87</v>
      </c>
    </row>
    <row r="2847" spans="1:55">
      <c r="A2847" s="91">
        <f t="shared" si="44"/>
        <v>2846</v>
      </c>
      <c r="B2847" s="91">
        <v>1533701</v>
      </c>
      <c r="C2847" s="91">
        <v>38</v>
      </c>
      <c r="D2847" s="91">
        <v>19</v>
      </c>
      <c r="E2847" s="91" t="s">
        <v>87</v>
      </c>
      <c r="F2847" s="91" t="s">
        <v>87</v>
      </c>
      <c r="G2847" s="91" t="s">
        <v>24097</v>
      </c>
      <c r="I2847" s="91" t="s">
        <v>24098</v>
      </c>
      <c r="J2847" s="91" t="s">
        <v>24099</v>
      </c>
      <c r="K2847" s="91" t="s">
        <v>24100</v>
      </c>
      <c r="L2847" s="91" t="s">
        <v>24101</v>
      </c>
      <c r="O2847" s="91" t="s">
        <v>24102</v>
      </c>
      <c r="P2847" s="91" t="s">
        <v>24103</v>
      </c>
      <c r="R2847" s="91" t="s">
        <v>24104</v>
      </c>
      <c r="S2847" s="91" t="s">
        <v>24105</v>
      </c>
      <c r="T2847" s="91" t="s">
        <v>269</v>
      </c>
      <c r="U2847" s="91">
        <v>1</v>
      </c>
      <c r="V2847" s="91">
        <v>500000</v>
      </c>
      <c r="W2847" s="91">
        <v>0</v>
      </c>
      <c r="X2847" s="91">
        <v>100</v>
      </c>
      <c r="Y2847" s="91">
        <v>120</v>
      </c>
      <c r="Z2847" s="91">
        <v>40</v>
      </c>
      <c r="AA2847" s="91">
        <v>60</v>
      </c>
      <c r="AB2847" s="91">
        <v>120</v>
      </c>
      <c r="AC2847" s="91">
        <v>0</v>
      </c>
      <c r="AD2847" s="91">
        <v>100</v>
      </c>
      <c r="AE2847" s="91">
        <v>120</v>
      </c>
      <c r="AF2847" s="91">
        <v>10</v>
      </c>
      <c r="AG2847" s="91">
        <v>402</v>
      </c>
      <c r="AH2847" s="91">
        <v>202128</v>
      </c>
      <c r="AI2847" s="91">
        <v>1</v>
      </c>
      <c r="AJ2847" s="91" t="s">
        <v>24106</v>
      </c>
      <c r="AK2847" s="91">
        <v>2</v>
      </c>
      <c r="AL2847" s="91">
        <v>1</v>
      </c>
      <c r="AM2847" s="91" t="s">
        <v>24107</v>
      </c>
      <c r="AN2847" s="91" t="s">
        <v>431</v>
      </c>
      <c r="AO2847" s="91">
        <v>1</v>
      </c>
      <c r="AP2847" s="91">
        <v>2</v>
      </c>
      <c r="AQ2847" s="91">
        <v>1573174</v>
      </c>
      <c r="AR2847" s="91" t="s">
        <v>87</v>
      </c>
      <c r="AU2847" s="93">
        <v>42060</v>
      </c>
      <c r="AW2847" s="91">
        <v>1</v>
      </c>
      <c r="AX2847" s="91">
        <v>0</v>
      </c>
      <c r="AY2847" s="91">
        <v>0</v>
      </c>
      <c r="AZ2847" s="92">
        <v>38097</v>
      </c>
      <c r="BA2847" s="91" t="s">
        <v>183</v>
      </c>
      <c r="BB2847" s="92">
        <v>42057</v>
      </c>
      <c r="BC2847" s="91" t="s">
        <v>87</v>
      </c>
    </row>
    <row r="2848" spans="1:55">
      <c r="A2848" s="91">
        <f t="shared" si="44"/>
        <v>2847</v>
      </c>
      <c r="B2848" s="91">
        <v>1540301</v>
      </c>
      <c r="C2848" s="91">
        <v>10</v>
      </c>
      <c r="D2848" s="91">
        <v>19</v>
      </c>
      <c r="E2848" s="91" t="s">
        <v>87</v>
      </c>
      <c r="F2848" s="91" t="s">
        <v>87</v>
      </c>
      <c r="G2848" s="91" t="s">
        <v>24108</v>
      </c>
      <c r="I2848" s="91" t="s">
        <v>24109</v>
      </c>
      <c r="K2848" s="91" t="s">
        <v>24110</v>
      </c>
      <c r="L2848" s="91" t="s">
        <v>24111</v>
      </c>
      <c r="O2848" s="91" t="s">
        <v>24112</v>
      </c>
      <c r="P2848" s="91" t="s">
        <v>87</v>
      </c>
      <c r="R2848" s="91" t="s">
        <v>24113</v>
      </c>
      <c r="S2848" s="91" t="s">
        <v>24114</v>
      </c>
      <c r="T2848" s="91" t="s">
        <v>269</v>
      </c>
      <c r="U2848" s="91">
        <v>0</v>
      </c>
      <c r="V2848" s="91">
        <v>500000</v>
      </c>
      <c r="W2848" s="91">
        <v>0</v>
      </c>
      <c r="X2848" s="91">
        <v>100</v>
      </c>
      <c r="Y2848" s="91">
        <v>120</v>
      </c>
      <c r="Z2848" s="91">
        <v>40</v>
      </c>
      <c r="AA2848" s="91">
        <v>60</v>
      </c>
      <c r="AB2848" s="91">
        <v>120</v>
      </c>
      <c r="AC2848" s="91">
        <v>100</v>
      </c>
      <c r="AD2848" s="91">
        <v>0</v>
      </c>
      <c r="AE2848" s="91">
        <v>0</v>
      </c>
      <c r="AF2848" s="91">
        <v>116</v>
      </c>
      <c r="AG2848" s="91">
        <v>158</v>
      </c>
      <c r="AH2848" s="91">
        <v>23074</v>
      </c>
      <c r="AI2848" s="91">
        <v>2</v>
      </c>
      <c r="AJ2848" s="91" t="s">
        <v>24115</v>
      </c>
      <c r="AK2848" s="91">
        <v>2</v>
      </c>
      <c r="AL2848" s="91">
        <v>0</v>
      </c>
      <c r="AM2848" s="91" t="s">
        <v>87</v>
      </c>
      <c r="AO2848" s="91">
        <v>0</v>
      </c>
      <c r="AP2848" s="91">
        <v>0</v>
      </c>
      <c r="AQ2848" s="91" t="s">
        <v>87</v>
      </c>
      <c r="AR2848" s="91" t="s">
        <v>87</v>
      </c>
      <c r="AW2848" s="91">
        <v>1</v>
      </c>
      <c r="AX2848" s="91">
        <v>0</v>
      </c>
      <c r="AZ2848" s="92">
        <v>38125</v>
      </c>
      <c r="BA2848" s="91" t="s">
        <v>183</v>
      </c>
      <c r="BB2848" s="92">
        <v>43068.067499999997</v>
      </c>
      <c r="BC2848" s="91" t="s">
        <v>233</v>
      </c>
    </row>
    <row r="2849" spans="1:55">
      <c r="A2849" s="91">
        <f t="shared" si="44"/>
        <v>2848</v>
      </c>
      <c r="B2849" s="91">
        <v>1540501</v>
      </c>
      <c r="C2849" s="91">
        <v>30</v>
      </c>
      <c r="D2849" s="91">
        <v>19</v>
      </c>
      <c r="E2849" s="91" t="s">
        <v>87</v>
      </c>
      <c r="F2849" s="91" t="s">
        <v>87</v>
      </c>
      <c r="G2849" s="91" t="s">
        <v>24116</v>
      </c>
      <c r="I2849" s="91" t="s">
        <v>24117</v>
      </c>
      <c r="J2849" s="91" t="s">
        <v>23528</v>
      </c>
      <c r="K2849" s="91" t="s">
        <v>24118</v>
      </c>
      <c r="L2849" s="91" t="s">
        <v>24119</v>
      </c>
      <c r="O2849" s="91" t="s">
        <v>24120</v>
      </c>
      <c r="P2849" s="91" t="s">
        <v>24120</v>
      </c>
      <c r="R2849" s="91" t="s">
        <v>24121</v>
      </c>
      <c r="S2849" s="91" t="s">
        <v>24122</v>
      </c>
      <c r="T2849" s="91" t="s">
        <v>269</v>
      </c>
      <c r="U2849" s="91">
        <v>0</v>
      </c>
      <c r="V2849" s="91">
        <v>500000</v>
      </c>
      <c r="W2849" s="91">
        <v>40</v>
      </c>
      <c r="X2849" s="91">
        <v>60</v>
      </c>
      <c r="Y2849" s="91">
        <v>120</v>
      </c>
      <c r="Z2849" s="91">
        <v>40</v>
      </c>
      <c r="AA2849" s="91">
        <v>60</v>
      </c>
      <c r="AB2849" s="91">
        <v>120</v>
      </c>
      <c r="AC2849" s="91">
        <v>40</v>
      </c>
      <c r="AD2849" s="91">
        <v>60</v>
      </c>
      <c r="AE2849" s="91">
        <v>120</v>
      </c>
      <c r="AF2849" s="91">
        <v>134</v>
      </c>
      <c r="AG2849" s="91">
        <v>16</v>
      </c>
      <c r="AH2849" s="91">
        <v>3434562</v>
      </c>
      <c r="AI2849" s="91">
        <v>1</v>
      </c>
      <c r="AJ2849" s="91" t="s">
        <v>24123</v>
      </c>
      <c r="AK2849" s="91">
        <v>2</v>
      </c>
      <c r="AL2849" s="91">
        <v>0</v>
      </c>
      <c r="AM2849" s="91" t="s">
        <v>87</v>
      </c>
      <c r="AO2849" s="91">
        <v>1</v>
      </c>
      <c r="AP2849" s="91">
        <v>2</v>
      </c>
      <c r="AQ2849" s="91" t="s">
        <v>87</v>
      </c>
      <c r="AR2849" s="91" t="s">
        <v>87</v>
      </c>
      <c r="AW2849" s="91">
        <v>1</v>
      </c>
      <c r="AX2849" s="91">
        <v>0</v>
      </c>
      <c r="AZ2849" s="92">
        <v>38126</v>
      </c>
      <c r="BA2849" s="91" t="s">
        <v>183</v>
      </c>
      <c r="BB2849" s="92">
        <v>40414</v>
      </c>
      <c r="BC2849" s="91" t="s">
        <v>87</v>
      </c>
    </row>
    <row r="2850" spans="1:55">
      <c r="A2850" s="91">
        <f t="shared" si="44"/>
        <v>2849</v>
      </c>
      <c r="B2850" s="91">
        <v>1542101</v>
      </c>
      <c r="C2850" s="91">
        <v>30</v>
      </c>
      <c r="D2850" s="91">
        <v>19</v>
      </c>
      <c r="E2850" s="91" t="s">
        <v>87</v>
      </c>
      <c r="F2850" s="91" t="s">
        <v>87</v>
      </c>
      <c r="G2850" s="91" t="s">
        <v>24124</v>
      </c>
      <c r="I2850" s="91" t="s">
        <v>24125</v>
      </c>
      <c r="K2850" s="91" t="s">
        <v>24126</v>
      </c>
      <c r="L2850" s="91" t="s">
        <v>24127</v>
      </c>
      <c r="O2850" s="91" t="s">
        <v>24128</v>
      </c>
      <c r="P2850" s="91" t="s">
        <v>24129</v>
      </c>
      <c r="R2850" s="91" t="s">
        <v>24130</v>
      </c>
      <c r="S2850" s="91" t="s">
        <v>24131</v>
      </c>
      <c r="T2850" s="91" t="s">
        <v>269</v>
      </c>
      <c r="U2850" s="91">
        <v>1</v>
      </c>
      <c r="V2850" s="91">
        <v>500000</v>
      </c>
      <c r="W2850" s="91">
        <v>40</v>
      </c>
      <c r="X2850" s="91">
        <v>60</v>
      </c>
      <c r="Y2850" s="91">
        <v>120</v>
      </c>
      <c r="Z2850" s="91">
        <v>40</v>
      </c>
      <c r="AA2850" s="91">
        <v>60</v>
      </c>
      <c r="AB2850" s="91">
        <v>120</v>
      </c>
      <c r="AC2850" s="91">
        <v>40</v>
      </c>
      <c r="AD2850" s="91">
        <v>60</v>
      </c>
      <c r="AE2850" s="91">
        <v>120</v>
      </c>
      <c r="AF2850" s="91">
        <v>135</v>
      </c>
      <c r="AG2850" s="91">
        <v>480</v>
      </c>
      <c r="AH2850" s="91">
        <v>124869</v>
      </c>
      <c r="AI2850" s="91">
        <v>2</v>
      </c>
      <c r="AJ2850" s="91" t="s">
        <v>24132</v>
      </c>
      <c r="AK2850" s="91">
        <v>2</v>
      </c>
      <c r="AL2850" s="91">
        <v>0</v>
      </c>
      <c r="AM2850" s="91" t="s">
        <v>87</v>
      </c>
      <c r="AO2850" s="91">
        <v>1</v>
      </c>
      <c r="AP2850" s="91">
        <v>2</v>
      </c>
      <c r="AQ2850" s="91">
        <v>1595167</v>
      </c>
      <c r="AR2850" s="91" t="s">
        <v>87</v>
      </c>
      <c r="AU2850" s="93">
        <v>42060</v>
      </c>
      <c r="AW2850" s="91">
        <v>1</v>
      </c>
      <c r="AX2850" s="91">
        <v>0</v>
      </c>
      <c r="AZ2850" s="92">
        <v>38132</v>
      </c>
      <c r="BA2850" s="91" t="s">
        <v>183</v>
      </c>
      <c r="BB2850" s="92">
        <v>42057</v>
      </c>
      <c r="BC2850" s="91" t="s">
        <v>87</v>
      </c>
    </row>
    <row r="2851" spans="1:55">
      <c r="A2851" s="91">
        <f t="shared" si="44"/>
        <v>2850</v>
      </c>
      <c r="B2851" s="91">
        <v>1544301</v>
      </c>
      <c r="C2851" s="91">
        <v>77</v>
      </c>
      <c r="D2851" s="91">
        <v>19</v>
      </c>
      <c r="E2851" s="91" t="s">
        <v>87</v>
      </c>
      <c r="F2851" s="91" t="s">
        <v>87</v>
      </c>
      <c r="G2851" s="91" t="s">
        <v>24133</v>
      </c>
      <c r="I2851" s="91" t="s">
        <v>24134</v>
      </c>
      <c r="K2851" s="91" t="s">
        <v>17246</v>
      </c>
      <c r="L2851" s="91" t="s">
        <v>24135</v>
      </c>
      <c r="O2851" s="91" t="s">
        <v>24136</v>
      </c>
      <c r="P2851" s="91" t="s">
        <v>24137</v>
      </c>
      <c r="U2851" s="91">
        <v>0</v>
      </c>
      <c r="V2851" s="91">
        <v>500000</v>
      </c>
      <c r="W2851" s="91">
        <v>0</v>
      </c>
      <c r="X2851" s="91">
        <v>100</v>
      </c>
      <c r="Y2851" s="91">
        <v>120</v>
      </c>
      <c r="Z2851" s="91">
        <v>40</v>
      </c>
      <c r="AA2851" s="91">
        <v>60</v>
      </c>
      <c r="AB2851" s="91">
        <v>120</v>
      </c>
      <c r="AC2851" s="91">
        <v>40</v>
      </c>
      <c r="AD2851" s="91">
        <v>60</v>
      </c>
      <c r="AE2851" s="91">
        <v>120</v>
      </c>
      <c r="AF2851" s="91">
        <v>169</v>
      </c>
      <c r="AG2851" s="91">
        <v>25</v>
      </c>
      <c r="AH2851" s="91">
        <v>3120355</v>
      </c>
      <c r="AI2851" s="91">
        <v>1</v>
      </c>
      <c r="AJ2851" s="91" t="s">
        <v>24138</v>
      </c>
      <c r="AK2851" s="91">
        <v>2</v>
      </c>
      <c r="AL2851" s="91">
        <v>0</v>
      </c>
      <c r="AM2851" s="91" t="s">
        <v>87</v>
      </c>
      <c r="AO2851" s="91">
        <v>0</v>
      </c>
      <c r="AP2851" s="91">
        <v>2</v>
      </c>
      <c r="AQ2851" s="91" t="s">
        <v>87</v>
      </c>
      <c r="AR2851" s="91" t="s">
        <v>87</v>
      </c>
      <c r="AW2851" s="91">
        <v>1</v>
      </c>
      <c r="AX2851" s="91">
        <v>0</v>
      </c>
      <c r="AZ2851" s="92">
        <v>38149</v>
      </c>
      <c r="BA2851" s="91" t="s">
        <v>183</v>
      </c>
      <c r="BB2851" s="92">
        <v>42913.072847222225</v>
      </c>
      <c r="BC2851" s="91" t="s">
        <v>233</v>
      </c>
    </row>
    <row r="2852" spans="1:55">
      <c r="A2852" s="91">
        <f t="shared" si="44"/>
        <v>2851</v>
      </c>
      <c r="B2852" s="91">
        <v>1545102</v>
      </c>
      <c r="C2852" s="91">
        <v>30</v>
      </c>
      <c r="D2852" s="91">
        <v>19</v>
      </c>
      <c r="E2852" s="91" t="s">
        <v>87</v>
      </c>
      <c r="F2852" s="91" t="s">
        <v>87</v>
      </c>
      <c r="G2852" s="91" t="s">
        <v>24139</v>
      </c>
      <c r="I2852" s="91" t="s">
        <v>24140</v>
      </c>
      <c r="J2852" s="91" t="s">
        <v>24141</v>
      </c>
      <c r="K2852" s="91" t="s">
        <v>24142</v>
      </c>
      <c r="L2852" s="91" t="s">
        <v>24143</v>
      </c>
      <c r="M2852" s="91" t="s">
        <v>24144</v>
      </c>
      <c r="O2852" s="91" t="s">
        <v>24145</v>
      </c>
      <c r="P2852" s="91" t="s">
        <v>24146</v>
      </c>
      <c r="R2852" s="91" t="s">
        <v>24147</v>
      </c>
      <c r="S2852" s="91" t="s">
        <v>24148</v>
      </c>
      <c r="T2852" s="91" t="s">
        <v>269</v>
      </c>
      <c r="U2852" s="91">
        <v>0</v>
      </c>
      <c r="V2852" s="91">
        <v>0</v>
      </c>
      <c r="W2852" s="91">
        <v>100</v>
      </c>
      <c r="X2852" s="91">
        <v>0</v>
      </c>
      <c r="Y2852" s="91">
        <v>0</v>
      </c>
      <c r="Z2852" s="91">
        <v>100</v>
      </c>
      <c r="AA2852" s="91">
        <v>0</v>
      </c>
      <c r="AB2852" s="91">
        <v>0</v>
      </c>
      <c r="AC2852" s="91">
        <v>100</v>
      </c>
      <c r="AD2852" s="91">
        <v>0</v>
      </c>
      <c r="AE2852" s="91">
        <v>0</v>
      </c>
      <c r="AF2852" s="91">
        <v>1</v>
      </c>
      <c r="AG2852" s="91">
        <v>54</v>
      </c>
      <c r="AH2852" s="91">
        <v>2857544</v>
      </c>
      <c r="AI2852" s="91">
        <v>1</v>
      </c>
      <c r="AJ2852" s="91" t="s">
        <v>24149</v>
      </c>
      <c r="AK2852" s="91">
        <v>2</v>
      </c>
      <c r="AL2852" s="91">
        <v>0</v>
      </c>
      <c r="AM2852" s="91" t="s">
        <v>87</v>
      </c>
      <c r="AO2852" s="91">
        <v>1</v>
      </c>
      <c r="AP2852" s="91">
        <v>0</v>
      </c>
      <c r="AQ2852" s="91" t="s">
        <v>87</v>
      </c>
      <c r="AR2852" s="91" t="s">
        <v>87</v>
      </c>
      <c r="AW2852" s="91">
        <v>1</v>
      </c>
      <c r="AX2852" s="91">
        <v>0</v>
      </c>
      <c r="AZ2852" s="92">
        <v>38574</v>
      </c>
      <c r="BA2852" s="91" t="s">
        <v>183</v>
      </c>
      <c r="BB2852" s="92">
        <v>43089.067118055558</v>
      </c>
      <c r="BC2852" s="91" t="s">
        <v>233</v>
      </c>
    </row>
    <row r="2853" spans="1:55">
      <c r="A2853" s="91">
        <f t="shared" si="44"/>
        <v>2852</v>
      </c>
      <c r="B2853" s="91">
        <v>1546401</v>
      </c>
      <c r="C2853" s="91">
        <v>70</v>
      </c>
      <c r="D2853" s="91">
        <v>19</v>
      </c>
      <c r="E2853" s="91" t="s">
        <v>87</v>
      </c>
      <c r="F2853" s="91" t="s">
        <v>87</v>
      </c>
      <c r="G2853" s="91" t="s">
        <v>24150</v>
      </c>
      <c r="I2853" s="91" t="s">
        <v>24151</v>
      </c>
      <c r="J2853" s="91" t="s">
        <v>24152</v>
      </c>
      <c r="K2853" s="91" t="s">
        <v>3544</v>
      </c>
      <c r="L2853" s="91" t="s">
        <v>24153</v>
      </c>
      <c r="O2853" s="91" t="s">
        <v>24154</v>
      </c>
      <c r="P2853" s="91" t="s">
        <v>24155</v>
      </c>
      <c r="R2853" s="91" t="s">
        <v>24156</v>
      </c>
      <c r="S2853" s="91" t="s">
        <v>24157</v>
      </c>
      <c r="T2853" s="91" t="s">
        <v>269</v>
      </c>
      <c r="U2853" s="91">
        <v>1</v>
      </c>
      <c r="V2853" s="91">
        <v>500000</v>
      </c>
      <c r="W2853" s="91">
        <v>0</v>
      </c>
      <c r="X2853" s="91">
        <v>100</v>
      </c>
      <c r="Y2853" s="91">
        <v>120</v>
      </c>
      <c r="Z2853" s="91">
        <v>40</v>
      </c>
      <c r="AA2853" s="91">
        <v>60</v>
      </c>
      <c r="AB2853" s="91">
        <v>120</v>
      </c>
      <c r="AC2853" s="91">
        <v>0</v>
      </c>
      <c r="AD2853" s="91">
        <v>100</v>
      </c>
      <c r="AE2853" s="91">
        <v>120</v>
      </c>
      <c r="AF2853" s="91">
        <v>5</v>
      </c>
      <c r="AG2853" s="91">
        <v>822</v>
      </c>
      <c r="AH2853" s="91">
        <v>289852</v>
      </c>
      <c r="AI2853" s="91">
        <v>2</v>
      </c>
      <c r="AJ2853" s="91" t="s">
        <v>24158</v>
      </c>
      <c r="AK2853" s="91">
        <v>2</v>
      </c>
      <c r="AL2853" s="91">
        <v>0</v>
      </c>
      <c r="AM2853" s="91" t="s">
        <v>87</v>
      </c>
      <c r="AO2853" s="91">
        <v>1</v>
      </c>
      <c r="AP2853" s="91">
        <v>2</v>
      </c>
      <c r="AQ2853" s="91">
        <v>1574467</v>
      </c>
      <c r="AR2853" s="91" t="s">
        <v>87</v>
      </c>
      <c r="AU2853" s="93">
        <v>42060</v>
      </c>
      <c r="AW2853" s="91">
        <v>1</v>
      </c>
      <c r="AX2853" s="91">
        <v>0</v>
      </c>
      <c r="AZ2853" s="92">
        <v>38155</v>
      </c>
      <c r="BA2853" s="91" t="s">
        <v>183</v>
      </c>
      <c r="BB2853" s="92">
        <v>42057</v>
      </c>
      <c r="BC2853" s="91" t="s">
        <v>87</v>
      </c>
    </row>
    <row r="2854" spans="1:55">
      <c r="A2854" s="91">
        <f t="shared" si="44"/>
        <v>2853</v>
      </c>
      <c r="B2854" s="91">
        <v>1546601</v>
      </c>
      <c r="C2854" s="91">
        <v>38</v>
      </c>
      <c r="D2854" s="91">
        <v>19</v>
      </c>
      <c r="E2854" s="91" t="s">
        <v>87</v>
      </c>
      <c r="F2854" s="91" t="s">
        <v>87</v>
      </c>
      <c r="G2854" s="91" t="s">
        <v>24159</v>
      </c>
      <c r="I2854" s="91" t="s">
        <v>24160</v>
      </c>
      <c r="J2854" s="91" t="s">
        <v>24161</v>
      </c>
      <c r="K2854" s="91" t="s">
        <v>24162</v>
      </c>
      <c r="L2854" s="91" t="s">
        <v>24163</v>
      </c>
      <c r="O2854" s="91" t="s">
        <v>24164</v>
      </c>
      <c r="P2854" s="91" t="s">
        <v>24165</v>
      </c>
      <c r="R2854" s="91" t="s">
        <v>24166</v>
      </c>
      <c r="S2854" s="91" t="s">
        <v>24167</v>
      </c>
      <c r="T2854" s="91" t="s">
        <v>201</v>
      </c>
      <c r="U2854" s="91">
        <v>0</v>
      </c>
      <c r="V2854" s="91">
        <v>500000</v>
      </c>
      <c r="W2854" s="91">
        <v>0</v>
      </c>
      <c r="X2854" s="91">
        <v>100</v>
      </c>
      <c r="Y2854" s="91">
        <v>120</v>
      </c>
      <c r="Z2854" s="91">
        <v>40</v>
      </c>
      <c r="AA2854" s="91">
        <v>60</v>
      </c>
      <c r="AB2854" s="91">
        <v>120</v>
      </c>
      <c r="AC2854" s="91">
        <v>0</v>
      </c>
      <c r="AD2854" s="91">
        <v>100</v>
      </c>
      <c r="AE2854" s="91">
        <v>120</v>
      </c>
      <c r="AF2854" s="91">
        <v>5</v>
      </c>
      <c r="AG2854" s="91">
        <v>136</v>
      </c>
      <c r="AH2854" s="91">
        <v>9016069</v>
      </c>
      <c r="AI2854" s="91">
        <v>2</v>
      </c>
      <c r="AJ2854" s="91" t="s">
        <v>24168</v>
      </c>
      <c r="AK2854" s="91">
        <v>2</v>
      </c>
      <c r="AL2854" s="91">
        <v>0</v>
      </c>
      <c r="AM2854" s="91" t="s">
        <v>87</v>
      </c>
      <c r="AO2854" s="91">
        <v>1</v>
      </c>
      <c r="AP2854" s="91">
        <v>2</v>
      </c>
      <c r="AQ2854" s="91" t="s">
        <v>87</v>
      </c>
      <c r="AR2854" s="91" t="s">
        <v>87</v>
      </c>
      <c r="AW2854" s="91">
        <v>1</v>
      </c>
      <c r="AX2854" s="91">
        <v>0</v>
      </c>
      <c r="AZ2854" s="92">
        <v>38156</v>
      </c>
      <c r="BA2854" s="91" t="s">
        <v>183</v>
      </c>
      <c r="BB2854" s="92">
        <v>40379</v>
      </c>
      <c r="BC2854" s="91" t="s">
        <v>87</v>
      </c>
    </row>
    <row r="2855" spans="1:55">
      <c r="A2855" s="91">
        <f t="shared" si="44"/>
        <v>2854</v>
      </c>
      <c r="B2855" s="91">
        <v>1562201</v>
      </c>
      <c r="C2855" s="91">
        <v>57</v>
      </c>
      <c r="D2855" s="91">
        <v>19</v>
      </c>
      <c r="E2855" s="91" t="s">
        <v>87</v>
      </c>
      <c r="F2855" s="91" t="s">
        <v>87</v>
      </c>
      <c r="G2855" s="91" t="s">
        <v>24169</v>
      </c>
      <c r="I2855" s="91" t="s">
        <v>24170</v>
      </c>
      <c r="J2855" s="91" t="s">
        <v>24171</v>
      </c>
      <c r="K2855" s="91" t="s">
        <v>9509</v>
      </c>
      <c r="L2855" s="91" t="s">
        <v>24172</v>
      </c>
      <c r="O2855" s="91" t="s">
        <v>24173</v>
      </c>
      <c r="P2855" s="91" t="s">
        <v>87</v>
      </c>
      <c r="U2855" s="91">
        <v>0</v>
      </c>
      <c r="V2855" s="91">
        <v>500000</v>
      </c>
      <c r="W2855" s="91">
        <v>0</v>
      </c>
      <c r="X2855" s="91">
        <v>100</v>
      </c>
      <c r="Y2855" s="91">
        <v>120</v>
      </c>
      <c r="Z2855" s="91">
        <v>40</v>
      </c>
      <c r="AA2855" s="91">
        <v>60</v>
      </c>
      <c r="AB2855" s="91">
        <v>120</v>
      </c>
      <c r="AC2855" s="91">
        <v>40</v>
      </c>
      <c r="AD2855" s="91">
        <v>60</v>
      </c>
      <c r="AE2855" s="91">
        <v>120</v>
      </c>
      <c r="AF2855" s="91">
        <v>1530</v>
      </c>
      <c r="AG2855" s="91">
        <v>6</v>
      </c>
      <c r="AH2855" s="91">
        <v>154653</v>
      </c>
      <c r="AI2855" s="91">
        <v>1</v>
      </c>
      <c r="AJ2855" s="91" t="s">
        <v>24174</v>
      </c>
      <c r="AK2855" s="91">
        <v>2</v>
      </c>
      <c r="AL2855" s="91">
        <v>0</v>
      </c>
      <c r="AM2855" s="91" t="s">
        <v>87</v>
      </c>
      <c r="AO2855" s="91">
        <v>0</v>
      </c>
      <c r="AP2855" s="91">
        <v>0</v>
      </c>
      <c r="AQ2855" s="91" t="s">
        <v>87</v>
      </c>
      <c r="AR2855" s="91" t="s">
        <v>87</v>
      </c>
      <c r="AW2855" s="91">
        <v>1</v>
      </c>
      <c r="AX2855" s="91">
        <v>0</v>
      </c>
      <c r="AZ2855" s="92">
        <v>43132</v>
      </c>
      <c r="BA2855" s="91" t="s">
        <v>728</v>
      </c>
      <c r="BB2855" s="92">
        <v>43132</v>
      </c>
      <c r="BC2855" s="91" t="s">
        <v>728</v>
      </c>
    </row>
    <row r="2856" spans="1:55">
      <c r="A2856" s="91">
        <f t="shared" si="44"/>
        <v>2855</v>
      </c>
      <c r="B2856" s="91">
        <v>1562601</v>
      </c>
      <c r="C2856" s="91">
        <v>77</v>
      </c>
      <c r="D2856" s="91">
        <v>19</v>
      </c>
      <c r="E2856" s="91" t="s">
        <v>87</v>
      </c>
      <c r="F2856" s="91" t="s">
        <v>87</v>
      </c>
      <c r="G2856" s="91" t="s">
        <v>24175</v>
      </c>
      <c r="I2856" s="91" t="s">
        <v>24176</v>
      </c>
      <c r="J2856" s="91" t="s">
        <v>24177</v>
      </c>
      <c r="K2856" s="91" t="s">
        <v>24178</v>
      </c>
      <c r="L2856" s="91" t="s">
        <v>24179</v>
      </c>
      <c r="O2856" s="91" t="s">
        <v>24180</v>
      </c>
      <c r="P2856" s="91" t="s">
        <v>24181</v>
      </c>
      <c r="U2856" s="91">
        <v>1</v>
      </c>
      <c r="V2856" s="91">
        <v>500000</v>
      </c>
      <c r="W2856" s="91">
        <v>0</v>
      </c>
      <c r="X2856" s="91">
        <v>100</v>
      </c>
      <c r="Y2856" s="91">
        <v>120</v>
      </c>
      <c r="Z2856" s="91">
        <v>40</v>
      </c>
      <c r="AA2856" s="91">
        <v>60</v>
      </c>
      <c r="AB2856" s="91">
        <v>120</v>
      </c>
      <c r="AC2856" s="91">
        <v>40</v>
      </c>
      <c r="AD2856" s="91">
        <v>60</v>
      </c>
      <c r="AE2856" s="91">
        <v>120</v>
      </c>
      <c r="AF2856" s="91">
        <v>169</v>
      </c>
      <c r="AG2856" s="91">
        <v>78</v>
      </c>
      <c r="AH2856" s="91">
        <v>3500137</v>
      </c>
      <c r="AI2856" s="91">
        <v>2</v>
      </c>
      <c r="AJ2856" s="91" t="s">
        <v>24182</v>
      </c>
      <c r="AK2856" s="91">
        <v>2</v>
      </c>
      <c r="AL2856" s="91">
        <v>0</v>
      </c>
      <c r="AM2856" s="91" t="s">
        <v>87</v>
      </c>
      <c r="AO2856" s="91">
        <v>0</v>
      </c>
      <c r="AP2856" s="91">
        <v>2</v>
      </c>
      <c r="AQ2856" s="91">
        <v>1010226</v>
      </c>
      <c r="AR2856" s="91" t="s">
        <v>87</v>
      </c>
      <c r="AU2856" s="93">
        <v>42363</v>
      </c>
      <c r="AW2856" s="91">
        <v>1</v>
      </c>
      <c r="AX2856" s="91">
        <v>0</v>
      </c>
      <c r="AZ2856" s="92">
        <v>38231</v>
      </c>
      <c r="BA2856" s="91" t="s">
        <v>183</v>
      </c>
      <c r="BB2856" s="92">
        <v>40347</v>
      </c>
      <c r="BC2856" s="91" t="s">
        <v>87</v>
      </c>
    </row>
    <row r="2857" spans="1:55">
      <c r="A2857" s="91">
        <f t="shared" si="44"/>
        <v>2856</v>
      </c>
      <c r="B2857" s="91">
        <v>1565801</v>
      </c>
      <c r="C2857" s="91">
        <v>43</v>
      </c>
      <c r="D2857" s="91">
        <v>19</v>
      </c>
      <c r="E2857" s="91" t="s">
        <v>87</v>
      </c>
      <c r="F2857" s="91" t="s">
        <v>87</v>
      </c>
      <c r="G2857" s="91" t="s">
        <v>24183</v>
      </c>
      <c r="I2857" s="91" t="s">
        <v>24184</v>
      </c>
      <c r="J2857" s="91" t="s">
        <v>24185</v>
      </c>
      <c r="K2857" s="91" t="s">
        <v>24186</v>
      </c>
      <c r="L2857" s="91" t="s">
        <v>24187</v>
      </c>
      <c r="O2857" s="91" t="s">
        <v>24188</v>
      </c>
      <c r="P2857" s="91" t="s">
        <v>24189</v>
      </c>
      <c r="U2857" s="91">
        <v>0</v>
      </c>
      <c r="V2857" s="91">
        <v>0</v>
      </c>
      <c r="W2857" s="91">
        <v>0</v>
      </c>
      <c r="X2857" s="91">
        <v>100</v>
      </c>
      <c r="Y2857" s="91">
        <v>120</v>
      </c>
      <c r="Z2857" s="91">
        <v>30</v>
      </c>
      <c r="AA2857" s="91">
        <v>70</v>
      </c>
      <c r="AB2857" s="91">
        <v>120</v>
      </c>
      <c r="AC2857" s="91">
        <v>30</v>
      </c>
      <c r="AD2857" s="91">
        <v>70</v>
      </c>
      <c r="AE2857" s="91">
        <v>120</v>
      </c>
      <c r="AF2857" s="91">
        <v>149</v>
      </c>
      <c r="AG2857" s="91">
        <v>374</v>
      </c>
      <c r="AH2857" s="91">
        <v>291441</v>
      </c>
      <c r="AI2857" s="91">
        <v>1</v>
      </c>
      <c r="AJ2857" s="91" t="s">
        <v>24190</v>
      </c>
      <c r="AK2857" s="91">
        <v>2</v>
      </c>
      <c r="AL2857" s="91">
        <v>0</v>
      </c>
      <c r="AM2857" s="91" t="s">
        <v>87</v>
      </c>
      <c r="AO2857" s="91">
        <v>0</v>
      </c>
      <c r="AP2857" s="91">
        <v>2</v>
      </c>
      <c r="AQ2857" s="91" t="s">
        <v>87</v>
      </c>
      <c r="AR2857" s="91" t="s">
        <v>87</v>
      </c>
      <c r="AW2857" s="91">
        <v>1</v>
      </c>
      <c r="AX2857" s="91">
        <v>0</v>
      </c>
      <c r="AZ2857" s="92">
        <v>43132</v>
      </c>
      <c r="BA2857" s="91" t="s">
        <v>3642</v>
      </c>
      <c r="BB2857" s="92">
        <v>43132</v>
      </c>
      <c r="BC2857" s="91" t="s">
        <v>3642</v>
      </c>
    </row>
    <row r="2858" spans="1:55">
      <c r="A2858" s="91">
        <f t="shared" si="44"/>
        <v>2857</v>
      </c>
      <c r="B2858" s="91">
        <v>1566501</v>
      </c>
      <c r="C2858" s="91">
        <v>30</v>
      </c>
      <c r="D2858" s="91">
        <v>19</v>
      </c>
      <c r="E2858" s="91" t="s">
        <v>87</v>
      </c>
      <c r="F2858" s="91" t="s">
        <v>87</v>
      </c>
      <c r="G2858" s="91" t="s">
        <v>24191</v>
      </c>
      <c r="I2858" s="91" t="s">
        <v>24192</v>
      </c>
      <c r="J2858" s="91" t="s">
        <v>4420</v>
      </c>
      <c r="K2858" s="91" t="s">
        <v>24193</v>
      </c>
      <c r="L2858" s="91" t="s">
        <v>24194</v>
      </c>
      <c r="O2858" s="91" t="s">
        <v>24195</v>
      </c>
      <c r="P2858" s="91" t="s">
        <v>87</v>
      </c>
      <c r="U2858" s="91">
        <v>0</v>
      </c>
      <c r="V2858" s="91">
        <v>500000</v>
      </c>
      <c r="W2858" s="91">
        <v>0</v>
      </c>
      <c r="X2858" s="91">
        <v>0</v>
      </c>
      <c r="Y2858" s="91">
        <v>0</v>
      </c>
      <c r="Z2858" s="91">
        <v>100</v>
      </c>
      <c r="AA2858" s="91">
        <v>0</v>
      </c>
      <c r="AB2858" s="91">
        <v>0</v>
      </c>
      <c r="AC2858" s="91">
        <v>0</v>
      </c>
      <c r="AD2858" s="91">
        <v>0</v>
      </c>
      <c r="AE2858" s="91">
        <v>0</v>
      </c>
      <c r="AF2858" s="91">
        <v>134</v>
      </c>
      <c r="AG2858" s="91">
        <v>266</v>
      </c>
      <c r="AH2858" s="91">
        <v>3027174</v>
      </c>
      <c r="AI2858" s="91">
        <v>1</v>
      </c>
      <c r="AJ2858" s="91" t="s">
        <v>24196</v>
      </c>
      <c r="AK2858" s="91">
        <v>2</v>
      </c>
      <c r="AL2858" s="91">
        <v>0</v>
      </c>
      <c r="AM2858" s="91" t="s">
        <v>87</v>
      </c>
      <c r="AO2858" s="91">
        <v>1</v>
      </c>
      <c r="AP2858" s="91">
        <v>2</v>
      </c>
      <c r="AQ2858" s="91" t="s">
        <v>87</v>
      </c>
      <c r="AR2858" s="91" t="s">
        <v>87</v>
      </c>
      <c r="AW2858" s="91">
        <v>1</v>
      </c>
      <c r="AX2858" s="91">
        <v>0</v>
      </c>
      <c r="AZ2858" s="92">
        <v>38257</v>
      </c>
      <c r="BA2858" s="91" t="s">
        <v>183</v>
      </c>
      <c r="BB2858" s="92">
        <v>41046</v>
      </c>
      <c r="BC2858" s="91" t="s">
        <v>87</v>
      </c>
    </row>
    <row r="2859" spans="1:55">
      <c r="A2859" s="91">
        <f t="shared" si="44"/>
        <v>2858</v>
      </c>
      <c r="B2859" s="91">
        <v>1566701</v>
      </c>
      <c r="C2859" s="91">
        <v>38</v>
      </c>
      <c r="D2859" s="91">
        <v>19</v>
      </c>
      <c r="E2859" s="91" t="s">
        <v>87</v>
      </c>
      <c r="F2859" s="91" t="s">
        <v>87</v>
      </c>
      <c r="G2859" s="91" t="s">
        <v>24197</v>
      </c>
      <c r="I2859" s="91" t="s">
        <v>24198</v>
      </c>
      <c r="J2859" s="91" t="s">
        <v>24199</v>
      </c>
      <c r="K2859" s="91" t="s">
        <v>24200</v>
      </c>
      <c r="L2859" s="91" t="s">
        <v>24201</v>
      </c>
      <c r="O2859" s="91" t="s">
        <v>24202</v>
      </c>
      <c r="P2859" s="91" t="s">
        <v>24203</v>
      </c>
      <c r="R2859" s="91" t="s">
        <v>24204</v>
      </c>
      <c r="S2859" s="91" t="s">
        <v>24205</v>
      </c>
      <c r="T2859" s="91" t="s">
        <v>269</v>
      </c>
      <c r="U2859" s="91">
        <v>0</v>
      </c>
      <c r="V2859" s="91">
        <v>0</v>
      </c>
      <c r="W2859" s="91">
        <v>0</v>
      </c>
      <c r="X2859" s="91">
        <v>0</v>
      </c>
      <c r="Y2859" s="91">
        <v>0</v>
      </c>
      <c r="Z2859" s="91">
        <v>100</v>
      </c>
      <c r="AA2859" s="91">
        <v>0</v>
      </c>
      <c r="AB2859" s="91">
        <v>0</v>
      </c>
      <c r="AC2859" s="91">
        <v>0</v>
      </c>
      <c r="AD2859" s="91">
        <v>0</v>
      </c>
      <c r="AE2859" s="91">
        <v>0</v>
      </c>
      <c r="AF2859" s="91">
        <v>5</v>
      </c>
      <c r="AG2859" s="91">
        <v>468</v>
      </c>
      <c r="AH2859" s="91">
        <v>306154</v>
      </c>
      <c r="AI2859" s="91">
        <v>2</v>
      </c>
      <c r="AJ2859" s="91" t="s">
        <v>24198</v>
      </c>
      <c r="AK2859" s="91">
        <v>2</v>
      </c>
      <c r="AL2859" s="91">
        <v>1</v>
      </c>
      <c r="AM2859" s="91" t="s">
        <v>24206</v>
      </c>
      <c r="AN2859" s="91" t="s">
        <v>431</v>
      </c>
      <c r="AO2859" s="91">
        <v>1</v>
      </c>
      <c r="AP2859" s="91">
        <v>2</v>
      </c>
      <c r="AQ2859" s="91" t="s">
        <v>87</v>
      </c>
      <c r="AR2859" s="91" t="s">
        <v>87</v>
      </c>
      <c r="AW2859" s="91">
        <v>1</v>
      </c>
      <c r="AX2859" s="91">
        <v>0</v>
      </c>
      <c r="AZ2859" s="92">
        <v>38258</v>
      </c>
      <c r="BA2859" s="91" t="s">
        <v>183</v>
      </c>
      <c r="BB2859" s="92">
        <v>40345</v>
      </c>
      <c r="BC2859" s="91" t="s">
        <v>87</v>
      </c>
    </row>
    <row r="2860" spans="1:55">
      <c r="A2860" s="91">
        <f t="shared" si="44"/>
        <v>2859</v>
      </c>
      <c r="B2860" s="91">
        <v>1569501</v>
      </c>
      <c r="C2860" s="91">
        <v>20</v>
      </c>
      <c r="D2860" s="91">
        <v>19</v>
      </c>
      <c r="E2860" s="91" t="s">
        <v>87</v>
      </c>
      <c r="F2860" s="91" t="s">
        <v>87</v>
      </c>
      <c r="G2860" s="91" t="s">
        <v>24207</v>
      </c>
      <c r="I2860" s="91" t="s">
        <v>24208</v>
      </c>
      <c r="J2860" s="91" t="s">
        <v>24209</v>
      </c>
      <c r="K2860" s="91" t="s">
        <v>24210</v>
      </c>
      <c r="L2860" s="91" t="s">
        <v>24211</v>
      </c>
      <c r="O2860" s="91" t="s">
        <v>24212</v>
      </c>
      <c r="P2860" s="91" t="s">
        <v>24213</v>
      </c>
      <c r="U2860" s="91">
        <v>1</v>
      </c>
      <c r="V2860" s="91">
        <v>500000</v>
      </c>
      <c r="W2860" s="91">
        <v>0</v>
      </c>
      <c r="X2860" s="91">
        <v>100</v>
      </c>
      <c r="Y2860" s="91">
        <v>120</v>
      </c>
      <c r="Z2860" s="91">
        <v>40</v>
      </c>
      <c r="AA2860" s="91">
        <v>60</v>
      </c>
      <c r="AB2860" s="91">
        <v>120</v>
      </c>
      <c r="AC2860" s="91">
        <v>40</v>
      </c>
      <c r="AD2860" s="91">
        <v>60</v>
      </c>
      <c r="AE2860" s="91">
        <v>120</v>
      </c>
      <c r="AF2860" s="91">
        <v>517</v>
      </c>
      <c r="AG2860" s="91">
        <v>56</v>
      </c>
      <c r="AH2860" s="91">
        <v>2161301</v>
      </c>
      <c r="AI2860" s="91">
        <v>1</v>
      </c>
      <c r="AJ2860" s="91" t="s">
        <v>24214</v>
      </c>
      <c r="AK2860" s="91">
        <v>2</v>
      </c>
      <c r="AL2860" s="91">
        <v>0</v>
      </c>
      <c r="AM2860" s="91" t="s">
        <v>87</v>
      </c>
      <c r="AO2860" s="91">
        <v>1</v>
      </c>
      <c r="AP2860" s="91">
        <v>2</v>
      </c>
      <c r="AQ2860" s="91">
        <v>1582365</v>
      </c>
      <c r="AR2860" s="91" t="s">
        <v>87</v>
      </c>
      <c r="AU2860" s="93">
        <v>42060</v>
      </c>
      <c r="AW2860" s="91">
        <v>1</v>
      </c>
      <c r="AX2860" s="91">
        <v>0</v>
      </c>
      <c r="AZ2860" s="92">
        <v>38273</v>
      </c>
      <c r="BA2860" s="91" t="s">
        <v>183</v>
      </c>
      <c r="BB2860" s="92">
        <v>42057</v>
      </c>
      <c r="BC2860" s="91" t="s">
        <v>87</v>
      </c>
    </row>
    <row r="2861" spans="1:55">
      <c r="A2861" s="91">
        <f t="shared" si="44"/>
        <v>2860</v>
      </c>
      <c r="B2861" s="91">
        <v>1576401</v>
      </c>
      <c r="C2861" s="91">
        <v>38</v>
      </c>
      <c r="D2861" s="91">
        <v>19</v>
      </c>
      <c r="E2861" s="91" t="s">
        <v>87</v>
      </c>
      <c r="F2861" s="91" t="s">
        <v>87</v>
      </c>
      <c r="G2861" s="91" t="s">
        <v>24215</v>
      </c>
      <c r="H2861" s="91" t="s">
        <v>94</v>
      </c>
      <c r="I2861" s="91" t="s">
        <v>24216</v>
      </c>
      <c r="J2861" s="91" t="s">
        <v>24217</v>
      </c>
      <c r="K2861" s="91" t="s">
        <v>6400</v>
      </c>
      <c r="L2861" s="91" t="s">
        <v>24218</v>
      </c>
      <c r="M2861" s="91" t="s">
        <v>24219</v>
      </c>
      <c r="O2861" s="91" t="s">
        <v>24220</v>
      </c>
      <c r="P2861" s="91" t="s">
        <v>24221</v>
      </c>
      <c r="R2861" s="91" t="s">
        <v>24222</v>
      </c>
      <c r="T2861" s="91" t="s">
        <v>24223</v>
      </c>
      <c r="U2861" s="91">
        <v>0</v>
      </c>
      <c r="V2861" s="91">
        <v>500000</v>
      </c>
      <c r="W2861" s="91">
        <v>0</v>
      </c>
      <c r="X2861" s="91">
        <v>0</v>
      </c>
      <c r="Y2861" s="91">
        <v>0</v>
      </c>
      <c r="Z2861" s="91">
        <v>40</v>
      </c>
      <c r="AA2861" s="91">
        <v>60</v>
      </c>
      <c r="AB2861" s="91">
        <v>120</v>
      </c>
      <c r="AC2861" s="91">
        <v>0</v>
      </c>
      <c r="AD2861" s="91">
        <v>0</v>
      </c>
      <c r="AE2861" s="91">
        <v>0</v>
      </c>
      <c r="AF2861" s="91">
        <v>562</v>
      </c>
      <c r="AG2861" s="91">
        <v>51</v>
      </c>
      <c r="AH2861" s="91">
        <v>22612</v>
      </c>
      <c r="AI2861" s="91">
        <v>2</v>
      </c>
      <c r="AJ2861" s="91" t="s">
        <v>24224</v>
      </c>
      <c r="AK2861" s="91">
        <v>2</v>
      </c>
      <c r="AL2861" s="91">
        <v>0</v>
      </c>
      <c r="AM2861" s="91" t="s">
        <v>87</v>
      </c>
      <c r="AO2861" s="91">
        <v>0</v>
      </c>
      <c r="AP2861" s="91">
        <v>2</v>
      </c>
      <c r="AQ2861" s="91" t="s">
        <v>87</v>
      </c>
      <c r="AR2861" s="91" t="s">
        <v>87</v>
      </c>
      <c r="AW2861" s="91">
        <v>1</v>
      </c>
      <c r="AX2861" s="91">
        <v>0</v>
      </c>
      <c r="AZ2861" s="92">
        <v>38320</v>
      </c>
      <c r="BA2861" s="91" t="s">
        <v>183</v>
      </c>
      <c r="BB2861" s="92">
        <v>40345</v>
      </c>
      <c r="BC2861" s="91" t="s">
        <v>87</v>
      </c>
    </row>
    <row r="2862" spans="1:55">
      <c r="A2862" s="91">
        <f t="shared" si="44"/>
        <v>2861</v>
      </c>
      <c r="B2862" s="91">
        <v>1584401</v>
      </c>
      <c r="C2862" s="91">
        <v>38</v>
      </c>
      <c r="D2862" s="91">
        <v>19</v>
      </c>
      <c r="E2862" s="91" t="s">
        <v>87</v>
      </c>
      <c r="F2862" s="91" t="s">
        <v>87</v>
      </c>
      <c r="G2862" s="91" t="s">
        <v>24225</v>
      </c>
      <c r="I2862" s="91" t="s">
        <v>24226</v>
      </c>
      <c r="K2862" s="91" t="s">
        <v>24227</v>
      </c>
      <c r="L2862" s="91" t="s">
        <v>24228</v>
      </c>
      <c r="O2862" s="91" t="s">
        <v>24229</v>
      </c>
      <c r="P2862" s="91" t="s">
        <v>24230</v>
      </c>
      <c r="R2862" s="91" t="s">
        <v>24231</v>
      </c>
      <c r="T2862" s="91" t="s">
        <v>269</v>
      </c>
      <c r="U2862" s="91">
        <v>0</v>
      </c>
      <c r="V2862" s="91">
        <v>500000</v>
      </c>
      <c r="W2862" s="91">
        <v>0</v>
      </c>
      <c r="X2862" s="91">
        <v>0</v>
      </c>
      <c r="Y2862" s="91">
        <v>0</v>
      </c>
      <c r="Z2862" s="91">
        <v>40</v>
      </c>
      <c r="AA2862" s="91">
        <v>60</v>
      </c>
      <c r="AB2862" s="91">
        <v>120</v>
      </c>
      <c r="AC2862" s="91">
        <v>0</v>
      </c>
      <c r="AD2862" s="91">
        <v>0</v>
      </c>
      <c r="AE2862" s="91">
        <v>0</v>
      </c>
      <c r="AF2862" s="91">
        <v>10</v>
      </c>
      <c r="AG2862" s="91">
        <v>172</v>
      </c>
      <c r="AH2862" s="91">
        <v>104406</v>
      </c>
      <c r="AI2862" s="91">
        <v>2</v>
      </c>
      <c r="AJ2862" s="91" t="s">
        <v>24232</v>
      </c>
      <c r="AK2862" s="91">
        <v>2</v>
      </c>
      <c r="AL2862" s="91">
        <v>0</v>
      </c>
      <c r="AM2862" s="91" t="s">
        <v>87</v>
      </c>
      <c r="AO2862" s="91">
        <v>0</v>
      </c>
      <c r="AP2862" s="91">
        <v>2</v>
      </c>
      <c r="AQ2862" s="91" t="s">
        <v>87</v>
      </c>
      <c r="AR2862" s="91" t="s">
        <v>87</v>
      </c>
      <c r="AW2862" s="91">
        <v>1</v>
      </c>
      <c r="AX2862" s="91">
        <v>0</v>
      </c>
      <c r="AZ2862" s="92">
        <v>38350</v>
      </c>
      <c r="BA2862" s="91" t="s">
        <v>183</v>
      </c>
      <c r="BB2862" s="92">
        <v>40890</v>
      </c>
      <c r="BC2862" s="91" t="s">
        <v>87</v>
      </c>
    </row>
    <row r="2863" spans="1:55">
      <c r="A2863" s="91">
        <f t="shared" si="44"/>
        <v>2862</v>
      </c>
      <c r="B2863" s="91">
        <v>1585201</v>
      </c>
      <c r="C2863" s="91">
        <v>30</v>
      </c>
      <c r="D2863" s="91">
        <v>19</v>
      </c>
      <c r="E2863" s="91" t="s">
        <v>87</v>
      </c>
      <c r="F2863" s="91" t="s">
        <v>87</v>
      </c>
      <c r="G2863" s="91" t="s">
        <v>24233</v>
      </c>
      <c r="I2863" s="91" t="s">
        <v>24234</v>
      </c>
      <c r="J2863" s="91" t="s">
        <v>24235</v>
      </c>
      <c r="K2863" s="91" t="s">
        <v>24236</v>
      </c>
      <c r="L2863" s="91" t="s">
        <v>24237</v>
      </c>
      <c r="O2863" s="91" t="s">
        <v>24238</v>
      </c>
      <c r="P2863" s="91" t="s">
        <v>24239</v>
      </c>
      <c r="R2863" s="91" t="s">
        <v>24240</v>
      </c>
      <c r="S2863" s="91" t="s">
        <v>24241</v>
      </c>
      <c r="T2863" s="91" t="s">
        <v>269</v>
      </c>
      <c r="U2863" s="91">
        <v>0</v>
      </c>
      <c r="V2863" s="91">
        <v>0</v>
      </c>
      <c r="W2863" s="91">
        <v>100</v>
      </c>
      <c r="X2863" s="91">
        <v>0</v>
      </c>
      <c r="Y2863" s="91">
        <v>0</v>
      </c>
      <c r="Z2863" s="91">
        <v>100</v>
      </c>
      <c r="AA2863" s="91">
        <v>0</v>
      </c>
      <c r="AB2863" s="91">
        <v>0</v>
      </c>
      <c r="AC2863" s="91">
        <v>100</v>
      </c>
      <c r="AD2863" s="91">
        <v>0</v>
      </c>
      <c r="AE2863" s="91">
        <v>0</v>
      </c>
      <c r="AF2863" s="91">
        <v>5</v>
      </c>
      <c r="AG2863" s="91">
        <v>362</v>
      </c>
      <c r="AH2863" s="91">
        <v>4726743</v>
      </c>
      <c r="AI2863" s="91">
        <v>1</v>
      </c>
      <c r="AJ2863" s="91" t="s">
        <v>24242</v>
      </c>
      <c r="AK2863" s="91">
        <v>2</v>
      </c>
      <c r="AL2863" s="91">
        <v>0</v>
      </c>
      <c r="AM2863" s="91" t="s">
        <v>87</v>
      </c>
      <c r="AO2863" s="91">
        <v>1</v>
      </c>
      <c r="AP2863" s="91">
        <v>2</v>
      </c>
      <c r="AQ2863" s="91" t="s">
        <v>87</v>
      </c>
      <c r="AR2863" s="91" t="s">
        <v>87</v>
      </c>
      <c r="AW2863" s="91">
        <v>1</v>
      </c>
      <c r="AX2863" s="91">
        <v>0</v>
      </c>
      <c r="AZ2863" s="92">
        <v>38369</v>
      </c>
      <c r="BA2863" s="91" t="s">
        <v>183</v>
      </c>
      <c r="BB2863" s="92">
        <v>41150</v>
      </c>
      <c r="BC2863" s="91" t="s">
        <v>87</v>
      </c>
    </row>
    <row r="2864" spans="1:55">
      <c r="A2864" s="91">
        <f t="shared" si="44"/>
        <v>2863</v>
      </c>
      <c r="B2864" s="91">
        <v>1596701</v>
      </c>
      <c r="C2864" s="91">
        <v>80</v>
      </c>
      <c r="D2864" s="91">
        <v>19</v>
      </c>
      <c r="E2864" s="91" t="s">
        <v>87</v>
      </c>
      <c r="F2864" s="91" t="s">
        <v>87</v>
      </c>
      <c r="G2864" s="91" t="s">
        <v>24243</v>
      </c>
      <c r="I2864" s="91" t="s">
        <v>24244</v>
      </c>
      <c r="J2864" s="91" t="s">
        <v>24245</v>
      </c>
      <c r="K2864" s="91" t="s">
        <v>187</v>
      </c>
      <c r="L2864" s="91" t="s">
        <v>24246</v>
      </c>
      <c r="O2864" s="91" t="s">
        <v>24247</v>
      </c>
      <c r="P2864" s="91" t="s">
        <v>24248</v>
      </c>
      <c r="R2864" s="91" t="s">
        <v>24249</v>
      </c>
      <c r="S2864" s="91" t="s">
        <v>24250</v>
      </c>
      <c r="T2864" s="91" t="s">
        <v>201</v>
      </c>
      <c r="U2864" s="91">
        <v>0</v>
      </c>
      <c r="V2864" s="91">
        <v>500000</v>
      </c>
      <c r="W2864" s="91">
        <v>0</v>
      </c>
      <c r="X2864" s="91">
        <v>100</v>
      </c>
      <c r="Y2864" s="91">
        <v>120</v>
      </c>
      <c r="Z2864" s="91">
        <v>40</v>
      </c>
      <c r="AA2864" s="91">
        <v>60</v>
      </c>
      <c r="AB2864" s="91">
        <v>120</v>
      </c>
      <c r="AC2864" s="91">
        <v>40</v>
      </c>
      <c r="AD2864" s="91">
        <v>60</v>
      </c>
      <c r="AE2864" s="91">
        <v>120</v>
      </c>
      <c r="AF2864" s="91">
        <v>190</v>
      </c>
      <c r="AG2864" s="91">
        <v>10</v>
      </c>
      <c r="AH2864" s="91">
        <v>229492</v>
      </c>
      <c r="AI2864" s="91">
        <v>2</v>
      </c>
      <c r="AJ2864" s="91" t="s">
        <v>24251</v>
      </c>
      <c r="AK2864" s="91">
        <v>2</v>
      </c>
      <c r="AL2864" s="91">
        <v>0</v>
      </c>
      <c r="AM2864" s="91" t="s">
        <v>87</v>
      </c>
      <c r="AO2864" s="91">
        <v>1</v>
      </c>
      <c r="AP2864" s="91">
        <v>2</v>
      </c>
      <c r="AQ2864" s="91" t="s">
        <v>87</v>
      </c>
      <c r="AR2864" s="91" t="s">
        <v>87</v>
      </c>
      <c r="AW2864" s="91">
        <v>1</v>
      </c>
      <c r="AX2864" s="91">
        <v>0</v>
      </c>
      <c r="AZ2864" s="92">
        <v>38420</v>
      </c>
      <c r="BA2864" s="91" t="s">
        <v>183</v>
      </c>
      <c r="BB2864" s="92">
        <v>40350</v>
      </c>
      <c r="BC2864" s="91" t="s">
        <v>87</v>
      </c>
    </row>
    <row r="2865" spans="1:55">
      <c r="A2865" s="91">
        <f t="shared" si="44"/>
        <v>2864</v>
      </c>
      <c r="B2865" s="91">
        <v>1596901</v>
      </c>
      <c r="C2865" s="91">
        <v>80</v>
      </c>
      <c r="D2865" s="91">
        <v>19</v>
      </c>
      <c r="E2865" s="91" t="s">
        <v>87</v>
      </c>
      <c r="F2865" s="91" t="s">
        <v>87</v>
      </c>
      <c r="G2865" s="91" t="s">
        <v>24252</v>
      </c>
      <c r="I2865" s="91" t="s">
        <v>24253</v>
      </c>
      <c r="J2865" s="91" t="s">
        <v>24254</v>
      </c>
      <c r="K2865" s="91" t="s">
        <v>13539</v>
      </c>
      <c r="L2865" s="91" t="s">
        <v>24255</v>
      </c>
      <c r="O2865" s="91" t="s">
        <v>24256</v>
      </c>
      <c r="P2865" s="91" t="s">
        <v>24257</v>
      </c>
      <c r="R2865" s="91" t="s">
        <v>24258</v>
      </c>
      <c r="S2865" s="91" t="s">
        <v>24259</v>
      </c>
      <c r="T2865" s="91" t="s">
        <v>201</v>
      </c>
      <c r="U2865" s="91">
        <v>1</v>
      </c>
      <c r="V2865" s="91">
        <v>500000</v>
      </c>
      <c r="W2865" s="91">
        <v>0</v>
      </c>
      <c r="X2865" s="91">
        <v>100</v>
      </c>
      <c r="Y2865" s="91">
        <v>120</v>
      </c>
      <c r="Z2865" s="91">
        <v>40</v>
      </c>
      <c r="AA2865" s="91">
        <v>60</v>
      </c>
      <c r="AB2865" s="91">
        <v>120</v>
      </c>
      <c r="AC2865" s="91">
        <v>40</v>
      </c>
      <c r="AD2865" s="91">
        <v>60</v>
      </c>
      <c r="AE2865" s="91">
        <v>120</v>
      </c>
      <c r="AF2865" s="91">
        <v>177</v>
      </c>
      <c r="AG2865" s="91">
        <v>100</v>
      </c>
      <c r="AH2865" s="91">
        <v>25696</v>
      </c>
      <c r="AI2865" s="91">
        <v>2</v>
      </c>
      <c r="AJ2865" s="91" t="s">
        <v>24260</v>
      </c>
      <c r="AK2865" s="91">
        <v>2</v>
      </c>
      <c r="AL2865" s="91">
        <v>0</v>
      </c>
      <c r="AM2865" s="91" t="s">
        <v>87</v>
      </c>
      <c r="AO2865" s="91">
        <v>0</v>
      </c>
      <c r="AP2865" s="91">
        <v>2</v>
      </c>
      <c r="AQ2865" s="91">
        <v>1305087</v>
      </c>
      <c r="AR2865" s="91" t="s">
        <v>87</v>
      </c>
      <c r="AU2865" s="93">
        <v>42060</v>
      </c>
      <c r="AW2865" s="91">
        <v>1</v>
      </c>
      <c r="AX2865" s="91">
        <v>0</v>
      </c>
      <c r="AZ2865" s="92">
        <v>38420</v>
      </c>
      <c r="BA2865" s="91" t="s">
        <v>183</v>
      </c>
      <c r="BB2865" s="92">
        <v>42057</v>
      </c>
      <c r="BC2865" s="91" t="s">
        <v>87</v>
      </c>
    </row>
    <row r="2866" spans="1:55">
      <c r="A2866" s="91">
        <f t="shared" si="44"/>
        <v>2865</v>
      </c>
      <c r="B2866" s="91">
        <v>1602001</v>
      </c>
      <c r="C2866" s="91">
        <v>70</v>
      </c>
      <c r="D2866" s="91">
        <v>19</v>
      </c>
      <c r="E2866" s="91">
        <v>16020</v>
      </c>
      <c r="F2866" s="91">
        <v>1</v>
      </c>
      <c r="G2866" s="91" t="s">
        <v>24261</v>
      </c>
      <c r="I2866" s="91" t="s">
        <v>24262</v>
      </c>
      <c r="J2866" s="91" t="s">
        <v>24261</v>
      </c>
      <c r="K2866" s="91" t="s">
        <v>16939</v>
      </c>
      <c r="L2866" s="91" t="s">
        <v>24263</v>
      </c>
      <c r="O2866" s="91" t="s">
        <v>24264</v>
      </c>
      <c r="P2866" s="91" t="s">
        <v>24265</v>
      </c>
      <c r="R2866" s="91" t="s">
        <v>24266</v>
      </c>
      <c r="S2866" s="91" t="s">
        <v>24267</v>
      </c>
      <c r="T2866" s="91" t="s">
        <v>269</v>
      </c>
      <c r="U2866" s="91">
        <v>1</v>
      </c>
      <c r="V2866" s="91">
        <v>500000</v>
      </c>
      <c r="W2866" s="91">
        <v>0</v>
      </c>
      <c r="X2866" s="91">
        <v>100</v>
      </c>
      <c r="Y2866" s="91">
        <v>120</v>
      </c>
      <c r="Z2866" s="91">
        <v>40</v>
      </c>
      <c r="AA2866" s="91">
        <v>60</v>
      </c>
      <c r="AB2866" s="91">
        <v>120</v>
      </c>
      <c r="AC2866" s="91">
        <v>0</v>
      </c>
      <c r="AD2866" s="91">
        <v>100</v>
      </c>
      <c r="AE2866" s="91">
        <v>120</v>
      </c>
      <c r="AF2866" s="91">
        <v>5</v>
      </c>
      <c r="AG2866" s="91">
        <v>456</v>
      </c>
      <c r="AH2866" s="91">
        <v>3896163</v>
      </c>
      <c r="AI2866" s="91">
        <v>1</v>
      </c>
      <c r="AJ2866" s="91" t="s">
        <v>24268</v>
      </c>
      <c r="AK2866" s="91">
        <v>2</v>
      </c>
      <c r="AL2866" s="91">
        <v>0</v>
      </c>
      <c r="AM2866" s="91" t="s">
        <v>87</v>
      </c>
      <c r="AO2866" s="91">
        <v>0</v>
      </c>
      <c r="AP2866" s="91">
        <v>2</v>
      </c>
      <c r="AQ2866" s="91">
        <v>1592007</v>
      </c>
      <c r="AR2866" s="91" t="s">
        <v>87</v>
      </c>
      <c r="AU2866" s="93">
        <v>42060</v>
      </c>
      <c r="AW2866" s="91">
        <v>1</v>
      </c>
      <c r="AX2866" s="91">
        <v>0</v>
      </c>
      <c r="AZ2866" s="92">
        <v>36680</v>
      </c>
      <c r="BA2866" s="91" t="s">
        <v>183</v>
      </c>
      <c r="BB2866" s="92">
        <v>42057</v>
      </c>
      <c r="BC2866" s="91" t="s">
        <v>87</v>
      </c>
    </row>
    <row r="2867" spans="1:55">
      <c r="A2867" s="91">
        <f t="shared" si="44"/>
        <v>2866</v>
      </c>
      <c r="B2867" s="91">
        <v>1604701</v>
      </c>
      <c r="C2867" s="91">
        <v>40</v>
      </c>
      <c r="D2867" s="91">
        <v>19</v>
      </c>
      <c r="E2867" s="91" t="s">
        <v>87</v>
      </c>
      <c r="F2867" s="91" t="s">
        <v>87</v>
      </c>
      <c r="G2867" s="91" t="s">
        <v>24269</v>
      </c>
      <c r="I2867" s="91" t="s">
        <v>24270</v>
      </c>
      <c r="K2867" s="91" t="s">
        <v>24271</v>
      </c>
      <c r="L2867" s="91" t="s">
        <v>24272</v>
      </c>
      <c r="M2867" s="91" t="s">
        <v>24273</v>
      </c>
      <c r="O2867" s="91" t="s">
        <v>24274</v>
      </c>
      <c r="P2867" s="91" t="s">
        <v>24275</v>
      </c>
      <c r="U2867" s="91">
        <v>1</v>
      </c>
      <c r="V2867" s="91">
        <v>500000</v>
      </c>
      <c r="W2867" s="91">
        <v>0</v>
      </c>
      <c r="X2867" s="91">
        <v>0</v>
      </c>
      <c r="Y2867" s="91">
        <v>0</v>
      </c>
      <c r="Z2867" s="91">
        <v>40</v>
      </c>
      <c r="AA2867" s="91">
        <v>60</v>
      </c>
      <c r="AB2867" s="91">
        <v>120</v>
      </c>
      <c r="AC2867" s="91">
        <v>0</v>
      </c>
      <c r="AD2867" s="91">
        <v>0</v>
      </c>
      <c r="AE2867" s="91">
        <v>0</v>
      </c>
      <c r="AF2867" s="91">
        <v>9</v>
      </c>
      <c r="AG2867" s="91">
        <v>909</v>
      </c>
      <c r="AH2867" s="91">
        <v>619285</v>
      </c>
      <c r="AI2867" s="91">
        <v>1</v>
      </c>
      <c r="AJ2867" s="91" t="s">
        <v>24276</v>
      </c>
      <c r="AK2867" s="91">
        <v>2</v>
      </c>
      <c r="AL2867" s="91">
        <v>1</v>
      </c>
      <c r="AM2867" s="91" t="s">
        <v>24277</v>
      </c>
      <c r="AN2867" s="91" t="s">
        <v>431</v>
      </c>
      <c r="AO2867" s="91">
        <v>1</v>
      </c>
      <c r="AP2867" s="91">
        <v>2</v>
      </c>
      <c r="AQ2867" s="91">
        <v>1573196</v>
      </c>
      <c r="AR2867" s="91" t="s">
        <v>87</v>
      </c>
      <c r="AU2867" s="93">
        <v>42060</v>
      </c>
      <c r="AW2867" s="91">
        <v>1</v>
      </c>
      <c r="AX2867" s="91">
        <v>0</v>
      </c>
      <c r="AZ2867" s="92">
        <v>38456</v>
      </c>
      <c r="BA2867" s="91" t="s">
        <v>183</v>
      </c>
      <c r="BB2867" s="92">
        <v>43096.449953703705</v>
      </c>
      <c r="BC2867" s="91" t="s">
        <v>233</v>
      </c>
    </row>
    <row r="2868" spans="1:55">
      <c r="A2868" s="91">
        <f t="shared" si="44"/>
        <v>2867</v>
      </c>
      <c r="B2868" s="91">
        <v>1611801</v>
      </c>
      <c r="C2868" s="91">
        <v>77</v>
      </c>
      <c r="D2868" s="91">
        <v>19</v>
      </c>
      <c r="E2868" s="91" t="s">
        <v>87</v>
      </c>
      <c r="F2868" s="91" t="s">
        <v>87</v>
      </c>
      <c r="G2868" s="91" t="s">
        <v>24278</v>
      </c>
      <c r="I2868" s="91" t="s">
        <v>24279</v>
      </c>
      <c r="K2868" s="91" t="s">
        <v>24280</v>
      </c>
      <c r="L2868" s="91" t="s">
        <v>24281</v>
      </c>
      <c r="O2868" s="91" t="s">
        <v>24282</v>
      </c>
      <c r="P2868" s="91" t="s">
        <v>24283</v>
      </c>
      <c r="U2868" s="91">
        <v>0</v>
      </c>
      <c r="V2868" s="91">
        <v>500000</v>
      </c>
      <c r="W2868" s="91">
        <v>0</v>
      </c>
      <c r="X2868" s="91">
        <v>100</v>
      </c>
      <c r="Y2868" s="91">
        <v>120</v>
      </c>
      <c r="Z2868" s="91">
        <v>40</v>
      </c>
      <c r="AA2868" s="91">
        <v>60</v>
      </c>
      <c r="AB2868" s="91">
        <v>120</v>
      </c>
      <c r="AC2868" s="91">
        <v>40</v>
      </c>
      <c r="AD2868" s="91">
        <v>60</v>
      </c>
      <c r="AE2868" s="91">
        <v>120</v>
      </c>
      <c r="AF2868" s="91">
        <v>1750</v>
      </c>
      <c r="AG2868" s="91">
        <v>26</v>
      </c>
      <c r="AH2868" s="91">
        <v>355526</v>
      </c>
      <c r="AI2868" s="91">
        <v>1</v>
      </c>
      <c r="AJ2868" s="91" t="s">
        <v>24284</v>
      </c>
      <c r="AK2868" s="91">
        <v>2</v>
      </c>
      <c r="AL2868" s="91">
        <v>1</v>
      </c>
      <c r="AM2868" s="91">
        <v>34101931205136</v>
      </c>
      <c r="AN2868" s="91" t="s">
        <v>24285</v>
      </c>
      <c r="AO2868" s="91">
        <v>1</v>
      </c>
      <c r="AP2868" s="91">
        <v>2</v>
      </c>
      <c r="AQ2868" s="91" t="s">
        <v>87</v>
      </c>
      <c r="AR2868" s="91" t="s">
        <v>87</v>
      </c>
      <c r="AW2868" s="91">
        <v>1</v>
      </c>
      <c r="AX2868" s="91">
        <v>0</v>
      </c>
      <c r="AZ2868" s="92">
        <v>38489</v>
      </c>
      <c r="BA2868" s="91" t="s">
        <v>183</v>
      </c>
      <c r="BB2868" s="92">
        <v>40490</v>
      </c>
      <c r="BC2868" s="91" t="s">
        <v>87</v>
      </c>
    </row>
    <row r="2869" spans="1:55">
      <c r="A2869" s="91">
        <f t="shared" si="44"/>
        <v>2868</v>
      </c>
      <c r="B2869" s="91">
        <v>1615701</v>
      </c>
      <c r="C2869" s="91">
        <v>43</v>
      </c>
      <c r="D2869" s="91">
        <v>19</v>
      </c>
      <c r="E2869" s="91" t="s">
        <v>87</v>
      </c>
      <c r="F2869" s="91" t="s">
        <v>87</v>
      </c>
      <c r="G2869" s="91" t="s">
        <v>24286</v>
      </c>
      <c r="I2869" s="91" t="s">
        <v>24287</v>
      </c>
      <c r="J2869" s="91" t="s">
        <v>24288</v>
      </c>
      <c r="K2869" s="91" t="s">
        <v>24289</v>
      </c>
      <c r="L2869" s="91" t="s">
        <v>24290</v>
      </c>
      <c r="O2869" s="91" t="s">
        <v>24291</v>
      </c>
      <c r="P2869" s="91" t="s">
        <v>24291</v>
      </c>
      <c r="R2869" s="91" t="s">
        <v>24292</v>
      </c>
      <c r="S2869" s="91" t="s">
        <v>24293</v>
      </c>
      <c r="T2869" s="91" t="s">
        <v>346</v>
      </c>
      <c r="U2869" s="91">
        <v>0</v>
      </c>
      <c r="V2869" s="91">
        <v>0</v>
      </c>
      <c r="W2869" s="91">
        <v>0</v>
      </c>
      <c r="X2869" s="91">
        <v>0</v>
      </c>
      <c r="Y2869" s="91">
        <v>0</v>
      </c>
      <c r="Z2869" s="91">
        <v>100</v>
      </c>
      <c r="AA2869" s="91">
        <v>0</v>
      </c>
      <c r="AB2869" s="91">
        <v>0</v>
      </c>
      <c r="AC2869" s="91">
        <v>0</v>
      </c>
      <c r="AD2869" s="91">
        <v>0</v>
      </c>
      <c r="AE2869" s="91">
        <v>0</v>
      </c>
      <c r="AF2869" s="91">
        <v>149</v>
      </c>
      <c r="AG2869" s="91">
        <v>253</v>
      </c>
      <c r="AH2869" s="91">
        <v>620571</v>
      </c>
      <c r="AI2869" s="91">
        <v>1</v>
      </c>
      <c r="AJ2869" s="91" t="s">
        <v>24294</v>
      </c>
      <c r="AK2869" s="91">
        <v>2</v>
      </c>
      <c r="AL2869" s="91">
        <v>0</v>
      </c>
      <c r="AM2869" s="91" t="s">
        <v>87</v>
      </c>
      <c r="AO2869" s="91">
        <v>0</v>
      </c>
      <c r="AP2869" s="91">
        <v>2</v>
      </c>
      <c r="AQ2869" s="91" t="s">
        <v>87</v>
      </c>
      <c r="AR2869" s="91" t="s">
        <v>87</v>
      </c>
      <c r="AW2869" s="91">
        <v>1</v>
      </c>
      <c r="AX2869" s="91">
        <v>0</v>
      </c>
      <c r="AZ2869" s="92">
        <v>43132</v>
      </c>
      <c r="BA2869" s="91" t="s">
        <v>3642</v>
      </c>
      <c r="BB2869" s="92">
        <v>43132</v>
      </c>
      <c r="BC2869" s="91" t="s">
        <v>3642</v>
      </c>
    </row>
    <row r="2870" spans="1:55">
      <c r="A2870" s="91">
        <f t="shared" si="44"/>
        <v>2869</v>
      </c>
      <c r="B2870" s="91">
        <v>1618301</v>
      </c>
      <c r="C2870" s="91">
        <v>50</v>
      </c>
      <c r="D2870" s="91">
        <v>19</v>
      </c>
      <c r="E2870" s="91" t="s">
        <v>87</v>
      </c>
      <c r="F2870" s="91" t="s">
        <v>87</v>
      </c>
      <c r="G2870" s="91" t="s">
        <v>24295</v>
      </c>
      <c r="I2870" s="91" t="s">
        <v>24296</v>
      </c>
      <c r="J2870" s="91" t="s">
        <v>24297</v>
      </c>
      <c r="K2870" s="91" t="s">
        <v>24298</v>
      </c>
      <c r="L2870" s="91" t="s">
        <v>24299</v>
      </c>
      <c r="O2870" s="91" t="s">
        <v>24300</v>
      </c>
      <c r="P2870" s="91" t="s">
        <v>24301</v>
      </c>
      <c r="U2870" s="91">
        <v>0</v>
      </c>
      <c r="V2870" s="91">
        <v>500000</v>
      </c>
      <c r="W2870" s="91">
        <v>0</v>
      </c>
      <c r="X2870" s="91">
        <v>100</v>
      </c>
      <c r="Y2870" s="91">
        <v>120</v>
      </c>
      <c r="Z2870" s="91">
        <v>100</v>
      </c>
      <c r="AA2870" s="91">
        <v>0</v>
      </c>
      <c r="AB2870" s="91">
        <v>120</v>
      </c>
      <c r="AC2870" s="91">
        <v>100</v>
      </c>
      <c r="AD2870" s="91">
        <v>0</v>
      </c>
      <c r="AE2870" s="91">
        <v>120</v>
      </c>
      <c r="AF2870" s="91">
        <v>5</v>
      </c>
      <c r="AG2870" s="91">
        <v>288</v>
      </c>
      <c r="AH2870" s="91">
        <v>862723</v>
      </c>
      <c r="AI2870" s="91">
        <v>1</v>
      </c>
      <c r="AJ2870" s="91" t="s">
        <v>24302</v>
      </c>
      <c r="AK2870" s="91">
        <v>2</v>
      </c>
      <c r="AL2870" s="91">
        <v>1</v>
      </c>
      <c r="AM2870" s="91" t="s">
        <v>24303</v>
      </c>
      <c r="AN2870" s="91" t="s">
        <v>271</v>
      </c>
      <c r="AO2870" s="91">
        <v>1</v>
      </c>
      <c r="AP2870" s="91">
        <v>2</v>
      </c>
      <c r="AQ2870" s="91" t="s">
        <v>87</v>
      </c>
      <c r="AR2870" s="91" t="s">
        <v>87</v>
      </c>
      <c r="AW2870" s="91">
        <v>1</v>
      </c>
      <c r="AX2870" s="91">
        <v>0</v>
      </c>
      <c r="AZ2870" s="92">
        <v>38520</v>
      </c>
      <c r="BA2870" s="91" t="s">
        <v>183</v>
      </c>
      <c r="BB2870" s="92">
        <v>40563</v>
      </c>
      <c r="BC2870" s="91" t="s">
        <v>87</v>
      </c>
    </row>
    <row r="2871" spans="1:55">
      <c r="A2871" s="91">
        <f t="shared" si="44"/>
        <v>2870</v>
      </c>
      <c r="B2871" s="91">
        <v>1619401</v>
      </c>
      <c r="C2871" s="91">
        <v>50</v>
      </c>
      <c r="D2871" s="91">
        <v>19</v>
      </c>
      <c r="E2871" s="91" t="s">
        <v>87</v>
      </c>
      <c r="F2871" s="91" t="s">
        <v>87</v>
      </c>
      <c r="G2871" s="91" t="s">
        <v>24304</v>
      </c>
      <c r="I2871" s="91" t="s">
        <v>24305</v>
      </c>
      <c r="J2871" s="91" t="s">
        <v>24306</v>
      </c>
      <c r="K2871" s="91" t="s">
        <v>24307</v>
      </c>
      <c r="L2871" s="91" t="s">
        <v>24308</v>
      </c>
      <c r="O2871" s="91" t="s">
        <v>24309</v>
      </c>
      <c r="P2871" s="91" t="s">
        <v>87</v>
      </c>
      <c r="U2871" s="91">
        <v>1</v>
      </c>
      <c r="V2871" s="91">
        <v>500000</v>
      </c>
      <c r="W2871" s="91">
        <v>0</v>
      </c>
      <c r="X2871" s="91">
        <v>100</v>
      </c>
      <c r="Y2871" s="91">
        <v>120</v>
      </c>
      <c r="Z2871" s="91">
        <v>40</v>
      </c>
      <c r="AA2871" s="91">
        <v>60</v>
      </c>
      <c r="AB2871" s="91">
        <v>120</v>
      </c>
      <c r="AC2871" s="91">
        <v>40</v>
      </c>
      <c r="AD2871" s="91">
        <v>60</v>
      </c>
      <c r="AE2871" s="91">
        <v>120</v>
      </c>
      <c r="AF2871" s="91">
        <v>1556</v>
      </c>
      <c r="AG2871" s="91">
        <v>17</v>
      </c>
      <c r="AH2871" s="91">
        <v>225555</v>
      </c>
      <c r="AI2871" s="91">
        <v>1</v>
      </c>
      <c r="AJ2871" s="91" t="s">
        <v>24310</v>
      </c>
      <c r="AK2871" s="91">
        <v>2</v>
      </c>
      <c r="AL2871" s="91">
        <v>0</v>
      </c>
      <c r="AM2871" s="91" t="s">
        <v>87</v>
      </c>
      <c r="AO2871" s="91">
        <v>1</v>
      </c>
      <c r="AP2871" s="91">
        <v>2</v>
      </c>
      <c r="AQ2871" s="91">
        <v>1584716</v>
      </c>
      <c r="AR2871" s="91" t="s">
        <v>87</v>
      </c>
      <c r="AU2871" s="93">
        <v>42060</v>
      </c>
      <c r="AW2871" s="91">
        <v>1</v>
      </c>
      <c r="AX2871" s="91">
        <v>0</v>
      </c>
      <c r="AZ2871" s="92">
        <v>38526</v>
      </c>
      <c r="BA2871" s="91" t="s">
        <v>183</v>
      </c>
      <c r="BB2871" s="92">
        <v>42057</v>
      </c>
      <c r="BC2871" s="91" t="s">
        <v>87</v>
      </c>
    </row>
    <row r="2872" spans="1:55">
      <c r="A2872" s="91">
        <f t="shared" si="44"/>
        <v>2871</v>
      </c>
      <c r="B2872" s="91">
        <v>1620101</v>
      </c>
      <c r="C2872" s="91">
        <v>50</v>
      </c>
      <c r="D2872" s="91">
        <v>19</v>
      </c>
      <c r="E2872" s="91" t="s">
        <v>87</v>
      </c>
      <c r="F2872" s="91" t="s">
        <v>87</v>
      </c>
      <c r="G2872" s="91" t="s">
        <v>24311</v>
      </c>
      <c r="I2872" s="91" t="s">
        <v>17957</v>
      </c>
      <c r="J2872" s="91" t="s">
        <v>24312</v>
      </c>
      <c r="K2872" s="91" t="s">
        <v>10671</v>
      </c>
      <c r="L2872" s="91" t="s">
        <v>24313</v>
      </c>
      <c r="O2872" s="91" t="s">
        <v>24314</v>
      </c>
      <c r="P2872" s="91" t="s">
        <v>24315</v>
      </c>
      <c r="U2872" s="91">
        <v>0</v>
      </c>
      <c r="V2872" s="91">
        <v>500000</v>
      </c>
      <c r="W2872" s="91">
        <v>0</v>
      </c>
      <c r="X2872" s="91">
        <v>100</v>
      </c>
      <c r="Y2872" s="91">
        <v>120</v>
      </c>
      <c r="Z2872" s="91">
        <v>40</v>
      </c>
      <c r="AA2872" s="91">
        <v>60</v>
      </c>
      <c r="AB2872" s="91">
        <v>120</v>
      </c>
      <c r="AC2872" s="91">
        <v>40</v>
      </c>
      <c r="AD2872" s="91">
        <v>60</v>
      </c>
      <c r="AE2872" s="91">
        <v>120</v>
      </c>
      <c r="AF2872" s="91">
        <v>1554</v>
      </c>
      <c r="AG2872" s="91">
        <v>72</v>
      </c>
      <c r="AH2872" s="91">
        <v>25930</v>
      </c>
      <c r="AI2872" s="91">
        <v>1</v>
      </c>
      <c r="AJ2872" s="91" t="s">
        <v>24316</v>
      </c>
      <c r="AK2872" s="91">
        <v>2</v>
      </c>
      <c r="AL2872" s="91">
        <v>1</v>
      </c>
      <c r="AM2872" s="91" t="s">
        <v>24317</v>
      </c>
      <c r="AN2872" s="91" t="s">
        <v>24318</v>
      </c>
      <c r="AO2872" s="91">
        <v>1</v>
      </c>
      <c r="AP2872" s="91">
        <v>2</v>
      </c>
      <c r="AQ2872" s="91" t="s">
        <v>87</v>
      </c>
      <c r="AR2872" s="91" t="s">
        <v>87</v>
      </c>
      <c r="AW2872" s="91">
        <v>1</v>
      </c>
      <c r="AX2872" s="91">
        <v>0</v>
      </c>
      <c r="AZ2872" s="92">
        <v>38527</v>
      </c>
      <c r="BA2872" s="91" t="s">
        <v>183</v>
      </c>
      <c r="BB2872" s="92">
        <v>40346</v>
      </c>
      <c r="BC2872" s="91" t="s">
        <v>87</v>
      </c>
    </row>
    <row r="2873" spans="1:55">
      <c r="A2873" s="91">
        <f t="shared" si="44"/>
        <v>2872</v>
      </c>
      <c r="B2873" s="91">
        <v>1621901</v>
      </c>
      <c r="C2873" s="91">
        <v>70</v>
      </c>
      <c r="D2873" s="91">
        <v>19</v>
      </c>
      <c r="E2873" s="91" t="s">
        <v>87</v>
      </c>
      <c r="F2873" s="91" t="s">
        <v>87</v>
      </c>
      <c r="G2873" s="91" t="s">
        <v>24319</v>
      </c>
      <c r="I2873" s="91" t="s">
        <v>24320</v>
      </c>
      <c r="J2873" s="91" t="s">
        <v>24321</v>
      </c>
      <c r="K2873" s="91" t="s">
        <v>537</v>
      </c>
      <c r="L2873" s="91" t="s">
        <v>24322</v>
      </c>
      <c r="O2873" s="91" t="s">
        <v>24323</v>
      </c>
      <c r="P2873" s="91" t="s">
        <v>24324</v>
      </c>
      <c r="U2873" s="91">
        <v>1</v>
      </c>
      <c r="V2873" s="91">
        <v>500000</v>
      </c>
      <c r="W2873" s="91">
        <v>0</v>
      </c>
      <c r="X2873" s="91">
        <v>100</v>
      </c>
      <c r="Y2873" s="91">
        <v>120</v>
      </c>
      <c r="Z2873" s="91">
        <v>40</v>
      </c>
      <c r="AA2873" s="91">
        <v>60</v>
      </c>
      <c r="AB2873" s="91">
        <v>120</v>
      </c>
      <c r="AC2873" s="91">
        <v>0</v>
      </c>
      <c r="AD2873" s="91">
        <v>0</v>
      </c>
      <c r="AE2873" s="91">
        <v>0</v>
      </c>
      <c r="AF2873" s="91">
        <v>10</v>
      </c>
      <c r="AG2873" s="91">
        <v>232</v>
      </c>
      <c r="AH2873" s="91">
        <v>801472</v>
      </c>
      <c r="AI2873" s="91">
        <v>2</v>
      </c>
      <c r="AJ2873" s="91" t="s">
        <v>24320</v>
      </c>
      <c r="AK2873" s="91">
        <v>2</v>
      </c>
      <c r="AL2873" s="91">
        <v>0</v>
      </c>
      <c r="AM2873" s="91" t="s">
        <v>87</v>
      </c>
      <c r="AO2873" s="91">
        <v>0</v>
      </c>
      <c r="AP2873" s="91">
        <v>2</v>
      </c>
      <c r="AQ2873" s="91">
        <v>1383498</v>
      </c>
      <c r="AR2873" s="91" t="s">
        <v>87</v>
      </c>
      <c r="AU2873" s="93">
        <v>42060</v>
      </c>
      <c r="AW2873" s="91">
        <v>1</v>
      </c>
      <c r="AX2873" s="91">
        <v>0</v>
      </c>
      <c r="AZ2873" s="92">
        <v>38532</v>
      </c>
      <c r="BA2873" s="91" t="s">
        <v>183</v>
      </c>
      <c r="BB2873" s="92">
        <v>42057</v>
      </c>
      <c r="BC2873" s="91" t="s">
        <v>87</v>
      </c>
    </row>
    <row r="2874" spans="1:55">
      <c r="A2874" s="91">
        <f t="shared" si="44"/>
        <v>2873</v>
      </c>
      <c r="B2874" s="91">
        <v>1632701</v>
      </c>
      <c r="C2874" s="91">
        <v>43</v>
      </c>
      <c r="D2874" s="91">
        <v>19</v>
      </c>
      <c r="E2874" s="91" t="s">
        <v>87</v>
      </c>
      <c r="F2874" s="91" t="s">
        <v>87</v>
      </c>
      <c r="G2874" s="91" t="s">
        <v>24325</v>
      </c>
      <c r="I2874" s="91" t="s">
        <v>24326</v>
      </c>
      <c r="J2874" s="91" t="s">
        <v>24327</v>
      </c>
      <c r="K2874" s="91" t="s">
        <v>24328</v>
      </c>
      <c r="L2874" s="91" t="s">
        <v>24329</v>
      </c>
      <c r="O2874" s="91" t="s">
        <v>24330</v>
      </c>
      <c r="P2874" s="91" t="s">
        <v>87</v>
      </c>
      <c r="R2874" s="91" t="s">
        <v>24331</v>
      </c>
      <c r="S2874" s="91" t="s">
        <v>24332</v>
      </c>
      <c r="U2874" s="91">
        <v>0</v>
      </c>
      <c r="V2874" s="91">
        <v>0</v>
      </c>
      <c r="W2874" s="91">
        <v>0</v>
      </c>
      <c r="X2874" s="91">
        <v>0</v>
      </c>
      <c r="Y2874" s="91">
        <v>0</v>
      </c>
      <c r="Z2874" s="91">
        <v>100</v>
      </c>
      <c r="AA2874" s="91">
        <v>0</v>
      </c>
      <c r="AB2874" s="91">
        <v>0</v>
      </c>
      <c r="AC2874" s="91">
        <v>0</v>
      </c>
      <c r="AD2874" s="91">
        <v>0</v>
      </c>
      <c r="AE2874" s="91">
        <v>0</v>
      </c>
      <c r="AF2874" s="91">
        <v>1511</v>
      </c>
      <c r="AG2874" s="91">
        <v>35</v>
      </c>
      <c r="AH2874" s="91">
        <v>5009206</v>
      </c>
      <c r="AI2874" s="91">
        <v>1</v>
      </c>
      <c r="AJ2874" s="91" t="s">
        <v>24332</v>
      </c>
      <c r="AK2874" s="91">
        <v>2</v>
      </c>
      <c r="AL2874" s="91">
        <v>1</v>
      </c>
      <c r="AM2874" s="91">
        <v>22107948055286</v>
      </c>
      <c r="AN2874" s="91" t="s">
        <v>24333</v>
      </c>
      <c r="AO2874" s="91">
        <v>0</v>
      </c>
      <c r="AP2874" s="91">
        <v>2</v>
      </c>
      <c r="AQ2874" s="91" t="s">
        <v>87</v>
      </c>
      <c r="AR2874" s="91" t="s">
        <v>87</v>
      </c>
      <c r="AW2874" s="91">
        <v>1</v>
      </c>
      <c r="AX2874" s="91">
        <v>0</v>
      </c>
      <c r="AZ2874" s="92">
        <v>43132</v>
      </c>
      <c r="BA2874" s="91" t="s">
        <v>3642</v>
      </c>
      <c r="BB2874" s="92">
        <v>43132</v>
      </c>
      <c r="BC2874" s="91" t="s">
        <v>3642</v>
      </c>
    </row>
    <row r="2875" spans="1:55">
      <c r="A2875" s="91">
        <f t="shared" si="44"/>
        <v>2874</v>
      </c>
      <c r="B2875" s="91">
        <v>1634301</v>
      </c>
      <c r="C2875" s="91">
        <v>77</v>
      </c>
      <c r="D2875" s="91">
        <v>19</v>
      </c>
      <c r="E2875" s="91" t="s">
        <v>87</v>
      </c>
      <c r="F2875" s="91" t="s">
        <v>87</v>
      </c>
      <c r="G2875" s="91" t="s">
        <v>24334</v>
      </c>
      <c r="I2875" s="91" t="s">
        <v>24335</v>
      </c>
      <c r="J2875" s="91" t="s">
        <v>24336</v>
      </c>
      <c r="K2875" s="91" t="s">
        <v>24337</v>
      </c>
      <c r="L2875" s="91" t="s">
        <v>24338</v>
      </c>
      <c r="O2875" s="91" t="s">
        <v>24339</v>
      </c>
      <c r="P2875" s="91" t="s">
        <v>24340</v>
      </c>
      <c r="R2875" s="91" t="s">
        <v>24341</v>
      </c>
      <c r="S2875" s="91" t="s">
        <v>24342</v>
      </c>
      <c r="T2875" s="91" t="s">
        <v>5575</v>
      </c>
      <c r="U2875" s="91">
        <v>0</v>
      </c>
      <c r="V2875" s="91">
        <v>500000</v>
      </c>
      <c r="W2875" s="91">
        <v>0</v>
      </c>
      <c r="X2875" s="91">
        <v>100</v>
      </c>
      <c r="Y2875" s="91">
        <v>120</v>
      </c>
      <c r="Z2875" s="91">
        <v>40</v>
      </c>
      <c r="AA2875" s="91">
        <v>60</v>
      </c>
      <c r="AB2875" s="91">
        <v>120</v>
      </c>
      <c r="AC2875" s="91">
        <v>0</v>
      </c>
      <c r="AD2875" s="91">
        <v>100</v>
      </c>
      <c r="AE2875" s="91">
        <v>0</v>
      </c>
      <c r="AF2875" s="91">
        <v>167</v>
      </c>
      <c r="AG2875" s="91">
        <v>98</v>
      </c>
      <c r="AH2875" s="91">
        <v>2063382</v>
      </c>
      <c r="AI2875" s="91">
        <v>1</v>
      </c>
      <c r="AJ2875" s="91" t="s">
        <v>24335</v>
      </c>
      <c r="AK2875" s="91">
        <v>2</v>
      </c>
      <c r="AL2875" s="91">
        <v>0</v>
      </c>
      <c r="AM2875" s="91" t="s">
        <v>87</v>
      </c>
      <c r="AO2875" s="91">
        <v>0</v>
      </c>
      <c r="AP2875" s="91">
        <v>0</v>
      </c>
      <c r="AQ2875" s="91" t="s">
        <v>87</v>
      </c>
      <c r="AR2875" s="91" t="s">
        <v>87</v>
      </c>
      <c r="AW2875" s="91">
        <v>1</v>
      </c>
      <c r="AX2875" s="91">
        <v>0</v>
      </c>
      <c r="AZ2875" s="92">
        <v>38603</v>
      </c>
      <c r="BA2875" s="91" t="s">
        <v>183</v>
      </c>
      <c r="BB2875" s="92">
        <v>41075</v>
      </c>
      <c r="BC2875" s="91" t="s">
        <v>87</v>
      </c>
    </row>
    <row r="2876" spans="1:55">
      <c r="A2876" s="91">
        <f t="shared" si="44"/>
        <v>2875</v>
      </c>
      <c r="B2876" s="91">
        <v>1634901</v>
      </c>
      <c r="C2876" s="91">
        <v>62</v>
      </c>
      <c r="D2876" s="91">
        <v>19</v>
      </c>
      <c r="E2876" s="91" t="s">
        <v>87</v>
      </c>
      <c r="F2876" s="91" t="s">
        <v>87</v>
      </c>
      <c r="G2876" s="91" t="s">
        <v>24343</v>
      </c>
      <c r="I2876" s="91" t="s">
        <v>24344</v>
      </c>
      <c r="J2876" s="91" t="s">
        <v>24345</v>
      </c>
      <c r="K2876" s="91" t="s">
        <v>24346</v>
      </c>
      <c r="L2876" s="91" t="s">
        <v>24347</v>
      </c>
      <c r="O2876" s="91" t="s">
        <v>24348</v>
      </c>
      <c r="P2876" s="91" t="s">
        <v>24349</v>
      </c>
      <c r="U2876" s="91">
        <v>0</v>
      </c>
      <c r="V2876" s="91">
        <v>0</v>
      </c>
      <c r="W2876" s="91">
        <v>0</v>
      </c>
      <c r="X2876" s="91">
        <v>100</v>
      </c>
      <c r="Y2876" s="91">
        <v>120</v>
      </c>
      <c r="Z2876" s="91">
        <v>40</v>
      </c>
      <c r="AA2876" s="91">
        <v>60</v>
      </c>
      <c r="AB2876" s="91">
        <v>120</v>
      </c>
      <c r="AC2876" s="91">
        <v>100</v>
      </c>
      <c r="AD2876" s="91">
        <v>0</v>
      </c>
      <c r="AE2876" s="91">
        <v>0</v>
      </c>
      <c r="AF2876" s="91">
        <v>154</v>
      </c>
      <c r="AG2876" s="91">
        <v>101</v>
      </c>
      <c r="AH2876" s="91">
        <v>2891</v>
      </c>
      <c r="AI2876" s="91">
        <v>2</v>
      </c>
      <c r="AJ2876" s="91" t="s">
        <v>24344</v>
      </c>
      <c r="AK2876" s="91">
        <v>2</v>
      </c>
      <c r="AL2876" s="91">
        <v>0</v>
      </c>
      <c r="AM2876" s="91" t="s">
        <v>87</v>
      </c>
      <c r="AO2876" s="91">
        <v>0</v>
      </c>
      <c r="AP2876" s="91">
        <v>2</v>
      </c>
      <c r="AQ2876" s="91" t="s">
        <v>87</v>
      </c>
      <c r="AR2876" s="91" t="s">
        <v>87</v>
      </c>
      <c r="AW2876" s="91">
        <v>1</v>
      </c>
      <c r="AX2876" s="91">
        <v>0</v>
      </c>
      <c r="AZ2876" s="92">
        <v>38607</v>
      </c>
      <c r="BA2876" s="91" t="s">
        <v>183</v>
      </c>
      <c r="BB2876" s="92">
        <v>42471</v>
      </c>
      <c r="BC2876" s="91" t="s">
        <v>87</v>
      </c>
    </row>
    <row r="2877" spans="1:55">
      <c r="A2877" s="91">
        <f t="shared" si="44"/>
        <v>2876</v>
      </c>
      <c r="B2877" s="91">
        <v>1637201</v>
      </c>
      <c r="C2877" s="91">
        <v>20</v>
      </c>
      <c r="D2877" s="91">
        <v>19</v>
      </c>
      <c r="E2877" s="91" t="s">
        <v>87</v>
      </c>
      <c r="F2877" s="91" t="s">
        <v>87</v>
      </c>
      <c r="G2877" s="91" t="s">
        <v>24350</v>
      </c>
      <c r="I2877" s="91" t="s">
        <v>24351</v>
      </c>
      <c r="J2877" s="91" t="s">
        <v>24352</v>
      </c>
      <c r="K2877" s="91" t="s">
        <v>24353</v>
      </c>
      <c r="L2877" s="91" t="s">
        <v>24354</v>
      </c>
      <c r="O2877" s="91" t="s">
        <v>24355</v>
      </c>
      <c r="P2877" s="91" t="s">
        <v>24355</v>
      </c>
      <c r="U2877" s="91">
        <v>0</v>
      </c>
      <c r="V2877" s="91">
        <v>500000</v>
      </c>
      <c r="W2877" s="91">
        <v>40</v>
      </c>
      <c r="X2877" s="91">
        <v>60</v>
      </c>
      <c r="Y2877" s="91">
        <v>120</v>
      </c>
      <c r="Z2877" s="91">
        <v>40</v>
      </c>
      <c r="AA2877" s="91">
        <v>60</v>
      </c>
      <c r="AB2877" s="91">
        <v>120</v>
      </c>
      <c r="AC2877" s="91">
        <v>40</v>
      </c>
      <c r="AD2877" s="91">
        <v>60</v>
      </c>
      <c r="AE2877" s="91">
        <v>120</v>
      </c>
      <c r="AF2877" s="91">
        <v>2101</v>
      </c>
      <c r="AG2877" s="91">
        <v>5</v>
      </c>
      <c r="AH2877" s="91">
        <v>7512703</v>
      </c>
      <c r="AI2877" s="91">
        <v>1</v>
      </c>
      <c r="AJ2877" s="91" t="s">
        <v>24356</v>
      </c>
      <c r="AK2877" s="91">
        <v>2</v>
      </c>
      <c r="AL2877" s="91">
        <v>1</v>
      </c>
      <c r="AM2877" s="91">
        <v>8101930608344</v>
      </c>
      <c r="AN2877" s="91" t="s">
        <v>24357</v>
      </c>
      <c r="AO2877" s="91">
        <v>1</v>
      </c>
      <c r="AP2877" s="91">
        <v>2</v>
      </c>
      <c r="AQ2877" s="91" t="s">
        <v>87</v>
      </c>
      <c r="AR2877" s="91" t="s">
        <v>87</v>
      </c>
      <c r="AW2877" s="91">
        <v>1</v>
      </c>
      <c r="AX2877" s="91">
        <v>0</v>
      </c>
      <c r="AZ2877" s="92">
        <v>38615</v>
      </c>
      <c r="BA2877" s="91" t="s">
        <v>183</v>
      </c>
      <c r="BB2877" s="92">
        <v>40352</v>
      </c>
      <c r="BC2877" s="91" t="s">
        <v>87</v>
      </c>
    </row>
    <row r="2878" spans="1:55">
      <c r="A2878" s="91">
        <f t="shared" si="44"/>
        <v>2877</v>
      </c>
      <c r="B2878" s="91">
        <v>1638501</v>
      </c>
      <c r="C2878" s="91">
        <v>70</v>
      </c>
      <c r="D2878" s="91">
        <v>19</v>
      </c>
      <c r="E2878" s="91" t="s">
        <v>87</v>
      </c>
      <c r="F2878" s="91" t="s">
        <v>87</v>
      </c>
      <c r="G2878" s="91" t="s">
        <v>24358</v>
      </c>
      <c r="I2878" s="91" t="s">
        <v>24359</v>
      </c>
      <c r="K2878" s="91" t="s">
        <v>24360</v>
      </c>
      <c r="L2878" s="91" t="s">
        <v>24361</v>
      </c>
      <c r="O2878" s="91" t="s">
        <v>24362</v>
      </c>
      <c r="P2878" s="91" t="s">
        <v>24363</v>
      </c>
      <c r="U2878" s="91">
        <v>1</v>
      </c>
      <c r="V2878" s="91">
        <v>500000</v>
      </c>
      <c r="W2878" s="91">
        <v>0</v>
      </c>
      <c r="X2878" s="91">
        <v>100</v>
      </c>
      <c r="Y2878" s="91">
        <v>120</v>
      </c>
      <c r="Z2878" s="91">
        <v>40</v>
      </c>
      <c r="AA2878" s="91">
        <v>60</v>
      </c>
      <c r="AB2878" s="91">
        <v>120</v>
      </c>
      <c r="AC2878" s="91">
        <v>0</v>
      </c>
      <c r="AD2878" s="91">
        <v>100</v>
      </c>
      <c r="AE2878" s="91">
        <v>120</v>
      </c>
      <c r="AF2878" s="91">
        <v>5</v>
      </c>
      <c r="AG2878" s="91">
        <v>209</v>
      </c>
      <c r="AH2878" s="91">
        <v>324938</v>
      </c>
      <c r="AI2878" s="91">
        <v>2</v>
      </c>
      <c r="AJ2878" s="91" t="s">
        <v>24364</v>
      </c>
      <c r="AK2878" s="91">
        <v>2</v>
      </c>
      <c r="AL2878" s="91">
        <v>0</v>
      </c>
      <c r="AM2878" s="91" t="s">
        <v>87</v>
      </c>
      <c r="AO2878" s="91">
        <v>0</v>
      </c>
      <c r="AP2878" s="91">
        <v>2</v>
      </c>
      <c r="AQ2878" s="91">
        <v>1055304</v>
      </c>
      <c r="AR2878" s="91" t="s">
        <v>87</v>
      </c>
      <c r="AU2878" s="93">
        <v>42060</v>
      </c>
      <c r="AW2878" s="91">
        <v>1</v>
      </c>
      <c r="AX2878" s="91">
        <v>0</v>
      </c>
      <c r="AZ2878" s="92">
        <v>38622</v>
      </c>
      <c r="BA2878" s="91" t="s">
        <v>183</v>
      </c>
      <c r="BB2878" s="92">
        <v>42057</v>
      </c>
      <c r="BC2878" s="91" t="s">
        <v>87</v>
      </c>
    </row>
    <row r="2879" spans="1:55">
      <c r="A2879" s="91">
        <f t="shared" si="44"/>
        <v>2878</v>
      </c>
      <c r="B2879" s="91">
        <v>1642301</v>
      </c>
      <c r="C2879" s="91">
        <v>10</v>
      </c>
      <c r="D2879" s="91">
        <v>19</v>
      </c>
      <c r="E2879" s="91" t="s">
        <v>87</v>
      </c>
      <c r="F2879" s="91" t="s">
        <v>87</v>
      </c>
      <c r="G2879" s="91" t="s">
        <v>24365</v>
      </c>
      <c r="I2879" s="91" t="s">
        <v>24366</v>
      </c>
      <c r="K2879" s="91" t="s">
        <v>24367</v>
      </c>
      <c r="L2879" s="91" t="s">
        <v>24368</v>
      </c>
      <c r="O2879" s="91" t="s">
        <v>24369</v>
      </c>
      <c r="P2879" s="91" t="s">
        <v>24370</v>
      </c>
      <c r="U2879" s="91">
        <v>1</v>
      </c>
      <c r="V2879" s="91">
        <v>500000</v>
      </c>
      <c r="W2879" s="91">
        <v>0</v>
      </c>
      <c r="X2879" s="91">
        <v>0</v>
      </c>
      <c r="Y2879" s="91">
        <v>0</v>
      </c>
      <c r="Z2879" s="91">
        <v>40</v>
      </c>
      <c r="AA2879" s="91">
        <v>60</v>
      </c>
      <c r="AB2879" s="91">
        <v>120</v>
      </c>
      <c r="AC2879" s="91">
        <v>0</v>
      </c>
      <c r="AD2879" s="91">
        <v>0</v>
      </c>
      <c r="AE2879" s="91">
        <v>0</v>
      </c>
      <c r="AF2879" s="91">
        <v>116</v>
      </c>
      <c r="AG2879" s="91">
        <v>176</v>
      </c>
      <c r="AH2879" s="91">
        <v>119827</v>
      </c>
      <c r="AI2879" s="91">
        <v>2</v>
      </c>
      <c r="AJ2879" s="91" t="s">
        <v>24371</v>
      </c>
      <c r="AK2879" s="91">
        <v>2</v>
      </c>
      <c r="AL2879" s="91">
        <v>0</v>
      </c>
      <c r="AM2879" s="91" t="s">
        <v>87</v>
      </c>
      <c r="AO2879" s="91">
        <v>0</v>
      </c>
      <c r="AP2879" s="91">
        <v>0</v>
      </c>
      <c r="AQ2879" s="91">
        <v>1281349</v>
      </c>
      <c r="AR2879" s="91" t="s">
        <v>87</v>
      </c>
      <c r="AU2879" s="93">
        <v>42060</v>
      </c>
      <c r="AW2879" s="91">
        <v>1</v>
      </c>
      <c r="AX2879" s="91">
        <v>0</v>
      </c>
      <c r="AZ2879" s="92">
        <v>38642</v>
      </c>
      <c r="BA2879" s="91" t="s">
        <v>183</v>
      </c>
      <c r="BB2879" s="92">
        <v>42057</v>
      </c>
      <c r="BC2879" s="91" t="s">
        <v>87</v>
      </c>
    </row>
    <row r="2880" spans="1:55">
      <c r="A2880" s="91">
        <f t="shared" si="44"/>
        <v>2879</v>
      </c>
      <c r="B2880" s="91">
        <v>1644001</v>
      </c>
      <c r="C2880" s="91">
        <v>80</v>
      </c>
      <c r="D2880" s="91">
        <v>19</v>
      </c>
      <c r="E2880" s="91">
        <v>16440</v>
      </c>
      <c r="F2880" s="91">
        <v>1</v>
      </c>
      <c r="G2880" s="91" t="s">
        <v>19520</v>
      </c>
      <c r="I2880" s="91" t="s">
        <v>23711</v>
      </c>
      <c r="J2880" s="91" t="s">
        <v>23711</v>
      </c>
      <c r="K2880" s="91" t="s">
        <v>24372</v>
      </c>
      <c r="L2880" s="91" t="s">
        <v>24373</v>
      </c>
      <c r="O2880" s="91" t="s">
        <v>24374</v>
      </c>
      <c r="P2880" s="91" t="s">
        <v>24375</v>
      </c>
      <c r="U2880" s="91">
        <v>1</v>
      </c>
      <c r="V2880" s="91">
        <v>500000</v>
      </c>
      <c r="W2880" s="91">
        <v>0</v>
      </c>
      <c r="X2880" s="91">
        <v>100</v>
      </c>
      <c r="Y2880" s="91">
        <v>120</v>
      </c>
      <c r="Z2880" s="91">
        <v>40</v>
      </c>
      <c r="AA2880" s="91">
        <v>60</v>
      </c>
      <c r="AB2880" s="91">
        <v>120</v>
      </c>
      <c r="AC2880" s="91">
        <v>40</v>
      </c>
      <c r="AD2880" s="91">
        <v>60</v>
      </c>
      <c r="AE2880" s="91">
        <v>120</v>
      </c>
      <c r="AF2880" s="91">
        <v>177</v>
      </c>
      <c r="AG2880" s="91">
        <v>431</v>
      </c>
      <c r="AH2880" s="91">
        <v>33783</v>
      </c>
      <c r="AI2880" s="91">
        <v>2</v>
      </c>
      <c r="AJ2880" s="91" t="s">
        <v>19528</v>
      </c>
      <c r="AK2880" s="91">
        <v>2</v>
      </c>
      <c r="AL2880" s="91">
        <v>0</v>
      </c>
      <c r="AM2880" s="91" t="s">
        <v>87</v>
      </c>
      <c r="AO2880" s="91">
        <v>0</v>
      </c>
      <c r="AP2880" s="91">
        <v>2</v>
      </c>
      <c r="AQ2880" s="91">
        <v>1594065</v>
      </c>
      <c r="AR2880" s="91" t="s">
        <v>87</v>
      </c>
      <c r="AU2880" s="93">
        <v>42060</v>
      </c>
      <c r="AW2880" s="91">
        <v>1</v>
      </c>
      <c r="AX2880" s="91">
        <v>0</v>
      </c>
      <c r="AZ2880" s="92">
        <v>36680</v>
      </c>
      <c r="BA2880" s="91" t="s">
        <v>183</v>
      </c>
      <c r="BB2880" s="92">
        <v>42057</v>
      </c>
      <c r="BC2880" s="91" t="s">
        <v>87</v>
      </c>
    </row>
    <row r="2881" spans="1:55">
      <c r="A2881" s="91">
        <f t="shared" si="44"/>
        <v>2880</v>
      </c>
      <c r="B2881" s="91">
        <v>1647401</v>
      </c>
      <c r="C2881" s="91">
        <v>80</v>
      </c>
      <c r="D2881" s="91">
        <v>19</v>
      </c>
      <c r="E2881" s="91" t="s">
        <v>87</v>
      </c>
      <c r="F2881" s="91" t="s">
        <v>87</v>
      </c>
      <c r="G2881" s="91" t="s">
        <v>24376</v>
      </c>
      <c r="I2881" s="91" t="s">
        <v>24377</v>
      </c>
      <c r="J2881" s="91" t="s">
        <v>24378</v>
      </c>
      <c r="K2881" s="91" t="s">
        <v>24379</v>
      </c>
      <c r="L2881" s="91" t="s">
        <v>24380</v>
      </c>
      <c r="O2881" s="91" t="s">
        <v>24381</v>
      </c>
      <c r="P2881" s="91" t="s">
        <v>24382</v>
      </c>
      <c r="R2881" s="91" t="s">
        <v>24383</v>
      </c>
      <c r="S2881" s="91" t="s">
        <v>24384</v>
      </c>
      <c r="T2881" s="91" t="s">
        <v>201</v>
      </c>
      <c r="U2881" s="91">
        <v>1</v>
      </c>
      <c r="V2881" s="91">
        <v>500000</v>
      </c>
      <c r="W2881" s="91">
        <v>0</v>
      </c>
      <c r="X2881" s="91">
        <v>100</v>
      </c>
      <c r="Y2881" s="91">
        <v>120</v>
      </c>
      <c r="Z2881" s="91">
        <v>40</v>
      </c>
      <c r="AA2881" s="91">
        <v>60</v>
      </c>
      <c r="AB2881" s="91">
        <v>120</v>
      </c>
      <c r="AC2881" s="91">
        <v>40</v>
      </c>
      <c r="AD2881" s="91">
        <v>60</v>
      </c>
      <c r="AE2881" s="91">
        <v>120</v>
      </c>
      <c r="AF2881" s="91">
        <v>181</v>
      </c>
      <c r="AG2881" s="91">
        <v>114</v>
      </c>
      <c r="AH2881" s="91">
        <v>1341066</v>
      </c>
      <c r="AI2881" s="91">
        <v>1</v>
      </c>
      <c r="AJ2881" s="91" t="s">
        <v>24385</v>
      </c>
      <c r="AK2881" s="91">
        <v>2</v>
      </c>
      <c r="AL2881" s="91">
        <v>1</v>
      </c>
      <c r="AM2881" s="91">
        <v>42101930586012</v>
      </c>
      <c r="AN2881" s="91" t="s">
        <v>2330</v>
      </c>
      <c r="AO2881" s="91">
        <v>1</v>
      </c>
      <c r="AP2881" s="91">
        <v>2</v>
      </c>
      <c r="AQ2881" s="91">
        <v>1152065</v>
      </c>
      <c r="AR2881" s="91" t="s">
        <v>87</v>
      </c>
      <c r="AU2881" s="93">
        <v>42060</v>
      </c>
      <c r="AW2881" s="91">
        <v>1</v>
      </c>
      <c r="AX2881" s="91">
        <v>0</v>
      </c>
      <c r="AZ2881" s="92">
        <v>38671</v>
      </c>
      <c r="BA2881" s="91" t="s">
        <v>183</v>
      </c>
      <c r="BB2881" s="92">
        <v>42057</v>
      </c>
      <c r="BC2881" s="91" t="s">
        <v>87</v>
      </c>
    </row>
    <row r="2882" spans="1:55">
      <c r="A2882" s="91">
        <f t="shared" si="44"/>
        <v>2881</v>
      </c>
      <c r="B2882" s="91">
        <v>1654001</v>
      </c>
      <c r="C2882" s="91">
        <v>70</v>
      </c>
      <c r="D2882" s="91">
        <v>19</v>
      </c>
      <c r="E2882" s="91">
        <v>16540</v>
      </c>
      <c r="F2882" s="91">
        <v>1</v>
      </c>
      <c r="G2882" s="91" t="s">
        <v>24386</v>
      </c>
      <c r="I2882" s="91" t="s">
        <v>24387</v>
      </c>
      <c r="J2882" s="91" t="s">
        <v>24388</v>
      </c>
      <c r="K2882" s="91" t="s">
        <v>24389</v>
      </c>
      <c r="L2882" s="91" t="s">
        <v>24390</v>
      </c>
      <c r="O2882" s="91" t="s">
        <v>24391</v>
      </c>
      <c r="P2882" s="91" t="s">
        <v>24392</v>
      </c>
      <c r="U2882" s="91">
        <v>1</v>
      </c>
      <c r="V2882" s="91">
        <v>500000</v>
      </c>
      <c r="W2882" s="91">
        <v>0</v>
      </c>
      <c r="X2882" s="91">
        <v>100</v>
      </c>
      <c r="Y2882" s="91">
        <v>120</v>
      </c>
      <c r="Z2882" s="91">
        <v>40</v>
      </c>
      <c r="AA2882" s="91">
        <v>60</v>
      </c>
      <c r="AB2882" s="91">
        <v>120</v>
      </c>
      <c r="AC2882" s="91">
        <v>0</v>
      </c>
      <c r="AD2882" s="91">
        <v>100</v>
      </c>
      <c r="AE2882" s="91">
        <v>120</v>
      </c>
      <c r="AF2882" s="91">
        <v>159</v>
      </c>
      <c r="AG2882" s="91">
        <v>333</v>
      </c>
      <c r="AH2882" s="91">
        <v>658058</v>
      </c>
      <c r="AI2882" s="91">
        <v>1</v>
      </c>
      <c r="AJ2882" s="91" t="s">
        <v>24393</v>
      </c>
      <c r="AK2882" s="91">
        <v>2</v>
      </c>
      <c r="AL2882" s="91">
        <v>0</v>
      </c>
      <c r="AM2882" s="91" t="s">
        <v>87</v>
      </c>
      <c r="AO2882" s="91">
        <v>0</v>
      </c>
      <c r="AP2882" s="91">
        <v>2</v>
      </c>
      <c r="AQ2882" s="91">
        <v>1573242</v>
      </c>
      <c r="AR2882" s="91" t="s">
        <v>87</v>
      </c>
      <c r="AU2882" s="93">
        <v>42060</v>
      </c>
      <c r="AW2882" s="91">
        <v>1</v>
      </c>
      <c r="AX2882" s="91">
        <v>0</v>
      </c>
      <c r="AZ2882" s="92">
        <v>36680</v>
      </c>
      <c r="BA2882" s="91" t="s">
        <v>183</v>
      </c>
      <c r="BB2882" s="92">
        <v>42057</v>
      </c>
      <c r="BC2882" s="91" t="s">
        <v>87</v>
      </c>
    </row>
    <row r="2883" spans="1:55">
      <c r="A2883" s="91">
        <f t="shared" ref="A2883:A2946" si="45">A2882+1</f>
        <v>2882</v>
      </c>
      <c r="B2883" s="91">
        <v>1654201</v>
      </c>
      <c r="C2883" s="91">
        <v>38</v>
      </c>
      <c r="D2883" s="91">
        <v>19</v>
      </c>
      <c r="E2883" s="91" t="s">
        <v>87</v>
      </c>
      <c r="F2883" s="91" t="s">
        <v>87</v>
      </c>
      <c r="G2883" s="91" t="s">
        <v>24394</v>
      </c>
      <c r="I2883" s="91" t="s">
        <v>24395</v>
      </c>
      <c r="K2883" s="91" t="s">
        <v>24396</v>
      </c>
      <c r="L2883" s="91" t="s">
        <v>24397</v>
      </c>
      <c r="M2883" s="91" t="s">
        <v>24398</v>
      </c>
      <c r="O2883" s="91" t="s">
        <v>24399</v>
      </c>
      <c r="P2883" s="91" t="s">
        <v>24400</v>
      </c>
      <c r="R2883" s="91" t="s">
        <v>24401</v>
      </c>
      <c r="T2883" s="91" t="s">
        <v>201</v>
      </c>
      <c r="U2883" s="91">
        <v>1</v>
      </c>
      <c r="V2883" s="91">
        <v>500000</v>
      </c>
      <c r="W2883" s="91">
        <v>0</v>
      </c>
      <c r="X2883" s="91">
        <v>0</v>
      </c>
      <c r="Y2883" s="91">
        <v>0</v>
      </c>
      <c r="Z2883" s="91">
        <v>40</v>
      </c>
      <c r="AA2883" s="91">
        <v>60</v>
      </c>
      <c r="AB2883" s="91">
        <v>120</v>
      </c>
      <c r="AC2883" s="91">
        <v>0</v>
      </c>
      <c r="AD2883" s="91">
        <v>0</v>
      </c>
      <c r="AE2883" s="91">
        <v>0</v>
      </c>
      <c r="AF2883" s="91">
        <v>9</v>
      </c>
      <c r="AG2883" s="91">
        <v>15</v>
      </c>
      <c r="AH2883" s="91">
        <v>8204475</v>
      </c>
      <c r="AI2883" s="91">
        <v>1</v>
      </c>
      <c r="AJ2883" s="91" t="s">
        <v>24402</v>
      </c>
      <c r="AK2883" s="91">
        <v>2</v>
      </c>
      <c r="AL2883" s="91">
        <v>0</v>
      </c>
      <c r="AM2883" s="91" t="s">
        <v>87</v>
      </c>
      <c r="AO2883" s="91">
        <v>0</v>
      </c>
      <c r="AP2883" s="91">
        <v>2</v>
      </c>
      <c r="AQ2883" s="91">
        <v>1421626</v>
      </c>
      <c r="AR2883" s="91" t="s">
        <v>87</v>
      </c>
      <c r="AU2883" s="93">
        <v>42333</v>
      </c>
      <c r="AW2883" s="91">
        <v>1</v>
      </c>
      <c r="AX2883" s="91">
        <v>0</v>
      </c>
      <c r="AZ2883" s="92">
        <v>38701</v>
      </c>
      <c r="BA2883" s="91" t="s">
        <v>183</v>
      </c>
      <c r="BB2883" s="92">
        <v>42277</v>
      </c>
      <c r="BC2883" s="91" t="s">
        <v>87</v>
      </c>
    </row>
    <row r="2884" spans="1:55">
      <c r="A2884" s="91">
        <f t="shared" si="45"/>
        <v>2883</v>
      </c>
      <c r="B2884" s="91">
        <v>1659101</v>
      </c>
      <c r="C2884" s="91">
        <v>62</v>
      </c>
      <c r="D2884" s="91">
        <v>19</v>
      </c>
      <c r="E2884" s="91" t="s">
        <v>87</v>
      </c>
      <c r="F2884" s="91" t="s">
        <v>87</v>
      </c>
      <c r="G2884" s="91" t="s">
        <v>24403</v>
      </c>
      <c r="I2884" s="91" t="s">
        <v>24404</v>
      </c>
      <c r="J2884" s="91" t="s">
        <v>24405</v>
      </c>
      <c r="K2884" s="91" t="s">
        <v>24406</v>
      </c>
      <c r="L2884" s="91" t="s">
        <v>24407</v>
      </c>
      <c r="O2884" s="91" t="s">
        <v>24408</v>
      </c>
      <c r="P2884" s="91" t="s">
        <v>24409</v>
      </c>
      <c r="U2884" s="91">
        <v>0</v>
      </c>
      <c r="V2884" s="91">
        <v>0</v>
      </c>
      <c r="W2884" s="91">
        <v>0</v>
      </c>
      <c r="X2884" s="91">
        <v>100</v>
      </c>
      <c r="Y2884" s="91">
        <v>120</v>
      </c>
      <c r="Z2884" s="91">
        <v>40</v>
      </c>
      <c r="AA2884" s="91">
        <v>60</v>
      </c>
      <c r="AB2884" s="91">
        <v>120</v>
      </c>
      <c r="AC2884" s="91">
        <v>0</v>
      </c>
      <c r="AD2884" s="91">
        <v>0</v>
      </c>
      <c r="AE2884" s="91">
        <v>0</v>
      </c>
      <c r="AF2884" s="91">
        <v>155</v>
      </c>
      <c r="AG2884" s="91">
        <v>201</v>
      </c>
      <c r="AH2884" s="91">
        <v>19833</v>
      </c>
      <c r="AI2884" s="91">
        <v>2</v>
      </c>
      <c r="AJ2884" s="91" t="s">
        <v>24404</v>
      </c>
      <c r="AK2884" s="91">
        <v>2</v>
      </c>
      <c r="AL2884" s="91">
        <v>0</v>
      </c>
      <c r="AM2884" s="91" t="s">
        <v>87</v>
      </c>
      <c r="AO2884" s="91">
        <v>0</v>
      </c>
      <c r="AP2884" s="91">
        <v>2</v>
      </c>
      <c r="AQ2884" s="91" t="s">
        <v>87</v>
      </c>
      <c r="AR2884" s="91" t="s">
        <v>87</v>
      </c>
      <c r="AW2884" s="91">
        <v>1</v>
      </c>
      <c r="AX2884" s="91">
        <v>0</v>
      </c>
      <c r="AZ2884" s="92">
        <v>38730</v>
      </c>
      <c r="BA2884" s="91" t="s">
        <v>183</v>
      </c>
      <c r="BB2884" s="92">
        <v>42471</v>
      </c>
      <c r="BC2884" s="91" t="s">
        <v>87</v>
      </c>
    </row>
    <row r="2885" spans="1:55">
      <c r="A2885" s="91">
        <f t="shared" si="45"/>
        <v>2884</v>
      </c>
      <c r="B2885" s="91">
        <v>1659201</v>
      </c>
      <c r="C2885" s="91">
        <v>20</v>
      </c>
      <c r="D2885" s="91">
        <v>19</v>
      </c>
      <c r="E2885" s="91" t="s">
        <v>87</v>
      </c>
      <c r="F2885" s="91" t="s">
        <v>87</v>
      </c>
      <c r="G2885" s="91" t="s">
        <v>24410</v>
      </c>
      <c r="I2885" s="91" t="s">
        <v>24411</v>
      </c>
      <c r="J2885" s="91" t="s">
        <v>24412</v>
      </c>
      <c r="K2885" s="91" t="s">
        <v>24413</v>
      </c>
      <c r="L2885" s="91" t="s">
        <v>24414</v>
      </c>
      <c r="O2885" s="91" t="s">
        <v>24415</v>
      </c>
      <c r="P2885" s="91" t="s">
        <v>24416</v>
      </c>
      <c r="U2885" s="91">
        <v>0</v>
      </c>
      <c r="V2885" s="91">
        <v>500000</v>
      </c>
      <c r="W2885" s="91">
        <v>0</v>
      </c>
      <c r="X2885" s="91">
        <v>100</v>
      </c>
      <c r="Y2885" s="91">
        <v>120</v>
      </c>
      <c r="Z2885" s="91">
        <v>40</v>
      </c>
      <c r="AA2885" s="91">
        <v>60</v>
      </c>
      <c r="AB2885" s="91">
        <v>120</v>
      </c>
      <c r="AC2885" s="91">
        <v>40</v>
      </c>
      <c r="AD2885" s="91">
        <v>60</v>
      </c>
      <c r="AE2885" s="91">
        <v>120</v>
      </c>
      <c r="AF2885" s="91">
        <v>130</v>
      </c>
      <c r="AG2885" s="91">
        <v>108</v>
      </c>
      <c r="AH2885" s="91">
        <v>63488</v>
      </c>
      <c r="AI2885" s="91">
        <v>1</v>
      </c>
      <c r="AJ2885" s="91" t="s">
        <v>24417</v>
      </c>
      <c r="AK2885" s="91">
        <v>2</v>
      </c>
      <c r="AL2885" s="91">
        <v>0</v>
      </c>
      <c r="AM2885" s="91" t="s">
        <v>87</v>
      </c>
      <c r="AO2885" s="91">
        <v>1</v>
      </c>
      <c r="AP2885" s="91">
        <v>2</v>
      </c>
      <c r="AQ2885" s="91" t="s">
        <v>87</v>
      </c>
      <c r="AR2885" s="91" t="s">
        <v>87</v>
      </c>
      <c r="AW2885" s="91">
        <v>1</v>
      </c>
      <c r="AX2885" s="91">
        <v>0</v>
      </c>
      <c r="AZ2885" s="92">
        <v>40155</v>
      </c>
      <c r="BA2885" s="91" t="s">
        <v>183</v>
      </c>
      <c r="BB2885" s="92">
        <v>40352</v>
      </c>
      <c r="BC2885" s="91" t="s">
        <v>87</v>
      </c>
    </row>
    <row r="2886" spans="1:55">
      <c r="A2886" s="91">
        <f t="shared" si="45"/>
        <v>2885</v>
      </c>
      <c r="B2886" s="91">
        <v>1668601</v>
      </c>
      <c r="C2886" s="91">
        <v>70</v>
      </c>
      <c r="D2886" s="91">
        <v>19</v>
      </c>
      <c r="E2886" s="91" t="s">
        <v>87</v>
      </c>
      <c r="F2886" s="91" t="s">
        <v>87</v>
      </c>
      <c r="G2886" s="91" t="s">
        <v>24418</v>
      </c>
      <c r="I2886" s="91" t="s">
        <v>24419</v>
      </c>
      <c r="J2886" s="91" t="s">
        <v>24420</v>
      </c>
      <c r="K2886" s="91" t="s">
        <v>24421</v>
      </c>
      <c r="L2886" s="91" t="s">
        <v>24422</v>
      </c>
      <c r="O2886" s="91" t="s">
        <v>24423</v>
      </c>
      <c r="P2886" s="91" t="s">
        <v>24424</v>
      </c>
      <c r="U2886" s="91">
        <v>0</v>
      </c>
      <c r="V2886" s="91">
        <v>500000</v>
      </c>
      <c r="W2886" s="91">
        <v>100</v>
      </c>
      <c r="X2886" s="91">
        <v>0</v>
      </c>
      <c r="Y2886" s="91">
        <v>120</v>
      </c>
      <c r="Z2886" s="91">
        <v>100</v>
      </c>
      <c r="AA2886" s="91">
        <v>0</v>
      </c>
      <c r="AB2886" s="91">
        <v>120</v>
      </c>
      <c r="AC2886" s="91">
        <v>100</v>
      </c>
      <c r="AD2886" s="91">
        <v>0</v>
      </c>
      <c r="AE2886" s="91">
        <v>120</v>
      </c>
      <c r="AF2886" s="91">
        <v>167</v>
      </c>
      <c r="AG2886" s="91">
        <v>4</v>
      </c>
      <c r="AH2886" s="91">
        <v>2431806</v>
      </c>
      <c r="AI2886" s="91">
        <v>1</v>
      </c>
      <c r="AJ2886" s="91" t="s">
        <v>24425</v>
      </c>
      <c r="AK2886" s="91">
        <v>2</v>
      </c>
      <c r="AL2886" s="91">
        <v>0</v>
      </c>
      <c r="AM2886" s="91" t="s">
        <v>87</v>
      </c>
      <c r="AO2886" s="91">
        <v>0</v>
      </c>
      <c r="AP2886" s="91">
        <v>1</v>
      </c>
      <c r="AQ2886" s="91" t="s">
        <v>87</v>
      </c>
      <c r="AR2886" s="91" t="s">
        <v>87</v>
      </c>
      <c r="AW2886" s="91">
        <v>1</v>
      </c>
      <c r="AX2886" s="91">
        <v>0</v>
      </c>
      <c r="AZ2886" s="92">
        <v>38785</v>
      </c>
      <c r="BA2886" s="91" t="s">
        <v>183</v>
      </c>
      <c r="BB2886" s="92">
        <v>40357</v>
      </c>
      <c r="BC2886" s="91" t="s">
        <v>87</v>
      </c>
    </row>
    <row r="2887" spans="1:55">
      <c r="A2887" s="91">
        <f t="shared" si="45"/>
        <v>2886</v>
      </c>
      <c r="B2887" s="91">
        <v>1669801</v>
      </c>
      <c r="C2887" s="91">
        <v>50</v>
      </c>
      <c r="D2887" s="91">
        <v>19</v>
      </c>
      <c r="E2887" s="91" t="s">
        <v>87</v>
      </c>
      <c r="F2887" s="91" t="s">
        <v>87</v>
      </c>
      <c r="G2887" s="91" t="s">
        <v>24426</v>
      </c>
      <c r="I2887" s="91" t="s">
        <v>24427</v>
      </c>
      <c r="J2887" s="91" t="s">
        <v>24428</v>
      </c>
      <c r="K2887" s="91" t="s">
        <v>24429</v>
      </c>
      <c r="L2887" s="91" t="s">
        <v>24430</v>
      </c>
      <c r="O2887" s="91" t="s">
        <v>24431</v>
      </c>
      <c r="P2887" s="91" t="s">
        <v>24432</v>
      </c>
      <c r="R2887" s="91" t="s">
        <v>24433</v>
      </c>
      <c r="S2887" s="91" t="s">
        <v>24434</v>
      </c>
      <c r="T2887" s="91" t="s">
        <v>269</v>
      </c>
      <c r="U2887" s="91">
        <v>0</v>
      </c>
      <c r="V2887" s="91">
        <v>50000</v>
      </c>
      <c r="W2887" s="91">
        <v>0</v>
      </c>
      <c r="X2887" s="91">
        <v>100</v>
      </c>
      <c r="Y2887" s="91">
        <v>120</v>
      </c>
      <c r="Z2887" s="91">
        <v>40</v>
      </c>
      <c r="AA2887" s="91">
        <v>60</v>
      </c>
      <c r="AB2887" s="91">
        <v>120</v>
      </c>
      <c r="AC2887" s="91">
        <v>40</v>
      </c>
      <c r="AD2887" s="91">
        <v>60</v>
      </c>
      <c r="AE2887" s="91">
        <v>120</v>
      </c>
      <c r="AF2887" s="91">
        <v>5</v>
      </c>
      <c r="AG2887" s="91">
        <v>394</v>
      </c>
      <c r="AH2887" s="91">
        <v>3726324</v>
      </c>
      <c r="AI2887" s="91">
        <v>1</v>
      </c>
      <c r="AJ2887" s="91" t="s">
        <v>24435</v>
      </c>
      <c r="AK2887" s="91">
        <v>2</v>
      </c>
      <c r="AL2887" s="91">
        <v>0</v>
      </c>
      <c r="AM2887" s="91" t="s">
        <v>87</v>
      </c>
      <c r="AO2887" s="91">
        <v>1</v>
      </c>
      <c r="AP2887" s="91">
        <v>2</v>
      </c>
      <c r="AQ2887" s="91" t="s">
        <v>87</v>
      </c>
      <c r="AR2887" s="91" t="s">
        <v>87</v>
      </c>
      <c r="AW2887" s="91">
        <v>1</v>
      </c>
      <c r="AX2887" s="91">
        <v>0</v>
      </c>
      <c r="AZ2887" s="92">
        <v>38793</v>
      </c>
      <c r="BA2887" s="91" t="s">
        <v>183</v>
      </c>
      <c r="BB2887" s="92">
        <v>41786</v>
      </c>
      <c r="BC2887" s="91" t="s">
        <v>87</v>
      </c>
    </row>
    <row r="2888" spans="1:55">
      <c r="A2888" s="91">
        <f t="shared" si="45"/>
        <v>2887</v>
      </c>
      <c r="B2888" s="91">
        <v>1675701</v>
      </c>
      <c r="C2888" s="91">
        <v>50</v>
      </c>
      <c r="D2888" s="91">
        <v>19</v>
      </c>
      <c r="E2888" s="91" t="s">
        <v>87</v>
      </c>
      <c r="F2888" s="91" t="s">
        <v>87</v>
      </c>
      <c r="G2888" s="91" t="s">
        <v>24436</v>
      </c>
      <c r="I2888" s="91" t="s">
        <v>24437</v>
      </c>
      <c r="K2888" s="91" t="s">
        <v>1159</v>
      </c>
      <c r="L2888" s="91" t="s">
        <v>24438</v>
      </c>
      <c r="O2888" s="91" t="s">
        <v>24439</v>
      </c>
      <c r="P2888" s="91" t="s">
        <v>24440</v>
      </c>
      <c r="U2888" s="91">
        <v>1</v>
      </c>
      <c r="V2888" s="91">
        <v>500000</v>
      </c>
      <c r="W2888" s="91">
        <v>0</v>
      </c>
      <c r="X2888" s="91">
        <v>100</v>
      </c>
      <c r="Y2888" s="91">
        <v>120</v>
      </c>
      <c r="Z2888" s="91">
        <v>40</v>
      </c>
      <c r="AA2888" s="91">
        <v>60</v>
      </c>
      <c r="AB2888" s="91">
        <v>120</v>
      </c>
      <c r="AC2888" s="91">
        <v>40</v>
      </c>
      <c r="AD2888" s="91">
        <v>60</v>
      </c>
      <c r="AE2888" s="91">
        <v>120</v>
      </c>
      <c r="AF2888" s="91">
        <v>5</v>
      </c>
      <c r="AG2888" s="91">
        <v>461</v>
      </c>
      <c r="AH2888" s="91">
        <v>611360</v>
      </c>
      <c r="AI2888" s="91">
        <v>2</v>
      </c>
      <c r="AJ2888" s="91" t="s">
        <v>24437</v>
      </c>
      <c r="AK2888" s="91">
        <v>2</v>
      </c>
      <c r="AL2888" s="91">
        <v>0</v>
      </c>
      <c r="AM2888" s="91" t="s">
        <v>87</v>
      </c>
      <c r="AO2888" s="91">
        <v>0</v>
      </c>
      <c r="AP2888" s="91">
        <v>2</v>
      </c>
      <c r="AQ2888" s="91">
        <v>1489158</v>
      </c>
      <c r="AR2888" s="91" t="s">
        <v>87</v>
      </c>
      <c r="AU2888" s="93">
        <v>42060</v>
      </c>
      <c r="AW2888" s="91">
        <v>1</v>
      </c>
      <c r="AX2888" s="91">
        <v>0</v>
      </c>
      <c r="AZ2888" s="92">
        <v>38819</v>
      </c>
      <c r="BA2888" s="91" t="s">
        <v>183</v>
      </c>
      <c r="BB2888" s="92">
        <v>42057</v>
      </c>
      <c r="BC2888" s="91" t="s">
        <v>87</v>
      </c>
    </row>
    <row r="2889" spans="1:55">
      <c r="A2889" s="91">
        <f t="shared" si="45"/>
        <v>2888</v>
      </c>
      <c r="B2889" s="91">
        <v>1676701</v>
      </c>
      <c r="C2889" s="91">
        <v>80</v>
      </c>
      <c r="D2889" s="91">
        <v>19</v>
      </c>
      <c r="E2889" s="91" t="s">
        <v>87</v>
      </c>
      <c r="F2889" s="91" t="s">
        <v>87</v>
      </c>
      <c r="G2889" s="91" t="s">
        <v>24441</v>
      </c>
      <c r="I2889" s="91" t="s">
        <v>24442</v>
      </c>
      <c r="J2889" s="91" t="s">
        <v>24442</v>
      </c>
      <c r="K2889" s="91" t="s">
        <v>24443</v>
      </c>
      <c r="L2889" s="91" t="s">
        <v>24444</v>
      </c>
      <c r="O2889" s="91" t="s">
        <v>24445</v>
      </c>
      <c r="P2889" s="91" t="s">
        <v>24446</v>
      </c>
      <c r="R2889" s="91" t="s">
        <v>24447</v>
      </c>
      <c r="S2889" s="91" t="s">
        <v>24448</v>
      </c>
      <c r="T2889" s="91" t="s">
        <v>269</v>
      </c>
      <c r="U2889" s="91">
        <v>0</v>
      </c>
      <c r="V2889" s="91">
        <v>500000</v>
      </c>
      <c r="W2889" s="91">
        <v>0</v>
      </c>
      <c r="X2889" s="91">
        <v>100</v>
      </c>
      <c r="Y2889" s="91">
        <v>120</v>
      </c>
      <c r="Z2889" s="91">
        <v>40</v>
      </c>
      <c r="AA2889" s="91">
        <v>60</v>
      </c>
      <c r="AB2889" s="91">
        <v>120</v>
      </c>
      <c r="AC2889" s="91">
        <v>40</v>
      </c>
      <c r="AD2889" s="91">
        <v>60</v>
      </c>
      <c r="AE2889" s="91">
        <v>120</v>
      </c>
      <c r="AF2889" s="91">
        <v>182</v>
      </c>
      <c r="AG2889" s="91">
        <v>261</v>
      </c>
      <c r="AH2889" s="91">
        <v>1031580</v>
      </c>
      <c r="AI2889" s="91">
        <v>1</v>
      </c>
      <c r="AJ2889" s="91" t="s">
        <v>24449</v>
      </c>
      <c r="AK2889" s="91">
        <v>2</v>
      </c>
      <c r="AL2889" s="91">
        <v>0</v>
      </c>
      <c r="AM2889" s="91" t="s">
        <v>87</v>
      </c>
      <c r="AO2889" s="91">
        <v>0</v>
      </c>
      <c r="AP2889" s="91">
        <v>2</v>
      </c>
      <c r="AQ2889" s="91" t="s">
        <v>87</v>
      </c>
      <c r="AR2889" s="91" t="s">
        <v>87</v>
      </c>
      <c r="AW2889" s="91">
        <v>1</v>
      </c>
      <c r="AX2889" s="91">
        <v>0</v>
      </c>
      <c r="AZ2889" s="92">
        <v>38821</v>
      </c>
      <c r="BA2889" s="91" t="s">
        <v>183</v>
      </c>
      <c r="BB2889" s="92">
        <v>40350</v>
      </c>
      <c r="BC2889" s="91" t="s">
        <v>87</v>
      </c>
    </row>
    <row r="2890" spans="1:55">
      <c r="A2890" s="91">
        <f t="shared" si="45"/>
        <v>2889</v>
      </c>
      <c r="B2890" s="91">
        <v>1676801</v>
      </c>
      <c r="C2890" s="91">
        <v>80</v>
      </c>
      <c r="D2890" s="91">
        <v>19</v>
      </c>
      <c r="E2890" s="91" t="s">
        <v>87</v>
      </c>
      <c r="F2890" s="91" t="s">
        <v>87</v>
      </c>
      <c r="G2890" s="91" t="s">
        <v>24450</v>
      </c>
      <c r="I2890" s="91" t="s">
        <v>24451</v>
      </c>
      <c r="J2890" s="91" t="s">
        <v>24451</v>
      </c>
      <c r="K2890" s="91" t="s">
        <v>24452</v>
      </c>
      <c r="L2890" s="91" t="s">
        <v>24453</v>
      </c>
      <c r="O2890" s="91" t="s">
        <v>24454</v>
      </c>
      <c r="P2890" s="91" t="s">
        <v>24455</v>
      </c>
      <c r="R2890" s="91" t="s">
        <v>24456</v>
      </c>
      <c r="S2890" s="91" t="s">
        <v>24457</v>
      </c>
      <c r="T2890" s="91" t="s">
        <v>269</v>
      </c>
      <c r="U2890" s="91">
        <v>0</v>
      </c>
      <c r="V2890" s="91">
        <v>500000</v>
      </c>
      <c r="W2890" s="91">
        <v>0</v>
      </c>
      <c r="X2890" s="91">
        <v>100</v>
      </c>
      <c r="Y2890" s="91">
        <v>120</v>
      </c>
      <c r="Z2890" s="91">
        <v>40</v>
      </c>
      <c r="AA2890" s="91">
        <v>60</v>
      </c>
      <c r="AB2890" s="91">
        <v>120</v>
      </c>
      <c r="AC2890" s="91">
        <v>40</v>
      </c>
      <c r="AD2890" s="91">
        <v>60</v>
      </c>
      <c r="AE2890" s="91">
        <v>120</v>
      </c>
      <c r="AF2890" s="91">
        <v>182</v>
      </c>
      <c r="AG2890" s="91">
        <v>261</v>
      </c>
      <c r="AH2890" s="91">
        <v>1187776</v>
      </c>
      <c r="AI2890" s="91">
        <v>1</v>
      </c>
      <c r="AJ2890" s="91" t="s">
        <v>24458</v>
      </c>
      <c r="AK2890" s="91">
        <v>2</v>
      </c>
      <c r="AL2890" s="91">
        <v>1</v>
      </c>
      <c r="AM2890" s="91">
        <v>43102002864000</v>
      </c>
      <c r="AN2890" s="91" t="s">
        <v>24459</v>
      </c>
      <c r="AO2890" s="91">
        <v>1</v>
      </c>
      <c r="AP2890" s="91">
        <v>2</v>
      </c>
      <c r="AQ2890" s="91" t="s">
        <v>87</v>
      </c>
      <c r="AR2890" s="91" t="s">
        <v>87</v>
      </c>
      <c r="AW2890" s="91">
        <v>1</v>
      </c>
      <c r="AX2890" s="91">
        <v>0</v>
      </c>
      <c r="AZ2890" s="92">
        <v>38821</v>
      </c>
      <c r="BA2890" s="91" t="s">
        <v>183</v>
      </c>
      <c r="BB2890" s="92">
        <v>40350</v>
      </c>
      <c r="BC2890" s="91" t="s">
        <v>87</v>
      </c>
    </row>
    <row r="2891" spans="1:55">
      <c r="A2891" s="91">
        <f t="shared" si="45"/>
        <v>2890</v>
      </c>
      <c r="B2891" s="91">
        <v>1678801</v>
      </c>
      <c r="C2891" s="91">
        <v>30</v>
      </c>
      <c r="D2891" s="91">
        <v>19</v>
      </c>
      <c r="E2891" s="91" t="s">
        <v>87</v>
      </c>
      <c r="F2891" s="91" t="s">
        <v>87</v>
      </c>
      <c r="G2891" s="91" t="s">
        <v>24460</v>
      </c>
      <c r="I2891" s="91" t="s">
        <v>24461</v>
      </c>
      <c r="J2891" s="91" t="s">
        <v>24462</v>
      </c>
      <c r="K2891" s="91" t="s">
        <v>24463</v>
      </c>
      <c r="L2891" s="91" t="s">
        <v>24464</v>
      </c>
      <c r="O2891" s="91" t="s">
        <v>24465</v>
      </c>
      <c r="P2891" s="91" t="s">
        <v>24465</v>
      </c>
      <c r="R2891" s="91" t="s">
        <v>24466</v>
      </c>
      <c r="S2891" s="91" t="s">
        <v>24467</v>
      </c>
      <c r="U2891" s="91">
        <v>0</v>
      </c>
      <c r="V2891" s="91">
        <v>500000</v>
      </c>
      <c r="W2891" s="91">
        <v>40</v>
      </c>
      <c r="X2891" s="91">
        <v>60</v>
      </c>
      <c r="Y2891" s="91">
        <v>120</v>
      </c>
      <c r="Z2891" s="91">
        <v>40</v>
      </c>
      <c r="AA2891" s="91">
        <v>60</v>
      </c>
      <c r="AB2891" s="91">
        <v>120</v>
      </c>
      <c r="AC2891" s="91">
        <v>40</v>
      </c>
      <c r="AD2891" s="91">
        <v>60</v>
      </c>
      <c r="AE2891" s="91">
        <v>120</v>
      </c>
      <c r="AF2891" s="91">
        <v>17</v>
      </c>
      <c r="AG2891" s="91">
        <v>404</v>
      </c>
      <c r="AH2891" s="91">
        <v>3789850</v>
      </c>
      <c r="AI2891" s="91">
        <v>1</v>
      </c>
      <c r="AJ2891" s="91" t="s">
        <v>24467</v>
      </c>
      <c r="AK2891" s="91">
        <v>2</v>
      </c>
      <c r="AL2891" s="91">
        <v>0</v>
      </c>
      <c r="AM2891" s="91" t="s">
        <v>87</v>
      </c>
      <c r="AO2891" s="91">
        <v>1</v>
      </c>
      <c r="AP2891" s="91">
        <v>2</v>
      </c>
      <c r="AQ2891" s="91" t="s">
        <v>87</v>
      </c>
      <c r="AR2891" s="91" t="s">
        <v>87</v>
      </c>
      <c r="AW2891" s="91">
        <v>1</v>
      </c>
      <c r="AX2891" s="91">
        <v>0</v>
      </c>
      <c r="AZ2891" s="92">
        <v>38826</v>
      </c>
      <c r="BA2891" s="91" t="s">
        <v>183</v>
      </c>
      <c r="BB2891" s="92">
        <v>40431</v>
      </c>
      <c r="BC2891" s="91" t="s">
        <v>87</v>
      </c>
    </row>
    <row r="2892" spans="1:55">
      <c r="A2892" s="91">
        <f t="shared" si="45"/>
        <v>2891</v>
      </c>
      <c r="B2892" s="91">
        <v>1679601</v>
      </c>
      <c r="C2892" s="91">
        <v>70</v>
      </c>
      <c r="D2892" s="91">
        <v>19</v>
      </c>
      <c r="E2892" s="91" t="s">
        <v>87</v>
      </c>
      <c r="F2892" s="91" t="s">
        <v>87</v>
      </c>
      <c r="G2892" s="91" t="s">
        <v>24468</v>
      </c>
      <c r="I2892" s="91" t="s">
        <v>24469</v>
      </c>
      <c r="J2892" s="91" t="s">
        <v>24470</v>
      </c>
      <c r="K2892" s="91" t="s">
        <v>24471</v>
      </c>
      <c r="L2892" s="91" t="s">
        <v>24472</v>
      </c>
      <c r="O2892" s="91" t="s">
        <v>24473</v>
      </c>
      <c r="P2892" s="91" t="s">
        <v>24474</v>
      </c>
      <c r="R2892" s="91" t="s">
        <v>24475</v>
      </c>
      <c r="S2892" s="91" t="s">
        <v>24476</v>
      </c>
      <c r="T2892" s="91" t="s">
        <v>269</v>
      </c>
      <c r="U2892" s="91">
        <v>0</v>
      </c>
      <c r="V2892" s="91">
        <v>500000</v>
      </c>
      <c r="W2892" s="91">
        <v>0</v>
      </c>
      <c r="X2892" s="91">
        <v>100</v>
      </c>
      <c r="Y2892" s="91">
        <v>120</v>
      </c>
      <c r="Z2892" s="91">
        <v>100</v>
      </c>
      <c r="AA2892" s="91">
        <v>0</v>
      </c>
      <c r="AB2892" s="91">
        <v>0</v>
      </c>
      <c r="AC2892" s="91">
        <v>0</v>
      </c>
      <c r="AD2892" s="91">
        <v>100</v>
      </c>
      <c r="AE2892" s="91">
        <v>120</v>
      </c>
      <c r="AF2892" s="91">
        <v>159</v>
      </c>
      <c r="AG2892" s="91">
        <v>313</v>
      </c>
      <c r="AH2892" s="91">
        <v>17694</v>
      </c>
      <c r="AI2892" s="91">
        <v>2</v>
      </c>
      <c r="AJ2892" s="91" t="s">
        <v>24477</v>
      </c>
      <c r="AK2892" s="91">
        <v>2</v>
      </c>
      <c r="AL2892" s="91">
        <v>0</v>
      </c>
      <c r="AM2892" s="91" t="s">
        <v>87</v>
      </c>
      <c r="AO2892" s="91">
        <v>0</v>
      </c>
      <c r="AP2892" s="91">
        <v>2</v>
      </c>
      <c r="AQ2892" s="91" t="s">
        <v>87</v>
      </c>
      <c r="AR2892" s="91" t="s">
        <v>87</v>
      </c>
      <c r="AW2892" s="91">
        <v>1</v>
      </c>
      <c r="AX2892" s="91">
        <v>0</v>
      </c>
      <c r="AY2892" s="91">
        <v>0</v>
      </c>
      <c r="AZ2892" s="92">
        <v>38827</v>
      </c>
      <c r="BA2892" s="91" t="s">
        <v>183</v>
      </c>
      <c r="BB2892" s="92">
        <v>40357</v>
      </c>
      <c r="BC2892" s="91" t="s">
        <v>87</v>
      </c>
    </row>
    <row r="2893" spans="1:55">
      <c r="A2893" s="91">
        <f t="shared" si="45"/>
        <v>2892</v>
      </c>
      <c r="B2893" s="91">
        <v>1680301</v>
      </c>
      <c r="C2893" s="91">
        <v>80</v>
      </c>
      <c r="D2893" s="91">
        <v>19</v>
      </c>
      <c r="E2893" s="91" t="s">
        <v>87</v>
      </c>
      <c r="F2893" s="91" t="s">
        <v>87</v>
      </c>
      <c r="G2893" s="91" t="s">
        <v>24478</v>
      </c>
      <c r="I2893" s="91" t="s">
        <v>24479</v>
      </c>
      <c r="J2893" s="91" t="s">
        <v>24479</v>
      </c>
      <c r="K2893" s="91" t="s">
        <v>24480</v>
      </c>
      <c r="L2893" s="91" t="s">
        <v>24481</v>
      </c>
      <c r="O2893" s="91" t="s">
        <v>24482</v>
      </c>
      <c r="P2893" s="91" t="s">
        <v>24482</v>
      </c>
      <c r="R2893" s="91" t="s">
        <v>24483</v>
      </c>
      <c r="S2893" s="91" t="s">
        <v>24484</v>
      </c>
      <c r="T2893" s="91" t="s">
        <v>269</v>
      </c>
      <c r="U2893" s="91">
        <v>0</v>
      </c>
      <c r="V2893" s="91">
        <v>500000</v>
      </c>
      <c r="W2893" s="91">
        <v>0</v>
      </c>
      <c r="X2893" s="91">
        <v>100</v>
      </c>
      <c r="Y2893" s="91">
        <v>120</v>
      </c>
      <c r="Z2893" s="91">
        <v>40</v>
      </c>
      <c r="AA2893" s="91">
        <v>60</v>
      </c>
      <c r="AB2893" s="91">
        <v>120</v>
      </c>
      <c r="AC2893" s="91">
        <v>40</v>
      </c>
      <c r="AD2893" s="91">
        <v>60</v>
      </c>
      <c r="AE2893" s="91">
        <v>120</v>
      </c>
      <c r="AF2893" s="91">
        <v>182</v>
      </c>
      <c r="AG2893" s="91">
        <v>244</v>
      </c>
      <c r="AH2893" s="91">
        <v>1185131</v>
      </c>
      <c r="AI2893" s="91">
        <v>1</v>
      </c>
      <c r="AJ2893" s="91" t="s">
        <v>24485</v>
      </c>
      <c r="AK2893" s="91">
        <v>2</v>
      </c>
      <c r="AL2893" s="91">
        <v>1</v>
      </c>
      <c r="AM2893" s="91">
        <v>43101604006000</v>
      </c>
      <c r="AN2893" s="91" t="s">
        <v>4293</v>
      </c>
      <c r="AO2893" s="91">
        <v>1</v>
      </c>
      <c r="AP2893" s="91">
        <v>2</v>
      </c>
      <c r="AQ2893" s="91" t="s">
        <v>87</v>
      </c>
      <c r="AR2893" s="91" t="s">
        <v>87</v>
      </c>
      <c r="AW2893" s="91">
        <v>1</v>
      </c>
      <c r="AX2893" s="91">
        <v>0</v>
      </c>
      <c r="AZ2893" s="92">
        <v>38827</v>
      </c>
      <c r="BA2893" s="91" t="s">
        <v>183</v>
      </c>
      <c r="BB2893" s="92">
        <v>40350</v>
      </c>
      <c r="BC2893" s="91" t="s">
        <v>87</v>
      </c>
    </row>
    <row r="2894" spans="1:55">
      <c r="A2894" s="91">
        <f t="shared" si="45"/>
        <v>2893</v>
      </c>
      <c r="B2894" s="91">
        <v>1680401</v>
      </c>
      <c r="C2894" s="91">
        <v>80</v>
      </c>
      <c r="D2894" s="91">
        <v>19</v>
      </c>
      <c r="E2894" s="91" t="s">
        <v>87</v>
      </c>
      <c r="F2894" s="91" t="s">
        <v>87</v>
      </c>
      <c r="G2894" s="91" t="s">
        <v>24486</v>
      </c>
      <c r="I2894" s="91" t="s">
        <v>24487</v>
      </c>
      <c r="J2894" s="91" t="s">
        <v>24488</v>
      </c>
      <c r="K2894" s="91" t="s">
        <v>24489</v>
      </c>
      <c r="L2894" s="91" t="s">
        <v>24490</v>
      </c>
      <c r="O2894" s="91" t="s">
        <v>24491</v>
      </c>
      <c r="P2894" s="91" t="s">
        <v>24492</v>
      </c>
      <c r="R2894" s="91" t="s">
        <v>24493</v>
      </c>
      <c r="S2894" s="91" t="s">
        <v>24494</v>
      </c>
      <c r="T2894" s="91" t="s">
        <v>269</v>
      </c>
      <c r="U2894" s="91">
        <v>0</v>
      </c>
      <c r="V2894" s="91">
        <v>500000</v>
      </c>
      <c r="W2894" s="91">
        <v>0</v>
      </c>
      <c r="X2894" s="91">
        <v>100</v>
      </c>
      <c r="Y2894" s="91">
        <v>120</v>
      </c>
      <c r="Z2894" s="91">
        <v>40</v>
      </c>
      <c r="AA2894" s="91">
        <v>60</v>
      </c>
      <c r="AB2894" s="91">
        <v>120</v>
      </c>
      <c r="AC2894" s="91">
        <v>40</v>
      </c>
      <c r="AD2894" s="91">
        <v>60</v>
      </c>
      <c r="AE2894" s="91">
        <v>120</v>
      </c>
      <c r="AF2894" s="91">
        <v>587</v>
      </c>
      <c r="AG2894" s="91">
        <v>47</v>
      </c>
      <c r="AH2894" s="91">
        <v>49965</v>
      </c>
      <c r="AI2894" s="91">
        <v>1</v>
      </c>
      <c r="AJ2894" s="91" t="s">
        <v>24495</v>
      </c>
      <c r="AK2894" s="91">
        <v>2</v>
      </c>
      <c r="AL2894" s="91">
        <v>1</v>
      </c>
      <c r="AM2894" s="91">
        <v>43101600434</v>
      </c>
      <c r="AN2894" s="91" t="s">
        <v>2330</v>
      </c>
      <c r="AO2894" s="91">
        <v>1</v>
      </c>
      <c r="AP2894" s="91">
        <v>2</v>
      </c>
      <c r="AQ2894" s="91" t="s">
        <v>87</v>
      </c>
      <c r="AR2894" s="91" t="s">
        <v>87</v>
      </c>
      <c r="AW2894" s="91">
        <v>1</v>
      </c>
      <c r="AX2894" s="91">
        <v>0</v>
      </c>
      <c r="AZ2894" s="92">
        <v>38835</v>
      </c>
      <c r="BA2894" s="91" t="s">
        <v>183</v>
      </c>
      <c r="BB2894" s="92">
        <v>40350</v>
      </c>
      <c r="BC2894" s="91" t="s">
        <v>87</v>
      </c>
    </row>
    <row r="2895" spans="1:55">
      <c r="A2895" s="91">
        <f t="shared" si="45"/>
        <v>2894</v>
      </c>
      <c r="B2895" s="91">
        <v>1682401</v>
      </c>
      <c r="C2895" s="91">
        <v>70</v>
      </c>
      <c r="D2895" s="91">
        <v>19</v>
      </c>
      <c r="E2895" s="91" t="s">
        <v>87</v>
      </c>
      <c r="F2895" s="91" t="s">
        <v>87</v>
      </c>
      <c r="G2895" s="91" t="s">
        <v>24496</v>
      </c>
      <c r="I2895" s="91" t="s">
        <v>24497</v>
      </c>
      <c r="K2895" s="91" t="s">
        <v>5522</v>
      </c>
      <c r="L2895" s="91" t="s">
        <v>24498</v>
      </c>
      <c r="M2895" s="91" t="s">
        <v>24499</v>
      </c>
      <c r="O2895" s="91" t="s">
        <v>24500</v>
      </c>
      <c r="P2895" s="91" t="s">
        <v>24501</v>
      </c>
      <c r="U2895" s="91">
        <v>1</v>
      </c>
      <c r="V2895" s="91">
        <v>500000</v>
      </c>
      <c r="W2895" s="91">
        <v>0</v>
      </c>
      <c r="X2895" s="91">
        <v>100</v>
      </c>
      <c r="Y2895" s="91">
        <v>120</v>
      </c>
      <c r="Z2895" s="91">
        <v>40</v>
      </c>
      <c r="AA2895" s="91">
        <v>60</v>
      </c>
      <c r="AB2895" s="91">
        <v>120</v>
      </c>
      <c r="AC2895" s="91">
        <v>0</v>
      </c>
      <c r="AD2895" s="91">
        <v>100</v>
      </c>
      <c r="AE2895" s="91">
        <v>120</v>
      </c>
      <c r="AF2895" s="91">
        <v>5</v>
      </c>
      <c r="AG2895" s="91">
        <v>433</v>
      </c>
      <c r="AH2895" s="91">
        <v>4448103</v>
      </c>
      <c r="AI2895" s="91">
        <v>1</v>
      </c>
      <c r="AJ2895" s="91" t="s">
        <v>24502</v>
      </c>
      <c r="AK2895" s="91">
        <v>2</v>
      </c>
      <c r="AL2895" s="91">
        <v>0</v>
      </c>
      <c r="AM2895" s="91" t="s">
        <v>87</v>
      </c>
      <c r="AO2895" s="91">
        <v>0</v>
      </c>
      <c r="AP2895" s="91">
        <v>2</v>
      </c>
      <c r="AQ2895" s="91">
        <v>1558559</v>
      </c>
      <c r="AR2895" s="91" t="s">
        <v>87</v>
      </c>
      <c r="AU2895" s="93">
        <v>42060</v>
      </c>
      <c r="AW2895" s="91">
        <v>1</v>
      </c>
      <c r="AX2895" s="91">
        <v>0</v>
      </c>
      <c r="AZ2895" s="92">
        <v>38833</v>
      </c>
      <c r="BA2895" s="91" t="s">
        <v>183</v>
      </c>
      <c r="BB2895" s="92">
        <v>42057</v>
      </c>
      <c r="BC2895" s="91" t="s">
        <v>87</v>
      </c>
    </row>
    <row r="2896" spans="1:55">
      <c r="A2896" s="91">
        <f t="shared" si="45"/>
        <v>2895</v>
      </c>
      <c r="B2896" s="91">
        <v>1684601</v>
      </c>
      <c r="C2896" s="91">
        <v>30</v>
      </c>
      <c r="D2896" s="91">
        <v>19</v>
      </c>
      <c r="E2896" s="91" t="s">
        <v>87</v>
      </c>
      <c r="F2896" s="91" t="s">
        <v>87</v>
      </c>
      <c r="G2896" s="91" t="s">
        <v>24503</v>
      </c>
      <c r="I2896" s="91" t="s">
        <v>10198</v>
      </c>
      <c r="J2896" s="91" t="s">
        <v>24504</v>
      </c>
      <c r="K2896" s="91" t="s">
        <v>558</v>
      </c>
      <c r="L2896" s="91" t="s">
        <v>24505</v>
      </c>
      <c r="M2896" s="91" t="s">
        <v>24506</v>
      </c>
      <c r="O2896" s="91" t="s">
        <v>24507</v>
      </c>
      <c r="P2896" s="91" t="s">
        <v>24508</v>
      </c>
      <c r="R2896" s="91" t="s">
        <v>24509</v>
      </c>
      <c r="S2896" s="91" t="s">
        <v>24510</v>
      </c>
      <c r="T2896" s="91" t="s">
        <v>269</v>
      </c>
      <c r="U2896" s="91">
        <v>1</v>
      </c>
      <c r="V2896" s="91">
        <v>500000</v>
      </c>
      <c r="W2896" s="91">
        <v>0</v>
      </c>
      <c r="X2896" s="91">
        <v>0</v>
      </c>
      <c r="Y2896" s="91">
        <v>0</v>
      </c>
      <c r="Z2896" s="91">
        <v>40</v>
      </c>
      <c r="AA2896" s="91">
        <v>60</v>
      </c>
      <c r="AB2896" s="91">
        <v>120</v>
      </c>
      <c r="AC2896" s="91">
        <v>0</v>
      </c>
      <c r="AD2896" s="91">
        <v>0</v>
      </c>
      <c r="AE2896" s="91">
        <v>0</v>
      </c>
      <c r="AF2896" s="91">
        <v>5</v>
      </c>
      <c r="AG2896" s="91">
        <v>53</v>
      </c>
      <c r="AH2896" s="91">
        <v>1256830</v>
      </c>
      <c r="AI2896" s="91">
        <v>1</v>
      </c>
      <c r="AJ2896" s="91" t="s">
        <v>24511</v>
      </c>
      <c r="AK2896" s="91">
        <v>2</v>
      </c>
      <c r="AL2896" s="91">
        <v>0</v>
      </c>
      <c r="AM2896" s="91" t="s">
        <v>87</v>
      </c>
      <c r="AO2896" s="91">
        <v>1</v>
      </c>
      <c r="AP2896" s="91">
        <v>2</v>
      </c>
      <c r="AQ2896" s="91">
        <v>1558245</v>
      </c>
      <c r="AR2896" s="91" t="s">
        <v>87</v>
      </c>
      <c r="AU2896" s="93">
        <v>42060</v>
      </c>
      <c r="AW2896" s="91">
        <v>1</v>
      </c>
      <c r="AX2896" s="91">
        <v>0</v>
      </c>
      <c r="AZ2896" s="92">
        <v>38848</v>
      </c>
      <c r="BA2896" s="91" t="s">
        <v>183</v>
      </c>
      <c r="BB2896" s="92">
        <v>42057</v>
      </c>
      <c r="BC2896" s="91" t="s">
        <v>87</v>
      </c>
    </row>
    <row r="2897" spans="1:55">
      <c r="A2897" s="91">
        <f t="shared" si="45"/>
        <v>2896</v>
      </c>
      <c r="B2897" s="91">
        <v>1684701</v>
      </c>
      <c r="C2897" s="91">
        <v>30</v>
      </c>
      <c r="D2897" s="91">
        <v>19</v>
      </c>
      <c r="E2897" s="91" t="s">
        <v>87</v>
      </c>
      <c r="F2897" s="91" t="s">
        <v>87</v>
      </c>
      <c r="G2897" s="91" t="s">
        <v>24512</v>
      </c>
      <c r="I2897" s="91" t="s">
        <v>24513</v>
      </c>
      <c r="J2897" s="91" t="s">
        <v>24514</v>
      </c>
      <c r="K2897" s="91" t="s">
        <v>24515</v>
      </c>
      <c r="L2897" s="91" t="s">
        <v>24516</v>
      </c>
      <c r="O2897" s="91" t="s">
        <v>24517</v>
      </c>
      <c r="P2897" s="91" t="s">
        <v>24517</v>
      </c>
      <c r="R2897" s="91" t="s">
        <v>24518</v>
      </c>
      <c r="S2897" s="91" t="s">
        <v>24519</v>
      </c>
      <c r="T2897" s="91" t="s">
        <v>269</v>
      </c>
      <c r="U2897" s="91">
        <v>0</v>
      </c>
      <c r="V2897" s="91">
        <v>500000</v>
      </c>
      <c r="W2897" s="91">
        <v>0</v>
      </c>
      <c r="X2897" s="91">
        <v>0</v>
      </c>
      <c r="Y2897" s="91">
        <v>0</v>
      </c>
      <c r="Z2897" s="91">
        <v>40</v>
      </c>
      <c r="AA2897" s="91">
        <v>60</v>
      </c>
      <c r="AB2897" s="91">
        <v>120</v>
      </c>
      <c r="AC2897" s="91">
        <v>0</v>
      </c>
      <c r="AD2897" s="91">
        <v>0</v>
      </c>
      <c r="AE2897" s="91">
        <v>0</v>
      </c>
      <c r="AF2897" s="91">
        <v>5</v>
      </c>
      <c r="AG2897" s="91">
        <v>557</v>
      </c>
      <c r="AH2897" s="91">
        <v>1229607</v>
      </c>
      <c r="AI2897" s="91">
        <v>1</v>
      </c>
      <c r="AJ2897" s="91" t="s">
        <v>24520</v>
      </c>
      <c r="AK2897" s="91">
        <v>2</v>
      </c>
      <c r="AL2897" s="91">
        <v>0</v>
      </c>
      <c r="AM2897" s="91" t="s">
        <v>87</v>
      </c>
      <c r="AO2897" s="91">
        <v>1</v>
      </c>
      <c r="AP2897" s="91">
        <v>2</v>
      </c>
      <c r="AQ2897" s="91" t="s">
        <v>87</v>
      </c>
      <c r="AR2897" s="91" t="s">
        <v>87</v>
      </c>
      <c r="AW2897" s="91">
        <v>1</v>
      </c>
      <c r="AX2897" s="91">
        <v>0</v>
      </c>
      <c r="AZ2897" s="92">
        <v>38848</v>
      </c>
      <c r="BA2897" s="91" t="s">
        <v>183</v>
      </c>
      <c r="BB2897" s="92">
        <v>40450</v>
      </c>
      <c r="BC2897" s="91" t="s">
        <v>87</v>
      </c>
    </row>
    <row r="2898" spans="1:55">
      <c r="A2898" s="91">
        <f t="shared" si="45"/>
        <v>2897</v>
      </c>
      <c r="B2898" s="91">
        <v>1686701</v>
      </c>
      <c r="C2898" s="91">
        <v>70</v>
      </c>
      <c r="D2898" s="91">
        <v>19</v>
      </c>
      <c r="E2898" s="91" t="s">
        <v>87</v>
      </c>
      <c r="F2898" s="91" t="s">
        <v>87</v>
      </c>
      <c r="G2898" s="91" t="s">
        <v>3869</v>
      </c>
      <c r="I2898" s="91" t="s">
        <v>24521</v>
      </c>
      <c r="K2898" s="91" t="s">
        <v>339</v>
      </c>
      <c r="L2898" s="91" t="s">
        <v>24522</v>
      </c>
      <c r="O2898" s="91" t="s">
        <v>24523</v>
      </c>
      <c r="P2898" s="91" t="s">
        <v>24524</v>
      </c>
      <c r="R2898" s="91" t="s">
        <v>24525</v>
      </c>
      <c r="S2898" s="91" t="s">
        <v>24526</v>
      </c>
      <c r="U2898" s="91">
        <v>1</v>
      </c>
      <c r="V2898" s="91">
        <v>500000</v>
      </c>
      <c r="W2898" s="91">
        <v>0</v>
      </c>
      <c r="X2898" s="91">
        <v>100</v>
      </c>
      <c r="Y2898" s="91">
        <v>120</v>
      </c>
      <c r="Z2898" s="91">
        <v>40</v>
      </c>
      <c r="AA2898" s="91">
        <v>60</v>
      </c>
      <c r="AB2898" s="91">
        <v>120</v>
      </c>
      <c r="AC2898" s="91">
        <v>0</v>
      </c>
      <c r="AD2898" s="91">
        <v>100</v>
      </c>
      <c r="AE2898" s="91">
        <v>120</v>
      </c>
      <c r="AF2898" s="91">
        <v>9</v>
      </c>
      <c r="AG2898" s="91">
        <v>129</v>
      </c>
      <c r="AH2898" s="91">
        <v>1237349</v>
      </c>
      <c r="AI2898" s="91">
        <v>1</v>
      </c>
      <c r="AJ2898" s="91" t="s">
        <v>24527</v>
      </c>
      <c r="AK2898" s="91">
        <v>2</v>
      </c>
      <c r="AL2898" s="91">
        <v>0</v>
      </c>
      <c r="AM2898" s="91" t="s">
        <v>87</v>
      </c>
      <c r="AO2898" s="91">
        <v>0</v>
      </c>
      <c r="AP2898" s="91">
        <v>2</v>
      </c>
      <c r="AQ2898" s="91">
        <v>1066474</v>
      </c>
      <c r="AR2898" s="91" t="s">
        <v>87</v>
      </c>
      <c r="AU2898" s="93">
        <v>42060</v>
      </c>
      <c r="AW2898" s="91">
        <v>1</v>
      </c>
      <c r="AX2898" s="91">
        <v>0</v>
      </c>
      <c r="AZ2898" s="92">
        <v>38855</v>
      </c>
      <c r="BA2898" s="91" t="s">
        <v>183</v>
      </c>
      <c r="BB2898" s="92">
        <v>42057</v>
      </c>
      <c r="BC2898" s="91" t="s">
        <v>87</v>
      </c>
    </row>
    <row r="2899" spans="1:55">
      <c r="A2899" s="91">
        <f t="shared" si="45"/>
        <v>2898</v>
      </c>
      <c r="B2899" s="91">
        <v>1691401</v>
      </c>
      <c r="C2899" s="91">
        <v>43</v>
      </c>
      <c r="D2899" s="91">
        <v>19</v>
      </c>
      <c r="E2899" s="91" t="s">
        <v>87</v>
      </c>
      <c r="F2899" s="91" t="s">
        <v>87</v>
      </c>
      <c r="G2899" s="91" t="s">
        <v>24528</v>
      </c>
      <c r="I2899" s="91" t="s">
        <v>24529</v>
      </c>
      <c r="K2899" s="91" t="s">
        <v>13139</v>
      </c>
      <c r="L2899" s="91" t="s">
        <v>24530</v>
      </c>
      <c r="O2899" s="91" t="s">
        <v>24531</v>
      </c>
      <c r="P2899" s="91" t="s">
        <v>24532</v>
      </c>
      <c r="U2899" s="91">
        <v>0</v>
      </c>
      <c r="V2899" s="91">
        <v>500000</v>
      </c>
      <c r="W2899" s="91">
        <v>0</v>
      </c>
      <c r="X2899" s="91">
        <v>0</v>
      </c>
      <c r="Y2899" s="91">
        <v>0</v>
      </c>
      <c r="Z2899" s="91">
        <v>30</v>
      </c>
      <c r="AA2899" s="91">
        <v>70</v>
      </c>
      <c r="AB2899" s="91">
        <v>120</v>
      </c>
      <c r="AC2899" s="91">
        <v>0</v>
      </c>
      <c r="AD2899" s="91">
        <v>0</v>
      </c>
      <c r="AE2899" s="91">
        <v>0</v>
      </c>
      <c r="AF2899" s="91">
        <v>149</v>
      </c>
      <c r="AG2899" s="91">
        <v>161</v>
      </c>
      <c r="AH2899" s="91">
        <v>377630</v>
      </c>
      <c r="AI2899" s="91">
        <v>1</v>
      </c>
      <c r="AJ2899" s="91" t="s">
        <v>24533</v>
      </c>
      <c r="AK2899" s="91">
        <v>2</v>
      </c>
      <c r="AL2899" s="91">
        <v>0</v>
      </c>
      <c r="AM2899" s="91" t="s">
        <v>87</v>
      </c>
      <c r="AO2899" s="91">
        <v>0</v>
      </c>
      <c r="AP2899" s="91">
        <v>2</v>
      </c>
      <c r="AQ2899" s="91" t="s">
        <v>87</v>
      </c>
      <c r="AR2899" s="91" t="s">
        <v>87</v>
      </c>
      <c r="AW2899" s="91">
        <v>1</v>
      </c>
      <c r="AX2899" s="91">
        <v>0</v>
      </c>
      <c r="AZ2899" s="92">
        <v>43132</v>
      </c>
      <c r="BA2899" s="91" t="s">
        <v>3642</v>
      </c>
      <c r="BB2899" s="92">
        <v>43132</v>
      </c>
      <c r="BC2899" s="91" t="s">
        <v>3642</v>
      </c>
    </row>
    <row r="2900" spans="1:55">
      <c r="A2900" s="91">
        <f t="shared" si="45"/>
        <v>2899</v>
      </c>
      <c r="B2900" s="91">
        <v>1691701</v>
      </c>
      <c r="C2900" s="91">
        <v>29</v>
      </c>
      <c r="D2900" s="91">
        <v>19</v>
      </c>
      <c r="E2900" s="91" t="s">
        <v>87</v>
      </c>
      <c r="F2900" s="91" t="s">
        <v>87</v>
      </c>
      <c r="G2900" s="91" t="s">
        <v>24534</v>
      </c>
      <c r="I2900" s="91" t="s">
        <v>24535</v>
      </c>
      <c r="K2900" s="91" t="s">
        <v>24536</v>
      </c>
      <c r="L2900" s="91" t="s">
        <v>24537</v>
      </c>
      <c r="M2900" s="91" t="s">
        <v>24538</v>
      </c>
      <c r="O2900" s="91" t="s">
        <v>24539</v>
      </c>
      <c r="P2900" s="91" t="s">
        <v>24540</v>
      </c>
      <c r="R2900" s="91" t="s">
        <v>24541</v>
      </c>
      <c r="S2900" s="91" t="s">
        <v>24542</v>
      </c>
      <c r="U2900" s="91">
        <v>1</v>
      </c>
      <c r="V2900" s="91">
        <v>500000</v>
      </c>
      <c r="W2900" s="91">
        <v>0</v>
      </c>
      <c r="X2900" s="91">
        <v>0</v>
      </c>
      <c r="Y2900" s="91">
        <v>0</v>
      </c>
      <c r="Z2900" s="91">
        <v>40</v>
      </c>
      <c r="AA2900" s="91">
        <v>60</v>
      </c>
      <c r="AB2900" s="91">
        <v>120</v>
      </c>
      <c r="AC2900" s="91">
        <v>0</v>
      </c>
      <c r="AD2900" s="91">
        <v>0</v>
      </c>
      <c r="AE2900" s="91">
        <v>0</v>
      </c>
      <c r="AF2900" s="91">
        <v>1</v>
      </c>
      <c r="AG2900" s="91">
        <v>128</v>
      </c>
      <c r="AH2900" s="91">
        <v>2064576</v>
      </c>
      <c r="AI2900" s="91">
        <v>1</v>
      </c>
      <c r="AJ2900" s="91" t="s">
        <v>24543</v>
      </c>
      <c r="AK2900" s="91">
        <v>2</v>
      </c>
      <c r="AL2900" s="91">
        <v>0</v>
      </c>
      <c r="AM2900" s="91" t="s">
        <v>87</v>
      </c>
      <c r="AO2900" s="91">
        <v>1</v>
      </c>
      <c r="AP2900" s="91">
        <v>2</v>
      </c>
      <c r="AQ2900" s="91">
        <v>1575378</v>
      </c>
      <c r="AR2900" s="91" t="s">
        <v>87</v>
      </c>
      <c r="AU2900" s="93">
        <v>42060</v>
      </c>
      <c r="AW2900" s="91">
        <v>1</v>
      </c>
      <c r="AX2900" s="91">
        <v>0</v>
      </c>
      <c r="AZ2900" s="92">
        <v>38880</v>
      </c>
      <c r="BA2900" s="91" t="s">
        <v>183</v>
      </c>
      <c r="BB2900" s="92">
        <v>42057</v>
      </c>
      <c r="BC2900" s="91" t="s">
        <v>87</v>
      </c>
    </row>
    <row r="2901" spans="1:55">
      <c r="A2901" s="91">
        <f t="shared" si="45"/>
        <v>2900</v>
      </c>
      <c r="B2901" s="91">
        <v>1705401</v>
      </c>
      <c r="C2901" s="91">
        <v>29</v>
      </c>
      <c r="D2901" s="91">
        <v>19</v>
      </c>
      <c r="E2901" s="91" t="s">
        <v>87</v>
      </c>
      <c r="F2901" s="91" t="s">
        <v>87</v>
      </c>
      <c r="G2901" s="91" t="s">
        <v>24544</v>
      </c>
      <c r="I2901" s="91" t="s">
        <v>24545</v>
      </c>
      <c r="J2901" s="91" t="s">
        <v>24546</v>
      </c>
      <c r="K2901" s="91" t="s">
        <v>24547</v>
      </c>
      <c r="L2901" s="91" t="s">
        <v>24548</v>
      </c>
      <c r="O2901" s="91" t="s">
        <v>24549</v>
      </c>
      <c r="P2901" s="91" t="s">
        <v>24550</v>
      </c>
      <c r="R2901" s="91" t="s">
        <v>24551</v>
      </c>
      <c r="S2901" s="91" t="s">
        <v>24552</v>
      </c>
      <c r="T2901" s="91" t="s">
        <v>269</v>
      </c>
      <c r="U2901" s="91">
        <v>1</v>
      </c>
      <c r="V2901" s="91">
        <v>500000</v>
      </c>
      <c r="W2901" s="91">
        <v>0</v>
      </c>
      <c r="X2901" s="91">
        <v>0</v>
      </c>
      <c r="Y2901" s="91">
        <v>0</v>
      </c>
      <c r="Z2901" s="91">
        <v>40</v>
      </c>
      <c r="AA2901" s="91">
        <v>60</v>
      </c>
      <c r="AB2901" s="91">
        <v>120</v>
      </c>
      <c r="AC2901" s="91">
        <v>0</v>
      </c>
      <c r="AD2901" s="91">
        <v>0</v>
      </c>
      <c r="AE2901" s="91">
        <v>0</v>
      </c>
      <c r="AF2901" s="91">
        <v>143</v>
      </c>
      <c r="AG2901" s="91">
        <v>411</v>
      </c>
      <c r="AH2901" s="91">
        <v>639941</v>
      </c>
      <c r="AI2901" s="91">
        <v>1</v>
      </c>
      <c r="AJ2901" s="91" t="s">
        <v>24553</v>
      </c>
      <c r="AK2901" s="91">
        <v>2</v>
      </c>
      <c r="AL2901" s="91">
        <v>1</v>
      </c>
      <c r="AM2901" s="91">
        <v>20110932255657</v>
      </c>
      <c r="AN2901" s="91" t="s">
        <v>24554</v>
      </c>
      <c r="AO2901" s="91">
        <v>1</v>
      </c>
      <c r="AP2901" s="91">
        <v>2</v>
      </c>
      <c r="AQ2901" s="91">
        <v>1574333</v>
      </c>
      <c r="AR2901" s="91" t="s">
        <v>87</v>
      </c>
      <c r="AU2901" s="93">
        <v>42060</v>
      </c>
      <c r="AW2901" s="91">
        <v>1</v>
      </c>
      <c r="AX2901" s="91">
        <v>0</v>
      </c>
      <c r="AZ2901" s="92">
        <v>40955</v>
      </c>
      <c r="BA2901" s="91" t="s">
        <v>183</v>
      </c>
      <c r="BB2901" s="92">
        <v>42057</v>
      </c>
      <c r="BC2901" s="91" t="s">
        <v>87</v>
      </c>
    </row>
    <row r="2902" spans="1:55">
      <c r="A2902" s="91">
        <f t="shared" si="45"/>
        <v>2901</v>
      </c>
      <c r="B2902" s="91">
        <v>1707901</v>
      </c>
      <c r="C2902" s="91">
        <v>62</v>
      </c>
      <c r="D2902" s="91">
        <v>19</v>
      </c>
      <c r="E2902" s="91" t="s">
        <v>87</v>
      </c>
      <c r="F2902" s="91" t="s">
        <v>87</v>
      </c>
      <c r="G2902" s="91" t="s">
        <v>24555</v>
      </c>
      <c r="I2902" s="91" t="s">
        <v>24556</v>
      </c>
      <c r="J2902" s="91" t="s">
        <v>24555</v>
      </c>
      <c r="K2902" s="91" t="s">
        <v>24557</v>
      </c>
      <c r="L2902" s="91" t="s">
        <v>24558</v>
      </c>
      <c r="O2902" s="91" t="s">
        <v>24559</v>
      </c>
      <c r="P2902" s="91" t="s">
        <v>87</v>
      </c>
      <c r="U2902" s="91">
        <v>0</v>
      </c>
      <c r="V2902" s="91">
        <v>0</v>
      </c>
      <c r="W2902" s="91">
        <v>0</v>
      </c>
      <c r="X2902" s="91">
        <v>100</v>
      </c>
      <c r="Y2902" s="91">
        <v>120</v>
      </c>
      <c r="Z2902" s="91">
        <v>40</v>
      </c>
      <c r="AA2902" s="91">
        <v>60</v>
      </c>
      <c r="AB2902" s="91">
        <v>120</v>
      </c>
      <c r="AC2902" s="91">
        <v>0</v>
      </c>
      <c r="AD2902" s="91">
        <v>0</v>
      </c>
      <c r="AE2902" s="91">
        <v>0</v>
      </c>
      <c r="AF2902" s="91">
        <v>155</v>
      </c>
      <c r="AG2902" s="91">
        <v>511</v>
      </c>
      <c r="AH2902" s="91">
        <v>296940</v>
      </c>
      <c r="AI2902" s="91">
        <v>1</v>
      </c>
      <c r="AJ2902" s="91" t="s">
        <v>24560</v>
      </c>
      <c r="AK2902" s="91">
        <v>2</v>
      </c>
      <c r="AL2902" s="91">
        <v>0</v>
      </c>
      <c r="AM2902" s="91" t="s">
        <v>87</v>
      </c>
      <c r="AO2902" s="91">
        <v>0</v>
      </c>
      <c r="AP2902" s="91">
        <v>2</v>
      </c>
      <c r="AQ2902" s="91" t="s">
        <v>87</v>
      </c>
      <c r="AR2902" s="91" t="s">
        <v>87</v>
      </c>
      <c r="AW2902" s="91">
        <v>1</v>
      </c>
      <c r="AX2902" s="91">
        <v>0</v>
      </c>
      <c r="AZ2902" s="92">
        <v>38940</v>
      </c>
      <c r="BA2902" s="91" t="s">
        <v>183</v>
      </c>
      <c r="BB2902" s="92">
        <v>42471</v>
      </c>
      <c r="BC2902" s="91" t="s">
        <v>87</v>
      </c>
    </row>
    <row r="2903" spans="1:55">
      <c r="A2903" s="91">
        <f t="shared" si="45"/>
        <v>2902</v>
      </c>
      <c r="B2903" s="91">
        <v>1710101</v>
      </c>
      <c r="C2903" s="91">
        <v>70</v>
      </c>
      <c r="D2903" s="91">
        <v>19</v>
      </c>
      <c r="E2903" s="91" t="s">
        <v>87</v>
      </c>
      <c r="F2903" s="91" t="s">
        <v>87</v>
      </c>
      <c r="G2903" s="91" t="s">
        <v>24561</v>
      </c>
      <c r="I2903" s="91" t="s">
        <v>24562</v>
      </c>
      <c r="J2903" s="91" t="s">
        <v>24563</v>
      </c>
      <c r="K2903" s="91" t="s">
        <v>24337</v>
      </c>
      <c r="L2903" s="91" t="s">
        <v>24564</v>
      </c>
      <c r="O2903" s="91" t="s">
        <v>24565</v>
      </c>
      <c r="P2903" s="91" t="s">
        <v>24566</v>
      </c>
      <c r="R2903" s="91" t="s">
        <v>24567</v>
      </c>
      <c r="S2903" s="91" t="s">
        <v>24568</v>
      </c>
      <c r="T2903" s="91" t="s">
        <v>385</v>
      </c>
      <c r="U2903" s="91">
        <v>0</v>
      </c>
      <c r="V2903" s="91">
        <v>500000</v>
      </c>
      <c r="W2903" s="91">
        <v>0</v>
      </c>
      <c r="X2903" s="91">
        <v>100</v>
      </c>
      <c r="Y2903" s="91">
        <v>120</v>
      </c>
      <c r="Z2903" s="91">
        <v>40</v>
      </c>
      <c r="AA2903" s="91">
        <v>60</v>
      </c>
      <c r="AB2903" s="91">
        <v>120</v>
      </c>
      <c r="AC2903" s="91">
        <v>0</v>
      </c>
      <c r="AD2903" s="91">
        <v>100</v>
      </c>
      <c r="AE2903" s="91">
        <v>120</v>
      </c>
      <c r="AF2903" s="91">
        <v>167</v>
      </c>
      <c r="AG2903" s="91">
        <v>4</v>
      </c>
      <c r="AH2903" s="91">
        <v>1013645</v>
      </c>
      <c r="AI2903" s="91">
        <v>2</v>
      </c>
      <c r="AJ2903" s="91" t="s">
        <v>24569</v>
      </c>
      <c r="AK2903" s="91">
        <v>2</v>
      </c>
      <c r="AL2903" s="91">
        <v>0</v>
      </c>
      <c r="AM2903" s="91" t="s">
        <v>87</v>
      </c>
      <c r="AO2903" s="91">
        <v>1</v>
      </c>
      <c r="AP2903" s="91">
        <v>2</v>
      </c>
      <c r="AQ2903" s="91" t="s">
        <v>87</v>
      </c>
      <c r="AR2903" s="91" t="s">
        <v>87</v>
      </c>
      <c r="AW2903" s="91">
        <v>1</v>
      </c>
      <c r="AX2903" s="91">
        <v>0</v>
      </c>
      <c r="AZ2903" s="92">
        <v>38953</v>
      </c>
      <c r="BA2903" s="91" t="s">
        <v>183</v>
      </c>
      <c r="BB2903" s="92">
        <v>40357</v>
      </c>
      <c r="BC2903" s="91" t="s">
        <v>87</v>
      </c>
    </row>
    <row r="2904" spans="1:55">
      <c r="A2904" s="91">
        <f t="shared" si="45"/>
        <v>2903</v>
      </c>
      <c r="B2904" s="91">
        <v>1715101</v>
      </c>
      <c r="C2904" s="91">
        <v>30</v>
      </c>
      <c r="D2904" s="91">
        <v>19</v>
      </c>
      <c r="E2904" s="91" t="s">
        <v>87</v>
      </c>
      <c r="F2904" s="91" t="s">
        <v>87</v>
      </c>
      <c r="G2904" s="91" t="s">
        <v>24570</v>
      </c>
      <c r="I2904" s="91" t="s">
        <v>24571</v>
      </c>
      <c r="J2904" s="91" t="s">
        <v>24572</v>
      </c>
      <c r="K2904" s="91" t="s">
        <v>19669</v>
      </c>
      <c r="L2904" s="91" t="s">
        <v>24573</v>
      </c>
      <c r="O2904" s="91" t="s">
        <v>24574</v>
      </c>
      <c r="P2904" s="91" t="s">
        <v>24575</v>
      </c>
      <c r="R2904" s="91" t="s">
        <v>24576</v>
      </c>
      <c r="S2904" s="91" t="s">
        <v>24577</v>
      </c>
      <c r="T2904" s="91" t="s">
        <v>269</v>
      </c>
      <c r="U2904" s="91">
        <v>1</v>
      </c>
      <c r="V2904" s="91">
        <v>0</v>
      </c>
      <c r="W2904" s="91">
        <v>0</v>
      </c>
      <c r="X2904" s="91">
        <v>0</v>
      </c>
      <c r="Y2904" s="91">
        <v>0</v>
      </c>
      <c r="Z2904" s="91">
        <v>40</v>
      </c>
      <c r="AA2904" s="91">
        <v>60</v>
      </c>
      <c r="AB2904" s="91">
        <v>120</v>
      </c>
      <c r="AC2904" s="91">
        <v>0</v>
      </c>
      <c r="AD2904" s="91">
        <v>0</v>
      </c>
      <c r="AE2904" s="91">
        <v>0</v>
      </c>
      <c r="AF2904" s="91">
        <v>525</v>
      </c>
      <c r="AG2904" s="91">
        <v>138</v>
      </c>
      <c r="AH2904" s="91">
        <v>1097679</v>
      </c>
      <c r="AI2904" s="91">
        <v>2</v>
      </c>
      <c r="AJ2904" s="91" t="s">
        <v>24578</v>
      </c>
      <c r="AK2904" s="91">
        <v>2</v>
      </c>
      <c r="AL2904" s="91">
        <v>0</v>
      </c>
      <c r="AM2904" s="91" t="s">
        <v>87</v>
      </c>
      <c r="AO2904" s="91">
        <v>1</v>
      </c>
      <c r="AP2904" s="91">
        <v>2</v>
      </c>
      <c r="AQ2904" s="91">
        <v>1591950</v>
      </c>
      <c r="AR2904" s="91" t="s">
        <v>87</v>
      </c>
      <c r="AU2904" s="93">
        <v>42060</v>
      </c>
      <c r="AW2904" s="91">
        <v>1</v>
      </c>
      <c r="AX2904" s="91">
        <v>0</v>
      </c>
      <c r="AZ2904" s="92">
        <v>38967</v>
      </c>
      <c r="BA2904" s="91" t="s">
        <v>183</v>
      </c>
      <c r="BB2904" s="92">
        <v>42057</v>
      </c>
      <c r="BC2904" s="91" t="s">
        <v>87</v>
      </c>
    </row>
    <row r="2905" spans="1:55">
      <c r="A2905" s="91">
        <f t="shared" si="45"/>
        <v>2904</v>
      </c>
      <c r="B2905" s="91">
        <v>1715501</v>
      </c>
      <c r="C2905" s="91">
        <v>77</v>
      </c>
      <c r="D2905" s="91">
        <v>19</v>
      </c>
      <c r="E2905" s="91" t="s">
        <v>87</v>
      </c>
      <c r="F2905" s="91" t="s">
        <v>87</v>
      </c>
      <c r="G2905" s="91" t="s">
        <v>24579</v>
      </c>
      <c r="I2905" s="91" t="s">
        <v>24580</v>
      </c>
      <c r="J2905" s="91" t="s">
        <v>24581</v>
      </c>
      <c r="K2905" s="91" t="s">
        <v>24582</v>
      </c>
      <c r="L2905" s="91" t="s">
        <v>24583</v>
      </c>
      <c r="O2905" s="91" t="s">
        <v>24584</v>
      </c>
      <c r="P2905" s="91" t="s">
        <v>24585</v>
      </c>
      <c r="R2905" s="91" t="s">
        <v>24586</v>
      </c>
      <c r="S2905" s="91" t="s">
        <v>24587</v>
      </c>
      <c r="T2905" s="91" t="s">
        <v>269</v>
      </c>
      <c r="U2905" s="91">
        <v>0</v>
      </c>
      <c r="V2905" s="91">
        <v>500000</v>
      </c>
      <c r="W2905" s="91">
        <v>0</v>
      </c>
      <c r="X2905" s="91">
        <v>100</v>
      </c>
      <c r="Y2905" s="91">
        <v>120</v>
      </c>
      <c r="Z2905" s="91">
        <v>40</v>
      </c>
      <c r="AA2905" s="91">
        <v>60</v>
      </c>
      <c r="AB2905" s="91">
        <v>120</v>
      </c>
      <c r="AC2905" s="91">
        <v>100</v>
      </c>
      <c r="AD2905" s="91">
        <v>0</v>
      </c>
      <c r="AE2905" s="91">
        <v>0</v>
      </c>
      <c r="AF2905" s="91">
        <v>1732</v>
      </c>
      <c r="AG2905" s="91">
        <v>6</v>
      </c>
      <c r="AH2905" s="91">
        <v>11108</v>
      </c>
      <c r="AI2905" s="91">
        <v>1</v>
      </c>
      <c r="AJ2905" s="91" t="s">
        <v>24588</v>
      </c>
      <c r="AK2905" s="91">
        <v>2</v>
      </c>
      <c r="AL2905" s="91">
        <v>0</v>
      </c>
      <c r="AM2905" s="91" t="s">
        <v>87</v>
      </c>
      <c r="AO2905" s="91">
        <v>1</v>
      </c>
      <c r="AP2905" s="91">
        <v>2</v>
      </c>
      <c r="AQ2905" s="91" t="s">
        <v>87</v>
      </c>
      <c r="AR2905" s="91" t="s">
        <v>87</v>
      </c>
      <c r="AW2905" s="91">
        <v>1</v>
      </c>
      <c r="AX2905" s="91">
        <v>0</v>
      </c>
      <c r="AZ2905" s="92">
        <v>38971</v>
      </c>
      <c r="BA2905" s="91" t="s">
        <v>183</v>
      </c>
      <c r="BB2905" s="92">
        <v>42957.622708333336</v>
      </c>
      <c r="BC2905" s="91" t="s">
        <v>233</v>
      </c>
    </row>
    <row r="2906" spans="1:55">
      <c r="A2906" s="91">
        <f t="shared" si="45"/>
        <v>2905</v>
      </c>
      <c r="B2906" s="91">
        <v>1720501</v>
      </c>
      <c r="C2906" s="91">
        <v>94</v>
      </c>
      <c r="D2906" s="91">
        <v>19</v>
      </c>
      <c r="E2906" s="91" t="s">
        <v>87</v>
      </c>
      <c r="F2906" s="91" t="s">
        <v>87</v>
      </c>
      <c r="G2906" s="91" t="s">
        <v>13359</v>
      </c>
      <c r="I2906" s="91" t="s">
        <v>24589</v>
      </c>
      <c r="J2906" s="91" t="s">
        <v>24590</v>
      </c>
      <c r="K2906" s="91" t="s">
        <v>24591</v>
      </c>
      <c r="L2906" s="91" t="s">
        <v>24592</v>
      </c>
      <c r="O2906" s="91" t="s">
        <v>13363</v>
      </c>
      <c r="P2906" s="91" t="s">
        <v>87</v>
      </c>
      <c r="U2906" s="91">
        <v>1</v>
      </c>
      <c r="V2906" s="91">
        <v>500000</v>
      </c>
      <c r="W2906" s="91">
        <v>0</v>
      </c>
      <c r="X2906" s="91">
        <v>0</v>
      </c>
      <c r="Y2906" s="91">
        <v>0</v>
      </c>
      <c r="Z2906" s="91">
        <v>40</v>
      </c>
      <c r="AA2906" s="91">
        <v>60</v>
      </c>
      <c r="AB2906" s="91">
        <v>120</v>
      </c>
      <c r="AC2906" s="91">
        <v>0</v>
      </c>
      <c r="AD2906" s="91">
        <v>0</v>
      </c>
      <c r="AE2906" s="91">
        <v>0</v>
      </c>
      <c r="AF2906" s="91">
        <v>543</v>
      </c>
      <c r="AG2906" s="91">
        <v>130</v>
      </c>
      <c r="AH2906" s="91">
        <v>3497920</v>
      </c>
      <c r="AI2906" s="91">
        <v>1</v>
      </c>
      <c r="AJ2906" s="91" t="s">
        <v>24593</v>
      </c>
      <c r="AK2906" s="91">
        <v>2</v>
      </c>
      <c r="AL2906" s="91">
        <v>1</v>
      </c>
      <c r="AM2906" s="91" t="s">
        <v>24594</v>
      </c>
      <c r="AN2906" s="91" t="s">
        <v>24595</v>
      </c>
      <c r="AO2906" s="91">
        <v>0</v>
      </c>
      <c r="AP2906" s="91">
        <v>2</v>
      </c>
      <c r="AQ2906" s="91">
        <v>1584783</v>
      </c>
      <c r="AR2906" s="91" t="s">
        <v>87</v>
      </c>
      <c r="AU2906" s="93">
        <v>42060</v>
      </c>
      <c r="AW2906" s="91">
        <v>1</v>
      </c>
      <c r="AX2906" s="91">
        <v>0</v>
      </c>
      <c r="AZ2906" s="92">
        <v>39514</v>
      </c>
      <c r="BA2906" s="91" t="s">
        <v>183</v>
      </c>
      <c r="BB2906" s="92">
        <v>42057</v>
      </c>
      <c r="BC2906" s="91" t="s">
        <v>87</v>
      </c>
    </row>
    <row r="2907" spans="1:55">
      <c r="A2907" s="91">
        <f t="shared" si="45"/>
        <v>2906</v>
      </c>
      <c r="B2907" s="91">
        <v>1721201</v>
      </c>
      <c r="C2907" s="91">
        <v>70</v>
      </c>
      <c r="D2907" s="91">
        <v>19</v>
      </c>
      <c r="E2907" s="91" t="s">
        <v>87</v>
      </c>
      <c r="F2907" s="91" t="s">
        <v>87</v>
      </c>
      <c r="G2907" s="91" t="s">
        <v>24596</v>
      </c>
      <c r="I2907" s="91" t="s">
        <v>24597</v>
      </c>
      <c r="J2907" s="91" t="s">
        <v>24598</v>
      </c>
      <c r="K2907" s="91" t="s">
        <v>24599</v>
      </c>
      <c r="L2907" s="91" t="s">
        <v>24600</v>
      </c>
      <c r="O2907" s="91" t="s">
        <v>24601</v>
      </c>
      <c r="P2907" s="91" t="s">
        <v>24602</v>
      </c>
      <c r="R2907" s="91" t="s">
        <v>24603</v>
      </c>
      <c r="S2907" s="91" t="s">
        <v>24604</v>
      </c>
      <c r="T2907" s="91" t="s">
        <v>269</v>
      </c>
      <c r="U2907" s="91">
        <v>1</v>
      </c>
      <c r="V2907" s="91">
        <v>500000</v>
      </c>
      <c r="W2907" s="91">
        <v>0</v>
      </c>
      <c r="X2907" s="91">
        <v>100</v>
      </c>
      <c r="Y2907" s="91">
        <v>120</v>
      </c>
      <c r="Z2907" s="91">
        <v>40</v>
      </c>
      <c r="AA2907" s="91">
        <v>60</v>
      </c>
      <c r="AB2907" s="91">
        <v>120</v>
      </c>
      <c r="AC2907" s="91">
        <v>0</v>
      </c>
      <c r="AD2907" s="91">
        <v>100</v>
      </c>
      <c r="AE2907" s="91">
        <v>120</v>
      </c>
      <c r="AF2907" s="91">
        <v>159</v>
      </c>
      <c r="AG2907" s="91">
        <v>716</v>
      </c>
      <c r="AH2907" s="91">
        <v>26485</v>
      </c>
      <c r="AI2907" s="91">
        <v>1</v>
      </c>
      <c r="AJ2907" s="91" t="s">
        <v>24597</v>
      </c>
      <c r="AK2907" s="91">
        <v>2</v>
      </c>
      <c r="AL2907" s="91">
        <v>0</v>
      </c>
      <c r="AM2907" s="91" t="s">
        <v>87</v>
      </c>
      <c r="AO2907" s="91">
        <v>0</v>
      </c>
      <c r="AP2907" s="91">
        <v>2</v>
      </c>
      <c r="AQ2907" s="91">
        <v>1587001</v>
      </c>
      <c r="AR2907" s="91" t="s">
        <v>87</v>
      </c>
      <c r="AU2907" s="93">
        <v>42060</v>
      </c>
      <c r="AW2907" s="91">
        <v>1</v>
      </c>
      <c r="AX2907" s="91">
        <v>0</v>
      </c>
      <c r="AZ2907" s="92">
        <v>39001</v>
      </c>
      <c r="BA2907" s="91" t="s">
        <v>183</v>
      </c>
      <c r="BB2907" s="92">
        <v>42074</v>
      </c>
      <c r="BC2907" s="91" t="s">
        <v>87</v>
      </c>
    </row>
    <row r="2908" spans="1:55">
      <c r="A2908" s="91">
        <f t="shared" si="45"/>
        <v>2907</v>
      </c>
      <c r="B2908" s="91">
        <v>1722201</v>
      </c>
      <c r="C2908" s="91">
        <v>30</v>
      </c>
      <c r="D2908" s="91">
        <v>19</v>
      </c>
      <c r="E2908" s="91" t="s">
        <v>87</v>
      </c>
      <c r="F2908" s="91" t="s">
        <v>87</v>
      </c>
      <c r="G2908" s="91" t="s">
        <v>24605</v>
      </c>
      <c r="I2908" s="91" t="s">
        <v>24606</v>
      </c>
      <c r="J2908" s="91" t="s">
        <v>24607</v>
      </c>
      <c r="K2908" s="91" t="s">
        <v>24608</v>
      </c>
      <c r="L2908" s="91" t="s">
        <v>24609</v>
      </c>
      <c r="O2908" s="91" t="s">
        <v>24610</v>
      </c>
      <c r="P2908" s="91" t="s">
        <v>24611</v>
      </c>
      <c r="U2908" s="91">
        <v>0</v>
      </c>
      <c r="V2908" s="91">
        <v>500000</v>
      </c>
      <c r="W2908" s="91">
        <v>0</v>
      </c>
      <c r="X2908" s="91">
        <v>100</v>
      </c>
      <c r="Y2908" s="91">
        <v>120</v>
      </c>
      <c r="Z2908" s="91">
        <v>40</v>
      </c>
      <c r="AA2908" s="91">
        <v>60</v>
      </c>
      <c r="AB2908" s="91">
        <v>120</v>
      </c>
      <c r="AC2908" s="91">
        <v>0</v>
      </c>
      <c r="AD2908" s="91">
        <v>0</v>
      </c>
      <c r="AE2908" s="91">
        <v>0</v>
      </c>
      <c r="AF2908" s="91">
        <v>5</v>
      </c>
      <c r="AG2908" s="91">
        <v>362</v>
      </c>
      <c r="AH2908" s="91">
        <v>303703</v>
      </c>
      <c r="AI2908" s="91">
        <v>2</v>
      </c>
      <c r="AJ2908" s="91" t="s">
        <v>24606</v>
      </c>
      <c r="AK2908" s="91">
        <v>2</v>
      </c>
      <c r="AL2908" s="91">
        <v>0</v>
      </c>
      <c r="AM2908" s="91" t="s">
        <v>87</v>
      </c>
      <c r="AO2908" s="91">
        <v>1</v>
      </c>
      <c r="AP2908" s="91">
        <v>2</v>
      </c>
      <c r="AQ2908" s="91" t="s">
        <v>87</v>
      </c>
      <c r="AR2908" s="91" t="s">
        <v>87</v>
      </c>
      <c r="AW2908" s="91">
        <v>1</v>
      </c>
      <c r="AX2908" s="91">
        <v>0</v>
      </c>
      <c r="AZ2908" s="92">
        <v>39015</v>
      </c>
      <c r="BA2908" s="91" t="s">
        <v>183</v>
      </c>
      <c r="BB2908" s="92">
        <v>41597</v>
      </c>
      <c r="BC2908" s="91" t="s">
        <v>87</v>
      </c>
    </row>
    <row r="2909" spans="1:55">
      <c r="A2909" s="91">
        <f t="shared" si="45"/>
        <v>2908</v>
      </c>
      <c r="B2909" s="91">
        <v>1722301</v>
      </c>
      <c r="C2909" s="91">
        <v>20</v>
      </c>
      <c r="D2909" s="91">
        <v>19</v>
      </c>
      <c r="E2909" s="91" t="s">
        <v>87</v>
      </c>
      <c r="F2909" s="91" t="s">
        <v>87</v>
      </c>
      <c r="G2909" s="91" t="s">
        <v>24612</v>
      </c>
      <c r="I2909" s="91" t="s">
        <v>24613</v>
      </c>
      <c r="J2909" s="91" t="s">
        <v>24614</v>
      </c>
      <c r="K2909" s="91" t="s">
        <v>24615</v>
      </c>
      <c r="L2909" s="91" t="s">
        <v>24616</v>
      </c>
      <c r="O2909" s="91" t="s">
        <v>24617</v>
      </c>
      <c r="P2909" s="91" t="s">
        <v>24618</v>
      </c>
      <c r="U2909" s="91">
        <v>0</v>
      </c>
      <c r="V2909" s="91">
        <v>500000</v>
      </c>
      <c r="W2909" s="91">
        <v>0</v>
      </c>
      <c r="X2909" s="91">
        <v>100</v>
      </c>
      <c r="Y2909" s="91">
        <v>120</v>
      </c>
      <c r="Z2909" s="91">
        <v>40</v>
      </c>
      <c r="AA2909" s="91">
        <v>60</v>
      </c>
      <c r="AB2909" s="91">
        <v>120</v>
      </c>
      <c r="AC2909" s="91">
        <v>40</v>
      </c>
      <c r="AD2909" s="91">
        <v>60</v>
      </c>
      <c r="AE2909" s="91">
        <v>120</v>
      </c>
      <c r="AF2909" s="91">
        <v>130</v>
      </c>
      <c r="AG2909" s="91">
        <v>114</v>
      </c>
      <c r="AH2909" s="91">
        <v>1549743</v>
      </c>
      <c r="AI2909" s="91">
        <v>1</v>
      </c>
      <c r="AJ2909" s="91" t="s">
        <v>24619</v>
      </c>
      <c r="AK2909" s="91">
        <v>2</v>
      </c>
      <c r="AL2909" s="91">
        <v>1</v>
      </c>
      <c r="AM2909" s="91">
        <v>8301930310114</v>
      </c>
      <c r="AN2909" s="91" t="s">
        <v>24620</v>
      </c>
      <c r="AO2909" s="91">
        <v>1</v>
      </c>
      <c r="AP2909" s="91">
        <v>2</v>
      </c>
      <c r="AQ2909" s="91" t="s">
        <v>87</v>
      </c>
      <c r="AR2909" s="91" t="s">
        <v>87</v>
      </c>
      <c r="AW2909" s="91">
        <v>1</v>
      </c>
      <c r="AX2909" s="91">
        <v>0</v>
      </c>
      <c r="AZ2909" s="92">
        <v>39006</v>
      </c>
      <c r="BA2909" s="91" t="s">
        <v>183</v>
      </c>
      <c r="BB2909" s="92">
        <v>40352</v>
      </c>
      <c r="BC2909" s="91" t="s">
        <v>87</v>
      </c>
    </row>
    <row r="2910" spans="1:55">
      <c r="A2910" s="91">
        <f t="shared" si="45"/>
        <v>2909</v>
      </c>
      <c r="B2910" s="91">
        <v>1722401</v>
      </c>
      <c r="C2910" s="91">
        <v>40</v>
      </c>
      <c r="D2910" s="91">
        <v>19</v>
      </c>
      <c r="E2910" s="91" t="s">
        <v>87</v>
      </c>
      <c r="F2910" s="91" t="s">
        <v>87</v>
      </c>
      <c r="G2910" s="91" t="s">
        <v>24621</v>
      </c>
      <c r="I2910" s="91" t="s">
        <v>24622</v>
      </c>
      <c r="K2910" s="91" t="s">
        <v>24623</v>
      </c>
      <c r="L2910" s="91" t="s">
        <v>24624</v>
      </c>
      <c r="M2910" s="91" t="s">
        <v>24625</v>
      </c>
      <c r="O2910" s="91" t="s">
        <v>24626</v>
      </c>
      <c r="P2910" s="91" t="s">
        <v>24627</v>
      </c>
      <c r="U2910" s="91">
        <v>1</v>
      </c>
      <c r="V2910" s="91">
        <v>500000</v>
      </c>
      <c r="W2910" s="91">
        <v>0</v>
      </c>
      <c r="X2910" s="91">
        <v>0</v>
      </c>
      <c r="Y2910" s="91">
        <v>0</v>
      </c>
      <c r="Z2910" s="91">
        <v>40</v>
      </c>
      <c r="AA2910" s="91">
        <v>60</v>
      </c>
      <c r="AB2910" s="91">
        <v>120</v>
      </c>
      <c r="AC2910" s="91">
        <v>0</v>
      </c>
      <c r="AD2910" s="91">
        <v>0</v>
      </c>
      <c r="AE2910" s="91">
        <v>0</v>
      </c>
      <c r="AF2910" s="91">
        <v>1280</v>
      </c>
      <c r="AG2910" s="91">
        <v>13</v>
      </c>
      <c r="AH2910" s="91">
        <v>335155</v>
      </c>
      <c r="AI2910" s="91">
        <v>1</v>
      </c>
      <c r="AJ2910" s="91" t="s">
        <v>24628</v>
      </c>
      <c r="AK2910" s="91">
        <v>2</v>
      </c>
      <c r="AL2910" s="91">
        <v>1</v>
      </c>
      <c r="AM2910" s="91">
        <v>14301931722756</v>
      </c>
      <c r="AN2910" s="91" t="s">
        <v>431</v>
      </c>
      <c r="AO2910" s="91">
        <v>1</v>
      </c>
      <c r="AP2910" s="91">
        <v>2</v>
      </c>
      <c r="AQ2910" s="91">
        <v>1238701</v>
      </c>
      <c r="AR2910" s="91" t="s">
        <v>87</v>
      </c>
      <c r="AU2910" s="93">
        <v>42060</v>
      </c>
      <c r="AW2910" s="91">
        <v>1</v>
      </c>
      <c r="AX2910" s="91">
        <v>0</v>
      </c>
      <c r="AZ2910" s="92">
        <v>39006</v>
      </c>
      <c r="BA2910" s="91" t="s">
        <v>183</v>
      </c>
      <c r="BB2910" s="92">
        <v>42057</v>
      </c>
      <c r="BC2910" s="91" t="s">
        <v>87</v>
      </c>
    </row>
    <row r="2911" spans="1:55">
      <c r="A2911" s="91">
        <f t="shared" si="45"/>
        <v>2910</v>
      </c>
      <c r="B2911" s="91">
        <v>1723301</v>
      </c>
      <c r="C2911" s="91">
        <v>38</v>
      </c>
      <c r="D2911" s="91">
        <v>19</v>
      </c>
      <c r="E2911" s="91" t="s">
        <v>87</v>
      </c>
      <c r="F2911" s="91" t="s">
        <v>87</v>
      </c>
      <c r="G2911" s="91" t="s">
        <v>24629</v>
      </c>
      <c r="I2911" s="91" t="s">
        <v>24630</v>
      </c>
      <c r="K2911" s="91" t="s">
        <v>24631</v>
      </c>
      <c r="L2911" s="91" t="s">
        <v>24632</v>
      </c>
      <c r="O2911" s="91" t="s">
        <v>24633</v>
      </c>
      <c r="P2911" s="91" t="s">
        <v>24634</v>
      </c>
      <c r="R2911" s="91" t="s">
        <v>24635</v>
      </c>
      <c r="S2911" s="91" t="s">
        <v>24636</v>
      </c>
      <c r="T2911" s="91" t="s">
        <v>269</v>
      </c>
      <c r="U2911" s="91">
        <v>0</v>
      </c>
      <c r="V2911" s="91">
        <v>500000</v>
      </c>
      <c r="W2911" s="91">
        <v>0</v>
      </c>
      <c r="X2911" s="91">
        <v>100</v>
      </c>
      <c r="Y2911" s="91">
        <v>120</v>
      </c>
      <c r="Z2911" s="91">
        <v>40</v>
      </c>
      <c r="AA2911" s="91">
        <v>60</v>
      </c>
      <c r="AB2911" s="91">
        <v>120</v>
      </c>
      <c r="AC2911" s="91">
        <v>0</v>
      </c>
      <c r="AD2911" s="91">
        <v>100</v>
      </c>
      <c r="AE2911" s="91">
        <v>120</v>
      </c>
      <c r="AF2911" s="91">
        <v>5</v>
      </c>
      <c r="AG2911" s="91">
        <v>332</v>
      </c>
      <c r="AH2911" s="91">
        <v>5042204</v>
      </c>
      <c r="AI2911" s="91">
        <v>1</v>
      </c>
      <c r="AJ2911" s="91" t="s">
        <v>24637</v>
      </c>
      <c r="AK2911" s="91">
        <v>2</v>
      </c>
      <c r="AL2911" s="91">
        <v>1</v>
      </c>
      <c r="AM2911" s="91" t="s">
        <v>24638</v>
      </c>
      <c r="AN2911" s="91" t="s">
        <v>431</v>
      </c>
      <c r="AO2911" s="91">
        <v>0</v>
      </c>
      <c r="AP2911" s="91">
        <v>2</v>
      </c>
      <c r="AQ2911" s="91" t="s">
        <v>87</v>
      </c>
      <c r="AR2911" s="91" t="s">
        <v>87</v>
      </c>
      <c r="AW2911" s="91">
        <v>1</v>
      </c>
      <c r="AX2911" s="91">
        <v>0</v>
      </c>
      <c r="AZ2911" s="92">
        <v>39007</v>
      </c>
      <c r="BA2911" s="91" t="s">
        <v>183</v>
      </c>
      <c r="BB2911" s="92">
        <v>40714</v>
      </c>
      <c r="BC2911" s="91" t="s">
        <v>87</v>
      </c>
    </row>
    <row r="2912" spans="1:55">
      <c r="A2912" s="91">
        <f t="shared" si="45"/>
        <v>2911</v>
      </c>
      <c r="B2912" s="91">
        <v>1724401</v>
      </c>
      <c r="C2912" s="91">
        <v>80</v>
      </c>
      <c r="D2912" s="91">
        <v>19</v>
      </c>
      <c r="E2912" s="91" t="s">
        <v>87</v>
      </c>
      <c r="F2912" s="91" t="s">
        <v>87</v>
      </c>
      <c r="G2912" s="91" t="s">
        <v>24639</v>
      </c>
      <c r="I2912" s="91" t="s">
        <v>24640</v>
      </c>
      <c r="J2912" s="91" t="s">
        <v>24641</v>
      </c>
      <c r="K2912" s="91" t="s">
        <v>24642</v>
      </c>
      <c r="L2912" s="91" t="s">
        <v>24643</v>
      </c>
      <c r="O2912" s="91" t="s">
        <v>24644</v>
      </c>
      <c r="P2912" s="91" t="s">
        <v>24645</v>
      </c>
      <c r="R2912" s="91" t="s">
        <v>24646</v>
      </c>
      <c r="S2912" s="91" t="s">
        <v>24647</v>
      </c>
      <c r="T2912" s="91" t="s">
        <v>269</v>
      </c>
      <c r="U2912" s="91">
        <v>0</v>
      </c>
      <c r="V2912" s="91">
        <v>500000</v>
      </c>
      <c r="W2912" s="91">
        <v>0</v>
      </c>
      <c r="X2912" s="91">
        <v>100</v>
      </c>
      <c r="Y2912" s="91">
        <v>120</v>
      </c>
      <c r="Z2912" s="91">
        <v>40</v>
      </c>
      <c r="AA2912" s="91">
        <v>60</v>
      </c>
      <c r="AB2912" s="91">
        <v>120</v>
      </c>
      <c r="AC2912" s="91">
        <v>40</v>
      </c>
      <c r="AD2912" s="91">
        <v>60</v>
      </c>
      <c r="AE2912" s="91">
        <v>120</v>
      </c>
      <c r="AF2912" s="91">
        <v>182</v>
      </c>
      <c r="AG2912" s="91">
        <v>232</v>
      </c>
      <c r="AH2912" s="91">
        <v>1167900</v>
      </c>
      <c r="AI2912" s="91">
        <v>1</v>
      </c>
      <c r="AJ2912" s="91" t="s">
        <v>24648</v>
      </c>
      <c r="AK2912" s="91">
        <v>2</v>
      </c>
      <c r="AL2912" s="91">
        <v>0</v>
      </c>
      <c r="AM2912" s="91" t="s">
        <v>87</v>
      </c>
      <c r="AO2912" s="91">
        <v>0</v>
      </c>
      <c r="AP2912" s="91">
        <v>2</v>
      </c>
      <c r="AQ2912" s="91" t="s">
        <v>87</v>
      </c>
      <c r="AR2912" s="91" t="s">
        <v>87</v>
      </c>
      <c r="AW2912" s="91">
        <v>1</v>
      </c>
      <c r="AX2912" s="91">
        <v>0</v>
      </c>
      <c r="AZ2912" s="92">
        <v>39014</v>
      </c>
      <c r="BA2912" s="91" t="s">
        <v>183</v>
      </c>
      <c r="BB2912" s="92">
        <v>40350</v>
      </c>
      <c r="BC2912" s="91" t="s">
        <v>87</v>
      </c>
    </row>
    <row r="2913" spans="1:55">
      <c r="A2913" s="91">
        <f t="shared" si="45"/>
        <v>2912</v>
      </c>
      <c r="B2913" s="91">
        <v>1728101</v>
      </c>
      <c r="C2913" s="91">
        <v>70</v>
      </c>
      <c r="D2913" s="91">
        <v>19</v>
      </c>
      <c r="E2913" s="91" t="s">
        <v>87</v>
      </c>
      <c r="F2913" s="91" t="s">
        <v>87</v>
      </c>
      <c r="G2913" s="91" t="s">
        <v>24649</v>
      </c>
      <c r="I2913" s="91" t="s">
        <v>24650</v>
      </c>
      <c r="J2913" s="91" t="s">
        <v>24651</v>
      </c>
      <c r="K2913" s="91" t="s">
        <v>4789</v>
      </c>
      <c r="L2913" s="91" t="s">
        <v>24652</v>
      </c>
      <c r="O2913" s="91" t="s">
        <v>24653</v>
      </c>
      <c r="P2913" s="91" t="s">
        <v>24654</v>
      </c>
      <c r="R2913" s="91" t="s">
        <v>24655</v>
      </c>
      <c r="T2913" s="91" t="s">
        <v>269</v>
      </c>
      <c r="U2913" s="91">
        <v>1</v>
      </c>
      <c r="V2913" s="91">
        <v>500000</v>
      </c>
      <c r="W2913" s="91">
        <v>0</v>
      </c>
      <c r="X2913" s="91">
        <v>100</v>
      </c>
      <c r="Y2913" s="91">
        <v>120</v>
      </c>
      <c r="Z2913" s="91">
        <v>40</v>
      </c>
      <c r="AA2913" s="91">
        <v>60</v>
      </c>
      <c r="AB2913" s="91">
        <v>120</v>
      </c>
      <c r="AC2913" s="91">
        <v>0</v>
      </c>
      <c r="AD2913" s="91">
        <v>100</v>
      </c>
      <c r="AE2913" s="91">
        <v>120</v>
      </c>
      <c r="AF2913" s="91">
        <v>9</v>
      </c>
      <c r="AG2913" s="91">
        <v>15</v>
      </c>
      <c r="AH2913" s="91">
        <v>5227919</v>
      </c>
      <c r="AI2913" s="91">
        <v>1</v>
      </c>
      <c r="AJ2913" s="91" t="s">
        <v>24656</v>
      </c>
      <c r="AK2913" s="91">
        <v>2</v>
      </c>
      <c r="AL2913" s="91">
        <v>0</v>
      </c>
      <c r="AM2913" s="91" t="s">
        <v>87</v>
      </c>
      <c r="AO2913" s="91">
        <v>1</v>
      </c>
      <c r="AP2913" s="91">
        <v>2</v>
      </c>
      <c r="AQ2913" s="91">
        <v>1607363</v>
      </c>
      <c r="AR2913" s="91" t="s">
        <v>87</v>
      </c>
      <c r="AU2913" s="93">
        <v>42088</v>
      </c>
      <c r="AW2913" s="91">
        <v>1</v>
      </c>
      <c r="AX2913" s="91">
        <v>0</v>
      </c>
      <c r="AZ2913" s="92">
        <v>39035</v>
      </c>
      <c r="BA2913" s="91" t="s">
        <v>183</v>
      </c>
      <c r="BB2913" s="92">
        <v>41984</v>
      </c>
      <c r="BC2913" s="91" t="s">
        <v>87</v>
      </c>
    </row>
    <row r="2914" spans="1:55">
      <c r="A2914" s="91">
        <f t="shared" si="45"/>
        <v>2913</v>
      </c>
      <c r="B2914" s="91">
        <v>1729802</v>
      </c>
      <c r="C2914" s="91">
        <v>38</v>
      </c>
      <c r="D2914" s="91">
        <v>19</v>
      </c>
      <c r="E2914" s="91" t="s">
        <v>87</v>
      </c>
      <c r="F2914" s="91" t="s">
        <v>87</v>
      </c>
      <c r="G2914" s="91" t="s">
        <v>24657</v>
      </c>
      <c r="H2914" s="91" t="s">
        <v>1326</v>
      </c>
      <c r="I2914" s="91" t="s">
        <v>24658</v>
      </c>
      <c r="K2914" s="91" t="s">
        <v>24659</v>
      </c>
      <c r="L2914" s="91" t="s">
        <v>24660</v>
      </c>
      <c r="O2914" s="91" t="s">
        <v>24661</v>
      </c>
      <c r="P2914" s="91" t="s">
        <v>24662</v>
      </c>
      <c r="R2914" s="91" t="s">
        <v>24663</v>
      </c>
      <c r="S2914" s="91" t="s">
        <v>24664</v>
      </c>
      <c r="T2914" s="91" t="s">
        <v>860</v>
      </c>
      <c r="U2914" s="91">
        <v>1</v>
      </c>
      <c r="V2914" s="91">
        <v>500000</v>
      </c>
      <c r="W2914" s="91">
        <v>0</v>
      </c>
      <c r="X2914" s="91">
        <v>100</v>
      </c>
      <c r="Y2914" s="91">
        <v>120</v>
      </c>
      <c r="Z2914" s="91">
        <v>40</v>
      </c>
      <c r="AA2914" s="91">
        <v>60</v>
      </c>
      <c r="AB2914" s="91">
        <v>120</v>
      </c>
      <c r="AC2914" s="91">
        <v>0</v>
      </c>
      <c r="AD2914" s="91">
        <v>100</v>
      </c>
      <c r="AE2914" s="91">
        <v>120</v>
      </c>
      <c r="AF2914" s="91">
        <v>9</v>
      </c>
      <c r="AG2914" s="91">
        <v>931</v>
      </c>
      <c r="AH2914" s="91">
        <v>91110</v>
      </c>
      <c r="AI2914" s="91">
        <v>2</v>
      </c>
      <c r="AJ2914" s="91" t="s">
        <v>24658</v>
      </c>
      <c r="AK2914" s="91">
        <v>2</v>
      </c>
      <c r="AL2914" s="91">
        <v>1</v>
      </c>
      <c r="AM2914" s="91" t="s">
        <v>24665</v>
      </c>
      <c r="AN2914" s="91" t="s">
        <v>431</v>
      </c>
      <c r="AO2914" s="91">
        <v>0</v>
      </c>
      <c r="AP2914" s="91">
        <v>2</v>
      </c>
      <c r="AQ2914" s="91">
        <v>1236721</v>
      </c>
      <c r="AR2914" s="91" t="s">
        <v>87</v>
      </c>
      <c r="AU2914" s="93">
        <v>42060</v>
      </c>
      <c r="AW2914" s="91">
        <v>1</v>
      </c>
      <c r="AX2914" s="91">
        <v>0</v>
      </c>
      <c r="AZ2914" s="92">
        <v>40121</v>
      </c>
      <c r="BA2914" s="91" t="s">
        <v>183</v>
      </c>
      <c r="BB2914" s="92">
        <v>42572</v>
      </c>
      <c r="BC2914" s="91" t="s">
        <v>87</v>
      </c>
    </row>
    <row r="2915" spans="1:55">
      <c r="A2915" s="91">
        <f t="shared" si="45"/>
        <v>2914</v>
      </c>
      <c r="B2915" s="91">
        <v>1733901</v>
      </c>
      <c r="C2915" s="91">
        <v>80</v>
      </c>
      <c r="D2915" s="91">
        <v>19</v>
      </c>
      <c r="E2915" s="91" t="s">
        <v>87</v>
      </c>
      <c r="F2915" s="91" t="s">
        <v>87</v>
      </c>
      <c r="G2915" s="91" t="s">
        <v>24666</v>
      </c>
      <c r="I2915" s="91" t="s">
        <v>24667</v>
      </c>
      <c r="J2915" s="91" t="s">
        <v>24668</v>
      </c>
      <c r="K2915" s="91" t="s">
        <v>876</v>
      </c>
      <c r="L2915" s="91" t="s">
        <v>24669</v>
      </c>
      <c r="M2915" s="91" t="s">
        <v>24670</v>
      </c>
      <c r="O2915" s="91" t="s">
        <v>24671</v>
      </c>
      <c r="P2915" s="91" t="s">
        <v>24672</v>
      </c>
      <c r="R2915" s="91" t="s">
        <v>24673</v>
      </c>
      <c r="S2915" s="91" t="s">
        <v>24674</v>
      </c>
      <c r="T2915" s="91" t="s">
        <v>269</v>
      </c>
      <c r="U2915" s="91">
        <v>0</v>
      </c>
      <c r="V2915" s="91">
        <v>500000</v>
      </c>
      <c r="W2915" s="91">
        <v>0</v>
      </c>
      <c r="X2915" s="91">
        <v>100</v>
      </c>
      <c r="Y2915" s="91">
        <v>120</v>
      </c>
      <c r="Z2915" s="91">
        <v>40</v>
      </c>
      <c r="AA2915" s="91">
        <v>60</v>
      </c>
      <c r="AB2915" s="91">
        <v>120</v>
      </c>
      <c r="AC2915" s="91">
        <v>40</v>
      </c>
      <c r="AD2915" s="91">
        <v>60</v>
      </c>
      <c r="AE2915" s="91">
        <v>120</v>
      </c>
      <c r="AF2915" s="91">
        <v>5</v>
      </c>
      <c r="AG2915" s="91">
        <v>71</v>
      </c>
      <c r="AH2915" s="91">
        <v>8932</v>
      </c>
      <c r="AI2915" s="91">
        <v>2</v>
      </c>
      <c r="AJ2915" s="91" t="s">
        <v>24675</v>
      </c>
      <c r="AK2915" s="91">
        <v>2</v>
      </c>
      <c r="AL2915" s="91">
        <v>0</v>
      </c>
      <c r="AM2915" s="91" t="s">
        <v>87</v>
      </c>
      <c r="AO2915" s="91">
        <v>0</v>
      </c>
      <c r="AP2915" s="91">
        <v>2</v>
      </c>
      <c r="AQ2915" s="91" t="s">
        <v>87</v>
      </c>
      <c r="AR2915" s="91" t="s">
        <v>87</v>
      </c>
      <c r="AW2915" s="91">
        <v>1</v>
      </c>
      <c r="AX2915" s="91">
        <v>0</v>
      </c>
      <c r="AZ2915" s="92">
        <v>39063</v>
      </c>
      <c r="BA2915" s="91" t="s">
        <v>183</v>
      </c>
      <c r="BB2915" s="92">
        <v>43007.068680555552</v>
      </c>
      <c r="BC2915" s="91" t="s">
        <v>233</v>
      </c>
    </row>
    <row r="2916" spans="1:55">
      <c r="A2916" s="91">
        <f t="shared" si="45"/>
        <v>2915</v>
      </c>
      <c r="B2916" s="91">
        <v>1734501</v>
      </c>
      <c r="C2916" s="91">
        <v>30</v>
      </c>
      <c r="D2916" s="91">
        <v>19</v>
      </c>
      <c r="E2916" s="91" t="s">
        <v>87</v>
      </c>
      <c r="F2916" s="91" t="s">
        <v>87</v>
      </c>
      <c r="G2916" s="91" t="s">
        <v>24676</v>
      </c>
      <c r="I2916" s="91" t="s">
        <v>24677</v>
      </c>
      <c r="J2916" s="91" t="s">
        <v>24678</v>
      </c>
      <c r="K2916" s="91" t="s">
        <v>24679</v>
      </c>
      <c r="L2916" s="91" t="s">
        <v>24680</v>
      </c>
      <c r="O2916" s="91" t="s">
        <v>24681</v>
      </c>
      <c r="P2916" s="91" t="s">
        <v>24682</v>
      </c>
      <c r="U2916" s="91">
        <v>0</v>
      </c>
      <c r="V2916" s="91">
        <v>500000</v>
      </c>
      <c r="W2916" s="91">
        <v>0</v>
      </c>
      <c r="X2916" s="91">
        <v>0</v>
      </c>
      <c r="Y2916" s="91">
        <v>0</v>
      </c>
      <c r="Z2916" s="91">
        <v>40</v>
      </c>
      <c r="AA2916" s="91">
        <v>60</v>
      </c>
      <c r="AB2916" s="91">
        <v>120</v>
      </c>
      <c r="AC2916" s="91">
        <v>0</v>
      </c>
      <c r="AD2916" s="91">
        <v>0</v>
      </c>
      <c r="AE2916" s="91">
        <v>0</v>
      </c>
      <c r="AF2916" s="91">
        <v>17</v>
      </c>
      <c r="AG2916" s="91">
        <v>565</v>
      </c>
      <c r="AH2916" s="91">
        <v>1514906</v>
      </c>
      <c r="AI2916" s="91">
        <v>1</v>
      </c>
      <c r="AJ2916" s="91" t="s">
        <v>24683</v>
      </c>
      <c r="AK2916" s="91">
        <v>2</v>
      </c>
      <c r="AL2916" s="91">
        <v>0</v>
      </c>
      <c r="AM2916" s="91" t="s">
        <v>87</v>
      </c>
      <c r="AO2916" s="91">
        <v>0</v>
      </c>
      <c r="AP2916" s="91">
        <v>2</v>
      </c>
      <c r="AQ2916" s="91" t="s">
        <v>87</v>
      </c>
      <c r="AR2916" s="91" t="s">
        <v>87</v>
      </c>
      <c r="AW2916" s="91">
        <v>1</v>
      </c>
      <c r="AX2916" s="91">
        <v>0</v>
      </c>
      <c r="AZ2916" s="92">
        <v>39066</v>
      </c>
      <c r="BA2916" s="91" t="s">
        <v>183</v>
      </c>
      <c r="BB2916" s="92">
        <v>42934.06045138889</v>
      </c>
      <c r="BC2916" s="91" t="s">
        <v>233</v>
      </c>
    </row>
    <row r="2917" spans="1:55">
      <c r="A2917" s="91">
        <f t="shared" si="45"/>
        <v>2916</v>
      </c>
      <c r="B2917" s="91">
        <v>1739101</v>
      </c>
      <c r="C2917" s="91">
        <v>30</v>
      </c>
      <c r="D2917" s="91">
        <v>19</v>
      </c>
      <c r="E2917" s="91" t="s">
        <v>87</v>
      </c>
      <c r="F2917" s="91" t="s">
        <v>87</v>
      </c>
      <c r="G2917" s="91" t="s">
        <v>24684</v>
      </c>
      <c r="I2917" s="91" t="s">
        <v>24685</v>
      </c>
      <c r="K2917" s="91" t="s">
        <v>4789</v>
      </c>
      <c r="L2917" s="91" t="s">
        <v>24686</v>
      </c>
      <c r="O2917" s="91" t="s">
        <v>24687</v>
      </c>
      <c r="P2917" s="91" t="s">
        <v>24688</v>
      </c>
      <c r="R2917" s="91" t="s">
        <v>24689</v>
      </c>
      <c r="S2917" s="91" t="s">
        <v>24690</v>
      </c>
      <c r="T2917" s="91" t="s">
        <v>269</v>
      </c>
      <c r="U2917" s="91">
        <v>1</v>
      </c>
      <c r="V2917" s="91">
        <v>500000</v>
      </c>
      <c r="W2917" s="91">
        <v>0</v>
      </c>
      <c r="X2917" s="91">
        <v>0</v>
      </c>
      <c r="Y2917" s="91">
        <v>0</v>
      </c>
      <c r="Z2917" s="91">
        <v>40</v>
      </c>
      <c r="AA2917" s="91">
        <v>60</v>
      </c>
      <c r="AB2917" s="91">
        <v>120</v>
      </c>
      <c r="AC2917" s="91">
        <v>0</v>
      </c>
      <c r="AD2917" s="91">
        <v>0</v>
      </c>
      <c r="AE2917" s="91">
        <v>0</v>
      </c>
      <c r="AF2917" s="91">
        <v>9</v>
      </c>
      <c r="AG2917" s="91">
        <v>34</v>
      </c>
      <c r="AH2917" s="91">
        <v>7527635</v>
      </c>
      <c r="AI2917" s="91">
        <v>1</v>
      </c>
      <c r="AJ2917" s="91" t="s">
        <v>24691</v>
      </c>
      <c r="AK2917" s="91">
        <v>2</v>
      </c>
      <c r="AL2917" s="91">
        <v>0</v>
      </c>
      <c r="AM2917" s="91" t="s">
        <v>87</v>
      </c>
      <c r="AO2917" s="91">
        <v>1</v>
      </c>
      <c r="AP2917" s="91">
        <v>2</v>
      </c>
      <c r="AQ2917" s="91">
        <v>1591972</v>
      </c>
      <c r="AR2917" s="91" t="s">
        <v>87</v>
      </c>
      <c r="AU2917" s="93">
        <v>42060</v>
      </c>
      <c r="AW2917" s="91">
        <v>1</v>
      </c>
      <c r="AX2917" s="91">
        <v>0</v>
      </c>
      <c r="AZ2917" s="92">
        <v>39104</v>
      </c>
      <c r="BA2917" s="91" t="s">
        <v>183</v>
      </c>
      <c r="BB2917" s="92">
        <v>42057</v>
      </c>
      <c r="BC2917" s="91" t="s">
        <v>87</v>
      </c>
    </row>
    <row r="2918" spans="1:55">
      <c r="A2918" s="91">
        <f t="shared" si="45"/>
        <v>2917</v>
      </c>
      <c r="B2918" s="91">
        <v>1745301</v>
      </c>
      <c r="C2918" s="91">
        <v>10</v>
      </c>
      <c r="D2918" s="91">
        <v>19</v>
      </c>
      <c r="E2918" s="91" t="s">
        <v>87</v>
      </c>
      <c r="F2918" s="91" t="s">
        <v>87</v>
      </c>
      <c r="G2918" s="91" t="s">
        <v>24692</v>
      </c>
      <c r="I2918" s="91" t="s">
        <v>24693</v>
      </c>
      <c r="K2918" s="91" t="s">
        <v>24694</v>
      </c>
      <c r="L2918" s="91" t="s">
        <v>24695</v>
      </c>
      <c r="O2918" s="91" t="s">
        <v>24696</v>
      </c>
      <c r="P2918" s="91" t="s">
        <v>24697</v>
      </c>
      <c r="U2918" s="91">
        <v>0</v>
      </c>
      <c r="V2918" s="91">
        <v>500000</v>
      </c>
      <c r="W2918" s="91">
        <v>0</v>
      </c>
      <c r="X2918" s="91">
        <v>0</v>
      </c>
      <c r="Y2918" s="91">
        <v>0</v>
      </c>
      <c r="Z2918" s="91">
        <v>40</v>
      </c>
      <c r="AA2918" s="91">
        <v>60</v>
      </c>
      <c r="AB2918" s="91">
        <v>120</v>
      </c>
      <c r="AC2918" s="91">
        <v>0</v>
      </c>
      <c r="AD2918" s="91">
        <v>0</v>
      </c>
      <c r="AE2918" s="91">
        <v>0</v>
      </c>
      <c r="AF2918" s="91">
        <v>144</v>
      </c>
      <c r="AG2918" s="91">
        <v>503</v>
      </c>
      <c r="AH2918" s="91">
        <v>4051730</v>
      </c>
      <c r="AI2918" s="91">
        <v>2</v>
      </c>
      <c r="AJ2918" s="91" t="s">
        <v>24698</v>
      </c>
      <c r="AK2918" s="91">
        <v>2</v>
      </c>
      <c r="AL2918" s="91">
        <v>0</v>
      </c>
      <c r="AM2918" s="91" t="s">
        <v>87</v>
      </c>
      <c r="AO2918" s="91">
        <v>0</v>
      </c>
      <c r="AP2918" s="91">
        <v>0</v>
      </c>
      <c r="AQ2918" s="91" t="s">
        <v>87</v>
      </c>
      <c r="AR2918" s="91" t="s">
        <v>87</v>
      </c>
      <c r="AW2918" s="91">
        <v>1</v>
      </c>
      <c r="AX2918" s="91">
        <v>0</v>
      </c>
      <c r="AZ2918" s="92">
        <v>39133</v>
      </c>
      <c r="BA2918" s="91" t="s">
        <v>183</v>
      </c>
      <c r="BB2918" s="92">
        <v>40360</v>
      </c>
      <c r="BC2918" s="91" t="s">
        <v>87</v>
      </c>
    </row>
    <row r="2919" spans="1:55">
      <c r="A2919" s="91">
        <f t="shared" si="45"/>
        <v>2918</v>
      </c>
      <c r="B2919" s="91">
        <v>1745901</v>
      </c>
      <c r="C2919" s="91">
        <v>80</v>
      </c>
      <c r="D2919" s="91">
        <v>19</v>
      </c>
      <c r="E2919" s="91" t="s">
        <v>87</v>
      </c>
      <c r="F2919" s="91" t="s">
        <v>87</v>
      </c>
      <c r="G2919" s="91" t="s">
        <v>24699</v>
      </c>
      <c r="I2919" s="91" t="s">
        <v>24700</v>
      </c>
      <c r="J2919" s="91" t="s">
        <v>24701</v>
      </c>
      <c r="K2919" s="91" t="s">
        <v>24702</v>
      </c>
      <c r="L2919" s="91" t="s">
        <v>24703</v>
      </c>
      <c r="O2919" s="91" t="s">
        <v>24704</v>
      </c>
      <c r="P2919" s="91" t="s">
        <v>24705</v>
      </c>
      <c r="R2919" s="91" t="s">
        <v>24706</v>
      </c>
      <c r="S2919" s="91" t="s">
        <v>24707</v>
      </c>
      <c r="T2919" s="91" t="s">
        <v>269</v>
      </c>
      <c r="U2919" s="91">
        <v>0</v>
      </c>
      <c r="V2919" s="91">
        <v>500000</v>
      </c>
      <c r="W2919" s="91">
        <v>0</v>
      </c>
      <c r="X2919" s="91">
        <v>100</v>
      </c>
      <c r="Y2919" s="91">
        <v>120</v>
      </c>
      <c r="Z2919" s="91">
        <v>40</v>
      </c>
      <c r="AA2919" s="91">
        <v>60</v>
      </c>
      <c r="AB2919" s="91">
        <v>120</v>
      </c>
      <c r="AC2919" s="91">
        <v>40</v>
      </c>
      <c r="AD2919" s="91">
        <v>60</v>
      </c>
      <c r="AE2919" s="91">
        <v>120</v>
      </c>
      <c r="AF2919" s="91">
        <v>190</v>
      </c>
      <c r="AG2919" s="91">
        <v>226</v>
      </c>
      <c r="AH2919" s="91">
        <v>1606690</v>
      </c>
      <c r="AI2919" s="91">
        <v>1</v>
      </c>
      <c r="AJ2919" s="91" t="s">
        <v>24708</v>
      </c>
      <c r="AK2919" s="91">
        <v>2</v>
      </c>
      <c r="AL2919" s="91">
        <v>1</v>
      </c>
      <c r="AM2919" s="91" t="s">
        <v>24709</v>
      </c>
      <c r="AN2919" s="91" t="s">
        <v>2355</v>
      </c>
      <c r="AO2919" s="91">
        <v>1</v>
      </c>
      <c r="AP2919" s="91">
        <v>2</v>
      </c>
      <c r="AQ2919" s="91" t="s">
        <v>87</v>
      </c>
      <c r="AR2919" s="91" t="s">
        <v>87</v>
      </c>
      <c r="AW2919" s="91">
        <v>1</v>
      </c>
      <c r="AX2919" s="91">
        <v>0</v>
      </c>
      <c r="AZ2919" s="92">
        <v>39134</v>
      </c>
      <c r="BA2919" s="91" t="s">
        <v>183</v>
      </c>
      <c r="BB2919" s="92">
        <v>40350</v>
      </c>
      <c r="BC2919" s="91" t="s">
        <v>87</v>
      </c>
    </row>
    <row r="2920" spans="1:55">
      <c r="A2920" s="91">
        <f t="shared" si="45"/>
        <v>2919</v>
      </c>
      <c r="B2920" s="91">
        <v>1749301</v>
      </c>
      <c r="C2920" s="91">
        <v>38</v>
      </c>
      <c r="D2920" s="91">
        <v>19</v>
      </c>
      <c r="E2920" s="91" t="s">
        <v>87</v>
      </c>
      <c r="F2920" s="91" t="s">
        <v>87</v>
      </c>
      <c r="G2920" s="91" t="s">
        <v>24710</v>
      </c>
      <c r="I2920" s="91" t="s">
        <v>24711</v>
      </c>
      <c r="K2920" s="91" t="s">
        <v>24712</v>
      </c>
      <c r="L2920" s="91" t="s">
        <v>24713</v>
      </c>
      <c r="O2920" s="91" t="s">
        <v>24714</v>
      </c>
      <c r="P2920" s="91" t="s">
        <v>24715</v>
      </c>
      <c r="R2920" s="91" t="s">
        <v>24716</v>
      </c>
      <c r="S2920" s="91" t="s">
        <v>24717</v>
      </c>
      <c r="T2920" s="91" t="s">
        <v>269</v>
      </c>
      <c r="U2920" s="91">
        <v>0</v>
      </c>
      <c r="V2920" s="91">
        <v>0</v>
      </c>
      <c r="W2920" s="91">
        <v>0</v>
      </c>
      <c r="X2920" s="91">
        <v>0</v>
      </c>
      <c r="Y2920" s="91">
        <v>0</v>
      </c>
      <c r="Z2920" s="91">
        <v>100</v>
      </c>
      <c r="AA2920" s="91">
        <v>0</v>
      </c>
      <c r="AB2920" s="91">
        <v>0</v>
      </c>
      <c r="AC2920" s="91">
        <v>0</v>
      </c>
      <c r="AD2920" s="91">
        <v>0</v>
      </c>
      <c r="AE2920" s="91">
        <v>0</v>
      </c>
      <c r="AF2920" s="91">
        <v>1360</v>
      </c>
      <c r="AG2920" s="91">
        <v>1</v>
      </c>
      <c r="AH2920" s="91">
        <v>5356710</v>
      </c>
      <c r="AI2920" s="91">
        <v>1</v>
      </c>
      <c r="AJ2920" s="91" t="s">
        <v>24718</v>
      </c>
      <c r="AK2920" s="91">
        <v>2</v>
      </c>
      <c r="AL2920" s="91">
        <v>1</v>
      </c>
      <c r="AM2920" s="91" t="s">
        <v>24719</v>
      </c>
      <c r="AN2920" s="91" t="s">
        <v>431</v>
      </c>
      <c r="AO2920" s="91">
        <v>0</v>
      </c>
      <c r="AP2920" s="91">
        <v>2</v>
      </c>
      <c r="AQ2920" s="91" t="s">
        <v>87</v>
      </c>
      <c r="AR2920" s="91" t="s">
        <v>87</v>
      </c>
      <c r="AW2920" s="91">
        <v>1</v>
      </c>
      <c r="AX2920" s="91">
        <v>0</v>
      </c>
      <c r="AZ2920" s="92">
        <v>39150</v>
      </c>
      <c r="BA2920" s="91" t="s">
        <v>183</v>
      </c>
      <c r="BB2920" s="92">
        <v>42599</v>
      </c>
      <c r="BC2920" s="91" t="s">
        <v>87</v>
      </c>
    </row>
    <row r="2921" spans="1:55">
      <c r="A2921" s="91">
        <f t="shared" si="45"/>
        <v>2920</v>
      </c>
      <c r="B2921" s="91">
        <v>1751601</v>
      </c>
      <c r="C2921" s="91">
        <v>57</v>
      </c>
      <c r="D2921" s="91">
        <v>19</v>
      </c>
      <c r="E2921" s="91" t="s">
        <v>87</v>
      </c>
      <c r="F2921" s="91" t="s">
        <v>87</v>
      </c>
      <c r="G2921" s="91" t="s">
        <v>24720</v>
      </c>
      <c r="I2921" s="91" t="s">
        <v>24721</v>
      </c>
      <c r="J2921" s="91" t="s">
        <v>24722</v>
      </c>
      <c r="K2921" s="91" t="s">
        <v>24723</v>
      </c>
      <c r="L2921" s="91" t="s">
        <v>24724</v>
      </c>
      <c r="O2921" s="91" t="s">
        <v>24725</v>
      </c>
      <c r="P2921" s="91" t="s">
        <v>24726</v>
      </c>
      <c r="R2921" s="91" t="s">
        <v>24727</v>
      </c>
      <c r="S2921" s="91" t="s">
        <v>24728</v>
      </c>
      <c r="T2921" s="91" t="s">
        <v>269</v>
      </c>
      <c r="U2921" s="91">
        <v>0</v>
      </c>
      <c r="V2921" s="91">
        <v>500000</v>
      </c>
      <c r="W2921" s="91">
        <v>0</v>
      </c>
      <c r="X2921" s="91">
        <v>100</v>
      </c>
      <c r="Y2921" s="91">
        <v>120</v>
      </c>
      <c r="Z2921" s="91">
        <v>40</v>
      </c>
      <c r="AA2921" s="91">
        <v>60</v>
      </c>
      <c r="AB2921" s="91">
        <v>120</v>
      </c>
      <c r="AC2921" s="91">
        <v>40</v>
      </c>
      <c r="AD2921" s="91">
        <v>60</v>
      </c>
      <c r="AE2921" s="91">
        <v>120</v>
      </c>
      <c r="AF2921" s="91">
        <v>5</v>
      </c>
      <c r="AG2921" s="91">
        <v>830</v>
      </c>
      <c r="AH2921" s="91">
        <v>510570</v>
      </c>
      <c r="AI2921" s="91">
        <v>2</v>
      </c>
      <c r="AJ2921" s="91" t="s">
        <v>24729</v>
      </c>
      <c r="AK2921" s="91">
        <v>2</v>
      </c>
      <c r="AL2921" s="91">
        <v>0</v>
      </c>
      <c r="AM2921" s="91" t="s">
        <v>87</v>
      </c>
      <c r="AO2921" s="91">
        <v>0</v>
      </c>
      <c r="AP2921" s="91">
        <v>1</v>
      </c>
      <c r="AQ2921" s="91" t="s">
        <v>87</v>
      </c>
      <c r="AR2921" s="91" t="s">
        <v>87</v>
      </c>
      <c r="AW2921" s="91">
        <v>1</v>
      </c>
      <c r="AX2921" s="91">
        <v>0</v>
      </c>
      <c r="AZ2921" s="92">
        <v>43132</v>
      </c>
      <c r="BA2921" s="91" t="s">
        <v>728</v>
      </c>
      <c r="BB2921" s="92">
        <v>43132</v>
      </c>
      <c r="BC2921" s="91" t="s">
        <v>728</v>
      </c>
    </row>
    <row r="2922" spans="1:55">
      <c r="A2922" s="91">
        <f t="shared" si="45"/>
        <v>2921</v>
      </c>
      <c r="B2922" s="91">
        <v>1753201</v>
      </c>
      <c r="C2922" s="91">
        <v>10</v>
      </c>
      <c r="D2922" s="91">
        <v>19</v>
      </c>
      <c r="E2922" s="91" t="s">
        <v>87</v>
      </c>
      <c r="F2922" s="91" t="s">
        <v>87</v>
      </c>
      <c r="G2922" s="91" t="s">
        <v>24730</v>
      </c>
      <c r="I2922" s="91" t="s">
        <v>24731</v>
      </c>
      <c r="K2922" s="91" t="s">
        <v>24732</v>
      </c>
      <c r="L2922" s="91" t="s">
        <v>24733</v>
      </c>
      <c r="O2922" s="91" t="s">
        <v>24734</v>
      </c>
      <c r="P2922" s="91" t="s">
        <v>24735</v>
      </c>
      <c r="U2922" s="91">
        <v>0</v>
      </c>
      <c r="V2922" s="91">
        <v>500000</v>
      </c>
      <c r="W2922" s="91">
        <v>0</v>
      </c>
      <c r="X2922" s="91">
        <v>0</v>
      </c>
      <c r="Y2922" s="91">
        <v>0</v>
      </c>
      <c r="Z2922" s="91">
        <v>100</v>
      </c>
      <c r="AA2922" s="91">
        <v>0</v>
      </c>
      <c r="AB2922" s="91">
        <v>0</v>
      </c>
      <c r="AC2922" s="91">
        <v>0</v>
      </c>
      <c r="AD2922" s="91">
        <v>0</v>
      </c>
      <c r="AE2922" s="91">
        <v>0</v>
      </c>
      <c r="AF2922" s="91">
        <v>116</v>
      </c>
      <c r="AG2922" s="91">
        <v>166</v>
      </c>
      <c r="AH2922" s="91">
        <v>897359</v>
      </c>
      <c r="AI2922" s="91">
        <v>1</v>
      </c>
      <c r="AJ2922" s="91" t="s">
        <v>24736</v>
      </c>
      <c r="AK2922" s="91">
        <v>2</v>
      </c>
      <c r="AL2922" s="91">
        <v>0</v>
      </c>
      <c r="AM2922" s="91" t="s">
        <v>87</v>
      </c>
      <c r="AO2922" s="91">
        <v>0</v>
      </c>
      <c r="AP2922" s="91">
        <v>0</v>
      </c>
      <c r="AQ2922" s="91" t="s">
        <v>87</v>
      </c>
      <c r="AR2922" s="91" t="s">
        <v>87</v>
      </c>
      <c r="AW2922" s="91">
        <v>1</v>
      </c>
      <c r="AX2922" s="91">
        <v>0</v>
      </c>
      <c r="AZ2922" s="92">
        <v>39168</v>
      </c>
      <c r="BA2922" s="91" t="s">
        <v>183</v>
      </c>
      <c r="BB2922" s="92">
        <v>40360</v>
      </c>
      <c r="BC2922" s="91" t="s">
        <v>87</v>
      </c>
    </row>
    <row r="2923" spans="1:55">
      <c r="A2923" s="91">
        <f t="shared" si="45"/>
        <v>2922</v>
      </c>
      <c r="B2923" s="91">
        <v>1755201</v>
      </c>
      <c r="C2923" s="91">
        <v>30</v>
      </c>
      <c r="D2923" s="91">
        <v>19</v>
      </c>
      <c r="E2923" s="91" t="s">
        <v>87</v>
      </c>
      <c r="F2923" s="91" t="s">
        <v>87</v>
      </c>
      <c r="G2923" s="91" t="s">
        <v>24737</v>
      </c>
      <c r="I2923" s="91" t="s">
        <v>24738</v>
      </c>
      <c r="J2923" s="91" t="s">
        <v>24739</v>
      </c>
      <c r="K2923" s="91" t="s">
        <v>21932</v>
      </c>
      <c r="L2923" s="91" t="s">
        <v>24740</v>
      </c>
      <c r="O2923" s="91" t="s">
        <v>24741</v>
      </c>
      <c r="P2923" s="91" t="s">
        <v>87</v>
      </c>
      <c r="U2923" s="91">
        <v>0</v>
      </c>
      <c r="V2923" s="91">
        <v>500000</v>
      </c>
      <c r="W2923" s="91">
        <v>0</v>
      </c>
      <c r="X2923" s="91">
        <v>0</v>
      </c>
      <c r="Y2923" s="91">
        <v>0</v>
      </c>
      <c r="Z2923" s="91">
        <v>40</v>
      </c>
      <c r="AA2923" s="91">
        <v>60</v>
      </c>
      <c r="AB2923" s="91">
        <v>120</v>
      </c>
      <c r="AC2923" s="91">
        <v>0</v>
      </c>
      <c r="AD2923" s="91">
        <v>0</v>
      </c>
      <c r="AE2923" s="91">
        <v>0</v>
      </c>
      <c r="AF2923" s="91">
        <v>5</v>
      </c>
      <c r="AG2923" s="91">
        <v>190</v>
      </c>
      <c r="AH2923" s="91">
        <v>9012726</v>
      </c>
      <c r="AI2923" s="91">
        <v>2</v>
      </c>
      <c r="AJ2923" s="91" t="s">
        <v>24742</v>
      </c>
      <c r="AK2923" s="91">
        <v>2</v>
      </c>
      <c r="AL2923" s="91">
        <v>0</v>
      </c>
      <c r="AM2923" s="91" t="s">
        <v>87</v>
      </c>
      <c r="AO2923" s="91">
        <v>1</v>
      </c>
      <c r="AP2923" s="91">
        <v>2</v>
      </c>
      <c r="AQ2923" s="91" t="s">
        <v>87</v>
      </c>
      <c r="AR2923" s="91" t="s">
        <v>87</v>
      </c>
      <c r="AW2923" s="91">
        <v>1</v>
      </c>
      <c r="AX2923" s="91">
        <v>0</v>
      </c>
      <c r="AZ2923" s="92">
        <v>39183</v>
      </c>
      <c r="BA2923" s="91" t="s">
        <v>183</v>
      </c>
      <c r="BB2923" s="92">
        <v>40345</v>
      </c>
      <c r="BC2923" s="91" t="s">
        <v>87</v>
      </c>
    </row>
    <row r="2924" spans="1:55">
      <c r="A2924" s="91">
        <f t="shared" si="45"/>
        <v>2923</v>
      </c>
      <c r="B2924" s="91">
        <v>1755301</v>
      </c>
      <c r="C2924" s="91">
        <v>30</v>
      </c>
      <c r="D2924" s="91">
        <v>19</v>
      </c>
      <c r="E2924" s="91" t="s">
        <v>87</v>
      </c>
      <c r="F2924" s="91" t="s">
        <v>87</v>
      </c>
      <c r="G2924" s="91" t="s">
        <v>24743</v>
      </c>
      <c r="I2924" s="91" t="s">
        <v>24744</v>
      </c>
      <c r="K2924" s="91" t="s">
        <v>24745</v>
      </c>
      <c r="L2924" s="91" t="s">
        <v>24746</v>
      </c>
      <c r="O2924" s="91" t="s">
        <v>24747</v>
      </c>
      <c r="P2924" s="91" t="s">
        <v>24747</v>
      </c>
      <c r="R2924" s="91" t="s">
        <v>24748</v>
      </c>
      <c r="S2924" s="91" t="s">
        <v>24749</v>
      </c>
      <c r="U2924" s="91">
        <v>0</v>
      </c>
      <c r="V2924" s="91">
        <v>500000</v>
      </c>
      <c r="W2924" s="91">
        <v>0</v>
      </c>
      <c r="X2924" s="91">
        <v>0</v>
      </c>
      <c r="Y2924" s="91">
        <v>0</v>
      </c>
      <c r="Z2924" s="91">
        <v>100</v>
      </c>
      <c r="AA2924" s="91">
        <v>0</v>
      </c>
      <c r="AB2924" s="91">
        <v>0</v>
      </c>
      <c r="AC2924" s="91">
        <v>0</v>
      </c>
      <c r="AD2924" s="91">
        <v>0</v>
      </c>
      <c r="AE2924" s="91">
        <v>0</v>
      </c>
      <c r="AF2924" s="91">
        <v>17</v>
      </c>
      <c r="AG2924" s="91">
        <v>573</v>
      </c>
      <c r="AH2924" s="91">
        <v>4197196</v>
      </c>
      <c r="AI2924" s="91">
        <v>1</v>
      </c>
      <c r="AJ2924" s="91" t="s">
        <v>24750</v>
      </c>
      <c r="AK2924" s="91">
        <v>2</v>
      </c>
      <c r="AL2924" s="91">
        <v>0</v>
      </c>
      <c r="AM2924" s="91" t="s">
        <v>87</v>
      </c>
      <c r="AO2924" s="91">
        <v>1</v>
      </c>
      <c r="AP2924" s="91">
        <v>2</v>
      </c>
      <c r="AQ2924" s="91" t="s">
        <v>87</v>
      </c>
      <c r="AR2924" s="91" t="s">
        <v>87</v>
      </c>
      <c r="AW2924" s="91">
        <v>1</v>
      </c>
      <c r="AX2924" s="91">
        <v>0</v>
      </c>
      <c r="AZ2924" s="92">
        <v>39183</v>
      </c>
      <c r="BA2924" s="91" t="s">
        <v>183</v>
      </c>
      <c r="BB2924" s="92">
        <v>40434</v>
      </c>
      <c r="BC2924" s="91" t="s">
        <v>87</v>
      </c>
    </row>
    <row r="2925" spans="1:55">
      <c r="A2925" s="91">
        <f t="shared" si="45"/>
        <v>2924</v>
      </c>
      <c r="B2925" s="91">
        <v>1755401</v>
      </c>
      <c r="C2925" s="91">
        <v>30</v>
      </c>
      <c r="D2925" s="91">
        <v>19</v>
      </c>
      <c r="E2925" s="91" t="s">
        <v>87</v>
      </c>
      <c r="F2925" s="91" t="s">
        <v>87</v>
      </c>
      <c r="G2925" s="91" t="s">
        <v>24751</v>
      </c>
      <c r="I2925" s="91" t="s">
        <v>24752</v>
      </c>
      <c r="K2925" s="91" t="s">
        <v>3265</v>
      </c>
      <c r="L2925" s="91" t="s">
        <v>24753</v>
      </c>
      <c r="M2925" s="91" t="s">
        <v>24754</v>
      </c>
      <c r="O2925" s="91" t="s">
        <v>24755</v>
      </c>
      <c r="P2925" s="91" t="s">
        <v>24756</v>
      </c>
      <c r="R2925" s="91" t="s">
        <v>24757</v>
      </c>
      <c r="S2925" s="91" t="s">
        <v>24758</v>
      </c>
      <c r="T2925" s="91" t="s">
        <v>269</v>
      </c>
      <c r="U2925" s="91">
        <v>0</v>
      </c>
      <c r="V2925" s="91">
        <v>500000</v>
      </c>
      <c r="W2925" s="91">
        <v>0</v>
      </c>
      <c r="X2925" s="91">
        <v>100</v>
      </c>
      <c r="Y2925" s="91">
        <v>120</v>
      </c>
      <c r="Z2925" s="91">
        <v>40</v>
      </c>
      <c r="AA2925" s="91">
        <v>60</v>
      </c>
      <c r="AB2925" s="91">
        <v>120</v>
      </c>
      <c r="AC2925" s="91">
        <v>0</v>
      </c>
      <c r="AD2925" s="91">
        <v>0</v>
      </c>
      <c r="AE2925" s="91">
        <v>0</v>
      </c>
      <c r="AF2925" s="91">
        <v>9</v>
      </c>
      <c r="AG2925" s="91">
        <v>647</v>
      </c>
      <c r="AH2925" s="91">
        <v>6839041</v>
      </c>
      <c r="AI2925" s="91">
        <v>1</v>
      </c>
      <c r="AJ2925" s="91" t="s">
        <v>24759</v>
      </c>
      <c r="AK2925" s="91">
        <v>2</v>
      </c>
      <c r="AL2925" s="91">
        <v>0</v>
      </c>
      <c r="AM2925" s="91" t="s">
        <v>87</v>
      </c>
      <c r="AO2925" s="91">
        <v>1</v>
      </c>
      <c r="AP2925" s="91">
        <v>2</v>
      </c>
      <c r="AQ2925" s="91" t="s">
        <v>87</v>
      </c>
      <c r="AR2925" s="91" t="s">
        <v>87</v>
      </c>
      <c r="AW2925" s="91">
        <v>1</v>
      </c>
      <c r="AX2925" s="91">
        <v>0</v>
      </c>
      <c r="AZ2925" s="92">
        <v>39185</v>
      </c>
      <c r="BA2925" s="91" t="s">
        <v>183</v>
      </c>
      <c r="BB2925" s="92">
        <v>40414</v>
      </c>
      <c r="BC2925" s="91" t="s">
        <v>87</v>
      </c>
    </row>
    <row r="2926" spans="1:55">
      <c r="A2926" s="91">
        <f t="shared" si="45"/>
        <v>2925</v>
      </c>
      <c r="B2926" s="91">
        <v>1755501</v>
      </c>
      <c r="C2926" s="91">
        <v>30</v>
      </c>
      <c r="D2926" s="91">
        <v>19</v>
      </c>
      <c r="E2926" s="91" t="s">
        <v>87</v>
      </c>
      <c r="F2926" s="91" t="s">
        <v>87</v>
      </c>
      <c r="G2926" s="91" t="s">
        <v>24760</v>
      </c>
      <c r="I2926" s="91" t="s">
        <v>24761</v>
      </c>
      <c r="K2926" s="91" t="s">
        <v>558</v>
      </c>
      <c r="L2926" s="91" t="s">
        <v>24762</v>
      </c>
      <c r="M2926" s="91" t="s">
        <v>24763</v>
      </c>
      <c r="O2926" s="91" t="s">
        <v>24764</v>
      </c>
      <c r="P2926" s="91" t="s">
        <v>24765</v>
      </c>
      <c r="R2926" s="91" t="s">
        <v>24766</v>
      </c>
      <c r="S2926" s="91" t="s">
        <v>24767</v>
      </c>
      <c r="T2926" s="91" t="s">
        <v>269</v>
      </c>
      <c r="U2926" s="91">
        <v>1</v>
      </c>
      <c r="V2926" s="91">
        <v>500000</v>
      </c>
      <c r="W2926" s="91">
        <v>0</v>
      </c>
      <c r="X2926" s="91">
        <v>100</v>
      </c>
      <c r="Y2926" s="91">
        <v>0</v>
      </c>
      <c r="Z2926" s="91">
        <v>40</v>
      </c>
      <c r="AA2926" s="91">
        <v>60</v>
      </c>
      <c r="AB2926" s="91">
        <v>120</v>
      </c>
      <c r="AC2926" s="91">
        <v>0</v>
      </c>
      <c r="AD2926" s="91">
        <v>0</v>
      </c>
      <c r="AE2926" s="91">
        <v>0</v>
      </c>
      <c r="AF2926" s="91">
        <v>1</v>
      </c>
      <c r="AG2926" s="91">
        <v>64</v>
      </c>
      <c r="AH2926" s="91">
        <v>2098896</v>
      </c>
      <c r="AI2926" s="91">
        <v>1</v>
      </c>
      <c r="AJ2926" s="91" t="s">
        <v>24761</v>
      </c>
      <c r="AK2926" s="91">
        <v>2</v>
      </c>
      <c r="AL2926" s="91">
        <v>0</v>
      </c>
      <c r="AM2926" s="91" t="s">
        <v>87</v>
      </c>
      <c r="AO2926" s="91">
        <v>1</v>
      </c>
      <c r="AP2926" s="91">
        <v>2</v>
      </c>
      <c r="AQ2926" s="91">
        <v>1607037</v>
      </c>
      <c r="AR2926" s="91" t="s">
        <v>87</v>
      </c>
      <c r="AU2926" s="93">
        <v>42088</v>
      </c>
      <c r="AW2926" s="91">
        <v>1</v>
      </c>
      <c r="AX2926" s="91">
        <v>0</v>
      </c>
      <c r="AZ2926" s="92">
        <v>39185</v>
      </c>
      <c r="BA2926" s="91" t="s">
        <v>183</v>
      </c>
      <c r="BB2926" s="92">
        <v>40449</v>
      </c>
      <c r="BC2926" s="91" t="s">
        <v>87</v>
      </c>
    </row>
    <row r="2927" spans="1:55">
      <c r="A2927" s="91">
        <f t="shared" si="45"/>
        <v>2926</v>
      </c>
      <c r="B2927" s="91">
        <v>1756701</v>
      </c>
      <c r="C2927" s="91">
        <v>50</v>
      </c>
      <c r="D2927" s="91">
        <v>19</v>
      </c>
      <c r="E2927" s="91" t="s">
        <v>87</v>
      </c>
      <c r="F2927" s="91" t="s">
        <v>87</v>
      </c>
      <c r="G2927" s="91" t="s">
        <v>24768</v>
      </c>
      <c r="I2927" s="91" t="s">
        <v>24769</v>
      </c>
      <c r="K2927" s="91" t="s">
        <v>24770</v>
      </c>
      <c r="L2927" s="91" t="s">
        <v>24771</v>
      </c>
      <c r="O2927" s="91" t="s">
        <v>24772</v>
      </c>
      <c r="P2927" s="91" t="s">
        <v>24773</v>
      </c>
      <c r="U2927" s="91">
        <v>0</v>
      </c>
      <c r="V2927" s="91">
        <v>500000</v>
      </c>
      <c r="W2927" s="91">
        <v>0</v>
      </c>
      <c r="X2927" s="91">
        <v>100</v>
      </c>
      <c r="Y2927" s="91">
        <v>120</v>
      </c>
      <c r="Z2927" s="91">
        <v>40</v>
      </c>
      <c r="AA2927" s="91">
        <v>60</v>
      </c>
      <c r="AB2927" s="91">
        <v>120</v>
      </c>
      <c r="AC2927" s="91">
        <v>40</v>
      </c>
      <c r="AD2927" s="91">
        <v>60</v>
      </c>
      <c r="AE2927" s="91">
        <v>120</v>
      </c>
      <c r="AF2927" s="91">
        <v>1562</v>
      </c>
      <c r="AG2927" s="91">
        <v>36</v>
      </c>
      <c r="AH2927" s="91">
        <v>679596</v>
      </c>
      <c r="AI2927" s="91">
        <v>1</v>
      </c>
      <c r="AJ2927" s="91" t="s">
        <v>24774</v>
      </c>
      <c r="AK2927" s="91">
        <v>2</v>
      </c>
      <c r="AL2927" s="91">
        <v>1</v>
      </c>
      <c r="AM2927" s="91">
        <v>90919</v>
      </c>
      <c r="AN2927" s="91" t="s">
        <v>24775</v>
      </c>
      <c r="AO2927" s="91">
        <v>1</v>
      </c>
      <c r="AP2927" s="91">
        <v>2</v>
      </c>
      <c r="AQ2927" s="91" t="s">
        <v>87</v>
      </c>
      <c r="AR2927" s="91" t="s">
        <v>87</v>
      </c>
      <c r="AW2927" s="91">
        <v>1</v>
      </c>
      <c r="AX2927" s="91">
        <v>0</v>
      </c>
      <c r="AZ2927" s="92">
        <v>39190</v>
      </c>
      <c r="BA2927" s="91" t="s">
        <v>183</v>
      </c>
      <c r="BB2927" s="92">
        <v>40463</v>
      </c>
      <c r="BC2927" s="91" t="s">
        <v>87</v>
      </c>
    </row>
    <row r="2928" spans="1:55">
      <c r="A2928" s="91">
        <f t="shared" si="45"/>
        <v>2927</v>
      </c>
      <c r="B2928" s="91">
        <v>1760101</v>
      </c>
      <c r="C2928" s="91">
        <v>38</v>
      </c>
      <c r="D2928" s="91">
        <v>19</v>
      </c>
      <c r="E2928" s="91" t="s">
        <v>87</v>
      </c>
      <c r="F2928" s="91" t="s">
        <v>87</v>
      </c>
      <c r="G2928" s="91" t="s">
        <v>24776</v>
      </c>
      <c r="I2928" s="91" t="s">
        <v>24777</v>
      </c>
      <c r="K2928" s="91" t="s">
        <v>24778</v>
      </c>
      <c r="L2928" s="91" t="s">
        <v>24779</v>
      </c>
      <c r="O2928" s="91" t="s">
        <v>24780</v>
      </c>
      <c r="P2928" s="91" t="s">
        <v>24781</v>
      </c>
      <c r="R2928" s="91" t="s">
        <v>24782</v>
      </c>
      <c r="S2928" s="91" t="s">
        <v>24783</v>
      </c>
      <c r="T2928" s="91" t="s">
        <v>269</v>
      </c>
      <c r="U2928" s="91">
        <v>0</v>
      </c>
      <c r="V2928" s="91">
        <v>0</v>
      </c>
      <c r="W2928" s="91">
        <v>0</v>
      </c>
      <c r="X2928" s="91">
        <v>0</v>
      </c>
      <c r="Y2928" s="91">
        <v>0</v>
      </c>
      <c r="Z2928" s="91">
        <v>100</v>
      </c>
      <c r="AA2928" s="91">
        <v>0</v>
      </c>
      <c r="AB2928" s="91">
        <v>0</v>
      </c>
      <c r="AC2928" s="91">
        <v>0</v>
      </c>
      <c r="AD2928" s="91">
        <v>0</v>
      </c>
      <c r="AE2928" s="91">
        <v>0</v>
      </c>
      <c r="AF2928" s="91">
        <v>1</v>
      </c>
      <c r="AG2928" s="91">
        <v>213</v>
      </c>
      <c r="AH2928" s="91">
        <v>106515</v>
      </c>
      <c r="AI2928" s="91">
        <v>2</v>
      </c>
      <c r="AJ2928" s="91" t="s">
        <v>24777</v>
      </c>
      <c r="AK2928" s="91">
        <v>2</v>
      </c>
      <c r="AL2928" s="91">
        <v>1</v>
      </c>
      <c r="AM2928" s="91">
        <v>13107948675042</v>
      </c>
      <c r="AN2928" s="91" t="s">
        <v>431</v>
      </c>
      <c r="AO2928" s="91">
        <v>1</v>
      </c>
      <c r="AP2928" s="91">
        <v>2</v>
      </c>
      <c r="AQ2928" s="91" t="s">
        <v>87</v>
      </c>
      <c r="AR2928" s="91" t="s">
        <v>87</v>
      </c>
      <c r="AW2928" s="91">
        <v>1</v>
      </c>
      <c r="AX2928" s="91">
        <v>0</v>
      </c>
      <c r="AZ2928" s="92">
        <v>39196</v>
      </c>
      <c r="BA2928" s="91" t="s">
        <v>183</v>
      </c>
      <c r="BB2928" s="92">
        <v>40345</v>
      </c>
      <c r="BC2928" s="91" t="s">
        <v>87</v>
      </c>
    </row>
    <row r="2929" spans="1:55">
      <c r="A2929" s="91">
        <f t="shared" si="45"/>
        <v>2928</v>
      </c>
      <c r="B2929" s="91">
        <v>1760901</v>
      </c>
      <c r="C2929" s="91">
        <v>80</v>
      </c>
      <c r="D2929" s="91">
        <v>19</v>
      </c>
      <c r="E2929" s="91" t="s">
        <v>87</v>
      </c>
      <c r="F2929" s="91" t="s">
        <v>87</v>
      </c>
      <c r="G2929" s="91" t="s">
        <v>24784</v>
      </c>
      <c r="I2929" s="91" t="s">
        <v>24785</v>
      </c>
      <c r="J2929" s="91" t="s">
        <v>24786</v>
      </c>
      <c r="K2929" s="91" t="s">
        <v>24787</v>
      </c>
      <c r="L2929" s="91" t="s">
        <v>24788</v>
      </c>
      <c r="O2929" s="91" t="s">
        <v>24789</v>
      </c>
      <c r="P2929" s="91" t="s">
        <v>24790</v>
      </c>
      <c r="R2929" s="91" t="s">
        <v>24791</v>
      </c>
      <c r="S2929" s="91" t="s">
        <v>24792</v>
      </c>
      <c r="T2929" s="91" t="s">
        <v>269</v>
      </c>
      <c r="U2929" s="91">
        <v>0</v>
      </c>
      <c r="V2929" s="91">
        <v>500000</v>
      </c>
      <c r="W2929" s="91">
        <v>0</v>
      </c>
      <c r="X2929" s="91">
        <v>100</v>
      </c>
      <c r="Y2929" s="91">
        <v>120</v>
      </c>
      <c r="Z2929" s="91">
        <v>40</v>
      </c>
      <c r="AA2929" s="91">
        <v>60</v>
      </c>
      <c r="AB2929" s="91">
        <v>120</v>
      </c>
      <c r="AC2929" s="91">
        <v>40</v>
      </c>
      <c r="AD2929" s="91">
        <v>60</v>
      </c>
      <c r="AE2929" s="91">
        <v>120</v>
      </c>
      <c r="AF2929" s="91">
        <v>182</v>
      </c>
      <c r="AG2929" s="91">
        <v>101</v>
      </c>
      <c r="AH2929" s="91">
        <v>532294</v>
      </c>
      <c r="AI2929" s="91">
        <v>1</v>
      </c>
      <c r="AJ2929" s="91" t="s">
        <v>24793</v>
      </c>
      <c r="AK2929" s="91">
        <v>2</v>
      </c>
      <c r="AL2929" s="91">
        <v>0</v>
      </c>
      <c r="AM2929" s="91" t="s">
        <v>87</v>
      </c>
      <c r="AO2929" s="91">
        <v>1</v>
      </c>
      <c r="AP2929" s="91">
        <v>2</v>
      </c>
      <c r="AQ2929" s="91" t="s">
        <v>87</v>
      </c>
      <c r="AR2929" s="91" t="s">
        <v>87</v>
      </c>
      <c r="AW2929" s="91">
        <v>1</v>
      </c>
      <c r="AX2929" s="91">
        <v>0</v>
      </c>
      <c r="AZ2929" s="92">
        <v>39210</v>
      </c>
      <c r="BA2929" s="91" t="s">
        <v>183</v>
      </c>
      <c r="BB2929" s="92">
        <v>40350</v>
      </c>
      <c r="BC2929" s="91" t="s">
        <v>87</v>
      </c>
    </row>
    <row r="2930" spans="1:55">
      <c r="A2930" s="91">
        <f t="shared" si="45"/>
        <v>2929</v>
      </c>
      <c r="B2930" s="91">
        <v>1761101</v>
      </c>
      <c r="C2930" s="91">
        <v>80</v>
      </c>
      <c r="D2930" s="91">
        <v>19</v>
      </c>
      <c r="E2930" s="91" t="s">
        <v>87</v>
      </c>
      <c r="F2930" s="91" t="s">
        <v>87</v>
      </c>
      <c r="G2930" s="91" t="s">
        <v>24794</v>
      </c>
      <c r="I2930" s="91" t="s">
        <v>24795</v>
      </c>
      <c r="J2930" s="91" t="s">
        <v>24794</v>
      </c>
      <c r="K2930" s="91" t="s">
        <v>24796</v>
      </c>
      <c r="L2930" s="91" t="s">
        <v>24797</v>
      </c>
      <c r="O2930" s="91" t="s">
        <v>24798</v>
      </c>
      <c r="P2930" s="91" t="s">
        <v>24799</v>
      </c>
      <c r="R2930" s="91" t="s">
        <v>24800</v>
      </c>
      <c r="S2930" s="91" t="s">
        <v>24801</v>
      </c>
      <c r="T2930" s="91" t="s">
        <v>9910</v>
      </c>
      <c r="U2930" s="91">
        <v>0</v>
      </c>
      <c r="V2930" s="91">
        <v>500000</v>
      </c>
      <c r="W2930" s="91">
        <v>0</v>
      </c>
      <c r="X2930" s="91">
        <v>100</v>
      </c>
      <c r="Y2930" s="91">
        <v>120</v>
      </c>
      <c r="Z2930" s="91">
        <v>40</v>
      </c>
      <c r="AA2930" s="91">
        <v>60</v>
      </c>
      <c r="AB2930" s="91">
        <v>120</v>
      </c>
      <c r="AC2930" s="91">
        <v>40</v>
      </c>
      <c r="AD2930" s="91">
        <v>60</v>
      </c>
      <c r="AE2930" s="91">
        <v>120</v>
      </c>
      <c r="AF2930" s="91">
        <v>182</v>
      </c>
      <c r="AG2930" s="91">
        <v>261</v>
      </c>
      <c r="AH2930" s="91">
        <v>1664716</v>
      </c>
      <c r="AI2930" s="91">
        <v>1</v>
      </c>
      <c r="AJ2930" s="91" t="s">
        <v>24801</v>
      </c>
      <c r="AK2930" s="91">
        <v>2</v>
      </c>
      <c r="AL2930" s="91">
        <v>0</v>
      </c>
      <c r="AM2930" s="91" t="s">
        <v>87</v>
      </c>
      <c r="AO2930" s="91">
        <v>1</v>
      </c>
      <c r="AP2930" s="91">
        <v>2</v>
      </c>
      <c r="AQ2930" s="91" t="s">
        <v>87</v>
      </c>
      <c r="AR2930" s="91" t="s">
        <v>87</v>
      </c>
      <c r="AW2930" s="91">
        <v>1</v>
      </c>
      <c r="AX2930" s="91">
        <v>0</v>
      </c>
      <c r="AZ2930" s="92">
        <v>39210</v>
      </c>
      <c r="BA2930" s="91" t="s">
        <v>183</v>
      </c>
      <c r="BB2930" s="92">
        <v>40584</v>
      </c>
      <c r="BC2930" s="91" t="s">
        <v>87</v>
      </c>
    </row>
    <row r="2931" spans="1:55">
      <c r="A2931" s="91">
        <f t="shared" si="45"/>
        <v>2930</v>
      </c>
      <c r="B2931" s="91">
        <v>1774401</v>
      </c>
      <c r="C2931" s="91">
        <v>70</v>
      </c>
      <c r="D2931" s="91">
        <v>19</v>
      </c>
      <c r="E2931" s="91" t="s">
        <v>87</v>
      </c>
      <c r="F2931" s="91" t="s">
        <v>87</v>
      </c>
      <c r="G2931" s="91" t="s">
        <v>24802</v>
      </c>
      <c r="I2931" s="91" t="s">
        <v>24803</v>
      </c>
      <c r="J2931" s="91" t="s">
        <v>24804</v>
      </c>
      <c r="K2931" s="91" t="s">
        <v>24805</v>
      </c>
      <c r="L2931" s="91" t="s">
        <v>24806</v>
      </c>
      <c r="O2931" s="91" t="s">
        <v>24807</v>
      </c>
      <c r="P2931" s="91" t="s">
        <v>24808</v>
      </c>
      <c r="R2931" s="91" t="s">
        <v>24809</v>
      </c>
      <c r="S2931" s="91" t="s">
        <v>24810</v>
      </c>
      <c r="T2931" s="91" t="s">
        <v>269</v>
      </c>
      <c r="U2931" s="91">
        <v>0</v>
      </c>
      <c r="V2931" s="91">
        <v>500000</v>
      </c>
      <c r="W2931" s="91">
        <v>0</v>
      </c>
      <c r="X2931" s="91">
        <v>100</v>
      </c>
      <c r="Y2931" s="91">
        <v>120</v>
      </c>
      <c r="Z2931" s="91">
        <v>40</v>
      </c>
      <c r="AA2931" s="91">
        <v>60</v>
      </c>
      <c r="AB2931" s="91">
        <v>120</v>
      </c>
      <c r="AC2931" s="91">
        <v>0</v>
      </c>
      <c r="AD2931" s="91">
        <v>100</v>
      </c>
      <c r="AE2931" s="91">
        <v>120</v>
      </c>
      <c r="AF2931" s="91">
        <v>554</v>
      </c>
      <c r="AG2931" s="91">
        <v>32</v>
      </c>
      <c r="AH2931" s="91">
        <v>192769</v>
      </c>
      <c r="AI2931" s="91">
        <v>1</v>
      </c>
      <c r="AJ2931" s="91" t="s">
        <v>24811</v>
      </c>
      <c r="AK2931" s="91">
        <v>2</v>
      </c>
      <c r="AL2931" s="91">
        <v>0</v>
      </c>
      <c r="AM2931" s="91" t="s">
        <v>87</v>
      </c>
      <c r="AO2931" s="91">
        <v>0</v>
      </c>
      <c r="AP2931" s="91">
        <v>0</v>
      </c>
      <c r="AQ2931" s="91" t="s">
        <v>87</v>
      </c>
      <c r="AR2931" s="91" t="s">
        <v>87</v>
      </c>
      <c r="AW2931" s="91">
        <v>1</v>
      </c>
      <c r="AX2931" s="91">
        <v>0</v>
      </c>
      <c r="AZ2931" s="92">
        <v>39255</v>
      </c>
      <c r="BA2931" s="91" t="s">
        <v>183</v>
      </c>
      <c r="BB2931" s="92">
        <v>40357</v>
      </c>
      <c r="BC2931" s="91" t="s">
        <v>87</v>
      </c>
    </row>
    <row r="2932" spans="1:55">
      <c r="A2932" s="91">
        <f t="shared" si="45"/>
        <v>2931</v>
      </c>
      <c r="B2932" s="91">
        <v>1776401</v>
      </c>
      <c r="C2932" s="91">
        <v>70</v>
      </c>
      <c r="D2932" s="91">
        <v>19</v>
      </c>
      <c r="E2932" s="91" t="s">
        <v>87</v>
      </c>
      <c r="F2932" s="91" t="s">
        <v>87</v>
      </c>
      <c r="G2932" s="91" t="s">
        <v>24812</v>
      </c>
      <c r="I2932" s="91" t="s">
        <v>24813</v>
      </c>
      <c r="J2932" s="91" t="s">
        <v>24814</v>
      </c>
      <c r="K2932" s="91" t="s">
        <v>24815</v>
      </c>
      <c r="L2932" s="91" t="s">
        <v>24816</v>
      </c>
      <c r="O2932" s="91" t="s">
        <v>24817</v>
      </c>
      <c r="P2932" s="91" t="s">
        <v>24818</v>
      </c>
      <c r="R2932" s="91" t="s">
        <v>24819</v>
      </c>
      <c r="S2932" s="91" t="s">
        <v>24820</v>
      </c>
      <c r="T2932" s="91" t="s">
        <v>269</v>
      </c>
      <c r="U2932" s="91">
        <v>1</v>
      </c>
      <c r="V2932" s="91">
        <v>500000</v>
      </c>
      <c r="W2932" s="91">
        <v>0</v>
      </c>
      <c r="X2932" s="91">
        <v>100</v>
      </c>
      <c r="Y2932" s="91">
        <v>100</v>
      </c>
      <c r="Z2932" s="91">
        <v>40</v>
      </c>
      <c r="AA2932" s="91">
        <v>60</v>
      </c>
      <c r="AB2932" s="91">
        <v>120</v>
      </c>
      <c r="AC2932" s="91">
        <v>0</v>
      </c>
      <c r="AD2932" s="91">
        <v>100</v>
      </c>
      <c r="AE2932" s="91">
        <v>120</v>
      </c>
      <c r="AF2932" s="91">
        <v>159</v>
      </c>
      <c r="AG2932" s="91">
        <v>254</v>
      </c>
      <c r="AH2932" s="91">
        <v>82479</v>
      </c>
      <c r="AI2932" s="91">
        <v>2</v>
      </c>
      <c r="AJ2932" s="91" t="s">
        <v>24821</v>
      </c>
      <c r="AK2932" s="91">
        <v>2</v>
      </c>
      <c r="AL2932" s="91">
        <v>1</v>
      </c>
      <c r="AM2932" s="91">
        <v>27306951350524</v>
      </c>
      <c r="AN2932" s="91" t="s">
        <v>24822</v>
      </c>
      <c r="AO2932" s="91">
        <v>0</v>
      </c>
      <c r="AP2932" s="91">
        <v>2</v>
      </c>
      <c r="AQ2932" s="91">
        <v>1583300</v>
      </c>
      <c r="AR2932" s="91" t="s">
        <v>87</v>
      </c>
      <c r="AU2932" s="93">
        <v>42060</v>
      </c>
      <c r="AW2932" s="91">
        <v>1</v>
      </c>
      <c r="AX2932" s="91">
        <v>0</v>
      </c>
      <c r="AZ2932" s="92">
        <v>39259</v>
      </c>
      <c r="BA2932" s="91" t="s">
        <v>183</v>
      </c>
      <c r="BB2932" s="92">
        <v>42057</v>
      </c>
      <c r="BC2932" s="91" t="s">
        <v>87</v>
      </c>
    </row>
    <row r="2933" spans="1:55">
      <c r="A2933" s="91">
        <f t="shared" si="45"/>
        <v>2932</v>
      </c>
      <c r="B2933" s="91">
        <v>1779601</v>
      </c>
      <c r="C2933" s="91">
        <v>80</v>
      </c>
      <c r="D2933" s="91">
        <v>19</v>
      </c>
      <c r="E2933" s="91" t="s">
        <v>87</v>
      </c>
      <c r="F2933" s="91" t="s">
        <v>87</v>
      </c>
      <c r="G2933" s="91" t="s">
        <v>24823</v>
      </c>
      <c r="I2933" s="91" t="s">
        <v>24824</v>
      </c>
      <c r="J2933" s="91" t="s">
        <v>24825</v>
      </c>
      <c r="K2933" s="91" t="s">
        <v>6576</v>
      </c>
      <c r="L2933" s="91" t="s">
        <v>24826</v>
      </c>
      <c r="O2933" s="91" t="s">
        <v>24827</v>
      </c>
      <c r="P2933" s="91" t="s">
        <v>24828</v>
      </c>
      <c r="R2933" s="91" t="s">
        <v>24829</v>
      </c>
      <c r="S2933" s="91" t="s">
        <v>24830</v>
      </c>
      <c r="T2933" s="91" t="s">
        <v>269</v>
      </c>
      <c r="U2933" s="91">
        <v>0</v>
      </c>
      <c r="V2933" s="91">
        <v>500000</v>
      </c>
      <c r="W2933" s="91">
        <v>0</v>
      </c>
      <c r="X2933" s="91">
        <v>100</v>
      </c>
      <c r="Y2933" s="91">
        <v>120</v>
      </c>
      <c r="Z2933" s="91">
        <v>40</v>
      </c>
      <c r="AA2933" s="91">
        <v>60</v>
      </c>
      <c r="AB2933" s="91">
        <v>120</v>
      </c>
      <c r="AC2933" s="91">
        <v>40</v>
      </c>
      <c r="AD2933" s="91">
        <v>60</v>
      </c>
      <c r="AE2933" s="91">
        <v>120</v>
      </c>
      <c r="AF2933" s="91">
        <v>5</v>
      </c>
      <c r="AG2933" s="91">
        <v>147</v>
      </c>
      <c r="AH2933" s="91">
        <v>3181967</v>
      </c>
      <c r="AI2933" s="91">
        <v>1</v>
      </c>
      <c r="AJ2933" s="91" t="s">
        <v>24831</v>
      </c>
      <c r="AK2933" s="91">
        <v>2</v>
      </c>
      <c r="AL2933" s="91">
        <v>0</v>
      </c>
      <c r="AM2933" s="91" t="s">
        <v>87</v>
      </c>
      <c r="AO2933" s="91">
        <v>0</v>
      </c>
      <c r="AP2933" s="91">
        <v>2</v>
      </c>
      <c r="AQ2933" s="91" t="s">
        <v>87</v>
      </c>
      <c r="AR2933" s="91" t="s">
        <v>87</v>
      </c>
      <c r="AW2933" s="91">
        <v>1</v>
      </c>
      <c r="AX2933" s="91">
        <v>0</v>
      </c>
      <c r="AZ2933" s="92">
        <v>39268</v>
      </c>
      <c r="BA2933" s="91" t="s">
        <v>183</v>
      </c>
      <c r="BB2933" s="92">
        <v>40350</v>
      </c>
      <c r="BC2933" s="91" t="s">
        <v>87</v>
      </c>
    </row>
    <row r="2934" spans="1:55">
      <c r="A2934" s="91">
        <f t="shared" si="45"/>
        <v>2933</v>
      </c>
      <c r="B2934" s="91">
        <v>1781701</v>
      </c>
      <c r="C2934" s="91">
        <v>38</v>
      </c>
      <c r="D2934" s="91">
        <v>19</v>
      </c>
      <c r="E2934" s="91" t="s">
        <v>87</v>
      </c>
      <c r="F2934" s="91" t="s">
        <v>87</v>
      </c>
      <c r="G2934" s="91" t="s">
        <v>24832</v>
      </c>
      <c r="I2934" s="91" t="s">
        <v>24833</v>
      </c>
      <c r="K2934" s="91" t="s">
        <v>14627</v>
      </c>
      <c r="L2934" s="91" t="s">
        <v>24834</v>
      </c>
      <c r="M2934" s="91" t="s">
        <v>24835</v>
      </c>
      <c r="O2934" s="91" t="s">
        <v>24836</v>
      </c>
      <c r="P2934" s="91" t="s">
        <v>24836</v>
      </c>
      <c r="R2934" s="91" t="s">
        <v>24837</v>
      </c>
      <c r="S2934" s="91" t="s">
        <v>24838</v>
      </c>
      <c r="T2934" s="91" t="s">
        <v>2015</v>
      </c>
      <c r="U2934" s="91">
        <v>0</v>
      </c>
      <c r="V2934" s="91">
        <v>0</v>
      </c>
      <c r="W2934" s="91">
        <v>100</v>
      </c>
      <c r="X2934" s="91">
        <v>0</v>
      </c>
      <c r="Y2934" s="91">
        <v>0</v>
      </c>
      <c r="Z2934" s="91">
        <v>100</v>
      </c>
      <c r="AA2934" s="91">
        <v>0</v>
      </c>
      <c r="AB2934" s="91">
        <v>0</v>
      </c>
      <c r="AC2934" s="91">
        <v>100</v>
      </c>
      <c r="AD2934" s="91">
        <v>0</v>
      </c>
      <c r="AE2934" s="91">
        <v>0</v>
      </c>
      <c r="AF2934" s="91">
        <v>5</v>
      </c>
      <c r="AG2934" s="91">
        <v>125</v>
      </c>
      <c r="AH2934" s="91">
        <v>470282</v>
      </c>
      <c r="AI2934" s="91">
        <v>1</v>
      </c>
      <c r="AJ2934" s="91" t="s">
        <v>24839</v>
      </c>
      <c r="AK2934" s="91">
        <v>2</v>
      </c>
      <c r="AL2934" s="91">
        <v>0</v>
      </c>
      <c r="AM2934" s="91" t="s">
        <v>87</v>
      </c>
      <c r="AO2934" s="91">
        <v>1</v>
      </c>
      <c r="AP2934" s="91">
        <v>2</v>
      </c>
      <c r="AQ2934" s="91" t="s">
        <v>87</v>
      </c>
      <c r="AR2934" s="91" t="s">
        <v>87</v>
      </c>
      <c r="AW2934" s="91">
        <v>1</v>
      </c>
      <c r="AX2934" s="91">
        <v>0</v>
      </c>
      <c r="AZ2934" s="92">
        <v>39281</v>
      </c>
      <c r="BA2934" s="91" t="s">
        <v>183</v>
      </c>
      <c r="BB2934" s="92">
        <v>41423</v>
      </c>
      <c r="BC2934" s="91" t="s">
        <v>87</v>
      </c>
    </row>
    <row r="2935" spans="1:55">
      <c r="A2935" s="91">
        <f t="shared" si="45"/>
        <v>2934</v>
      </c>
      <c r="B2935" s="91">
        <v>1787501</v>
      </c>
      <c r="C2935" s="91">
        <v>40</v>
      </c>
      <c r="D2935" s="91">
        <v>19</v>
      </c>
      <c r="E2935" s="91" t="s">
        <v>87</v>
      </c>
      <c r="F2935" s="91" t="s">
        <v>87</v>
      </c>
      <c r="G2935" s="91" t="s">
        <v>24840</v>
      </c>
      <c r="I2935" s="91" t="s">
        <v>24841</v>
      </c>
      <c r="K2935" s="91" t="s">
        <v>24842</v>
      </c>
      <c r="L2935" s="91" t="s">
        <v>24843</v>
      </c>
      <c r="O2935" s="91" t="s">
        <v>24844</v>
      </c>
      <c r="P2935" s="91" t="s">
        <v>24845</v>
      </c>
      <c r="R2935" s="91" t="s">
        <v>24846</v>
      </c>
      <c r="S2935" s="91" t="s">
        <v>24847</v>
      </c>
      <c r="T2935" s="91" t="s">
        <v>269</v>
      </c>
      <c r="U2935" s="91">
        <v>1</v>
      </c>
      <c r="V2935" s="91">
        <v>500000</v>
      </c>
      <c r="W2935" s="91">
        <v>0</v>
      </c>
      <c r="X2935" s="91">
        <v>100</v>
      </c>
      <c r="Y2935" s="91">
        <v>120</v>
      </c>
      <c r="Z2935" s="91">
        <v>40</v>
      </c>
      <c r="AA2935" s="91">
        <v>60</v>
      </c>
      <c r="AB2935" s="91">
        <v>120</v>
      </c>
      <c r="AC2935" s="91">
        <v>0</v>
      </c>
      <c r="AD2935" s="91">
        <v>100</v>
      </c>
      <c r="AE2935" s="91">
        <v>120</v>
      </c>
      <c r="AF2935" s="91">
        <v>1286</v>
      </c>
      <c r="AG2935" s="91">
        <v>63</v>
      </c>
      <c r="AH2935" s="91">
        <v>745702</v>
      </c>
      <c r="AI2935" s="91">
        <v>1</v>
      </c>
      <c r="AJ2935" s="91" t="s">
        <v>24848</v>
      </c>
      <c r="AK2935" s="91">
        <v>2</v>
      </c>
      <c r="AL2935" s="91">
        <v>1</v>
      </c>
      <c r="AM2935" s="91" t="s">
        <v>24849</v>
      </c>
      <c r="AN2935" s="91" t="s">
        <v>431</v>
      </c>
      <c r="AO2935" s="91">
        <v>1</v>
      </c>
      <c r="AP2935" s="91">
        <v>2</v>
      </c>
      <c r="AQ2935" s="91">
        <v>1573804</v>
      </c>
      <c r="AR2935" s="91" t="s">
        <v>87</v>
      </c>
      <c r="AU2935" s="93">
        <v>42060</v>
      </c>
      <c r="AW2935" s="91">
        <v>1</v>
      </c>
      <c r="AX2935" s="91">
        <v>0</v>
      </c>
      <c r="AZ2935" s="92">
        <v>39310</v>
      </c>
      <c r="BA2935" s="91" t="s">
        <v>183</v>
      </c>
      <c r="BB2935" s="92">
        <v>42057</v>
      </c>
      <c r="BC2935" s="91" t="s">
        <v>87</v>
      </c>
    </row>
    <row r="2936" spans="1:55">
      <c r="A2936" s="91">
        <f t="shared" si="45"/>
        <v>2935</v>
      </c>
      <c r="B2936" s="91">
        <v>1791401</v>
      </c>
      <c r="C2936" s="91">
        <v>80</v>
      </c>
      <c r="D2936" s="91">
        <v>19</v>
      </c>
      <c r="E2936" s="91" t="s">
        <v>87</v>
      </c>
      <c r="F2936" s="91" t="s">
        <v>87</v>
      </c>
      <c r="G2936" s="91" t="s">
        <v>24850</v>
      </c>
      <c r="I2936" s="91" t="s">
        <v>24851</v>
      </c>
      <c r="J2936" s="91" t="s">
        <v>24852</v>
      </c>
      <c r="K2936" s="91" t="s">
        <v>24853</v>
      </c>
      <c r="L2936" s="91" t="s">
        <v>24854</v>
      </c>
      <c r="O2936" s="91" t="s">
        <v>24855</v>
      </c>
      <c r="P2936" s="91" t="s">
        <v>24856</v>
      </c>
      <c r="R2936" s="91" t="s">
        <v>24857</v>
      </c>
      <c r="S2936" s="91" t="s">
        <v>24858</v>
      </c>
      <c r="T2936" s="91" t="s">
        <v>269</v>
      </c>
      <c r="U2936" s="91">
        <v>0</v>
      </c>
      <c r="V2936" s="91">
        <v>500000</v>
      </c>
      <c r="W2936" s="91">
        <v>0</v>
      </c>
      <c r="X2936" s="91">
        <v>100</v>
      </c>
      <c r="Y2936" s="91">
        <v>120</v>
      </c>
      <c r="Z2936" s="91">
        <v>40</v>
      </c>
      <c r="AA2936" s="91">
        <v>60</v>
      </c>
      <c r="AB2936" s="91">
        <v>120</v>
      </c>
      <c r="AC2936" s="91">
        <v>40</v>
      </c>
      <c r="AD2936" s="91">
        <v>60</v>
      </c>
      <c r="AE2936" s="91">
        <v>120</v>
      </c>
      <c r="AF2936" s="91">
        <v>182</v>
      </c>
      <c r="AG2936" s="91">
        <v>159</v>
      </c>
      <c r="AH2936" s="91">
        <v>1333973</v>
      </c>
      <c r="AI2936" s="91">
        <v>1</v>
      </c>
      <c r="AJ2936" s="91" t="s">
        <v>24859</v>
      </c>
      <c r="AK2936" s="91">
        <v>2</v>
      </c>
      <c r="AL2936" s="91">
        <v>0</v>
      </c>
      <c r="AM2936" s="91" t="s">
        <v>87</v>
      </c>
      <c r="AO2936" s="91">
        <v>0</v>
      </c>
      <c r="AP2936" s="91">
        <v>2</v>
      </c>
      <c r="AQ2936" s="91" t="s">
        <v>87</v>
      </c>
      <c r="AR2936" s="91" t="s">
        <v>87</v>
      </c>
      <c r="AW2936" s="91">
        <v>1</v>
      </c>
      <c r="AX2936" s="91">
        <v>0</v>
      </c>
      <c r="AY2936" s="91">
        <v>0</v>
      </c>
      <c r="AZ2936" s="92">
        <v>39324</v>
      </c>
      <c r="BA2936" s="91" t="s">
        <v>183</v>
      </c>
      <c r="BB2936" s="92">
        <v>40350</v>
      </c>
      <c r="BC2936" s="91" t="s">
        <v>87</v>
      </c>
    </row>
    <row r="2937" spans="1:55">
      <c r="A2937" s="91">
        <f t="shared" si="45"/>
        <v>2936</v>
      </c>
      <c r="B2937" s="91">
        <v>1793801</v>
      </c>
      <c r="C2937" s="91">
        <v>30</v>
      </c>
      <c r="D2937" s="91">
        <v>19</v>
      </c>
      <c r="E2937" s="91" t="s">
        <v>87</v>
      </c>
      <c r="F2937" s="91" t="s">
        <v>87</v>
      </c>
      <c r="G2937" s="91" t="s">
        <v>24860</v>
      </c>
      <c r="I2937" s="91" t="s">
        <v>24861</v>
      </c>
      <c r="J2937" s="91" t="s">
        <v>24862</v>
      </c>
      <c r="K2937" s="91" t="s">
        <v>24863</v>
      </c>
      <c r="L2937" s="91" t="s">
        <v>24864</v>
      </c>
      <c r="O2937" s="91" t="s">
        <v>24865</v>
      </c>
      <c r="P2937" s="91" t="s">
        <v>24866</v>
      </c>
      <c r="R2937" s="91" t="s">
        <v>24867</v>
      </c>
      <c r="S2937" s="91" t="s">
        <v>24868</v>
      </c>
      <c r="T2937" s="91" t="s">
        <v>269</v>
      </c>
      <c r="U2937" s="91">
        <v>0</v>
      </c>
      <c r="V2937" s="91">
        <v>500000</v>
      </c>
      <c r="W2937" s="91">
        <v>0</v>
      </c>
      <c r="X2937" s="91">
        <v>0</v>
      </c>
      <c r="Y2937" s="91">
        <v>0</v>
      </c>
      <c r="Z2937" s="91">
        <v>100</v>
      </c>
      <c r="AA2937" s="91">
        <v>0</v>
      </c>
      <c r="AB2937" s="91">
        <v>0</v>
      </c>
      <c r="AC2937" s="91">
        <v>0</v>
      </c>
      <c r="AD2937" s="91">
        <v>0</v>
      </c>
      <c r="AE2937" s="91">
        <v>0</v>
      </c>
      <c r="AF2937" s="91">
        <v>1</v>
      </c>
      <c r="AG2937" s="91">
        <v>203</v>
      </c>
      <c r="AH2937" s="91">
        <v>1792714</v>
      </c>
      <c r="AI2937" s="91">
        <v>1</v>
      </c>
      <c r="AJ2937" s="91" t="s">
        <v>24869</v>
      </c>
      <c r="AK2937" s="91">
        <v>2</v>
      </c>
      <c r="AL2937" s="91">
        <v>1</v>
      </c>
      <c r="AM2937" s="91" t="s">
        <v>24870</v>
      </c>
      <c r="AN2937" s="91" t="s">
        <v>24871</v>
      </c>
      <c r="AO2937" s="91">
        <v>1</v>
      </c>
      <c r="AP2937" s="91">
        <v>2</v>
      </c>
      <c r="AQ2937" s="91" t="s">
        <v>87</v>
      </c>
      <c r="AR2937" s="91" t="s">
        <v>87</v>
      </c>
      <c r="AW2937" s="91">
        <v>1</v>
      </c>
      <c r="AX2937" s="91">
        <v>0</v>
      </c>
      <c r="AZ2937" s="92">
        <v>39335</v>
      </c>
      <c r="BA2937" s="91" t="s">
        <v>183</v>
      </c>
      <c r="BB2937" s="92">
        <v>40435</v>
      </c>
      <c r="BC2937" s="91" t="s">
        <v>87</v>
      </c>
    </row>
    <row r="2938" spans="1:55">
      <c r="A2938" s="91">
        <f t="shared" si="45"/>
        <v>2937</v>
      </c>
      <c r="B2938" s="91">
        <v>1794401</v>
      </c>
      <c r="C2938" s="91">
        <v>77</v>
      </c>
      <c r="D2938" s="91">
        <v>19</v>
      </c>
      <c r="E2938" s="91" t="s">
        <v>87</v>
      </c>
      <c r="F2938" s="91" t="s">
        <v>87</v>
      </c>
      <c r="G2938" s="91" t="s">
        <v>24872</v>
      </c>
      <c r="I2938" s="91" t="s">
        <v>24873</v>
      </c>
      <c r="J2938" s="91" t="s">
        <v>24874</v>
      </c>
      <c r="K2938" s="91" t="s">
        <v>24875</v>
      </c>
      <c r="L2938" s="91" t="s">
        <v>24876</v>
      </c>
      <c r="O2938" s="91" t="s">
        <v>24877</v>
      </c>
      <c r="P2938" s="91" t="s">
        <v>24878</v>
      </c>
      <c r="R2938" s="91" t="s">
        <v>24879</v>
      </c>
      <c r="S2938" s="91" t="s">
        <v>24880</v>
      </c>
      <c r="T2938" s="91" t="s">
        <v>269</v>
      </c>
      <c r="U2938" s="91">
        <v>0</v>
      </c>
      <c r="V2938" s="91">
        <v>500000</v>
      </c>
      <c r="W2938" s="91">
        <v>0</v>
      </c>
      <c r="X2938" s="91">
        <v>100</v>
      </c>
      <c r="Y2938" s="91">
        <v>120</v>
      </c>
      <c r="Z2938" s="91">
        <v>40</v>
      </c>
      <c r="AA2938" s="91">
        <v>60</v>
      </c>
      <c r="AB2938" s="91">
        <v>120</v>
      </c>
      <c r="AC2938" s="91">
        <v>40</v>
      </c>
      <c r="AD2938" s="91">
        <v>60</v>
      </c>
      <c r="AE2938" s="91">
        <v>120</v>
      </c>
      <c r="AF2938" s="91">
        <v>170</v>
      </c>
      <c r="AG2938" s="91">
        <v>57</v>
      </c>
      <c r="AH2938" s="91">
        <v>726557</v>
      </c>
      <c r="AI2938" s="91">
        <v>1</v>
      </c>
      <c r="AJ2938" s="91" t="s">
        <v>24881</v>
      </c>
      <c r="AK2938" s="91">
        <v>2</v>
      </c>
      <c r="AL2938" s="91">
        <v>0</v>
      </c>
      <c r="AM2938" s="91" t="s">
        <v>87</v>
      </c>
      <c r="AO2938" s="91">
        <v>0</v>
      </c>
      <c r="AP2938" s="91">
        <v>0</v>
      </c>
      <c r="AQ2938" s="91" t="s">
        <v>87</v>
      </c>
      <c r="AR2938" s="91" t="s">
        <v>87</v>
      </c>
      <c r="AW2938" s="91">
        <v>1</v>
      </c>
      <c r="AX2938" s="91">
        <v>0</v>
      </c>
      <c r="AZ2938" s="92">
        <v>39335</v>
      </c>
      <c r="BA2938" s="91" t="s">
        <v>183</v>
      </c>
      <c r="BB2938" s="92">
        <v>42549</v>
      </c>
      <c r="BC2938" s="91" t="s">
        <v>87</v>
      </c>
    </row>
    <row r="2939" spans="1:55">
      <c r="A2939" s="91">
        <f t="shared" si="45"/>
        <v>2938</v>
      </c>
      <c r="B2939" s="91">
        <v>1796201</v>
      </c>
      <c r="C2939" s="91">
        <v>77</v>
      </c>
      <c r="D2939" s="91">
        <v>19</v>
      </c>
      <c r="E2939" s="91" t="s">
        <v>87</v>
      </c>
      <c r="F2939" s="91" t="s">
        <v>87</v>
      </c>
      <c r="G2939" s="91" t="s">
        <v>24882</v>
      </c>
      <c r="I2939" s="91" t="s">
        <v>24883</v>
      </c>
      <c r="J2939" s="91" t="s">
        <v>24882</v>
      </c>
      <c r="K2939" s="91" t="s">
        <v>2192</v>
      </c>
      <c r="L2939" s="91" t="s">
        <v>24884</v>
      </c>
      <c r="O2939" s="91" t="s">
        <v>24885</v>
      </c>
      <c r="P2939" s="91" t="s">
        <v>24886</v>
      </c>
      <c r="U2939" s="91">
        <v>0</v>
      </c>
      <c r="V2939" s="91">
        <v>500000</v>
      </c>
      <c r="W2939" s="91">
        <v>0</v>
      </c>
      <c r="X2939" s="91">
        <v>100</v>
      </c>
      <c r="Y2939" s="91">
        <v>120</v>
      </c>
      <c r="Z2939" s="91">
        <v>40</v>
      </c>
      <c r="AA2939" s="91">
        <v>60</v>
      </c>
      <c r="AB2939" s="91">
        <v>120</v>
      </c>
      <c r="AC2939" s="91">
        <v>40</v>
      </c>
      <c r="AD2939" s="91">
        <v>60</v>
      </c>
      <c r="AE2939" s="91">
        <v>120</v>
      </c>
      <c r="AF2939" s="91">
        <v>167</v>
      </c>
      <c r="AG2939" s="91">
        <v>4</v>
      </c>
      <c r="AH2939" s="91">
        <v>2203032</v>
      </c>
      <c r="AI2939" s="91">
        <v>1</v>
      </c>
      <c r="AJ2939" s="91" t="s">
        <v>24887</v>
      </c>
      <c r="AK2939" s="91">
        <v>2</v>
      </c>
      <c r="AL2939" s="91">
        <v>0</v>
      </c>
      <c r="AM2939" s="91" t="s">
        <v>87</v>
      </c>
      <c r="AO2939" s="91">
        <v>0</v>
      </c>
      <c r="AP2939" s="91">
        <v>0</v>
      </c>
      <c r="AQ2939" s="91" t="s">
        <v>87</v>
      </c>
      <c r="AR2939" s="91" t="s">
        <v>87</v>
      </c>
      <c r="AW2939" s="91">
        <v>1</v>
      </c>
      <c r="AX2939" s="91">
        <v>0</v>
      </c>
      <c r="AZ2939" s="92">
        <v>39350</v>
      </c>
      <c r="BA2939" s="91" t="s">
        <v>183</v>
      </c>
      <c r="BB2939" s="92">
        <v>40347</v>
      </c>
      <c r="BC2939" s="91" t="s">
        <v>87</v>
      </c>
    </row>
    <row r="2940" spans="1:55">
      <c r="A2940" s="91">
        <f t="shared" si="45"/>
        <v>2939</v>
      </c>
      <c r="B2940" s="91">
        <v>1796301</v>
      </c>
      <c r="C2940" s="91">
        <v>57</v>
      </c>
      <c r="D2940" s="91">
        <v>19</v>
      </c>
      <c r="E2940" s="91" t="s">
        <v>87</v>
      </c>
      <c r="F2940" s="91" t="s">
        <v>87</v>
      </c>
      <c r="G2940" s="91" t="s">
        <v>24888</v>
      </c>
      <c r="I2940" s="91" t="s">
        <v>24889</v>
      </c>
      <c r="J2940" s="91" t="s">
        <v>24890</v>
      </c>
      <c r="K2940" s="91" t="s">
        <v>24891</v>
      </c>
      <c r="L2940" s="91" t="s">
        <v>24892</v>
      </c>
      <c r="O2940" s="91" t="s">
        <v>24893</v>
      </c>
      <c r="P2940" s="91" t="s">
        <v>24894</v>
      </c>
      <c r="U2940" s="91">
        <v>0</v>
      </c>
      <c r="V2940" s="91">
        <v>500000</v>
      </c>
      <c r="W2940" s="91">
        <v>0</v>
      </c>
      <c r="X2940" s="91">
        <v>100</v>
      </c>
      <c r="Y2940" s="91">
        <v>135</v>
      </c>
      <c r="Z2940" s="91">
        <v>40</v>
      </c>
      <c r="AA2940" s="91">
        <v>60</v>
      </c>
      <c r="AB2940" s="91">
        <v>135</v>
      </c>
      <c r="AC2940" s="91">
        <v>40</v>
      </c>
      <c r="AD2940" s="91">
        <v>60</v>
      </c>
      <c r="AE2940" s="91">
        <v>135</v>
      </c>
      <c r="AF2940" s="91">
        <v>152</v>
      </c>
      <c r="AG2940" s="91">
        <v>15</v>
      </c>
      <c r="AH2940" s="91">
        <v>803051</v>
      </c>
      <c r="AI2940" s="91">
        <v>1</v>
      </c>
      <c r="AJ2940" s="91" t="s">
        <v>24895</v>
      </c>
      <c r="AK2940" s="91">
        <v>2</v>
      </c>
      <c r="AL2940" s="91">
        <v>0</v>
      </c>
      <c r="AM2940" s="91" t="s">
        <v>87</v>
      </c>
      <c r="AO2940" s="91">
        <v>0</v>
      </c>
      <c r="AP2940" s="91">
        <v>0</v>
      </c>
      <c r="AQ2940" s="91" t="s">
        <v>87</v>
      </c>
      <c r="AR2940" s="91" t="s">
        <v>87</v>
      </c>
      <c r="AW2940" s="91">
        <v>1</v>
      </c>
      <c r="AX2940" s="91">
        <v>0</v>
      </c>
      <c r="AZ2940" s="92">
        <v>43132</v>
      </c>
      <c r="BA2940" s="91" t="s">
        <v>728</v>
      </c>
      <c r="BB2940" s="92">
        <v>43132</v>
      </c>
      <c r="BC2940" s="91" t="s">
        <v>728</v>
      </c>
    </row>
    <row r="2941" spans="1:55">
      <c r="A2941" s="91">
        <f t="shared" si="45"/>
        <v>2940</v>
      </c>
      <c r="B2941" s="91">
        <v>1798601</v>
      </c>
      <c r="C2941" s="91">
        <v>38</v>
      </c>
      <c r="D2941" s="91">
        <v>19</v>
      </c>
      <c r="E2941" s="91" t="s">
        <v>87</v>
      </c>
      <c r="F2941" s="91" t="s">
        <v>87</v>
      </c>
      <c r="G2941" s="91" t="s">
        <v>24896</v>
      </c>
      <c r="I2941" s="91" t="s">
        <v>24897</v>
      </c>
      <c r="K2941" s="91" t="s">
        <v>21308</v>
      </c>
      <c r="L2941" s="91" t="s">
        <v>24898</v>
      </c>
      <c r="O2941" s="91" t="s">
        <v>24899</v>
      </c>
      <c r="P2941" s="91" t="s">
        <v>24900</v>
      </c>
      <c r="R2941" s="91" t="s">
        <v>24901</v>
      </c>
      <c r="T2941" s="91" t="s">
        <v>5575</v>
      </c>
      <c r="U2941" s="91">
        <v>0</v>
      </c>
      <c r="V2941" s="91">
        <v>500000</v>
      </c>
      <c r="W2941" s="91">
        <v>0</v>
      </c>
      <c r="X2941" s="91">
        <v>0</v>
      </c>
      <c r="Y2941" s="91">
        <v>0</v>
      </c>
      <c r="Z2941" s="91">
        <v>40</v>
      </c>
      <c r="AA2941" s="91">
        <v>60</v>
      </c>
      <c r="AB2941" s="91">
        <v>120</v>
      </c>
      <c r="AC2941" s="91">
        <v>0</v>
      </c>
      <c r="AD2941" s="91">
        <v>0</v>
      </c>
      <c r="AE2941" s="91">
        <v>0</v>
      </c>
      <c r="AF2941" s="91">
        <v>140</v>
      </c>
      <c r="AG2941" s="91">
        <v>200</v>
      </c>
      <c r="AH2941" s="91">
        <v>431072</v>
      </c>
      <c r="AI2941" s="91">
        <v>1</v>
      </c>
      <c r="AJ2941" s="91" t="s">
        <v>24902</v>
      </c>
      <c r="AK2941" s="91">
        <v>2</v>
      </c>
      <c r="AL2941" s="91">
        <v>0</v>
      </c>
      <c r="AM2941" s="91" t="s">
        <v>87</v>
      </c>
      <c r="AO2941" s="91">
        <v>0</v>
      </c>
      <c r="AP2941" s="91">
        <v>2</v>
      </c>
      <c r="AQ2941" s="91" t="s">
        <v>87</v>
      </c>
      <c r="AR2941" s="91" t="s">
        <v>87</v>
      </c>
      <c r="AW2941" s="91">
        <v>1</v>
      </c>
      <c r="AX2941" s="91">
        <v>0</v>
      </c>
      <c r="AZ2941" s="92">
        <v>39360</v>
      </c>
      <c r="BA2941" s="91" t="s">
        <v>183</v>
      </c>
      <c r="BB2941" s="92">
        <v>40752</v>
      </c>
      <c r="BC2941" s="91" t="s">
        <v>87</v>
      </c>
    </row>
    <row r="2942" spans="1:55">
      <c r="A2942" s="91">
        <f t="shared" si="45"/>
        <v>2941</v>
      </c>
      <c r="B2942" s="91">
        <v>1801801</v>
      </c>
      <c r="C2942" s="91">
        <v>38</v>
      </c>
      <c r="D2942" s="91">
        <v>19</v>
      </c>
      <c r="E2942" s="91" t="s">
        <v>87</v>
      </c>
      <c r="F2942" s="91" t="s">
        <v>87</v>
      </c>
      <c r="G2942" s="91" t="s">
        <v>24903</v>
      </c>
      <c r="H2942" s="91" t="s">
        <v>1326</v>
      </c>
      <c r="I2942" s="91" t="s">
        <v>24904</v>
      </c>
      <c r="K2942" s="91" t="s">
        <v>24905</v>
      </c>
      <c r="L2942" s="91" t="s">
        <v>24906</v>
      </c>
      <c r="O2942" s="91" t="s">
        <v>24907</v>
      </c>
      <c r="P2942" s="91" t="s">
        <v>24908</v>
      </c>
      <c r="R2942" s="91" t="s">
        <v>24909</v>
      </c>
      <c r="S2942" s="91" t="s">
        <v>24910</v>
      </c>
      <c r="T2942" s="91" t="s">
        <v>1334</v>
      </c>
      <c r="U2942" s="91">
        <v>1</v>
      </c>
      <c r="V2942" s="91">
        <v>500000</v>
      </c>
      <c r="W2942" s="91">
        <v>0</v>
      </c>
      <c r="X2942" s="91">
        <v>100</v>
      </c>
      <c r="Y2942" s="91">
        <v>120</v>
      </c>
      <c r="Z2942" s="91">
        <v>40</v>
      </c>
      <c r="AA2942" s="91">
        <v>60</v>
      </c>
      <c r="AB2942" s="91">
        <v>120</v>
      </c>
      <c r="AC2942" s="91">
        <v>0</v>
      </c>
      <c r="AD2942" s="91">
        <v>100</v>
      </c>
      <c r="AE2942" s="91">
        <v>120</v>
      </c>
      <c r="AF2942" s="91">
        <v>9</v>
      </c>
      <c r="AG2942" s="91">
        <v>7</v>
      </c>
      <c r="AH2942" s="91">
        <v>6898181</v>
      </c>
      <c r="AI2942" s="91">
        <v>1</v>
      </c>
      <c r="AJ2942" s="91" t="s">
        <v>24911</v>
      </c>
      <c r="AK2942" s="91">
        <v>2</v>
      </c>
      <c r="AL2942" s="91">
        <v>0</v>
      </c>
      <c r="AM2942" s="91" t="s">
        <v>87</v>
      </c>
      <c r="AO2942" s="91">
        <v>1</v>
      </c>
      <c r="AP2942" s="91">
        <v>2</v>
      </c>
      <c r="AQ2942" s="91">
        <v>1607105</v>
      </c>
      <c r="AR2942" s="91" t="s">
        <v>87</v>
      </c>
      <c r="AU2942" s="93">
        <v>42088</v>
      </c>
      <c r="AW2942" s="91">
        <v>1</v>
      </c>
      <c r="AX2942" s="91">
        <v>0</v>
      </c>
      <c r="AZ2942" s="92">
        <v>39378</v>
      </c>
      <c r="BA2942" s="91" t="s">
        <v>183</v>
      </c>
      <c r="BB2942" s="92">
        <v>42916.843055555553</v>
      </c>
      <c r="BC2942" s="91" t="s">
        <v>233</v>
      </c>
    </row>
    <row r="2943" spans="1:55">
      <c r="A2943" s="91">
        <f t="shared" si="45"/>
        <v>2942</v>
      </c>
      <c r="B2943" s="91">
        <v>1801901</v>
      </c>
      <c r="C2943" s="91">
        <v>38</v>
      </c>
      <c r="D2943" s="91">
        <v>19</v>
      </c>
      <c r="E2943" s="91" t="s">
        <v>87</v>
      </c>
      <c r="F2943" s="91" t="s">
        <v>87</v>
      </c>
      <c r="G2943" s="91" t="s">
        <v>24912</v>
      </c>
      <c r="I2943" s="91" t="s">
        <v>24913</v>
      </c>
      <c r="K2943" s="91" t="s">
        <v>9946</v>
      </c>
      <c r="L2943" s="91" t="s">
        <v>24914</v>
      </c>
      <c r="O2943" s="91" t="s">
        <v>24915</v>
      </c>
      <c r="P2943" s="91" t="s">
        <v>24916</v>
      </c>
      <c r="R2943" s="91" t="s">
        <v>24917</v>
      </c>
      <c r="T2943" s="91" t="s">
        <v>269</v>
      </c>
      <c r="U2943" s="91">
        <v>1</v>
      </c>
      <c r="V2943" s="91">
        <v>500000</v>
      </c>
      <c r="W2943" s="91">
        <v>0</v>
      </c>
      <c r="X2943" s="91">
        <v>0</v>
      </c>
      <c r="Y2943" s="91">
        <v>0</v>
      </c>
      <c r="Z2943" s="91">
        <v>40</v>
      </c>
      <c r="AA2943" s="91">
        <v>60</v>
      </c>
      <c r="AB2943" s="91">
        <v>120</v>
      </c>
      <c r="AC2943" s="91">
        <v>0</v>
      </c>
      <c r="AD2943" s="91">
        <v>0</v>
      </c>
      <c r="AE2943" s="91">
        <v>0</v>
      </c>
      <c r="AF2943" s="91">
        <v>140</v>
      </c>
      <c r="AG2943" s="91">
        <v>241</v>
      </c>
      <c r="AH2943" s="91">
        <v>114029</v>
      </c>
      <c r="AI2943" s="91">
        <v>2</v>
      </c>
      <c r="AJ2943" s="91" t="s">
        <v>24918</v>
      </c>
      <c r="AK2943" s="91">
        <v>2</v>
      </c>
      <c r="AL2943" s="91">
        <v>0</v>
      </c>
      <c r="AM2943" s="91" t="s">
        <v>87</v>
      </c>
      <c r="AO2943" s="91">
        <v>0</v>
      </c>
      <c r="AP2943" s="91">
        <v>2</v>
      </c>
      <c r="AQ2943" s="91">
        <v>1247868</v>
      </c>
      <c r="AR2943" s="91" t="s">
        <v>87</v>
      </c>
      <c r="AU2943" s="93">
        <v>42060</v>
      </c>
      <c r="AW2943" s="91">
        <v>1</v>
      </c>
      <c r="AX2943" s="91">
        <v>0</v>
      </c>
      <c r="AZ2943" s="92">
        <v>39378</v>
      </c>
      <c r="BA2943" s="91" t="s">
        <v>183</v>
      </c>
      <c r="BB2943" s="92">
        <v>42057</v>
      </c>
      <c r="BC2943" s="91" t="s">
        <v>87</v>
      </c>
    </row>
    <row r="2944" spans="1:55">
      <c r="A2944" s="91">
        <f t="shared" si="45"/>
        <v>2943</v>
      </c>
      <c r="B2944" s="91">
        <v>1804401</v>
      </c>
      <c r="C2944" s="91">
        <v>80</v>
      </c>
      <c r="D2944" s="91">
        <v>19</v>
      </c>
      <c r="E2944" s="91" t="s">
        <v>87</v>
      </c>
      <c r="F2944" s="91" t="s">
        <v>87</v>
      </c>
      <c r="G2944" s="91" t="s">
        <v>24919</v>
      </c>
      <c r="I2944" s="91" t="s">
        <v>24920</v>
      </c>
      <c r="J2944" s="91" t="s">
        <v>24921</v>
      </c>
      <c r="K2944" s="91" t="s">
        <v>24922</v>
      </c>
      <c r="L2944" s="91" t="s">
        <v>24923</v>
      </c>
      <c r="O2944" s="91" t="s">
        <v>24924</v>
      </c>
      <c r="P2944" s="91" t="s">
        <v>24925</v>
      </c>
      <c r="R2944" s="91" t="s">
        <v>24926</v>
      </c>
      <c r="S2944" s="91" t="s">
        <v>24927</v>
      </c>
      <c r="T2944" s="91" t="s">
        <v>269</v>
      </c>
      <c r="U2944" s="91">
        <v>0</v>
      </c>
      <c r="V2944" s="91">
        <v>500000</v>
      </c>
      <c r="W2944" s="91">
        <v>0</v>
      </c>
      <c r="X2944" s="91">
        <v>100</v>
      </c>
      <c r="Y2944" s="91">
        <v>120</v>
      </c>
      <c r="Z2944" s="91">
        <v>40</v>
      </c>
      <c r="AA2944" s="91">
        <v>60</v>
      </c>
      <c r="AB2944" s="91">
        <v>120</v>
      </c>
      <c r="AC2944" s="91">
        <v>40</v>
      </c>
      <c r="AD2944" s="91">
        <v>60</v>
      </c>
      <c r="AE2944" s="91">
        <v>120</v>
      </c>
      <c r="AF2944" s="91">
        <v>184</v>
      </c>
      <c r="AG2944" s="91">
        <v>90</v>
      </c>
      <c r="AH2944" s="91">
        <v>1423654</v>
      </c>
      <c r="AI2944" s="91">
        <v>1</v>
      </c>
      <c r="AJ2944" s="91" t="s">
        <v>24928</v>
      </c>
      <c r="AK2944" s="91">
        <v>2</v>
      </c>
      <c r="AL2944" s="91">
        <v>1</v>
      </c>
      <c r="AM2944" s="91">
        <v>45101930155166</v>
      </c>
      <c r="AN2944" s="91" t="s">
        <v>7831</v>
      </c>
      <c r="AO2944" s="91">
        <v>1</v>
      </c>
      <c r="AP2944" s="91">
        <v>2</v>
      </c>
      <c r="AQ2944" s="91" t="s">
        <v>87</v>
      </c>
      <c r="AR2944" s="91" t="s">
        <v>87</v>
      </c>
      <c r="AW2944" s="91">
        <v>1</v>
      </c>
      <c r="AX2944" s="91">
        <v>0</v>
      </c>
      <c r="AZ2944" s="92">
        <v>39385</v>
      </c>
      <c r="BA2944" s="91" t="s">
        <v>183</v>
      </c>
      <c r="BB2944" s="92">
        <v>41466</v>
      </c>
      <c r="BC2944" s="91" t="s">
        <v>87</v>
      </c>
    </row>
    <row r="2945" spans="1:55">
      <c r="A2945" s="91">
        <f t="shared" si="45"/>
        <v>2944</v>
      </c>
      <c r="B2945" s="91">
        <v>1808701</v>
      </c>
      <c r="C2945" s="91">
        <v>80</v>
      </c>
      <c r="D2945" s="91">
        <v>19</v>
      </c>
      <c r="E2945" s="91" t="s">
        <v>87</v>
      </c>
      <c r="F2945" s="91" t="s">
        <v>87</v>
      </c>
      <c r="G2945" s="91" t="s">
        <v>24929</v>
      </c>
      <c r="I2945" s="91" t="s">
        <v>24930</v>
      </c>
      <c r="J2945" s="91" t="s">
        <v>24931</v>
      </c>
      <c r="K2945" s="91" t="s">
        <v>24932</v>
      </c>
      <c r="L2945" s="91" t="s">
        <v>24933</v>
      </c>
      <c r="O2945" s="91" t="s">
        <v>24934</v>
      </c>
      <c r="P2945" s="91" t="s">
        <v>24935</v>
      </c>
      <c r="R2945" s="91" t="s">
        <v>24936</v>
      </c>
      <c r="S2945" s="91" t="s">
        <v>24937</v>
      </c>
      <c r="T2945" s="91" t="s">
        <v>269</v>
      </c>
      <c r="U2945" s="91">
        <v>0</v>
      </c>
      <c r="V2945" s="91">
        <v>500000</v>
      </c>
      <c r="W2945" s="91">
        <v>0</v>
      </c>
      <c r="X2945" s="91">
        <v>100</v>
      </c>
      <c r="Y2945" s="91">
        <v>120</v>
      </c>
      <c r="Z2945" s="91">
        <v>40</v>
      </c>
      <c r="AA2945" s="91">
        <v>60</v>
      </c>
      <c r="AB2945" s="91">
        <v>120</v>
      </c>
      <c r="AC2945" s="91">
        <v>40</v>
      </c>
      <c r="AD2945" s="91">
        <v>60</v>
      </c>
      <c r="AE2945" s="91">
        <v>120</v>
      </c>
      <c r="AF2945" s="91">
        <v>5</v>
      </c>
      <c r="AG2945" s="91">
        <v>151</v>
      </c>
      <c r="AH2945" s="91">
        <v>9009771</v>
      </c>
      <c r="AI2945" s="91">
        <v>2</v>
      </c>
      <c r="AJ2945" s="91" t="s">
        <v>24938</v>
      </c>
      <c r="AK2945" s="91">
        <v>2</v>
      </c>
      <c r="AL2945" s="91">
        <v>0</v>
      </c>
      <c r="AM2945" s="91" t="s">
        <v>87</v>
      </c>
      <c r="AO2945" s="91">
        <v>0</v>
      </c>
      <c r="AP2945" s="91">
        <v>2</v>
      </c>
      <c r="AQ2945" s="91" t="s">
        <v>87</v>
      </c>
      <c r="AR2945" s="91" t="s">
        <v>87</v>
      </c>
      <c r="AW2945" s="91">
        <v>1</v>
      </c>
      <c r="AX2945" s="91">
        <v>0</v>
      </c>
      <c r="AZ2945" s="92">
        <v>39402</v>
      </c>
      <c r="BA2945" s="91" t="s">
        <v>183</v>
      </c>
      <c r="BB2945" s="92">
        <v>40350</v>
      </c>
      <c r="BC2945" s="91" t="s">
        <v>87</v>
      </c>
    </row>
    <row r="2946" spans="1:55">
      <c r="A2946" s="91">
        <f t="shared" si="45"/>
        <v>2945</v>
      </c>
      <c r="B2946" s="91">
        <v>1812701</v>
      </c>
      <c r="C2946" s="91">
        <v>38</v>
      </c>
      <c r="D2946" s="91">
        <v>19</v>
      </c>
      <c r="E2946" s="91" t="s">
        <v>87</v>
      </c>
      <c r="F2946" s="91" t="s">
        <v>87</v>
      </c>
      <c r="G2946" s="91" t="s">
        <v>24939</v>
      </c>
      <c r="H2946" s="91" t="s">
        <v>24940</v>
      </c>
      <c r="I2946" s="91" t="s">
        <v>24941</v>
      </c>
      <c r="K2946" s="91" t="s">
        <v>8124</v>
      </c>
      <c r="L2946" s="91" t="s">
        <v>24942</v>
      </c>
      <c r="M2946" s="91" t="s">
        <v>24943</v>
      </c>
      <c r="O2946" s="91" t="s">
        <v>24944</v>
      </c>
      <c r="P2946" s="91" t="s">
        <v>24945</v>
      </c>
      <c r="R2946" s="91" t="s">
        <v>24946</v>
      </c>
      <c r="S2946" s="91" t="s">
        <v>24947</v>
      </c>
      <c r="T2946" s="91" t="s">
        <v>860</v>
      </c>
      <c r="U2946" s="91">
        <v>0</v>
      </c>
      <c r="V2946" s="91">
        <v>500000</v>
      </c>
      <c r="W2946" s="91">
        <v>0</v>
      </c>
      <c r="X2946" s="91">
        <v>100</v>
      </c>
      <c r="Y2946" s="91">
        <v>120</v>
      </c>
      <c r="Z2946" s="91">
        <v>40</v>
      </c>
      <c r="AA2946" s="91">
        <v>60</v>
      </c>
      <c r="AB2946" s="91">
        <v>120</v>
      </c>
      <c r="AC2946" s="91">
        <v>0</v>
      </c>
      <c r="AD2946" s="91">
        <v>100</v>
      </c>
      <c r="AE2946" s="91">
        <v>120</v>
      </c>
      <c r="AF2946" s="91">
        <v>1</v>
      </c>
      <c r="AG2946" s="91">
        <v>120</v>
      </c>
      <c r="AH2946" s="91">
        <v>1569040</v>
      </c>
      <c r="AI2946" s="91">
        <v>1</v>
      </c>
      <c r="AJ2946" s="91" t="s">
        <v>24948</v>
      </c>
      <c r="AK2946" s="91">
        <v>2</v>
      </c>
      <c r="AL2946" s="91">
        <v>1</v>
      </c>
      <c r="AM2946" s="91" t="s">
        <v>24949</v>
      </c>
      <c r="AN2946" s="91" t="s">
        <v>431</v>
      </c>
      <c r="AO2946" s="91">
        <v>1</v>
      </c>
      <c r="AP2946" s="91">
        <v>2</v>
      </c>
      <c r="AQ2946" s="91" t="s">
        <v>87</v>
      </c>
      <c r="AR2946" s="91" t="s">
        <v>87</v>
      </c>
      <c r="AW2946" s="91">
        <v>1</v>
      </c>
      <c r="AX2946" s="91">
        <v>0</v>
      </c>
      <c r="AZ2946" s="92">
        <v>39422</v>
      </c>
      <c r="BA2946" s="91" t="s">
        <v>183</v>
      </c>
      <c r="BB2946" s="92">
        <v>40395</v>
      </c>
      <c r="BC2946" s="91" t="s">
        <v>87</v>
      </c>
    </row>
    <row r="2947" spans="1:55">
      <c r="A2947" s="91">
        <f t="shared" ref="A2947:A3010" si="46">A2946+1</f>
        <v>2946</v>
      </c>
      <c r="B2947" s="91">
        <v>1816401</v>
      </c>
      <c r="C2947" s="91">
        <v>20</v>
      </c>
      <c r="D2947" s="91">
        <v>19</v>
      </c>
      <c r="E2947" s="91" t="s">
        <v>87</v>
      </c>
      <c r="F2947" s="91" t="s">
        <v>87</v>
      </c>
      <c r="G2947" s="91" t="s">
        <v>24950</v>
      </c>
      <c r="I2947" s="91" t="s">
        <v>24951</v>
      </c>
      <c r="J2947" s="91" t="s">
        <v>24952</v>
      </c>
      <c r="K2947" s="91" t="s">
        <v>20822</v>
      </c>
      <c r="L2947" s="91" t="s">
        <v>24953</v>
      </c>
      <c r="O2947" s="91" t="s">
        <v>24954</v>
      </c>
      <c r="P2947" s="91" t="s">
        <v>24955</v>
      </c>
      <c r="U2947" s="91">
        <v>0</v>
      </c>
      <c r="V2947" s="91">
        <v>500000</v>
      </c>
      <c r="W2947" s="91">
        <v>0</v>
      </c>
      <c r="X2947" s="91">
        <v>100</v>
      </c>
      <c r="Y2947" s="91">
        <v>120</v>
      </c>
      <c r="Z2947" s="91">
        <v>40</v>
      </c>
      <c r="AA2947" s="91">
        <v>60</v>
      </c>
      <c r="AB2947" s="91">
        <v>120</v>
      </c>
      <c r="AC2947" s="91">
        <v>40</v>
      </c>
      <c r="AD2947" s="91">
        <v>60</v>
      </c>
      <c r="AE2947" s="91">
        <v>120</v>
      </c>
      <c r="AF2947" s="91">
        <v>9</v>
      </c>
      <c r="AG2947" s="91">
        <v>276</v>
      </c>
      <c r="AH2947" s="91">
        <v>351322</v>
      </c>
      <c r="AI2947" s="91">
        <v>1</v>
      </c>
      <c r="AJ2947" s="91" t="s">
        <v>24956</v>
      </c>
      <c r="AK2947" s="91">
        <v>2</v>
      </c>
      <c r="AL2947" s="91">
        <v>1</v>
      </c>
      <c r="AM2947" s="91">
        <v>13301990290328</v>
      </c>
      <c r="AN2947" s="91" t="s">
        <v>24957</v>
      </c>
      <c r="AO2947" s="91">
        <v>1</v>
      </c>
      <c r="AP2947" s="91">
        <v>2</v>
      </c>
      <c r="AQ2947" s="91" t="s">
        <v>87</v>
      </c>
      <c r="AR2947" s="91" t="s">
        <v>87</v>
      </c>
      <c r="AW2947" s="91">
        <v>1</v>
      </c>
      <c r="AX2947" s="91">
        <v>0</v>
      </c>
      <c r="AZ2947" s="92">
        <v>39442</v>
      </c>
      <c r="BA2947" s="91" t="s">
        <v>183</v>
      </c>
      <c r="BB2947" s="92">
        <v>40352</v>
      </c>
      <c r="BC2947" s="91" t="s">
        <v>87</v>
      </c>
    </row>
    <row r="2948" spans="1:55">
      <c r="A2948" s="91">
        <f t="shared" si="46"/>
        <v>2947</v>
      </c>
      <c r="B2948" s="91">
        <v>1816801</v>
      </c>
      <c r="C2948" s="91">
        <v>20</v>
      </c>
      <c r="D2948" s="91">
        <v>19</v>
      </c>
      <c r="E2948" s="91" t="s">
        <v>87</v>
      </c>
      <c r="F2948" s="91" t="s">
        <v>87</v>
      </c>
      <c r="G2948" s="91" t="s">
        <v>24958</v>
      </c>
      <c r="I2948" s="91" t="s">
        <v>24959</v>
      </c>
      <c r="J2948" s="91" t="s">
        <v>24960</v>
      </c>
      <c r="K2948" s="91" t="s">
        <v>24961</v>
      </c>
      <c r="L2948" s="91" t="s">
        <v>24962</v>
      </c>
      <c r="O2948" s="91" t="s">
        <v>24963</v>
      </c>
      <c r="P2948" s="91" t="s">
        <v>24964</v>
      </c>
      <c r="R2948" s="91" t="s">
        <v>24965</v>
      </c>
      <c r="S2948" s="91" t="s">
        <v>24966</v>
      </c>
      <c r="T2948" s="91" t="s">
        <v>201</v>
      </c>
      <c r="U2948" s="91">
        <v>0</v>
      </c>
      <c r="V2948" s="91">
        <v>500000</v>
      </c>
      <c r="W2948" s="91">
        <v>0</v>
      </c>
      <c r="X2948" s="91">
        <v>100</v>
      </c>
      <c r="Y2948" s="91">
        <v>120</v>
      </c>
      <c r="Z2948" s="91">
        <v>40</v>
      </c>
      <c r="AA2948" s="91">
        <v>60</v>
      </c>
      <c r="AB2948" s="91">
        <v>120</v>
      </c>
      <c r="AC2948" s="91">
        <v>40</v>
      </c>
      <c r="AD2948" s="91">
        <v>60</v>
      </c>
      <c r="AE2948" s="91">
        <v>120</v>
      </c>
      <c r="AF2948" s="91">
        <v>9</v>
      </c>
      <c r="AG2948" s="91">
        <v>231</v>
      </c>
      <c r="AH2948" s="91">
        <v>261209</v>
      </c>
      <c r="AI2948" s="91">
        <v>2</v>
      </c>
      <c r="AJ2948" s="91" t="s">
        <v>24967</v>
      </c>
      <c r="AK2948" s="91">
        <v>2</v>
      </c>
      <c r="AL2948" s="91">
        <v>1</v>
      </c>
      <c r="AM2948" s="91" t="s">
        <v>24968</v>
      </c>
      <c r="AN2948" s="91" t="s">
        <v>24969</v>
      </c>
      <c r="AO2948" s="91">
        <v>1</v>
      </c>
      <c r="AP2948" s="91">
        <v>2</v>
      </c>
      <c r="AQ2948" s="91" t="s">
        <v>87</v>
      </c>
      <c r="AR2948" s="91" t="s">
        <v>87</v>
      </c>
      <c r="AW2948" s="91">
        <v>1</v>
      </c>
      <c r="AX2948" s="91">
        <v>0</v>
      </c>
      <c r="AZ2948" s="92">
        <v>39443</v>
      </c>
      <c r="BA2948" s="91" t="s">
        <v>183</v>
      </c>
      <c r="BB2948" s="92">
        <v>40448</v>
      </c>
      <c r="BC2948" s="91" t="s">
        <v>87</v>
      </c>
    </row>
    <row r="2949" spans="1:55">
      <c r="A2949" s="91">
        <f t="shared" si="46"/>
        <v>2948</v>
      </c>
      <c r="B2949" s="91">
        <v>1827601</v>
      </c>
      <c r="C2949" s="91">
        <v>38</v>
      </c>
      <c r="D2949" s="91">
        <v>19</v>
      </c>
      <c r="E2949" s="91" t="s">
        <v>87</v>
      </c>
      <c r="F2949" s="91" t="s">
        <v>87</v>
      </c>
      <c r="G2949" s="91" t="s">
        <v>24970</v>
      </c>
      <c r="I2949" s="91" t="s">
        <v>24971</v>
      </c>
      <c r="K2949" s="91" t="s">
        <v>11729</v>
      </c>
      <c r="L2949" s="91" t="s">
        <v>24972</v>
      </c>
      <c r="O2949" s="91" t="s">
        <v>24973</v>
      </c>
      <c r="P2949" s="91" t="s">
        <v>24974</v>
      </c>
      <c r="R2949" s="91" t="s">
        <v>24975</v>
      </c>
      <c r="S2949" s="91" t="s">
        <v>24976</v>
      </c>
      <c r="T2949" s="91" t="s">
        <v>269</v>
      </c>
      <c r="U2949" s="91">
        <v>0</v>
      </c>
      <c r="V2949" s="91">
        <v>500000</v>
      </c>
      <c r="W2949" s="91">
        <v>0</v>
      </c>
      <c r="X2949" s="91">
        <v>100</v>
      </c>
      <c r="Y2949" s="91">
        <v>120</v>
      </c>
      <c r="Z2949" s="91">
        <v>40</v>
      </c>
      <c r="AA2949" s="91">
        <v>60</v>
      </c>
      <c r="AB2949" s="91">
        <v>120</v>
      </c>
      <c r="AC2949" s="91">
        <v>0</v>
      </c>
      <c r="AD2949" s="91">
        <v>100</v>
      </c>
      <c r="AE2949" s="91">
        <v>120</v>
      </c>
      <c r="AF2949" s="91">
        <v>9</v>
      </c>
      <c r="AG2949" s="91">
        <v>228</v>
      </c>
      <c r="AH2949" s="91">
        <v>6605389</v>
      </c>
      <c r="AI2949" s="91">
        <v>1</v>
      </c>
      <c r="AJ2949" s="91" t="s">
        <v>24977</v>
      </c>
      <c r="AK2949" s="91">
        <v>2</v>
      </c>
      <c r="AL2949" s="91">
        <v>1</v>
      </c>
      <c r="AM2949" s="91" t="s">
        <v>24978</v>
      </c>
      <c r="AN2949" s="91" t="s">
        <v>24979</v>
      </c>
      <c r="AO2949" s="91">
        <v>1</v>
      </c>
      <c r="AP2949" s="91">
        <v>2</v>
      </c>
      <c r="AQ2949" s="91" t="s">
        <v>87</v>
      </c>
      <c r="AR2949" s="91" t="s">
        <v>87</v>
      </c>
      <c r="AW2949" s="91">
        <v>1</v>
      </c>
      <c r="AX2949" s="91">
        <v>0</v>
      </c>
      <c r="AZ2949" s="92">
        <v>39500</v>
      </c>
      <c r="BA2949" s="91" t="s">
        <v>183</v>
      </c>
      <c r="BB2949" s="92">
        <v>41689</v>
      </c>
      <c r="BC2949" s="91" t="s">
        <v>87</v>
      </c>
    </row>
    <row r="2950" spans="1:55">
      <c r="A2950" s="91">
        <f t="shared" si="46"/>
        <v>2949</v>
      </c>
      <c r="B2950" s="91">
        <v>1831701</v>
      </c>
      <c r="C2950" s="91">
        <v>43</v>
      </c>
      <c r="D2950" s="91">
        <v>19</v>
      </c>
      <c r="E2950" s="91" t="s">
        <v>87</v>
      </c>
      <c r="F2950" s="91" t="s">
        <v>87</v>
      </c>
      <c r="G2950" s="91" t="s">
        <v>24980</v>
      </c>
      <c r="I2950" s="91" t="s">
        <v>24981</v>
      </c>
      <c r="K2950" s="91" t="s">
        <v>24982</v>
      </c>
      <c r="L2950" s="91" t="s">
        <v>24983</v>
      </c>
      <c r="O2950" s="91" t="s">
        <v>24984</v>
      </c>
      <c r="P2950" s="91" t="s">
        <v>24984</v>
      </c>
      <c r="U2950" s="91">
        <v>0</v>
      </c>
      <c r="V2950" s="91">
        <v>0</v>
      </c>
      <c r="W2950" s="91">
        <v>0</v>
      </c>
      <c r="X2950" s="91">
        <v>0</v>
      </c>
      <c r="Y2950" s="91">
        <v>0</v>
      </c>
      <c r="Z2950" s="91">
        <v>100</v>
      </c>
      <c r="AA2950" s="91">
        <v>0</v>
      </c>
      <c r="AB2950" s="91">
        <v>0</v>
      </c>
      <c r="AC2950" s="91">
        <v>0</v>
      </c>
      <c r="AD2950" s="91">
        <v>0</v>
      </c>
      <c r="AE2950" s="91">
        <v>0</v>
      </c>
      <c r="AF2950" s="91">
        <v>1503</v>
      </c>
      <c r="AG2950" s="91">
        <v>53</v>
      </c>
      <c r="AH2950" s="91">
        <v>138979</v>
      </c>
      <c r="AI2950" s="91">
        <v>1</v>
      </c>
      <c r="AJ2950" s="91" t="s">
        <v>24985</v>
      </c>
      <c r="AK2950" s="91">
        <v>2</v>
      </c>
      <c r="AL2950" s="91">
        <v>0</v>
      </c>
      <c r="AM2950" s="91" t="s">
        <v>87</v>
      </c>
      <c r="AO2950" s="91">
        <v>0</v>
      </c>
      <c r="AP2950" s="91">
        <v>2</v>
      </c>
      <c r="AQ2950" s="91" t="s">
        <v>87</v>
      </c>
      <c r="AR2950" s="91" t="s">
        <v>87</v>
      </c>
      <c r="AW2950" s="91">
        <v>1</v>
      </c>
      <c r="AX2950" s="91">
        <v>0</v>
      </c>
      <c r="AZ2950" s="92">
        <v>43132</v>
      </c>
      <c r="BA2950" s="91" t="s">
        <v>3642</v>
      </c>
      <c r="BB2950" s="92">
        <v>43132</v>
      </c>
      <c r="BC2950" s="91" t="s">
        <v>3642</v>
      </c>
    </row>
    <row r="2951" spans="1:55">
      <c r="A2951" s="91">
        <f t="shared" si="46"/>
        <v>2950</v>
      </c>
      <c r="B2951" s="91">
        <v>1836101</v>
      </c>
      <c r="C2951" s="91">
        <v>70</v>
      </c>
      <c r="D2951" s="91">
        <v>19</v>
      </c>
      <c r="E2951" s="91" t="s">
        <v>87</v>
      </c>
      <c r="F2951" s="91" t="s">
        <v>87</v>
      </c>
      <c r="G2951" s="91" t="s">
        <v>24986</v>
      </c>
      <c r="I2951" s="91" t="s">
        <v>24987</v>
      </c>
      <c r="J2951" s="91" t="s">
        <v>24988</v>
      </c>
      <c r="K2951" s="91" t="s">
        <v>24989</v>
      </c>
      <c r="L2951" s="91" t="s">
        <v>24990</v>
      </c>
      <c r="O2951" s="91" t="s">
        <v>24991</v>
      </c>
      <c r="P2951" s="91" t="s">
        <v>24992</v>
      </c>
      <c r="R2951" s="91" t="s">
        <v>24993</v>
      </c>
      <c r="S2951" s="91" t="s">
        <v>24994</v>
      </c>
      <c r="T2951" s="91" t="s">
        <v>269</v>
      </c>
      <c r="U2951" s="91">
        <v>0</v>
      </c>
      <c r="V2951" s="91">
        <v>500000</v>
      </c>
      <c r="W2951" s="91">
        <v>0</v>
      </c>
      <c r="X2951" s="91">
        <v>100</v>
      </c>
      <c r="Y2951" s="91">
        <v>120</v>
      </c>
      <c r="Z2951" s="91">
        <v>40</v>
      </c>
      <c r="AA2951" s="91">
        <v>60</v>
      </c>
      <c r="AB2951" s="91">
        <v>120</v>
      </c>
      <c r="AC2951" s="91">
        <v>0</v>
      </c>
      <c r="AD2951" s="91">
        <v>100</v>
      </c>
      <c r="AE2951" s="91">
        <v>120</v>
      </c>
      <c r="AF2951" s="91">
        <v>5</v>
      </c>
      <c r="AG2951" s="91">
        <v>573</v>
      </c>
      <c r="AH2951" s="91">
        <v>859</v>
      </c>
      <c r="AI2951" s="91">
        <v>1</v>
      </c>
      <c r="AJ2951" s="91" t="s">
        <v>24995</v>
      </c>
      <c r="AK2951" s="91">
        <v>2</v>
      </c>
      <c r="AL2951" s="91">
        <v>0</v>
      </c>
      <c r="AM2951" s="91" t="s">
        <v>87</v>
      </c>
      <c r="AO2951" s="91">
        <v>0</v>
      </c>
      <c r="AP2951" s="91">
        <v>2</v>
      </c>
      <c r="AQ2951" s="91" t="s">
        <v>87</v>
      </c>
      <c r="AR2951" s="91" t="s">
        <v>87</v>
      </c>
      <c r="AW2951" s="91">
        <v>1</v>
      </c>
      <c r="AX2951" s="91">
        <v>0</v>
      </c>
      <c r="AZ2951" s="92">
        <v>39535</v>
      </c>
      <c r="BA2951" s="91" t="s">
        <v>183</v>
      </c>
      <c r="BB2951" s="92">
        <v>41984</v>
      </c>
      <c r="BC2951" s="91" t="s">
        <v>87</v>
      </c>
    </row>
    <row r="2952" spans="1:55">
      <c r="A2952" s="91">
        <f t="shared" si="46"/>
        <v>2951</v>
      </c>
      <c r="B2952" s="91">
        <v>1837401</v>
      </c>
      <c r="C2952" s="91">
        <v>80</v>
      </c>
      <c r="D2952" s="91">
        <v>19</v>
      </c>
      <c r="E2952" s="91" t="s">
        <v>87</v>
      </c>
      <c r="F2952" s="91" t="s">
        <v>87</v>
      </c>
      <c r="G2952" s="91" t="s">
        <v>24996</v>
      </c>
      <c r="I2952" s="91" t="s">
        <v>24997</v>
      </c>
      <c r="J2952" s="91" t="s">
        <v>24998</v>
      </c>
      <c r="K2952" s="91" t="s">
        <v>447</v>
      </c>
      <c r="L2952" s="91" t="s">
        <v>24999</v>
      </c>
      <c r="O2952" s="91" t="s">
        <v>25000</v>
      </c>
      <c r="P2952" s="91" t="s">
        <v>25001</v>
      </c>
      <c r="R2952" s="91" t="s">
        <v>25002</v>
      </c>
      <c r="S2952" s="91" t="s">
        <v>25003</v>
      </c>
      <c r="T2952" s="91" t="s">
        <v>269</v>
      </c>
      <c r="U2952" s="91">
        <v>0</v>
      </c>
      <c r="V2952" s="91">
        <v>500000</v>
      </c>
      <c r="W2952" s="91">
        <v>0</v>
      </c>
      <c r="X2952" s="91">
        <v>100</v>
      </c>
      <c r="Y2952" s="91">
        <v>120</v>
      </c>
      <c r="Z2952" s="91">
        <v>100</v>
      </c>
      <c r="AA2952" s="91">
        <v>0</v>
      </c>
      <c r="AB2952" s="91">
        <v>0</v>
      </c>
      <c r="AC2952" s="91">
        <v>40</v>
      </c>
      <c r="AD2952" s="91">
        <v>60</v>
      </c>
      <c r="AE2952" s="91">
        <v>120</v>
      </c>
      <c r="AF2952" s="91">
        <v>178</v>
      </c>
      <c r="AG2952" s="91">
        <v>41</v>
      </c>
      <c r="AH2952" s="91">
        <v>8439</v>
      </c>
      <c r="AI2952" s="91">
        <v>1</v>
      </c>
      <c r="AJ2952" s="91" t="s">
        <v>25004</v>
      </c>
      <c r="AK2952" s="91">
        <v>2</v>
      </c>
      <c r="AL2952" s="91">
        <v>1</v>
      </c>
      <c r="AM2952" s="91" t="s">
        <v>25005</v>
      </c>
      <c r="AN2952" s="91" t="s">
        <v>3568</v>
      </c>
      <c r="AO2952" s="91">
        <v>1</v>
      </c>
      <c r="AP2952" s="91">
        <v>2</v>
      </c>
      <c r="AQ2952" s="91" t="s">
        <v>87</v>
      </c>
      <c r="AR2952" s="91" t="s">
        <v>87</v>
      </c>
      <c r="AW2952" s="91">
        <v>1</v>
      </c>
      <c r="AX2952" s="91">
        <v>0</v>
      </c>
      <c r="AZ2952" s="92">
        <v>39552</v>
      </c>
      <c r="BA2952" s="91" t="s">
        <v>183</v>
      </c>
      <c r="BB2952" s="92">
        <v>40350</v>
      </c>
      <c r="BC2952" s="91" t="s">
        <v>87</v>
      </c>
    </row>
    <row r="2953" spans="1:55">
      <c r="A2953" s="91">
        <f t="shared" si="46"/>
        <v>2952</v>
      </c>
      <c r="B2953" s="91">
        <v>1837801</v>
      </c>
      <c r="C2953" s="91">
        <v>80</v>
      </c>
      <c r="D2953" s="91">
        <v>19</v>
      </c>
      <c r="E2953" s="91" t="s">
        <v>87</v>
      </c>
      <c r="F2953" s="91" t="s">
        <v>87</v>
      </c>
      <c r="G2953" s="91" t="s">
        <v>25006</v>
      </c>
      <c r="I2953" s="91" t="s">
        <v>25007</v>
      </c>
      <c r="J2953" s="91" t="s">
        <v>25008</v>
      </c>
      <c r="K2953" s="91" t="s">
        <v>5309</v>
      </c>
      <c r="L2953" s="91" t="s">
        <v>25009</v>
      </c>
      <c r="O2953" s="91" t="s">
        <v>25010</v>
      </c>
      <c r="P2953" s="91" t="s">
        <v>25011</v>
      </c>
      <c r="R2953" s="91" t="s">
        <v>25012</v>
      </c>
      <c r="S2953" s="91" t="s">
        <v>25013</v>
      </c>
      <c r="T2953" s="91" t="s">
        <v>269</v>
      </c>
      <c r="U2953" s="91">
        <v>0</v>
      </c>
      <c r="V2953" s="91">
        <v>500000</v>
      </c>
      <c r="W2953" s="91">
        <v>0</v>
      </c>
      <c r="X2953" s="91">
        <v>100</v>
      </c>
      <c r="Y2953" s="91">
        <v>120</v>
      </c>
      <c r="Z2953" s="91">
        <v>40</v>
      </c>
      <c r="AA2953" s="91">
        <v>60</v>
      </c>
      <c r="AB2953" s="91">
        <v>120</v>
      </c>
      <c r="AC2953" s="91">
        <v>40</v>
      </c>
      <c r="AD2953" s="91">
        <v>60</v>
      </c>
      <c r="AE2953" s="91">
        <v>120</v>
      </c>
      <c r="AF2953" s="91">
        <v>177</v>
      </c>
      <c r="AG2953" s="91">
        <v>631</v>
      </c>
      <c r="AH2953" s="91">
        <v>225160</v>
      </c>
      <c r="AI2953" s="91">
        <v>1</v>
      </c>
      <c r="AJ2953" s="91" t="s">
        <v>25014</v>
      </c>
      <c r="AK2953" s="91">
        <v>2</v>
      </c>
      <c r="AL2953" s="91">
        <v>1</v>
      </c>
      <c r="AM2953" s="91">
        <v>40103940535056</v>
      </c>
      <c r="AN2953" s="91" t="s">
        <v>2355</v>
      </c>
      <c r="AO2953" s="91">
        <v>1</v>
      </c>
      <c r="AP2953" s="91">
        <v>2</v>
      </c>
      <c r="AQ2953" s="91" t="s">
        <v>87</v>
      </c>
      <c r="AR2953" s="91" t="s">
        <v>87</v>
      </c>
      <c r="AW2953" s="91">
        <v>1</v>
      </c>
      <c r="AX2953" s="91">
        <v>0</v>
      </c>
      <c r="AZ2953" s="92">
        <v>39549</v>
      </c>
      <c r="BA2953" s="91" t="s">
        <v>183</v>
      </c>
      <c r="BB2953" s="92">
        <v>40350</v>
      </c>
      <c r="BC2953" s="91" t="s">
        <v>87</v>
      </c>
    </row>
    <row r="2954" spans="1:55">
      <c r="A2954" s="91">
        <f t="shared" si="46"/>
        <v>2953</v>
      </c>
      <c r="B2954" s="91">
        <v>1838901</v>
      </c>
      <c r="C2954" s="91">
        <v>38</v>
      </c>
      <c r="D2954" s="91">
        <v>19</v>
      </c>
      <c r="E2954" s="91" t="s">
        <v>87</v>
      </c>
      <c r="F2954" s="91" t="s">
        <v>87</v>
      </c>
      <c r="G2954" s="91" t="s">
        <v>25015</v>
      </c>
      <c r="I2954" s="91" t="s">
        <v>25016</v>
      </c>
      <c r="K2954" s="91" t="s">
        <v>25017</v>
      </c>
      <c r="L2954" s="91" t="s">
        <v>25018</v>
      </c>
      <c r="O2954" s="91" t="s">
        <v>25019</v>
      </c>
      <c r="P2954" s="91" t="s">
        <v>25020</v>
      </c>
      <c r="R2954" s="91" t="s">
        <v>25021</v>
      </c>
      <c r="S2954" s="91" t="s">
        <v>25022</v>
      </c>
      <c r="T2954" s="91" t="s">
        <v>25023</v>
      </c>
      <c r="U2954" s="91">
        <v>0</v>
      </c>
      <c r="V2954" s="91">
        <v>500000</v>
      </c>
      <c r="W2954" s="91">
        <v>0</v>
      </c>
      <c r="X2954" s="91">
        <v>100</v>
      </c>
      <c r="Y2954" s="91">
        <v>120</v>
      </c>
      <c r="Z2954" s="91">
        <v>40</v>
      </c>
      <c r="AA2954" s="91">
        <v>60</v>
      </c>
      <c r="AB2954" s="91">
        <v>120</v>
      </c>
      <c r="AC2954" s="91">
        <v>0</v>
      </c>
      <c r="AD2954" s="91">
        <v>100</v>
      </c>
      <c r="AE2954" s="91">
        <v>120</v>
      </c>
      <c r="AF2954" s="91">
        <v>140</v>
      </c>
      <c r="AG2954" s="91">
        <v>253</v>
      </c>
      <c r="AH2954" s="91">
        <v>102610</v>
      </c>
      <c r="AI2954" s="91">
        <v>2</v>
      </c>
      <c r="AJ2954" s="91" t="s">
        <v>25024</v>
      </c>
      <c r="AK2954" s="91">
        <v>2</v>
      </c>
      <c r="AL2954" s="91">
        <v>1</v>
      </c>
      <c r="AM2954" s="91" t="s">
        <v>25025</v>
      </c>
      <c r="AN2954" s="91" t="s">
        <v>431</v>
      </c>
      <c r="AO2954" s="91">
        <v>1</v>
      </c>
      <c r="AP2954" s="91">
        <v>2</v>
      </c>
      <c r="AQ2954" s="91" t="s">
        <v>87</v>
      </c>
      <c r="AR2954" s="91" t="s">
        <v>87</v>
      </c>
      <c r="AW2954" s="91">
        <v>1</v>
      </c>
      <c r="AX2954" s="91">
        <v>0</v>
      </c>
      <c r="AZ2954" s="92">
        <v>39552</v>
      </c>
      <c r="BA2954" s="91" t="s">
        <v>183</v>
      </c>
      <c r="BB2954" s="92">
        <v>41446</v>
      </c>
      <c r="BC2954" s="91" t="s">
        <v>87</v>
      </c>
    </row>
    <row r="2955" spans="1:55">
      <c r="A2955" s="91">
        <f t="shared" si="46"/>
        <v>2954</v>
      </c>
      <c r="B2955" s="91">
        <v>1840501</v>
      </c>
      <c r="C2955" s="91">
        <v>10</v>
      </c>
      <c r="D2955" s="91">
        <v>19</v>
      </c>
      <c r="E2955" s="91" t="s">
        <v>87</v>
      </c>
      <c r="F2955" s="91" t="s">
        <v>87</v>
      </c>
      <c r="G2955" s="91" t="s">
        <v>25026</v>
      </c>
      <c r="I2955" s="91" t="s">
        <v>25027</v>
      </c>
      <c r="K2955" s="91" t="s">
        <v>17201</v>
      </c>
      <c r="L2955" s="91" t="s">
        <v>25028</v>
      </c>
      <c r="M2955" s="91" t="s">
        <v>25029</v>
      </c>
      <c r="O2955" s="91" t="s">
        <v>25030</v>
      </c>
      <c r="P2955" s="91" t="s">
        <v>87</v>
      </c>
      <c r="U2955" s="91">
        <v>0</v>
      </c>
      <c r="V2955" s="91">
        <v>0</v>
      </c>
      <c r="W2955" s="91">
        <v>0</v>
      </c>
      <c r="X2955" s="91">
        <v>0</v>
      </c>
      <c r="Y2955" s="91">
        <v>0</v>
      </c>
      <c r="Z2955" s="91">
        <v>40</v>
      </c>
      <c r="AA2955" s="91">
        <v>60</v>
      </c>
      <c r="AB2955" s="91">
        <v>120</v>
      </c>
      <c r="AC2955" s="91">
        <v>0</v>
      </c>
      <c r="AD2955" s="91">
        <v>0</v>
      </c>
      <c r="AE2955" s="91">
        <v>0</v>
      </c>
      <c r="AF2955" s="91">
        <v>501</v>
      </c>
      <c r="AG2955" s="91">
        <v>9</v>
      </c>
      <c r="AH2955" s="91">
        <v>2000470</v>
      </c>
      <c r="AI2955" s="91">
        <v>2</v>
      </c>
      <c r="AJ2955" s="91" t="s">
        <v>25031</v>
      </c>
      <c r="AK2955" s="91">
        <v>2</v>
      </c>
      <c r="AL2955" s="91">
        <v>0</v>
      </c>
      <c r="AM2955" s="91" t="s">
        <v>87</v>
      </c>
      <c r="AO2955" s="91">
        <v>0</v>
      </c>
      <c r="AP2955" s="91">
        <v>0</v>
      </c>
      <c r="AQ2955" s="91" t="s">
        <v>87</v>
      </c>
      <c r="AR2955" s="91" t="s">
        <v>87</v>
      </c>
      <c r="AW2955" s="91">
        <v>1</v>
      </c>
      <c r="AX2955" s="91">
        <v>0</v>
      </c>
      <c r="AZ2955" s="92">
        <v>39570</v>
      </c>
      <c r="BA2955" s="91" t="s">
        <v>183</v>
      </c>
      <c r="BB2955" s="92">
        <v>40360</v>
      </c>
      <c r="BC2955" s="91" t="s">
        <v>87</v>
      </c>
    </row>
    <row r="2956" spans="1:55">
      <c r="A2956" s="91">
        <f t="shared" si="46"/>
        <v>2955</v>
      </c>
      <c r="B2956" s="91">
        <v>1842701</v>
      </c>
      <c r="C2956" s="91">
        <v>50</v>
      </c>
      <c r="D2956" s="91">
        <v>19</v>
      </c>
      <c r="E2956" s="91" t="s">
        <v>87</v>
      </c>
      <c r="F2956" s="91" t="s">
        <v>87</v>
      </c>
      <c r="G2956" s="91" t="s">
        <v>25032</v>
      </c>
      <c r="I2956" s="91" t="s">
        <v>25033</v>
      </c>
      <c r="J2956" s="91" t="s">
        <v>25034</v>
      </c>
      <c r="K2956" s="91" t="s">
        <v>10693</v>
      </c>
      <c r="L2956" s="91" t="s">
        <v>25035</v>
      </c>
      <c r="O2956" s="91" t="s">
        <v>25036</v>
      </c>
      <c r="P2956" s="91" t="s">
        <v>25037</v>
      </c>
      <c r="R2956" s="91" t="s">
        <v>25038</v>
      </c>
      <c r="S2956" s="91" t="s">
        <v>25039</v>
      </c>
      <c r="T2956" s="91" t="s">
        <v>269</v>
      </c>
      <c r="U2956" s="91">
        <v>0</v>
      </c>
      <c r="V2956" s="91">
        <v>500000</v>
      </c>
      <c r="W2956" s="91">
        <v>0</v>
      </c>
      <c r="X2956" s="91">
        <v>100</v>
      </c>
      <c r="Y2956" s="91">
        <v>120</v>
      </c>
      <c r="Z2956" s="91">
        <v>100</v>
      </c>
      <c r="AA2956" s="91">
        <v>0</v>
      </c>
      <c r="AB2956" s="91">
        <v>120</v>
      </c>
      <c r="AC2956" s="91">
        <v>40</v>
      </c>
      <c r="AD2956" s="91">
        <v>60</v>
      </c>
      <c r="AE2956" s="91">
        <v>120</v>
      </c>
      <c r="AF2956" s="91">
        <v>5</v>
      </c>
      <c r="AG2956" s="91">
        <v>213</v>
      </c>
      <c r="AH2956" s="91">
        <v>1195750</v>
      </c>
      <c r="AI2956" s="91">
        <v>1</v>
      </c>
      <c r="AJ2956" s="91" t="s">
        <v>25040</v>
      </c>
      <c r="AK2956" s="91">
        <v>2</v>
      </c>
      <c r="AL2956" s="91">
        <v>0</v>
      </c>
      <c r="AM2956" s="91" t="s">
        <v>87</v>
      </c>
      <c r="AO2956" s="91">
        <v>1</v>
      </c>
      <c r="AP2956" s="91">
        <v>2</v>
      </c>
      <c r="AQ2956" s="91" t="s">
        <v>87</v>
      </c>
      <c r="AR2956" s="91" t="s">
        <v>87</v>
      </c>
      <c r="AW2956" s="91">
        <v>1</v>
      </c>
      <c r="AX2956" s="91">
        <v>0</v>
      </c>
      <c r="AZ2956" s="92">
        <v>39564</v>
      </c>
      <c r="BA2956" s="91" t="s">
        <v>183</v>
      </c>
      <c r="BB2956" s="92">
        <v>40520</v>
      </c>
      <c r="BC2956" s="91" t="s">
        <v>87</v>
      </c>
    </row>
    <row r="2957" spans="1:55">
      <c r="A2957" s="91">
        <f t="shared" si="46"/>
        <v>2956</v>
      </c>
      <c r="B2957" s="91">
        <v>1844801</v>
      </c>
      <c r="C2957" s="91">
        <v>70</v>
      </c>
      <c r="D2957" s="91">
        <v>19</v>
      </c>
      <c r="E2957" s="91" t="s">
        <v>87</v>
      </c>
      <c r="F2957" s="91" t="s">
        <v>87</v>
      </c>
      <c r="G2957" s="91" t="s">
        <v>25041</v>
      </c>
      <c r="I2957" s="91" t="s">
        <v>25042</v>
      </c>
      <c r="J2957" s="91" t="s">
        <v>25043</v>
      </c>
      <c r="K2957" s="91" t="s">
        <v>25044</v>
      </c>
      <c r="L2957" s="91" t="s">
        <v>25045</v>
      </c>
      <c r="O2957" s="91" t="s">
        <v>25046</v>
      </c>
      <c r="P2957" s="91" t="s">
        <v>25047</v>
      </c>
      <c r="R2957" s="91" t="s">
        <v>25048</v>
      </c>
      <c r="S2957" s="91" t="s">
        <v>25049</v>
      </c>
      <c r="T2957" s="91" t="s">
        <v>269</v>
      </c>
      <c r="U2957" s="91">
        <v>0</v>
      </c>
      <c r="V2957" s="91">
        <v>500000</v>
      </c>
      <c r="W2957" s="91">
        <v>0</v>
      </c>
      <c r="X2957" s="91">
        <v>100</v>
      </c>
      <c r="Y2957" s="91">
        <v>120</v>
      </c>
      <c r="Z2957" s="91">
        <v>40</v>
      </c>
      <c r="AA2957" s="91">
        <v>60</v>
      </c>
      <c r="AB2957" s="91">
        <v>120</v>
      </c>
      <c r="AC2957" s="91">
        <v>0</v>
      </c>
      <c r="AD2957" s="91">
        <v>100</v>
      </c>
      <c r="AE2957" s="91">
        <v>120</v>
      </c>
      <c r="AF2957" s="91">
        <v>9</v>
      </c>
      <c r="AG2957" s="91">
        <v>455</v>
      </c>
      <c r="AH2957" s="91">
        <v>2100786</v>
      </c>
      <c r="AI2957" s="91">
        <v>2</v>
      </c>
      <c r="AJ2957" s="91" t="s">
        <v>25050</v>
      </c>
      <c r="AK2957" s="91">
        <v>2</v>
      </c>
      <c r="AL2957" s="91">
        <v>0</v>
      </c>
      <c r="AM2957" s="91" t="s">
        <v>87</v>
      </c>
      <c r="AO2957" s="91">
        <v>0</v>
      </c>
      <c r="AP2957" s="91">
        <v>2</v>
      </c>
      <c r="AQ2957" s="91" t="s">
        <v>87</v>
      </c>
      <c r="AR2957" s="91" t="s">
        <v>87</v>
      </c>
      <c r="AW2957" s="91">
        <v>1</v>
      </c>
      <c r="AX2957" s="91">
        <v>0</v>
      </c>
      <c r="AZ2957" s="92">
        <v>39580</v>
      </c>
      <c r="BA2957" s="91" t="s">
        <v>183</v>
      </c>
      <c r="BB2957" s="92">
        <v>41984</v>
      </c>
      <c r="BC2957" s="91" t="s">
        <v>87</v>
      </c>
    </row>
    <row r="2958" spans="1:55">
      <c r="A2958" s="91">
        <f t="shared" si="46"/>
        <v>2957</v>
      </c>
      <c r="B2958" s="91">
        <v>1849201</v>
      </c>
      <c r="C2958" s="91">
        <v>38</v>
      </c>
      <c r="D2958" s="91">
        <v>19</v>
      </c>
      <c r="E2958" s="91" t="s">
        <v>87</v>
      </c>
      <c r="F2958" s="91" t="s">
        <v>87</v>
      </c>
      <c r="G2958" s="91" t="s">
        <v>25051</v>
      </c>
      <c r="I2958" s="91" t="s">
        <v>25052</v>
      </c>
      <c r="K2958" s="91" t="s">
        <v>25053</v>
      </c>
      <c r="L2958" s="91" t="s">
        <v>25054</v>
      </c>
      <c r="O2958" s="91" t="s">
        <v>25055</v>
      </c>
      <c r="P2958" s="91" t="s">
        <v>25056</v>
      </c>
      <c r="R2958" s="91" t="s">
        <v>25057</v>
      </c>
      <c r="S2958" s="91" t="s">
        <v>25058</v>
      </c>
      <c r="T2958" s="91" t="s">
        <v>269</v>
      </c>
      <c r="U2958" s="91">
        <v>0</v>
      </c>
      <c r="V2958" s="91">
        <v>500000</v>
      </c>
      <c r="W2958" s="91">
        <v>100</v>
      </c>
      <c r="X2958" s="91">
        <v>0</v>
      </c>
      <c r="Y2958" s="91">
        <v>0</v>
      </c>
      <c r="Z2958" s="91">
        <v>100</v>
      </c>
      <c r="AA2958" s="91">
        <v>0</v>
      </c>
      <c r="AB2958" s="91">
        <v>0</v>
      </c>
      <c r="AC2958" s="91">
        <v>100</v>
      </c>
      <c r="AD2958" s="91">
        <v>0</v>
      </c>
      <c r="AE2958" s="91">
        <v>0</v>
      </c>
      <c r="AF2958" s="91">
        <v>140</v>
      </c>
      <c r="AG2958" s="91">
        <v>266</v>
      </c>
      <c r="AH2958" s="91">
        <v>300750</v>
      </c>
      <c r="AI2958" s="91">
        <v>2</v>
      </c>
      <c r="AJ2958" s="91" t="s">
        <v>25059</v>
      </c>
      <c r="AK2958" s="91">
        <v>2</v>
      </c>
      <c r="AL2958" s="91">
        <v>1</v>
      </c>
      <c r="AM2958" s="91">
        <v>15101600406000</v>
      </c>
      <c r="AN2958" s="91" t="s">
        <v>431</v>
      </c>
      <c r="AO2958" s="91">
        <v>1</v>
      </c>
      <c r="AP2958" s="91">
        <v>2</v>
      </c>
      <c r="AQ2958" s="91" t="s">
        <v>87</v>
      </c>
      <c r="AR2958" s="91" t="s">
        <v>87</v>
      </c>
      <c r="AW2958" s="91">
        <v>1</v>
      </c>
      <c r="AX2958" s="91">
        <v>0</v>
      </c>
      <c r="AZ2958" s="92">
        <v>39590</v>
      </c>
      <c r="BA2958" s="91" t="s">
        <v>183</v>
      </c>
      <c r="BB2958" s="92">
        <v>41086</v>
      </c>
      <c r="BC2958" s="91" t="s">
        <v>87</v>
      </c>
    </row>
    <row r="2959" spans="1:55">
      <c r="A2959" s="91">
        <f t="shared" si="46"/>
        <v>2958</v>
      </c>
      <c r="B2959" s="91">
        <v>1849401</v>
      </c>
      <c r="C2959" s="91">
        <v>77</v>
      </c>
      <c r="D2959" s="91">
        <v>19</v>
      </c>
      <c r="E2959" s="91" t="s">
        <v>87</v>
      </c>
      <c r="F2959" s="91" t="s">
        <v>87</v>
      </c>
      <c r="G2959" s="91" t="s">
        <v>25060</v>
      </c>
      <c r="I2959" s="91" t="s">
        <v>25061</v>
      </c>
      <c r="J2959" s="91" t="s">
        <v>25062</v>
      </c>
      <c r="K2959" s="91" t="s">
        <v>25063</v>
      </c>
      <c r="L2959" s="91" t="s">
        <v>25064</v>
      </c>
      <c r="O2959" s="91" t="s">
        <v>25065</v>
      </c>
      <c r="P2959" s="91" t="s">
        <v>87</v>
      </c>
      <c r="U2959" s="91">
        <v>0</v>
      </c>
      <c r="V2959" s="91">
        <v>500000</v>
      </c>
      <c r="W2959" s="91">
        <v>0</v>
      </c>
      <c r="X2959" s="91">
        <v>100</v>
      </c>
      <c r="Y2959" s="91">
        <v>120</v>
      </c>
      <c r="Z2959" s="91">
        <v>40</v>
      </c>
      <c r="AA2959" s="91">
        <v>60</v>
      </c>
      <c r="AB2959" s="91">
        <v>120</v>
      </c>
      <c r="AC2959" s="91">
        <v>40</v>
      </c>
      <c r="AD2959" s="91">
        <v>60</v>
      </c>
      <c r="AE2959" s="91">
        <v>120</v>
      </c>
      <c r="AF2959" s="91">
        <v>1750</v>
      </c>
      <c r="AG2959" s="91">
        <v>52</v>
      </c>
      <c r="AH2959" s="91">
        <v>199103</v>
      </c>
      <c r="AI2959" s="91">
        <v>1</v>
      </c>
      <c r="AJ2959" s="91" t="s">
        <v>25066</v>
      </c>
      <c r="AK2959" s="91">
        <v>2</v>
      </c>
      <c r="AL2959" s="91">
        <v>1</v>
      </c>
      <c r="AM2959" s="91" t="s">
        <v>25067</v>
      </c>
      <c r="AN2959" s="91" t="s">
        <v>25068</v>
      </c>
      <c r="AO2959" s="91">
        <v>1</v>
      </c>
      <c r="AP2959" s="91">
        <v>1</v>
      </c>
      <c r="AQ2959" s="91" t="s">
        <v>87</v>
      </c>
      <c r="AR2959" s="91" t="s">
        <v>87</v>
      </c>
      <c r="AW2959" s="91">
        <v>1</v>
      </c>
      <c r="AX2959" s="91">
        <v>0</v>
      </c>
      <c r="AZ2959" s="92">
        <v>39612</v>
      </c>
      <c r="BA2959" s="91" t="s">
        <v>183</v>
      </c>
      <c r="BB2959" s="92">
        <v>40347</v>
      </c>
      <c r="BC2959" s="91" t="s">
        <v>87</v>
      </c>
    </row>
    <row r="2960" spans="1:55">
      <c r="A2960" s="91">
        <f t="shared" si="46"/>
        <v>2959</v>
      </c>
      <c r="B2960" s="91">
        <v>1850801</v>
      </c>
      <c r="C2960" s="91">
        <v>20</v>
      </c>
      <c r="D2960" s="91">
        <v>19</v>
      </c>
      <c r="E2960" s="91" t="s">
        <v>87</v>
      </c>
      <c r="F2960" s="91" t="s">
        <v>87</v>
      </c>
      <c r="G2960" s="91" t="s">
        <v>25069</v>
      </c>
      <c r="I2960" s="91" t="s">
        <v>25070</v>
      </c>
      <c r="J2960" s="91" t="s">
        <v>25071</v>
      </c>
      <c r="K2960" s="91" t="s">
        <v>25072</v>
      </c>
      <c r="L2960" s="91" t="s">
        <v>25073</v>
      </c>
      <c r="O2960" s="91" t="s">
        <v>25074</v>
      </c>
      <c r="P2960" s="91" t="s">
        <v>25075</v>
      </c>
      <c r="U2960" s="91">
        <v>1</v>
      </c>
      <c r="V2960" s="91">
        <v>500000</v>
      </c>
      <c r="W2960" s="91">
        <v>0</v>
      </c>
      <c r="X2960" s="91">
        <v>100</v>
      </c>
      <c r="Y2960" s="91">
        <v>120</v>
      </c>
      <c r="Z2960" s="91">
        <v>40</v>
      </c>
      <c r="AA2960" s="91">
        <v>60</v>
      </c>
      <c r="AB2960" s="91">
        <v>120</v>
      </c>
      <c r="AC2960" s="91">
        <v>40</v>
      </c>
      <c r="AD2960" s="91">
        <v>60</v>
      </c>
      <c r="AE2960" s="91">
        <v>120</v>
      </c>
      <c r="AF2960" s="91">
        <v>130</v>
      </c>
      <c r="AG2960" s="91">
        <v>4</v>
      </c>
      <c r="AH2960" s="91">
        <v>75637</v>
      </c>
      <c r="AI2960" s="91">
        <v>1</v>
      </c>
      <c r="AJ2960" s="91" t="s">
        <v>25076</v>
      </c>
      <c r="AK2960" s="91">
        <v>2</v>
      </c>
      <c r="AL2960" s="91">
        <v>1</v>
      </c>
      <c r="AM2960" s="91" t="s">
        <v>25077</v>
      </c>
      <c r="AN2960" s="91" t="s">
        <v>271</v>
      </c>
      <c r="AO2960" s="91">
        <v>0</v>
      </c>
      <c r="AP2960" s="91">
        <v>2</v>
      </c>
      <c r="AQ2960" s="91">
        <v>1584491</v>
      </c>
      <c r="AR2960" s="91" t="s">
        <v>87</v>
      </c>
      <c r="AU2960" s="93">
        <v>42060</v>
      </c>
      <c r="AW2960" s="91">
        <v>1</v>
      </c>
      <c r="AX2960" s="91">
        <v>0</v>
      </c>
      <c r="AZ2960" s="92">
        <v>39596</v>
      </c>
      <c r="BA2960" s="91" t="s">
        <v>183</v>
      </c>
      <c r="BB2960" s="92">
        <v>42057</v>
      </c>
      <c r="BC2960" s="91" t="s">
        <v>87</v>
      </c>
    </row>
    <row r="2961" spans="1:55">
      <c r="A2961" s="91">
        <f t="shared" si="46"/>
        <v>2960</v>
      </c>
      <c r="B2961" s="91">
        <v>1852101</v>
      </c>
      <c r="C2961" s="91">
        <v>38</v>
      </c>
      <c r="D2961" s="91">
        <v>19</v>
      </c>
      <c r="E2961" s="91" t="s">
        <v>87</v>
      </c>
      <c r="F2961" s="91" t="s">
        <v>87</v>
      </c>
      <c r="G2961" s="91" t="s">
        <v>25078</v>
      </c>
      <c r="H2961" s="91" t="s">
        <v>388</v>
      </c>
      <c r="I2961" s="91" t="s">
        <v>25079</v>
      </c>
      <c r="K2961" s="91" t="s">
        <v>11110</v>
      </c>
      <c r="L2961" s="91" t="s">
        <v>25080</v>
      </c>
      <c r="O2961" s="91" t="s">
        <v>25081</v>
      </c>
      <c r="P2961" s="91" t="s">
        <v>25082</v>
      </c>
      <c r="R2961" s="91" t="s">
        <v>25083</v>
      </c>
      <c r="S2961" s="91" t="s">
        <v>25084</v>
      </c>
      <c r="T2961" s="91" t="s">
        <v>385</v>
      </c>
      <c r="U2961" s="91">
        <v>0</v>
      </c>
      <c r="V2961" s="91">
        <v>500000</v>
      </c>
      <c r="W2961" s="91">
        <v>0</v>
      </c>
      <c r="X2961" s="91">
        <v>100</v>
      </c>
      <c r="Y2961" s="91">
        <v>120</v>
      </c>
      <c r="Z2961" s="91">
        <v>40</v>
      </c>
      <c r="AA2961" s="91">
        <v>60</v>
      </c>
      <c r="AB2961" s="91">
        <v>120</v>
      </c>
      <c r="AC2961" s="91">
        <v>0</v>
      </c>
      <c r="AD2961" s="91">
        <v>100</v>
      </c>
      <c r="AE2961" s="91">
        <v>120</v>
      </c>
      <c r="AF2961" s="91">
        <v>140</v>
      </c>
      <c r="AG2961" s="91">
        <v>269</v>
      </c>
      <c r="AH2961" s="91">
        <v>100018</v>
      </c>
      <c r="AI2961" s="91">
        <v>2</v>
      </c>
      <c r="AJ2961" s="91" t="s">
        <v>25085</v>
      </c>
      <c r="AK2961" s="91">
        <v>2</v>
      </c>
      <c r="AL2961" s="91">
        <v>0</v>
      </c>
      <c r="AM2961" s="91" t="s">
        <v>87</v>
      </c>
      <c r="AO2961" s="91">
        <v>1</v>
      </c>
      <c r="AP2961" s="91">
        <v>2</v>
      </c>
      <c r="AQ2961" s="91" t="s">
        <v>87</v>
      </c>
      <c r="AR2961" s="91" t="s">
        <v>87</v>
      </c>
      <c r="AW2961" s="91">
        <v>1</v>
      </c>
      <c r="AX2961" s="91">
        <v>0</v>
      </c>
      <c r="AZ2961" s="92">
        <v>39598</v>
      </c>
      <c r="BA2961" s="91" t="s">
        <v>183</v>
      </c>
      <c r="BB2961" s="92">
        <v>40682</v>
      </c>
      <c r="BC2961" s="91" t="s">
        <v>87</v>
      </c>
    </row>
    <row r="2962" spans="1:55">
      <c r="A2962" s="91">
        <f t="shared" si="46"/>
        <v>2961</v>
      </c>
      <c r="B2962" s="91">
        <v>1863901</v>
      </c>
      <c r="C2962" s="91">
        <v>43</v>
      </c>
      <c r="D2962" s="91">
        <v>19</v>
      </c>
      <c r="E2962" s="91" t="s">
        <v>87</v>
      </c>
      <c r="F2962" s="91" t="s">
        <v>87</v>
      </c>
      <c r="G2962" s="91" t="s">
        <v>25086</v>
      </c>
      <c r="I2962" s="91" t="s">
        <v>25087</v>
      </c>
      <c r="J2962" s="91" t="s">
        <v>25086</v>
      </c>
      <c r="K2962" s="91" t="s">
        <v>25088</v>
      </c>
      <c r="L2962" s="91" t="s">
        <v>25089</v>
      </c>
      <c r="O2962" s="91" t="s">
        <v>25090</v>
      </c>
      <c r="P2962" s="91" t="s">
        <v>25090</v>
      </c>
      <c r="U2962" s="91">
        <v>0</v>
      </c>
      <c r="V2962" s="91">
        <v>0</v>
      </c>
      <c r="W2962" s="91">
        <v>0</v>
      </c>
      <c r="X2962" s="91">
        <v>0</v>
      </c>
      <c r="Y2962" s="91">
        <v>0</v>
      </c>
      <c r="Z2962" s="91">
        <v>100</v>
      </c>
      <c r="AA2962" s="91">
        <v>0</v>
      </c>
      <c r="AB2962" s="91">
        <v>0</v>
      </c>
      <c r="AC2962" s="91">
        <v>0</v>
      </c>
      <c r="AD2962" s="91">
        <v>0</v>
      </c>
      <c r="AE2962" s="91">
        <v>0</v>
      </c>
      <c r="AF2962" s="91">
        <v>152</v>
      </c>
      <c r="AG2962" s="91">
        <v>39</v>
      </c>
      <c r="AH2962" s="91">
        <v>642074</v>
      </c>
      <c r="AI2962" s="91">
        <v>1</v>
      </c>
      <c r="AJ2962" s="91" t="s">
        <v>25091</v>
      </c>
      <c r="AK2962" s="91">
        <v>2</v>
      </c>
      <c r="AL2962" s="91">
        <v>0</v>
      </c>
      <c r="AM2962" s="91" t="s">
        <v>87</v>
      </c>
      <c r="AO2962" s="91">
        <v>0</v>
      </c>
      <c r="AP2962" s="91">
        <v>2</v>
      </c>
      <c r="AQ2962" s="91" t="s">
        <v>87</v>
      </c>
      <c r="AR2962" s="91" t="s">
        <v>87</v>
      </c>
      <c r="AW2962" s="91">
        <v>1</v>
      </c>
      <c r="AX2962" s="91">
        <v>0</v>
      </c>
      <c r="AZ2962" s="92">
        <v>43132</v>
      </c>
      <c r="BA2962" s="91" t="s">
        <v>3642</v>
      </c>
      <c r="BB2962" s="92">
        <v>43132</v>
      </c>
      <c r="BC2962" s="91" t="s">
        <v>3642</v>
      </c>
    </row>
    <row r="2963" spans="1:55">
      <c r="A2963" s="91">
        <f t="shared" si="46"/>
        <v>2962</v>
      </c>
      <c r="B2963" s="91">
        <v>1864801</v>
      </c>
      <c r="C2963" s="91">
        <v>38</v>
      </c>
      <c r="D2963" s="91">
        <v>19</v>
      </c>
      <c r="E2963" s="91" t="s">
        <v>87</v>
      </c>
      <c r="F2963" s="91" t="s">
        <v>87</v>
      </c>
      <c r="G2963" s="91" t="s">
        <v>25092</v>
      </c>
      <c r="I2963" s="91" t="s">
        <v>25093</v>
      </c>
      <c r="K2963" s="91" t="s">
        <v>25094</v>
      </c>
      <c r="L2963" s="91" t="s">
        <v>25095</v>
      </c>
      <c r="O2963" s="91" t="s">
        <v>25096</v>
      </c>
      <c r="P2963" s="91" t="s">
        <v>25097</v>
      </c>
      <c r="R2963" s="91" t="s">
        <v>25098</v>
      </c>
      <c r="S2963" s="91" t="s">
        <v>25099</v>
      </c>
      <c r="T2963" s="91" t="s">
        <v>269</v>
      </c>
      <c r="U2963" s="91">
        <v>0</v>
      </c>
      <c r="V2963" s="91">
        <v>500000</v>
      </c>
      <c r="W2963" s="91">
        <v>0</v>
      </c>
      <c r="X2963" s="91">
        <v>100</v>
      </c>
      <c r="Y2963" s="91">
        <v>120</v>
      </c>
      <c r="Z2963" s="91">
        <v>40</v>
      </c>
      <c r="AA2963" s="91">
        <v>60</v>
      </c>
      <c r="AB2963" s="91">
        <v>120</v>
      </c>
      <c r="AC2963" s="91">
        <v>0</v>
      </c>
      <c r="AD2963" s="91">
        <v>100</v>
      </c>
      <c r="AE2963" s="91">
        <v>120</v>
      </c>
      <c r="AF2963" s="91">
        <v>140</v>
      </c>
      <c r="AG2963" s="91">
        <v>265</v>
      </c>
      <c r="AH2963" s="91">
        <v>1135714</v>
      </c>
      <c r="AI2963" s="91">
        <v>1</v>
      </c>
      <c r="AJ2963" s="91" t="s">
        <v>25100</v>
      </c>
      <c r="AK2963" s="91">
        <v>2</v>
      </c>
      <c r="AL2963" s="91">
        <v>1</v>
      </c>
      <c r="AM2963" s="91">
        <v>15301930520150</v>
      </c>
      <c r="AN2963" s="91" t="s">
        <v>431</v>
      </c>
      <c r="AO2963" s="91">
        <v>0</v>
      </c>
      <c r="AP2963" s="91">
        <v>2</v>
      </c>
      <c r="AQ2963" s="91" t="s">
        <v>87</v>
      </c>
      <c r="AR2963" s="91" t="s">
        <v>87</v>
      </c>
      <c r="AW2963" s="91">
        <v>1</v>
      </c>
      <c r="AX2963" s="91">
        <v>0</v>
      </c>
      <c r="AZ2963" s="92">
        <v>39654</v>
      </c>
      <c r="BA2963" s="91" t="s">
        <v>183</v>
      </c>
      <c r="BB2963" s="92">
        <v>42394</v>
      </c>
      <c r="BC2963" s="91" t="s">
        <v>87</v>
      </c>
    </row>
    <row r="2964" spans="1:55">
      <c r="A2964" s="91">
        <f t="shared" si="46"/>
        <v>2963</v>
      </c>
      <c r="B2964" s="91">
        <v>1868801</v>
      </c>
      <c r="C2964" s="91">
        <v>70</v>
      </c>
      <c r="D2964" s="91">
        <v>19</v>
      </c>
      <c r="E2964" s="91" t="s">
        <v>87</v>
      </c>
      <c r="F2964" s="91" t="s">
        <v>87</v>
      </c>
      <c r="G2964" s="91" t="s">
        <v>25101</v>
      </c>
      <c r="I2964" s="91" t="s">
        <v>25102</v>
      </c>
      <c r="J2964" s="91" t="s">
        <v>25103</v>
      </c>
      <c r="K2964" s="91" t="s">
        <v>25104</v>
      </c>
      <c r="L2964" s="91" t="s">
        <v>25105</v>
      </c>
      <c r="O2964" s="91" t="s">
        <v>25106</v>
      </c>
      <c r="P2964" s="91" t="s">
        <v>25107</v>
      </c>
      <c r="R2964" s="91" t="s">
        <v>25108</v>
      </c>
      <c r="S2964" s="91" t="s">
        <v>25109</v>
      </c>
      <c r="T2964" s="91" t="s">
        <v>201</v>
      </c>
      <c r="U2964" s="91">
        <v>0</v>
      </c>
      <c r="V2964" s="91">
        <v>500000</v>
      </c>
      <c r="W2964" s="91">
        <v>0</v>
      </c>
      <c r="X2964" s="91">
        <v>100</v>
      </c>
      <c r="Y2964" s="91">
        <v>120</v>
      </c>
      <c r="Z2964" s="91">
        <v>40</v>
      </c>
      <c r="AA2964" s="91">
        <v>60</v>
      </c>
      <c r="AB2964" s="91">
        <v>120</v>
      </c>
      <c r="AC2964" s="91">
        <v>0</v>
      </c>
      <c r="AD2964" s="91">
        <v>100</v>
      </c>
      <c r="AE2964" s="91">
        <v>120</v>
      </c>
      <c r="AF2964" s="91">
        <v>5</v>
      </c>
      <c r="AG2964" s="91">
        <v>527</v>
      </c>
      <c r="AH2964" s="91">
        <v>357655</v>
      </c>
      <c r="AI2964" s="91">
        <v>2</v>
      </c>
      <c r="AJ2964" s="91" t="s">
        <v>25110</v>
      </c>
      <c r="AK2964" s="91">
        <v>2</v>
      </c>
      <c r="AL2964" s="91">
        <v>1</v>
      </c>
      <c r="AM2964" s="91">
        <v>27102402449</v>
      </c>
      <c r="AN2964" s="91" t="s">
        <v>7831</v>
      </c>
      <c r="AO2964" s="91">
        <v>0</v>
      </c>
      <c r="AP2964" s="91">
        <v>2</v>
      </c>
      <c r="AQ2964" s="91" t="s">
        <v>87</v>
      </c>
      <c r="AR2964" s="91" t="s">
        <v>87</v>
      </c>
      <c r="AW2964" s="91">
        <v>1</v>
      </c>
      <c r="AX2964" s="91">
        <v>0</v>
      </c>
      <c r="AZ2964" s="92">
        <v>39682</v>
      </c>
      <c r="BA2964" s="91" t="s">
        <v>183</v>
      </c>
      <c r="BB2964" s="92">
        <v>41984</v>
      </c>
      <c r="BC2964" s="91" t="s">
        <v>87</v>
      </c>
    </row>
    <row r="2965" spans="1:55">
      <c r="A2965" s="91">
        <f t="shared" si="46"/>
        <v>2964</v>
      </c>
      <c r="B2965" s="91">
        <v>1873101</v>
      </c>
      <c r="C2965" s="91">
        <v>38</v>
      </c>
      <c r="D2965" s="91">
        <v>19</v>
      </c>
      <c r="E2965" s="91" t="s">
        <v>87</v>
      </c>
      <c r="F2965" s="91" t="s">
        <v>87</v>
      </c>
      <c r="G2965" s="91" t="s">
        <v>25111</v>
      </c>
      <c r="I2965" s="91" t="s">
        <v>25112</v>
      </c>
      <c r="K2965" s="91" t="s">
        <v>25113</v>
      </c>
      <c r="L2965" s="91" t="s">
        <v>25114</v>
      </c>
      <c r="O2965" s="91" t="s">
        <v>25115</v>
      </c>
      <c r="P2965" s="91" t="s">
        <v>25116</v>
      </c>
      <c r="R2965" s="91" t="s">
        <v>25117</v>
      </c>
      <c r="S2965" s="91" t="s">
        <v>25118</v>
      </c>
      <c r="T2965" s="91" t="s">
        <v>517</v>
      </c>
      <c r="U2965" s="91">
        <v>0</v>
      </c>
      <c r="V2965" s="91">
        <v>500000</v>
      </c>
      <c r="W2965" s="91">
        <v>0</v>
      </c>
      <c r="X2965" s="91">
        <v>100</v>
      </c>
      <c r="Y2965" s="91">
        <v>120</v>
      </c>
      <c r="Z2965" s="91">
        <v>40</v>
      </c>
      <c r="AA2965" s="91">
        <v>60</v>
      </c>
      <c r="AB2965" s="91">
        <v>120</v>
      </c>
      <c r="AC2965" s="91">
        <v>0</v>
      </c>
      <c r="AD2965" s="91">
        <v>100</v>
      </c>
      <c r="AE2965" s="91">
        <v>120</v>
      </c>
      <c r="AF2965" s="91">
        <v>140</v>
      </c>
      <c r="AG2965" s="91">
        <v>263</v>
      </c>
      <c r="AH2965" s="91">
        <v>128732</v>
      </c>
      <c r="AI2965" s="91">
        <v>1</v>
      </c>
      <c r="AJ2965" s="91" t="s">
        <v>25119</v>
      </c>
      <c r="AK2965" s="91">
        <v>2</v>
      </c>
      <c r="AL2965" s="91">
        <v>1</v>
      </c>
      <c r="AM2965" s="91">
        <v>15301930220119</v>
      </c>
      <c r="AN2965" s="91" t="s">
        <v>431</v>
      </c>
      <c r="AO2965" s="91">
        <v>0</v>
      </c>
      <c r="AP2965" s="91">
        <v>2</v>
      </c>
      <c r="AQ2965" s="91" t="s">
        <v>87</v>
      </c>
      <c r="AR2965" s="91" t="s">
        <v>87</v>
      </c>
      <c r="AW2965" s="91">
        <v>1</v>
      </c>
      <c r="AX2965" s="91">
        <v>0</v>
      </c>
      <c r="AZ2965" s="92">
        <v>39707</v>
      </c>
      <c r="BA2965" s="91" t="s">
        <v>183</v>
      </c>
      <c r="BB2965" s="92">
        <v>40345</v>
      </c>
      <c r="BC2965" s="91" t="s">
        <v>87</v>
      </c>
    </row>
    <row r="2966" spans="1:55">
      <c r="A2966" s="91">
        <f t="shared" si="46"/>
        <v>2965</v>
      </c>
      <c r="B2966" s="91">
        <v>1876303</v>
      </c>
      <c r="C2966" s="91">
        <v>57</v>
      </c>
      <c r="D2966" s="91">
        <v>19</v>
      </c>
      <c r="E2966" s="91" t="s">
        <v>87</v>
      </c>
      <c r="F2966" s="91" t="s">
        <v>87</v>
      </c>
      <c r="G2966" s="91" t="s">
        <v>1130</v>
      </c>
      <c r="I2966" s="91" t="s">
        <v>25120</v>
      </c>
      <c r="J2966" s="91" t="s">
        <v>25121</v>
      </c>
      <c r="K2966" s="91" t="s">
        <v>25122</v>
      </c>
      <c r="L2966" s="91" t="s">
        <v>25123</v>
      </c>
      <c r="O2966" s="91" t="s">
        <v>25124</v>
      </c>
      <c r="P2966" s="91" t="s">
        <v>25125</v>
      </c>
      <c r="R2966" s="91" t="s">
        <v>25126</v>
      </c>
      <c r="S2966" s="91" t="s">
        <v>25127</v>
      </c>
      <c r="T2966" s="91" t="s">
        <v>1334</v>
      </c>
      <c r="U2966" s="91">
        <v>0</v>
      </c>
      <c r="V2966" s="91">
        <v>500000</v>
      </c>
      <c r="W2966" s="91">
        <v>0</v>
      </c>
      <c r="X2966" s="91">
        <v>100</v>
      </c>
      <c r="Y2966" s="91">
        <v>120</v>
      </c>
      <c r="Z2966" s="91">
        <v>40</v>
      </c>
      <c r="AA2966" s="91">
        <v>60</v>
      </c>
      <c r="AB2966" s="91">
        <v>120</v>
      </c>
      <c r="AC2966" s="91">
        <v>40</v>
      </c>
      <c r="AD2966" s="91">
        <v>60</v>
      </c>
      <c r="AE2966" s="91">
        <v>120</v>
      </c>
      <c r="AF2966" s="91">
        <v>5</v>
      </c>
      <c r="AG2966" s="91">
        <v>804</v>
      </c>
      <c r="AH2966" s="91">
        <v>1115562</v>
      </c>
      <c r="AI2966" s="91">
        <v>2</v>
      </c>
      <c r="AJ2966" s="91" t="s">
        <v>25128</v>
      </c>
      <c r="AK2966" s="91">
        <v>2</v>
      </c>
      <c r="AL2966" s="91">
        <v>0</v>
      </c>
      <c r="AM2966" s="91" t="s">
        <v>87</v>
      </c>
      <c r="AO2966" s="91">
        <v>0</v>
      </c>
      <c r="AP2966" s="91">
        <v>0</v>
      </c>
      <c r="AQ2966" s="91" t="s">
        <v>87</v>
      </c>
      <c r="AR2966" s="91" t="s">
        <v>87</v>
      </c>
      <c r="AW2966" s="91">
        <v>1</v>
      </c>
      <c r="AX2966" s="91">
        <v>0</v>
      </c>
      <c r="AZ2966" s="92">
        <v>43132</v>
      </c>
      <c r="BA2966" s="91" t="s">
        <v>728</v>
      </c>
      <c r="BB2966" s="92">
        <v>43132</v>
      </c>
      <c r="BC2966" s="91" t="s">
        <v>728</v>
      </c>
    </row>
    <row r="2967" spans="1:55">
      <c r="A2967" s="91">
        <f t="shared" si="46"/>
        <v>2966</v>
      </c>
      <c r="B2967" s="91">
        <v>1879301</v>
      </c>
      <c r="C2967" s="91">
        <v>38</v>
      </c>
      <c r="D2967" s="91">
        <v>19</v>
      </c>
      <c r="E2967" s="91" t="s">
        <v>87</v>
      </c>
      <c r="F2967" s="91" t="s">
        <v>87</v>
      </c>
      <c r="G2967" s="91" t="s">
        <v>25129</v>
      </c>
      <c r="H2967" s="91" t="s">
        <v>25130</v>
      </c>
      <c r="I2967" s="91" t="s">
        <v>25131</v>
      </c>
      <c r="K2967" s="91" t="s">
        <v>25132</v>
      </c>
      <c r="L2967" s="91" t="s">
        <v>25133</v>
      </c>
      <c r="O2967" s="91" t="s">
        <v>25134</v>
      </c>
      <c r="P2967" s="91" t="s">
        <v>25135</v>
      </c>
      <c r="R2967" s="91" t="s">
        <v>25136</v>
      </c>
      <c r="S2967" s="91" t="s">
        <v>25137</v>
      </c>
      <c r="T2967" s="91" t="s">
        <v>860</v>
      </c>
      <c r="U2967" s="91">
        <v>0</v>
      </c>
      <c r="V2967" s="91">
        <v>500000</v>
      </c>
      <c r="W2967" s="91">
        <v>100</v>
      </c>
      <c r="X2967" s="91">
        <v>0</v>
      </c>
      <c r="Y2967" s="91">
        <v>0</v>
      </c>
      <c r="Z2967" s="91">
        <v>100</v>
      </c>
      <c r="AA2967" s="91">
        <v>0</v>
      </c>
      <c r="AB2967" s="91">
        <v>0</v>
      </c>
      <c r="AC2967" s="91">
        <v>100</v>
      </c>
      <c r="AD2967" s="91">
        <v>0</v>
      </c>
      <c r="AE2967" s="91">
        <v>0</v>
      </c>
      <c r="AF2967" s="91">
        <v>140</v>
      </c>
      <c r="AG2967" s="91">
        <v>234</v>
      </c>
      <c r="AH2967" s="91">
        <v>120081</v>
      </c>
      <c r="AI2967" s="91">
        <v>2</v>
      </c>
      <c r="AJ2967" s="91" t="s">
        <v>25138</v>
      </c>
      <c r="AK2967" s="91">
        <v>2</v>
      </c>
      <c r="AL2967" s="91">
        <v>1</v>
      </c>
      <c r="AM2967" s="91" t="s">
        <v>25139</v>
      </c>
      <c r="AN2967" s="91" t="s">
        <v>431</v>
      </c>
      <c r="AO2967" s="91">
        <v>1</v>
      </c>
      <c r="AP2967" s="91">
        <v>2</v>
      </c>
      <c r="AQ2967" s="91" t="s">
        <v>87</v>
      </c>
      <c r="AR2967" s="91" t="s">
        <v>87</v>
      </c>
      <c r="AW2967" s="91">
        <v>1</v>
      </c>
      <c r="AX2967" s="91">
        <v>0</v>
      </c>
      <c r="AZ2967" s="92">
        <v>39744</v>
      </c>
      <c r="BA2967" s="91" t="s">
        <v>183</v>
      </c>
      <c r="BB2967" s="92">
        <v>43088.06486111111</v>
      </c>
      <c r="BC2967" s="91" t="s">
        <v>233</v>
      </c>
    </row>
    <row r="2968" spans="1:55">
      <c r="A2968" s="91">
        <f t="shared" si="46"/>
        <v>2967</v>
      </c>
      <c r="B2968" s="91">
        <v>1880501</v>
      </c>
      <c r="C2968" s="91">
        <v>38</v>
      </c>
      <c r="D2968" s="91">
        <v>19</v>
      </c>
      <c r="E2968" s="91" t="s">
        <v>87</v>
      </c>
      <c r="F2968" s="91" t="s">
        <v>87</v>
      </c>
      <c r="G2968" s="91" t="s">
        <v>25140</v>
      </c>
      <c r="I2968" s="91" t="s">
        <v>25141</v>
      </c>
      <c r="K2968" s="91" t="s">
        <v>25142</v>
      </c>
      <c r="L2968" s="91" t="s">
        <v>25143</v>
      </c>
      <c r="O2968" s="91" t="s">
        <v>25144</v>
      </c>
      <c r="P2968" s="91" t="s">
        <v>25145</v>
      </c>
      <c r="R2968" s="91" t="s">
        <v>25146</v>
      </c>
      <c r="S2968" s="91" t="s">
        <v>25147</v>
      </c>
      <c r="T2968" s="91" t="s">
        <v>269</v>
      </c>
      <c r="U2968" s="91">
        <v>0</v>
      </c>
      <c r="V2968" s="91">
        <v>500000</v>
      </c>
      <c r="W2968" s="91">
        <v>0</v>
      </c>
      <c r="X2968" s="91">
        <v>100</v>
      </c>
      <c r="Y2968" s="91">
        <v>120</v>
      </c>
      <c r="Z2968" s="91">
        <v>40</v>
      </c>
      <c r="AA2968" s="91">
        <v>60</v>
      </c>
      <c r="AB2968" s="91">
        <v>120</v>
      </c>
      <c r="AC2968" s="91">
        <v>0</v>
      </c>
      <c r="AD2968" s="91">
        <v>100</v>
      </c>
      <c r="AE2968" s="91">
        <v>120</v>
      </c>
      <c r="AF2968" s="91">
        <v>140</v>
      </c>
      <c r="AG2968" s="91">
        <v>234</v>
      </c>
      <c r="AH2968" s="91">
        <v>120156</v>
      </c>
      <c r="AI2968" s="91">
        <v>2</v>
      </c>
      <c r="AJ2968" s="91" t="s">
        <v>25148</v>
      </c>
      <c r="AK2968" s="91">
        <v>2</v>
      </c>
      <c r="AL2968" s="91">
        <v>1</v>
      </c>
      <c r="AM2968" s="91" t="s">
        <v>25149</v>
      </c>
      <c r="AN2968" s="91" t="s">
        <v>431</v>
      </c>
      <c r="AO2968" s="91">
        <v>0</v>
      </c>
      <c r="AP2968" s="91">
        <v>2</v>
      </c>
      <c r="AQ2968" s="91" t="s">
        <v>87</v>
      </c>
      <c r="AR2968" s="91" t="s">
        <v>87</v>
      </c>
      <c r="AW2968" s="91">
        <v>1</v>
      </c>
      <c r="AX2968" s="91">
        <v>0</v>
      </c>
      <c r="AY2968" s="91">
        <v>0</v>
      </c>
      <c r="AZ2968" s="92">
        <v>39749</v>
      </c>
      <c r="BA2968" s="91" t="s">
        <v>183</v>
      </c>
      <c r="BB2968" s="92">
        <v>40345</v>
      </c>
      <c r="BC2968" s="91" t="s">
        <v>87</v>
      </c>
    </row>
    <row r="2969" spans="1:55">
      <c r="A2969" s="91">
        <f t="shared" si="46"/>
        <v>2968</v>
      </c>
      <c r="B2969" s="91">
        <v>1885201</v>
      </c>
      <c r="C2969" s="91">
        <v>30</v>
      </c>
      <c r="D2969" s="91">
        <v>19</v>
      </c>
      <c r="E2969" s="91" t="s">
        <v>87</v>
      </c>
      <c r="F2969" s="91" t="s">
        <v>87</v>
      </c>
      <c r="G2969" s="91" t="s">
        <v>25150</v>
      </c>
      <c r="I2969" s="91" t="s">
        <v>25151</v>
      </c>
      <c r="J2969" s="91" t="s">
        <v>25152</v>
      </c>
      <c r="K2969" s="91" t="s">
        <v>25153</v>
      </c>
      <c r="L2969" s="91" t="s">
        <v>25154</v>
      </c>
      <c r="O2969" s="91" t="s">
        <v>25155</v>
      </c>
      <c r="P2969" s="91" t="s">
        <v>25156</v>
      </c>
      <c r="R2969" s="91" t="s">
        <v>25157</v>
      </c>
      <c r="S2969" s="91" t="s">
        <v>25158</v>
      </c>
      <c r="T2969" s="91" t="s">
        <v>201</v>
      </c>
      <c r="U2969" s="91">
        <v>1</v>
      </c>
      <c r="V2969" s="91">
        <v>500000</v>
      </c>
      <c r="W2969" s="91">
        <v>0</v>
      </c>
      <c r="X2969" s="91">
        <v>0</v>
      </c>
      <c r="Y2969" s="91">
        <v>0</v>
      </c>
      <c r="Z2969" s="91">
        <v>40</v>
      </c>
      <c r="AA2969" s="91">
        <v>60</v>
      </c>
      <c r="AB2969" s="91">
        <v>120</v>
      </c>
      <c r="AC2969" s="91">
        <v>0</v>
      </c>
      <c r="AD2969" s="91">
        <v>0</v>
      </c>
      <c r="AE2969" s="91">
        <v>0</v>
      </c>
      <c r="AF2969" s="91">
        <v>138</v>
      </c>
      <c r="AG2969" s="91">
        <v>661</v>
      </c>
      <c r="AH2969" s="91">
        <v>105442</v>
      </c>
      <c r="AI2969" s="91">
        <v>2</v>
      </c>
      <c r="AJ2969" s="91" t="s">
        <v>25159</v>
      </c>
      <c r="AK2969" s="91">
        <v>2</v>
      </c>
      <c r="AL2969" s="91">
        <v>0</v>
      </c>
      <c r="AM2969" s="91" t="s">
        <v>87</v>
      </c>
      <c r="AO2969" s="91">
        <v>1</v>
      </c>
      <c r="AP2969" s="91">
        <v>2</v>
      </c>
      <c r="AQ2969" s="91">
        <v>1523663</v>
      </c>
      <c r="AR2969" s="91" t="s">
        <v>87</v>
      </c>
      <c r="AU2969" s="93">
        <v>42060</v>
      </c>
      <c r="AW2969" s="91">
        <v>1</v>
      </c>
      <c r="AX2969" s="91">
        <v>0</v>
      </c>
      <c r="AZ2969" s="92">
        <v>39784</v>
      </c>
      <c r="BA2969" s="91" t="s">
        <v>183</v>
      </c>
      <c r="BB2969" s="92">
        <v>42057</v>
      </c>
      <c r="BC2969" s="91" t="s">
        <v>87</v>
      </c>
    </row>
    <row r="2970" spans="1:55">
      <c r="A2970" s="91">
        <f t="shared" si="46"/>
        <v>2969</v>
      </c>
      <c r="B2970" s="91">
        <v>1893301</v>
      </c>
      <c r="C2970" s="91">
        <v>50</v>
      </c>
      <c r="D2970" s="91">
        <v>19</v>
      </c>
      <c r="E2970" s="91" t="s">
        <v>87</v>
      </c>
      <c r="F2970" s="91" t="s">
        <v>87</v>
      </c>
      <c r="G2970" s="91" t="s">
        <v>25160</v>
      </c>
      <c r="I2970" s="91" t="s">
        <v>25161</v>
      </c>
      <c r="J2970" s="91" t="s">
        <v>25162</v>
      </c>
      <c r="K2970" s="91" t="s">
        <v>25163</v>
      </c>
      <c r="L2970" s="91" t="s">
        <v>25164</v>
      </c>
      <c r="O2970" s="91" t="s">
        <v>25165</v>
      </c>
      <c r="P2970" s="91" t="s">
        <v>25166</v>
      </c>
      <c r="R2970" s="91" t="s">
        <v>25167</v>
      </c>
      <c r="S2970" s="91" t="s">
        <v>25168</v>
      </c>
      <c r="T2970" s="91" t="s">
        <v>269</v>
      </c>
      <c r="U2970" s="91">
        <v>0</v>
      </c>
      <c r="V2970" s="91">
        <v>500000</v>
      </c>
      <c r="W2970" s="91">
        <v>0</v>
      </c>
      <c r="X2970" s="91">
        <v>100</v>
      </c>
      <c r="Y2970" s="91">
        <v>120</v>
      </c>
      <c r="Z2970" s="91">
        <v>40</v>
      </c>
      <c r="AA2970" s="91">
        <v>60</v>
      </c>
      <c r="AB2970" s="91">
        <v>120</v>
      </c>
      <c r="AC2970" s="91">
        <v>40</v>
      </c>
      <c r="AD2970" s="91">
        <v>60</v>
      </c>
      <c r="AE2970" s="91">
        <v>120</v>
      </c>
      <c r="AF2970" s="91">
        <v>1530</v>
      </c>
      <c r="AG2970" s="91">
        <v>31</v>
      </c>
      <c r="AH2970" s="91">
        <v>123284</v>
      </c>
      <c r="AI2970" s="91">
        <v>2</v>
      </c>
      <c r="AJ2970" s="91" t="s">
        <v>25161</v>
      </c>
      <c r="AK2970" s="91">
        <v>2</v>
      </c>
      <c r="AL2970" s="91">
        <v>0</v>
      </c>
      <c r="AM2970" s="91" t="s">
        <v>87</v>
      </c>
      <c r="AO2970" s="91">
        <v>0</v>
      </c>
      <c r="AP2970" s="91">
        <v>2</v>
      </c>
      <c r="AQ2970" s="91" t="s">
        <v>87</v>
      </c>
      <c r="AR2970" s="91" t="s">
        <v>87</v>
      </c>
      <c r="AW2970" s="91">
        <v>1</v>
      </c>
      <c r="AX2970" s="91">
        <v>0</v>
      </c>
      <c r="AZ2970" s="92">
        <v>39840</v>
      </c>
      <c r="BA2970" s="91" t="s">
        <v>183</v>
      </c>
      <c r="BB2970" s="92">
        <v>42394</v>
      </c>
      <c r="BC2970" s="91" t="s">
        <v>87</v>
      </c>
    </row>
    <row r="2971" spans="1:55">
      <c r="A2971" s="91">
        <f t="shared" si="46"/>
        <v>2970</v>
      </c>
      <c r="B2971" s="91">
        <v>1893701</v>
      </c>
      <c r="C2971" s="91">
        <v>50</v>
      </c>
      <c r="D2971" s="91">
        <v>19</v>
      </c>
      <c r="E2971" s="91" t="s">
        <v>87</v>
      </c>
      <c r="F2971" s="91" t="s">
        <v>87</v>
      </c>
      <c r="G2971" s="91" t="s">
        <v>25169</v>
      </c>
      <c r="I2971" s="91" t="s">
        <v>25170</v>
      </c>
      <c r="J2971" s="91" t="s">
        <v>25170</v>
      </c>
      <c r="K2971" s="91" t="s">
        <v>25171</v>
      </c>
      <c r="L2971" s="91" t="s">
        <v>25172</v>
      </c>
      <c r="O2971" s="91" t="s">
        <v>25173</v>
      </c>
      <c r="P2971" s="91" t="s">
        <v>25174</v>
      </c>
      <c r="U2971" s="91">
        <v>1</v>
      </c>
      <c r="V2971" s="91">
        <v>500000</v>
      </c>
      <c r="W2971" s="91">
        <v>0</v>
      </c>
      <c r="X2971" s="91">
        <v>100</v>
      </c>
      <c r="Y2971" s="91">
        <v>120</v>
      </c>
      <c r="Z2971" s="91">
        <v>40</v>
      </c>
      <c r="AA2971" s="91">
        <v>60</v>
      </c>
      <c r="AB2971" s="91">
        <v>120</v>
      </c>
      <c r="AC2971" s="91">
        <v>40</v>
      </c>
      <c r="AD2971" s="91">
        <v>60</v>
      </c>
      <c r="AE2971" s="91">
        <v>120</v>
      </c>
      <c r="AF2971" s="91">
        <v>5</v>
      </c>
      <c r="AG2971" s="91">
        <v>67</v>
      </c>
      <c r="AH2971" s="91">
        <v>88229</v>
      </c>
      <c r="AI2971" s="91">
        <v>1</v>
      </c>
      <c r="AJ2971" s="91" t="s">
        <v>25175</v>
      </c>
      <c r="AK2971" s="91">
        <v>2</v>
      </c>
      <c r="AL2971" s="91">
        <v>0</v>
      </c>
      <c r="AM2971" s="91" t="s">
        <v>87</v>
      </c>
      <c r="AO2971" s="91">
        <v>0</v>
      </c>
      <c r="AP2971" s="91">
        <v>2</v>
      </c>
      <c r="AQ2971" s="91">
        <v>1266791</v>
      </c>
      <c r="AR2971" s="91" t="s">
        <v>87</v>
      </c>
      <c r="AU2971" s="93">
        <v>42060</v>
      </c>
      <c r="AW2971" s="91">
        <v>1</v>
      </c>
      <c r="AX2971" s="91">
        <v>0</v>
      </c>
      <c r="AZ2971" s="92">
        <v>39843</v>
      </c>
      <c r="BA2971" s="91" t="s">
        <v>183</v>
      </c>
      <c r="BB2971" s="92">
        <v>42057</v>
      </c>
      <c r="BC2971" s="91" t="s">
        <v>87</v>
      </c>
    </row>
    <row r="2972" spans="1:55">
      <c r="A2972" s="91">
        <f t="shared" si="46"/>
        <v>2971</v>
      </c>
      <c r="B2972" s="91">
        <v>1894801</v>
      </c>
      <c r="C2972" s="91">
        <v>30</v>
      </c>
      <c r="D2972" s="91">
        <v>19</v>
      </c>
      <c r="E2972" s="91" t="s">
        <v>87</v>
      </c>
      <c r="F2972" s="91" t="s">
        <v>87</v>
      </c>
      <c r="G2972" s="91" t="s">
        <v>25176</v>
      </c>
      <c r="I2972" s="91" t="s">
        <v>25177</v>
      </c>
      <c r="J2972" s="91" t="s">
        <v>25178</v>
      </c>
      <c r="K2972" s="91" t="s">
        <v>25179</v>
      </c>
      <c r="L2972" s="91" t="s">
        <v>25180</v>
      </c>
      <c r="O2972" s="91" t="s">
        <v>25181</v>
      </c>
      <c r="P2972" s="91" t="s">
        <v>25182</v>
      </c>
      <c r="R2972" s="91" t="s">
        <v>25183</v>
      </c>
      <c r="S2972" s="91" t="s">
        <v>25184</v>
      </c>
      <c r="T2972" s="91" t="s">
        <v>269</v>
      </c>
      <c r="U2972" s="91">
        <v>0</v>
      </c>
      <c r="V2972" s="91">
        <v>500000</v>
      </c>
      <c r="W2972" s="91">
        <v>0</v>
      </c>
      <c r="X2972" s="91">
        <v>0</v>
      </c>
      <c r="Y2972" s="91">
        <v>0</v>
      </c>
      <c r="Z2972" s="91">
        <v>40</v>
      </c>
      <c r="AA2972" s="91">
        <v>60</v>
      </c>
      <c r="AB2972" s="91">
        <v>120</v>
      </c>
      <c r="AC2972" s="91">
        <v>0</v>
      </c>
      <c r="AD2972" s="91">
        <v>0</v>
      </c>
      <c r="AE2972" s="91">
        <v>0</v>
      </c>
      <c r="AF2972" s="91">
        <v>133</v>
      </c>
      <c r="AG2972" s="91">
        <v>26</v>
      </c>
      <c r="AH2972" s="91">
        <v>1118466</v>
      </c>
      <c r="AI2972" s="91">
        <v>1</v>
      </c>
      <c r="AJ2972" s="91" t="s">
        <v>25177</v>
      </c>
      <c r="AK2972" s="91">
        <v>2</v>
      </c>
      <c r="AL2972" s="91">
        <v>0</v>
      </c>
      <c r="AM2972" s="91" t="s">
        <v>87</v>
      </c>
      <c r="AO2972" s="91">
        <v>1</v>
      </c>
      <c r="AP2972" s="91">
        <v>2</v>
      </c>
      <c r="AQ2972" s="91" t="s">
        <v>87</v>
      </c>
      <c r="AR2972" s="91" t="s">
        <v>87</v>
      </c>
      <c r="AW2972" s="91">
        <v>1</v>
      </c>
      <c r="AX2972" s="91">
        <v>0</v>
      </c>
      <c r="AZ2972" s="92">
        <v>39861</v>
      </c>
      <c r="BA2972" s="91" t="s">
        <v>183</v>
      </c>
      <c r="BB2972" s="92">
        <v>42767</v>
      </c>
      <c r="BC2972" s="91" t="s">
        <v>87</v>
      </c>
    </row>
    <row r="2973" spans="1:55">
      <c r="A2973" s="91">
        <f t="shared" si="46"/>
        <v>2972</v>
      </c>
      <c r="B2973" s="91">
        <v>1896401</v>
      </c>
      <c r="C2973" s="91">
        <v>77</v>
      </c>
      <c r="D2973" s="91">
        <v>19</v>
      </c>
      <c r="E2973" s="91" t="s">
        <v>87</v>
      </c>
      <c r="F2973" s="91" t="s">
        <v>87</v>
      </c>
      <c r="G2973" s="91" t="s">
        <v>25185</v>
      </c>
      <c r="I2973" s="91" t="s">
        <v>25186</v>
      </c>
      <c r="J2973" s="91" t="s">
        <v>25187</v>
      </c>
      <c r="K2973" s="91" t="s">
        <v>25188</v>
      </c>
      <c r="L2973" s="91" t="s">
        <v>25189</v>
      </c>
      <c r="O2973" s="91" t="s">
        <v>25190</v>
      </c>
      <c r="P2973" s="91" t="s">
        <v>25191</v>
      </c>
      <c r="R2973" s="91" t="s">
        <v>25192</v>
      </c>
      <c r="S2973" s="91" t="s">
        <v>25193</v>
      </c>
      <c r="T2973" s="91" t="s">
        <v>346</v>
      </c>
      <c r="U2973" s="91">
        <v>0</v>
      </c>
      <c r="V2973" s="91">
        <v>500000</v>
      </c>
      <c r="W2973" s="91">
        <v>0</v>
      </c>
      <c r="X2973" s="91">
        <v>100</v>
      </c>
      <c r="Y2973" s="91">
        <v>120</v>
      </c>
      <c r="Z2973" s="91">
        <v>40</v>
      </c>
      <c r="AA2973" s="91">
        <v>60</v>
      </c>
      <c r="AB2973" s="91">
        <v>120</v>
      </c>
      <c r="AC2973" s="91">
        <v>40</v>
      </c>
      <c r="AD2973" s="91">
        <v>60</v>
      </c>
      <c r="AE2973" s="91">
        <v>120</v>
      </c>
      <c r="AF2973" s="91">
        <v>169</v>
      </c>
      <c r="AG2973" s="91">
        <v>14</v>
      </c>
      <c r="AH2973" s="91">
        <v>3087612</v>
      </c>
      <c r="AI2973" s="91">
        <v>1</v>
      </c>
      <c r="AJ2973" s="91" t="s">
        <v>25194</v>
      </c>
      <c r="AK2973" s="91">
        <v>2</v>
      </c>
      <c r="AL2973" s="91">
        <v>1</v>
      </c>
      <c r="AM2973" s="91">
        <v>34101930685299</v>
      </c>
      <c r="AN2973" s="91" t="s">
        <v>25195</v>
      </c>
      <c r="AO2973" s="91">
        <v>0</v>
      </c>
      <c r="AP2973" s="91">
        <v>2</v>
      </c>
      <c r="AQ2973" s="91" t="s">
        <v>87</v>
      </c>
      <c r="AR2973" s="91" t="s">
        <v>87</v>
      </c>
      <c r="AW2973" s="91">
        <v>1</v>
      </c>
      <c r="AX2973" s="91">
        <v>0</v>
      </c>
      <c r="AZ2973" s="92">
        <v>39867</v>
      </c>
      <c r="BA2973" s="91" t="s">
        <v>183</v>
      </c>
      <c r="BB2973" s="92">
        <v>40347</v>
      </c>
      <c r="BC2973" s="91" t="s">
        <v>87</v>
      </c>
    </row>
    <row r="2974" spans="1:55">
      <c r="A2974" s="91">
        <f t="shared" si="46"/>
        <v>2973</v>
      </c>
      <c r="B2974" s="91">
        <v>1898401</v>
      </c>
      <c r="C2974" s="91">
        <v>40</v>
      </c>
      <c r="D2974" s="91">
        <v>19</v>
      </c>
      <c r="E2974" s="91" t="s">
        <v>87</v>
      </c>
      <c r="F2974" s="91" t="s">
        <v>87</v>
      </c>
      <c r="G2974" s="91" t="s">
        <v>25196</v>
      </c>
      <c r="I2974" s="91" t="s">
        <v>25197</v>
      </c>
      <c r="K2974" s="91" t="s">
        <v>25198</v>
      </c>
      <c r="L2974" s="91" t="s">
        <v>25199</v>
      </c>
      <c r="O2974" s="91" t="s">
        <v>25200</v>
      </c>
      <c r="P2974" s="91" t="s">
        <v>25201</v>
      </c>
      <c r="U2974" s="91">
        <v>1</v>
      </c>
      <c r="V2974" s="91">
        <v>500000</v>
      </c>
      <c r="W2974" s="91">
        <v>0</v>
      </c>
      <c r="X2974" s="91">
        <v>100</v>
      </c>
      <c r="Y2974" s="91">
        <v>120</v>
      </c>
      <c r="Z2974" s="91">
        <v>40</v>
      </c>
      <c r="AA2974" s="91">
        <v>60</v>
      </c>
      <c r="AB2974" s="91">
        <v>120</v>
      </c>
      <c r="AC2974" s="91">
        <v>0</v>
      </c>
      <c r="AD2974" s="91">
        <v>100</v>
      </c>
      <c r="AE2974" s="91">
        <v>120</v>
      </c>
      <c r="AF2974" s="91">
        <v>149</v>
      </c>
      <c r="AG2974" s="91">
        <v>227</v>
      </c>
      <c r="AH2974" s="91">
        <v>108619</v>
      </c>
      <c r="AI2974" s="91">
        <v>1</v>
      </c>
      <c r="AJ2974" s="91" t="s">
        <v>25202</v>
      </c>
      <c r="AK2974" s="91">
        <v>2</v>
      </c>
      <c r="AL2974" s="91">
        <v>1</v>
      </c>
      <c r="AM2974" s="91">
        <v>22105013230</v>
      </c>
      <c r="AN2974" s="91" t="s">
        <v>25203</v>
      </c>
      <c r="AO2974" s="91">
        <v>1</v>
      </c>
      <c r="AP2974" s="91">
        <v>2</v>
      </c>
      <c r="AQ2974" s="91">
        <v>1578708</v>
      </c>
      <c r="AR2974" s="91" t="s">
        <v>87</v>
      </c>
      <c r="AU2974" s="93">
        <v>42060</v>
      </c>
      <c r="AW2974" s="91">
        <v>1</v>
      </c>
      <c r="AX2974" s="91">
        <v>0</v>
      </c>
      <c r="AZ2974" s="92">
        <v>39881</v>
      </c>
      <c r="BA2974" s="91" t="s">
        <v>183</v>
      </c>
      <c r="BB2974" s="92">
        <v>42057</v>
      </c>
      <c r="BC2974" s="91" t="s">
        <v>87</v>
      </c>
    </row>
    <row r="2975" spans="1:55">
      <c r="A2975" s="91">
        <f t="shared" si="46"/>
        <v>2974</v>
      </c>
      <c r="B2975" s="91">
        <v>1900201</v>
      </c>
      <c r="C2975" s="91">
        <v>30</v>
      </c>
      <c r="D2975" s="91">
        <v>19</v>
      </c>
      <c r="E2975" s="91" t="s">
        <v>87</v>
      </c>
      <c r="F2975" s="91" t="s">
        <v>87</v>
      </c>
      <c r="G2975" s="91" t="s">
        <v>25204</v>
      </c>
      <c r="I2975" s="91" t="s">
        <v>25205</v>
      </c>
      <c r="J2975" s="91" t="s">
        <v>25206</v>
      </c>
      <c r="K2975" s="91" t="s">
        <v>25207</v>
      </c>
      <c r="L2975" s="91" t="s">
        <v>25208</v>
      </c>
      <c r="O2975" s="91" t="s">
        <v>25209</v>
      </c>
      <c r="P2975" s="91" t="s">
        <v>25210</v>
      </c>
      <c r="R2975" s="91" t="s">
        <v>25211</v>
      </c>
      <c r="S2975" s="91" t="s">
        <v>25212</v>
      </c>
      <c r="T2975" s="91" t="s">
        <v>269</v>
      </c>
      <c r="U2975" s="91">
        <v>0</v>
      </c>
      <c r="V2975" s="91">
        <v>0</v>
      </c>
      <c r="W2975" s="91">
        <v>0</v>
      </c>
      <c r="X2975" s="91">
        <v>0</v>
      </c>
      <c r="Y2975" s="91">
        <v>0</v>
      </c>
      <c r="Z2975" s="91">
        <v>100</v>
      </c>
      <c r="AA2975" s="91">
        <v>0</v>
      </c>
      <c r="AB2975" s="91">
        <v>0</v>
      </c>
      <c r="AC2975" s="91">
        <v>0</v>
      </c>
      <c r="AD2975" s="91">
        <v>0</v>
      </c>
      <c r="AE2975" s="91">
        <v>0</v>
      </c>
      <c r="AF2975" s="91">
        <v>5</v>
      </c>
      <c r="AG2975" s="91">
        <v>619</v>
      </c>
      <c r="AH2975" s="91">
        <v>9004168</v>
      </c>
      <c r="AI2975" s="91">
        <v>2</v>
      </c>
      <c r="AJ2975" s="91" t="s">
        <v>25213</v>
      </c>
      <c r="AK2975" s="91">
        <v>2</v>
      </c>
      <c r="AL2975" s="91">
        <v>0</v>
      </c>
      <c r="AM2975" s="91" t="s">
        <v>87</v>
      </c>
      <c r="AO2975" s="91">
        <v>1</v>
      </c>
      <c r="AP2975" s="91">
        <v>2</v>
      </c>
      <c r="AQ2975" s="91" t="s">
        <v>87</v>
      </c>
      <c r="AR2975" s="91" t="s">
        <v>87</v>
      </c>
      <c r="AW2975" s="91">
        <v>1</v>
      </c>
      <c r="AX2975" s="91">
        <v>0</v>
      </c>
      <c r="AZ2975" s="92">
        <v>39891</v>
      </c>
      <c r="BA2975" s="91" t="s">
        <v>183</v>
      </c>
      <c r="BB2975" s="92">
        <v>40463</v>
      </c>
      <c r="BC2975" s="91" t="s">
        <v>87</v>
      </c>
    </row>
    <row r="2976" spans="1:55">
      <c r="A2976" s="91">
        <f t="shared" si="46"/>
        <v>2975</v>
      </c>
      <c r="B2976" s="91">
        <v>1900501</v>
      </c>
      <c r="C2976" s="91">
        <v>40</v>
      </c>
      <c r="D2976" s="91">
        <v>19</v>
      </c>
      <c r="E2976" s="91" t="s">
        <v>87</v>
      </c>
      <c r="F2976" s="91" t="s">
        <v>87</v>
      </c>
      <c r="G2976" s="91" t="s">
        <v>25214</v>
      </c>
      <c r="I2976" s="91" t="s">
        <v>25215</v>
      </c>
      <c r="K2976" s="91" t="s">
        <v>25216</v>
      </c>
      <c r="L2976" s="91" t="s">
        <v>25217</v>
      </c>
      <c r="O2976" s="91" t="s">
        <v>25218</v>
      </c>
      <c r="P2976" s="91" t="s">
        <v>25219</v>
      </c>
      <c r="R2976" s="91" t="s">
        <v>25220</v>
      </c>
      <c r="S2976" s="91" t="s">
        <v>25221</v>
      </c>
      <c r="T2976" s="91" t="s">
        <v>269</v>
      </c>
      <c r="U2976" s="91">
        <v>1</v>
      </c>
      <c r="V2976" s="91">
        <v>500000</v>
      </c>
      <c r="W2976" s="91">
        <v>0</v>
      </c>
      <c r="X2976" s="91">
        <v>100</v>
      </c>
      <c r="Y2976" s="91">
        <v>120</v>
      </c>
      <c r="Z2976" s="91">
        <v>40</v>
      </c>
      <c r="AA2976" s="91">
        <v>60</v>
      </c>
      <c r="AB2976" s="91">
        <v>120</v>
      </c>
      <c r="AC2976" s="91">
        <v>0</v>
      </c>
      <c r="AD2976" s="91">
        <v>100</v>
      </c>
      <c r="AE2976" s="91">
        <v>120</v>
      </c>
      <c r="AF2976" s="91">
        <v>1320</v>
      </c>
      <c r="AG2976" s="91">
        <v>49</v>
      </c>
      <c r="AH2976" s="91">
        <v>9379</v>
      </c>
      <c r="AI2976" s="91">
        <v>1</v>
      </c>
      <c r="AJ2976" s="91" t="s">
        <v>25222</v>
      </c>
      <c r="AK2976" s="91">
        <v>2</v>
      </c>
      <c r="AL2976" s="91">
        <v>1</v>
      </c>
      <c r="AM2976" s="91">
        <v>7351</v>
      </c>
      <c r="AN2976" s="91" t="s">
        <v>25223</v>
      </c>
      <c r="AO2976" s="91">
        <v>1</v>
      </c>
      <c r="AP2976" s="91">
        <v>2</v>
      </c>
      <c r="AQ2976" s="91">
        <v>1573286</v>
      </c>
      <c r="AR2976" s="91" t="s">
        <v>87</v>
      </c>
      <c r="AU2976" s="93">
        <v>42060</v>
      </c>
      <c r="AW2976" s="91">
        <v>1</v>
      </c>
      <c r="AX2976" s="91">
        <v>0</v>
      </c>
      <c r="AZ2976" s="92">
        <v>39891</v>
      </c>
      <c r="BA2976" s="91" t="s">
        <v>183</v>
      </c>
      <c r="BB2976" s="92">
        <v>42057</v>
      </c>
      <c r="BC2976" s="91" t="s">
        <v>87</v>
      </c>
    </row>
    <row r="2977" spans="1:55">
      <c r="A2977" s="91">
        <f t="shared" si="46"/>
        <v>2976</v>
      </c>
      <c r="B2977" s="91">
        <v>1903901</v>
      </c>
      <c r="C2977" s="91">
        <v>80</v>
      </c>
      <c r="D2977" s="91">
        <v>19</v>
      </c>
      <c r="E2977" s="91" t="s">
        <v>87</v>
      </c>
      <c r="F2977" s="91" t="s">
        <v>87</v>
      </c>
      <c r="G2977" s="91" t="s">
        <v>25224</v>
      </c>
      <c r="I2977" s="91" t="s">
        <v>25225</v>
      </c>
      <c r="J2977" s="91" t="s">
        <v>25226</v>
      </c>
      <c r="K2977" s="91" t="s">
        <v>6021</v>
      </c>
      <c r="L2977" s="91" t="s">
        <v>25227</v>
      </c>
      <c r="O2977" s="91" t="s">
        <v>25228</v>
      </c>
      <c r="P2977" s="91" t="s">
        <v>25229</v>
      </c>
      <c r="R2977" s="91" t="s">
        <v>25230</v>
      </c>
      <c r="S2977" s="91" t="s">
        <v>25231</v>
      </c>
      <c r="T2977" s="91" t="s">
        <v>5575</v>
      </c>
      <c r="U2977" s="91">
        <v>0</v>
      </c>
      <c r="V2977" s="91">
        <v>500000</v>
      </c>
      <c r="W2977" s="91">
        <v>0</v>
      </c>
      <c r="X2977" s="91">
        <v>100</v>
      </c>
      <c r="Y2977" s="91">
        <v>120</v>
      </c>
      <c r="Z2977" s="91">
        <v>40</v>
      </c>
      <c r="AA2977" s="91">
        <v>60</v>
      </c>
      <c r="AB2977" s="91">
        <v>120</v>
      </c>
      <c r="AC2977" s="91">
        <v>40</v>
      </c>
      <c r="AD2977" s="91">
        <v>60</v>
      </c>
      <c r="AE2977" s="91">
        <v>120</v>
      </c>
      <c r="AF2977" s="91">
        <v>182</v>
      </c>
      <c r="AG2977" s="91">
        <v>149</v>
      </c>
      <c r="AH2977" s="91">
        <v>1228879</v>
      </c>
      <c r="AI2977" s="91">
        <v>1</v>
      </c>
      <c r="AJ2977" s="91" t="s">
        <v>25232</v>
      </c>
      <c r="AK2977" s="91">
        <v>2</v>
      </c>
      <c r="AL2977" s="91">
        <v>0</v>
      </c>
      <c r="AM2977" s="91" t="s">
        <v>87</v>
      </c>
      <c r="AO2977" s="91">
        <v>1</v>
      </c>
      <c r="AP2977" s="91">
        <v>2</v>
      </c>
      <c r="AQ2977" s="91" t="s">
        <v>87</v>
      </c>
      <c r="AR2977" s="91" t="s">
        <v>87</v>
      </c>
      <c r="AW2977" s="91">
        <v>1</v>
      </c>
      <c r="AX2977" s="91">
        <v>0</v>
      </c>
      <c r="AZ2977" s="92">
        <v>39920</v>
      </c>
      <c r="BA2977" s="91" t="s">
        <v>183</v>
      </c>
      <c r="BB2977" s="92">
        <v>42900.05746527778</v>
      </c>
      <c r="BC2977" s="91" t="s">
        <v>233</v>
      </c>
    </row>
    <row r="2978" spans="1:55">
      <c r="A2978" s="91">
        <f t="shared" si="46"/>
        <v>2977</v>
      </c>
      <c r="B2978" s="91">
        <v>1906301</v>
      </c>
      <c r="C2978" s="91">
        <v>80</v>
      </c>
      <c r="D2978" s="91">
        <v>19</v>
      </c>
      <c r="E2978" s="91" t="s">
        <v>87</v>
      </c>
      <c r="F2978" s="91" t="s">
        <v>87</v>
      </c>
      <c r="G2978" s="91" t="s">
        <v>25233</v>
      </c>
      <c r="I2978" s="91" t="s">
        <v>25234</v>
      </c>
      <c r="J2978" s="91" t="s">
        <v>25235</v>
      </c>
      <c r="K2978" s="91" t="s">
        <v>25236</v>
      </c>
      <c r="L2978" s="91" t="s">
        <v>25237</v>
      </c>
      <c r="O2978" s="91" t="s">
        <v>25238</v>
      </c>
      <c r="P2978" s="91" t="s">
        <v>25239</v>
      </c>
      <c r="R2978" s="91" t="s">
        <v>25240</v>
      </c>
      <c r="S2978" s="91" t="s">
        <v>25241</v>
      </c>
      <c r="T2978" s="91" t="s">
        <v>269</v>
      </c>
      <c r="U2978" s="91">
        <v>0</v>
      </c>
      <c r="V2978" s="91">
        <v>500000</v>
      </c>
      <c r="W2978" s="91">
        <v>0</v>
      </c>
      <c r="X2978" s="91">
        <v>100</v>
      </c>
      <c r="Y2978" s="91">
        <v>120</v>
      </c>
      <c r="Z2978" s="91">
        <v>40</v>
      </c>
      <c r="AA2978" s="91">
        <v>60</v>
      </c>
      <c r="AB2978" s="91">
        <v>120</v>
      </c>
      <c r="AC2978" s="91">
        <v>40</v>
      </c>
      <c r="AD2978" s="91">
        <v>60</v>
      </c>
      <c r="AE2978" s="91">
        <v>120</v>
      </c>
      <c r="AF2978" s="91">
        <v>1952</v>
      </c>
      <c r="AG2978" s="91">
        <v>9</v>
      </c>
      <c r="AH2978" s="91">
        <v>740666</v>
      </c>
      <c r="AI2978" s="91">
        <v>1</v>
      </c>
      <c r="AJ2978" s="91" t="s">
        <v>25234</v>
      </c>
      <c r="AK2978" s="91">
        <v>2</v>
      </c>
      <c r="AL2978" s="91">
        <v>1</v>
      </c>
      <c r="AM2978" s="91">
        <v>43101602407000</v>
      </c>
      <c r="AN2978" s="91" t="s">
        <v>25242</v>
      </c>
      <c r="AO2978" s="91">
        <v>1</v>
      </c>
      <c r="AP2978" s="91">
        <v>2</v>
      </c>
      <c r="AQ2978" s="91" t="s">
        <v>87</v>
      </c>
      <c r="AR2978" s="91" t="s">
        <v>87</v>
      </c>
      <c r="AW2978" s="91">
        <v>1</v>
      </c>
      <c r="AX2978" s="91">
        <v>0</v>
      </c>
      <c r="AZ2978" s="92">
        <v>39920</v>
      </c>
      <c r="BA2978" s="91" t="s">
        <v>183</v>
      </c>
      <c r="BB2978" s="92">
        <v>41024</v>
      </c>
      <c r="BC2978" s="91" t="s">
        <v>87</v>
      </c>
    </row>
    <row r="2979" spans="1:55">
      <c r="A2979" s="91">
        <f t="shared" si="46"/>
        <v>2978</v>
      </c>
      <c r="B2979" s="91">
        <v>1909202</v>
      </c>
      <c r="C2979" s="91">
        <v>70</v>
      </c>
      <c r="D2979" s="91">
        <v>19</v>
      </c>
      <c r="E2979" s="91" t="s">
        <v>87</v>
      </c>
      <c r="F2979" s="91" t="s">
        <v>87</v>
      </c>
      <c r="G2979" s="91" t="s">
        <v>25243</v>
      </c>
      <c r="I2979" s="91" t="s">
        <v>25244</v>
      </c>
      <c r="K2979" s="91" t="s">
        <v>25245</v>
      </c>
      <c r="L2979" s="91" t="s">
        <v>25246</v>
      </c>
      <c r="O2979" s="91" t="s">
        <v>25247</v>
      </c>
      <c r="P2979" s="91" t="s">
        <v>25248</v>
      </c>
      <c r="R2979" s="91" t="s">
        <v>25249</v>
      </c>
      <c r="S2979" s="91" t="s">
        <v>25250</v>
      </c>
      <c r="T2979" s="91" t="s">
        <v>201</v>
      </c>
      <c r="U2979" s="91">
        <v>0</v>
      </c>
      <c r="V2979" s="91">
        <v>500000</v>
      </c>
      <c r="W2979" s="91">
        <v>0</v>
      </c>
      <c r="X2979" s="91">
        <v>100</v>
      </c>
      <c r="Y2979" s="91">
        <v>120</v>
      </c>
      <c r="Z2979" s="91">
        <v>40</v>
      </c>
      <c r="AA2979" s="91">
        <v>60</v>
      </c>
      <c r="AB2979" s="91">
        <v>120</v>
      </c>
      <c r="AC2979" s="91">
        <v>0</v>
      </c>
      <c r="AD2979" s="91">
        <v>100</v>
      </c>
      <c r="AE2979" s="91">
        <v>120</v>
      </c>
      <c r="AF2979" s="91">
        <v>9</v>
      </c>
      <c r="AG2979" s="91">
        <v>170</v>
      </c>
      <c r="AH2979" s="91">
        <v>234835</v>
      </c>
      <c r="AI2979" s="91">
        <v>2</v>
      </c>
      <c r="AJ2979" s="91" t="s">
        <v>25251</v>
      </c>
      <c r="AK2979" s="91">
        <v>2</v>
      </c>
      <c r="AL2979" s="91">
        <v>0</v>
      </c>
      <c r="AM2979" s="91" t="s">
        <v>87</v>
      </c>
      <c r="AO2979" s="91">
        <v>1</v>
      </c>
      <c r="AP2979" s="91">
        <v>2</v>
      </c>
      <c r="AQ2979" s="91" t="s">
        <v>87</v>
      </c>
      <c r="AR2979" s="91" t="s">
        <v>87</v>
      </c>
      <c r="AW2979" s="91">
        <v>1</v>
      </c>
      <c r="AX2979" s="91">
        <v>0</v>
      </c>
      <c r="AZ2979" s="92">
        <v>42800</v>
      </c>
      <c r="BA2979" s="91" t="s">
        <v>183</v>
      </c>
      <c r="BB2979" s="92">
        <v>42800</v>
      </c>
      <c r="BC2979" s="91" t="s">
        <v>87</v>
      </c>
    </row>
    <row r="2980" spans="1:55">
      <c r="A2980" s="91">
        <f t="shared" si="46"/>
        <v>2979</v>
      </c>
      <c r="B2980" s="91">
        <v>1910801</v>
      </c>
      <c r="C2980" s="91">
        <v>38</v>
      </c>
      <c r="D2980" s="91">
        <v>19</v>
      </c>
      <c r="E2980" s="91" t="s">
        <v>87</v>
      </c>
      <c r="F2980" s="91" t="s">
        <v>87</v>
      </c>
      <c r="G2980" s="91" t="s">
        <v>25252</v>
      </c>
      <c r="I2980" s="91" t="s">
        <v>25253</v>
      </c>
      <c r="K2980" s="91" t="s">
        <v>25254</v>
      </c>
      <c r="L2980" s="91" t="s">
        <v>25255</v>
      </c>
      <c r="O2980" s="91" t="s">
        <v>25256</v>
      </c>
      <c r="P2980" s="91" t="s">
        <v>25257</v>
      </c>
      <c r="R2980" s="91" t="s">
        <v>25258</v>
      </c>
      <c r="S2980" s="91" t="s">
        <v>25259</v>
      </c>
      <c r="T2980" s="91" t="s">
        <v>269</v>
      </c>
      <c r="U2980" s="91">
        <v>0</v>
      </c>
      <c r="V2980" s="91">
        <v>500000</v>
      </c>
      <c r="W2980" s="91">
        <v>0</v>
      </c>
      <c r="X2980" s="91">
        <v>100</v>
      </c>
      <c r="Y2980" s="91">
        <v>120</v>
      </c>
      <c r="Z2980" s="91">
        <v>40</v>
      </c>
      <c r="AA2980" s="91">
        <v>60</v>
      </c>
      <c r="AB2980" s="91">
        <v>120</v>
      </c>
      <c r="AC2980" s="91">
        <v>0</v>
      </c>
      <c r="AD2980" s="91">
        <v>100</v>
      </c>
      <c r="AE2980" s="91">
        <v>120</v>
      </c>
      <c r="AF2980" s="91">
        <v>140</v>
      </c>
      <c r="AG2980" s="91">
        <v>274</v>
      </c>
      <c r="AH2980" s="91">
        <v>300527</v>
      </c>
      <c r="AI2980" s="91">
        <v>2</v>
      </c>
      <c r="AJ2980" s="91" t="s">
        <v>25260</v>
      </c>
      <c r="AK2980" s="91">
        <v>2</v>
      </c>
      <c r="AL2980" s="91">
        <v>1</v>
      </c>
      <c r="AM2980" s="91" t="s">
        <v>25261</v>
      </c>
      <c r="AN2980" s="91" t="s">
        <v>431</v>
      </c>
      <c r="AO2980" s="91">
        <v>0</v>
      </c>
      <c r="AP2980" s="91">
        <v>2</v>
      </c>
      <c r="AQ2980" s="91" t="s">
        <v>87</v>
      </c>
      <c r="AR2980" s="91" t="s">
        <v>87</v>
      </c>
      <c r="AW2980" s="91">
        <v>1</v>
      </c>
      <c r="AX2980" s="91">
        <v>0</v>
      </c>
      <c r="AZ2980" s="92">
        <v>39931</v>
      </c>
      <c r="BA2980" s="91" t="s">
        <v>183</v>
      </c>
      <c r="BB2980" s="92">
        <v>40345</v>
      </c>
      <c r="BC2980" s="91" t="s">
        <v>87</v>
      </c>
    </row>
    <row r="2981" spans="1:55">
      <c r="A2981" s="91">
        <f t="shared" si="46"/>
        <v>2980</v>
      </c>
      <c r="B2981" s="91">
        <v>1913201</v>
      </c>
      <c r="C2981" s="91">
        <v>30</v>
      </c>
      <c r="D2981" s="91">
        <v>19</v>
      </c>
      <c r="E2981" s="91" t="s">
        <v>87</v>
      </c>
      <c r="F2981" s="91" t="s">
        <v>87</v>
      </c>
      <c r="G2981" s="91" t="s">
        <v>25262</v>
      </c>
      <c r="I2981" s="91" t="s">
        <v>25263</v>
      </c>
      <c r="K2981" s="91" t="s">
        <v>25264</v>
      </c>
      <c r="L2981" s="91" t="s">
        <v>25265</v>
      </c>
      <c r="O2981" s="91" t="s">
        <v>25266</v>
      </c>
      <c r="P2981" s="91" t="s">
        <v>25267</v>
      </c>
      <c r="U2981" s="91">
        <v>0</v>
      </c>
      <c r="V2981" s="91">
        <v>500000</v>
      </c>
      <c r="W2981" s="91">
        <v>0</v>
      </c>
      <c r="X2981" s="91">
        <v>0</v>
      </c>
      <c r="Y2981" s="91">
        <v>0</v>
      </c>
      <c r="Z2981" s="91">
        <v>40</v>
      </c>
      <c r="AA2981" s="91">
        <v>60</v>
      </c>
      <c r="AB2981" s="91">
        <v>120</v>
      </c>
      <c r="AC2981" s="91">
        <v>0</v>
      </c>
      <c r="AD2981" s="91">
        <v>0</v>
      </c>
      <c r="AE2981" s="91">
        <v>0</v>
      </c>
      <c r="AF2981" s="91">
        <v>2004</v>
      </c>
      <c r="AG2981" s="91">
        <v>282</v>
      </c>
      <c r="AH2981" s="91">
        <v>2008599</v>
      </c>
      <c r="AI2981" s="91">
        <v>2</v>
      </c>
      <c r="AJ2981" s="91" t="s">
        <v>25263</v>
      </c>
      <c r="AK2981" s="91">
        <v>2</v>
      </c>
      <c r="AL2981" s="91">
        <v>0</v>
      </c>
      <c r="AM2981" s="91" t="s">
        <v>87</v>
      </c>
      <c r="AO2981" s="91">
        <v>1</v>
      </c>
      <c r="AP2981" s="91">
        <v>2</v>
      </c>
      <c r="AQ2981" s="91" t="s">
        <v>87</v>
      </c>
      <c r="AR2981" s="91" t="s">
        <v>87</v>
      </c>
      <c r="AW2981" s="91">
        <v>1</v>
      </c>
      <c r="AX2981" s="91">
        <v>0</v>
      </c>
      <c r="AZ2981" s="92">
        <v>39948</v>
      </c>
      <c r="BA2981" s="91" t="s">
        <v>183</v>
      </c>
      <c r="BB2981" s="92">
        <v>40345</v>
      </c>
      <c r="BC2981" s="91" t="s">
        <v>87</v>
      </c>
    </row>
    <row r="2982" spans="1:55">
      <c r="A2982" s="91">
        <f t="shared" si="46"/>
        <v>2981</v>
      </c>
      <c r="B2982" s="91">
        <v>1915201</v>
      </c>
      <c r="C2982" s="91">
        <v>38</v>
      </c>
      <c r="D2982" s="91">
        <v>19</v>
      </c>
      <c r="E2982" s="91" t="s">
        <v>87</v>
      </c>
      <c r="F2982" s="91" t="s">
        <v>87</v>
      </c>
      <c r="G2982" s="91" t="s">
        <v>25268</v>
      </c>
      <c r="I2982" s="91" t="s">
        <v>25269</v>
      </c>
      <c r="K2982" s="91" t="s">
        <v>9112</v>
      </c>
      <c r="L2982" s="91" t="s">
        <v>25270</v>
      </c>
      <c r="O2982" s="91" t="s">
        <v>25271</v>
      </c>
      <c r="P2982" s="91" t="s">
        <v>25272</v>
      </c>
      <c r="R2982" s="91" t="s">
        <v>25273</v>
      </c>
      <c r="S2982" s="91" t="s">
        <v>25274</v>
      </c>
      <c r="T2982" s="91" t="s">
        <v>269</v>
      </c>
      <c r="U2982" s="91">
        <v>1</v>
      </c>
      <c r="V2982" s="91">
        <v>500000</v>
      </c>
      <c r="W2982" s="91">
        <v>0</v>
      </c>
      <c r="X2982" s="91">
        <v>0</v>
      </c>
      <c r="Y2982" s="91">
        <v>0</v>
      </c>
      <c r="Z2982" s="91">
        <v>40</v>
      </c>
      <c r="AA2982" s="91">
        <v>60</v>
      </c>
      <c r="AB2982" s="91">
        <v>120</v>
      </c>
      <c r="AC2982" s="91">
        <v>0</v>
      </c>
      <c r="AD2982" s="91">
        <v>0</v>
      </c>
      <c r="AE2982" s="91">
        <v>0</v>
      </c>
      <c r="AF2982" s="91">
        <v>5</v>
      </c>
      <c r="AG2982" s="91">
        <v>339</v>
      </c>
      <c r="AH2982" s="91">
        <v>97945</v>
      </c>
      <c r="AI2982" s="91">
        <v>1</v>
      </c>
      <c r="AJ2982" s="91" t="s">
        <v>25275</v>
      </c>
      <c r="AK2982" s="91">
        <v>2</v>
      </c>
      <c r="AL2982" s="91">
        <v>0</v>
      </c>
      <c r="AM2982" s="91" t="s">
        <v>87</v>
      </c>
      <c r="AO2982" s="91">
        <v>1</v>
      </c>
      <c r="AP2982" s="91">
        <v>2</v>
      </c>
      <c r="AQ2982" s="91">
        <v>1640348</v>
      </c>
      <c r="AR2982" s="91" t="s">
        <v>87</v>
      </c>
      <c r="AU2982" s="93">
        <v>42119</v>
      </c>
      <c r="AW2982" s="91">
        <v>1</v>
      </c>
      <c r="AX2982" s="91">
        <v>0</v>
      </c>
      <c r="AZ2982" s="92">
        <v>39954</v>
      </c>
      <c r="BA2982" s="91" t="s">
        <v>183</v>
      </c>
      <c r="BB2982" s="92">
        <v>41052</v>
      </c>
      <c r="BC2982" s="91" t="s">
        <v>87</v>
      </c>
    </row>
    <row r="2983" spans="1:55">
      <c r="A2983" s="91">
        <f t="shared" si="46"/>
        <v>2982</v>
      </c>
      <c r="B2983" s="91">
        <v>1919801</v>
      </c>
      <c r="C2983" s="91">
        <v>40</v>
      </c>
      <c r="D2983" s="91">
        <v>19</v>
      </c>
      <c r="E2983" s="91" t="s">
        <v>87</v>
      </c>
      <c r="F2983" s="91" t="s">
        <v>87</v>
      </c>
      <c r="G2983" s="91" t="s">
        <v>25276</v>
      </c>
      <c r="I2983" s="91" t="s">
        <v>25277</v>
      </c>
      <c r="K2983" s="91" t="s">
        <v>25278</v>
      </c>
      <c r="L2983" s="91" t="s">
        <v>25279</v>
      </c>
      <c r="O2983" s="91" t="s">
        <v>25280</v>
      </c>
      <c r="P2983" s="91" t="s">
        <v>25281</v>
      </c>
      <c r="U2983" s="91">
        <v>0</v>
      </c>
      <c r="V2983" s="91">
        <v>500000</v>
      </c>
      <c r="W2983" s="91">
        <v>0</v>
      </c>
      <c r="X2983" s="91">
        <v>100</v>
      </c>
      <c r="Y2983" s="91">
        <v>120</v>
      </c>
      <c r="Z2983" s="91">
        <v>40</v>
      </c>
      <c r="AA2983" s="91">
        <v>60</v>
      </c>
      <c r="AB2983" s="91">
        <v>120</v>
      </c>
      <c r="AC2983" s="91">
        <v>0</v>
      </c>
      <c r="AD2983" s="91">
        <v>100</v>
      </c>
      <c r="AE2983" s="91">
        <v>120</v>
      </c>
      <c r="AF2983" s="91">
        <v>1</v>
      </c>
      <c r="AG2983" s="91">
        <v>161</v>
      </c>
      <c r="AH2983" s="91">
        <v>1000118</v>
      </c>
      <c r="AI2983" s="91">
        <v>1</v>
      </c>
      <c r="AJ2983" s="91" t="s">
        <v>25282</v>
      </c>
      <c r="AK2983" s="91">
        <v>2</v>
      </c>
      <c r="AL2983" s="91">
        <v>0</v>
      </c>
      <c r="AM2983" s="91" t="s">
        <v>87</v>
      </c>
      <c r="AO2983" s="91">
        <v>0</v>
      </c>
      <c r="AP2983" s="91">
        <v>2</v>
      </c>
      <c r="AQ2983" s="91" t="s">
        <v>87</v>
      </c>
      <c r="AR2983" s="91" t="s">
        <v>87</v>
      </c>
      <c r="AW2983" s="91">
        <v>1</v>
      </c>
      <c r="AX2983" s="91">
        <v>0</v>
      </c>
      <c r="AZ2983" s="92">
        <v>39974</v>
      </c>
      <c r="BA2983" s="91" t="s">
        <v>183</v>
      </c>
      <c r="BB2983" s="92">
        <v>40354</v>
      </c>
      <c r="BC2983" s="91" t="s">
        <v>87</v>
      </c>
    </row>
    <row r="2984" spans="1:55">
      <c r="A2984" s="91">
        <f t="shared" si="46"/>
        <v>2983</v>
      </c>
      <c r="B2984" s="91">
        <v>1922601</v>
      </c>
      <c r="C2984" s="91">
        <v>70</v>
      </c>
      <c r="D2984" s="91">
        <v>19</v>
      </c>
      <c r="E2984" s="91" t="s">
        <v>87</v>
      </c>
      <c r="F2984" s="91" t="s">
        <v>87</v>
      </c>
      <c r="G2984" s="91" t="s">
        <v>25283</v>
      </c>
      <c r="I2984" s="91" t="s">
        <v>25284</v>
      </c>
      <c r="J2984" s="91" t="s">
        <v>25285</v>
      </c>
      <c r="K2984" s="91" t="s">
        <v>2540</v>
      </c>
      <c r="L2984" s="91" t="s">
        <v>25286</v>
      </c>
      <c r="O2984" s="91" t="s">
        <v>25287</v>
      </c>
      <c r="P2984" s="91" t="s">
        <v>87</v>
      </c>
      <c r="R2984" s="91" t="s">
        <v>25288</v>
      </c>
      <c r="S2984" s="91" t="s">
        <v>25289</v>
      </c>
      <c r="T2984" s="91" t="s">
        <v>269</v>
      </c>
      <c r="U2984" s="91">
        <v>0</v>
      </c>
      <c r="V2984" s="91">
        <v>500000</v>
      </c>
      <c r="W2984" s="91">
        <v>0</v>
      </c>
      <c r="X2984" s="91">
        <v>100</v>
      </c>
      <c r="Y2984" s="91">
        <v>120</v>
      </c>
      <c r="Z2984" s="91">
        <v>100</v>
      </c>
      <c r="AA2984" s="91">
        <v>0</v>
      </c>
      <c r="AB2984" s="91">
        <v>0</v>
      </c>
      <c r="AC2984" s="91">
        <v>0</v>
      </c>
      <c r="AD2984" s="91">
        <v>100</v>
      </c>
      <c r="AE2984" s="91">
        <v>120</v>
      </c>
      <c r="AF2984" s="91">
        <v>9900</v>
      </c>
      <c r="AG2984" s="91">
        <v>418</v>
      </c>
      <c r="AH2984" s="91">
        <v>4660003</v>
      </c>
      <c r="AI2984" s="91">
        <v>1</v>
      </c>
      <c r="AJ2984" s="91" t="s">
        <v>25290</v>
      </c>
      <c r="AK2984" s="91">
        <v>2</v>
      </c>
      <c r="AL2984" s="91">
        <v>0</v>
      </c>
      <c r="AM2984" s="91" t="s">
        <v>87</v>
      </c>
      <c r="AO2984" s="91">
        <v>0</v>
      </c>
      <c r="AP2984" s="91">
        <v>2</v>
      </c>
      <c r="AQ2984" s="91" t="s">
        <v>87</v>
      </c>
      <c r="AR2984" s="91" t="s">
        <v>87</v>
      </c>
      <c r="AW2984" s="91">
        <v>1</v>
      </c>
      <c r="AX2984" s="91">
        <v>0</v>
      </c>
      <c r="AZ2984" s="92">
        <v>39988</v>
      </c>
      <c r="BA2984" s="91" t="s">
        <v>183</v>
      </c>
      <c r="BB2984" s="92">
        <v>41984</v>
      </c>
      <c r="BC2984" s="91" t="s">
        <v>87</v>
      </c>
    </row>
    <row r="2985" spans="1:55">
      <c r="A2985" s="91">
        <f t="shared" si="46"/>
        <v>2984</v>
      </c>
      <c r="B2985" s="91">
        <v>1925701</v>
      </c>
      <c r="C2985" s="91">
        <v>70</v>
      </c>
      <c r="D2985" s="91">
        <v>19</v>
      </c>
      <c r="E2985" s="91" t="s">
        <v>87</v>
      </c>
      <c r="F2985" s="91" t="s">
        <v>87</v>
      </c>
      <c r="G2985" s="91" t="s">
        <v>25291</v>
      </c>
      <c r="I2985" s="91" t="s">
        <v>25292</v>
      </c>
      <c r="J2985" s="91" t="s">
        <v>25293</v>
      </c>
      <c r="K2985" s="91" t="s">
        <v>5148</v>
      </c>
      <c r="L2985" s="91" t="s">
        <v>25294</v>
      </c>
      <c r="O2985" s="91" t="s">
        <v>25295</v>
      </c>
      <c r="P2985" s="91" t="s">
        <v>25296</v>
      </c>
      <c r="R2985" s="91" t="s">
        <v>25297</v>
      </c>
      <c r="S2985" s="91" t="s">
        <v>25298</v>
      </c>
      <c r="T2985" s="91" t="s">
        <v>269</v>
      </c>
      <c r="U2985" s="91">
        <v>1</v>
      </c>
      <c r="V2985" s="91">
        <v>500000</v>
      </c>
      <c r="W2985" s="91">
        <v>0</v>
      </c>
      <c r="X2985" s="91">
        <v>100</v>
      </c>
      <c r="Y2985" s="91">
        <v>120</v>
      </c>
      <c r="Z2985" s="91">
        <v>40</v>
      </c>
      <c r="AA2985" s="91">
        <v>60</v>
      </c>
      <c r="AB2985" s="91">
        <v>120</v>
      </c>
      <c r="AC2985" s="91">
        <v>0</v>
      </c>
      <c r="AD2985" s="91">
        <v>100</v>
      </c>
      <c r="AE2985" s="91">
        <v>120</v>
      </c>
      <c r="AF2985" s="91">
        <v>159</v>
      </c>
      <c r="AG2985" s="91">
        <v>302</v>
      </c>
      <c r="AH2985" s="91">
        <v>517027</v>
      </c>
      <c r="AI2985" s="91">
        <v>1</v>
      </c>
      <c r="AJ2985" s="91" t="s">
        <v>25299</v>
      </c>
      <c r="AK2985" s="91">
        <v>2</v>
      </c>
      <c r="AL2985" s="91">
        <v>0</v>
      </c>
      <c r="AM2985" s="91" t="s">
        <v>87</v>
      </c>
      <c r="AO2985" s="91">
        <v>0</v>
      </c>
      <c r="AP2985" s="91">
        <v>2</v>
      </c>
      <c r="AQ2985" s="91">
        <v>1574388</v>
      </c>
      <c r="AR2985" s="91" t="s">
        <v>87</v>
      </c>
      <c r="AU2985" s="93">
        <v>42060</v>
      </c>
      <c r="AW2985" s="91">
        <v>1</v>
      </c>
      <c r="AX2985" s="91">
        <v>0</v>
      </c>
      <c r="AZ2985" s="92">
        <v>40001</v>
      </c>
      <c r="BA2985" s="91" t="s">
        <v>183</v>
      </c>
      <c r="BB2985" s="92">
        <v>42057</v>
      </c>
      <c r="BC2985" s="91" t="s">
        <v>87</v>
      </c>
    </row>
    <row r="2986" spans="1:55">
      <c r="A2986" s="91">
        <f t="shared" si="46"/>
        <v>2985</v>
      </c>
      <c r="B2986" s="91">
        <v>1926801</v>
      </c>
      <c r="C2986" s="91">
        <v>43</v>
      </c>
      <c r="D2986" s="91">
        <v>19</v>
      </c>
      <c r="E2986" s="91" t="s">
        <v>87</v>
      </c>
      <c r="F2986" s="91" t="s">
        <v>87</v>
      </c>
      <c r="G2986" s="91" t="s">
        <v>25300</v>
      </c>
      <c r="I2986" s="91" t="s">
        <v>25301</v>
      </c>
      <c r="J2986" s="91" t="s">
        <v>25302</v>
      </c>
      <c r="K2986" s="91" t="s">
        <v>25303</v>
      </c>
      <c r="L2986" s="91" t="s">
        <v>25304</v>
      </c>
      <c r="O2986" s="91" t="s">
        <v>25305</v>
      </c>
      <c r="P2986" s="91" t="s">
        <v>25306</v>
      </c>
      <c r="R2986" s="91" t="s">
        <v>25307</v>
      </c>
      <c r="S2986" s="91" t="s">
        <v>25308</v>
      </c>
      <c r="T2986" s="91" t="s">
        <v>269</v>
      </c>
      <c r="U2986" s="91">
        <v>0</v>
      </c>
      <c r="V2986" s="91">
        <v>0</v>
      </c>
      <c r="W2986" s="91">
        <v>100</v>
      </c>
      <c r="X2986" s="91">
        <v>0</v>
      </c>
      <c r="Y2986" s="91">
        <v>0</v>
      </c>
      <c r="Z2986" s="91">
        <v>100</v>
      </c>
      <c r="AA2986" s="91">
        <v>0</v>
      </c>
      <c r="AB2986" s="91">
        <v>0</v>
      </c>
      <c r="AC2986" s="91">
        <v>0</v>
      </c>
      <c r="AD2986" s="91">
        <v>0</v>
      </c>
      <c r="AE2986" s="91">
        <v>0</v>
      </c>
      <c r="AF2986" s="91">
        <v>149</v>
      </c>
      <c r="AG2986" s="91">
        <v>112</v>
      </c>
      <c r="AH2986" s="91">
        <v>1524</v>
      </c>
      <c r="AI2986" s="91">
        <v>2</v>
      </c>
      <c r="AJ2986" s="91" t="s">
        <v>25309</v>
      </c>
      <c r="AK2986" s="91">
        <v>2</v>
      </c>
      <c r="AL2986" s="91">
        <v>0</v>
      </c>
      <c r="AM2986" s="91" t="s">
        <v>87</v>
      </c>
      <c r="AO2986" s="91">
        <v>0</v>
      </c>
      <c r="AP2986" s="91">
        <v>2</v>
      </c>
      <c r="AQ2986" s="91" t="s">
        <v>87</v>
      </c>
      <c r="AR2986" s="91" t="s">
        <v>87</v>
      </c>
      <c r="AW2986" s="91">
        <v>1</v>
      </c>
      <c r="AX2986" s="91">
        <v>0</v>
      </c>
      <c r="AZ2986" s="92">
        <v>43132</v>
      </c>
      <c r="BA2986" s="91" t="s">
        <v>3642</v>
      </c>
      <c r="BB2986" s="92">
        <v>43132</v>
      </c>
      <c r="BC2986" s="91" t="s">
        <v>3642</v>
      </c>
    </row>
    <row r="2987" spans="1:55">
      <c r="A2987" s="91">
        <f t="shared" si="46"/>
        <v>2986</v>
      </c>
      <c r="B2987" s="91">
        <v>1927701</v>
      </c>
      <c r="C2987" s="91">
        <v>50</v>
      </c>
      <c r="D2987" s="91">
        <v>19</v>
      </c>
      <c r="E2987" s="91" t="s">
        <v>87</v>
      </c>
      <c r="F2987" s="91" t="s">
        <v>87</v>
      </c>
      <c r="G2987" s="91" t="s">
        <v>3650</v>
      </c>
      <c r="H2987" s="91" t="s">
        <v>25310</v>
      </c>
      <c r="I2987" s="91" t="s">
        <v>25311</v>
      </c>
      <c r="J2987" s="91" t="s">
        <v>25311</v>
      </c>
      <c r="K2987" s="91" t="s">
        <v>25312</v>
      </c>
      <c r="L2987" s="91" t="s">
        <v>25313</v>
      </c>
      <c r="O2987" s="91" t="s">
        <v>25314</v>
      </c>
      <c r="P2987" s="91" t="s">
        <v>25315</v>
      </c>
      <c r="R2987" s="91" t="s">
        <v>25316</v>
      </c>
      <c r="S2987" s="91" t="s">
        <v>25317</v>
      </c>
      <c r="T2987" s="91" t="s">
        <v>201</v>
      </c>
      <c r="U2987" s="91">
        <v>1</v>
      </c>
      <c r="V2987" s="91">
        <v>0</v>
      </c>
      <c r="W2987" s="91">
        <v>100</v>
      </c>
      <c r="X2987" s="91">
        <v>0</v>
      </c>
      <c r="Y2987" s="91">
        <v>0</v>
      </c>
      <c r="Z2987" s="91">
        <v>0</v>
      </c>
      <c r="AA2987" s="91">
        <v>0</v>
      </c>
      <c r="AB2987" s="91">
        <v>0</v>
      </c>
      <c r="AC2987" s="91">
        <v>0</v>
      </c>
      <c r="AD2987" s="91">
        <v>0</v>
      </c>
      <c r="AE2987" s="91">
        <v>0</v>
      </c>
      <c r="AF2987" s="91">
        <v>9</v>
      </c>
      <c r="AG2987" s="91">
        <v>481</v>
      </c>
      <c r="AH2987" s="91">
        <v>7697993</v>
      </c>
      <c r="AI2987" s="91">
        <v>1</v>
      </c>
      <c r="AJ2987" s="91" t="s">
        <v>3656</v>
      </c>
      <c r="AK2987" s="91">
        <v>2</v>
      </c>
      <c r="AL2987" s="91">
        <v>0</v>
      </c>
      <c r="AM2987" s="91" t="s">
        <v>87</v>
      </c>
      <c r="AO2987" s="91">
        <v>1</v>
      </c>
      <c r="AP2987" s="91">
        <v>2</v>
      </c>
      <c r="AQ2987" s="91">
        <v>1212950</v>
      </c>
      <c r="AR2987" s="91" t="s">
        <v>87</v>
      </c>
      <c r="AU2987" s="93">
        <v>42607</v>
      </c>
      <c r="AW2987" s="91">
        <v>1</v>
      </c>
      <c r="AX2987" s="91">
        <v>0</v>
      </c>
      <c r="AZ2987" s="92">
        <v>40016</v>
      </c>
      <c r="BA2987" s="91" t="s">
        <v>183</v>
      </c>
      <c r="BB2987" s="92">
        <v>41971</v>
      </c>
      <c r="BC2987" s="91" t="s">
        <v>87</v>
      </c>
    </row>
    <row r="2988" spans="1:55">
      <c r="A2988" s="91">
        <f t="shared" si="46"/>
        <v>2987</v>
      </c>
      <c r="B2988" s="91">
        <v>1932801</v>
      </c>
      <c r="C2988" s="91">
        <v>77</v>
      </c>
      <c r="D2988" s="91">
        <v>19</v>
      </c>
      <c r="E2988" s="91" t="s">
        <v>87</v>
      </c>
      <c r="F2988" s="91" t="s">
        <v>87</v>
      </c>
      <c r="G2988" s="91" t="s">
        <v>25318</v>
      </c>
      <c r="I2988" s="91" t="s">
        <v>25319</v>
      </c>
      <c r="J2988" s="91" t="s">
        <v>25318</v>
      </c>
      <c r="K2988" s="91" t="s">
        <v>25320</v>
      </c>
      <c r="L2988" s="91" t="s">
        <v>25321</v>
      </c>
      <c r="O2988" s="91" t="s">
        <v>25322</v>
      </c>
      <c r="P2988" s="91" t="s">
        <v>25323</v>
      </c>
      <c r="R2988" s="91" t="s">
        <v>25324</v>
      </c>
      <c r="S2988" s="91" t="s">
        <v>25325</v>
      </c>
      <c r="T2988" s="91" t="s">
        <v>2015</v>
      </c>
      <c r="U2988" s="91">
        <v>1</v>
      </c>
      <c r="V2988" s="91">
        <v>500000</v>
      </c>
      <c r="W2988" s="91">
        <v>0</v>
      </c>
      <c r="X2988" s="91">
        <v>100</v>
      </c>
      <c r="Y2988" s="91">
        <v>120</v>
      </c>
      <c r="Z2988" s="91">
        <v>40</v>
      </c>
      <c r="AA2988" s="91">
        <v>60</v>
      </c>
      <c r="AB2988" s="91">
        <v>120</v>
      </c>
      <c r="AC2988" s="91">
        <v>40</v>
      </c>
      <c r="AD2988" s="91">
        <v>60</v>
      </c>
      <c r="AE2988" s="91">
        <v>120</v>
      </c>
      <c r="AF2988" s="91">
        <v>569</v>
      </c>
      <c r="AG2988" s="91">
        <v>185</v>
      </c>
      <c r="AH2988" s="91">
        <v>344029</v>
      </c>
      <c r="AI2988" s="91">
        <v>1</v>
      </c>
      <c r="AJ2988" s="91" t="s">
        <v>25326</v>
      </c>
      <c r="AK2988" s="91">
        <v>2</v>
      </c>
      <c r="AL2988" s="91">
        <v>1</v>
      </c>
      <c r="AM2988" s="91">
        <v>34109948045240</v>
      </c>
      <c r="AN2988" s="91" t="s">
        <v>25327</v>
      </c>
      <c r="AO2988" s="91">
        <v>1</v>
      </c>
      <c r="AP2988" s="91">
        <v>2</v>
      </c>
      <c r="AQ2988" s="91">
        <v>1575097</v>
      </c>
      <c r="AR2988" s="91" t="s">
        <v>87</v>
      </c>
      <c r="AU2988" s="93">
        <v>42060</v>
      </c>
      <c r="AW2988" s="91">
        <v>1</v>
      </c>
      <c r="AX2988" s="91">
        <v>0</v>
      </c>
      <c r="AZ2988" s="92">
        <v>40035</v>
      </c>
      <c r="BA2988" s="91" t="s">
        <v>183</v>
      </c>
      <c r="BB2988" s="92">
        <v>42346</v>
      </c>
      <c r="BC2988" s="91" t="s">
        <v>87</v>
      </c>
    </row>
    <row r="2989" spans="1:55">
      <c r="A2989" s="91">
        <f t="shared" si="46"/>
        <v>2988</v>
      </c>
      <c r="B2989" s="91">
        <v>1933501</v>
      </c>
      <c r="C2989" s="91">
        <v>77</v>
      </c>
      <c r="D2989" s="91">
        <v>19</v>
      </c>
      <c r="E2989" s="91" t="s">
        <v>87</v>
      </c>
      <c r="F2989" s="91" t="s">
        <v>87</v>
      </c>
      <c r="G2989" s="91" t="s">
        <v>25328</v>
      </c>
      <c r="I2989" s="91" t="s">
        <v>25329</v>
      </c>
      <c r="K2989" s="91" t="s">
        <v>25330</v>
      </c>
      <c r="L2989" s="91" t="s">
        <v>25331</v>
      </c>
      <c r="O2989" s="91" t="s">
        <v>25332</v>
      </c>
      <c r="P2989" s="91" t="s">
        <v>25333</v>
      </c>
      <c r="R2989" s="91" t="s">
        <v>25334</v>
      </c>
      <c r="T2989" s="91" t="s">
        <v>269</v>
      </c>
      <c r="U2989" s="91">
        <v>0</v>
      </c>
      <c r="V2989" s="91">
        <v>500000</v>
      </c>
      <c r="W2989" s="91">
        <v>0</v>
      </c>
      <c r="X2989" s="91">
        <v>100</v>
      </c>
      <c r="Y2989" s="91">
        <v>120</v>
      </c>
      <c r="Z2989" s="91">
        <v>40</v>
      </c>
      <c r="AA2989" s="91">
        <v>60</v>
      </c>
      <c r="AB2989" s="91">
        <v>120</v>
      </c>
      <c r="AC2989" s="91">
        <v>40</v>
      </c>
      <c r="AD2989" s="91">
        <v>60</v>
      </c>
      <c r="AE2989" s="91">
        <v>120</v>
      </c>
      <c r="AF2989" s="91">
        <v>169</v>
      </c>
      <c r="AG2989" s="91">
        <v>18</v>
      </c>
      <c r="AH2989" s="91">
        <v>3500357</v>
      </c>
      <c r="AI2989" s="91">
        <v>2</v>
      </c>
      <c r="AJ2989" s="91" t="s">
        <v>25335</v>
      </c>
      <c r="AK2989" s="91">
        <v>2</v>
      </c>
      <c r="AL2989" s="91">
        <v>0</v>
      </c>
      <c r="AM2989" s="91" t="s">
        <v>87</v>
      </c>
      <c r="AO2989" s="91">
        <v>0</v>
      </c>
      <c r="AP2989" s="91">
        <v>2</v>
      </c>
      <c r="AQ2989" s="91" t="s">
        <v>87</v>
      </c>
      <c r="AR2989" s="91" t="s">
        <v>87</v>
      </c>
      <c r="AW2989" s="91">
        <v>1</v>
      </c>
      <c r="AX2989" s="91">
        <v>0</v>
      </c>
      <c r="AZ2989" s="92">
        <v>40035</v>
      </c>
      <c r="BA2989" s="91" t="s">
        <v>183</v>
      </c>
      <c r="BB2989" s="92">
        <v>42151</v>
      </c>
      <c r="BC2989" s="91" t="s">
        <v>87</v>
      </c>
    </row>
    <row r="2990" spans="1:55">
      <c r="A2990" s="91">
        <f t="shared" si="46"/>
        <v>2989</v>
      </c>
      <c r="B2990" s="91">
        <v>1935201</v>
      </c>
      <c r="C2990" s="91">
        <v>40</v>
      </c>
      <c r="D2990" s="91">
        <v>19</v>
      </c>
      <c r="E2990" s="91" t="s">
        <v>87</v>
      </c>
      <c r="F2990" s="91" t="s">
        <v>87</v>
      </c>
      <c r="G2990" s="91" t="s">
        <v>25336</v>
      </c>
      <c r="I2990" s="91" t="s">
        <v>25337</v>
      </c>
      <c r="K2990" s="91" t="s">
        <v>25338</v>
      </c>
      <c r="L2990" s="91" t="s">
        <v>25339</v>
      </c>
      <c r="O2990" s="91" t="s">
        <v>25340</v>
      </c>
      <c r="P2990" s="91" t="s">
        <v>25341</v>
      </c>
      <c r="U2990" s="91">
        <v>1</v>
      </c>
      <c r="V2990" s="91">
        <v>500000</v>
      </c>
      <c r="W2990" s="91">
        <v>0</v>
      </c>
      <c r="X2990" s="91">
        <v>100</v>
      </c>
      <c r="Y2990" s="91">
        <v>120</v>
      </c>
      <c r="Z2990" s="91">
        <v>40</v>
      </c>
      <c r="AA2990" s="91">
        <v>60</v>
      </c>
      <c r="AB2990" s="91">
        <v>120</v>
      </c>
      <c r="AC2990" s="91">
        <v>0</v>
      </c>
      <c r="AD2990" s="91">
        <v>100</v>
      </c>
      <c r="AE2990" s="91">
        <v>120</v>
      </c>
      <c r="AF2990" s="91">
        <v>1283</v>
      </c>
      <c r="AG2990" s="91">
        <v>12</v>
      </c>
      <c r="AH2990" s="91">
        <v>633807</v>
      </c>
      <c r="AI2990" s="91">
        <v>1</v>
      </c>
      <c r="AJ2990" s="91" t="s">
        <v>25342</v>
      </c>
      <c r="AK2990" s="91">
        <v>2</v>
      </c>
      <c r="AL2990" s="91">
        <v>0</v>
      </c>
      <c r="AM2990" s="91" t="s">
        <v>87</v>
      </c>
      <c r="AO2990" s="91">
        <v>1</v>
      </c>
      <c r="AP2990" s="91">
        <v>2</v>
      </c>
      <c r="AQ2990" s="91">
        <v>1584817</v>
      </c>
      <c r="AR2990" s="91" t="s">
        <v>87</v>
      </c>
      <c r="AU2990" s="93">
        <v>42060</v>
      </c>
      <c r="AW2990" s="91">
        <v>1</v>
      </c>
      <c r="AX2990" s="91">
        <v>0</v>
      </c>
      <c r="AZ2990" s="92">
        <v>40046</v>
      </c>
      <c r="BA2990" s="91" t="s">
        <v>183</v>
      </c>
      <c r="BB2990" s="92">
        <v>42057</v>
      </c>
      <c r="BC2990" s="91" t="s">
        <v>87</v>
      </c>
    </row>
    <row r="2991" spans="1:55">
      <c r="A2991" s="91">
        <f t="shared" si="46"/>
        <v>2990</v>
      </c>
      <c r="B2991" s="91">
        <v>1936901</v>
      </c>
      <c r="C2991" s="91">
        <v>70</v>
      </c>
      <c r="D2991" s="91">
        <v>19</v>
      </c>
      <c r="E2991" s="91" t="s">
        <v>87</v>
      </c>
      <c r="F2991" s="91" t="s">
        <v>87</v>
      </c>
      <c r="G2991" s="91" t="s">
        <v>25343</v>
      </c>
      <c r="I2991" s="91" t="s">
        <v>25344</v>
      </c>
      <c r="J2991" s="91" t="s">
        <v>25345</v>
      </c>
      <c r="K2991" s="91" t="s">
        <v>819</v>
      </c>
      <c r="L2991" s="91" t="s">
        <v>25346</v>
      </c>
      <c r="O2991" s="91" t="s">
        <v>25347</v>
      </c>
      <c r="P2991" s="91" t="s">
        <v>25348</v>
      </c>
      <c r="R2991" s="91" t="s">
        <v>25349</v>
      </c>
      <c r="S2991" s="91" t="s">
        <v>25350</v>
      </c>
      <c r="T2991" s="91" t="s">
        <v>201</v>
      </c>
      <c r="U2991" s="91">
        <v>0</v>
      </c>
      <c r="V2991" s="91">
        <v>500000</v>
      </c>
      <c r="W2991" s="91">
        <v>0</v>
      </c>
      <c r="X2991" s="91">
        <v>100</v>
      </c>
      <c r="Y2991" s="91">
        <v>120</v>
      </c>
      <c r="Z2991" s="91">
        <v>40</v>
      </c>
      <c r="AA2991" s="91">
        <v>60</v>
      </c>
      <c r="AB2991" s="91">
        <v>120</v>
      </c>
      <c r="AC2991" s="91">
        <v>0</v>
      </c>
      <c r="AD2991" s="91">
        <v>100</v>
      </c>
      <c r="AE2991" s="91">
        <v>120</v>
      </c>
      <c r="AF2991" s="91">
        <v>10</v>
      </c>
      <c r="AG2991" s="91">
        <v>114</v>
      </c>
      <c r="AH2991" s="91">
        <v>815523</v>
      </c>
      <c r="AI2991" s="91">
        <v>2</v>
      </c>
      <c r="AJ2991" s="91" t="s">
        <v>25351</v>
      </c>
      <c r="AK2991" s="91">
        <v>2</v>
      </c>
      <c r="AL2991" s="91">
        <v>1</v>
      </c>
      <c r="AM2991" s="91">
        <v>27302937850523</v>
      </c>
      <c r="AN2991" s="91" t="s">
        <v>15159</v>
      </c>
      <c r="AO2991" s="91">
        <v>0</v>
      </c>
      <c r="AP2991" s="91">
        <v>0</v>
      </c>
      <c r="AQ2991" s="91" t="s">
        <v>87</v>
      </c>
      <c r="AR2991" s="91" t="s">
        <v>87</v>
      </c>
      <c r="AW2991" s="91">
        <v>1</v>
      </c>
      <c r="AX2991" s="91">
        <v>0</v>
      </c>
      <c r="AZ2991" s="92">
        <v>40051</v>
      </c>
      <c r="BA2991" s="91" t="s">
        <v>183</v>
      </c>
      <c r="BB2991" s="92">
        <v>41984</v>
      </c>
      <c r="BC2991" s="91" t="s">
        <v>87</v>
      </c>
    </row>
    <row r="2992" spans="1:55">
      <c r="A2992" s="91">
        <f t="shared" si="46"/>
        <v>2991</v>
      </c>
      <c r="B2992" s="91">
        <v>1937901</v>
      </c>
      <c r="C2992" s="91">
        <v>80</v>
      </c>
      <c r="D2992" s="91">
        <v>19</v>
      </c>
      <c r="E2992" s="91" t="s">
        <v>87</v>
      </c>
      <c r="F2992" s="91" t="s">
        <v>87</v>
      </c>
      <c r="G2992" s="91" t="s">
        <v>25352</v>
      </c>
      <c r="H2992" s="91" t="s">
        <v>1083</v>
      </c>
      <c r="I2992" s="91" t="s">
        <v>25353</v>
      </c>
      <c r="J2992" s="91" t="s">
        <v>25354</v>
      </c>
      <c r="K2992" s="91" t="s">
        <v>14140</v>
      </c>
      <c r="L2992" s="91" t="s">
        <v>25355</v>
      </c>
      <c r="M2992" s="91" t="s">
        <v>25356</v>
      </c>
      <c r="O2992" s="91" t="s">
        <v>25357</v>
      </c>
      <c r="P2992" s="91" t="s">
        <v>25358</v>
      </c>
      <c r="R2992" s="91" t="s">
        <v>25359</v>
      </c>
      <c r="S2992" s="91" t="s">
        <v>25360</v>
      </c>
      <c r="T2992" s="91" t="s">
        <v>860</v>
      </c>
      <c r="U2992" s="91">
        <v>0</v>
      </c>
      <c r="V2992" s="91">
        <v>500000</v>
      </c>
      <c r="W2992" s="91">
        <v>0</v>
      </c>
      <c r="X2992" s="91">
        <v>100</v>
      </c>
      <c r="Y2992" s="91">
        <v>120</v>
      </c>
      <c r="Z2992" s="91">
        <v>40</v>
      </c>
      <c r="AA2992" s="91">
        <v>60</v>
      </c>
      <c r="AB2992" s="91">
        <v>120</v>
      </c>
      <c r="AC2992" s="91">
        <v>40</v>
      </c>
      <c r="AD2992" s="91">
        <v>60</v>
      </c>
      <c r="AE2992" s="91">
        <v>120</v>
      </c>
      <c r="AF2992" s="91">
        <v>9</v>
      </c>
      <c r="AG2992" s="91">
        <v>216</v>
      </c>
      <c r="AH2992" s="91">
        <v>269326</v>
      </c>
      <c r="AI2992" s="91">
        <v>2</v>
      </c>
      <c r="AJ2992" s="91" t="s">
        <v>25353</v>
      </c>
      <c r="AK2992" s="91">
        <v>2</v>
      </c>
      <c r="AL2992" s="91">
        <v>0</v>
      </c>
      <c r="AM2992" s="91" t="s">
        <v>87</v>
      </c>
      <c r="AO2992" s="91">
        <v>1</v>
      </c>
      <c r="AP2992" s="91">
        <v>2</v>
      </c>
      <c r="AQ2992" s="91" t="s">
        <v>87</v>
      </c>
      <c r="AR2992" s="91" t="s">
        <v>87</v>
      </c>
      <c r="AW2992" s="91">
        <v>1</v>
      </c>
      <c r="AX2992" s="91">
        <v>0</v>
      </c>
      <c r="AZ2992" s="92">
        <v>40057</v>
      </c>
      <c r="BA2992" s="91" t="s">
        <v>183</v>
      </c>
      <c r="BB2992" s="92">
        <v>42915.076122685183</v>
      </c>
      <c r="BC2992" s="91" t="s">
        <v>233</v>
      </c>
    </row>
    <row r="2993" spans="1:55">
      <c r="A2993" s="91">
        <f t="shared" si="46"/>
        <v>2992</v>
      </c>
      <c r="B2993" s="91">
        <v>1943801</v>
      </c>
      <c r="C2993" s="91">
        <v>10</v>
      </c>
      <c r="D2993" s="91">
        <v>19</v>
      </c>
      <c r="E2993" s="91" t="s">
        <v>87</v>
      </c>
      <c r="F2993" s="91" t="s">
        <v>87</v>
      </c>
      <c r="G2993" s="91" t="s">
        <v>25361</v>
      </c>
      <c r="I2993" s="91" t="s">
        <v>25362</v>
      </c>
      <c r="K2993" s="91" t="s">
        <v>3230</v>
      </c>
      <c r="L2993" s="91" t="s">
        <v>25363</v>
      </c>
      <c r="M2993" s="91" t="s">
        <v>25364</v>
      </c>
      <c r="O2993" s="91" t="s">
        <v>25365</v>
      </c>
      <c r="P2993" s="91" t="s">
        <v>25366</v>
      </c>
      <c r="U2993" s="91">
        <v>0</v>
      </c>
      <c r="V2993" s="91">
        <v>500000</v>
      </c>
      <c r="W2993" s="91">
        <v>0</v>
      </c>
      <c r="X2993" s="91">
        <v>0</v>
      </c>
      <c r="Y2993" s="91">
        <v>0</v>
      </c>
      <c r="Z2993" s="91">
        <v>100</v>
      </c>
      <c r="AA2993" s="91">
        <v>0</v>
      </c>
      <c r="AB2993" s="91">
        <v>0</v>
      </c>
      <c r="AC2993" s="91">
        <v>0</v>
      </c>
      <c r="AD2993" s="91">
        <v>0</v>
      </c>
      <c r="AE2993" s="91">
        <v>0</v>
      </c>
      <c r="AF2993" s="91">
        <v>501</v>
      </c>
      <c r="AG2993" s="91">
        <v>304</v>
      </c>
      <c r="AH2993" s="91">
        <v>3844620</v>
      </c>
      <c r="AI2993" s="91">
        <v>1</v>
      </c>
      <c r="AJ2993" s="91" t="s">
        <v>25367</v>
      </c>
      <c r="AK2993" s="91">
        <v>2</v>
      </c>
      <c r="AL2993" s="91">
        <v>0</v>
      </c>
      <c r="AM2993" s="91" t="s">
        <v>87</v>
      </c>
      <c r="AO2993" s="91">
        <v>0</v>
      </c>
      <c r="AP2993" s="91">
        <v>0</v>
      </c>
      <c r="AQ2993" s="91" t="s">
        <v>87</v>
      </c>
      <c r="AR2993" s="91" t="s">
        <v>87</v>
      </c>
      <c r="AW2993" s="91">
        <v>1</v>
      </c>
      <c r="AX2993" s="91">
        <v>0</v>
      </c>
      <c r="AZ2993" s="92">
        <v>40095</v>
      </c>
      <c r="BA2993" s="91" t="s">
        <v>183</v>
      </c>
      <c r="BB2993" s="92">
        <v>40360</v>
      </c>
      <c r="BC2993" s="91" t="s">
        <v>87</v>
      </c>
    </row>
    <row r="2994" spans="1:55">
      <c r="A2994" s="91">
        <f t="shared" si="46"/>
        <v>2993</v>
      </c>
      <c r="B2994" s="91">
        <v>1949801</v>
      </c>
      <c r="C2994" s="91">
        <v>62</v>
      </c>
      <c r="D2994" s="91">
        <v>19</v>
      </c>
      <c r="E2994" s="91" t="s">
        <v>87</v>
      </c>
      <c r="F2994" s="91" t="s">
        <v>87</v>
      </c>
      <c r="G2994" s="91" t="s">
        <v>25368</v>
      </c>
      <c r="I2994" s="91" t="s">
        <v>25369</v>
      </c>
      <c r="J2994" s="91" t="s">
        <v>25370</v>
      </c>
      <c r="K2994" s="91" t="s">
        <v>25371</v>
      </c>
      <c r="L2994" s="91" t="s">
        <v>25372</v>
      </c>
      <c r="O2994" s="91" t="s">
        <v>25373</v>
      </c>
      <c r="P2994" s="91" t="s">
        <v>25374</v>
      </c>
      <c r="U2994" s="91">
        <v>0</v>
      </c>
      <c r="V2994" s="91">
        <v>500000</v>
      </c>
      <c r="W2994" s="91">
        <v>0</v>
      </c>
      <c r="X2994" s="91">
        <v>100</v>
      </c>
      <c r="Y2994" s="91">
        <v>120</v>
      </c>
      <c r="Z2994" s="91">
        <v>40</v>
      </c>
      <c r="AA2994" s="91">
        <v>60</v>
      </c>
      <c r="AB2994" s="91">
        <v>120</v>
      </c>
      <c r="AC2994" s="91">
        <v>100</v>
      </c>
      <c r="AD2994" s="91">
        <v>0</v>
      </c>
      <c r="AE2994" s="91">
        <v>0</v>
      </c>
      <c r="AF2994" s="91">
        <v>155</v>
      </c>
      <c r="AG2994" s="91">
        <v>501</v>
      </c>
      <c r="AH2994" s="91">
        <v>1773</v>
      </c>
      <c r="AI2994" s="91">
        <v>2</v>
      </c>
      <c r="AJ2994" s="91" t="s">
        <v>25369</v>
      </c>
      <c r="AK2994" s="91">
        <v>2</v>
      </c>
      <c r="AL2994" s="91">
        <v>0</v>
      </c>
      <c r="AM2994" s="91" t="s">
        <v>87</v>
      </c>
      <c r="AO2994" s="91">
        <v>1</v>
      </c>
      <c r="AP2994" s="91">
        <v>2</v>
      </c>
      <c r="AQ2994" s="91" t="s">
        <v>87</v>
      </c>
      <c r="AR2994" s="91" t="s">
        <v>87</v>
      </c>
      <c r="AW2994" s="91">
        <v>1</v>
      </c>
      <c r="AX2994" s="91">
        <v>0</v>
      </c>
      <c r="AZ2994" s="92">
        <v>40130</v>
      </c>
      <c r="BA2994" s="91" t="s">
        <v>183</v>
      </c>
      <c r="BB2994" s="92">
        <v>42765</v>
      </c>
      <c r="BC2994" s="91" t="s">
        <v>87</v>
      </c>
    </row>
    <row r="2995" spans="1:55">
      <c r="A2995" s="91">
        <f t="shared" si="46"/>
        <v>2994</v>
      </c>
      <c r="B2995" s="91">
        <v>1954201</v>
      </c>
      <c r="C2995" s="91">
        <v>20</v>
      </c>
      <c r="D2995" s="91">
        <v>19</v>
      </c>
      <c r="E2995" s="91" t="s">
        <v>87</v>
      </c>
      <c r="F2995" s="91" t="s">
        <v>87</v>
      </c>
      <c r="G2995" s="91" t="s">
        <v>25375</v>
      </c>
      <c r="I2995" s="91" t="s">
        <v>25376</v>
      </c>
      <c r="J2995" s="91" t="s">
        <v>25377</v>
      </c>
      <c r="K2995" s="91" t="s">
        <v>25378</v>
      </c>
      <c r="L2995" s="91" t="s">
        <v>25379</v>
      </c>
      <c r="O2995" s="91" t="s">
        <v>25380</v>
      </c>
      <c r="P2995" s="91" t="s">
        <v>25381</v>
      </c>
      <c r="U2995" s="91">
        <v>0</v>
      </c>
      <c r="V2995" s="91">
        <v>500000</v>
      </c>
      <c r="W2995" s="91">
        <v>0</v>
      </c>
      <c r="X2995" s="91">
        <v>100</v>
      </c>
      <c r="Y2995" s="91">
        <v>120</v>
      </c>
      <c r="Z2995" s="91">
        <v>40</v>
      </c>
      <c r="AA2995" s="91">
        <v>60</v>
      </c>
      <c r="AB2995" s="91">
        <v>120</v>
      </c>
      <c r="AC2995" s="91">
        <v>40</v>
      </c>
      <c r="AD2995" s="91">
        <v>60</v>
      </c>
      <c r="AE2995" s="91">
        <v>120</v>
      </c>
      <c r="AF2995" s="91">
        <v>128</v>
      </c>
      <c r="AG2995" s="91">
        <v>112</v>
      </c>
      <c r="AH2995" s="91">
        <v>783715</v>
      </c>
      <c r="AI2995" s="91">
        <v>1</v>
      </c>
      <c r="AJ2995" s="91" t="s">
        <v>25382</v>
      </c>
      <c r="AK2995" s="91">
        <v>2</v>
      </c>
      <c r="AL2995" s="91">
        <v>0</v>
      </c>
      <c r="AM2995" s="91" t="s">
        <v>87</v>
      </c>
      <c r="AO2995" s="91">
        <v>1</v>
      </c>
      <c r="AP2995" s="91">
        <v>2</v>
      </c>
      <c r="AQ2995" s="91" t="s">
        <v>87</v>
      </c>
      <c r="AR2995" s="91" t="s">
        <v>87</v>
      </c>
      <c r="AW2995" s="91">
        <v>1</v>
      </c>
      <c r="AX2995" s="91">
        <v>0</v>
      </c>
      <c r="AZ2995" s="92">
        <v>40164</v>
      </c>
      <c r="BA2995" s="91" t="s">
        <v>183</v>
      </c>
      <c r="BB2995" s="92">
        <v>40360</v>
      </c>
      <c r="BC2995" s="91" t="s">
        <v>87</v>
      </c>
    </row>
    <row r="2996" spans="1:55">
      <c r="A2996" s="91">
        <f t="shared" si="46"/>
        <v>2995</v>
      </c>
      <c r="B2996" s="91">
        <v>1958902</v>
      </c>
      <c r="C2996" s="91">
        <v>70</v>
      </c>
      <c r="D2996" s="91">
        <v>19</v>
      </c>
      <c r="E2996" s="91" t="s">
        <v>87</v>
      </c>
      <c r="F2996" s="91" t="s">
        <v>87</v>
      </c>
      <c r="G2996" s="91" t="s">
        <v>25383</v>
      </c>
      <c r="H2996" s="91" t="s">
        <v>25384</v>
      </c>
      <c r="I2996" s="91" t="s">
        <v>25385</v>
      </c>
      <c r="J2996" s="91" t="s">
        <v>25386</v>
      </c>
      <c r="K2996" s="91" t="s">
        <v>710</v>
      </c>
      <c r="L2996" s="91" t="s">
        <v>25387</v>
      </c>
      <c r="O2996" s="91" t="s">
        <v>25388</v>
      </c>
      <c r="P2996" s="91" t="s">
        <v>25389</v>
      </c>
      <c r="R2996" s="91" t="s">
        <v>25390</v>
      </c>
      <c r="S2996" s="91" t="s">
        <v>25391</v>
      </c>
      <c r="T2996" s="91" t="s">
        <v>346</v>
      </c>
      <c r="U2996" s="91">
        <v>1</v>
      </c>
      <c r="V2996" s="91">
        <v>0</v>
      </c>
      <c r="W2996" s="91">
        <v>0</v>
      </c>
      <c r="X2996" s="91">
        <v>100</v>
      </c>
      <c r="Y2996" s="91">
        <v>120</v>
      </c>
      <c r="Z2996" s="91">
        <v>40</v>
      </c>
      <c r="AA2996" s="91">
        <v>60</v>
      </c>
      <c r="AB2996" s="91">
        <v>120</v>
      </c>
      <c r="AC2996" s="91">
        <v>0</v>
      </c>
      <c r="AD2996" s="91">
        <v>100</v>
      </c>
      <c r="AE2996" s="91">
        <v>120</v>
      </c>
      <c r="AF2996" s="91">
        <v>10</v>
      </c>
      <c r="AG2996" s="91">
        <v>133</v>
      </c>
      <c r="AH2996" s="91">
        <v>4183870</v>
      </c>
      <c r="AI2996" s="91">
        <v>2</v>
      </c>
      <c r="AJ2996" s="91" t="s">
        <v>25392</v>
      </c>
      <c r="AK2996" s="91">
        <v>2</v>
      </c>
      <c r="AL2996" s="91">
        <v>0</v>
      </c>
      <c r="AM2996" s="91" t="s">
        <v>87</v>
      </c>
      <c r="AO2996" s="91">
        <v>1</v>
      </c>
      <c r="AP2996" s="91">
        <v>2</v>
      </c>
      <c r="AQ2996" s="91">
        <v>1056350</v>
      </c>
      <c r="AR2996" s="91" t="s">
        <v>87</v>
      </c>
      <c r="AU2996" s="93">
        <v>42060</v>
      </c>
      <c r="AW2996" s="91">
        <v>1</v>
      </c>
      <c r="AX2996" s="91">
        <v>0</v>
      </c>
      <c r="AZ2996" s="92">
        <v>41716</v>
      </c>
      <c r="BA2996" s="91" t="s">
        <v>183</v>
      </c>
      <c r="BB2996" s="92">
        <v>42057</v>
      </c>
      <c r="BC2996" s="91" t="s">
        <v>87</v>
      </c>
    </row>
    <row r="2997" spans="1:55">
      <c r="A2997" s="91">
        <f t="shared" si="46"/>
        <v>2996</v>
      </c>
      <c r="B2997" s="91">
        <v>1961801</v>
      </c>
      <c r="C2997" s="91">
        <v>10</v>
      </c>
      <c r="D2997" s="91">
        <v>19</v>
      </c>
      <c r="E2997" s="91" t="s">
        <v>87</v>
      </c>
      <c r="F2997" s="91" t="s">
        <v>87</v>
      </c>
      <c r="G2997" s="91" t="s">
        <v>25393</v>
      </c>
      <c r="I2997" s="91" t="s">
        <v>25394</v>
      </c>
      <c r="K2997" s="91" t="s">
        <v>25395</v>
      </c>
      <c r="L2997" s="91" t="s">
        <v>25396</v>
      </c>
      <c r="O2997" s="91" t="s">
        <v>25397</v>
      </c>
      <c r="P2997" s="91" t="s">
        <v>25398</v>
      </c>
      <c r="U2997" s="91">
        <v>0</v>
      </c>
      <c r="V2997" s="91">
        <v>0</v>
      </c>
      <c r="W2997" s="91">
        <v>0</v>
      </c>
      <c r="X2997" s="91">
        <v>0</v>
      </c>
      <c r="Y2997" s="91">
        <v>0</v>
      </c>
      <c r="Z2997" s="91">
        <v>40</v>
      </c>
      <c r="AA2997" s="91">
        <v>60</v>
      </c>
      <c r="AB2997" s="91">
        <v>120</v>
      </c>
      <c r="AC2997" s="91">
        <v>0</v>
      </c>
      <c r="AD2997" s="91">
        <v>0</v>
      </c>
      <c r="AE2997" s="91">
        <v>0</v>
      </c>
      <c r="AF2997" s="91">
        <v>116</v>
      </c>
      <c r="AG2997" s="91">
        <v>195</v>
      </c>
      <c r="AH2997" s="91">
        <v>9748</v>
      </c>
      <c r="AI2997" s="91">
        <v>2</v>
      </c>
      <c r="AJ2997" s="91" t="s">
        <v>25399</v>
      </c>
      <c r="AK2997" s="91">
        <v>2</v>
      </c>
      <c r="AL2997" s="91">
        <v>0</v>
      </c>
      <c r="AM2997" s="91" t="s">
        <v>87</v>
      </c>
      <c r="AO2997" s="91">
        <v>0</v>
      </c>
      <c r="AP2997" s="91">
        <v>0</v>
      </c>
      <c r="AQ2997" s="91" t="s">
        <v>87</v>
      </c>
      <c r="AR2997" s="91" t="s">
        <v>87</v>
      </c>
      <c r="AW2997" s="91">
        <v>1</v>
      </c>
      <c r="AX2997" s="91">
        <v>0</v>
      </c>
      <c r="AZ2997" s="92">
        <v>40211</v>
      </c>
      <c r="BA2997" s="91" t="s">
        <v>183</v>
      </c>
      <c r="BB2997" s="92">
        <v>40360</v>
      </c>
      <c r="BC2997" s="91" t="s">
        <v>87</v>
      </c>
    </row>
    <row r="2998" spans="1:55">
      <c r="A2998" s="91">
        <f t="shared" si="46"/>
        <v>2997</v>
      </c>
      <c r="B2998" s="91">
        <v>1965101</v>
      </c>
      <c r="C2998" s="91">
        <v>20</v>
      </c>
      <c r="D2998" s="91">
        <v>19</v>
      </c>
      <c r="E2998" s="91" t="s">
        <v>87</v>
      </c>
      <c r="F2998" s="91" t="s">
        <v>87</v>
      </c>
      <c r="G2998" s="91" t="s">
        <v>25400</v>
      </c>
      <c r="I2998" s="91" t="s">
        <v>25401</v>
      </c>
      <c r="J2998" s="91" t="s">
        <v>25402</v>
      </c>
      <c r="K2998" s="91" t="s">
        <v>25403</v>
      </c>
      <c r="L2998" s="91" t="s">
        <v>25404</v>
      </c>
      <c r="O2998" s="91" t="s">
        <v>25405</v>
      </c>
      <c r="P2998" s="91" t="s">
        <v>25406</v>
      </c>
      <c r="U2998" s="91">
        <v>1</v>
      </c>
      <c r="V2998" s="91">
        <v>500000</v>
      </c>
      <c r="W2998" s="91">
        <v>0</v>
      </c>
      <c r="X2998" s="91">
        <v>100</v>
      </c>
      <c r="Y2998" s="91">
        <v>120</v>
      </c>
      <c r="Z2998" s="91">
        <v>40</v>
      </c>
      <c r="AA2998" s="91">
        <v>60</v>
      </c>
      <c r="AB2998" s="91">
        <v>120</v>
      </c>
      <c r="AC2998" s="91">
        <v>40</v>
      </c>
      <c r="AD2998" s="91">
        <v>60</v>
      </c>
      <c r="AE2998" s="91">
        <v>120</v>
      </c>
      <c r="AF2998" s="91">
        <v>131</v>
      </c>
      <c r="AG2998" s="91">
        <v>18</v>
      </c>
      <c r="AH2998" s="91">
        <v>689927</v>
      </c>
      <c r="AI2998" s="91">
        <v>1</v>
      </c>
      <c r="AJ2998" s="91" t="s">
        <v>25407</v>
      </c>
      <c r="AK2998" s="91">
        <v>2</v>
      </c>
      <c r="AL2998" s="91">
        <v>0</v>
      </c>
      <c r="AM2998" s="91" t="s">
        <v>87</v>
      </c>
      <c r="AO2998" s="91">
        <v>1</v>
      </c>
      <c r="AP2998" s="91">
        <v>2</v>
      </c>
      <c r="AQ2998" s="91">
        <v>1573961</v>
      </c>
      <c r="AR2998" s="91" t="s">
        <v>87</v>
      </c>
      <c r="AU2998" s="93">
        <v>42060</v>
      </c>
      <c r="AW2998" s="91">
        <v>1</v>
      </c>
      <c r="AX2998" s="91">
        <v>0</v>
      </c>
      <c r="AZ2998" s="92">
        <v>40227</v>
      </c>
      <c r="BA2998" s="91" t="s">
        <v>183</v>
      </c>
      <c r="BB2998" s="92">
        <v>42057</v>
      </c>
      <c r="BC2998" s="91" t="s">
        <v>87</v>
      </c>
    </row>
    <row r="2999" spans="1:55">
      <c r="A2999" s="91">
        <f t="shared" si="46"/>
        <v>2998</v>
      </c>
      <c r="B2999" s="91">
        <v>1972401</v>
      </c>
      <c r="C2999" s="91">
        <v>80</v>
      </c>
      <c r="D2999" s="91">
        <v>19</v>
      </c>
      <c r="E2999" s="91" t="s">
        <v>87</v>
      </c>
      <c r="F2999" s="91" t="s">
        <v>87</v>
      </c>
      <c r="G2999" s="91" t="s">
        <v>25408</v>
      </c>
      <c r="I2999" s="91" t="s">
        <v>25409</v>
      </c>
      <c r="J2999" s="91" t="s">
        <v>25410</v>
      </c>
      <c r="K2999" s="91" t="s">
        <v>25411</v>
      </c>
      <c r="L2999" s="91" t="s">
        <v>25412</v>
      </c>
      <c r="O2999" s="91" t="s">
        <v>25413</v>
      </c>
      <c r="P2999" s="91" t="s">
        <v>25414</v>
      </c>
      <c r="R2999" s="91" t="s">
        <v>25415</v>
      </c>
      <c r="S2999" s="91" t="s">
        <v>25416</v>
      </c>
      <c r="T2999" s="91" t="s">
        <v>269</v>
      </c>
      <c r="U2999" s="91">
        <v>0</v>
      </c>
      <c r="V2999" s="91">
        <v>500000</v>
      </c>
      <c r="W2999" s="91">
        <v>0</v>
      </c>
      <c r="X2999" s="91">
        <v>100</v>
      </c>
      <c r="Y2999" s="91">
        <v>120</v>
      </c>
      <c r="Z2999" s="91">
        <v>40</v>
      </c>
      <c r="AA2999" s="91">
        <v>60</v>
      </c>
      <c r="AB2999" s="91">
        <v>120</v>
      </c>
      <c r="AC2999" s="91">
        <v>40</v>
      </c>
      <c r="AD2999" s="91">
        <v>60</v>
      </c>
      <c r="AE2999" s="91">
        <v>120</v>
      </c>
      <c r="AF2999" s="91">
        <v>184</v>
      </c>
      <c r="AG2999" s="91">
        <v>110</v>
      </c>
      <c r="AH2999" s="91">
        <v>1006309</v>
      </c>
      <c r="AI2999" s="91">
        <v>1</v>
      </c>
      <c r="AJ2999" s="91" t="s">
        <v>25417</v>
      </c>
      <c r="AK2999" s="91">
        <v>2</v>
      </c>
      <c r="AL2999" s="91">
        <v>1</v>
      </c>
      <c r="AM2999" s="91">
        <v>45101600015000</v>
      </c>
      <c r="AN2999" s="91" t="s">
        <v>7831</v>
      </c>
      <c r="AO2999" s="91">
        <v>1</v>
      </c>
      <c r="AP2999" s="91">
        <v>2</v>
      </c>
      <c r="AQ2999" s="91" t="s">
        <v>87</v>
      </c>
      <c r="AR2999" s="91" t="s">
        <v>87</v>
      </c>
      <c r="AW2999" s="91">
        <v>1</v>
      </c>
      <c r="AX2999" s="91">
        <v>0</v>
      </c>
      <c r="AZ2999" s="92">
        <v>40254</v>
      </c>
      <c r="BA2999" s="91" t="s">
        <v>183</v>
      </c>
      <c r="BB2999" s="92">
        <v>40857</v>
      </c>
      <c r="BC2999" s="91" t="s">
        <v>87</v>
      </c>
    </row>
    <row r="3000" spans="1:55">
      <c r="A3000" s="91">
        <f t="shared" si="46"/>
        <v>2999</v>
      </c>
      <c r="B3000" s="91">
        <v>1973101</v>
      </c>
      <c r="C3000" s="91">
        <v>77</v>
      </c>
      <c r="D3000" s="91">
        <v>19</v>
      </c>
      <c r="E3000" s="91" t="s">
        <v>87</v>
      </c>
      <c r="F3000" s="91" t="s">
        <v>87</v>
      </c>
      <c r="G3000" s="91" t="s">
        <v>25418</v>
      </c>
      <c r="I3000" s="91" t="s">
        <v>25419</v>
      </c>
      <c r="J3000" s="91" t="s">
        <v>25420</v>
      </c>
      <c r="K3000" s="91" t="s">
        <v>25421</v>
      </c>
      <c r="L3000" s="91" t="s">
        <v>25422</v>
      </c>
      <c r="O3000" s="91" t="s">
        <v>25423</v>
      </c>
      <c r="P3000" s="91" t="s">
        <v>25424</v>
      </c>
      <c r="R3000" s="91" t="s">
        <v>269</v>
      </c>
      <c r="S3000" s="91" t="s">
        <v>25425</v>
      </c>
      <c r="T3000" s="91" t="s">
        <v>25426</v>
      </c>
      <c r="U3000" s="91">
        <v>1</v>
      </c>
      <c r="V3000" s="91">
        <v>500000</v>
      </c>
      <c r="W3000" s="91">
        <v>0</v>
      </c>
      <c r="X3000" s="91">
        <v>100</v>
      </c>
      <c r="Y3000" s="91">
        <v>120</v>
      </c>
      <c r="Z3000" s="91">
        <v>40</v>
      </c>
      <c r="AA3000" s="91">
        <v>60</v>
      </c>
      <c r="AB3000" s="91">
        <v>120</v>
      </c>
      <c r="AC3000" s="91">
        <v>40</v>
      </c>
      <c r="AD3000" s="91">
        <v>60</v>
      </c>
      <c r="AE3000" s="91">
        <v>120</v>
      </c>
      <c r="AF3000" s="91">
        <v>167</v>
      </c>
      <c r="AG3000" s="91">
        <v>2</v>
      </c>
      <c r="AH3000" s="91">
        <v>1016660</v>
      </c>
      <c r="AI3000" s="91">
        <v>2</v>
      </c>
      <c r="AJ3000" s="91" t="s">
        <v>25427</v>
      </c>
      <c r="AK3000" s="91">
        <v>2</v>
      </c>
      <c r="AL3000" s="91">
        <v>0</v>
      </c>
      <c r="AM3000" s="91" t="s">
        <v>87</v>
      </c>
      <c r="AO3000" s="91">
        <v>1</v>
      </c>
      <c r="AP3000" s="91">
        <v>2</v>
      </c>
      <c r="AQ3000" s="91">
        <v>1584828</v>
      </c>
      <c r="AR3000" s="91" t="s">
        <v>87</v>
      </c>
      <c r="AU3000" s="93">
        <v>42060</v>
      </c>
      <c r="AW3000" s="91">
        <v>1</v>
      </c>
      <c r="AX3000" s="91">
        <v>0</v>
      </c>
      <c r="AY3000" s="91">
        <v>0</v>
      </c>
      <c r="AZ3000" s="92">
        <v>40253</v>
      </c>
      <c r="BA3000" s="91" t="s">
        <v>183</v>
      </c>
      <c r="BB3000" s="92">
        <v>42057</v>
      </c>
      <c r="BC3000" s="91" t="s">
        <v>87</v>
      </c>
    </row>
    <row r="3001" spans="1:55">
      <c r="A3001" s="91">
        <f t="shared" si="46"/>
        <v>3000</v>
      </c>
      <c r="B3001" s="91">
        <v>1975201</v>
      </c>
      <c r="C3001" s="91">
        <v>30</v>
      </c>
      <c r="D3001" s="91">
        <v>19</v>
      </c>
      <c r="E3001" s="91" t="s">
        <v>87</v>
      </c>
      <c r="F3001" s="91" t="s">
        <v>87</v>
      </c>
      <c r="G3001" s="91" t="s">
        <v>25428</v>
      </c>
      <c r="I3001" s="91" t="s">
        <v>25429</v>
      </c>
      <c r="K3001" s="91" t="s">
        <v>19558</v>
      </c>
      <c r="L3001" s="91" t="s">
        <v>25430</v>
      </c>
      <c r="O3001" s="91" t="s">
        <v>25431</v>
      </c>
      <c r="P3001" s="91" t="s">
        <v>25432</v>
      </c>
      <c r="R3001" s="91" t="s">
        <v>25433</v>
      </c>
      <c r="S3001" s="91" t="s">
        <v>25434</v>
      </c>
      <c r="T3001" s="91" t="s">
        <v>269</v>
      </c>
      <c r="U3001" s="91">
        <v>1</v>
      </c>
      <c r="V3001" s="91">
        <v>500000</v>
      </c>
      <c r="W3001" s="91">
        <v>0</v>
      </c>
      <c r="X3001" s="91">
        <v>0</v>
      </c>
      <c r="Y3001" s="91">
        <v>0</v>
      </c>
      <c r="Z3001" s="91">
        <v>40</v>
      </c>
      <c r="AA3001" s="91">
        <v>60</v>
      </c>
      <c r="AB3001" s="91">
        <v>120</v>
      </c>
      <c r="AC3001" s="91">
        <v>0</v>
      </c>
      <c r="AD3001" s="91">
        <v>0</v>
      </c>
      <c r="AE3001" s="91">
        <v>0</v>
      </c>
      <c r="AF3001" s="91">
        <v>1</v>
      </c>
      <c r="AG3001" s="91">
        <v>356</v>
      </c>
      <c r="AH3001" s="91">
        <v>100190</v>
      </c>
      <c r="AI3001" s="91">
        <v>2</v>
      </c>
      <c r="AJ3001" s="91" t="s">
        <v>25435</v>
      </c>
      <c r="AK3001" s="91">
        <v>2</v>
      </c>
      <c r="AL3001" s="91">
        <v>0</v>
      </c>
      <c r="AM3001" s="91" t="s">
        <v>87</v>
      </c>
      <c r="AO3001" s="91">
        <v>1</v>
      </c>
      <c r="AP3001" s="91">
        <v>2</v>
      </c>
      <c r="AQ3001" s="91">
        <v>1251470</v>
      </c>
      <c r="AR3001" s="91" t="s">
        <v>87</v>
      </c>
      <c r="AU3001" s="93">
        <v>42060</v>
      </c>
      <c r="AW3001" s="91">
        <v>1</v>
      </c>
      <c r="AX3001" s="91">
        <v>0</v>
      </c>
      <c r="AZ3001" s="92">
        <v>40738</v>
      </c>
      <c r="BA3001" s="91" t="s">
        <v>183</v>
      </c>
      <c r="BB3001" s="92">
        <v>42057</v>
      </c>
      <c r="BC3001" s="91" t="s">
        <v>87</v>
      </c>
    </row>
    <row r="3002" spans="1:55">
      <c r="A3002" s="91">
        <f t="shared" si="46"/>
        <v>3001</v>
      </c>
      <c r="B3002" s="91">
        <v>1977201</v>
      </c>
      <c r="C3002" s="91">
        <v>70</v>
      </c>
      <c r="D3002" s="91">
        <v>19</v>
      </c>
      <c r="E3002" s="91" t="s">
        <v>87</v>
      </c>
      <c r="F3002" s="91" t="s">
        <v>87</v>
      </c>
      <c r="G3002" s="91" t="s">
        <v>25436</v>
      </c>
      <c r="I3002" s="91" t="s">
        <v>25437</v>
      </c>
      <c r="J3002" s="91" t="s">
        <v>25438</v>
      </c>
      <c r="K3002" s="91" t="s">
        <v>9384</v>
      </c>
      <c r="L3002" s="91" t="s">
        <v>25439</v>
      </c>
      <c r="O3002" s="91" t="s">
        <v>25440</v>
      </c>
      <c r="P3002" s="91" t="s">
        <v>87</v>
      </c>
      <c r="R3002" s="91" t="s">
        <v>25441</v>
      </c>
      <c r="S3002" s="91" t="s">
        <v>25442</v>
      </c>
      <c r="T3002" s="91" t="s">
        <v>269</v>
      </c>
      <c r="U3002" s="91">
        <v>0</v>
      </c>
      <c r="V3002" s="91">
        <v>500000</v>
      </c>
      <c r="W3002" s="91">
        <v>0</v>
      </c>
      <c r="X3002" s="91">
        <v>100</v>
      </c>
      <c r="Y3002" s="91">
        <v>120</v>
      </c>
      <c r="Z3002" s="91">
        <v>40</v>
      </c>
      <c r="AA3002" s="91">
        <v>60</v>
      </c>
      <c r="AB3002" s="91">
        <v>120</v>
      </c>
      <c r="AC3002" s="91">
        <v>0</v>
      </c>
      <c r="AD3002" s="91">
        <v>100</v>
      </c>
      <c r="AE3002" s="91">
        <v>120</v>
      </c>
      <c r="AF3002" s="91">
        <v>10</v>
      </c>
      <c r="AG3002" s="91">
        <v>108</v>
      </c>
      <c r="AH3002" s="91">
        <v>1061595</v>
      </c>
      <c r="AI3002" s="91">
        <v>2</v>
      </c>
      <c r="AJ3002" s="91" t="s">
        <v>25437</v>
      </c>
      <c r="AK3002" s="91">
        <v>2</v>
      </c>
      <c r="AL3002" s="91">
        <v>0</v>
      </c>
      <c r="AM3002" s="91" t="s">
        <v>87</v>
      </c>
      <c r="AO3002" s="91">
        <v>0</v>
      </c>
      <c r="AP3002" s="91">
        <v>2</v>
      </c>
      <c r="AQ3002" s="91" t="s">
        <v>87</v>
      </c>
      <c r="AR3002" s="91" t="s">
        <v>87</v>
      </c>
      <c r="AW3002" s="91">
        <v>1</v>
      </c>
      <c r="AX3002" s="91">
        <v>0</v>
      </c>
      <c r="AZ3002" s="92">
        <v>40263</v>
      </c>
      <c r="BA3002" s="91" t="s">
        <v>183</v>
      </c>
      <c r="BB3002" s="92">
        <v>41984</v>
      </c>
      <c r="BC3002" s="91" t="s">
        <v>87</v>
      </c>
    </row>
    <row r="3003" spans="1:55">
      <c r="A3003" s="91">
        <f t="shared" si="46"/>
        <v>3002</v>
      </c>
      <c r="B3003" s="91">
        <v>1979101</v>
      </c>
      <c r="C3003" s="91">
        <v>70</v>
      </c>
      <c r="D3003" s="91">
        <v>19</v>
      </c>
      <c r="E3003" s="91" t="s">
        <v>87</v>
      </c>
      <c r="F3003" s="91" t="s">
        <v>87</v>
      </c>
      <c r="G3003" s="91" t="s">
        <v>25443</v>
      </c>
      <c r="I3003" s="91" t="s">
        <v>25444</v>
      </c>
      <c r="J3003" s="91" t="s">
        <v>25445</v>
      </c>
      <c r="K3003" s="91" t="s">
        <v>4175</v>
      </c>
      <c r="L3003" s="91" t="s">
        <v>25446</v>
      </c>
      <c r="O3003" s="91" t="s">
        <v>25447</v>
      </c>
      <c r="P3003" s="91" t="s">
        <v>25448</v>
      </c>
      <c r="R3003" s="91" t="s">
        <v>25449</v>
      </c>
      <c r="S3003" s="91" t="s">
        <v>25450</v>
      </c>
      <c r="T3003" s="91" t="s">
        <v>269</v>
      </c>
      <c r="U3003" s="91">
        <v>0</v>
      </c>
      <c r="V3003" s="91">
        <v>500000</v>
      </c>
      <c r="W3003" s="91">
        <v>0</v>
      </c>
      <c r="X3003" s="91">
        <v>100</v>
      </c>
      <c r="Y3003" s="91">
        <v>120</v>
      </c>
      <c r="Z3003" s="91">
        <v>40</v>
      </c>
      <c r="AA3003" s="91">
        <v>60</v>
      </c>
      <c r="AB3003" s="91">
        <v>120</v>
      </c>
      <c r="AC3003" s="91">
        <v>0</v>
      </c>
      <c r="AD3003" s="91">
        <v>100</v>
      </c>
      <c r="AE3003" s="91">
        <v>0</v>
      </c>
      <c r="AF3003" s="91">
        <v>9</v>
      </c>
      <c r="AG3003" s="91">
        <v>451</v>
      </c>
      <c r="AH3003" s="91">
        <v>2410260</v>
      </c>
      <c r="AI3003" s="91">
        <v>2</v>
      </c>
      <c r="AJ3003" s="91" t="s">
        <v>25451</v>
      </c>
      <c r="AK3003" s="91">
        <v>2</v>
      </c>
      <c r="AL3003" s="91">
        <v>1</v>
      </c>
      <c r="AM3003" s="91">
        <v>7600334087</v>
      </c>
      <c r="AN3003" s="91" t="s">
        <v>17282</v>
      </c>
      <c r="AO3003" s="91">
        <v>1</v>
      </c>
      <c r="AP3003" s="91">
        <v>2</v>
      </c>
      <c r="AQ3003" s="91" t="s">
        <v>87</v>
      </c>
      <c r="AR3003" s="91" t="s">
        <v>87</v>
      </c>
      <c r="AW3003" s="91">
        <v>1</v>
      </c>
      <c r="AX3003" s="91">
        <v>0</v>
      </c>
      <c r="AZ3003" s="92">
        <v>40283</v>
      </c>
      <c r="BA3003" s="91" t="s">
        <v>183</v>
      </c>
      <c r="BB3003" s="92">
        <v>41984</v>
      </c>
      <c r="BC3003" s="91" t="s">
        <v>87</v>
      </c>
    </row>
    <row r="3004" spans="1:55">
      <c r="A3004" s="91">
        <f t="shared" si="46"/>
        <v>3003</v>
      </c>
      <c r="B3004" s="91">
        <v>1980601</v>
      </c>
      <c r="C3004" s="91">
        <v>77</v>
      </c>
      <c r="D3004" s="91">
        <v>19</v>
      </c>
      <c r="E3004" s="91" t="s">
        <v>87</v>
      </c>
      <c r="F3004" s="91" t="s">
        <v>87</v>
      </c>
      <c r="G3004" s="91" t="s">
        <v>25452</v>
      </c>
      <c r="I3004" s="91" t="s">
        <v>25453</v>
      </c>
      <c r="J3004" s="91" t="s">
        <v>25454</v>
      </c>
      <c r="K3004" s="91" t="s">
        <v>25455</v>
      </c>
      <c r="L3004" s="91" t="s">
        <v>25456</v>
      </c>
      <c r="O3004" s="91" t="s">
        <v>25457</v>
      </c>
      <c r="P3004" s="91" t="s">
        <v>25458</v>
      </c>
      <c r="R3004" s="91" t="s">
        <v>25459</v>
      </c>
      <c r="S3004" s="91" t="s">
        <v>25460</v>
      </c>
      <c r="T3004" s="91" t="s">
        <v>269</v>
      </c>
      <c r="U3004" s="91">
        <v>1</v>
      </c>
      <c r="V3004" s="91">
        <v>500000</v>
      </c>
      <c r="W3004" s="91">
        <v>0</v>
      </c>
      <c r="X3004" s="91">
        <v>100</v>
      </c>
      <c r="Y3004" s="91">
        <v>120</v>
      </c>
      <c r="Z3004" s="91">
        <v>40</v>
      </c>
      <c r="AA3004" s="91">
        <v>60</v>
      </c>
      <c r="AB3004" s="91">
        <v>120</v>
      </c>
      <c r="AC3004" s="91">
        <v>40</v>
      </c>
      <c r="AD3004" s="91">
        <v>60</v>
      </c>
      <c r="AE3004" s="91">
        <v>120</v>
      </c>
      <c r="AF3004" s="91">
        <v>167</v>
      </c>
      <c r="AG3004" s="91">
        <v>82</v>
      </c>
      <c r="AH3004" s="91">
        <v>2251270</v>
      </c>
      <c r="AI3004" s="91">
        <v>1</v>
      </c>
      <c r="AJ3004" s="91" t="s">
        <v>25461</v>
      </c>
      <c r="AK3004" s="91">
        <v>2</v>
      </c>
      <c r="AL3004" s="91">
        <v>1</v>
      </c>
      <c r="AM3004" s="91">
        <v>31362932362015</v>
      </c>
      <c r="AN3004" s="91" t="s">
        <v>25462</v>
      </c>
      <c r="AO3004" s="91">
        <v>1</v>
      </c>
      <c r="AP3004" s="91">
        <v>2</v>
      </c>
      <c r="AQ3004" s="91">
        <v>1573310</v>
      </c>
      <c r="AR3004" s="91" t="s">
        <v>87</v>
      </c>
      <c r="AU3004" s="93">
        <v>42060</v>
      </c>
      <c r="AW3004" s="91">
        <v>1</v>
      </c>
      <c r="AX3004" s="91">
        <v>0</v>
      </c>
      <c r="AZ3004" s="92">
        <v>40284</v>
      </c>
      <c r="BA3004" s="91" t="s">
        <v>183</v>
      </c>
      <c r="BB3004" s="92">
        <v>42057</v>
      </c>
      <c r="BC3004" s="91" t="s">
        <v>87</v>
      </c>
    </row>
    <row r="3005" spans="1:55">
      <c r="A3005" s="91">
        <f t="shared" si="46"/>
        <v>3004</v>
      </c>
      <c r="B3005" s="91">
        <v>1980701</v>
      </c>
      <c r="C3005" s="91">
        <v>77</v>
      </c>
      <c r="D3005" s="91">
        <v>19</v>
      </c>
      <c r="E3005" s="91" t="s">
        <v>87</v>
      </c>
      <c r="F3005" s="91" t="s">
        <v>87</v>
      </c>
      <c r="G3005" s="91" t="s">
        <v>25463</v>
      </c>
      <c r="I3005" s="91" t="s">
        <v>25464</v>
      </c>
      <c r="J3005" s="91" t="s">
        <v>25465</v>
      </c>
      <c r="K3005" s="91" t="s">
        <v>25466</v>
      </c>
      <c r="L3005" s="91" t="s">
        <v>25467</v>
      </c>
      <c r="O3005" s="91" t="s">
        <v>25468</v>
      </c>
      <c r="P3005" s="91" t="s">
        <v>25469</v>
      </c>
      <c r="R3005" s="91" t="s">
        <v>25470</v>
      </c>
      <c r="S3005" s="91" t="s">
        <v>25471</v>
      </c>
      <c r="T3005" s="91" t="s">
        <v>269</v>
      </c>
      <c r="U3005" s="91">
        <v>0</v>
      </c>
      <c r="V3005" s="91">
        <v>500000</v>
      </c>
      <c r="W3005" s="91">
        <v>0</v>
      </c>
      <c r="X3005" s="91">
        <v>0</v>
      </c>
      <c r="Y3005" s="91">
        <v>0</v>
      </c>
      <c r="Z3005" s="91">
        <v>40</v>
      </c>
      <c r="AA3005" s="91">
        <v>60</v>
      </c>
      <c r="AB3005" s="91">
        <v>120</v>
      </c>
      <c r="AC3005" s="91">
        <v>40</v>
      </c>
      <c r="AD3005" s="91">
        <v>60</v>
      </c>
      <c r="AE3005" s="91">
        <v>120</v>
      </c>
      <c r="AF3005" s="91">
        <v>167</v>
      </c>
      <c r="AG3005" s="91">
        <v>82</v>
      </c>
      <c r="AH3005" s="91">
        <v>2712012</v>
      </c>
      <c r="AI3005" s="91">
        <v>1</v>
      </c>
      <c r="AJ3005" s="91" t="s">
        <v>25472</v>
      </c>
      <c r="AK3005" s="91">
        <v>2</v>
      </c>
      <c r="AL3005" s="91">
        <v>1</v>
      </c>
      <c r="AM3005" s="91">
        <v>31102932365026</v>
      </c>
      <c r="AN3005" s="91" t="s">
        <v>25473</v>
      </c>
      <c r="AO3005" s="91">
        <v>1</v>
      </c>
      <c r="AP3005" s="91">
        <v>2</v>
      </c>
      <c r="AQ3005" s="91" t="s">
        <v>87</v>
      </c>
      <c r="AR3005" s="91" t="s">
        <v>87</v>
      </c>
      <c r="AW3005" s="91">
        <v>1</v>
      </c>
      <c r="AX3005" s="91">
        <v>0</v>
      </c>
      <c r="AZ3005" s="92">
        <v>40284</v>
      </c>
      <c r="BA3005" s="91" t="s">
        <v>183</v>
      </c>
      <c r="BB3005" s="92">
        <v>40347</v>
      </c>
      <c r="BC3005" s="91" t="s">
        <v>87</v>
      </c>
    </row>
    <row r="3006" spans="1:55">
      <c r="A3006" s="91">
        <f t="shared" si="46"/>
        <v>3005</v>
      </c>
      <c r="B3006" s="91">
        <v>1981401</v>
      </c>
      <c r="C3006" s="91">
        <v>77</v>
      </c>
      <c r="D3006" s="91">
        <v>19</v>
      </c>
      <c r="E3006" s="91" t="s">
        <v>87</v>
      </c>
      <c r="F3006" s="91" t="s">
        <v>87</v>
      </c>
      <c r="G3006" s="91" t="s">
        <v>25474</v>
      </c>
      <c r="I3006" s="91" t="s">
        <v>25475</v>
      </c>
      <c r="J3006" s="91" t="s">
        <v>25476</v>
      </c>
      <c r="K3006" s="91" t="s">
        <v>25477</v>
      </c>
      <c r="L3006" s="91" t="s">
        <v>25478</v>
      </c>
      <c r="O3006" s="91" t="s">
        <v>25479</v>
      </c>
      <c r="P3006" s="91" t="s">
        <v>25480</v>
      </c>
      <c r="U3006" s="91">
        <v>0</v>
      </c>
      <c r="V3006" s="91">
        <v>500000</v>
      </c>
      <c r="W3006" s="91">
        <v>0</v>
      </c>
      <c r="X3006" s="91">
        <v>100</v>
      </c>
      <c r="Y3006" s="91">
        <v>120</v>
      </c>
      <c r="Z3006" s="91">
        <v>40</v>
      </c>
      <c r="AA3006" s="91">
        <v>60</v>
      </c>
      <c r="AB3006" s="91">
        <v>120</v>
      </c>
      <c r="AC3006" s="91">
        <v>40</v>
      </c>
      <c r="AD3006" s="91">
        <v>60</v>
      </c>
      <c r="AE3006" s="91">
        <v>120</v>
      </c>
      <c r="AF3006" s="91">
        <v>167</v>
      </c>
      <c r="AG3006" s="91">
        <v>80</v>
      </c>
      <c r="AH3006" s="91">
        <v>3813767</v>
      </c>
      <c r="AI3006" s="91">
        <v>1</v>
      </c>
      <c r="AJ3006" s="91" t="s">
        <v>25481</v>
      </c>
      <c r="AK3006" s="91">
        <v>2</v>
      </c>
      <c r="AL3006" s="91">
        <v>0</v>
      </c>
      <c r="AM3006" s="91" t="s">
        <v>87</v>
      </c>
      <c r="AO3006" s="91">
        <v>1</v>
      </c>
      <c r="AP3006" s="91">
        <v>2</v>
      </c>
      <c r="AQ3006" s="91" t="s">
        <v>87</v>
      </c>
      <c r="AR3006" s="91" t="s">
        <v>87</v>
      </c>
      <c r="AW3006" s="91">
        <v>1</v>
      </c>
      <c r="AX3006" s="91">
        <v>0</v>
      </c>
      <c r="AZ3006" s="92">
        <v>40284</v>
      </c>
      <c r="BA3006" s="91" t="s">
        <v>183</v>
      </c>
      <c r="BB3006" s="92">
        <v>42618</v>
      </c>
      <c r="BC3006" s="91" t="s">
        <v>87</v>
      </c>
    </row>
    <row r="3007" spans="1:55">
      <c r="A3007" s="91">
        <f t="shared" si="46"/>
        <v>3006</v>
      </c>
      <c r="B3007" s="91">
        <v>1990101</v>
      </c>
      <c r="C3007" s="91">
        <v>77</v>
      </c>
      <c r="D3007" s="91">
        <v>19</v>
      </c>
      <c r="E3007" s="91" t="s">
        <v>87</v>
      </c>
      <c r="F3007" s="91" t="s">
        <v>87</v>
      </c>
      <c r="G3007" s="91" t="s">
        <v>25482</v>
      </c>
      <c r="I3007" s="91" t="s">
        <v>25483</v>
      </c>
      <c r="K3007" s="91" t="s">
        <v>25484</v>
      </c>
      <c r="L3007" s="91" t="s">
        <v>25485</v>
      </c>
      <c r="O3007" s="91" t="s">
        <v>25486</v>
      </c>
      <c r="P3007" s="91" t="s">
        <v>25487</v>
      </c>
      <c r="R3007" s="91" t="s">
        <v>25488</v>
      </c>
      <c r="S3007" s="91" t="s">
        <v>25489</v>
      </c>
      <c r="T3007" s="91" t="s">
        <v>269</v>
      </c>
      <c r="U3007" s="91">
        <v>0</v>
      </c>
      <c r="V3007" s="91">
        <v>500000</v>
      </c>
      <c r="W3007" s="91">
        <v>0</v>
      </c>
      <c r="X3007" s="91">
        <v>100</v>
      </c>
      <c r="Y3007" s="91">
        <v>120</v>
      </c>
      <c r="Z3007" s="91">
        <v>40</v>
      </c>
      <c r="AA3007" s="91">
        <v>60</v>
      </c>
      <c r="AB3007" s="91">
        <v>120</v>
      </c>
      <c r="AC3007" s="91">
        <v>40</v>
      </c>
      <c r="AD3007" s="91">
        <v>60</v>
      </c>
      <c r="AE3007" s="91">
        <v>120</v>
      </c>
      <c r="AF3007" s="91">
        <v>167</v>
      </c>
      <c r="AG3007" s="91">
        <v>101</v>
      </c>
      <c r="AH3007" s="91">
        <v>3632942</v>
      </c>
      <c r="AI3007" s="91">
        <v>1</v>
      </c>
      <c r="AJ3007" s="91" t="s">
        <v>25490</v>
      </c>
      <c r="AK3007" s="91">
        <v>2</v>
      </c>
      <c r="AL3007" s="91">
        <v>0</v>
      </c>
      <c r="AM3007" s="91" t="s">
        <v>87</v>
      </c>
      <c r="AO3007" s="91">
        <v>0</v>
      </c>
      <c r="AP3007" s="91">
        <v>2</v>
      </c>
      <c r="AQ3007" s="91" t="s">
        <v>87</v>
      </c>
      <c r="AR3007" s="91" t="s">
        <v>87</v>
      </c>
      <c r="AW3007" s="91">
        <v>1</v>
      </c>
      <c r="AX3007" s="91">
        <v>0</v>
      </c>
      <c r="AZ3007" s="92">
        <v>40318</v>
      </c>
      <c r="BA3007" s="91" t="s">
        <v>183</v>
      </c>
      <c r="BB3007" s="92">
        <v>42055</v>
      </c>
      <c r="BC3007" s="91" t="s">
        <v>87</v>
      </c>
    </row>
    <row r="3008" spans="1:55">
      <c r="A3008" s="91">
        <f t="shared" si="46"/>
        <v>3007</v>
      </c>
      <c r="B3008" s="91">
        <v>1990501</v>
      </c>
      <c r="C3008" s="91">
        <v>77</v>
      </c>
      <c r="D3008" s="91">
        <v>19</v>
      </c>
      <c r="E3008" s="91" t="s">
        <v>87</v>
      </c>
      <c r="F3008" s="91" t="s">
        <v>87</v>
      </c>
      <c r="G3008" s="91" t="s">
        <v>25491</v>
      </c>
      <c r="I3008" s="91" t="s">
        <v>25492</v>
      </c>
      <c r="J3008" s="91" t="s">
        <v>25493</v>
      </c>
      <c r="K3008" s="91" t="s">
        <v>25494</v>
      </c>
      <c r="L3008" s="91" t="s">
        <v>25495</v>
      </c>
      <c r="O3008" s="91" t="s">
        <v>25496</v>
      </c>
      <c r="P3008" s="91" t="s">
        <v>25497</v>
      </c>
      <c r="R3008" s="91" t="s">
        <v>25498</v>
      </c>
      <c r="S3008" s="91" t="s">
        <v>25499</v>
      </c>
      <c r="T3008" s="91" t="s">
        <v>269</v>
      </c>
      <c r="U3008" s="91">
        <v>0</v>
      </c>
      <c r="V3008" s="91">
        <v>500000</v>
      </c>
      <c r="W3008" s="91">
        <v>0</v>
      </c>
      <c r="X3008" s="91">
        <v>100</v>
      </c>
      <c r="Y3008" s="91">
        <v>120</v>
      </c>
      <c r="Z3008" s="91">
        <v>40</v>
      </c>
      <c r="AA3008" s="91">
        <v>60</v>
      </c>
      <c r="AB3008" s="91">
        <v>120</v>
      </c>
      <c r="AC3008" s="91">
        <v>40</v>
      </c>
      <c r="AD3008" s="91">
        <v>60</v>
      </c>
      <c r="AE3008" s="91">
        <v>120</v>
      </c>
      <c r="AF3008" s="91">
        <v>170</v>
      </c>
      <c r="AG3008" s="91">
        <v>86</v>
      </c>
      <c r="AH3008" s="91">
        <v>100024</v>
      </c>
      <c r="AI3008" s="91">
        <v>2</v>
      </c>
      <c r="AJ3008" s="91" t="s">
        <v>25500</v>
      </c>
      <c r="AK3008" s="91">
        <v>2</v>
      </c>
      <c r="AL3008" s="91">
        <v>0</v>
      </c>
      <c r="AM3008" s="91" t="s">
        <v>87</v>
      </c>
      <c r="AO3008" s="91">
        <v>1</v>
      </c>
      <c r="AP3008" s="91">
        <v>2</v>
      </c>
      <c r="AQ3008" s="91" t="s">
        <v>87</v>
      </c>
      <c r="AR3008" s="91" t="s">
        <v>87</v>
      </c>
      <c r="AW3008" s="91">
        <v>1</v>
      </c>
      <c r="AX3008" s="91">
        <v>0</v>
      </c>
      <c r="AZ3008" s="92">
        <v>40318</v>
      </c>
      <c r="BA3008" s="91" t="s">
        <v>183</v>
      </c>
      <c r="BB3008" s="92">
        <v>41208</v>
      </c>
      <c r="BC3008" s="91" t="s">
        <v>87</v>
      </c>
    </row>
    <row r="3009" spans="1:55">
      <c r="A3009" s="91">
        <f t="shared" si="46"/>
        <v>3008</v>
      </c>
      <c r="B3009" s="91">
        <v>1991101</v>
      </c>
      <c r="C3009" s="91">
        <v>40</v>
      </c>
      <c r="D3009" s="91">
        <v>19</v>
      </c>
      <c r="E3009" s="91" t="s">
        <v>87</v>
      </c>
      <c r="F3009" s="91" t="s">
        <v>87</v>
      </c>
      <c r="G3009" s="91" t="s">
        <v>25501</v>
      </c>
      <c r="I3009" s="91" t="s">
        <v>25502</v>
      </c>
      <c r="K3009" s="91" t="s">
        <v>25503</v>
      </c>
      <c r="L3009" s="91" t="s">
        <v>25504</v>
      </c>
      <c r="O3009" s="91" t="s">
        <v>25505</v>
      </c>
      <c r="P3009" s="91" t="s">
        <v>25506</v>
      </c>
      <c r="R3009" s="91" t="s">
        <v>25507</v>
      </c>
      <c r="S3009" s="91" t="s">
        <v>25508</v>
      </c>
      <c r="T3009" s="91" t="s">
        <v>269</v>
      </c>
      <c r="U3009" s="91">
        <v>1</v>
      </c>
      <c r="V3009" s="91">
        <v>500000</v>
      </c>
      <c r="W3009" s="91">
        <v>0</v>
      </c>
      <c r="X3009" s="91">
        <v>0</v>
      </c>
      <c r="Y3009" s="91">
        <v>0</v>
      </c>
      <c r="Z3009" s="91">
        <v>40</v>
      </c>
      <c r="AA3009" s="91">
        <v>60</v>
      </c>
      <c r="AB3009" s="91">
        <v>120</v>
      </c>
      <c r="AC3009" s="91">
        <v>0</v>
      </c>
      <c r="AD3009" s="91">
        <v>0</v>
      </c>
      <c r="AE3009" s="91">
        <v>0</v>
      </c>
      <c r="AF3009" s="91">
        <v>1</v>
      </c>
      <c r="AG3009" s="91">
        <v>599</v>
      </c>
      <c r="AH3009" s="91">
        <v>1167872</v>
      </c>
      <c r="AI3009" s="91">
        <v>1</v>
      </c>
      <c r="AJ3009" s="91" t="s">
        <v>25509</v>
      </c>
      <c r="AK3009" s="91">
        <v>2</v>
      </c>
      <c r="AL3009" s="91">
        <v>1</v>
      </c>
      <c r="AM3009" s="91" t="s">
        <v>25510</v>
      </c>
      <c r="AN3009" s="91" t="s">
        <v>431</v>
      </c>
      <c r="AO3009" s="91">
        <v>1</v>
      </c>
      <c r="AP3009" s="91">
        <v>2</v>
      </c>
      <c r="AQ3009" s="91">
        <v>1578281</v>
      </c>
      <c r="AR3009" s="91" t="s">
        <v>87</v>
      </c>
      <c r="AU3009" s="93">
        <v>42060</v>
      </c>
      <c r="AW3009" s="91">
        <v>1</v>
      </c>
      <c r="AX3009" s="91">
        <v>0</v>
      </c>
      <c r="AZ3009" s="92">
        <v>40323</v>
      </c>
      <c r="BA3009" s="91" t="s">
        <v>183</v>
      </c>
      <c r="BB3009" s="92">
        <v>42057</v>
      </c>
      <c r="BC3009" s="91" t="s">
        <v>87</v>
      </c>
    </row>
    <row r="3010" spans="1:55">
      <c r="A3010" s="91">
        <f t="shared" si="46"/>
        <v>3009</v>
      </c>
      <c r="B3010" s="91">
        <v>1995801</v>
      </c>
      <c r="C3010" s="91">
        <v>38</v>
      </c>
      <c r="D3010" s="91">
        <v>19</v>
      </c>
      <c r="E3010" s="91" t="s">
        <v>87</v>
      </c>
      <c r="F3010" s="91" t="s">
        <v>87</v>
      </c>
      <c r="G3010" s="91" t="s">
        <v>25511</v>
      </c>
      <c r="I3010" s="91" t="s">
        <v>25512</v>
      </c>
      <c r="K3010" s="91" t="s">
        <v>25513</v>
      </c>
      <c r="L3010" s="91" t="s">
        <v>25514</v>
      </c>
      <c r="O3010" s="91" t="s">
        <v>25515</v>
      </c>
      <c r="P3010" s="91" t="s">
        <v>25516</v>
      </c>
      <c r="Q3010" s="91" t="s">
        <v>25517</v>
      </c>
      <c r="R3010" s="91" t="s">
        <v>25518</v>
      </c>
      <c r="S3010" s="91" t="s">
        <v>25519</v>
      </c>
      <c r="T3010" s="91" t="s">
        <v>269</v>
      </c>
      <c r="U3010" s="91">
        <v>0</v>
      </c>
      <c r="V3010" s="91">
        <v>500000</v>
      </c>
      <c r="W3010" s="91">
        <v>100</v>
      </c>
      <c r="X3010" s="91">
        <v>0</v>
      </c>
      <c r="Y3010" s="91">
        <v>120</v>
      </c>
      <c r="Z3010" s="91">
        <v>100</v>
      </c>
      <c r="AA3010" s="91">
        <v>0</v>
      </c>
      <c r="AB3010" s="91">
        <v>120</v>
      </c>
      <c r="AC3010" s="91">
        <v>100</v>
      </c>
      <c r="AD3010" s="91">
        <v>0</v>
      </c>
      <c r="AE3010" s="91">
        <v>120</v>
      </c>
      <c r="AF3010" s="91">
        <v>522</v>
      </c>
      <c r="AG3010" s="91">
        <v>123</v>
      </c>
      <c r="AH3010" s="91">
        <v>8966761</v>
      </c>
      <c r="AI3010" s="91">
        <v>1</v>
      </c>
      <c r="AJ3010" s="91" t="s">
        <v>25520</v>
      </c>
      <c r="AK3010" s="91">
        <v>2</v>
      </c>
      <c r="AL3010" s="91">
        <v>0</v>
      </c>
      <c r="AM3010" s="91" t="s">
        <v>87</v>
      </c>
      <c r="AO3010" s="91">
        <v>1</v>
      </c>
      <c r="AP3010" s="91">
        <v>2</v>
      </c>
      <c r="AQ3010" s="91" t="s">
        <v>87</v>
      </c>
      <c r="AR3010" s="91" t="s">
        <v>87</v>
      </c>
      <c r="AW3010" s="91">
        <v>1</v>
      </c>
      <c r="AX3010" s="91">
        <v>0</v>
      </c>
      <c r="AZ3010" s="92">
        <v>40340</v>
      </c>
      <c r="BA3010" s="91" t="s">
        <v>183</v>
      </c>
      <c r="BB3010" s="92">
        <v>40968</v>
      </c>
      <c r="BC3010" s="91" t="s">
        <v>87</v>
      </c>
    </row>
    <row r="3011" spans="1:55">
      <c r="A3011" s="91">
        <f t="shared" ref="A3011:A3074" si="47">A3010+1</f>
        <v>3010</v>
      </c>
      <c r="B3011" s="91">
        <v>1999701</v>
      </c>
      <c r="C3011" s="91">
        <v>70</v>
      </c>
      <c r="D3011" s="91">
        <v>19</v>
      </c>
      <c r="E3011" s="91" t="s">
        <v>87</v>
      </c>
      <c r="F3011" s="91" t="s">
        <v>87</v>
      </c>
      <c r="G3011" s="91" t="s">
        <v>25521</v>
      </c>
      <c r="I3011" s="91" t="s">
        <v>25522</v>
      </c>
      <c r="J3011" s="91" t="s">
        <v>25523</v>
      </c>
      <c r="K3011" s="91" t="s">
        <v>25524</v>
      </c>
      <c r="L3011" s="91" t="s">
        <v>25525</v>
      </c>
      <c r="O3011" s="91" t="s">
        <v>25526</v>
      </c>
      <c r="P3011" s="91" t="s">
        <v>25527</v>
      </c>
      <c r="R3011" s="91" t="s">
        <v>25528</v>
      </c>
      <c r="S3011" s="91" t="s">
        <v>25529</v>
      </c>
      <c r="T3011" s="91" t="s">
        <v>5575</v>
      </c>
      <c r="U3011" s="91">
        <v>1</v>
      </c>
      <c r="V3011" s="91">
        <v>500000</v>
      </c>
      <c r="W3011" s="91">
        <v>0</v>
      </c>
      <c r="X3011" s="91">
        <v>100</v>
      </c>
      <c r="Y3011" s="91">
        <v>120</v>
      </c>
      <c r="Z3011" s="91">
        <v>40</v>
      </c>
      <c r="AA3011" s="91">
        <v>60</v>
      </c>
      <c r="AB3011" s="91">
        <v>0</v>
      </c>
      <c r="AC3011" s="91">
        <v>0</v>
      </c>
      <c r="AD3011" s="91">
        <v>100</v>
      </c>
      <c r="AE3011" s="91">
        <v>0</v>
      </c>
      <c r="AF3011" s="91">
        <v>5</v>
      </c>
      <c r="AG3011" s="91">
        <v>54</v>
      </c>
      <c r="AH3011" s="91">
        <v>6705</v>
      </c>
      <c r="AI3011" s="91">
        <v>2</v>
      </c>
      <c r="AJ3011" s="91" t="s">
        <v>25522</v>
      </c>
      <c r="AK3011" s="91">
        <v>2</v>
      </c>
      <c r="AL3011" s="91">
        <v>0</v>
      </c>
      <c r="AM3011" s="91" t="s">
        <v>87</v>
      </c>
      <c r="AO3011" s="91">
        <v>0</v>
      </c>
      <c r="AP3011" s="91">
        <v>2</v>
      </c>
      <c r="AQ3011" s="91">
        <v>1598115</v>
      </c>
      <c r="AR3011" s="91" t="s">
        <v>87</v>
      </c>
      <c r="AU3011" s="93">
        <v>42060</v>
      </c>
      <c r="AW3011" s="91">
        <v>1</v>
      </c>
      <c r="AX3011" s="91">
        <v>0</v>
      </c>
      <c r="AZ3011" s="92">
        <v>40357</v>
      </c>
      <c r="BA3011" s="91" t="s">
        <v>183</v>
      </c>
      <c r="BB3011" s="92">
        <v>42057</v>
      </c>
      <c r="BC3011" s="91" t="s">
        <v>87</v>
      </c>
    </row>
    <row r="3012" spans="1:55">
      <c r="A3012" s="91">
        <f t="shared" si="47"/>
        <v>3011</v>
      </c>
      <c r="B3012" s="91">
        <v>2004701</v>
      </c>
      <c r="C3012" s="91">
        <v>40</v>
      </c>
      <c r="D3012" s="91">
        <v>19</v>
      </c>
      <c r="E3012" s="91" t="s">
        <v>87</v>
      </c>
      <c r="F3012" s="91" t="s">
        <v>87</v>
      </c>
      <c r="G3012" s="91" t="s">
        <v>25530</v>
      </c>
      <c r="I3012" s="91" t="s">
        <v>25531</v>
      </c>
      <c r="K3012" s="91" t="s">
        <v>25532</v>
      </c>
      <c r="L3012" s="91" t="s">
        <v>25533</v>
      </c>
      <c r="O3012" s="91" t="s">
        <v>25534</v>
      </c>
      <c r="P3012" s="91" t="s">
        <v>25535</v>
      </c>
      <c r="R3012" s="91" t="s">
        <v>25536</v>
      </c>
      <c r="S3012" s="91" t="s">
        <v>25537</v>
      </c>
      <c r="T3012" s="91" t="s">
        <v>269</v>
      </c>
      <c r="U3012" s="91">
        <v>1</v>
      </c>
      <c r="V3012" s="91">
        <v>500000</v>
      </c>
      <c r="W3012" s="91">
        <v>0</v>
      </c>
      <c r="X3012" s="91">
        <v>0</v>
      </c>
      <c r="Y3012" s="91">
        <v>0</v>
      </c>
      <c r="Z3012" s="91">
        <v>40</v>
      </c>
      <c r="AA3012" s="91">
        <v>60</v>
      </c>
      <c r="AB3012" s="91">
        <v>120</v>
      </c>
      <c r="AC3012" s="91">
        <v>0</v>
      </c>
      <c r="AD3012" s="91">
        <v>0</v>
      </c>
      <c r="AE3012" s="91">
        <v>0</v>
      </c>
      <c r="AF3012" s="91">
        <v>17</v>
      </c>
      <c r="AG3012" s="91">
        <v>568</v>
      </c>
      <c r="AH3012" s="91">
        <v>3746183</v>
      </c>
      <c r="AI3012" s="91">
        <v>1</v>
      </c>
      <c r="AJ3012" s="91" t="s">
        <v>25538</v>
      </c>
      <c r="AK3012" s="91">
        <v>2</v>
      </c>
      <c r="AL3012" s="91">
        <v>1</v>
      </c>
      <c r="AM3012" s="91" t="s">
        <v>25539</v>
      </c>
      <c r="AN3012" s="91" t="s">
        <v>25540</v>
      </c>
      <c r="AO3012" s="91">
        <v>1</v>
      </c>
      <c r="AP3012" s="91">
        <v>2</v>
      </c>
      <c r="AQ3012" s="91">
        <v>1588765</v>
      </c>
      <c r="AR3012" s="91" t="s">
        <v>87</v>
      </c>
      <c r="AU3012" s="93">
        <v>42060</v>
      </c>
      <c r="AW3012" s="91">
        <v>1</v>
      </c>
      <c r="AX3012" s="91">
        <v>0</v>
      </c>
      <c r="AZ3012" s="92">
        <v>40360</v>
      </c>
      <c r="BA3012" s="91" t="s">
        <v>183</v>
      </c>
      <c r="BB3012" s="92">
        <v>42057</v>
      </c>
      <c r="BC3012" s="91" t="s">
        <v>87</v>
      </c>
    </row>
    <row r="3013" spans="1:55">
      <c r="A3013" s="91">
        <f t="shared" si="47"/>
        <v>3012</v>
      </c>
      <c r="B3013" s="91">
        <v>2011301</v>
      </c>
      <c r="C3013" s="91">
        <v>70</v>
      </c>
      <c r="D3013" s="91">
        <v>19</v>
      </c>
      <c r="E3013" s="91" t="s">
        <v>87</v>
      </c>
      <c r="F3013" s="91" t="s">
        <v>87</v>
      </c>
      <c r="G3013" s="91" t="s">
        <v>25541</v>
      </c>
      <c r="I3013" s="91" t="s">
        <v>25542</v>
      </c>
      <c r="J3013" s="91" t="s">
        <v>25543</v>
      </c>
      <c r="K3013" s="91" t="s">
        <v>25544</v>
      </c>
      <c r="L3013" s="91" t="s">
        <v>25545</v>
      </c>
      <c r="O3013" s="91" t="s">
        <v>25546</v>
      </c>
      <c r="P3013" s="91" t="s">
        <v>25547</v>
      </c>
      <c r="R3013" s="91" t="s">
        <v>25548</v>
      </c>
      <c r="S3013" s="91" t="s">
        <v>25549</v>
      </c>
      <c r="T3013" s="91" t="s">
        <v>269</v>
      </c>
      <c r="U3013" s="91">
        <v>0</v>
      </c>
      <c r="V3013" s="91">
        <v>500000</v>
      </c>
      <c r="W3013" s="91">
        <v>0</v>
      </c>
      <c r="X3013" s="91">
        <v>100</v>
      </c>
      <c r="Y3013" s="91">
        <v>120</v>
      </c>
      <c r="Z3013" s="91">
        <v>40</v>
      </c>
      <c r="AA3013" s="91">
        <v>60</v>
      </c>
      <c r="AB3013" s="91">
        <v>120</v>
      </c>
      <c r="AC3013" s="91">
        <v>0</v>
      </c>
      <c r="AD3013" s="91">
        <v>100</v>
      </c>
      <c r="AE3013" s="91">
        <v>120</v>
      </c>
      <c r="AF3013" s="91">
        <v>5</v>
      </c>
      <c r="AG3013" s="91">
        <v>78</v>
      </c>
      <c r="AH3013" s="91">
        <v>308087</v>
      </c>
      <c r="AI3013" s="91">
        <v>2</v>
      </c>
      <c r="AJ3013" s="91" t="s">
        <v>25542</v>
      </c>
      <c r="AK3013" s="91">
        <v>2</v>
      </c>
      <c r="AL3013" s="91">
        <v>0</v>
      </c>
      <c r="AM3013" s="91" t="s">
        <v>87</v>
      </c>
      <c r="AO3013" s="91">
        <v>0</v>
      </c>
      <c r="AP3013" s="91">
        <v>2</v>
      </c>
      <c r="AQ3013" s="91" t="s">
        <v>87</v>
      </c>
      <c r="AR3013" s="91" t="s">
        <v>87</v>
      </c>
      <c r="AW3013" s="91">
        <v>1</v>
      </c>
      <c r="AX3013" s="91">
        <v>0</v>
      </c>
      <c r="AZ3013" s="92">
        <v>40386</v>
      </c>
      <c r="BA3013" s="91" t="s">
        <v>183</v>
      </c>
      <c r="BB3013" s="92">
        <v>40414</v>
      </c>
      <c r="BC3013" s="91" t="s">
        <v>87</v>
      </c>
    </row>
    <row r="3014" spans="1:55">
      <c r="A3014" s="91">
        <f t="shared" si="47"/>
        <v>3013</v>
      </c>
      <c r="B3014" s="91">
        <v>2022201</v>
      </c>
      <c r="C3014" s="91">
        <v>50</v>
      </c>
      <c r="D3014" s="91">
        <v>19</v>
      </c>
      <c r="E3014" s="91" t="s">
        <v>87</v>
      </c>
      <c r="F3014" s="91" t="s">
        <v>87</v>
      </c>
      <c r="G3014" s="91" t="s">
        <v>25550</v>
      </c>
      <c r="I3014" s="91" t="s">
        <v>25551</v>
      </c>
      <c r="K3014" s="91" t="s">
        <v>25552</v>
      </c>
      <c r="L3014" s="91" t="s">
        <v>25553</v>
      </c>
      <c r="O3014" s="91" t="s">
        <v>25554</v>
      </c>
      <c r="P3014" s="91" t="s">
        <v>25555</v>
      </c>
      <c r="U3014" s="91">
        <v>0</v>
      </c>
      <c r="V3014" s="91">
        <v>500000</v>
      </c>
      <c r="W3014" s="91">
        <v>0</v>
      </c>
      <c r="X3014" s="91">
        <v>100</v>
      </c>
      <c r="Y3014" s="91">
        <v>120</v>
      </c>
      <c r="Z3014" s="91">
        <v>40</v>
      </c>
      <c r="AA3014" s="91">
        <v>60</v>
      </c>
      <c r="AB3014" s="91">
        <v>120</v>
      </c>
      <c r="AC3014" s="91">
        <v>40</v>
      </c>
      <c r="AD3014" s="91">
        <v>60</v>
      </c>
      <c r="AE3014" s="91">
        <v>120</v>
      </c>
      <c r="AF3014" s="91">
        <v>1552</v>
      </c>
      <c r="AG3014" s="91">
        <v>68</v>
      </c>
      <c r="AH3014" s="91">
        <v>165153</v>
      </c>
      <c r="AI3014" s="91">
        <v>1</v>
      </c>
      <c r="AJ3014" s="91" t="s">
        <v>25556</v>
      </c>
      <c r="AK3014" s="91">
        <v>2</v>
      </c>
      <c r="AL3014" s="91">
        <v>1</v>
      </c>
      <c r="AM3014" s="91">
        <v>403023</v>
      </c>
      <c r="AN3014" s="91" t="s">
        <v>25557</v>
      </c>
      <c r="AO3014" s="91">
        <v>1</v>
      </c>
      <c r="AP3014" s="91">
        <v>2</v>
      </c>
      <c r="AQ3014" s="91" t="s">
        <v>87</v>
      </c>
      <c r="AR3014" s="91" t="s">
        <v>87</v>
      </c>
      <c r="AW3014" s="91">
        <v>1</v>
      </c>
      <c r="AX3014" s="91">
        <v>0</v>
      </c>
      <c r="AZ3014" s="92">
        <v>40427</v>
      </c>
      <c r="BA3014" s="91" t="s">
        <v>183</v>
      </c>
      <c r="BB3014" s="92">
        <v>40427</v>
      </c>
      <c r="BC3014" s="91" t="s">
        <v>87</v>
      </c>
    </row>
    <row r="3015" spans="1:55">
      <c r="A3015" s="91">
        <f t="shared" si="47"/>
        <v>3014</v>
      </c>
      <c r="B3015" s="91">
        <v>2023101</v>
      </c>
      <c r="C3015" s="91">
        <v>80</v>
      </c>
      <c r="D3015" s="91">
        <v>19</v>
      </c>
      <c r="E3015" s="91" t="s">
        <v>87</v>
      </c>
      <c r="F3015" s="91" t="s">
        <v>87</v>
      </c>
      <c r="G3015" s="91" t="s">
        <v>25558</v>
      </c>
      <c r="I3015" s="91" t="s">
        <v>25559</v>
      </c>
      <c r="K3015" s="91" t="s">
        <v>25560</v>
      </c>
      <c r="L3015" s="91" t="s">
        <v>25561</v>
      </c>
      <c r="O3015" s="91" t="s">
        <v>25562</v>
      </c>
      <c r="P3015" s="91" t="s">
        <v>25563</v>
      </c>
      <c r="R3015" s="91" t="s">
        <v>25564</v>
      </c>
      <c r="S3015" s="91" t="s">
        <v>25565</v>
      </c>
      <c r="T3015" s="91" t="s">
        <v>269</v>
      </c>
      <c r="U3015" s="91">
        <v>0</v>
      </c>
      <c r="V3015" s="91">
        <v>500000</v>
      </c>
      <c r="W3015" s="91">
        <v>0</v>
      </c>
      <c r="X3015" s="91">
        <v>100</v>
      </c>
      <c r="Y3015" s="91">
        <v>120</v>
      </c>
      <c r="Z3015" s="91">
        <v>40</v>
      </c>
      <c r="AA3015" s="91">
        <v>60</v>
      </c>
      <c r="AB3015" s="91">
        <v>120</v>
      </c>
      <c r="AC3015" s="91">
        <v>40</v>
      </c>
      <c r="AD3015" s="91">
        <v>60</v>
      </c>
      <c r="AE3015" s="91">
        <v>120</v>
      </c>
      <c r="AF3015" s="91">
        <v>170</v>
      </c>
      <c r="AG3015" s="91">
        <v>29</v>
      </c>
      <c r="AH3015" s="91">
        <v>5102379</v>
      </c>
      <c r="AI3015" s="91">
        <v>2</v>
      </c>
      <c r="AJ3015" s="91" t="s">
        <v>25566</v>
      </c>
      <c r="AK3015" s="91">
        <v>2</v>
      </c>
      <c r="AL3015" s="91">
        <v>1</v>
      </c>
      <c r="AM3015" s="91" t="s">
        <v>25567</v>
      </c>
      <c r="AN3015" s="91" t="s">
        <v>5851</v>
      </c>
      <c r="AO3015" s="91">
        <v>1</v>
      </c>
      <c r="AP3015" s="91">
        <v>2</v>
      </c>
      <c r="AQ3015" s="91" t="s">
        <v>87</v>
      </c>
      <c r="AR3015" s="91" t="s">
        <v>87</v>
      </c>
      <c r="AW3015" s="91">
        <v>1</v>
      </c>
      <c r="AX3015" s="91">
        <v>0</v>
      </c>
      <c r="AZ3015" s="92">
        <v>40428</v>
      </c>
      <c r="BA3015" s="91" t="s">
        <v>183</v>
      </c>
      <c r="BB3015" s="92">
        <v>42850</v>
      </c>
      <c r="BC3015" s="91" t="s">
        <v>87</v>
      </c>
    </row>
    <row r="3016" spans="1:55">
      <c r="A3016" s="91">
        <f t="shared" si="47"/>
        <v>3015</v>
      </c>
      <c r="B3016" s="91">
        <v>2024501</v>
      </c>
      <c r="C3016" s="91">
        <v>80</v>
      </c>
      <c r="D3016" s="91">
        <v>19</v>
      </c>
      <c r="E3016" s="91" t="s">
        <v>87</v>
      </c>
      <c r="F3016" s="91" t="s">
        <v>87</v>
      </c>
      <c r="G3016" s="91" t="s">
        <v>25568</v>
      </c>
      <c r="I3016" s="91" t="s">
        <v>25569</v>
      </c>
      <c r="K3016" s="91" t="s">
        <v>25570</v>
      </c>
      <c r="L3016" s="91" t="s">
        <v>25571</v>
      </c>
      <c r="O3016" s="91" t="s">
        <v>25572</v>
      </c>
      <c r="P3016" s="91" t="s">
        <v>25573</v>
      </c>
      <c r="R3016" s="91" t="s">
        <v>25574</v>
      </c>
      <c r="S3016" s="91" t="s">
        <v>25575</v>
      </c>
      <c r="T3016" s="91" t="s">
        <v>201</v>
      </c>
      <c r="U3016" s="91">
        <v>1</v>
      </c>
      <c r="V3016" s="91">
        <v>500000</v>
      </c>
      <c r="W3016" s="91">
        <v>0</v>
      </c>
      <c r="X3016" s="91">
        <v>100</v>
      </c>
      <c r="Y3016" s="91">
        <v>120</v>
      </c>
      <c r="Z3016" s="91">
        <v>40</v>
      </c>
      <c r="AA3016" s="91">
        <v>60</v>
      </c>
      <c r="AB3016" s="91">
        <v>120</v>
      </c>
      <c r="AC3016" s="91">
        <v>40</v>
      </c>
      <c r="AD3016" s="91">
        <v>60</v>
      </c>
      <c r="AE3016" s="91">
        <v>120</v>
      </c>
      <c r="AF3016" s="91">
        <v>170</v>
      </c>
      <c r="AG3016" s="91">
        <v>29</v>
      </c>
      <c r="AH3016" s="91">
        <v>171482</v>
      </c>
      <c r="AI3016" s="91">
        <v>1</v>
      </c>
      <c r="AJ3016" s="91" t="s">
        <v>25576</v>
      </c>
      <c r="AK3016" s="91">
        <v>2</v>
      </c>
      <c r="AL3016" s="91">
        <v>1</v>
      </c>
      <c r="AM3016" s="91">
        <v>35102600314</v>
      </c>
      <c r="AN3016" s="91" t="s">
        <v>5851</v>
      </c>
      <c r="AO3016" s="91">
        <v>1</v>
      </c>
      <c r="AP3016" s="91">
        <v>2</v>
      </c>
      <c r="AQ3016" s="91">
        <v>1870400</v>
      </c>
      <c r="AR3016" s="91" t="s">
        <v>87</v>
      </c>
      <c r="AU3016" s="93">
        <v>43064</v>
      </c>
      <c r="AW3016" s="91">
        <v>1</v>
      </c>
      <c r="AX3016" s="91">
        <v>0</v>
      </c>
      <c r="AZ3016" s="92">
        <v>40437</v>
      </c>
      <c r="BA3016" s="91" t="s">
        <v>183</v>
      </c>
      <c r="BB3016" s="92">
        <v>43068.067499999997</v>
      </c>
      <c r="BC3016" s="91" t="s">
        <v>233</v>
      </c>
    </row>
    <row r="3017" spans="1:55">
      <c r="A3017" s="91">
        <f t="shared" si="47"/>
        <v>3016</v>
      </c>
      <c r="B3017" s="91">
        <v>2035901</v>
      </c>
      <c r="C3017" s="91">
        <v>29</v>
      </c>
      <c r="D3017" s="91">
        <v>19</v>
      </c>
      <c r="E3017" s="91" t="s">
        <v>87</v>
      </c>
      <c r="F3017" s="91" t="s">
        <v>87</v>
      </c>
      <c r="G3017" s="91" t="s">
        <v>25577</v>
      </c>
      <c r="I3017" s="91" t="s">
        <v>25578</v>
      </c>
      <c r="J3017" s="91" t="s">
        <v>25579</v>
      </c>
      <c r="K3017" s="91" t="s">
        <v>25580</v>
      </c>
      <c r="L3017" s="91" t="s">
        <v>25581</v>
      </c>
      <c r="O3017" s="91" t="s">
        <v>25582</v>
      </c>
      <c r="P3017" s="91" t="s">
        <v>25583</v>
      </c>
      <c r="R3017" s="91" t="s">
        <v>25584</v>
      </c>
      <c r="S3017" s="91" t="s">
        <v>25585</v>
      </c>
      <c r="T3017" s="91" t="s">
        <v>269</v>
      </c>
      <c r="U3017" s="91">
        <v>0</v>
      </c>
      <c r="V3017" s="91">
        <v>500000</v>
      </c>
      <c r="W3017" s="91">
        <v>0</v>
      </c>
      <c r="X3017" s="91">
        <v>0</v>
      </c>
      <c r="Y3017" s="91">
        <v>0</v>
      </c>
      <c r="Z3017" s="91">
        <v>40</v>
      </c>
      <c r="AA3017" s="91">
        <v>60</v>
      </c>
      <c r="AB3017" s="91">
        <v>120</v>
      </c>
      <c r="AC3017" s="91">
        <v>0</v>
      </c>
      <c r="AD3017" s="91">
        <v>0</v>
      </c>
      <c r="AE3017" s="91">
        <v>0</v>
      </c>
      <c r="AF3017" s="91">
        <v>142</v>
      </c>
      <c r="AG3017" s="91">
        <v>257</v>
      </c>
      <c r="AH3017" s="91">
        <v>590</v>
      </c>
      <c r="AI3017" s="91">
        <v>2</v>
      </c>
      <c r="AJ3017" s="91" t="s">
        <v>25586</v>
      </c>
      <c r="AK3017" s="91">
        <v>2</v>
      </c>
      <c r="AL3017" s="91">
        <v>0</v>
      </c>
      <c r="AM3017" s="91" t="s">
        <v>87</v>
      </c>
      <c r="AO3017" s="91">
        <v>1</v>
      </c>
      <c r="AP3017" s="91">
        <v>2</v>
      </c>
      <c r="AQ3017" s="91" t="s">
        <v>87</v>
      </c>
      <c r="AR3017" s="91" t="s">
        <v>87</v>
      </c>
      <c r="AW3017" s="91">
        <v>1</v>
      </c>
      <c r="AX3017" s="91">
        <v>0</v>
      </c>
      <c r="AZ3017" s="92">
        <v>40480</v>
      </c>
      <c r="BA3017" s="91" t="s">
        <v>183</v>
      </c>
      <c r="BB3017" s="92">
        <v>40480</v>
      </c>
      <c r="BC3017" s="91" t="s">
        <v>87</v>
      </c>
    </row>
    <row r="3018" spans="1:55">
      <c r="A3018" s="91">
        <f t="shared" si="47"/>
        <v>3017</v>
      </c>
      <c r="B3018" s="91">
        <v>2051901</v>
      </c>
      <c r="C3018" s="91">
        <v>43</v>
      </c>
      <c r="D3018" s="91">
        <v>19</v>
      </c>
      <c r="E3018" s="91" t="s">
        <v>87</v>
      </c>
      <c r="F3018" s="91" t="s">
        <v>87</v>
      </c>
      <c r="G3018" s="91" t="s">
        <v>25587</v>
      </c>
      <c r="I3018" s="91" t="s">
        <v>25588</v>
      </c>
      <c r="J3018" s="91" t="s">
        <v>20174</v>
      </c>
      <c r="K3018" s="91" t="s">
        <v>25589</v>
      </c>
      <c r="L3018" s="91" t="s">
        <v>25590</v>
      </c>
      <c r="O3018" s="91" t="s">
        <v>25591</v>
      </c>
      <c r="P3018" s="91" t="s">
        <v>25592</v>
      </c>
      <c r="R3018" s="91" t="s">
        <v>25593</v>
      </c>
      <c r="S3018" s="91" t="s">
        <v>25594</v>
      </c>
      <c r="T3018" s="91" t="s">
        <v>269</v>
      </c>
      <c r="U3018" s="91">
        <v>0</v>
      </c>
      <c r="V3018" s="91">
        <v>0</v>
      </c>
      <c r="W3018" s="91">
        <v>0</v>
      </c>
      <c r="X3018" s="91">
        <v>0</v>
      </c>
      <c r="Y3018" s="91">
        <v>0</v>
      </c>
      <c r="Z3018" s="91">
        <v>100</v>
      </c>
      <c r="AA3018" s="91">
        <v>0</v>
      </c>
      <c r="AB3018" s="91">
        <v>0</v>
      </c>
      <c r="AC3018" s="91">
        <v>0</v>
      </c>
      <c r="AD3018" s="91">
        <v>0</v>
      </c>
      <c r="AE3018" s="91">
        <v>0</v>
      </c>
      <c r="AF3018" s="91">
        <v>1506</v>
      </c>
      <c r="AG3018" s="91">
        <v>18</v>
      </c>
      <c r="AH3018" s="91">
        <v>1126124</v>
      </c>
      <c r="AI3018" s="91">
        <v>1</v>
      </c>
      <c r="AJ3018" s="91" t="s">
        <v>25595</v>
      </c>
      <c r="AK3018" s="91">
        <v>2</v>
      </c>
      <c r="AL3018" s="91">
        <v>0</v>
      </c>
      <c r="AM3018" s="91" t="s">
        <v>87</v>
      </c>
      <c r="AO3018" s="91">
        <v>0</v>
      </c>
      <c r="AP3018" s="91">
        <v>2</v>
      </c>
      <c r="AQ3018" s="91" t="s">
        <v>87</v>
      </c>
      <c r="AR3018" s="91" t="s">
        <v>87</v>
      </c>
      <c r="AW3018" s="91">
        <v>1</v>
      </c>
      <c r="AX3018" s="91">
        <v>0</v>
      </c>
      <c r="AZ3018" s="92">
        <v>43132</v>
      </c>
      <c r="BA3018" s="91" t="s">
        <v>3642</v>
      </c>
      <c r="BB3018" s="92">
        <v>43132</v>
      </c>
      <c r="BC3018" s="91" t="s">
        <v>3642</v>
      </c>
    </row>
    <row r="3019" spans="1:55">
      <c r="A3019" s="91">
        <f t="shared" si="47"/>
        <v>3018</v>
      </c>
      <c r="B3019" s="91">
        <v>2059801</v>
      </c>
      <c r="C3019" s="91">
        <v>43</v>
      </c>
      <c r="D3019" s="91">
        <v>19</v>
      </c>
      <c r="E3019" s="91" t="s">
        <v>87</v>
      </c>
      <c r="F3019" s="91" t="s">
        <v>87</v>
      </c>
      <c r="G3019" s="91" t="s">
        <v>25596</v>
      </c>
      <c r="I3019" s="91" t="s">
        <v>25597</v>
      </c>
      <c r="J3019" s="91" t="s">
        <v>25598</v>
      </c>
      <c r="K3019" s="91" t="s">
        <v>23642</v>
      </c>
      <c r="L3019" s="91" t="s">
        <v>25599</v>
      </c>
      <c r="O3019" s="91" t="s">
        <v>25600</v>
      </c>
      <c r="P3019" s="91" t="s">
        <v>25601</v>
      </c>
      <c r="R3019" s="91" t="s">
        <v>25602</v>
      </c>
      <c r="U3019" s="91">
        <v>0</v>
      </c>
      <c r="V3019" s="91">
        <v>500000</v>
      </c>
      <c r="W3019" s="91">
        <v>0</v>
      </c>
      <c r="X3019" s="91">
        <v>0</v>
      </c>
      <c r="Y3019" s="91">
        <v>0</v>
      </c>
      <c r="Z3019" s="91">
        <v>30</v>
      </c>
      <c r="AA3019" s="91">
        <v>70</v>
      </c>
      <c r="AB3019" s="91">
        <v>120</v>
      </c>
      <c r="AC3019" s="91">
        <v>0</v>
      </c>
      <c r="AD3019" s="91">
        <v>0</v>
      </c>
      <c r="AE3019" s="91">
        <v>0</v>
      </c>
      <c r="AF3019" s="91">
        <v>1517</v>
      </c>
      <c r="AG3019" s="91">
        <v>13</v>
      </c>
      <c r="AH3019" s="91">
        <v>1051528</v>
      </c>
      <c r="AI3019" s="91">
        <v>1</v>
      </c>
      <c r="AJ3019" s="91" t="s">
        <v>25603</v>
      </c>
      <c r="AK3019" s="91">
        <v>2</v>
      </c>
      <c r="AL3019" s="91">
        <v>0</v>
      </c>
      <c r="AM3019" s="91" t="s">
        <v>87</v>
      </c>
      <c r="AO3019" s="91">
        <v>0</v>
      </c>
      <c r="AP3019" s="91">
        <v>2</v>
      </c>
      <c r="AQ3019" s="91" t="s">
        <v>87</v>
      </c>
      <c r="AR3019" s="91" t="s">
        <v>87</v>
      </c>
      <c r="AW3019" s="91">
        <v>1</v>
      </c>
      <c r="AX3019" s="91">
        <v>0</v>
      </c>
      <c r="AZ3019" s="92">
        <v>43132</v>
      </c>
      <c r="BA3019" s="91" t="s">
        <v>3642</v>
      </c>
      <c r="BB3019" s="92">
        <v>43132</v>
      </c>
      <c r="BC3019" s="91" t="s">
        <v>3642</v>
      </c>
    </row>
    <row r="3020" spans="1:55">
      <c r="A3020" s="91">
        <f t="shared" si="47"/>
        <v>3019</v>
      </c>
      <c r="B3020" s="91">
        <v>2073301</v>
      </c>
      <c r="C3020" s="91">
        <v>29</v>
      </c>
      <c r="D3020" s="91">
        <v>19</v>
      </c>
      <c r="E3020" s="91" t="s">
        <v>87</v>
      </c>
      <c r="F3020" s="91" t="s">
        <v>87</v>
      </c>
      <c r="G3020" s="91" t="s">
        <v>25604</v>
      </c>
      <c r="I3020" s="91" t="s">
        <v>25605</v>
      </c>
      <c r="J3020" s="91" t="s">
        <v>25606</v>
      </c>
      <c r="K3020" s="91" t="s">
        <v>25607</v>
      </c>
      <c r="L3020" s="91" t="s">
        <v>25608</v>
      </c>
      <c r="O3020" s="91" t="s">
        <v>25609</v>
      </c>
      <c r="P3020" s="91" t="s">
        <v>25610</v>
      </c>
      <c r="R3020" s="91" t="s">
        <v>25611</v>
      </c>
      <c r="S3020" s="91" t="s">
        <v>25612</v>
      </c>
      <c r="T3020" s="91" t="s">
        <v>5575</v>
      </c>
      <c r="U3020" s="91">
        <v>0</v>
      </c>
      <c r="V3020" s="91">
        <v>500000</v>
      </c>
      <c r="W3020" s="91">
        <v>0</v>
      </c>
      <c r="X3020" s="91">
        <v>0</v>
      </c>
      <c r="Y3020" s="91">
        <v>0</v>
      </c>
      <c r="Z3020" s="91">
        <v>40</v>
      </c>
      <c r="AA3020" s="91">
        <v>60</v>
      </c>
      <c r="AB3020" s="91">
        <v>120</v>
      </c>
      <c r="AC3020" s="91">
        <v>0</v>
      </c>
      <c r="AD3020" s="91">
        <v>0</v>
      </c>
      <c r="AE3020" s="91">
        <v>0</v>
      </c>
      <c r="AF3020" s="91">
        <v>142</v>
      </c>
      <c r="AG3020" s="91">
        <v>301</v>
      </c>
      <c r="AH3020" s="91">
        <v>287270</v>
      </c>
      <c r="AI3020" s="91">
        <v>1</v>
      </c>
      <c r="AJ3020" s="91" t="s">
        <v>25613</v>
      </c>
      <c r="AK3020" s="91">
        <v>2</v>
      </c>
      <c r="AL3020" s="91">
        <v>0</v>
      </c>
      <c r="AM3020" s="91" t="s">
        <v>87</v>
      </c>
      <c r="AO3020" s="91">
        <v>1</v>
      </c>
      <c r="AP3020" s="91">
        <v>2</v>
      </c>
      <c r="AQ3020" s="91" t="s">
        <v>87</v>
      </c>
      <c r="AR3020" s="91" t="s">
        <v>87</v>
      </c>
      <c r="AW3020" s="91">
        <v>1</v>
      </c>
      <c r="AX3020" s="91">
        <v>0</v>
      </c>
      <c r="AZ3020" s="92">
        <v>40514</v>
      </c>
      <c r="BA3020" s="91" t="s">
        <v>183</v>
      </c>
      <c r="BB3020" s="92">
        <v>40969</v>
      </c>
      <c r="BC3020" s="91" t="s">
        <v>87</v>
      </c>
    </row>
    <row r="3021" spans="1:55">
      <c r="A3021" s="91">
        <f t="shared" si="47"/>
        <v>3020</v>
      </c>
      <c r="B3021" s="91">
        <v>2078501</v>
      </c>
      <c r="C3021" s="91">
        <v>38</v>
      </c>
      <c r="D3021" s="91">
        <v>19</v>
      </c>
      <c r="E3021" s="91" t="s">
        <v>87</v>
      </c>
      <c r="F3021" s="91" t="s">
        <v>87</v>
      </c>
      <c r="G3021" s="91" t="s">
        <v>25614</v>
      </c>
      <c r="I3021" s="91" t="s">
        <v>25615</v>
      </c>
      <c r="K3021" s="91" t="s">
        <v>25616</v>
      </c>
      <c r="L3021" s="91" t="s">
        <v>25617</v>
      </c>
      <c r="O3021" s="91" t="s">
        <v>25618</v>
      </c>
      <c r="P3021" s="91" t="s">
        <v>25619</v>
      </c>
      <c r="R3021" s="91" t="s">
        <v>25620</v>
      </c>
      <c r="S3021" s="91" t="s">
        <v>25621</v>
      </c>
      <c r="T3021" s="91" t="s">
        <v>269</v>
      </c>
      <c r="U3021" s="91">
        <v>0</v>
      </c>
      <c r="V3021" s="91">
        <v>500000</v>
      </c>
      <c r="W3021" s="91">
        <v>0</v>
      </c>
      <c r="X3021" s="91">
        <v>100</v>
      </c>
      <c r="Y3021" s="91">
        <v>120</v>
      </c>
      <c r="Z3021" s="91">
        <v>40</v>
      </c>
      <c r="AA3021" s="91">
        <v>60</v>
      </c>
      <c r="AB3021" s="91">
        <v>120</v>
      </c>
      <c r="AC3021" s="91">
        <v>0</v>
      </c>
      <c r="AD3021" s="91">
        <v>100</v>
      </c>
      <c r="AE3021" s="91">
        <v>120</v>
      </c>
      <c r="AF3021" s="91">
        <v>134</v>
      </c>
      <c r="AG3021" s="91">
        <v>112</v>
      </c>
      <c r="AH3021" s="91">
        <v>3020927</v>
      </c>
      <c r="AI3021" s="91">
        <v>1</v>
      </c>
      <c r="AJ3021" s="91" t="s">
        <v>25622</v>
      </c>
      <c r="AK3021" s="91">
        <v>2</v>
      </c>
      <c r="AL3021" s="91">
        <v>1</v>
      </c>
      <c r="AM3021" s="91">
        <v>12101930796284</v>
      </c>
      <c r="AN3021" s="91" t="s">
        <v>24008</v>
      </c>
      <c r="AO3021" s="91">
        <v>1</v>
      </c>
      <c r="AP3021" s="91">
        <v>2</v>
      </c>
      <c r="AQ3021" s="91" t="s">
        <v>87</v>
      </c>
      <c r="AR3021" s="91" t="s">
        <v>87</v>
      </c>
      <c r="AW3021" s="91">
        <v>1</v>
      </c>
      <c r="AX3021" s="91">
        <v>0</v>
      </c>
      <c r="AZ3021" s="92">
        <v>40532</v>
      </c>
      <c r="BA3021" s="91" t="s">
        <v>183</v>
      </c>
      <c r="BB3021" s="92">
        <v>41513</v>
      </c>
      <c r="BC3021" s="91" t="s">
        <v>87</v>
      </c>
    </row>
    <row r="3022" spans="1:55">
      <c r="A3022" s="91">
        <f t="shared" si="47"/>
        <v>3021</v>
      </c>
      <c r="B3022" s="91">
        <v>2079001</v>
      </c>
      <c r="C3022" s="91">
        <v>70</v>
      </c>
      <c r="D3022" s="91">
        <v>19</v>
      </c>
      <c r="E3022" s="91" t="s">
        <v>87</v>
      </c>
      <c r="F3022" s="91" t="s">
        <v>87</v>
      </c>
      <c r="G3022" s="91" t="s">
        <v>25623</v>
      </c>
      <c r="I3022" s="91" t="s">
        <v>25624</v>
      </c>
      <c r="K3022" s="91" t="s">
        <v>25625</v>
      </c>
      <c r="L3022" s="91" t="s">
        <v>25626</v>
      </c>
      <c r="O3022" s="91" t="s">
        <v>25627</v>
      </c>
      <c r="P3022" s="91" t="s">
        <v>25628</v>
      </c>
      <c r="R3022" s="91" t="s">
        <v>25629</v>
      </c>
      <c r="S3022" s="91" t="s">
        <v>25630</v>
      </c>
      <c r="T3022" s="91" t="s">
        <v>269</v>
      </c>
      <c r="U3022" s="91">
        <v>1</v>
      </c>
      <c r="V3022" s="91">
        <v>500000</v>
      </c>
      <c r="W3022" s="91">
        <v>0</v>
      </c>
      <c r="X3022" s="91">
        <v>100</v>
      </c>
      <c r="Y3022" s="91">
        <v>120</v>
      </c>
      <c r="Z3022" s="91">
        <v>40</v>
      </c>
      <c r="AA3022" s="91">
        <v>60</v>
      </c>
      <c r="AB3022" s="91">
        <v>120</v>
      </c>
      <c r="AC3022" s="91">
        <v>0</v>
      </c>
      <c r="AD3022" s="91">
        <v>100</v>
      </c>
      <c r="AE3022" s="91">
        <v>120</v>
      </c>
      <c r="AF3022" s="91">
        <v>1610</v>
      </c>
      <c r="AG3022" s="91">
        <v>24</v>
      </c>
      <c r="AH3022" s="91">
        <v>751349</v>
      </c>
      <c r="AI3022" s="91">
        <v>1</v>
      </c>
      <c r="AJ3022" s="91" t="s">
        <v>25631</v>
      </c>
      <c r="AK3022" s="91">
        <v>2</v>
      </c>
      <c r="AL3022" s="91">
        <v>1</v>
      </c>
      <c r="AM3022" s="91">
        <v>26102932465091</v>
      </c>
      <c r="AN3022" s="91" t="s">
        <v>25632</v>
      </c>
      <c r="AO3022" s="91">
        <v>1</v>
      </c>
      <c r="AP3022" s="91">
        <v>2</v>
      </c>
      <c r="AQ3022" s="91">
        <v>1549245</v>
      </c>
      <c r="AR3022" s="91" t="s">
        <v>87</v>
      </c>
      <c r="AU3022" s="93">
        <v>42060</v>
      </c>
      <c r="AW3022" s="91">
        <v>1</v>
      </c>
      <c r="AX3022" s="91">
        <v>0</v>
      </c>
      <c r="AZ3022" s="92">
        <v>40533</v>
      </c>
      <c r="BA3022" s="91" t="s">
        <v>183</v>
      </c>
      <c r="BB3022" s="92">
        <v>42057</v>
      </c>
      <c r="BC3022" s="91" t="s">
        <v>87</v>
      </c>
    </row>
    <row r="3023" spans="1:55">
      <c r="A3023" s="91">
        <f t="shared" si="47"/>
        <v>3022</v>
      </c>
      <c r="B3023" s="91">
        <v>2079301</v>
      </c>
      <c r="C3023" s="91">
        <v>50</v>
      </c>
      <c r="D3023" s="91">
        <v>19</v>
      </c>
      <c r="E3023" s="91" t="s">
        <v>87</v>
      </c>
      <c r="F3023" s="91" t="s">
        <v>87</v>
      </c>
      <c r="G3023" s="91" t="s">
        <v>25633</v>
      </c>
      <c r="I3023" s="91" t="s">
        <v>25634</v>
      </c>
      <c r="K3023" s="91" t="s">
        <v>4049</v>
      </c>
      <c r="L3023" s="91" t="s">
        <v>25635</v>
      </c>
      <c r="O3023" s="91" t="s">
        <v>25636</v>
      </c>
      <c r="P3023" s="91" t="s">
        <v>25637</v>
      </c>
      <c r="R3023" s="91" t="s">
        <v>25638</v>
      </c>
      <c r="S3023" s="91" t="s">
        <v>25639</v>
      </c>
      <c r="T3023" s="91" t="s">
        <v>269</v>
      </c>
      <c r="U3023" s="91">
        <v>0</v>
      </c>
      <c r="V3023" s="91">
        <v>500000</v>
      </c>
      <c r="W3023" s="91">
        <v>0</v>
      </c>
      <c r="X3023" s="91">
        <v>100</v>
      </c>
      <c r="Y3023" s="91">
        <v>120</v>
      </c>
      <c r="Z3023" s="91">
        <v>40</v>
      </c>
      <c r="AA3023" s="91">
        <v>60</v>
      </c>
      <c r="AB3023" s="91">
        <v>120</v>
      </c>
      <c r="AC3023" s="91">
        <v>40</v>
      </c>
      <c r="AD3023" s="91">
        <v>60</v>
      </c>
      <c r="AE3023" s="91">
        <v>120</v>
      </c>
      <c r="AF3023" s="91">
        <v>544</v>
      </c>
      <c r="AG3023" s="91">
        <v>100</v>
      </c>
      <c r="AH3023" s="91">
        <v>101290</v>
      </c>
      <c r="AI3023" s="91">
        <v>2</v>
      </c>
      <c r="AJ3023" s="91" t="s">
        <v>25640</v>
      </c>
      <c r="AK3023" s="91">
        <v>2</v>
      </c>
      <c r="AL3023" s="91">
        <v>1</v>
      </c>
      <c r="AM3023" s="91" t="s">
        <v>25641</v>
      </c>
      <c r="AN3023" s="91" t="s">
        <v>271</v>
      </c>
      <c r="AO3023" s="91">
        <v>1</v>
      </c>
      <c r="AP3023" s="91">
        <v>2</v>
      </c>
      <c r="AQ3023" s="91" t="s">
        <v>87</v>
      </c>
      <c r="AR3023" s="91" t="s">
        <v>87</v>
      </c>
      <c r="AW3023" s="91">
        <v>1</v>
      </c>
      <c r="AX3023" s="91">
        <v>0</v>
      </c>
      <c r="AZ3023" s="92">
        <v>40534</v>
      </c>
      <c r="BA3023" s="91" t="s">
        <v>183</v>
      </c>
      <c r="BB3023" s="92">
        <v>40534</v>
      </c>
      <c r="BC3023" s="91" t="s">
        <v>87</v>
      </c>
    </row>
    <row r="3024" spans="1:55">
      <c r="A3024" s="91">
        <f t="shared" si="47"/>
        <v>3023</v>
      </c>
      <c r="B3024" s="91">
        <v>2079701</v>
      </c>
      <c r="C3024" s="91">
        <v>43</v>
      </c>
      <c r="D3024" s="91">
        <v>19</v>
      </c>
      <c r="E3024" s="91" t="s">
        <v>87</v>
      </c>
      <c r="F3024" s="91" t="s">
        <v>87</v>
      </c>
      <c r="G3024" s="91" t="s">
        <v>25642</v>
      </c>
      <c r="I3024" s="91" t="s">
        <v>25643</v>
      </c>
      <c r="J3024" s="91" t="s">
        <v>25644</v>
      </c>
      <c r="K3024" s="91" t="s">
        <v>25645</v>
      </c>
      <c r="L3024" s="91" t="s">
        <v>25646</v>
      </c>
      <c r="O3024" s="91" t="s">
        <v>25647</v>
      </c>
      <c r="P3024" s="91" t="s">
        <v>25648</v>
      </c>
      <c r="R3024" s="91" t="s">
        <v>25649</v>
      </c>
      <c r="S3024" s="91" t="s">
        <v>25650</v>
      </c>
      <c r="T3024" s="91" t="s">
        <v>346</v>
      </c>
      <c r="U3024" s="91">
        <v>0</v>
      </c>
      <c r="V3024" s="91">
        <v>0</v>
      </c>
      <c r="W3024" s="91">
        <v>0</v>
      </c>
      <c r="X3024" s="91">
        <v>0</v>
      </c>
      <c r="Y3024" s="91">
        <v>0</v>
      </c>
      <c r="Z3024" s="91">
        <v>100</v>
      </c>
      <c r="AA3024" s="91">
        <v>0</v>
      </c>
      <c r="AB3024" s="91">
        <v>0</v>
      </c>
      <c r="AC3024" s="91">
        <v>0</v>
      </c>
      <c r="AD3024" s="91">
        <v>0</v>
      </c>
      <c r="AE3024" s="91">
        <v>0</v>
      </c>
      <c r="AF3024" s="91">
        <v>1506</v>
      </c>
      <c r="AG3024" s="91">
        <v>30</v>
      </c>
      <c r="AH3024" s="91">
        <v>69997</v>
      </c>
      <c r="AI3024" s="91">
        <v>1</v>
      </c>
      <c r="AJ3024" s="91" t="s">
        <v>25651</v>
      </c>
      <c r="AK3024" s="91">
        <v>2</v>
      </c>
      <c r="AL3024" s="91">
        <v>0</v>
      </c>
      <c r="AM3024" s="91" t="s">
        <v>87</v>
      </c>
      <c r="AO3024" s="91">
        <v>0</v>
      </c>
      <c r="AP3024" s="91">
        <v>2</v>
      </c>
      <c r="AQ3024" s="91" t="s">
        <v>87</v>
      </c>
      <c r="AR3024" s="91" t="s">
        <v>87</v>
      </c>
      <c r="AW3024" s="91">
        <v>1</v>
      </c>
      <c r="AX3024" s="91">
        <v>0</v>
      </c>
      <c r="AZ3024" s="92">
        <v>43132</v>
      </c>
      <c r="BA3024" s="91" t="s">
        <v>3642</v>
      </c>
      <c r="BB3024" s="92">
        <v>43132</v>
      </c>
      <c r="BC3024" s="91" t="s">
        <v>3642</v>
      </c>
    </row>
    <row r="3025" spans="1:55">
      <c r="A3025" s="91">
        <f t="shared" si="47"/>
        <v>3024</v>
      </c>
      <c r="B3025" s="91">
        <v>2090801</v>
      </c>
      <c r="C3025" s="91">
        <v>38</v>
      </c>
      <c r="D3025" s="91">
        <v>19</v>
      </c>
      <c r="E3025" s="91" t="s">
        <v>87</v>
      </c>
      <c r="F3025" s="91" t="s">
        <v>87</v>
      </c>
      <c r="G3025" s="91" t="s">
        <v>25652</v>
      </c>
      <c r="I3025" s="91" t="s">
        <v>25653</v>
      </c>
      <c r="K3025" s="91" t="s">
        <v>25654</v>
      </c>
      <c r="L3025" s="91" t="s">
        <v>25655</v>
      </c>
      <c r="O3025" s="91" t="s">
        <v>25656</v>
      </c>
      <c r="P3025" s="91" t="s">
        <v>25657</v>
      </c>
      <c r="R3025" s="91" t="s">
        <v>25658</v>
      </c>
      <c r="S3025" s="91" t="s">
        <v>25659</v>
      </c>
      <c r="T3025" s="91" t="s">
        <v>201</v>
      </c>
      <c r="U3025" s="91">
        <v>1</v>
      </c>
      <c r="V3025" s="91">
        <v>500000</v>
      </c>
      <c r="W3025" s="91">
        <v>0</v>
      </c>
      <c r="X3025" s="91">
        <v>100</v>
      </c>
      <c r="Y3025" s="91">
        <v>120</v>
      </c>
      <c r="Z3025" s="91">
        <v>40</v>
      </c>
      <c r="AA3025" s="91">
        <v>60</v>
      </c>
      <c r="AB3025" s="91">
        <v>120</v>
      </c>
      <c r="AC3025" s="91">
        <v>0</v>
      </c>
      <c r="AD3025" s="91">
        <v>100</v>
      </c>
      <c r="AE3025" s="91">
        <v>120</v>
      </c>
      <c r="AF3025" s="91">
        <v>140</v>
      </c>
      <c r="AG3025" s="91">
        <v>253</v>
      </c>
      <c r="AH3025" s="91">
        <v>1380057</v>
      </c>
      <c r="AI3025" s="91">
        <v>1</v>
      </c>
      <c r="AJ3025" s="91" t="s">
        <v>25660</v>
      </c>
      <c r="AK3025" s="91">
        <v>2</v>
      </c>
      <c r="AL3025" s="91">
        <v>0</v>
      </c>
      <c r="AM3025" s="91" t="s">
        <v>87</v>
      </c>
      <c r="AO3025" s="91">
        <v>1</v>
      </c>
      <c r="AP3025" s="91">
        <v>2</v>
      </c>
      <c r="AQ3025" s="91">
        <v>1566828</v>
      </c>
      <c r="AR3025" s="91" t="s">
        <v>87</v>
      </c>
      <c r="AU3025" s="93">
        <v>42060</v>
      </c>
      <c r="AW3025" s="91">
        <v>1</v>
      </c>
      <c r="AX3025" s="91">
        <v>0</v>
      </c>
      <c r="AZ3025" s="92">
        <v>40584</v>
      </c>
      <c r="BA3025" s="91" t="s">
        <v>183</v>
      </c>
      <c r="BB3025" s="92">
        <v>42496</v>
      </c>
      <c r="BC3025" s="91" t="s">
        <v>87</v>
      </c>
    </row>
    <row r="3026" spans="1:55">
      <c r="A3026" s="91">
        <f t="shared" si="47"/>
        <v>3025</v>
      </c>
      <c r="B3026" s="91">
        <v>2094801</v>
      </c>
      <c r="C3026" s="91">
        <v>38</v>
      </c>
      <c r="D3026" s="91">
        <v>19</v>
      </c>
      <c r="E3026" s="91" t="s">
        <v>87</v>
      </c>
      <c r="F3026" s="91" t="s">
        <v>87</v>
      </c>
      <c r="G3026" s="91" t="s">
        <v>25661</v>
      </c>
      <c r="H3026" s="91" t="s">
        <v>114</v>
      </c>
      <c r="I3026" s="91" t="s">
        <v>25662</v>
      </c>
      <c r="K3026" s="91" t="s">
        <v>25663</v>
      </c>
      <c r="L3026" s="91" t="s">
        <v>25664</v>
      </c>
      <c r="O3026" s="91" t="s">
        <v>25665</v>
      </c>
      <c r="P3026" s="91" t="s">
        <v>25666</v>
      </c>
      <c r="R3026" s="91" t="s">
        <v>25667</v>
      </c>
      <c r="S3026" s="91" t="s">
        <v>25668</v>
      </c>
      <c r="T3026" s="91" t="s">
        <v>346</v>
      </c>
      <c r="U3026" s="91">
        <v>1</v>
      </c>
      <c r="V3026" s="91">
        <v>500000</v>
      </c>
      <c r="W3026" s="91">
        <v>0</v>
      </c>
      <c r="X3026" s="91">
        <v>100</v>
      </c>
      <c r="Y3026" s="91">
        <v>120</v>
      </c>
      <c r="Z3026" s="91">
        <v>40</v>
      </c>
      <c r="AA3026" s="91">
        <v>60</v>
      </c>
      <c r="AB3026" s="91">
        <v>120</v>
      </c>
      <c r="AC3026" s="91">
        <v>40</v>
      </c>
      <c r="AD3026" s="91">
        <v>60</v>
      </c>
      <c r="AE3026" s="91">
        <v>120</v>
      </c>
      <c r="AF3026" s="91">
        <v>1</v>
      </c>
      <c r="AG3026" s="91">
        <v>377</v>
      </c>
      <c r="AH3026" s="91">
        <v>1395685</v>
      </c>
      <c r="AI3026" s="91">
        <v>1</v>
      </c>
      <c r="AJ3026" s="91" t="s">
        <v>25669</v>
      </c>
      <c r="AK3026" s="91">
        <v>2</v>
      </c>
      <c r="AL3026" s="91">
        <v>0</v>
      </c>
      <c r="AM3026" s="91" t="s">
        <v>87</v>
      </c>
      <c r="AO3026" s="91">
        <v>1</v>
      </c>
      <c r="AP3026" s="91">
        <v>2</v>
      </c>
      <c r="AQ3026" s="91">
        <v>1366231</v>
      </c>
      <c r="AR3026" s="91" t="s">
        <v>87</v>
      </c>
      <c r="AU3026" s="93">
        <v>42060</v>
      </c>
      <c r="AW3026" s="91">
        <v>1</v>
      </c>
      <c r="AX3026" s="91">
        <v>0</v>
      </c>
      <c r="AZ3026" s="92">
        <v>40597</v>
      </c>
      <c r="BA3026" s="91" t="s">
        <v>183</v>
      </c>
      <c r="BB3026" s="92">
        <v>42057</v>
      </c>
      <c r="BC3026" s="91" t="s">
        <v>87</v>
      </c>
    </row>
    <row r="3027" spans="1:55">
      <c r="A3027" s="91">
        <f t="shared" si="47"/>
        <v>3026</v>
      </c>
      <c r="B3027" s="91">
        <v>2095301</v>
      </c>
      <c r="C3027" s="91">
        <v>30</v>
      </c>
      <c r="D3027" s="91">
        <v>19</v>
      </c>
      <c r="E3027" s="91" t="s">
        <v>87</v>
      </c>
      <c r="F3027" s="91" t="s">
        <v>87</v>
      </c>
      <c r="G3027" s="91" t="s">
        <v>25670</v>
      </c>
      <c r="I3027" s="91" t="s">
        <v>25671</v>
      </c>
      <c r="J3027" s="91" t="s">
        <v>25672</v>
      </c>
      <c r="K3027" s="91" t="s">
        <v>25673</v>
      </c>
      <c r="L3027" s="91" t="s">
        <v>25674</v>
      </c>
      <c r="O3027" s="91" t="s">
        <v>25675</v>
      </c>
      <c r="P3027" s="91" t="s">
        <v>25676</v>
      </c>
      <c r="R3027" s="91" t="s">
        <v>25677</v>
      </c>
      <c r="S3027" s="91" t="s">
        <v>25678</v>
      </c>
      <c r="T3027" s="91" t="s">
        <v>269</v>
      </c>
      <c r="U3027" s="91">
        <v>1</v>
      </c>
      <c r="V3027" s="91">
        <v>0</v>
      </c>
      <c r="W3027" s="91">
        <v>0</v>
      </c>
      <c r="X3027" s="91">
        <v>0</v>
      </c>
      <c r="Y3027" s="91">
        <v>0</v>
      </c>
      <c r="Z3027" s="91">
        <v>100</v>
      </c>
      <c r="AA3027" s="91">
        <v>0</v>
      </c>
      <c r="AB3027" s="91">
        <v>0</v>
      </c>
      <c r="AC3027" s="91">
        <v>0</v>
      </c>
      <c r="AD3027" s="91">
        <v>0</v>
      </c>
      <c r="AE3027" s="91">
        <v>0</v>
      </c>
      <c r="AF3027" s="91">
        <v>5</v>
      </c>
      <c r="AG3027" s="91">
        <v>345</v>
      </c>
      <c r="AH3027" s="91">
        <v>4983213</v>
      </c>
      <c r="AI3027" s="91">
        <v>1</v>
      </c>
      <c r="AJ3027" s="91" t="s">
        <v>25679</v>
      </c>
      <c r="AK3027" s="91">
        <v>2</v>
      </c>
      <c r="AL3027" s="91">
        <v>0</v>
      </c>
      <c r="AM3027" s="91" t="s">
        <v>87</v>
      </c>
      <c r="AO3027" s="91">
        <v>1</v>
      </c>
      <c r="AP3027" s="91">
        <v>2</v>
      </c>
      <c r="AQ3027" s="91">
        <v>1583658</v>
      </c>
      <c r="AR3027" s="91" t="s">
        <v>87</v>
      </c>
      <c r="AU3027" s="93">
        <v>42060</v>
      </c>
      <c r="AW3027" s="91">
        <v>1</v>
      </c>
      <c r="AX3027" s="91">
        <v>0</v>
      </c>
      <c r="AZ3027" s="92">
        <v>40597</v>
      </c>
      <c r="BA3027" s="91" t="s">
        <v>183</v>
      </c>
      <c r="BB3027" s="92">
        <v>42057</v>
      </c>
      <c r="BC3027" s="91" t="s">
        <v>87</v>
      </c>
    </row>
    <row r="3028" spans="1:55">
      <c r="A3028" s="91">
        <f t="shared" si="47"/>
        <v>3027</v>
      </c>
      <c r="B3028" s="91">
        <v>2095401</v>
      </c>
      <c r="C3028" s="91">
        <v>70</v>
      </c>
      <c r="D3028" s="91">
        <v>19</v>
      </c>
      <c r="E3028" s="91" t="s">
        <v>87</v>
      </c>
      <c r="F3028" s="91" t="s">
        <v>87</v>
      </c>
      <c r="G3028" s="91" t="s">
        <v>25680</v>
      </c>
      <c r="I3028" s="91" t="s">
        <v>25681</v>
      </c>
      <c r="K3028" s="91" t="s">
        <v>25682</v>
      </c>
      <c r="L3028" s="91" t="s">
        <v>25683</v>
      </c>
      <c r="O3028" s="91" t="s">
        <v>25684</v>
      </c>
      <c r="P3028" s="91" t="s">
        <v>25685</v>
      </c>
      <c r="R3028" s="91" t="s">
        <v>25686</v>
      </c>
      <c r="S3028" s="91" t="s">
        <v>25687</v>
      </c>
      <c r="T3028" s="91" t="s">
        <v>269</v>
      </c>
      <c r="U3028" s="91">
        <v>1</v>
      </c>
      <c r="V3028" s="91">
        <v>500000</v>
      </c>
      <c r="W3028" s="91">
        <v>0</v>
      </c>
      <c r="X3028" s="91">
        <v>100</v>
      </c>
      <c r="Y3028" s="91">
        <v>120</v>
      </c>
      <c r="Z3028" s="91">
        <v>40</v>
      </c>
      <c r="AA3028" s="91">
        <v>60</v>
      </c>
      <c r="AB3028" s="91">
        <v>120</v>
      </c>
      <c r="AC3028" s="91">
        <v>0</v>
      </c>
      <c r="AD3028" s="91">
        <v>100</v>
      </c>
      <c r="AE3028" s="91">
        <v>120</v>
      </c>
      <c r="AF3028" s="91">
        <v>174</v>
      </c>
      <c r="AG3028" s="91">
        <v>123</v>
      </c>
      <c r="AH3028" s="91">
        <v>2000636</v>
      </c>
      <c r="AI3028" s="91">
        <v>2</v>
      </c>
      <c r="AJ3028" s="91" t="s">
        <v>25688</v>
      </c>
      <c r="AK3028" s="91">
        <v>2</v>
      </c>
      <c r="AL3028" s="91">
        <v>0</v>
      </c>
      <c r="AM3028" s="91" t="s">
        <v>87</v>
      </c>
      <c r="AO3028" s="91">
        <v>1</v>
      </c>
      <c r="AP3028" s="91">
        <v>2</v>
      </c>
      <c r="AQ3028" s="91">
        <v>1583647</v>
      </c>
      <c r="AR3028" s="91" t="s">
        <v>87</v>
      </c>
      <c r="AU3028" s="93">
        <v>42060</v>
      </c>
      <c r="AW3028" s="91">
        <v>1</v>
      </c>
      <c r="AX3028" s="91">
        <v>0</v>
      </c>
      <c r="AZ3028" s="92">
        <v>40611</v>
      </c>
      <c r="BA3028" s="91" t="s">
        <v>183</v>
      </c>
      <c r="BB3028" s="92">
        <v>42057</v>
      </c>
      <c r="BC3028" s="91" t="s">
        <v>87</v>
      </c>
    </row>
    <row r="3029" spans="1:55">
      <c r="A3029" s="91">
        <f t="shared" si="47"/>
        <v>3028</v>
      </c>
      <c r="B3029" s="91">
        <v>2099801</v>
      </c>
      <c r="C3029" s="91">
        <v>70</v>
      </c>
      <c r="D3029" s="91">
        <v>19</v>
      </c>
      <c r="E3029" s="91" t="s">
        <v>87</v>
      </c>
      <c r="F3029" s="91" t="s">
        <v>87</v>
      </c>
      <c r="G3029" s="91" t="s">
        <v>25689</v>
      </c>
      <c r="I3029" s="91" t="s">
        <v>25690</v>
      </c>
      <c r="K3029" s="91" t="s">
        <v>25691</v>
      </c>
      <c r="L3029" s="91" t="s">
        <v>25692</v>
      </c>
      <c r="O3029" s="91" t="s">
        <v>25693</v>
      </c>
      <c r="P3029" s="91" t="s">
        <v>25694</v>
      </c>
      <c r="R3029" s="91" t="s">
        <v>25695</v>
      </c>
      <c r="S3029" s="91" t="s">
        <v>25696</v>
      </c>
      <c r="T3029" s="91" t="s">
        <v>269</v>
      </c>
      <c r="U3029" s="91">
        <v>1</v>
      </c>
      <c r="V3029" s="91">
        <v>500000</v>
      </c>
      <c r="W3029" s="91">
        <v>0</v>
      </c>
      <c r="X3029" s="91">
        <v>100</v>
      </c>
      <c r="Y3029" s="91">
        <v>120</v>
      </c>
      <c r="Z3029" s="91">
        <v>40</v>
      </c>
      <c r="AA3029" s="91">
        <v>60</v>
      </c>
      <c r="AB3029" s="91">
        <v>120</v>
      </c>
      <c r="AC3029" s="91">
        <v>0</v>
      </c>
      <c r="AD3029" s="91">
        <v>100</v>
      </c>
      <c r="AE3029" s="91">
        <v>120</v>
      </c>
      <c r="AF3029" s="91">
        <v>554</v>
      </c>
      <c r="AG3029" s="91">
        <v>123</v>
      </c>
      <c r="AH3029" s="91">
        <v>15454</v>
      </c>
      <c r="AI3029" s="91">
        <v>2</v>
      </c>
      <c r="AJ3029" s="91" t="s">
        <v>25697</v>
      </c>
      <c r="AK3029" s="91">
        <v>2</v>
      </c>
      <c r="AL3029" s="91">
        <v>1</v>
      </c>
      <c r="AM3029" s="91" t="s">
        <v>25698</v>
      </c>
      <c r="AN3029" s="91" t="s">
        <v>25699</v>
      </c>
      <c r="AO3029" s="91">
        <v>1</v>
      </c>
      <c r="AP3029" s="91">
        <v>2</v>
      </c>
      <c r="AQ3029" s="91">
        <v>1574029</v>
      </c>
      <c r="AR3029" s="91" t="s">
        <v>87</v>
      </c>
      <c r="AU3029" s="93">
        <v>42060</v>
      </c>
      <c r="AW3029" s="91">
        <v>1</v>
      </c>
      <c r="AX3029" s="91">
        <v>0</v>
      </c>
      <c r="AZ3029" s="92">
        <v>40616</v>
      </c>
      <c r="BA3029" s="91" t="s">
        <v>183</v>
      </c>
      <c r="BB3029" s="92">
        <v>42057</v>
      </c>
      <c r="BC3029" s="91" t="s">
        <v>87</v>
      </c>
    </row>
    <row r="3030" spans="1:55">
      <c r="A3030" s="91">
        <f t="shared" si="47"/>
        <v>3029</v>
      </c>
      <c r="B3030" s="91">
        <v>2101601</v>
      </c>
      <c r="C3030" s="91">
        <v>70</v>
      </c>
      <c r="D3030" s="91">
        <v>19</v>
      </c>
      <c r="E3030" s="91" t="s">
        <v>87</v>
      </c>
      <c r="F3030" s="91" t="s">
        <v>87</v>
      </c>
      <c r="G3030" s="91" t="s">
        <v>25700</v>
      </c>
      <c r="H3030" s="91" t="s">
        <v>25701</v>
      </c>
      <c r="I3030" s="91" t="s">
        <v>25702</v>
      </c>
      <c r="J3030" s="91" t="s">
        <v>25703</v>
      </c>
      <c r="K3030" s="91" t="s">
        <v>3126</v>
      </c>
      <c r="L3030" s="91" t="s">
        <v>25704</v>
      </c>
      <c r="O3030" s="91" t="s">
        <v>25705</v>
      </c>
      <c r="P3030" s="91" t="s">
        <v>25706</v>
      </c>
      <c r="R3030" s="91" t="s">
        <v>25707</v>
      </c>
      <c r="S3030" s="91" t="s">
        <v>25708</v>
      </c>
      <c r="T3030" s="91" t="s">
        <v>269</v>
      </c>
      <c r="U3030" s="91">
        <v>1</v>
      </c>
      <c r="V3030" s="91">
        <v>500000</v>
      </c>
      <c r="W3030" s="91">
        <v>0</v>
      </c>
      <c r="X3030" s="91">
        <v>100</v>
      </c>
      <c r="Y3030" s="91">
        <v>120</v>
      </c>
      <c r="Z3030" s="91">
        <v>40</v>
      </c>
      <c r="AA3030" s="91">
        <v>60</v>
      </c>
      <c r="AB3030" s="91">
        <v>120</v>
      </c>
      <c r="AC3030" s="91">
        <v>0</v>
      </c>
      <c r="AD3030" s="91">
        <v>100</v>
      </c>
      <c r="AE3030" s="91">
        <v>120</v>
      </c>
      <c r="AF3030" s="91">
        <v>9</v>
      </c>
      <c r="AG3030" s="91">
        <v>757</v>
      </c>
      <c r="AH3030" s="91">
        <v>2407552</v>
      </c>
      <c r="AI3030" s="91">
        <v>2</v>
      </c>
      <c r="AJ3030" s="91" t="s">
        <v>25709</v>
      </c>
      <c r="AK3030" s="91">
        <v>2</v>
      </c>
      <c r="AL3030" s="91">
        <v>1</v>
      </c>
      <c r="AM3030" s="91">
        <v>27104300916</v>
      </c>
      <c r="AN3030" s="91" t="s">
        <v>2330</v>
      </c>
      <c r="AO3030" s="91">
        <v>1</v>
      </c>
      <c r="AP3030" s="91">
        <v>2</v>
      </c>
      <c r="AQ3030" s="91">
        <v>1279931</v>
      </c>
      <c r="AR3030" s="91" t="s">
        <v>87</v>
      </c>
      <c r="AU3030" s="93">
        <v>42060</v>
      </c>
      <c r="AW3030" s="91">
        <v>1</v>
      </c>
      <c r="AX3030" s="91">
        <v>0</v>
      </c>
      <c r="AZ3030" s="92">
        <v>40625</v>
      </c>
      <c r="BA3030" s="91" t="s">
        <v>183</v>
      </c>
      <c r="BB3030" s="92">
        <v>42057</v>
      </c>
      <c r="BC3030" s="91" t="s">
        <v>87</v>
      </c>
    </row>
    <row r="3031" spans="1:55">
      <c r="A3031" s="91">
        <f t="shared" si="47"/>
        <v>3030</v>
      </c>
      <c r="B3031" s="91">
        <v>2103101</v>
      </c>
      <c r="C3031" s="91">
        <v>40</v>
      </c>
      <c r="D3031" s="91">
        <v>19</v>
      </c>
      <c r="E3031" s="91" t="s">
        <v>87</v>
      </c>
      <c r="F3031" s="91" t="s">
        <v>87</v>
      </c>
      <c r="G3031" s="91" t="s">
        <v>25710</v>
      </c>
      <c r="I3031" s="91" t="s">
        <v>25711</v>
      </c>
      <c r="K3031" s="91" t="s">
        <v>25712</v>
      </c>
      <c r="L3031" s="91" t="s">
        <v>25713</v>
      </c>
      <c r="O3031" s="91" t="s">
        <v>25714</v>
      </c>
      <c r="P3031" s="91" t="s">
        <v>25714</v>
      </c>
      <c r="R3031" s="91" t="s">
        <v>25715</v>
      </c>
      <c r="S3031" s="91" t="s">
        <v>25716</v>
      </c>
      <c r="T3031" s="91" t="s">
        <v>269</v>
      </c>
      <c r="U3031" s="91">
        <v>1</v>
      </c>
      <c r="V3031" s="91">
        <v>500000</v>
      </c>
      <c r="W3031" s="91">
        <v>0</v>
      </c>
      <c r="X3031" s="91">
        <v>100</v>
      </c>
      <c r="Y3031" s="91">
        <v>120</v>
      </c>
      <c r="Z3031" s="91">
        <v>40</v>
      </c>
      <c r="AA3031" s="91">
        <v>60</v>
      </c>
      <c r="AB3031" s="91">
        <v>120</v>
      </c>
      <c r="AC3031" s="91">
        <v>0</v>
      </c>
      <c r="AD3031" s="91">
        <v>100</v>
      </c>
      <c r="AE3031" s="91">
        <v>120</v>
      </c>
      <c r="AF3031" s="91">
        <v>1280</v>
      </c>
      <c r="AG3031" s="91">
        <v>24</v>
      </c>
      <c r="AH3031" s="91">
        <v>8974</v>
      </c>
      <c r="AI3031" s="91">
        <v>2</v>
      </c>
      <c r="AJ3031" s="91" t="s">
        <v>25717</v>
      </c>
      <c r="AK3031" s="91">
        <v>2</v>
      </c>
      <c r="AL3031" s="91">
        <v>1</v>
      </c>
      <c r="AM3031" s="91" t="s">
        <v>25718</v>
      </c>
      <c r="AN3031" s="91" t="s">
        <v>431</v>
      </c>
      <c r="AO3031" s="91">
        <v>1</v>
      </c>
      <c r="AP3031" s="91">
        <v>2</v>
      </c>
      <c r="AQ3031" s="91">
        <v>1248128</v>
      </c>
      <c r="AR3031" s="91" t="s">
        <v>87</v>
      </c>
      <c r="AU3031" s="93">
        <v>42060</v>
      </c>
      <c r="AW3031" s="91">
        <v>1</v>
      </c>
      <c r="AX3031" s="91">
        <v>0</v>
      </c>
      <c r="AZ3031" s="92">
        <v>40625</v>
      </c>
      <c r="BA3031" s="91" t="s">
        <v>183</v>
      </c>
      <c r="BB3031" s="92">
        <v>42057</v>
      </c>
      <c r="BC3031" s="91" t="s">
        <v>87</v>
      </c>
    </row>
    <row r="3032" spans="1:55">
      <c r="A3032" s="91">
        <f t="shared" si="47"/>
        <v>3031</v>
      </c>
      <c r="B3032" s="91">
        <v>2103201</v>
      </c>
      <c r="C3032" s="91">
        <v>40</v>
      </c>
      <c r="D3032" s="91">
        <v>19</v>
      </c>
      <c r="E3032" s="91" t="s">
        <v>87</v>
      </c>
      <c r="F3032" s="91" t="s">
        <v>87</v>
      </c>
      <c r="G3032" s="91" t="s">
        <v>25719</v>
      </c>
      <c r="I3032" s="91" t="s">
        <v>25720</v>
      </c>
      <c r="K3032" s="91" t="s">
        <v>25721</v>
      </c>
      <c r="L3032" s="91" t="s">
        <v>25722</v>
      </c>
      <c r="O3032" s="91" t="s">
        <v>25723</v>
      </c>
      <c r="P3032" s="91" t="s">
        <v>25723</v>
      </c>
      <c r="R3032" s="91" t="s">
        <v>25724</v>
      </c>
      <c r="S3032" s="91" t="s">
        <v>25725</v>
      </c>
      <c r="T3032" s="91" t="s">
        <v>269</v>
      </c>
      <c r="U3032" s="91">
        <v>1</v>
      </c>
      <c r="V3032" s="91">
        <v>500000</v>
      </c>
      <c r="W3032" s="91">
        <v>0</v>
      </c>
      <c r="X3032" s="91">
        <v>100</v>
      </c>
      <c r="Y3032" s="91">
        <v>120</v>
      </c>
      <c r="Z3032" s="91">
        <v>40</v>
      </c>
      <c r="AA3032" s="91">
        <v>60</v>
      </c>
      <c r="AB3032" s="91">
        <v>120</v>
      </c>
      <c r="AC3032" s="91">
        <v>0</v>
      </c>
      <c r="AD3032" s="91">
        <v>100</v>
      </c>
      <c r="AE3032" s="91">
        <v>120</v>
      </c>
      <c r="AF3032" s="91">
        <v>1283</v>
      </c>
      <c r="AG3032" s="91">
        <v>5</v>
      </c>
      <c r="AH3032" s="91">
        <v>21725</v>
      </c>
      <c r="AI3032" s="91">
        <v>2</v>
      </c>
      <c r="AJ3032" s="91" t="s">
        <v>25726</v>
      </c>
      <c r="AK3032" s="91">
        <v>2</v>
      </c>
      <c r="AL3032" s="91">
        <v>1</v>
      </c>
      <c r="AM3032" s="91" t="s">
        <v>25727</v>
      </c>
      <c r="AN3032" s="91" t="s">
        <v>431</v>
      </c>
      <c r="AO3032" s="91">
        <v>1</v>
      </c>
      <c r="AP3032" s="91">
        <v>2</v>
      </c>
      <c r="AQ3032" s="91">
        <v>1640225</v>
      </c>
      <c r="AR3032" s="91" t="s">
        <v>87</v>
      </c>
      <c r="AU3032" s="93">
        <v>42119</v>
      </c>
      <c r="AW3032" s="91">
        <v>1</v>
      </c>
      <c r="AX3032" s="91">
        <v>0</v>
      </c>
      <c r="AZ3032" s="92">
        <v>40625</v>
      </c>
      <c r="BA3032" s="91" t="s">
        <v>183</v>
      </c>
      <c r="BB3032" s="92">
        <v>42053</v>
      </c>
      <c r="BC3032" s="91" t="s">
        <v>87</v>
      </c>
    </row>
    <row r="3033" spans="1:55">
      <c r="A3033" s="91">
        <f t="shared" si="47"/>
        <v>3032</v>
      </c>
      <c r="B3033" s="91">
        <v>2112101</v>
      </c>
      <c r="C3033" s="91">
        <v>70</v>
      </c>
      <c r="D3033" s="91">
        <v>19</v>
      </c>
      <c r="E3033" s="91" t="s">
        <v>87</v>
      </c>
      <c r="F3033" s="91" t="s">
        <v>87</v>
      </c>
      <c r="G3033" s="91" t="s">
        <v>25728</v>
      </c>
      <c r="I3033" s="91" t="s">
        <v>25729</v>
      </c>
      <c r="J3033" s="91" t="s">
        <v>25730</v>
      </c>
      <c r="K3033" s="91" t="s">
        <v>25731</v>
      </c>
      <c r="L3033" s="91" t="s">
        <v>25732</v>
      </c>
      <c r="O3033" s="91" t="s">
        <v>25733</v>
      </c>
      <c r="P3033" s="91" t="s">
        <v>25734</v>
      </c>
      <c r="R3033" s="91" t="s">
        <v>25735</v>
      </c>
      <c r="S3033" s="91" t="s">
        <v>25736</v>
      </c>
      <c r="T3033" s="91" t="s">
        <v>269</v>
      </c>
      <c r="U3033" s="91">
        <v>1</v>
      </c>
      <c r="V3033" s="91">
        <v>500000</v>
      </c>
      <c r="W3033" s="91">
        <v>0</v>
      </c>
      <c r="X3033" s="91">
        <v>100</v>
      </c>
      <c r="Y3033" s="91">
        <v>120</v>
      </c>
      <c r="Z3033" s="91">
        <v>40</v>
      </c>
      <c r="AA3033" s="91">
        <v>60</v>
      </c>
      <c r="AB3033" s="91">
        <v>120</v>
      </c>
      <c r="AC3033" s="91">
        <v>0</v>
      </c>
      <c r="AD3033" s="91">
        <v>100</v>
      </c>
      <c r="AE3033" s="91">
        <v>120</v>
      </c>
      <c r="AF3033" s="91">
        <v>175</v>
      </c>
      <c r="AG3033" s="91">
        <v>404</v>
      </c>
      <c r="AH3033" s="91">
        <v>387658</v>
      </c>
      <c r="AI3033" s="91">
        <v>1</v>
      </c>
      <c r="AJ3033" s="91" t="s">
        <v>25737</v>
      </c>
      <c r="AK3033" s="91">
        <v>2</v>
      </c>
      <c r="AL3033" s="91">
        <v>1</v>
      </c>
      <c r="AM3033" s="91">
        <v>37101930785031</v>
      </c>
      <c r="AN3033" s="91" t="s">
        <v>25738</v>
      </c>
      <c r="AO3033" s="91">
        <v>0</v>
      </c>
      <c r="AP3033" s="91">
        <v>2</v>
      </c>
      <c r="AQ3033" s="91">
        <v>1586763</v>
      </c>
      <c r="AR3033" s="91" t="s">
        <v>87</v>
      </c>
      <c r="AU3033" s="93">
        <v>42060</v>
      </c>
      <c r="AW3033" s="91">
        <v>1</v>
      </c>
      <c r="AX3033" s="91">
        <v>0</v>
      </c>
      <c r="AZ3033" s="92">
        <v>40659</v>
      </c>
      <c r="BA3033" s="91" t="s">
        <v>183</v>
      </c>
      <c r="BB3033" s="92">
        <v>42057</v>
      </c>
      <c r="BC3033" s="91" t="s">
        <v>87</v>
      </c>
    </row>
    <row r="3034" spans="1:55">
      <c r="A3034" s="91">
        <f t="shared" si="47"/>
        <v>3033</v>
      </c>
      <c r="B3034" s="91">
        <v>2117901</v>
      </c>
      <c r="C3034" s="91">
        <v>20</v>
      </c>
      <c r="D3034" s="91">
        <v>19</v>
      </c>
      <c r="E3034" s="91" t="s">
        <v>87</v>
      </c>
      <c r="F3034" s="91" t="s">
        <v>87</v>
      </c>
      <c r="G3034" s="91" t="s">
        <v>25739</v>
      </c>
      <c r="I3034" s="91" t="s">
        <v>25740</v>
      </c>
      <c r="J3034" s="91" t="s">
        <v>25740</v>
      </c>
      <c r="K3034" s="91" t="s">
        <v>25741</v>
      </c>
      <c r="L3034" s="91" t="s">
        <v>25742</v>
      </c>
      <c r="O3034" s="91" t="s">
        <v>25743</v>
      </c>
      <c r="P3034" s="91" t="s">
        <v>25744</v>
      </c>
      <c r="R3034" s="91" t="s">
        <v>25745</v>
      </c>
      <c r="S3034" s="91" t="s">
        <v>25746</v>
      </c>
      <c r="T3034" s="91" t="s">
        <v>269</v>
      </c>
      <c r="U3034" s="91">
        <v>1</v>
      </c>
      <c r="V3034" s="91">
        <v>0</v>
      </c>
      <c r="W3034" s="91">
        <v>0</v>
      </c>
      <c r="X3034" s="91">
        <v>100</v>
      </c>
      <c r="Y3034" s="91">
        <v>0</v>
      </c>
      <c r="Z3034" s="91">
        <v>40</v>
      </c>
      <c r="AA3034" s="91">
        <v>60</v>
      </c>
      <c r="AB3034" s="91">
        <v>120</v>
      </c>
      <c r="AC3034" s="91">
        <v>40</v>
      </c>
      <c r="AD3034" s="91">
        <v>60</v>
      </c>
      <c r="AE3034" s="91">
        <v>120</v>
      </c>
      <c r="AF3034" s="91">
        <v>130</v>
      </c>
      <c r="AG3034" s="91">
        <v>84</v>
      </c>
      <c r="AH3034" s="91">
        <v>22642</v>
      </c>
      <c r="AI3034" s="91">
        <v>2</v>
      </c>
      <c r="AJ3034" s="91" t="s">
        <v>25747</v>
      </c>
      <c r="AK3034" s="91">
        <v>2</v>
      </c>
      <c r="AL3034" s="91">
        <v>1</v>
      </c>
      <c r="AM3034" s="91" t="s">
        <v>25748</v>
      </c>
      <c r="AN3034" s="91" t="s">
        <v>1232</v>
      </c>
      <c r="AO3034" s="91">
        <v>1</v>
      </c>
      <c r="AP3034" s="91">
        <v>2</v>
      </c>
      <c r="AQ3034" s="91">
        <v>1586796</v>
      </c>
      <c r="AR3034" s="91" t="s">
        <v>87</v>
      </c>
      <c r="AU3034" s="93">
        <v>42060</v>
      </c>
      <c r="AW3034" s="91">
        <v>1</v>
      </c>
      <c r="AX3034" s="91">
        <v>0</v>
      </c>
      <c r="AZ3034" s="92">
        <v>40674</v>
      </c>
      <c r="BA3034" s="91" t="s">
        <v>183</v>
      </c>
      <c r="BB3034" s="92">
        <v>42057</v>
      </c>
      <c r="BC3034" s="91" t="s">
        <v>87</v>
      </c>
    </row>
    <row r="3035" spans="1:55">
      <c r="A3035" s="91">
        <f t="shared" si="47"/>
        <v>3034</v>
      </c>
      <c r="B3035" s="91">
        <v>2119801</v>
      </c>
      <c r="C3035" s="91">
        <v>70</v>
      </c>
      <c r="D3035" s="91">
        <v>19</v>
      </c>
      <c r="E3035" s="91" t="s">
        <v>87</v>
      </c>
      <c r="F3035" s="91" t="s">
        <v>87</v>
      </c>
      <c r="G3035" s="91" t="s">
        <v>25749</v>
      </c>
      <c r="I3035" s="91" t="s">
        <v>25750</v>
      </c>
      <c r="J3035" s="91" t="s">
        <v>25751</v>
      </c>
      <c r="K3035" s="91" t="s">
        <v>20273</v>
      </c>
      <c r="L3035" s="91" t="s">
        <v>25752</v>
      </c>
      <c r="M3035" s="91" t="s">
        <v>25753</v>
      </c>
      <c r="O3035" s="91" t="s">
        <v>25754</v>
      </c>
      <c r="P3035" s="91" t="s">
        <v>25755</v>
      </c>
      <c r="R3035" s="91" t="s">
        <v>25756</v>
      </c>
      <c r="S3035" s="91" t="s">
        <v>25757</v>
      </c>
      <c r="T3035" s="91" t="s">
        <v>269</v>
      </c>
      <c r="U3035" s="91">
        <v>0</v>
      </c>
      <c r="V3035" s="91">
        <v>500000</v>
      </c>
      <c r="W3035" s="91">
        <v>0</v>
      </c>
      <c r="X3035" s="91">
        <v>100</v>
      </c>
      <c r="Y3035" s="91">
        <v>120</v>
      </c>
      <c r="Z3035" s="91">
        <v>40</v>
      </c>
      <c r="AA3035" s="91">
        <v>60</v>
      </c>
      <c r="AB3035" s="91">
        <v>120</v>
      </c>
      <c r="AC3035" s="91">
        <v>0</v>
      </c>
      <c r="AD3035" s="91">
        <v>100</v>
      </c>
      <c r="AE3035" s="91">
        <v>120</v>
      </c>
      <c r="AF3035" s="91">
        <v>5</v>
      </c>
      <c r="AG3035" s="91">
        <v>520</v>
      </c>
      <c r="AH3035" s="91">
        <v>4788606</v>
      </c>
      <c r="AI3035" s="91">
        <v>1</v>
      </c>
      <c r="AJ3035" s="91" t="s">
        <v>25758</v>
      </c>
      <c r="AK3035" s="91">
        <v>2</v>
      </c>
      <c r="AL3035" s="91">
        <v>0</v>
      </c>
      <c r="AM3035" s="91" t="s">
        <v>87</v>
      </c>
      <c r="AO3035" s="91">
        <v>1</v>
      </c>
      <c r="AP3035" s="91">
        <v>2</v>
      </c>
      <c r="AQ3035" s="91" t="s">
        <v>87</v>
      </c>
      <c r="AR3035" s="91" t="s">
        <v>87</v>
      </c>
      <c r="AW3035" s="91">
        <v>1</v>
      </c>
      <c r="AX3035" s="91">
        <v>0</v>
      </c>
      <c r="AZ3035" s="92">
        <v>40681</v>
      </c>
      <c r="BA3035" s="91" t="s">
        <v>183</v>
      </c>
      <c r="BB3035" s="92">
        <v>40681</v>
      </c>
      <c r="BC3035" s="91" t="s">
        <v>87</v>
      </c>
    </row>
    <row r="3036" spans="1:55">
      <c r="A3036" s="91">
        <f t="shared" si="47"/>
        <v>3035</v>
      </c>
      <c r="B3036" s="91">
        <v>2120901</v>
      </c>
      <c r="C3036" s="91">
        <v>38</v>
      </c>
      <c r="D3036" s="91">
        <v>19</v>
      </c>
      <c r="E3036" s="91" t="s">
        <v>87</v>
      </c>
      <c r="F3036" s="91" t="s">
        <v>87</v>
      </c>
      <c r="G3036" s="91" t="s">
        <v>25759</v>
      </c>
      <c r="I3036" s="91" t="s">
        <v>25760</v>
      </c>
      <c r="K3036" s="91" t="s">
        <v>7028</v>
      </c>
      <c r="L3036" s="91" t="s">
        <v>25761</v>
      </c>
      <c r="O3036" s="91" t="s">
        <v>25762</v>
      </c>
      <c r="P3036" s="91" t="s">
        <v>25763</v>
      </c>
      <c r="R3036" s="91" t="s">
        <v>25764</v>
      </c>
      <c r="S3036" s="91" t="s">
        <v>25765</v>
      </c>
      <c r="T3036" s="91" t="s">
        <v>269</v>
      </c>
      <c r="U3036" s="91">
        <v>0</v>
      </c>
      <c r="V3036" s="91">
        <v>500000</v>
      </c>
      <c r="W3036" s="91">
        <v>0</v>
      </c>
      <c r="X3036" s="91">
        <v>0</v>
      </c>
      <c r="Y3036" s="91">
        <v>0</v>
      </c>
      <c r="Z3036" s="91">
        <v>100</v>
      </c>
      <c r="AA3036" s="91">
        <v>0</v>
      </c>
      <c r="AB3036" s="91">
        <v>0</v>
      </c>
      <c r="AC3036" s="91">
        <v>0</v>
      </c>
      <c r="AD3036" s="91">
        <v>0</v>
      </c>
      <c r="AE3036" s="91">
        <v>0</v>
      </c>
      <c r="AF3036" s="91">
        <v>5</v>
      </c>
      <c r="AG3036" s="91">
        <v>152</v>
      </c>
      <c r="AH3036" s="91">
        <v>9009979</v>
      </c>
      <c r="AI3036" s="91">
        <v>2</v>
      </c>
      <c r="AJ3036" s="91" t="s">
        <v>25766</v>
      </c>
      <c r="AK3036" s="91">
        <v>2</v>
      </c>
      <c r="AL3036" s="91">
        <v>0</v>
      </c>
      <c r="AM3036" s="91" t="s">
        <v>87</v>
      </c>
      <c r="AO3036" s="91">
        <v>1</v>
      </c>
      <c r="AP3036" s="91">
        <v>2</v>
      </c>
      <c r="AQ3036" s="91" t="s">
        <v>87</v>
      </c>
      <c r="AR3036" s="91" t="s">
        <v>87</v>
      </c>
      <c r="AW3036" s="91">
        <v>1</v>
      </c>
      <c r="AX3036" s="91">
        <v>0</v>
      </c>
      <c r="AZ3036" s="92">
        <v>40686</v>
      </c>
      <c r="BA3036" s="91" t="s">
        <v>183</v>
      </c>
      <c r="BB3036" s="92">
        <v>40686</v>
      </c>
      <c r="BC3036" s="91" t="s">
        <v>87</v>
      </c>
    </row>
    <row r="3037" spans="1:55">
      <c r="A3037" s="91">
        <f t="shared" si="47"/>
        <v>3036</v>
      </c>
      <c r="B3037" s="91">
        <v>2125801</v>
      </c>
      <c r="C3037" s="91">
        <v>29</v>
      </c>
      <c r="D3037" s="91">
        <v>19</v>
      </c>
      <c r="E3037" s="91" t="s">
        <v>87</v>
      </c>
      <c r="F3037" s="91" t="s">
        <v>87</v>
      </c>
      <c r="G3037" s="91" t="s">
        <v>25767</v>
      </c>
      <c r="I3037" s="91" t="s">
        <v>25768</v>
      </c>
      <c r="J3037" s="91" t="s">
        <v>25769</v>
      </c>
      <c r="K3037" s="91" t="s">
        <v>18153</v>
      </c>
      <c r="L3037" s="91" t="s">
        <v>25770</v>
      </c>
      <c r="O3037" s="91" t="s">
        <v>25771</v>
      </c>
      <c r="P3037" s="91" t="s">
        <v>25772</v>
      </c>
      <c r="R3037" s="91" t="s">
        <v>25773</v>
      </c>
      <c r="S3037" s="91" t="s">
        <v>25774</v>
      </c>
      <c r="T3037" s="91" t="s">
        <v>201</v>
      </c>
      <c r="U3037" s="91">
        <v>0</v>
      </c>
      <c r="V3037" s="91">
        <v>500000</v>
      </c>
      <c r="W3037" s="91">
        <v>0</v>
      </c>
      <c r="X3037" s="91">
        <v>0</v>
      </c>
      <c r="Y3037" s="91">
        <v>0</v>
      </c>
      <c r="Z3037" s="91">
        <v>40</v>
      </c>
      <c r="AA3037" s="91">
        <v>60</v>
      </c>
      <c r="AB3037" s="91">
        <v>120</v>
      </c>
      <c r="AC3037" s="91">
        <v>0</v>
      </c>
      <c r="AD3037" s="91">
        <v>0</v>
      </c>
      <c r="AE3037" s="91">
        <v>0</v>
      </c>
      <c r="AF3037" s="91">
        <v>142</v>
      </c>
      <c r="AG3037" s="91">
        <v>406</v>
      </c>
      <c r="AH3037" s="91">
        <v>629785</v>
      </c>
      <c r="AI3037" s="91">
        <v>1</v>
      </c>
      <c r="AJ3037" s="91" t="s">
        <v>25775</v>
      </c>
      <c r="AK3037" s="91">
        <v>2</v>
      </c>
      <c r="AL3037" s="91">
        <v>0</v>
      </c>
      <c r="AM3037" s="91" t="s">
        <v>87</v>
      </c>
      <c r="AO3037" s="91">
        <v>1</v>
      </c>
      <c r="AP3037" s="91">
        <v>2</v>
      </c>
      <c r="AQ3037" s="91" t="s">
        <v>87</v>
      </c>
      <c r="AR3037" s="91" t="s">
        <v>87</v>
      </c>
      <c r="AW3037" s="91">
        <v>1</v>
      </c>
      <c r="AX3037" s="91">
        <v>0</v>
      </c>
      <c r="AZ3037" s="92">
        <v>40695</v>
      </c>
      <c r="BA3037" s="91" t="s">
        <v>183</v>
      </c>
      <c r="BB3037" s="92">
        <v>40696</v>
      </c>
      <c r="BC3037" s="91" t="s">
        <v>87</v>
      </c>
    </row>
    <row r="3038" spans="1:55">
      <c r="A3038" s="91">
        <f t="shared" si="47"/>
        <v>3037</v>
      </c>
      <c r="B3038" s="91">
        <v>2127101</v>
      </c>
      <c r="C3038" s="91">
        <v>70</v>
      </c>
      <c r="D3038" s="91">
        <v>19</v>
      </c>
      <c r="E3038" s="91" t="s">
        <v>87</v>
      </c>
      <c r="F3038" s="91" t="s">
        <v>87</v>
      </c>
      <c r="G3038" s="91" t="s">
        <v>25776</v>
      </c>
      <c r="I3038" s="91" t="s">
        <v>25777</v>
      </c>
      <c r="J3038" s="91" t="s">
        <v>25778</v>
      </c>
      <c r="K3038" s="91" t="s">
        <v>16204</v>
      </c>
      <c r="L3038" s="91" t="s">
        <v>25779</v>
      </c>
      <c r="O3038" s="91" t="s">
        <v>25780</v>
      </c>
      <c r="P3038" s="91" t="s">
        <v>25781</v>
      </c>
      <c r="R3038" s="91" t="s">
        <v>25782</v>
      </c>
      <c r="S3038" s="91" t="s">
        <v>25783</v>
      </c>
      <c r="T3038" s="91" t="s">
        <v>269</v>
      </c>
      <c r="U3038" s="91">
        <v>1</v>
      </c>
      <c r="V3038" s="91">
        <v>500000</v>
      </c>
      <c r="W3038" s="91">
        <v>0</v>
      </c>
      <c r="X3038" s="91">
        <v>100</v>
      </c>
      <c r="Y3038" s="91">
        <v>120</v>
      </c>
      <c r="Z3038" s="91">
        <v>40</v>
      </c>
      <c r="AA3038" s="91">
        <v>60</v>
      </c>
      <c r="AB3038" s="91">
        <v>120</v>
      </c>
      <c r="AC3038" s="91">
        <v>0</v>
      </c>
      <c r="AD3038" s="91">
        <v>100</v>
      </c>
      <c r="AE3038" s="91">
        <v>120</v>
      </c>
      <c r="AF3038" s="91">
        <v>163</v>
      </c>
      <c r="AG3038" s="91">
        <v>624</v>
      </c>
      <c r="AH3038" s="91">
        <v>766906</v>
      </c>
      <c r="AI3038" s="91">
        <v>1</v>
      </c>
      <c r="AJ3038" s="91" t="s">
        <v>25784</v>
      </c>
      <c r="AK3038" s="91">
        <v>2</v>
      </c>
      <c r="AL3038" s="91">
        <v>0</v>
      </c>
      <c r="AM3038" s="91" t="s">
        <v>87</v>
      </c>
      <c r="AO3038" s="91">
        <v>0</v>
      </c>
      <c r="AP3038" s="91">
        <v>2</v>
      </c>
      <c r="AQ3038" s="91">
        <v>1566840</v>
      </c>
      <c r="AR3038" s="91" t="s">
        <v>87</v>
      </c>
      <c r="AU3038" s="93">
        <v>42060</v>
      </c>
      <c r="AW3038" s="91">
        <v>1</v>
      </c>
      <c r="AX3038" s="91">
        <v>0</v>
      </c>
      <c r="AZ3038" s="92">
        <v>40707</v>
      </c>
      <c r="BA3038" s="91" t="s">
        <v>183</v>
      </c>
      <c r="BB3038" s="92">
        <v>42057</v>
      </c>
      <c r="BC3038" s="91" t="s">
        <v>87</v>
      </c>
    </row>
    <row r="3039" spans="1:55">
      <c r="A3039" s="91">
        <f t="shared" si="47"/>
        <v>3038</v>
      </c>
      <c r="B3039" s="91">
        <v>2127201</v>
      </c>
      <c r="C3039" s="91">
        <v>43</v>
      </c>
      <c r="D3039" s="91">
        <v>19</v>
      </c>
      <c r="E3039" s="91" t="s">
        <v>87</v>
      </c>
      <c r="F3039" s="91" t="s">
        <v>87</v>
      </c>
      <c r="G3039" s="91" t="s">
        <v>25785</v>
      </c>
      <c r="I3039" s="91" t="s">
        <v>25786</v>
      </c>
      <c r="J3039" s="91" t="s">
        <v>25787</v>
      </c>
      <c r="K3039" s="91" t="s">
        <v>12075</v>
      </c>
      <c r="L3039" s="91" t="s">
        <v>25788</v>
      </c>
      <c r="O3039" s="91" t="s">
        <v>25789</v>
      </c>
      <c r="P3039" s="91" t="s">
        <v>25790</v>
      </c>
      <c r="Q3039" s="91" t="s">
        <v>25791</v>
      </c>
      <c r="R3039" s="91" t="s">
        <v>25792</v>
      </c>
      <c r="S3039" s="91" t="s">
        <v>25793</v>
      </c>
      <c r="T3039" s="91" t="s">
        <v>269</v>
      </c>
      <c r="U3039" s="91">
        <v>0</v>
      </c>
      <c r="V3039" s="91">
        <v>500000</v>
      </c>
      <c r="W3039" s="91">
        <v>0</v>
      </c>
      <c r="X3039" s="91">
        <v>0</v>
      </c>
      <c r="Y3039" s="91">
        <v>0</v>
      </c>
      <c r="Z3039" s="91">
        <v>30</v>
      </c>
      <c r="AA3039" s="91">
        <v>70</v>
      </c>
      <c r="AB3039" s="91">
        <v>120</v>
      </c>
      <c r="AC3039" s="91">
        <v>0</v>
      </c>
      <c r="AD3039" s="91">
        <v>0</v>
      </c>
      <c r="AE3039" s="91">
        <v>0</v>
      </c>
      <c r="AF3039" s="91">
        <v>149</v>
      </c>
      <c r="AG3039" s="91">
        <v>264</v>
      </c>
      <c r="AH3039" s="91">
        <v>360675</v>
      </c>
      <c r="AI3039" s="91">
        <v>1</v>
      </c>
      <c r="AJ3039" s="91" t="s">
        <v>25794</v>
      </c>
      <c r="AK3039" s="91">
        <v>2</v>
      </c>
      <c r="AL3039" s="91">
        <v>1</v>
      </c>
      <c r="AM3039" s="91">
        <v>22103009117000</v>
      </c>
      <c r="AN3039" s="91" t="s">
        <v>5752</v>
      </c>
      <c r="AO3039" s="91">
        <v>0</v>
      </c>
      <c r="AP3039" s="91">
        <v>2</v>
      </c>
      <c r="AQ3039" s="91" t="s">
        <v>87</v>
      </c>
      <c r="AR3039" s="91" t="s">
        <v>87</v>
      </c>
      <c r="AW3039" s="91">
        <v>1</v>
      </c>
      <c r="AX3039" s="91">
        <v>0</v>
      </c>
      <c r="AZ3039" s="92">
        <v>43132</v>
      </c>
      <c r="BA3039" s="91" t="s">
        <v>3642</v>
      </c>
      <c r="BB3039" s="92">
        <v>43132</v>
      </c>
      <c r="BC3039" s="91" t="s">
        <v>3642</v>
      </c>
    </row>
    <row r="3040" spans="1:55">
      <c r="A3040" s="91">
        <f t="shared" si="47"/>
        <v>3039</v>
      </c>
      <c r="B3040" s="91">
        <v>2129201</v>
      </c>
      <c r="C3040" s="91">
        <v>94</v>
      </c>
      <c r="D3040" s="91">
        <v>19</v>
      </c>
      <c r="E3040" s="91" t="s">
        <v>87</v>
      </c>
      <c r="F3040" s="91" t="s">
        <v>87</v>
      </c>
      <c r="G3040" s="91" t="s">
        <v>25795</v>
      </c>
      <c r="I3040" s="91" t="s">
        <v>25796</v>
      </c>
      <c r="J3040" s="91" t="s">
        <v>25797</v>
      </c>
      <c r="K3040" s="91" t="s">
        <v>320</v>
      </c>
      <c r="L3040" s="91" t="s">
        <v>25798</v>
      </c>
      <c r="M3040" s="91" t="s">
        <v>25799</v>
      </c>
      <c r="O3040" s="91" t="s">
        <v>25800</v>
      </c>
      <c r="P3040" s="91" t="s">
        <v>25801</v>
      </c>
      <c r="U3040" s="91">
        <v>1</v>
      </c>
      <c r="V3040" s="91">
        <v>500000</v>
      </c>
      <c r="W3040" s="91">
        <v>0</v>
      </c>
      <c r="X3040" s="91">
        <v>0</v>
      </c>
      <c r="Y3040" s="91">
        <v>0</v>
      </c>
      <c r="Z3040" s="91">
        <v>40</v>
      </c>
      <c r="AA3040" s="91">
        <v>60</v>
      </c>
      <c r="AB3040" s="91">
        <v>120</v>
      </c>
      <c r="AC3040" s="91">
        <v>40</v>
      </c>
      <c r="AD3040" s="91">
        <v>60</v>
      </c>
      <c r="AE3040" s="91">
        <v>120</v>
      </c>
      <c r="AF3040" s="91">
        <v>1</v>
      </c>
      <c r="AG3040" s="91">
        <v>35</v>
      </c>
      <c r="AH3040" s="91">
        <v>2992844</v>
      </c>
      <c r="AI3040" s="91">
        <v>1</v>
      </c>
      <c r="AJ3040" s="91" t="s">
        <v>25802</v>
      </c>
      <c r="AK3040" s="91">
        <v>2</v>
      </c>
      <c r="AL3040" s="91">
        <v>0</v>
      </c>
      <c r="AM3040" s="91" t="s">
        <v>87</v>
      </c>
      <c r="AO3040" s="91">
        <v>1</v>
      </c>
      <c r="AP3040" s="91">
        <v>2</v>
      </c>
      <c r="AQ3040" s="91">
        <v>1804081</v>
      </c>
      <c r="AR3040" s="91" t="s">
        <v>87</v>
      </c>
      <c r="AU3040" s="93">
        <v>42394</v>
      </c>
      <c r="AW3040" s="91">
        <v>1</v>
      </c>
      <c r="AX3040" s="91">
        <v>0</v>
      </c>
      <c r="AY3040" s="91">
        <v>0</v>
      </c>
      <c r="AZ3040" s="92">
        <v>42151</v>
      </c>
      <c r="BA3040" s="91" t="s">
        <v>183</v>
      </c>
      <c r="BB3040" s="92">
        <v>42291</v>
      </c>
      <c r="BC3040" s="91" t="s">
        <v>87</v>
      </c>
    </row>
    <row r="3041" spans="1:55">
      <c r="A3041" s="91">
        <f t="shared" si="47"/>
        <v>3040</v>
      </c>
      <c r="B3041" s="91">
        <v>2129801</v>
      </c>
      <c r="C3041" s="91">
        <v>30</v>
      </c>
      <c r="D3041" s="91">
        <v>19</v>
      </c>
      <c r="E3041" s="91" t="s">
        <v>87</v>
      </c>
      <c r="F3041" s="91" t="s">
        <v>87</v>
      </c>
      <c r="G3041" s="91" t="s">
        <v>25803</v>
      </c>
      <c r="I3041" s="91" t="s">
        <v>25804</v>
      </c>
      <c r="J3041" s="91" t="s">
        <v>25805</v>
      </c>
      <c r="K3041" s="91" t="s">
        <v>25806</v>
      </c>
      <c r="L3041" s="91" t="s">
        <v>25807</v>
      </c>
      <c r="O3041" s="91" t="s">
        <v>25808</v>
      </c>
      <c r="P3041" s="91" t="s">
        <v>25809</v>
      </c>
      <c r="R3041" s="91" t="s">
        <v>25810</v>
      </c>
      <c r="S3041" s="91" t="s">
        <v>25811</v>
      </c>
      <c r="T3041" s="91" t="s">
        <v>269</v>
      </c>
      <c r="U3041" s="91">
        <v>1</v>
      </c>
      <c r="V3041" s="91">
        <v>500000</v>
      </c>
      <c r="W3041" s="91">
        <v>0</v>
      </c>
      <c r="X3041" s="91">
        <v>100</v>
      </c>
      <c r="Y3041" s="91">
        <v>120</v>
      </c>
      <c r="Z3041" s="91">
        <v>40</v>
      </c>
      <c r="AA3041" s="91">
        <v>60</v>
      </c>
      <c r="AB3041" s="91">
        <v>120</v>
      </c>
      <c r="AC3041" s="91">
        <v>40</v>
      </c>
      <c r="AD3041" s="91">
        <v>60</v>
      </c>
      <c r="AE3041" s="91">
        <v>120</v>
      </c>
      <c r="AF3041" s="91">
        <v>134</v>
      </c>
      <c r="AG3041" s="91">
        <v>13</v>
      </c>
      <c r="AH3041" s="91">
        <v>504481</v>
      </c>
      <c r="AI3041" s="91">
        <v>2</v>
      </c>
      <c r="AJ3041" s="91" t="s">
        <v>25812</v>
      </c>
      <c r="AK3041" s="91">
        <v>2</v>
      </c>
      <c r="AL3041" s="91">
        <v>0</v>
      </c>
      <c r="AM3041" s="91" t="s">
        <v>87</v>
      </c>
      <c r="AO3041" s="91">
        <v>1</v>
      </c>
      <c r="AP3041" s="91">
        <v>2</v>
      </c>
      <c r="AQ3041" s="91">
        <v>1584963</v>
      </c>
      <c r="AR3041" s="91" t="s">
        <v>87</v>
      </c>
      <c r="AU3041" s="93">
        <v>42060</v>
      </c>
      <c r="AW3041" s="91">
        <v>1</v>
      </c>
      <c r="AX3041" s="91">
        <v>0</v>
      </c>
      <c r="AZ3041" s="92">
        <v>40710</v>
      </c>
      <c r="BA3041" s="91" t="s">
        <v>183</v>
      </c>
      <c r="BB3041" s="92">
        <v>42057</v>
      </c>
      <c r="BC3041" s="91" t="s">
        <v>87</v>
      </c>
    </row>
    <row r="3042" spans="1:55">
      <c r="A3042" s="91">
        <f t="shared" si="47"/>
        <v>3041</v>
      </c>
      <c r="B3042" s="91">
        <v>2130801</v>
      </c>
      <c r="C3042" s="91">
        <v>38</v>
      </c>
      <c r="D3042" s="91">
        <v>19</v>
      </c>
      <c r="E3042" s="91" t="s">
        <v>87</v>
      </c>
      <c r="F3042" s="91" t="s">
        <v>87</v>
      </c>
      <c r="G3042" s="91" t="s">
        <v>25813</v>
      </c>
      <c r="I3042" s="91" t="s">
        <v>25814</v>
      </c>
      <c r="K3042" s="91" t="s">
        <v>25815</v>
      </c>
      <c r="L3042" s="91" t="s">
        <v>25816</v>
      </c>
      <c r="O3042" s="91" t="s">
        <v>25817</v>
      </c>
      <c r="P3042" s="91" t="s">
        <v>25817</v>
      </c>
      <c r="R3042" s="91" t="s">
        <v>25818</v>
      </c>
      <c r="S3042" s="91" t="s">
        <v>25819</v>
      </c>
      <c r="T3042" s="91" t="s">
        <v>269</v>
      </c>
      <c r="U3042" s="91">
        <v>1</v>
      </c>
      <c r="V3042" s="91">
        <v>500000</v>
      </c>
      <c r="W3042" s="91">
        <v>0</v>
      </c>
      <c r="X3042" s="91">
        <v>100</v>
      </c>
      <c r="Y3042" s="91">
        <v>120</v>
      </c>
      <c r="Z3042" s="91">
        <v>40</v>
      </c>
      <c r="AA3042" s="91">
        <v>60</v>
      </c>
      <c r="AB3042" s="91">
        <v>120</v>
      </c>
      <c r="AC3042" s="91">
        <v>0</v>
      </c>
      <c r="AD3042" s="91">
        <v>100</v>
      </c>
      <c r="AE3042" s="91">
        <v>120</v>
      </c>
      <c r="AF3042" s="91">
        <v>134</v>
      </c>
      <c r="AG3042" s="91">
        <v>301</v>
      </c>
      <c r="AH3042" s="91">
        <v>3613577</v>
      </c>
      <c r="AI3042" s="91">
        <v>1</v>
      </c>
      <c r="AJ3042" s="91" t="s">
        <v>25820</v>
      </c>
      <c r="AK3042" s="91">
        <v>2</v>
      </c>
      <c r="AL3042" s="91">
        <v>0</v>
      </c>
      <c r="AM3042" s="91" t="s">
        <v>87</v>
      </c>
      <c r="AO3042" s="91">
        <v>1</v>
      </c>
      <c r="AP3042" s="91">
        <v>2</v>
      </c>
      <c r="AQ3042" s="91">
        <v>1587090</v>
      </c>
      <c r="AR3042" s="91" t="s">
        <v>87</v>
      </c>
      <c r="AU3042" s="93">
        <v>42060</v>
      </c>
      <c r="AW3042" s="91">
        <v>1</v>
      </c>
      <c r="AX3042" s="91">
        <v>0</v>
      </c>
      <c r="AZ3042" s="92">
        <v>40714</v>
      </c>
      <c r="BA3042" s="91" t="s">
        <v>183</v>
      </c>
      <c r="BB3042" s="92">
        <v>42057</v>
      </c>
      <c r="BC3042" s="91" t="s">
        <v>87</v>
      </c>
    </row>
    <row r="3043" spans="1:55">
      <c r="A3043" s="91">
        <f t="shared" si="47"/>
        <v>3042</v>
      </c>
      <c r="B3043" s="91">
        <v>2132701</v>
      </c>
      <c r="C3043" s="91">
        <v>30</v>
      </c>
      <c r="D3043" s="91">
        <v>19</v>
      </c>
      <c r="E3043" s="91" t="s">
        <v>87</v>
      </c>
      <c r="F3043" s="91" t="s">
        <v>87</v>
      </c>
      <c r="G3043" s="91" t="s">
        <v>25821</v>
      </c>
      <c r="I3043" s="91" t="s">
        <v>25822</v>
      </c>
      <c r="K3043" s="91" t="s">
        <v>25823</v>
      </c>
      <c r="L3043" s="91" t="s">
        <v>25824</v>
      </c>
      <c r="O3043" s="91" t="s">
        <v>25825</v>
      </c>
      <c r="P3043" s="91" t="s">
        <v>25826</v>
      </c>
      <c r="R3043" s="91" t="s">
        <v>25827</v>
      </c>
      <c r="S3043" s="91" t="s">
        <v>25828</v>
      </c>
      <c r="T3043" s="91" t="s">
        <v>269</v>
      </c>
      <c r="U3043" s="91">
        <v>0</v>
      </c>
      <c r="V3043" s="91">
        <v>500000</v>
      </c>
      <c r="W3043" s="91">
        <v>0</v>
      </c>
      <c r="X3043" s="91">
        <v>0</v>
      </c>
      <c r="Y3043" s="91">
        <v>0</v>
      </c>
      <c r="Z3043" s="91">
        <v>40</v>
      </c>
      <c r="AA3043" s="91">
        <v>60</v>
      </c>
      <c r="AB3043" s="91">
        <v>120</v>
      </c>
      <c r="AC3043" s="91">
        <v>0</v>
      </c>
      <c r="AD3043" s="91">
        <v>0</v>
      </c>
      <c r="AE3043" s="91">
        <v>0</v>
      </c>
      <c r="AF3043" s="91">
        <v>9</v>
      </c>
      <c r="AG3043" s="91">
        <v>843</v>
      </c>
      <c r="AH3043" s="91">
        <v>9224937</v>
      </c>
      <c r="AI3043" s="91">
        <v>1</v>
      </c>
      <c r="AJ3043" s="91" t="s">
        <v>25829</v>
      </c>
      <c r="AK3043" s="91">
        <v>2</v>
      </c>
      <c r="AL3043" s="91">
        <v>1</v>
      </c>
      <c r="AM3043" s="91">
        <v>14177564</v>
      </c>
      <c r="AN3043" s="91" t="s">
        <v>25830</v>
      </c>
      <c r="AO3043" s="91">
        <v>1</v>
      </c>
      <c r="AP3043" s="91">
        <v>2</v>
      </c>
      <c r="AQ3043" s="91" t="s">
        <v>87</v>
      </c>
      <c r="AR3043" s="91" t="s">
        <v>87</v>
      </c>
      <c r="AW3043" s="91">
        <v>1</v>
      </c>
      <c r="AX3043" s="91">
        <v>0</v>
      </c>
      <c r="AZ3043" s="92">
        <v>40717</v>
      </c>
      <c r="BA3043" s="91" t="s">
        <v>183</v>
      </c>
      <c r="BB3043" s="92">
        <v>40717</v>
      </c>
      <c r="BC3043" s="91" t="s">
        <v>87</v>
      </c>
    </row>
    <row r="3044" spans="1:55">
      <c r="A3044" s="91">
        <f t="shared" si="47"/>
        <v>3043</v>
      </c>
      <c r="B3044" s="91">
        <v>2133701</v>
      </c>
      <c r="C3044" s="91">
        <v>77</v>
      </c>
      <c r="D3044" s="91">
        <v>19</v>
      </c>
      <c r="E3044" s="91" t="s">
        <v>87</v>
      </c>
      <c r="F3044" s="91" t="s">
        <v>87</v>
      </c>
      <c r="G3044" s="91" t="s">
        <v>25831</v>
      </c>
      <c r="H3044" s="91" t="s">
        <v>114</v>
      </c>
      <c r="I3044" s="91" t="s">
        <v>25832</v>
      </c>
      <c r="J3044" s="91" t="s">
        <v>25833</v>
      </c>
      <c r="K3044" s="91" t="s">
        <v>25834</v>
      </c>
      <c r="L3044" s="91" t="s">
        <v>25835</v>
      </c>
      <c r="O3044" s="91" t="s">
        <v>25836</v>
      </c>
      <c r="P3044" s="91" t="s">
        <v>25837</v>
      </c>
      <c r="R3044" s="91" t="s">
        <v>25838</v>
      </c>
      <c r="S3044" s="91" t="s">
        <v>25839</v>
      </c>
      <c r="T3044" s="91" t="s">
        <v>269</v>
      </c>
      <c r="U3044" s="91">
        <v>0</v>
      </c>
      <c r="V3044" s="91">
        <v>500000</v>
      </c>
      <c r="W3044" s="91">
        <v>0</v>
      </c>
      <c r="X3044" s="91">
        <v>100</v>
      </c>
      <c r="Y3044" s="91">
        <v>120</v>
      </c>
      <c r="Z3044" s="91">
        <v>40</v>
      </c>
      <c r="AA3044" s="91">
        <v>60</v>
      </c>
      <c r="AB3044" s="91">
        <v>120</v>
      </c>
      <c r="AC3044" s="91">
        <v>40</v>
      </c>
      <c r="AD3044" s="91">
        <v>60</v>
      </c>
      <c r="AE3044" s="91">
        <v>120</v>
      </c>
      <c r="AF3044" s="91">
        <v>10</v>
      </c>
      <c r="AG3044" s="91">
        <v>675</v>
      </c>
      <c r="AH3044" s="91">
        <v>117338</v>
      </c>
      <c r="AI3044" s="91">
        <v>2</v>
      </c>
      <c r="AJ3044" s="91" t="s">
        <v>25840</v>
      </c>
      <c r="AK3044" s="91">
        <v>2</v>
      </c>
      <c r="AL3044" s="91">
        <v>0</v>
      </c>
      <c r="AM3044" s="91" t="s">
        <v>87</v>
      </c>
      <c r="AO3044" s="91">
        <v>1</v>
      </c>
      <c r="AP3044" s="91">
        <v>2</v>
      </c>
      <c r="AQ3044" s="91" t="s">
        <v>87</v>
      </c>
      <c r="AR3044" s="91" t="s">
        <v>87</v>
      </c>
      <c r="AW3044" s="91">
        <v>1</v>
      </c>
      <c r="AX3044" s="91">
        <v>0</v>
      </c>
      <c r="AZ3044" s="92">
        <v>40721</v>
      </c>
      <c r="BA3044" s="91" t="s">
        <v>183</v>
      </c>
      <c r="BB3044" s="92">
        <v>43004.061550925922</v>
      </c>
      <c r="BC3044" s="91" t="s">
        <v>233</v>
      </c>
    </row>
    <row r="3045" spans="1:55">
      <c r="A3045" s="91">
        <f t="shared" si="47"/>
        <v>3044</v>
      </c>
      <c r="B3045" s="91">
        <v>2135901</v>
      </c>
      <c r="C3045" s="91">
        <v>80</v>
      </c>
      <c r="D3045" s="91">
        <v>19</v>
      </c>
      <c r="E3045" s="91" t="s">
        <v>87</v>
      </c>
      <c r="F3045" s="91" t="s">
        <v>87</v>
      </c>
      <c r="G3045" s="91" t="s">
        <v>25841</v>
      </c>
      <c r="I3045" s="91" t="s">
        <v>25842</v>
      </c>
      <c r="K3045" s="91" t="s">
        <v>25843</v>
      </c>
      <c r="L3045" s="91" t="s">
        <v>25844</v>
      </c>
      <c r="O3045" s="91" t="s">
        <v>25845</v>
      </c>
      <c r="P3045" s="91" t="s">
        <v>25845</v>
      </c>
      <c r="R3045" s="91" t="s">
        <v>25846</v>
      </c>
      <c r="S3045" s="91" t="s">
        <v>25847</v>
      </c>
      <c r="T3045" s="91" t="s">
        <v>6110</v>
      </c>
      <c r="U3045" s="91">
        <v>1</v>
      </c>
      <c r="V3045" s="91">
        <v>500000</v>
      </c>
      <c r="W3045" s="91">
        <v>100</v>
      </c>
      <c r="X3045" s="91">
        <v>0</v>
      </c>
      <c r="Y3045" s="91">
        <v>0</v>
      </c>
      <c r="Z3045" s="91">
        <v>100</v>
      </c>
      <c r="AA3045" s="91">
        <v>0</v>
      </c>
      <c r="AB3045" s="91">
        <v>0</v>
      </c>
      <c r="AC3045" s="91">
        <v>100</v>
      </c>
      <c r="AD3045" s="91">
        <v>0</v>
      </c>
      <c r="AE3045" s="91">
        <v>0</v>
      </c>
      <c r="AF3045" s="91">
        <v>190</v>
      </c>
      <c r="AG3045" s="91">
        <v>245</v>
      </c>
      <c r="AH3045" s="91">
        <v>1886993</v>
      </c>
      <c r="AI3045" s="91">
        <v>1</v>
      </c>
      <c r="AJ3045" s="91" t="s">
        <v>25848</v>
      </c>
      <c r="AK3045" s="91">
        <v>2</v>
      </c>
      <c r="AL3045" s="91">
        <v>0</v>
      </c>
      <c r="AM3045" s="91" t="s">
        <v>87</v>
      </c>
      <c r="AO3045" s="91">
        <v>1</v>
      </c>
      <c r="AP3045" s="91">
        <v>2</v>
      </c>
      <c r="AQ3045" s="91">
        <v>1573983</v>
      </c>
      <c r="AR3045" s="91" t="s">
        <v>87</v>
      </c>
      <c r="AU3045" s="93">
        <v>42060</v>
      </c>
      <c r="AW3045" s="91">
        <v>1</v>
      </c>
      <c r="AX3045" s="91">
        <v>0</v>
      </c>
      <c r="AZ3045" s="92">
        <v>40728</v>
      </c>
      <c r="BA3045" s="91" t="s">
        <v>183</v>
      </c>
      <c r="BB3045" s="92">
        <v>42440</v>
      </c>
      <c r="BC3045" s="91" t="s">
        <v>87</v>
      </c>
    </row>
    <row r="3046" spans="1:55">
      <c r="A3046" s="91">
        <f t="shared" si="47"/>
        <v>3045</v>
      </c>
      <c r="B3046" s="91">
        <v>2136301</v>
      </c>
      <c r="C3046" s="91">
        <v>43</v>
      </c>
      <c r="D3046" s="91">
        <v>19</v>
      </c>
      <c r="E3046" s="91" t="s">
        <v>87</v>
      </c>
      <c r="F3046" s="91" t="s">
        <v>87</v>
      </c>
      <c r="G3046" s="91" t="s">
        <v>25849</v>
      </c>
      <c r="I3046" s="91" t="s">
        <v>25850</v>
      </c>
      <c r="J3046" s="91" t="s">
        <v>25851</v>
      </c>
      <c r="K3046" s="91" t="s">
        <v>25852</v>
      </c>
      <c r="L3046" s="91" t="s">
        <v>25853</v>
      </c>
      <c r="O3046" s="91" t="s">
        <v>25854</v>
      </c>
      <c r="P3046" s="91" t="s">
        <v>25855</v>
      </c>
      <c r="Q3046" s="91" t="s">
        <v>25856</v>
      </c>
      <c r="R3046" s="91" t="s">
        <v>25857</v>
      </c>
      <c r="S3046" s="91" t="s">
        <v>25858</v>
      </c>
      <c r="T3046" s="91" t="s">
        <v>269</v>
      </c>
      <c r="U3046" s="91">
        <v>0</v>
      </c>
      <c r="V3046" s="91">
        <v>500000</v>
      </c>
      <c r="W3046" s="91">
        <v>0</v>
      </c>
      <c r="X3046" s="91">
        <v>0</v>
      </c>
      <c r="Y3046" s="91">
        <v>0</v>
      </c>
      <c r="Z3046" s="91">
        <v>30</v>
      </c>
      <c r="AA3046" s="91">
        <v>70</v>
      </c>
      <c r="AB3046" s="91">
        <v>120</v>
      </c>
      <c r="AC3046" s="91">
        <v>0</v>
      </c>
      <c r="AD3046" s="91">
        <v>0</v>
      </c>
      <c r="AE3046" s="91">
        <v>0</v>
      </c>
      <c r="AF3046" s="91">
        <v>150</v>
      </c>
      <c r="AG3046" s="91">
        <v>700</v>
      </c>
      <c r="AH3046" s="91">
        <v>94830</v>
      </c>
      <c r="AI3046" s="91">
        <v>2</v>
      </c>
      <c r="AJ3046" s="91" t="s">
        <v>25850</v>
      </c>
      <c r="AK3046" s="91">
        <v>2</v>
      </c>
      <c r="AL3046" s="91">
        <v>1</v>
      </c>
      <c r="AM3046" s="91" t="s">
        <v>25859</v>
      </c>
      <c r="AN3046" s="91" t="s">
        <v>5752</v>
      </c>
      <c r="AO3046" s="91">
        <v>0</v>
      </c>
      <c r="AP3046" s="91">
        <v>2</v>
      </c>
      <c r="AQ3046" s="91" t="s">
        <v>87</v>
      </c>
      <c r="AR3046" s="91" t="s">
        <v>87</v>
      </c>
      <c r="AW3046" s="91">
        <v>1</v>
      </c>
      <c r="AX3046" s="91">
        <v>0</v>
      </c>
      <c r="AZ3046" s="92">
        <v>43132</v>
      </c>
      <c r="BA3046" s="91" t="s">
        <v>3642</v>
      </c>
      <c r="BB3046" s="92">
        <v>43132</v>
      </c>
      <c r="BC3046" s="91" t="s">
        <v>3642</v>
      </c>
    </row>
    <row r="3047" spans="1:55">
      <c r="A3047" s="91">
        <f t="shared" si="47"/>
        <v>3046</v>
      </c>
      <c r="B3047" s="91">
        <v>2141901</v>
      </c>
      <c r="C3047" s="91">
        <v>40</v>
      </c>
      <c r="D3047" s="91">
        <v>19</v>
      </c>
      <c r="E3047" s="91" t="s">
        <v>87</v>
      </c>
      <c r="F3047" s="91" t="s">
        <v>87</v>
      </c>
      <c r="G3047" s="91" t="s">
        <v>25860</v>
      </c>
      <c r="I3047" s="91" t="s">
        <v>25861</v>
      </c>
      <c r="K3047" s="91" t="s">
        <v>25862</v>
      </c>
      <c r="L3047" s="91" t="s">
        <v>25863</v>
      </c>
      <c r="O3047" s="91" t="s">
        <v>25864</v>
      </c>
      <c r="P3047" s="91" t="s">
        <v>25865</v>
      </c>
      <c r="R3047" s="91" t="s">
        <v>25866</v>
      </c>
      <c r="T3047" s="91" t="s">
        <v>269</v>
      </c>
      <c r="U3047" s="91">
        <v>1</v>
      </c>
      <c r="V3047" s="91">
        <v>500000</v>
      </c>
      <c r="W3047" s="91">
        <v>0</v>
      </c>
      <c r="X3047" s="91">
        <v>100</v>
      </c>
      <c r="Y3047" s="91">
        <v>120</v>
      </c>
      <c r="Z3047" s="91">
        <v>40</v>
      </c>
      <c r="AA3047" s="91">
        <v>60</v>
      </c>
      <c r="AB3047" s="91">
        <v>120</v>
      </c>
      <c r="AC3047" s="91">
        <v>0</v>
      </c>
      <c r="AD3047" s="91">
        <v>100</v>
      </c>
      <c r="AE3047" s="91">
        <v>120</v>
      </c>
      <c r="AF3047" s="91">
        <v>9</v>
      </c>
      <c r="AG3047" s="91">
        <v>547</v>
      </c>
      <c r="AH3047" s="91">
        <v>8393260</v>
      </c>
      <c r="AI3047" s="91">
        <v>1</v>
      </c>
      <c r="AJ3047" s="91" t="s">
        <v>25867</v>
      </c>
      <c r="AK3047" s="91">
        <v>2</v>
      </c>
      <c r="AL3047" s="91">
        <v>1</v>
      </c>
      <c r="AM3047" s="91" t="s">
        <v>25868</v>
      </c>
      <c r="AN3047" s="91" t="s">
        <v>25869</v>
      </c>
      <c r="AO3047" s="91">
        <v>1</v>
      </c>
      <c r="AP3047" s="91">
        <v>2</v>
      </c>
      <c r="AQ3047" s="91">
        <v>1225314</v>
      </c>
      <c r="AR3047" s="91" t="s">
        <v>87</v>
      </c>
      <c r="AU3047" s="93">
        <v>42060</v>
      </c>
      <c r="AW3047" s="91">
        <v>1</v>
      </c>
      <c r="AX3047" s="91">
        <v>0</v>
      </c>
      <c r="AZ3047" s="92">
        <v>40750</v>
      </c>
      <c r="BA3047" s="91" t="s">
        <v>183</v>
      </c>
      <c r="BB3047" s="92">
        <v>42057</v>
      </c>
      <c r="BC3047" s="91" t="s">
        <v>87</v>
      </c>
    </row>
    <row r="3048" spans="1:55">
      <c r="A3048" s="91">
        <f t="shared" si="47"/>
        <v>3047</v>
      </c>
      <c r="B3048" s="91">
        <v>2144301</v>
      </c>
      <c r="C3048" s="91">
        <v>70</v>
      </c>
      <c r="D3048" s="91">
        <v>19</v>
      </c>
      <c r="E3048" s="91" t="s">
        <v>87</v>
      </c>
      <c r="F3048" s="91" t="s">
        <v>87</v>
      </c>
      <c r="G3048" s="91" t="s">
        <v>25870</v>
      </c>
      <c r="I3048" s="91" t="s">
        <v>25871</v>
      </c>
      <c r="K3048" s="91" t="s">
        <v>8724</v>
      </c>
      <c r="L3048" s="91" t="s">
        <v>25872</v>
      </c>
      <c r="O3048" s="91" t="s">
        <v>25873</v>
      </c>
      <c r="P3048" s="91" t="s">
        <v>25874</v>
      </c>
      <c r="R3048" s="91" t="s">
        <v>25875</v>
      </c>
      <c r="S3048" s="91" t="s">
        <v>25876</v>
      </c>
      <c r="T3048" s="91" t="s">
        <v>269</v>
      </c>
      <c r="U3048" s="91">
        <v>0</v>
      </c>
      <c r="V3048" s="91">
        <v>500000</v>
      </c>
      <c r="W3048" s="91">
        <v>0</v>
      </c>
      <c r="X3048" s="91">
        <v>100</v>
      </c>
      <c r="Y3048" s="91">
        <v>120</v>
      </c>
      <c r="Z3048" s="91">
        <v>40</v>
      </c>
      <c r="AA3048" s="91">
        <v>60</v>
      </c>
      <c r="AB3048" s="91">
        <v>120</v>
      </c>
      <c r="AC3048" s="91">
        <v>0</v>
      </c>
      <c r="AD3048" s="91">
        <v>100</v>
      </c>
      <c r="AE3048" s="91">
        <v>120</v>
      </c>
      <c r="AF3048" s="91">
        <v>9</v>
      </c>
      <c r="AG3048" s="91">
        <v>119</v>
      </c>
      <c r="AH3048" s="91">
        <v>225646</v>
      </c>
      <c r="AI3048" s="91">
        <v>2</v>
      </c>
      <c r="AJ3048" s="91" t="s">
        <v>25871</v>
      </c>
      <c r="AK3048" s="91">
        <v>2</v>
      </c>
      <c r="AL3048" s="91">
        <v>0</v>
      </c>
      <c r="AM3048" s="91" t="s">
        <v>87</v>
      </c>
      <c r="AO3048" s="91">
        <v>1</v>
      </c>
      <c r="AP3048" s="91">
        <v>2</v>
      </c>
      <c r="AQ3048" s="91" t="s">
        <v>87</v>
      </c>
      <c r="AR3048" s="91" t="s">
        <v>87</v>
      </c>
      <c r="AW3048" s="91">
        <v>1</v>
      </c>
      <c r="AX3048" s="91">
        <v>0</v>
      </c>
      <c r="AZ3048" s="92">
        <v>40756</v>
      </c>
      <c r="BA3048" s="91" t="s">
        <v>183</v>
      </c>
      <c r="BB3048" s="92">
        <v>42808</v>
      </c>
      <c r="BC3048" s="91" t="s">
        <v>87</v>
      </c>
    </row>
    <row r="3049" spans="1:55">
      <c r="A3049" s="91">
        <f t="shared" si="47"/>
        <v>3048</v>
      </c>
      <c r="B3049" s="91">
        <v>2145801</v>
      </c>
      <c r="C3049" s="91">
        <v>38</v>
      </c>
      <c r="D3049" s="91">
        <v>19</v>
      </c>
      <c r="E3049" s="91" t="s">
        <v>87</v>
      </c>
      <c r="F3049" s="91" t="s">
        <v>87</v>
      </c>
      <c r="G3049" s="91" t="s">
        <v>25877</v>
      </c>
      <c r="I3049" s="91" t="s">
        <v>25878</v>
      </c>
      <c r="K3049" s="91" t="s">
        <v>24778</v>
      </c>
      <c r="L3049" s="91" t="s">
        <v>25879</v>
      </c>
      <c r="O3049" s="91" t="s">
        <v>25880</v>
      </c>
      <c r="P3049" s="91" t="s">
        <v>25881</v>
      </c>
      <c r="R3049" s="91" t="s">
        <v>25882</v>
      </c>
      <c r="S3049" s="91" t="s">
        <v>25883</v>
      </c>
      <c r="T3049" s="91" t="s">
        <v>269</v>
      </c>
      <c r="U3049" s="91">
        <v>0</v>
      </c>
      <c r="V3049" s="91">
        <v>500000</v>
      </c>
      <c r="W3049" s="91">
        <v>0</v>
      </c>
      <c r="X3049" s="91">
        <v>100</v>
      </c>
      <c r="Y3049" s="91">
        <v>120</v>
      </c>
      <c r="Z3049" s="91">
        <v>40</v>
      </c>
      <c r="AA3049" s="91">
        <v>60</v>
      </c>
      <c r="AB3049" s="91">
        <v>120</v>
      </c>
      <c r="AC3049" s="91">
        <v>0</v>
      </c>
      <c r="AD3049" s="91">
        <v>100</v>
      </c>
      <c r="AE3049" s="91">
        <v>120</v>
      </c>
      <c r="AF3049" s="91">
        <v>5</v>
      </c>
      <c r="AG3049" s="91">
        <v>347</v>
      </c>
      <c r="AH3049" s="91">
        <v>3725696</v>
      </c>
      <c r="AI3049" s="91">
        <v>1</v>
      </c>
      <c r="AJ3049" s="91" t="s">
        <v>25884</v>
      </c>
      <c r="AK3049" s="91">
        <v>2</v>
      </c>
      <c r="AL3049" s="91">
        <v>0</v>
      </c>
      <c r="AM3049" s="91" t="s">
        <v>87</v>
      </c>
      <c r="AO3049" s="91">
        <v>1</v>
      </c>
      <c r="AP3049" s="91">
        <v>2</v>
      </c>
      <c r="AQ3049" s="91" t="s">
        <v>87</v>
      </c>
      <c r="AR3049" s="91" t="s">
        <v>87</v>
      </c>
      <c r="AW3049" s="91">
        <v>1</v>
      </c>
      <c r="AX3049" s="91">
        <v>0</v>
      </c>
      <c r="AZ3049" s="92">
        <v>40764</v>
      </c>
      <c r="BA3049" s="91" t="s">
        <v>183</v>
      </c>
      <c r="BB3049" s="92">
        <v>40764</v>
      </c>
      <c r="BC3049" s="91" t="s">
        <v>87</v>
      </c>
    </row>
    <row r="3050" spans="1:55">
      <c r="A3050" s="91">
        <f t="shared" si="47"/>
        <v>3049</v>
      </c>
      <c r="B3050" s="91">
        <v>2155102</v>
      </c>
      <c r="C3050" s="91">
        <v>57</v>
      </c>
      <c r="D3050" s="91">
        <v>19</v>
      </c>
      <c r="E3050" s="91" t="s">
        <v>87</v>
      </c>
      <c r="F3050" s="91" t="s">
        <v>87</v>
      </c>
      <c r="G3050" s="91" t="s">
        <v>25885</v>
      </c>
      <c r="I3050" s="91" t="s">
        <v>25886</v>
      </c>
      <c r="K3050" s="91" t="s">
        <v>5581</v>
      </c>
      <c r="L3050" s="91" t="s">
        <v>25887</v>
      </c>
      <c r="O3050" s="91" t="s">
        <v>25888</v>
      </c>
      <c r="P3050" s="91" t="s">
        <v>25889</v>
      </c>
      <c r="R3050" s="91" t="s">
        <v>25890</v>
      </c>
      <c r="S3050" s="91" t="s">
        <v>25891</v>
      </c>
      <c r="T3050" s="91" t="s">
        <v>269</v>
      </c>
      <c r="U3050" s="91">
        <v>0</v>
      </c>
      <c r="V3050" s="91">
        <v>500000</v>
      </c>
      <c r="W3050" s="91">
        <v>0</v>
      </c>
      <c r="X3050" s="91">
        <v>100</v>
      </c>
      <c r="Y3050" s="91">
        <v>120</v>
      </c>
      <c r="Z3050" s="91">
        <v>40</v>
      </c>
      <c r="AA3050" s="91">
        <v>60</v>
      </c>
      <c r="AB3050" s="91">
        <v>120</v>
      </c>
      <c r="AC3050" s="91">
        <v>40</v>
      </c>
      <c r="AD3050" s="91">
        <v>60</v>
      </c>
      <c r="AE3050" s="91">
        <v>120</v>
      </c>
      <c r="AF3050" s="91">
        <v>5</v>
      </c>
      <c r="AG3050" s="91">
        <v>345</v>
      </c>
      <c r="AH3050" s="91">
        <v>1200</v>
      </c>
      <c r="AI3050" s="91">
        <v>2</v>
      </c>
      <c r="AJ3050" s="91" t="s">
        <v>25892</v>
      </c>
      <c r="AK3050" s="91">
        <v>2</v>
      </c>
      <c r="AL3050" s="91">
        <v>0</v>
      </c>
      <c r="AM3050" s="91" t="s">
        <v>87</v>
      </c>
      <c r="AO3050" s="91">
        <v>0</v>
      </c>
      <c r="AP3050" s="91">
        <v>1</v>
      </c>
      <c r="AQ3050" s="91" t="s">
        <v>87</v>
      </c>
      <c r="AR3050" s="91" t="s">
        <v>87</v>
      </c>
      <c r="AW3050" s="91">
        <v>1</v>
      </c>
      <c r="AX3050" s="91">
        <v>0</v>
      </c>
      <c r="AZ3050" s="92">
        <v>43132</v>
      </c>
      <c r="BA3050" s="91" t="s">
        <v>728</v>
      </c>
      <c r="BB3050" s="92">
        <v>43132</v>
      </c>
      <c r="BC3050" s="91" t="s">
        <v>728</v>
      </c>
    </row>
    <row r="3051" spans="1:55">
      <c r="A3051" s="91">
        <f t="shared" si="47"/>
        <v>3050</v>
      </c>
      <c r="B3051" s="91">
        <v>2157001</v>
      </c>
      <c r="C3051" s="91">
        <v>40</v>
      </c>
      <c r="D3051" s="91">
        <v>19</v>
      </c>
      <c r="E3051" s="91">
        <v>21570</v>
      </c>
      <c r="F3051" s="91">
        <v>1</v>
      </c>
      <c r="G3051" s="91" t="s">
        <v>25893</v>
      </c>
      <c r="I3051" s="91" t="s">
        <v>25894</v>
      </c>
      <c r="J3051" s="91" t="s">
        <v>25895</v>
      </c>
      <c r="K3051" s="91" t="s">
        <v>25896</v>
      </c>
      <c r="L3051" s="91" t="s">
        <v>25897</v>
      </c>
      <c r="O3051" s="91" t="s">
        <v>25898</v>
      </c>
      <c r="P3051" s="91" t="s">
        <v>25899</v>
      </c>
      <c r="U3051" s="91">
        <v>0</v>
      </c>
      <c r="V3051" s="91">
        <v>500000</v>
      </c>
      <c r="W3051" s="91">
        <v>0</v>
      </c>
      <c r="X3051" s="91">
        <v>0</v>
      </c>
      <c r="Y3051" s="91">
        <v>0</v>
      </c>
      <c r="Z3051" s="91">
        <v>100</v>
      </c>
      <c r="AA3051" s="91">
        <v>0</v>
      </c>
      <c r="AB3051" s="91">
        <v>0</v>
      </c>
      <c r="AC3051" s="91">
        <v>0</v>
      </c>
      <c r="AD3051" s="91">
        <v>0</v>
      </c>
      <c r="AE3051" s="91">
        <v>0</v>
      </c>
      <c r="AF3051" s="91">
        <v>138</v>
      </c>
      <c r="AG3051" s="91">
        <v>411</v>
      </c>
      <c r="AH3051" s="91">
        <v>810</v>
      </c>
      <c r="AI3051" s="91">
        <v>2</v>
      </c>
      <c r="AJ3051" s="91" t="s">
        <v>25900</v>
      </c>
      <c r="AK3051" s="91">
        <v>2</v>
      </c>
      <c r="AL3051" s="91">
        <v>1</v>
      </c>
      <c r="AM3051" s="91">
        <v>14111610346</v>
      </c>
      <c r="AN3051" s="91" t="s">
        <v>16786</v>
      </c>
      <c r="AO3051" s="91">
        <v>1</v>
      </c>
      <c r="AP3051" s="91">
        <v>2</v>
      </c>
      <c r="AQ3051" s="91" t="s">
        <v>87</v>
      </c>
      <c r="AR3051" s="91" t="s">
        <v>87</v>
      </c>
      <c r="AW3051" s="91">
        <v>1</v>
      </c>
      <c r="AX3051" s="91">
        <v>0</v>
      </c>
      <c r="AZ3051" s="92">
        <v>36680</v>
      </c>
      <c r="BA3051" s="91" t="s">
        <v>183</v>
      </c>
      <c r="BB3051" s="92">
        <v>40354</v>
      </c>
      <c r="BC3051" s="91" t="s">
        <v>87</v>
      </c>
    </row>
    <row r="3052" spans="1:55">
      <c r="A3052" s="91">
        <f t="shared" si="47"/>
        <v>3051</v>
      </c>
      <c r="B3052" s="91">
        <v>2157901</v>
      </c>
      <c r="C3052" s="91">
        <v>80</v>
      </c>
      <c r="D3052" s="91">
        <v>19</v>
      </c>
      <c r="E3052" s="91" t="s">
        <v>87</v>
      </c>
      <c r="F3052" s="91" t="s">
        <v>87</v>
      </c>
      <c r="G3052" s="91" t="s">
        <v>25901</v>
      </c>
      <c r="I3052" s="91" t="s">
        <v>25902</v>
      </c>
      <c r="J3052" s="91" t="s">
        <v>25903</v>
      </c>
      <c r="K3052" s="91" t="s">
        <v>25904</v>
      </c>
      <c r="L3052" s="91" t="s">
        <v>25905</v>
      </c>
      <c r="O3052" s="91" t="s">
        <v>25906</v>
      </c>
      <c r="P3052" s="91" t="s">
        <v>25907</v>
      </c>
      <c r="R3052" s="91" t="s">
        <v>25908</v>
      </c>
      <c r="S3052" s="91" t="s">
        <v>25909</v>
      </c>
      <c r="T3052" s="91" t="s">
        <v>201</v>
      </c>
      <c r="U3052" s="91">
        <v>1</v>
      </c>
      <c r="V3052" s="91">
        <v>500000</v>
      </c>
      <c r="W3052" s="91">
        <v>0</v>
      </c>
      <c r="X3052" s="91">
        <v>100</v>
      </c>
      <c r="Y3052" s="91">
        <v>120</v>
      </c>
      <c r="Z3052" s="91">
        <v>40</v>
      </c>
      <c r="AA3052" s="91">
        <v>60</v>
      </c>
      <c r="AB3052" s="91">
        <v>120</v>
      </c>
      <c r="AC3052" s="91">
        <v>0</v>
      </c>
      <c r="AD3052" s="91">
        <v>100</v>
      </c>
      <c r="AE3052" s="91">
        <v>120</v>
      </c>
      <c r="AF3052" s="91">
        <v>185</v>
      </c>
      <c r="AG3052" s="91">
        <v>141</v>
      </c>
      <c r="AH3052" s="91">
        <v>454964</v>
      </c>
      <c r="AI3052" s="91">
        <v>1</v>
      </c>
      <c r="AJ3052" s="91" t="s">
        <v>25910</v>
      </c>
      <c r="AK3052" s="91">
        <v>2</v>
      </c>
      <c r="AL3052" s="91">
        <v>0</v>
      </c>
      <c r="AM3052" s="91" t="s">
        <v>87</v>
      </c>
      <c r="AO3052" s="91">
        <v>1</v>
      </c>
      <c r="AP3052" s="91">
        <v>2</v>
      </c>
      <c r="AQ3052" s="91">
        <v>1558650</v>
      </c>
      <c r="AR3052" s="91" t="s">
        <v>87</v>
      </c>
      <c r="AU3052" s="93">
        <v>42060</v>
      </c>
      <c r="AW3052" s="91">
        <v>1</v>
      </c>
      <c r="AX3052" s="91">
        <v>0</v>
      </c>
      <c r="AZ3052" s="92">
        <v>40815</v>
      </c>
      <c r="BA3052" s="91" t="s">
        <v>183</v>
      </c>
      <c r="BB3052" s="92">
        <v>42057</v>
      </c>
      <c r="BC3052" s="91" t="s">
        <v>87</v>
      </c>
    </row>
    <row r="3053" spans="1:55">
      <c r="A3053" s="91">
        <f t="shared" si="47"/>
        <v>3052</v>
      </c>
      <c r="B3053" s="91">
        <v>2158501</v>
      </c>
      <c r="C3053" s="91">
        <v>38</v>
      </c>
      <c r="D3053" s="91">
        <v>19</v>
      </c>
      <c r="E3053" s="91" t="s">
        <v>87</v>
      </c>
      <c r="F3053" s="91" t="s">
        <v>87</v>
      </c>
      <c r="G3053" s="91" t="s">
        <v>25911</v>
      </c>
      <c r="I3053" s="91" t="s">
        <v>25912</v>
      </c>
      <c r="K3053" s="91" t="s">
        <v>25913</v>
      </c>
      <c r="L3053" s="91" t="s">
        <v>25914</v>
      </c>
      <c r="O3053" s="91" t="s">
        <v>25915</v>
      </c>
      <c r="P3053" s="91" t="s">
        <v>25916</v>
      </c>
      <c r="R3053" s="91" t="s">
        <v>25917</v>
      </c>
      <c r="S3053" s="91" t="s">
        <v>25918</v>
      </c>
      <c r="T3053" s="91" t="s">
        <v>269</v>
      </c>
      <c r="U3053" s="91">
        <v>0</v>
      </c>
      <c r="V3053" s="91">
        <v>500000</v>
      </c>
      <c r="W3053" s="91">
        <v>100</v>
      </c>
      <c r="X3053" s="91">
        <v>0</v>
      </c>
      <c r="Y3053" s="91">
        <v>0</v>
      </c>
      <c r="Z3053" s="91">
        <v>100</v>
      </c>
      <c r="AA3053" s="91">
        <v>0</v>
      </c>
      <c r="AB3053" s="91">
        <v>0</v>
      </c>
      <c r="AC3053" s="91">
        <v>100</v>
      </c>
      <c r="AD3053" s="91">
        <v>0</v>
      </c>
      <c r="AE3053" s="91">
        <v>0</v>
      </c>
      <c r="AF3053" s="91">
        <v>140</v>
      </c>
      <c r="AG3053" s="91">
        <v>259</v>
      </c>
      <c r="AH3053" s="91">
        <v>347735</v>
      </c>
      <c r="AI3053" s="91">
        <v>2</v>
      </c>
      <c r="AJ3053" s="91" t="s">
        <v>25919</v>
      </c>
      <c r="AK3053" s="91">
        <v>2</v>
      </c>
      <c r="AL3053" s="91">
        <v>0</v>
      </c>
      <c r="AM3053" s="91" t="s">
        <v>87</v>
      </c>
      <c r="AO3053" s="91">
        <v>1</v>
      </c>
      <c r="AP3053" s="91">
        <v>2</v>
      </c>
      <c r="AQ3053" s="91" t="s">
        <v>87</v>
      </c>
      <c r="AR3053" s="91" t="s">
        <v>87</v>
      </c>
      <c r="AW3053" s="91">
        <v>1</v>
      </c>
      <c r="AX3053" s="91">
        <v>0</v>
      </c>
      <c r="AZ3053" s="92">
        <v>42143</v>
      </c>
      <c r="BA3053" s="91" t="s">
        <v>183</v>
      </c>
      <c r="BB3053" s="92">
        <v>42222</v>
      </c>
      <c r="BC3053" s="91" t="s">
        <v>87</v>
      </c>
    </row>
    <row r="3054" spans="1:55">
      <c r="A3054" s="91">
        <f t="shared" si="47"/>
        <v>3053</v>
      </c>
      <c r="B3054" s="91">
        <v>2160001</v>
      </c>
      <c r="C3054" s="91">
        <v>20</v>
      </c>
      <c r="D3054" s="91">
        <v>19</v>
      </c>
      <c r="E3054" s="91">
        <v>21600</v>
      </c>
      <c r="F3054" s="91">
        <v>1</v>
      </c>
      <c r="G3054" s="91" t="s">
        <v>25920</v>
      </c>
      <c r="I3054" s="91" t="s">
        <v>25921</v>
      </c>
      <c r="J3054" s="91" t="s">
        <v>25920</v>
      </c>
      <c r="K3054" s="91" t="s">
        <v>25922</v>
      </c>
      <c r="L3054" s="91" t="s">
        <v>25923</v>
      </c>
      <c r="O3054" s="91" t="s">
        <v>25924</v>
      </c>
      <c r="P3054" s="91" t="s">
        <v>25925</v>
      </c>
      <c r="U3054" s="91">
        <v>0</v>
      </c>
      <c r="V3054" s="91">
        <v>500000</v>
      </c>
      <c r="W3054" s="91">
        <v>100</v>
      </c>
      <c r="X3054" s="91">
        <v>0</v>
      </c>
      <c r="Y3054" s="91">
        <v>0</v>
      </c>
      <c r="Z3054" s="91">
        <v>100</v>
      </c>
      <c r="AA3054" s="91">
        <v>0</v>
      </c>
      <c r="AB3054" s="91">
        <v>0</v>
      </c>
      <c r="AC3054" s="91">
        <v>100</v>
      </c>
      <c r="AD3054" s="91">
        <v>0</v>
      </c>
      <c r="AE3054" s="91">
        <v>0</v>
      </c>
      <c r="AF3054" s="91">
        <v>525</v>
      </c>
      <c r="AG3054" s="91">
        <v>214</v>
      </c>
      <c r="AH3054" s="91">
        <v>205795</v>
      </c>
      <c r="AI3054" s="91">
        <v>1</v>
      </c>
      <c r="AJ3054" s="91" t="s">
        <v>25926</v>
      </c>
      <c r="AK3054" s="91">
        <v>2</v>
      </c>
      <c r="AL3054" s="91">
        <v>0</v>
      </c>
      <c r="AM3054" s="91" t="s">
        <v>87</v>
      </c>
      <c r="AO3054" s="91">
        <v>0</v>
      </c>
      <c r="AP3054" s="91">
        <v>2</v>
      </c>
      <c r="AQ3054" s="91" t="s">
        <v>87</v>
      </c>
      <c r="AR3054" s="91" t="s">
        <v>87</v>
      </c>
      <c r="AW3054" s="91">
        <v>1</v>
      </c>
      <c r="AX3054" s="91">
        <v>0</v>
      </c>
      <c r="AZ3054" s="92">
        <v>36680</v>
      </c>
      <c r="BA3054" s="91" t="s">
        <v>183</v>
      </c>
      <c r="BB3054" s="92">
        <v>40352</v>
      </c>
      <c r="BC3054" s="91" t="s">
        <v>87</v>
      </c>
    </row>
    <row r="3055" spans="1:55">
      <c r="A3055" s="91">
        <f t="shared" si="47"/>
        <v>3054</v>
      </c>
      <c r="B3055" s="91">
        <v>2164001</v>
      </c>
      <c r="C3055" s="91">
        <v>10</v>
      </c>
      <c r="D3055" s="91">
        <v>19</v>
      </c>
      <c r="E3055" s="91">
        <v>21640</v>
      </c>
      <c r="F3055" s="91">
        <v>1</v>
      </c>
      <c r="G3055" s="91" t="s">
        <v>25927</v>
      </c>
      <c r="I3055" s="91" t="s">
        <v>6809</v>
      </c>
      <c r="J3055" s="91" t="s">
        <v>25928</v>
      </c>
      <c r="K3055" s="91" t="s">
        <v>25929</v>
      </c>
      <c r="L3055" s="91" t="s">
        <v>25930</v>
      </c>
      <c r="O3055" s="91" t="s">
        <v>25931</v>
      </c>
      <c r="P3055" s="91" t="s">
        <v>25932</v>
      </c>
      <c r="U3055" s="91">
        <v>0</v>
      </c>
      <c r="V3055" s="91">
        <v>500000</v>
      </c>
      <c r="W3055" s="91">
        <v>0</v>
      </c>
      <c r="X3055" s="91">
        <v>0</v>
      </c>
      <c r="Y3055" s="91">
        <v>0</v>
      </c>
      <c r="Z3055" s="91">
        <v>100</v>
      </c>
      <c r="AA3055" s="91">
        <v>0</v>
      </c>
      <c r="AB3055" s="91">
        <v>120</v>
      </c>
      <c r="AC3055" s="91">
        <v>0</v>
      </c>
      <c r="AD3055" s="91">
        <v>0</v>
      </c>
      <c r="AE3055" s="91">
        <v>0</v>
      </c>
      <c r="AF3055" s="91">
        <v>501</v>
      </c>
      <c r="AG3055" s="91">
        <v>28</v>
      </c>
      <c r="AH3055" s="91">
        <v>2009731</v>
      </c>
      <c r="AI3055" s="91">
        <v>2</v>
      </c>
      <c r="AJ3055" s="91" t="s">
        <v>25933</v>
      </c>
      <c r="AK3055" s="91">
        <v>2</v>
      </c>
      <c r="AL3055" s="91">
        <v>0</v>
      </c>
      <c r="AM3055" s="91" t="s">
        <v>87</v>
      </c>
      <c r="AO3055" s="91">
        <v>0</v>
      </c>
      <c r="AP3055" s="91">
        <v>2</v>
      </c>
      <c r="AQ3055" s="91" t="s">
        <v>87</v>
      </c>
      <c r="AR3055" s="91" t="s">
        <v>87</v>
      </c>
      <c r="AW3055" s="91">
        <v>1</v>
      </c>
      <c r="AX3055" s="91">
        <v>0</v>
      </c>
      <c r="AZ3055" s="92">
        <v>36680</v>
      </c>
      <c r="BA3055" s="91" t="s">
        <v>183</v>
      </c>
      <c r="BB3055" s="92">
        <v>40360</v>
      </c>
      <c r="BC3055" s="91" t="s">
        <v>87</v>
      </c>
    </row>
    <row r="3056" spans="1:55">
      <c r="A3056" s="91">
        <f t="shared" si="47"/>
        <v>3055</v>
      </c>
      <c r="B3056" s="91">
        <v>2164101</v>
      </c>
      <c r="C3056" s="91">
        <v>30</v>
      </c>
      <c r="D3056" s="91">
        <v>19</v>
      </c>
      <c r="E3056" s="91" t="s">
        <v>87</v>
      </c>
      <c r="F3056" s="91" t="s">
        <v>87</v>
      </c>
      <c r="G3056" s="91" t="s">
        <v>25934</v>
      </c>
      <c r="I3056" s="91" t="s">
        <v>25935</v>
      </c>
      <c r="J3056" s="91" t="s">
        <v>25936</v>
      </c>
      <c r="K3056" s="91" t="s">
        <v>770</v>
      </c>
      <c r="L3056" s="91" t="s">
        <v>25937</v>
      </c>
      <c r="O3056" s="91" t="s">
        <v>25938</v>
      </c>
      <c r="P3056" s="91" t="s">
        <v>25939</v>
      </c>
      <c r="R3056" s="91" t="s">
        <v>25940</v>
      </c>
      <c r="S3056" s="91" t="s">
        <v>25941</v>
      </c>
      <c r="T3056" s="91" t="s">
        <v>269</v>
      </c>
      <c r="U3056" s="91">
        <v>1</v>
      </c>
      <c r="V3056" s="91">
        <v>500000</v>
      </c>
      <c r="W3056" s="91">
        <v>0</v>
      </c>
      <c r="X3056" s="91">
        <v>100</v>
      </c>
      <c r="Y3056" s="91">
        <v>120</v>
      </c>
      <c r="Z3056" s="91">
        <v>40</v>
      </c>
      <c r="AA3056" s="91">
        <v>60</v>
      </c>
      <c r="AB3056" s="91">
        <v>120</v>
      </c>
      <c r="AC3056" s="91">
        <v>0</v>
      </c>
      <c r="AD3056" s="91">
        <v>0</v>
      </c>
      <c r="AE3056" s="91">
        <v>0</v>
      </c>
      <c r="AF3056" s="91">
        <v>9</v>
      </c>
      <c r="AG3056" s="91">
        <v>821</v>
      </c>
      <c r="AH3056" s="91">
        <v>8550475</v>
      </c>
      <c r="AI3056" s="91">
        <v>1</v>
      </c>
      <c r="AJ3056" s="91" t="s">
        <v>25942</v>
      </c>
      <c r="AK3056" s="91">
        <v>2</v>
      </c>
      <c r="AL3056" s="91">
        <v>0</v>
      </c>
      <c r="AM3056" s="91" t="s">
        <v>87</v>
      </c>
      <c r="AO3056" s="91">
        <v>1</v>
      </c>
      <c r="AP3056" s="91">
        <v>2</v>
      </c>
      <c r="AQ3056" s="91">
        <v>1573466</v>
      </c>
      <c r="AR3056" s="91" t="s">
        <v>87</v>
      </c>
      <c r="AU3056" s="93">
        <v>42060</v>
      </c>
      <c r="AW3056" s="91">
        <v>1</v>
      </c>
      <c r="AX3056" s="91">
        <v>0</v>
      </c>
      <c r="AZ3056" s="92">
        <v>40841</v>
      </c>
      <c r="BA3056" s="91" t="s">
        <v>183</v>
      </c>
      <c r="BB3056" s="92">
        <v>42346</v>
      </c>
      <c r="BC3056" s="91" t="s">
        <v>87</v>
      </c>
    </row>
    <row r="3057" spans="1:55">
      <c r="A3057" s="91">
        <f t="shared" si="47"/>
        <v>3056</v>
      </c>
      <c r="B3057" s="91">
        <v>2169301</v>
      </c>
      <c r="C3057" s="91">
        <v>20</v>
      </c>
      <c r="D3057" s="91">
        <v>19</v>
      </c>
      <c r="E3057" s="91" t="s">
        <v>87</v>
      </c>
      <c r="F3057" s="91" t="s">
        <v>87</v>
      </c>
      <c r="G3057" s="91" t="s">
        <v>25943</v>
      </c>
      <c r="I3057" s="91" t="s">
        <v>25944</v>
      </c>
      <c r="J3057" s="91" t="s">
        <v>25945</v>
      </c>
      <c r="K3057" s="91" t="s">
        <v>25741</v>
      </c>
      <c r="L3057" s="91" t="s">
        <v>25946</v>
      </c>
      <c r="O3057" s="91" t="s">
        <v>25947</v>
      </c>
      <c r="P3057" s="91" t="s">
        <v>25948</v>
      </c>
      <c r="R3057" s="91" t="s">
        <v>25949</v>
      </c>
      <c r="S3057" s="91" t="s">
        <v>6925</v>
      </c>
      <c r="T3057" s="91" t="s">
        <v>269</v>
      </c>
      <c r="U3057" s="91">
        <v>1</v>
      </c>
      <c r="V3057" s="91">
        <v>500000</v>
      </c>
      <c r="W3057" s="91">
        <v>0</v>
      </c>
      <c r="X3057" s="91">
        <v>100</v>
      </c>
      <c r="Y3057" s="91">
        <v>120</v>
      </c>
      <c r="Z3057" s="91">
        <v>40</v>
      </c>
      <c r="AA3057" s="91">
        <v>60</v>
      </c>
      <c r="AB3057" s="91">
        <v>120</v>
      </c>
      <c r="AC3057" s="91">
        <v>40</v>
      </c>
      <c r="AD3057" s="91">
        <v>60</v>
      </c>
      <c r="AE3057" s="91">
        <v>120</v>
      </c>
      <c r="AF3057" s="91">
        <v>130</v>
      </c>
      <c r="AG3057" s="91">
        <v>84</v>
      </c>
      <c r="AH3057" s="91">
        <v>240022</v>
      </c>
      <c r="AI3057" s="91">
        <v>1</v>
      </c>
      <c r="AJ3057" s="91" t="s">
        <v>25950</v>
      </c>
      <c r="AK3057" s="91">
        <v>2</v>
      </c>
      <c r="AL3057" s="91">
        <v>0</v>
      </c>
      <c r="AM3057" s="91" t="s">
        <v>87</v>
      </c>
      <c r="AO3057" s="91">
        <v>1</v>
      </c>
      <c r="AP3057" s="91">
        <v>2</v>
      </c>
      <c r="AQ3057" s="91">
        <v>1560608</v>
      </c>
      <c r="AR3057" s="91" t="s">
        <v>87</v>
      </c>
      <c r="AU3057" s="93">
        <v>42060</v>
      </c>
      <c r="AW3057" s="91">
        <v>1</v>
      </c>
      <c r="AX3057" s="91">
        <v>0</v>
      </c>
      <c r="AZ3057" s="92">
        <v>40865</v>
      </c>
      <c r="BA3057" s="91" t="s">
        <v>183</v>
      </c>
      <c r="BB3057" s="92">
        <v>42057</v>
      </c>
      <c r="BC3057" s="91" t="s">
        <v>87</v>
      </c>
    </row>
    <row r="3058" spans="1:55">
      <c r="A3058" s="91">
        <f t="shared" si="47"/>
        <v>3057</v>
      </c>
      <c r="B3058" s="91">
        <v>2172201</v>
      </c>
      <c r="C3058" s="91">
        <v>80</v>
      </c>
      <c r="D3058" s="91">
        <v>19</v>
      </c>
      <c r="E3058" s="91" t="s">
        <v>87</v>
      </c>
      <c r="F3058" s="91" t="s">
        <v>87</v>
      </c>
      <c r="G3058" s="91" t="s">
        <v>25951</v>
      </c>
      <c r="I3058" s="91" t="s">
        <v>25952</v>
      </c>
      <c r="J3058" s="91" t="s">
        <v>25952</v>
      </c>
      <c r="K3058" s="91" t="s">
        <v>25953</v>
      </c>
      <c r="L3058" s="91" t="s">
        <v>25954</v>
      </c>
      <c r="O3058" s="91" t="s">
        <v>25955</v>
      </c>
      <c r="P3058" s="91" t="s">
        <v>25956</v>
      </c>
      <c r="R3058" s="91" t="s">
        <v>25957</v>
      </c>
      <c r="S3058" s="91" t="s">
        <v>25958</v>
      </c>
      <c r="T3058" s="91" t="s">
        <v>269</v>
      </c>
      <c r="U3058" s="91">
        <v>0</v>
      </c>
      <c r="V3058" s="91">
        <v>500000</v>
      </c>
      <c r="W3058" s="91">
        <v>0</v>
      </c>
      <c r="X3058" s="91">
        <v>100</v>
      </c>
      <c r="Y3058" s="91">
        <v>120</v>
      </c>
      <c r="Z3058" s="91">
        <v>40</v>
      </c>
      <c r="AA3058" s="91">
        <v>60</v>
      </c>
      <c r="AB3058" s="91">
        <v>120</v>
      </c>
      <c r="AC3058" s="91">
        <v>40</v>
      </c>
      <c r="AD3058" s="91">
        <v>60</v>
      </c>
      <c r="AE3058" s="91">
        <v>120</v>
      </c>
      <c r="AF3058" s="91">
        <v>170</v>
      </c>
      <c r="AG3058" s="91">
        <v>30</v>
      </c>
      <c r="AH3058" s="91">
        <v>6221675</v>
      </c>
      <c r="AI3058" s="91">
        <v>1</v>
      </c>
      <c r="AJ3058" s="91" t="s">
        <v>25959</v>
      </c>
      <c r="AK3058" s="91">
        <v>2</v>
      </c>
      <c r="AL3058" s="91">
        <v>0</v>
      </c>
      <c r="AM3058" s="91" t="s">
        <v>87</v>
      </c>
      <c r="AO3058" s="91">
        <v>1</v>
      </c>
      <c r="AP3058" s="91">
        <v>2</v>
      </c>
      <c r="AQ3058" s="91" t="s">
        <v>87</v>
      </c>
      <c r="AR3058" s="91" t="s">
        <v>87</v>
      </c>
      <c r="AW3058" s="91">
        <v>1</v>
      </c>
      <c r="AX3058" s="91">
        <v>0</v>
      </c>
      <c r="AZ3058" s="92">
        <v>40876</v>
      </c>
      <c r="BA3058" s="91" t="s">
        <v>183</v>
      </c>
      <c r="BB3058" s="92">
        <v>40876</v>
      </c>
      <c r="BC3058" s="91" t="s">
        <v>87</v>
      </c>
    </row>
    <row r="3059" spans="1:55">
      <c r="A3059" s="91">
        <f t="shared" si="47"/>
        <v>3058</v>
      </c>
      <c r="B3059" s="91">
        <v>2175201</v>
      </c>
      <c r="C3059" s="91">
        <v>38</v>
      </c>
      <c r="D3059" s="91">
        <v>19</v>
      </c>
      <c r="E3059" s="91" t="s">
        <v>87</v>
      </c>
      <c r="F3059" s="91" t="s">
        <v>87</v>
      </c>
      <c r="G3059" s="91" t="s">
        <v>25960</v>
      </c>
      <c r="I3059" s="91" t="s">
        <v>25961</v>
      </c>
      <c r="K3059" s="91" t="s">
        <v>3265</v>
      </c>
      <c r="L3059" s="91" t="s">
        <v>25962</v>
      </c>
      <c r="M3059" s="91" t="s">
        <v>25963</v>
      </c>
      <c r="O3059" s="91" t="s">
        <v>25964</v>
      </c>
      <c r="P3059" s="91" t="s">
        <v>25965</v>
      </c>
      <c r="R3059" s="91" t="s">
        <v>25966</v>
      </c>
      <c r="S3059" s="91" t="s">
        <v>25967</v>
      </c>
      <c r="T3059" s="91" t="s">
        <v>201</v>
      </c>
      <c r="U3059" s="91">
        <v>0</v>
      </c>
      <c r="V3059" s="91">
        <v>500000</v>
      </c>
      <c r="W3059" s="91">
        <v>0</v>
      </c>
      <c r="X3059" s="91">
        <v>100</v>
      </c>
      <c r="Y3059" s="91">
        <v>120</v>
      </c>
      <c r="Z3059" s="91">
        <v>40</v>
      </c>
      <c r="AA3059" s="91">
        <v>60</v>
      </c>
      <c r="AB3059" s="91">
        <v>120</v>
      </c>
      <c r="AC3059" s="91">
        <v>0</v>
      </c>
      <c r="AD3059" s="91">
        <v>100</v>
      </c>
      <c r="AE3059" s="91">
        <v>120</v>
      </c>
      <c r="AF3059" s="91">
        <v>9</v>
      </c>
      <c r="AG3059" s="91">
        <v>647</v>
      </c>
      <c r="AH3059" s="91">
        <v>2702573</v>
      </c>
      <c r="AI3059" s="91">
        <v>2</v>
      </c>
      <c r="AJ3059" s="91" t="s">
        <v>25968</v>
      </c>
      <c r="AK3059" s="91">
        <v>2</v>
      </c>
      <c r="AL3059" s="91">
        <v>1</v>
      </c>
      <c r="AM3059" s="91">
        <v>13303990800182</v>
      </c>
      <c r="AN3059" s="91" t="s">
        <v>13391</v>
      </c>
      <c r="AO3059" s="91">
        <v>1</v>
      </c>
      <c r="AP3059" s="91">
        <v>2</v>
      </c>
      <c r="AQ3059" s="91" t="s">
        <v>87</v>
      </c>
      <c r="AR3059" s="91" t="s">
        <v>87</v>
      </c>
      <c r="AW3059" s="91">
        <v>1</v>
      </c>
      <c r="AX3059" s="91">
        <v>0</v>
      </c>
      <c r="AZ3059" s="92">
        <v>40896</v>
      </c>
      <c r="BA3059" s="91" t="s">
        <v>183</v>
      </c>
      <c r="BB3059" s="92">
        <v>40896</v>
      </c>
      <c r="BC3059" s="91" t="s">
        <v>87</v>
      </c>
    </row>
    <row r="3060" spans="1:55">
      <c r="A3060" s="91">
        <f t="shared" si="47"/>
        <v>3059</v>
      </c>
      <c r="B3060" s="91">
        <v>2177901</v>
      </c>
      <c r="C3060" s="91">
        <v>77</v>
      </c>
      <c r="D3060" s="91">
        <v>19</v>
      </c>
      <c r="E3060" s="91" t="s">
        <v>87</v>
      </c>
      <c r="F3060" s="91" t="s">
        <v>87</v>
      </c>
      <c r="G3060" s="91" t="s">
        <v>25969</v>
      </c>
      <c r="I3060" s="91" t="s">
        <v>25970</v>
      </c>
      <c r="J3060" s="91" t="s">
        <v>25971</v>
      </c>
      <c r="K3060" s="91" t="s">
        <v>21568</v>
      </c>
      <c r="L3060" s="91" t="s">
        <v>25972</v>
      </c>
      <c r="O3060" s="91" t="s">
        <v>25973</v>
      </c>
      <c r="P3060" s="91" t="s">
        <v>25974</v>
      </c>
      <c r="R3060" s="91" t="s">
        <v>25975</v>
      </c>
      <c r="S3060" s="91" t="s">
        <v>25976</v>
      </c>
      <c r="T3060" s="91" t="s">
        <v>269</v>
      </c>
      <c r="U3060" s="91">
        <v>1</v>
      </c>
      <c r="V3060" s="91">
        <v>500000</v>
      </c>
      <c r="W3060" s="91">
        <v>0</v>
      </c>
      <c r="X3060" s="91">
        <v>100</v>
      </c>
      <c r="Y3060" s="91">
        <v>120</v>
      </c>
      <c r="Z3060" s="91">
        <v>40</v>
      </c>
      <c r="AA3060" s="91">
        <v>60</v>
      </c>
      <c r="AB3060" s="91">
        <v>120</v>
      </c>
      <c r="AC3060" s="91">
        <v>0</v>
      </c>
      <c r="AD3060" s="91">
        <v>100</v>
      </c>
      <c r="AE3060" s="91">
        <v>120</v>
      </c>
      <c r="AF3060" s="91">
        <v>170</v>
      </c>
      <c r="AG3060" s="91">
        <v>86</v>
      </c>
      <c r="AH3060" s="91">
        <v>700053</v>
      </c>
      <c r="AI3060" s="91">
        <v>2</v>
      </c>
      <c r="AJ3060" s="91" t="s">
        <v>25977</v>
      </c>
      <c r="AK3060" s="91">
        <v>2</v>
      </c>
      <c r="AL3060" s="91">
        <v>1</v>
      </c>
      <c r="AM3060" s="91">
        <v>35105944315017</v>
      </c>
      <c r="AN3060" s="91" t="s">
        <v>25978</v>
      </c>
      <c r="AO3060" s="91">
        <v>1</v>
      </c>
      <c r="AP3060" s="91">
        <v>2</v>
      </c>
      <c r="AQ3060" s="91">
        <v>1565120</v>
      </c>
      <c r="AR3060" s="91" t="s">
        <v>87</v>
      </c>
      <c r="AU3060" s="93">
        <v>42060</v>
      </c>
      <c r="AW3060" s="91">
        <v>1</v>
      </c>
      <c r="AX3060" s="91">
        <v>0</v>
      </c>
      <c r="AZ3060" s="92">
        <v>40897</v>
      </c>
      <c r="BA3060" s="91" t="s">
        <v>183</v>
      </c>
      <c r="BB3060" s="92">
        <v>42057</v>
      </c>
      <c r="BC3060" s="91" t="s">
        <v>87</v>
      </c>
    </row>
    <row r="3061" spans="1:55">
      <c r="A3061" s="91">
        <f t="shared" si="47"/>
        <v>3060</v>
      </c>
      <c r="B3061" s="91">
        <v>2178101</v>
      </c>
      <c r="C3061" s="91">
        <v>70</v>
      </c>
      <c r="D3061" s="91">
        <v>19</v>
      </c>
      <c r="E3061" s="91" t="s">
        <v>87</v>
      </c>
      <c r="F3061" s="91" t="s">
        <v>87</v>
      </c>
      <c r="G3061" s="91" t="s">
        <v>25979</v>
      </c>
      <c r="I3061" s="91" t="s">
        <v>25980</v>
      </c>
      <c r="K3061" s="91" t="s">
        <v>25981</v>
      </c>
      <c r="L3061" s="91" t="s">
        <v>25982</v>
      </c>
      <c r="M3061" s="91" t="s">
        <v>25983</v>
      </c>
      <c r="O3061" s="91" t="s">
        <v>25984</v>
      </c>
      <c r="P3061" s="91" t="s">
        <v>25985</v>
      </c>
      <c r="R3061" s="91" t="s">
        <v>25986</v>
      </c>
      <c r="S3061" s="91" t="s">
        <v>25987</v>
      </c>
      <c r="T3061" s="91" t="s">
        <v>269</v>
      </c>
      <c r="U3061" s="91">
        <v>1</v>
      </c>
      <c r="V3061" s="91">
        <v>500000</v>
      </c>
      <c r="W3061" s="91">
        <v>0</v>
      </c>
      <c r="X3061" s="91">
        <v>100</v>
      </c>
      <c r="Y3061" s="91">
        <v>120</v>
      </c>
      <c r="Z3061" s="91">
        <v>40</v>
      </c>
      <c r="AA3061" s="91">
        <v>60</v>
      </c>
      <c r="AB3061" s="91">
        <v>120</v>
      </c>
      <c r="AC3061" s="91">
        <v>0</v>
      </c>
      <c r="AD3061" s="91">
        <v>100</v>
      </c>
      <c r="AE3061" s="91">
        <v>120</v>
      </c>
      <c r="AF3061" s="91">
        <v>1630</v>
      </c>
      <c r="AG3061" s="91">
        <v>31</v>
      </c>
      <c r="AH3061" s="91">
        <v>237341</v>
      </c>
      <c r="AI3061" s="91">
        <v>1</v>
      </c>
      <c r="AJ3061" s="91" t="s">
        <v>25988</v>
      </c>
      <c r="AK3061" s="91">
        <v>2</v>
      </c>
      <c r="AL3061" s="91">
        <v>1</v>
      </c>
      <c r="AM3061" s="91">
        <v>27104931245519</v>
      </c>
      <c r="AN3061" s="91" t="s">
        <v>25989</v>
      </c>
      <c r="AO3061" s="91">
        <v>1</v>
      </c>
      <c r="AP3061" s="91">
        <v>2</v>
      </c>
      <c r="AQ3061" s="91">
        <v>1583782</v>
      </c>
      <c r="AR3061" s="91" t="s">
        <v>87</v>
      </c>
      <c r="AU3061" s="93">
        <v>42060</v>
      </c>
      <c r="AW3061" s="91">
        <v>1</v>
      </c>
      <c r="AX3061" s="91">
        <v>0</v>
      </c>
      <c r="AZ3061" s="92">
        <v>40897</v>
      </c>
      <c r="BA3061" s="91" t="s">
        <v>183</v>
      </c>
      <c r="BB3061" s="92">
        <v>42145</v>
      </c>
      <c r="BC3061" s="91" t="s">
        <v>87</v>
      </c>
    </row>
    <row r="3062" spans="1:55">
      <c r="A3062" s="91">
        <f t="shared" si="47"/>
        <v>3061</v>
      </c>
      <c r="B3062" s="91">
        <v>2179601</v>
      </c>
      <c r="C3062" s="91">
        <v>43</v>
      </c>
      <c r="D3062" s="91">
        <v>19</v>
      </c>
      <c r="E3062" s="91" t="s">
        <v>87</v>
      </c>
      <c r="F3062" s="91" t="s">
        <v>87</v>
      </c>
      <c r="G3062" s="91" t="s">
        <v>25990</v>
      </c>
      <c r="I3062" s="91" t="s">
        <v>25991</v>
      </c>
      <c r="J3062" s="91" t="s">
        <v>25992</v>
      </c>
      <c r="K3062" s="91" t="s">
        <v>25993</v>
      </c>
      <c r="L3062" s="91" t="s">
        <v>25994</v>
      </c>
      <c r="O3062" s="91" t="s">
        <v>25995</v>
      </c>
      <c r="P3062" s="91" t="s">
        <v>25996</v>
      </c>
      <c r="R3062" s="91" t="s">
        <v>25997</v>
      </c>
      <c r="S3062" s="91" t="s">
        <v>25998</v>
      </c>
      <c r="T3062" s="91" t="s">
        <v>269</v>
      </c>
      <c r="U3062" s="91">
        <v>0</v>
      </c>
      <c r="V3062" s="91">
        <v>0</v>
      </c>
      <c r="W3062" s="91">
        <v>0</v>
      </c>
      <c r="X3062" s="91">
        <v>0</v>
      </c>
      <c r="Y3062" s="91">
        <v>0</v>
      </c>
      <c r="Z3062" s="91">
        <v>100</v>
      </c>
      <c r="AA3062" s="91">
        <v>0</v>
      </c>
      <c r="AB3062" s="91">
        <v>0</v>
      </c>
      <c r="AC3062" s="91">
        <v>0</v>
      </c>
      <c r="AD3062" s="91">
        <v>0</v>
      </c>
      <c r="AE3062" s="91">
        <v>0</v>
      </c>
      <c r="AF3062" s="91">
        <v>150</v>
      </c>
      <c r="AG3062" s="91">
        <v>840</v>
      </c>
      <c r="AH3062" s="91">
        <v>330576</v>
      </c>
      <c r="AI3062" s="91">
        <v>2</v>
      </c>
      <c r="AJ3062" s="91" t="s">
        <v>25999</v>
      </c>
      <c r="AK3062" s="91">
        <v>2</v>
      </c>
      <c r="AL3062" s="91">
        <v>1</v>
      </c>
      <c r="AM3062" s="91" t="s">
        <v>26000</v>
      </c>
      <c r="AN3062" s="91" t="s">
        <v>26001</v>
      </c>
      <c r="AO3062" s="91">
        <v>0</v>
      </c>
      <c r="AP3062" s="91">
        <v>2</v>
      </c>
      <c r="AQ3062" s="91" t="s">
        <v>87</v>
      </c>
      <c r="AR3062" s="91" t="s">
        <v>87</v>
      </c>
      <c r="AW3062" s="91">
        <v>1</v>
      </c>
      <c r="AX3062" s="91">
        <v>0</v>
      </c>
      <c r="AZ3062" s="92">
        <v>43132</v>
      </c>
      <c r="BA3062" s="91" t="s">
        <v>3642</v>
      </c>
      <c r="BB3062" s="92">
        <v>43132</v>
      </c>
      <c r="BC3062" s="91" t="s">
        <v>3642</v>
      </c>
    </row>
    <row r="3063" spans="1:55">
      <c r="A3063" s="91">
        <f t="shared" si="47"/>
        <v>3062</v>
      </c>
      <c r="B3063" s="91">
        <v>2183501</v>
      </c>
      <c r="C3063" s="91">
        <v>57</v>
      </c>
      <c r="D3063" s="91">
        <v>19</v>
      </c>
      <c r="E3063" s="91" t="s">
        <v>87</v>
      </c>
      <c r="F3063" s="91" t="s">
        <v>87</v>
      </c>
      <c r="G3063" s="91" t="s">
        <v>26002</v>
      </c>
      <c r="I3063" s="91" t="s">
        <v>26003</v>
      </c>
      <c r="K3063" s="91" t="s">
        <v>26004</v>
      </c>
      <c r="L3063" s="91" t="s">
        <v>26005</v>
      </c>
      <c r="O3063" s="91" t="s">
        <v>26006</v>
      </c>
      <c r="P3063" s="91" t="s">
        <v>26007</v>
      </c>
      <c r="R3063" s="91" t="s">
        <v>26008</v>
      </c>
      <c r="S3063" s="91" t="s">
        <v>26009</v>
      </c>
      <c r="T3063" s="91" t="s">
        <v>269</v>
      </c>
      <c r="U3063" s="91">
        <v>0</v>
      </c>
      <c r="V3063" s="91">
        <v>500000</v>
      </c>
      <c r="W3063" s="91">
        <v>0</v>
      </c>
      <c r="X3063" s="91">
        <v>100</v>
      </c>
      <c r="Y3063" s="91">
        <v>120</v>
      </c>
      <c r="Z3063" s="91">
        <v>40</v>
      </c>
      <c r="AA3063" s="91">
        <v>60</v>
      </c>
      <c r="AB3063" s="91">
        <v>120</v>
      </c>
      <c r="AC3063" s="91">
        <v>40</v>
      </c>
      <c r="AD3063" s="91">
        <v>60</v>
      </c>
      <c r="AE3063" s="91">
        <v>120</v>
      </c>
      <c r="AF3063" s="91">
        <v>152</v>
      </c>
      <c r="AG3063" s="91">
        <v>46</v>
      </c>
      <c r="AH3063" s="91">
        <v>12355</v>
      </c>
      <c r="AI3063" s="91">
        <v>2</v>
      </c>
      <c r="AJ3063" s="91" t="s">
        <v>26010</v>
      </c>
      <c r="AK3063" s="91">
        <v>2</v>
      </c>
      <c r="AL3063" s="91">
        <v>1</v>
      </c>
      <c r="AM3063" s="91">
        <v>21101603724000</v>
      </c>
      <c r="AN3063" s="91" t="s">
        <v>26011</v>
      </c>
      <c r="AO3063" s="91">
        <v>1</v>
      </c>
      <c r="AP3063" s="91">
        <v>1</v>
      </c>
      <c r="AQ3063" s="91" t="s">
        <v>87</v>
      </c>
      <c r="AR3063" s="91" t="s">
        <v>87</v>
      </c>
      <c r="AW3063" s="91">
        <v>1</v>
      </c>
      <c r="AX3063" s="91">
        <v>0</v>
      </c>
      <c r="AZ3063" s="92">
        <v>43132</v>
      </c>
      <c r="BA3063" s="91" t="s">
        <v>728</v>
      </c>
      <c r="BB3063" s="92">
        <v>43132</v>
      </c>
      <c r="BC3063" s="91" t="s">
        <v>728</v>
      </c>
    </row>
    <row r="3064" spans="1:55">
      <c r="A3064" s="91">
        <f t="shared" si="47"/>
        <v>3063</v>
      </c>
      <c r="B3064" s="91">
        <v>2184701</v>
      </c>
      <c r="C3064" s="91">
        <v>40</v>
      </c>
      <c r="D3064" s="91">
        <v>19</v>
      </c>
      <c r="E3064" s="91" t="s">
        <v>87</v>
      </c>
      <c r="F3064" s="91" t="s">
        <v>87</v>
      </c>
      <c r="G3064" s="91" t="s">
        <v>26012</v>
      </c>
      <c r="I3064" s="91" t="s">
        <v>26013</v>
      </c>
      <c r="K3064" s="91" t="s">
        <v>26014</v>
      </c>
      <c r="L3064" s="91" t="s">
        <v>26015</v>
      </c>
      <c r="O3064" s="91" t="s">
        <v>26016</v>
      </c>
      <c r="P3064" s="91" t="s">
        <v>26017</v>
      </c>
      <c r="R3064" s="91" t="s">
        <v>26018</v>
      </c>
      <c r="S3064" s="91" t="s">
        <v>26019</v>
      </c>
      <c r="T3064" s="91" t="s">
        <v>2015</v>
      </c>
      <c r="U3064" s="91">
        <v>1</v>
      </c>
      <c r="V3064" s="91">
        <v>500000</v>
      </c>
      <c r="W3064" s="91">
        <v>0</v>
      </c>
      <c r="X3064" s="91">
        <v>100</v>
      </c>
      <c r="Y3064" s="91">
        <v>120</v>
      </c>
      <c r="Z3064" s="91">
        <v>40</v>
      </c>
      <c r="AA3064" s="91">
        <v>60</v>
      </c>
      <c r="AB3064" s="91">
        <v>120</v>
      </c>
      <c r="AC3064" s="91">
        <v>0</v>
      </c>
      <c r="AD3064" s="91">
        <v>100</v>
      </c>
      <c r="AE3064" s="91">
        <v>120</v>
      </c>
      <c r="AF3064" s="91">
        <v>525</v>
      </c>
      <c r="AG3064" s="91">
        <v>506</v>
      </c>
      <c r="AH3064" s="91">
        <v>348213</v>
      </c>
      <c r="AI3064" s="91">
        <v>1</v>
      </c>
      <c r="AJ3064" s="91" t="s">
        <v>26020</v>
      </c>
      <c r="AK3064" s="91">
        <v>2</v>
      </c>
      <c r="AL3064" s="91">
        <v>1</v>
      </c>
      <c r="AM3064" s="91" t="s">
        <v>26021</v>
      </c>
      <c r="AN3064" s="91" t="s">
        <v>26022</v>
      </c>
      <c r="AO3064" s="91">
        <v>1</v>
      </c>
      <c r="AP3064" s="91">
        <v>2</v>
      </c>
      <c r="AQ3064" s="91">
        <v>2056586</v>
      </c>
      <c r="AR3064" s="91" t="s">
        <v>87</v>
      </c>
      <c r="AU3064" s="93">
        <v>42668</v>
      </c>
      <c r="AW3064" s="91">
        <v>1</v>
      </c>
      <c r="AX3064" s="91">
        <v>0</v>
      </c>
      <c r="AZ3064" s="92">
        <v>40932</v>
      </c>
      <c r="BA3064" s="91" t="s">
        <v>183</v>
      </c>
      <c r="BB3064" s="92">
        <v>42615</v>
      </c>
      <c r="BC3064" s="91" t="s">
        <v>87</v>
      </c>
    </row>
    <row r="3065" spans="1:55">
      <c r="A3065" s="91">
        <f t="shared" si="47"/>
        <v>3064</v>
      </c>
      <c r="B3065" s="91">
        <v>2186401</v>
      </c>
      <c r="C3065" s="91">
        <v>30</v>
      </c>
      <c r="D3065" s="91">
        <v>19</v>
      </c>
      <c r="E3065" s="91" t="s">
        <v>87</v>
      </c>
      <c r="F3065" s="91" t="s">
        <v>87</v>
      </c>
      <c r="G3065" s="91" t="s">
        <v>26023</v>
      </c>
      <c r="I3065" s="91" t="s">
        <v>26024</v>
      </c>
      <c r="J3065" s="91" t="s">
        <v>26024</v>
      </c>
      <c r="K3065" s="91" t="s">
        <v>26025</v>
      </c>
      <c r="L3065" s="91" t="s">
        <v>26026</v>
      </c>
      <c r="O3065" s="91" t="s">
        <v>26027</v>
      </c>
      <c r="P3065" s="91" t="s">
        <v>26028</v>
      </c>
      <c r="R3065" s="91" t="s">
        <v>26029</v>
      </c>
      <c r="S3065" s="91" t="s">
        <v>26030</v>
      </c>
      <c r="T3065" s="91" t="s">
        <v>269</v>
      </c>
      <c r="U3065" s="91">
        <v>1</v>
      </c>
      <c r="V3065" s="91">
        <v>500000</v>
      </c>
      <c r="W3065" s="91">
        <v>0</v>
      </c>
      <c r="X3065" s="91">
        <v>100</v>
      </c>
      <c r="Y3065" s="91">
        <v>120</v>
      </c>
      <c r="Z3065" s="91">
        <v>40</v>
      </c>
      <c r="AA3065" s="91">
        <v>60</v>
      </c>
      <c r="AB3065" s="91">
        <v>120</v>
      </c>
      <c r="AC3065" s="91">
        <v>40</v>
      </c>
      <c r="AD3065" s="91">
        <v>60</v>
      </c>
      <c r="AE3065" s="91">
        <v>120</v>
      </c>
      <c r="AF3065" s="91">
        <v>525</v>
      </c>
      <c r="AG3065" s="91">
        <v>130</v>
      </c>
      <c r="AH3065" s="91">
        <v>156071</v>
      </c>
      <c r="AI3065" s="91">
        <v>1</v>
      </c>
      <c r="AJ3065" s="91" t="s">
        <v>26031</v>
      </c>
      <c r="AK3065" s="91">
        <v>2</v>
      </c>
      <c r="AL3065" s="91">
        <v>0</v>
      </c>
      <c r="AM3065" s="91" t="s">
        <v>87</v>
      </c>
      <c r="AO3065" s="91">
        <v>1</v>
      </c>
      <c r="AP3065" s="91">
        <v>2</v>
      </c>
      <c r="AQ3065" s="91">
        <v>1573488</v>
      </c>
      <c r="AR3065" s="91" t="s">
        <v>87</v>
      </c>
      <c r="AU3065" s="93">
        <v>42060</v>
      </c>
      <c r="AW3065" s="91">
        <v>1</v>
      </c>
      <c r="AX3065" s="91">
        <v>0</v>
      </c>
      <c r="AZ3065" s="92">
        <v>40939</v>
      </c>
      <c r="BA3065" s="91" t="s">
        <v>183</v>
      </c>
      <c r="BB3065" s="92">
        <v>42057</v>
      </c>
      <c r="BC3065" s="91" t="s">
        <v>87</v>
      </c>
    </row>
    <row r="3066" spans="1:55">
      <c r="A3066" s="91">
        <f t="shared" si="47"/>
        <v>3065</v>
      </c>
      <c r="B3066" s="91">
        <v>2187201</v>
      </c>
      <c r="C3066" s="91">
        <v>70</v>
      </c>
      <c r="D3066" s="91">
        <v>19</v>
      </c>
      <c r="E3066" s="91" t="s">
        <v>87</v>
      </c>
      <c r="F3066" s="91" t="s">
        <v>87</v>
      </c>
      <c r="G3066" s="91" t="s">
        <v>20779</v>
      </c>
      <c r="I3066" s="91" t="s">
        <v>20780</v>
      </c>
      <c r="K3066" s="91" t="s">
        <v>26032</v>
      </c>
      <c r="L3066" s="91" t="s">
        <v>26033</v>
      </c>
      <c r="O3066" s="91" t="s">
        <v>26034</v>
      </c>
      <c r="P3066" s="91" t="s">
        <v>26035</v>
      </c>
      <c r="R3066" s="91" t="s">
        <v>26036</v>
      </c>
      <c r="T3066" s="91" t="s">
        <v>269</v>
      </c>
      <c r="U3066" s="91">
        <v>1</v>
      </c>
      <c r="V3066" s="91">
        <v>500000</v>
      </c>
      <c r="W3066" s="91">
        <v>0</v>
      </c>
      <c r="X3066" s="91">
        <v>100</v>
      </c>
      <c r="Y3066" s="91">
        <v>120</v>
      </c>
      <c r="Z3066" s="91">
        <v>40</v>
      </c>
      <c r="AA3066" s="91">
        <v>60</v>
      </c>
      <c r="AB3066" s="91">
        <v>120</v>
      </c>
      <c r="AC3066" s="91">
        <v>0</v>
      </c>
      <c r="AD3066" s="91">
        <v>100</v>
      </c>
      <c r="AE3066" s="91">
        <v>120</v>
      </c>
      <c r="AF3066" s="91">
        <v>5</v>
      </c>
      <c r="AG3066" s="91">
        <v>19</v>
      </c>
      <c r="AH3066" s="91">
        <v>7315</v>
      </c>
      <c r="AI3066" s="91">
        <v>2</v>
      </c>
      <c r="AJ3066" s="91" t="s">
        <v>20787</v>
      </c>
      <c r="AK3066" s="91">
        <v>2</v>
      </c>
      <c r="AL3066" s="91">
        <v>0</v>
      </c>
      <c r="AM3066" s="91" t="s">
        <v>87</v>
      </c>
      <c r="AO3066" s="91">
        <v>1</v>
      </c>
      <c r="AP3066" s="91">
        <v>2</v>
      </c>
      <c r="AQ3066" s="91">
        <v>1592221</v>
      </c>
      <c r="AR3066" s="91" t="s">
        <v>87</v>
      </c>
      <c r="AU3066" s="93">
        <v>42060</v>
      </c>
      <c r="AW3066" s="91">
        <v>1</v>
      </c>
      <c r="AX3066" s="91">
        <v>0</v>
      </c>
      <c r="AZ3066" s="92">
        <v>40946</v>
      </c>
      <c r="BA3066" s="91" t="s">
        <v>183</v>
      </c>
      <c r="BB3066" s="92">
        <v>42057</v>
      </c>
      <c r="BC3066" s="91" t="s">
        <v>87</v>
      </c>
    </row>
    <row r="3067" spans="1:55">
      <c r="A3067" s="91">
        <f t="shared" si="47"/>
        <v>3066</v>
      </c>
      <c r="B3067" s="91">
        <v>2187701</v>
      </c>
      <c r="C3067" s="91">
        <v>30</v>
      </c>
      <c r="D3067" s="91">
        <v>19</v>
      </c>
      <c r="E3067" s="91" t="s">
        <v>87</v>
      </c>
      <c r="F3067" s="91" t="s">
        <v>87</v>
      </c>
      <c r="G3067" s="91" t="s">
        <v>26037</v>
      </c>
      <c r="I3067" s="91" t="s">
        <v>26038</v>
      </c>
      <c r="K3067" s="91" t="s">
        <v>26039</v>
      </c>
      <c r="L3067" s="91" t="s">
        <v>26040</v>
      </c>
      <c r="O3067" s="91" t="s">
        <v>26041</v>
      </c>
      <c r="P3067" s="91" t="s">
        <v>26042</v>
      </c>
      <c r="R3067" s="91" t="s">
        <v>26043</v>
      </c>
      <c r="S3067" s="91" t="s">
        <v>26044</v>
      </c>
      <c r="T3067" s="91" t="s">
        <v>269</v>
      </c>
      <c r="U3067" s="91">
        <v>1</v>
      </c>
      <c r="V3067" s="91">
        <v>500000</v>
      </c>
      <c r="W3067" s="91">
        <v>0</v>
      </c>
      <c r="X3067" s="91">
        <v>0</v>
      </c>
      <c r="Y3067" s="91">
        <v>0</v>
      </c>
      <c r="Z3067" s="91">
        <v>40</v>
      </c>
      <c r="AA3067" s="91">
        <v>60</v>
      </c>
      <c r="AB3067" s="91">
        <v>120</v>
      </c>
      <c r="AC3067" s="91">
        <v>0</v>
      </c>
      <c r="AD3067" s="91">
        <v>0</v>
      </c>
      <c r="AE3067" s="91">
        <v>0</v>
      </c>
      <c r="AF3067" s="91">
        <v>1385</v>
      </c>
      <c r="AG3067" s="91">
        <v>41</v>
      </c>
      <c r="AH3067" s="91">
        <v>333298</v>
      </c>
      <c r="AI3067" s="91">
        <v>1</v>
      </c>
      <c r="AJ3067" s="91" t="s">
        <v>26038</v>
      </c>
      <c r="AK3067" s="91">
        <v>2</v>
      </c>
      <c r="AL3067" s="91">
        <v>1</v>
      </c>
      <c r="AM3067" s="91" t="s">
        <v>26045</v>
      </c>
      <c r="AN3067" s="91" t="s">
        <v>26046</v>
      </c>
      <c r="AO3067" s="91">
        <v>1</v>
      </c>
      <c r="AP3067" s="91">
        <v>2</v>
      </c>
      <c r="AQ3067" s="91">
        <v>1574052</v>
      </c>
      <c r="AR3067" s="91" t="s">
        <v>87</v>
      </c>
      <c r="AU3067" s="93">
        <v>42060</v>
      </c>
      <c r="AW3067" s="91">
        <v>1</v>
      </c>
      <c r="AX3067" s="91">
        <v>0</v>
      </c>
      <c r="AY3067" s="91">
        <v>0</v>
      </c>
      <c r="AZ3067" s="92">
        <v>40946</v>
      </c>
      <c r="BA3067" s="91" t="s">
        <v>183</v>
      </c>
      <c r="BB3067" s="92">
        <v>42222</v>
      </c>
      <c r="BC3067" s="91" t="s">
        <v>87</v>
      </c>
    </row>
    <row r="3068" spans="1:55">
      <c r="A3068" s="91">
        <f t="shared" si="47"/>
        <v>3067</v>
      </c>
      <c r="B3068" s="91">
        <v>2188602</v>
      </c>
      <c r="C3068" s="91">
        <v>80</v>
      </c>
      <c r="D3068" s="91">
        <v>19</v>
      </c>
      <c r="E3068" s="91" t="s">
        <v>87</v>
      </c>
      <c r="F3068" s="91" t="s">
        <v>87</v>
      </c>
      <c r="G3068" s="91" t="s">
        <v>20796</v>
      </c>
      <c r="H3068" s="91" t="s">
        <v>112</v>
      </c>
      <c r="I3068" s="91" t="s">
        <v>20797</v>
      </c>
      <c r="K3068" s="91" t="s">
        <v>26047</v>
      </c>
      <c r="L3068" s="91" t="s">
        <v>26048</v>
      </c>
      <c r="O3068" s="91" t="s">
        <v>26049</v>
      </c>
      <c r="P3068" s="91" t="s">
        <v>26050</v>
      </c>
      <c r="R3068" s="91" t="s">
        <v>26051</v>
      </c>
      <c r="S3068" s="91" t="s">
        <v>26052</v>
      </c>
      <c r="T3068" s="91" t="s">
        <v>385</v>
      </c>
      <c r="U3068" s="91">
        <v>0</v>
      </c>
      <c r="V3068" s="91">
        <v>500000</v>
      </c>
      <c r="W3068" s="91">
        <v>0</v>
      </c>
      <c r="X3068" s="91">
        <v>100</v>
      </c>
      <c r="Y3068" s="91">
        <v>120</v>
      </c>
      <c r="Z3068" s="91">
        <v>40</v>
      </c>
      <c r="AA3068" s="91">
        <v>60</v>
      </c>
      <c r="AB3068" s="91">
        <v>120</v>
      </c>
      <c r="AC3068" s="91">
        <v>0</v>
      </c>
      <c r="AD3068" s="91">
        <v>100</v>
      </c>
      <c r="AE3068" s="91">
        <v>120</v>
      </c>
      <c r="AF3068" s="91">
        <v>5</v>
      </c>
      <c r="AG3068" s="91">
        <v>652</v>
      </c>
      <c r="AH3068" s="91">
        <v>1636966</v>
      </c>
      <c r="AI3068" s="91">
        <v>2</v>
      </c>
      <c r="AJ3068" s="91" t="s">
        <v>20803</v>
      </c>
      <c r="AK3068" s="91">
        <v>2</v>
      </c>
      <c r="AL3068" s="91">
        <v>0</v>
      </c>
      <c r="AM3068" s="91" t="s">
        <v>87</v>
      </c>
      <c r="AO3068" s="91">
        <v>1</v>
      </c>
      <c r="AP3068" s="91">
        <v>2</v>
      </c>
      <c r="AQ3068" s="91" t="s">
        <v>87</v>
      </c>
      <c r="AR3068" s="91" t="s">
        <v>87</v>
      </c>
      <c r="AW3068" s="91">
        <v>1</v>
      </c>
      <c r="AX3068" s="91">
        <v>0</v>
      </c>
      <c r="AZ3068" s="92">
        <v>40980</v>
      </c>
      <c r="BA3068" s="91" t="s">
        <v>183</v>
      </c>
      <c r="BB3068" s="92">
        <v>41074</v>
      </c>
      <c r="BC3068" s="91" t="s">
        <v>87</v>
      </c>
    </row>
    <row r="3069" spans="1:55">
      <c r="A3069" s="91">
        <f t="shared" si="47"/>
        <v>3068</v>
      </c>
      <c r="B3069" s="91">
        <v>2188901</v>
      </c>
      <c r="C3069" s="91">
        <v>70</v>
      </c>
      <c r="D3069" s="91">
        <v>19</v>
      </c>
      <c r="E3069" s="91" t="s">
        <v>87</v>
      </c>
      <c r="F3069" s="91" t="s">
        <v>87</v>
      </c>
      <c r="G3069" s="91" t="s">
        <v>26053</v>
      </c>
      <c r="I3069" s="91" t="s">
        <v>26054</v>
      </c>
      <c r="J3069" s="91" t="s">
        <v>26055</v>
      </c>
      <c r="K3069" s="91" t="s">
        <v>26056</v>
      </c>
      <c r="L3069" s="91" t="s">
        <v>26057</v>
      </c>
      <c r="O3069" s="91" t="s">
        <v>26058</v>
      </c>
      <c r="P3069" s="91" t="s">
        <v>26059</v>
      </c>
      <c r="R3069" s="91" t="s">
        <v>26060</v>
      </c>
      <c r="T3069" s="91" t="s">
        <v>269</v>
      </c>
      <c r="U3069" s="91">
        <v>1</v>
      </c>
      <c r="V3069" s="91">
        <v>500000</v>
      </c>
      <c r="W3069" s="91">
        <v>0</v>
      </c>
      <c r="X3069" s="91">
        <v>100</v>
      </c>
      <c r="Y3069" s="91">
        <v>120</v>
      </c>
      <c r="Z3069" s="91">
        <v>40</v>
      </c>
      <c r="AA3069" s="91">
        <v>60</v>
      </c>
      <c r="AB3069" s="91">
        <v>120</v>
      </c>
      <c r="AC3069" s="91">
        <v>0</v>
      </c>
      <c r="AD3069" s="91">
        <v>100</v>
      </c>
      <c r="AE3069" s="91">
        <v>120</v>
      </c>
      <c r="AF3069" s="91">
        <v>9</v>
      </c>
      <c r="AG3069" s="91">
        <v>370</v>
      </c>
      <c r="AH3069" s="91">
        <v>6560240</v>
      </c>
      <c r="AI3069" s="91">
        <v>2</v>
      </c>
      <c r="AJ3069" s="91" t="s">
        <v>26061</v>
      </c>
      <c r="AK3069" s="91">
        <v>2</v>
      </c>
      <c r="AL3069" s="91">
        <v>0</v>
      </c>
      <c r="AM3069" s="91" t="s">
        <v>87</v>
      </c>
      <c r="AO3069" s="91">
        <v>1</v>
      </c>
      <c r="AP3069" s="91">
        <v>2</v>
      </c>
      <c r="AQ3069" s="91">
        <v>1362518</v>
      </c>
      <c r="AR3069" s="91" t="s">
        <v>87</v>
      </c>
      <c r="AU3069" s="93">
        <v>42060</v>
      </c>
      <c r="AW3069" s="91">
        <v>1</v>
      </c>
      <c r="AX3069" s="91">
        <v>0</v>
      </c>
      <c r="AZ3069" s="92">
        <v>40953</v>
      </c>
      <c r="BA3069" s="91" t="s">
        <v>183</v>
      </c>
      <c r="BB3069" s="92">
        <v>42057</v>
      </c>
      <c r="BC3069" s="91" t="s">
        <v>87</v>
      </c>
    </row>
    <row r="3070" spans="1:55">
      <c r="A3070" s="91">
        <f t="shared" si="47"/>
        <v>3069</v>
      </c>
      <c r="B3070" s="91">
        <v>2189101</v>
      </c>
      <c r="C3070" s="91">
        <v>30</v>
      </c>
      <c r="D3070" s="91">
        <v>19</v>
      </c>
      <c r="E3070" s="91" t="s">
        <v>87</v>
      </c>
      <c r="F3070" s="91" t="s">
        <v>87</v>
      </c>
      <c r="G3070" s="91" t="s">
        <v>26062</v>
      </c>
      <c r="I3070" s="91" t="s">
        <v>26063</v>
      </c>
      <c r="K3070" s="91" t="s">
        <v>26064</v>
      </c>
      <c r="L3070" s="91" t="s">
        <v>26065</v>
      </c>
      <c r="M3070" s="91" t="s">
        <v>26066</v>
      </c>
      <c r="O3070" s="91" t="s">
        <v>26067</v>
      </c>
      <c r="P3070" s="91" t="s">
        <v>26068</v>
      </c>
      <c r="R3070" s="91" t="s">
        <v>26069</v>
      </c>
      <c r="S3070" s="91" t="s">
        <v>26070</v>
      </c>
      <c r="T3070" s="91" t="s">
        <v>269</v>
      </c>
      <c r="U3070" s="91">
        <v>1</v>
      </c>
      <c r="V3070" s="91">
        <v>500000</v>
      </c>
      <c r="W3070" s="91">
        <v>0</v>
      </c>
      <c r="X3070" s="91">
        <v>0</v>
      </c>
      <c r="Y3070" s="91">
        <v>0</v>
      </c>
      <c r="Z3070" s="91">
        <v>40</v>
      </c>
      <c r="AA3070" s="91">
        <v>60</v>
      </c>
      <c r="AB3070" s="91">
        <v>120</v>
      </c>
      <c r="AC3070" s="91">
        <v>0</v>
      </c>
      <c r="AD3070" s="91">
        <v>0</v>
      </c>
      <c r="AE3070" s="91">
        <v>0</v>
      </c>
      <c r="AF3070" s="91">
        <v>5</v>
      </c>
      <c r="AG3070" s="91">
        <v>388</v>
      </c>
      <c r="AH3070" s="91">
        <v>8047</v>
      </c>
      <c r="AI3070" s="91">
        <v>2</v>
      </c>
      <c r="AJ3070" s="91" t="s">
        <v>26071</v>
      </c>
      <c r="AK3070" s="91">
        <v>2</v>
      </c>
      <c r="AL3070" s="91">
        <v>0</v>
      </c>
      <c r="AM3070" s="91" t="s">
        <v>87</v>
      </c>
      <c r="AO3070" s="91">
        <v>1</v>
      </c>
      <c r="AP3070" s="91">
        <v>2</v>
      </c>
      <c r="AQ3070" s="91">
        <v>1583793</v>
      </c>
      <c r="AR3070" s="91" t="s">
        <v>87</v>
      </c>
      <c r="AU3070" s="93">
        <v>42060</v>
      </c>
      <c r="AW3070" s="91">
        <v>1</v>
      </c>
      <c r="AX3070" s="91">
        <v>0</v>
      </c>
      <c r="AZ3070" s="92">
        <v>40953</v>
      </c>
      <c r="BA3070" s="91" t="s">
        <v>183</v>
      </c>
      <c r="BB3070" s="92">
        <v>42057</v>
      </c>
      <c r="BC3070" s="91" t="s">
        <v>87</v>
      </c>
    </row>
    <row r="3071" spans="1:55">
      <c r="A3071" s="91">
        <f t="shared" si="47"/>
        <v>3070</v>
      </c>
      <c r="B3071" s="91">
        <v>2193701</v>
      </c>
      <c r="C3071" s="91">
        <v>38</v>
      </c>
      <c r="D3071" s="91">
        <v>19</v>
      </c>
      <c r="E3071" s="91" t="s">
        <v>87</v>
      </c>
      <c r="F3071" s="91" t="s">
        <v>87</v>
      </c>
      <c r="G3071" s="91" t="s">
        <v>26072</v>
      </c>
      <c r="I3071" s="91" t="s">
        <v>26073</v>
      </c>
      <c r="K3071" s="91" t="s">
        <v>3426</v>
      </c>
      <c r="L3071" s="91" t="s">
        <v>26074</v>
      </c>
      <c r="O3071" s="91" t="s">
        <v>26075</v>
      </c>
      <c r="P3071" s="91" t="s">
        <v>26076</v>
      </c>
      <c r="R3071" s="91" t="s">
        <v>26077</v>
      </c>
      <c r="S3071" s="91" t="s">
        <v>26078</v>
      </c>
      <c r="T3071" s="91" t="s">
        <v>269</v>
      </c>
      <c r="U3071" s="91">
        <v>1</v>
      </c>
      <c r="V3071" s="91">
        <v>500000</v>
      </c>
      <c r="W3071" s="91">
        <v>0</v>
      </c>
      <c r="X3071" s="91">
        <v>100</v>
      </c>
      <c r="Y3071" s="91">
        <v>120</v>
      </c>
      <c r="Z3071" s="91">
        <v>40</v>
      </c>
      <c r="AA3071" s="91">
        <v>60</v>
      </c>
      <c r="AB3071" s="91">
        <v>120</v>
      </c>
      <c r="AC3071" s="91">
        <v>0</v>
      </c>
      <c r="AD3071" s="91">
        <v>100</v>
      </c>
      <c r="AE3071" s="91">
        <v>120</v>
      </c>
      <c r="AF3071" s="91">
        <v>10</v>
      </c>
      <c r="AG3071" s="91">
        <v>760</v>
      </c>
      <c r="AH3071" s="91">
        <v>932289</v>
      </c>
      <c r="AI3071" s="91">
        <v>1</v>
      </c>
      <c r="AJ3071" s="91" t="s">
        <v>26079</v>
      </c>
      <c r="AK3071" s="91">
        <v>2</v>
      </c>
      <c r="AL3071" s="91">
        <v>0</v>
      </c>
      <c r="AM3071" s="91" t="s">
        <v>87</v>
      </c>
      <c r="AO3071" s="91">
        <v>1</v>
      </c>
      <c r="AP3071" s="91">
        <v>2</v>
      </c>
      <c r="AQ3071" s="91">
        <v>1584198</v>
      </c>
      <c r="AR3071" s="91" t="s">
        <v>87</v>
      </c>
      <c r="AU3071" s="93">
        <v>42060</v>
      </c>
      <c r="AW3071" s="91">
        <v>1</v>
      </c>
      <c r="AX3071" s="91">
        <v>0</v>
      </c>
      <c r="AZ3071" s="92">
        <v>40967</v>
      </c>
      <c r="BA3071" s="91" t="s">
        <v>183</v>
      </c>
      <c r="BB3071" s="92">
        <v>42057</v>
      </c>
      <c r="BC3071" s="91" t="s">
        <v>87</v>
      </c>
    </row>
    <row r="3072" spans="1:55">
      <c r="A3072" s="91">
        <f t="shared" si="47"/>
        <v>3071</v>
      </c>
      <c r="B3072" s="91">
        <v>2194901</v>
      </c>
      <c r="C3072" s="91">
        <v>70</v>
      </c>
      <c r="D3072" s="91">
        <v>19</v>
      </c>
      <c r="E3072" s="91" t="s">
        <v>87</v>
      </c>
      <c r="F3072" s="91" t="s">
        <v>87</v>
      </c>
      <c r="G3072" s="91" t="s">
        <v>26080</v>
      </c>
      <c r="I3072" s="91" t="s">
        <v>26081</v>
      </c>
      <c r="K3072" s="91" t="s">
        <v>339</v>
      </c>
      <c r="L3072" s="91" t="s">
        <v>26082</v>
      </c>
      <c r="O3072" s="91" t="s">
        <v>26083</v>
      </c>
      <c r="P3072" s="91" t="s">
        <v>26084</v>
      </c>
      <c r="R3072" s="91" t="s">
        <v>26085</v>
      </c>
      <c r="S3072" s="91" t="s">
        <v>26086</v>
      </c>
      <c r="T3072" s="91" t="s">
        <v>269</v>
      </c>
      <c r="U3072" s="91">
        <v>0</v>
      </c>
      <c r="V3072" s="91">
        <v>500000</v>
      </c>
      <c r="W3072" s="91">
        <v>0</v>
      </c>
      <c r="X3072" s="91">
        <v>100</v>
      </c>
      <c r="Y3072" s="91">
        <v>120</v>
      </c>
      <c r="Z3072" s="91">
        <v>40</v>
      </c>
      <c r="AA3072" s="91">
        <v>60</v>
      </c>
      <c r="AB3072" s="91">
        <v>120</v>
      </c>
      <c r="AC3072" s="91">
        <v>0</v>
      </c>
      <c r="AD3072" s="91">
        <v>100</v>
      </c>
      <c r="AE3072" s="91">
        <v>120</v>
      </c>
      <c r="AF3072" s="91">
        <v>5</v>
      </c>
      <c r="AG3072" s="91">
        <v>37</v>
      </c>
      <c r="AH3072" s="91">
        <v>192150</v>
      </c>
      <c r="AI3072" s="91">
        <v>1</v>
      </c>
      <c r="AJ3072" s="91" t="s">
        <v>26087</v>
      </c>
      <c r="AK3072" s="91">
        <v>2</v>
      </c>
      <c r="AL3072" s="91">
        <v>1</v>
      </c>
      <c r="AM3072" s="91">
        <v>27302937711269</v>
      </c>
      <c r="AN3072" s="91" t="s">
        <v>26088</v>
      </c>
      <c r="AO3072" s="91">
        <v>1</v>
      </c>
      <c r="AP3072" s="91">
        <v>2</v>
      </c>
      <c r="AQ3072" s="91" t="s">
        <v>87</v>
      </c>
      <c r="AR3072" s="91" t="s">
        <v>87</v>
      </c>
      <c r="AW3072" s="91">
        <v>1</v>
      </c>
      <c r="AX3072" s="91">
        <v>0</v>
      </c>
      <c r="AZ3072" s="92">
        <v>40968</v>
      </c>
      <c r="BA3072" s="91" t="s">
        <v>183</v>
      </c>
      <c r="BB3072" s="92">
        <v>40968</v>
      </c>
      <c r="BC3072" s="91" t="s">
        <v>87</v>
      </c>
    </row>
    <row r="3073" spans="1:55">
      <c r="A3073" s="91">
        <f t="shared" si="47"/>
        <v>3072</v>
      </c>
      <c r="B3073" s="91">
        <v>2197801</v>
      </c>
      <c r="C3073" s="91">
        <v>30</v>
      </c>
      <c r="D3073" s="91">
        <v>19</v>
      </c>
      <c r="E3073" s="91" t="s">
        <v>87</v>
      </c>
      <c r="F3073" s="91" t="s">
        <v>87</v>
      </c>
      <c r="G3073" s="91" t="s">
        <v>26089</v>
      </c>
      <c r="I3073" s="91" t="s">
        <v>26090</v>
      </c>
      <c r="J3073" s="91" t="s">
        <v>26091</v>
      </c>
      <c r="K3073" s="91" t="s">
        <v>3265</v>
      </c>
      <c r="L3073" s="91" t="s">
        <v>26092</v>
      </c>
      <c r="O3073" s="91" t="s">
        <v>26093</v>
      </c>
      <c r="P3073" s="91" t="s">
        <v>26094</v>
      </c>
      <c r="R3073" s="91" t="s">
        <v>26095</v>
      </c>
      <c r="S3073" s="91" t="s">
        <v>26096</v>
      </c>
      <c r="T3073" s="91" t="s">
        <v>269</v>
      </c>
      <c r="U3073" s="91">
        <v>1</v>
      </c>
      <c r="V3073" s="91">
        <v>500000</v>
      </c>
      <c r="W3073" s="91">
        <v>0</v>
      </c>
      <c r="X3073" s="91">
        <v>100</v>
      </c>
      <c r="Y3073" s="91">
        <v>120</v>
      </c>
      <c r="Z3073" s="91">
        <v>40</v>
      </c>
      <c r="AA3073" s="91">
        <v>60</v>
      </c>
      <c r="AB3073" s="91">
        <v>120</v>
      </c>
      <c r="AC3073" s="91">
        <v>40</v>
      </c>
      <c r="AD3073" s="91">
        <v>60</v>
      </c>
      <c r="AE3073" s="91">
        <v>120</v>
      </c>
      <c r="AF3073" s="91">
        <v>5</v>
      </c>
      <c r="AG3073" s="91">
        <v>180</v>
      </c>
      <c r="AH3073" s="91">
        <v>652441</v>
      </c>
      <c r="AI3073" s="91">
        <v>1</v>
      </c>
      <c r="AJ3073" s="91" t="s">
        <v>26097</v>
      </c>
      <c r="AK3073" s="91">
        <v>2</v>
      </c>
      <c r="AL3073" s="91">
        <v>0</v>
      </c>
      <c r="AM3073" s="91" t="s">
        <v>87</v>
      </c>
      <c r="AO3073" s="91">
        <v>1</v>
      </c>
      <c r="AP3073" s="91">
        <v>2</v>
      </c>
      <c r="AQ3073" s="91">
        <v>1584255</v>
      </c>
      <c r="AR3073" s="91" t="s">
        <v>87</v>
      </c>
      <c r="AU3073" s="93">
        <v>42060</v>
      </c>
      <c r="AW3073" s="91">
        <v>1</v>
      </c>
      <c r="AX3073" s="91">
        <v>0</v>
      </c>
      <c r="AZ3073" s="92">
        <v>40982</v>
      </c>
      <c r="BA3073" s="91" t="s">
        <v>183</v>
      </c>
      <c r="BB3073" s="92">
        <v>42057</v>
      </c>
      <c r="BC3073" s="91" t="s">
        <v>87</v>
      </c>
    </row>
    <row r="3074" spans="1:55">
      <c r="A3074" s="91">
        <f t="shared" si="47"/>
        <v>3073</v>
      </c>
      <c r="B3074" s="91">
        <v>2198601</v>
      </c>
      <c r="C3074" s="91">
        <v>80</v>
      </c>
      <c r="D3074" s="91">
        <v>19</v>
      </c>
      <c r="E3074" s="91" t="s">
        <v>87</v>
      </c>
      <c r="F3074" s="91" t="s">
        <v>87</v>
      </c>
      <c r="G3074" s="91" t="s">
        <v>26098</v>
      </c>
      <c r="I3074" s="91" t="s">
        <v>26099</v>
      </c>
      <c r="K3074" s="91" t="s">
        <v>648</v>
      </c>
      <c r="L3074" s="91" t="s">
        <v>26100</v>
      </c>
      <c r="M3074" s="91" t="s">
        <v>26101</v>
      </c>
      <c r="O3074" s="91" t="s">
        <v>26102</v>
      </c>
      <c r="P3074" s="91" t="s">
        <v>26103</v>
      </c>
      <c r="R3074" s="91" t="s">
        <v>26104</v>
      </c>
      <c r="S3074" s="91" t="s">
        <v>26105</v>
      </c>
      <c r="T3074" s="91" t="s">
        <v>269</v>
      </c>
      <c r="U3074" s="91">
        <v>1</v>
      </c>
      <c r="V3074" s="91">
        <v>500000</v>
      </c>
      <c r="W3074" s="91">
        <v>0</v>
      </c>
      <c r="X3074" s="91">
        <v>100</v>
      </c>
      <c r="Y3074" s="91">
        <v>120</v>
      </c>
      <c r="Z3074" s="91">
        <v>40</v>
      </c>
      <c r="AA3074" s="91">
        <v>60</v>
      </c>
      <c r="AB3074" s="91">
        <v>120</v>
      </c>
      <c r="AC3074" s="91">
        <v>0</v>
      </c>
      <c r="AD3074" s="91">
        <v>100</v>
      </c>
      <c r="AE3074" s="91">
        <v>120</v>
      </c>
      <c r="AF3074" s="91">
        <v>190</v>
      </c>
      <c r="AG3074" s="91">
        <v>211</v>
      </c>
      <c r="AH3074" s="91">
        <v>1482235</v>
      </c>
      <c r="AI3074" s="91">
        <v>1</v>
      </c>
      <c r="AJ3074" s="91" t="s">
        <v>26106</v>
      </c>
      <c r="AK3074" s="91">
        <v>2</v>
      </c>
      <c r="AL3074" s="91">
        <v>0</v>
      </c>
      <c r="AM3074" s="91" t="s">
        <v>87</v>
      </c>
      <c r="AO3074" s="91">
        <v>1</v>
      </c>
      <c r="AP3074" s="91">
        <v>2</v>
      </c>
      <c r="AQ3074" s="91">
        <v>1592085</v>
      </c>
      <c r="AR3074" s="91" t="s">
        <v>87</v>
      </c>
      <c r="AU3074" s="93">
        <v>42060</v>
      </c>
      <c r="AW3074" s="91">
        <v>1</v>
      </c>
      <c r="AX3074" s="91">
        <v>0</v>
      </c>
      <c r="AZ3074" s="92">
        <v>40984</v>
      </c>
      <c r="BA3074" s="91" t="s">
        <v>183</v>
      </c>
      <c r="BB3074" s="92">
        <v>42057</v>
      </c>
      <c r="BC3074" s="91" t="s">
        <v>87</v>
      </c>
    </row>
    <row r="3075" spans="1:55">
      <c r="A3075" s="91">
        <f t="shared" ref="A3075:A3138" si="48">A3074+1</f>
        <v>3074</v>
      </c>
      <c r="B3075" s="91">
        <v>2198602</v>
      </c>
      <c r="C3075" s="91">
        <v>77</v>
      </c>
      <c r="D3075" s="91">
        <v>19</v>
      </c>
      <c r="E3075" s="91" t="s">
        <v>87</v>
      </c>
      <c r="F3075" s="91" t="s">
        <v>87</v>
      </c>
      <c r="G3075" s="91" t="s">
        <v>26098</v>
      </c>
      <c r="I3075" s="91" t="s">
        <v>26099</v>
      </c>
      <c r="K3075" s="91" t="s">
        <v>648</v>
      </c>
      <c r="L3075" s="91" t="s">
        <v>26107</v>
      </c>
      <c r="O3075" s="91" t="s">
        <v>26102</v>
      </c>
      <c r="P3075" s="91" t="s">
        <v>26103</v>
      </c>
      <c r="R3075" s="91" t="s">
        <v>26104</v>
      </c>
      <c r="S3075" s="91" t="s">
        <v>26105</v>
      </c>
      <c r="T3075" s="91" t="s">
        <v>269</v>
      </c>
      <c r="U3075" s="91">
        <v>0</v>
      </c>
      <c r="V3075" s="91">
        <v>0</v>
      </c>
      <c r="W3075" s="91">
        <v>100</v>
      </c>
      <c r="X3075" s="91">
        <v>0</v>
      </c>
      <c r="Y3075" s="91">
        <v>0</v>
      </c>
      <c r="Z3075" s="91">
        <v>100</v>
      </c>
      <c r="AA3075" s="91">
        <v>0</v>
      </c>
      <c r="AB3075" s="91">
        <v>0</v>
      </c>
      <c r="AC3075" s="91">
        <v>100</v>
      </c>
      <c r="AD3075" s="91">
        <v>0</v>
      </c>
      <c r="AE3075" s="91">
        <v>0</v>
      </c>
      <c r="AF3075" s="91">
        <v>177</v>
      </c>
      <c r="AG3075" s="91">
        <v>251</v>
      </c>
      <c r="AH3075" s="91">
        <v>2502362</v>
      </c>
      <c r="AI3075" s="91">
        <v>1</v>
      </c>
      <c r="AJ3075" s="91" t="s">
        <v>26106</v>
      </c>
      <c r="AK3075" s="91">
        <v>2</v>
      </c>
      <c r="AL3075" s="91">
        <v>0</v>
      </c>
      <c r="AM3075" s="91" t="s">
        <v>87</v>
      </c>
      <c r="AO3075" s="91">
        <v>1</v>
      </c>
      <c r="AP3075" s="91">
        <v>2</v>
      </c>
      <c r="AQ3075" s="91" t="s">
        <v>87</v>
      </c>
      <c r="AR3075" s="91" t="s">
        <v>87</v>
      </c>
      <c r="AW3075" s="91">
        <v>1</v>
      </c>
      <c r="AX3075" s="91">
        <v>0</v>
      </c>
      <c r="AZ3075" s="92">
        <v>43132</v>
      </c>
      <c r="BA3075" s="91" t="s">
        <v>1852</v>
      </c>
      <c r="BB3075" s="92">
        <v>43132</v>
      </c>
      <c r="BC3075" s="91" t="s">
        <v>1852</v>
      </c>
    </row>
    <row r="3076" spans="1:55">
      <c r="A3076" s="91">
        <f t="shared" si="48"/>
        <v>3075</v>
      </c>
      <c r="B3076" s="91">
        <v>2199601</v>
      </c>
      <c r="C3076" s="91">
        <v>80</v>
      </c>
      <c r="D3076" s="91">
        <v>19</v>
      </c>
      <c r="E3076" s="91" t="s">
        <v>87</v>
      </c>
      <c r="F3076" s="91" t="s">
        <v>87</v>
      </c>
      <c r="G3076" s="91" t="s">
        <v>26108</v>
      </c>
      <c r="I3076" s="91" t="s">
        <v>26109</v>
      </c>
      <c r="J3076" s="91" t="s">
        <v>26109</v>
      </c>
      <c r="K3076" s="91" t="s">
        <v>26110</v>
      </c>
      <c r="L3076" s="91" t="s">
        <v>26111</v>
      </c>
      <c r="O3076" s="91" t="s">
        <v>26112</v>
      </c>
      <c r="P3076" s="91" t="s">
        <v>26113</v>
      </c>
      <c r="R3076" s="91" t="s">
        <v>26114</v>
      </c>
      <c r="S3076" s="91" t="s">
        <v>26115</v>
      </c>
      <c r="T3076" s="91" t="s">
        <v>346</v>
      </c>
      <c r="U3076" s="91">
        <v>1</v>
      </c>
      <c r="V3076" s="91">
        <v>500000</v>
      </c>
      <c r="W3076" s="91">
        <v>0</v>
      </c>
      <c r="X3076" s="91">
        <v>100</v>
      </c>
      <c r="Y3076" s="91">
        <v>120</v>
      </c>
      <c r="Z3076" s="91">
        <v>40</v>
      </c>
      <c r="AA3076" s="91">
        <v>60</v>
      </c>
      <c r="AB3076" s="91">
        <v>120</v>
      </c>
      <c r="AC3076" s="91">
        <v>0</v>
      </c>
      <c r="AD3076" s="91">
        <v>100</v>
      </c>
      <c r="AE3076" s="91">
        <v>120</v>
      </c>
      <c r="AF3076" s="91">
        <v>1903</v>
      </c>
      <c r="AG3076" s="91">
        <v>81</v>
      </c>
      <c r="AH3076" s="91">
        <v>121593</v>
      </c>
      <c r="AI3076" s="91">
        <v>1</v>
      </c>
      <c r="AJ3076" s="91" t="s">
        <v>26116</v>
      </c>
      <c r="AK3076" s="91">
        <v>2</v>
      </c>
      <c r="AL3076" s="91">
        <v>0</v>
      </c>
      <c r="AM3076" s="91" t="s">
        <v>87</v>
      </c>
      <c r="AO3076" s="91">
        <v>1</v>
      </c>
      <c r="AP3076" s="91">
        <v>2</v>
      </c>
      <c r="AQ3076" s="91">
        <v>1365498</v>
      </c>
      <c r="AR3076" s="91" t="s">
        <v>87</v>
      </c>
      <c r="AU3076" s="93">
        <v>42060</v>
      </c>
      <c r="AW3076" s="91">
        <v>1</v>
      </c>
      <c r="AX3076" s="91">
        <v>0</v>
      </c>
      <c r="AZ3076" s="92">
        <v>40989</v>
      </c>
      <c r="BA3076" s="91" t="s">
        <v>183</v>
      </c>
      <c r="BB3076" s="92">
        <v>42057</v>
      </c>
      <c r="BC3076" s="91" t="s">
        <v>87</v>
      </c>
    </row>
    <row r="3077" spans="1:55">
      <c r="A3077" s="91">
        <f t="shared" si="48"/>
        <v>3076</v>
      </c>
      <c r="B3077" s="91">
        <v>2201601</v>
      </c>
      <c r="C3077" s="91">
        <v>50</v>
      </c>
      <c r="D3077" s="91">
        <v>19</v>
      </c>
      <c r="E3077" s="91" t="s">
        <v>87</v>
      </c>
      <c r="F3077" s="91" t="s">
        <v>87</v>
      </c>
      <c r="G3077" s="91" t="s">
        <v>26117</v>
      </c>
      <c r="I3077" s="91" t="s">
        <v>26118</v>
      </c>
      <c r="J3077" s="91" t="s">
        <v>26119</v>
      </c>
      <c r="K3077" s="91" t="s">
        <v>10729</v>
      </c>
      <c r="L3077" s="91" t="s">
        <v>26120</v>
      </c>
      <c r="O3077" s="91" t="s">
        <v>26121</v>
      </c>
      <c r="P3077" s="91" t="s">
        <v>26122</v>
      </c>
      <c r="R3077" s="91" t="s">
        <v>26123</v>
      </c>
      <c r="S3077" s="91" t="s">
        <v>26124</v>
      </c>
      <c r="U3077" s="91">
        <v>0</v>
      </c>
      <c r="V3077" s="91">
        <v>0</v>
      </c>
      <c r="W3077" s="91">
        <v>100</v>
      </c>
      <c r="X3077" s="91">
        <v>0</v>
      </c>
      <c r="Y3077" s="91">
        <v>0</v>
      </c>
      <c r="Z3077" s="91">
        <v>100</v>
      </c>
      <c r="AA3077" s="91">
        <v>0</v>
      </c>
      <c r="AB3077" s="91">
        <v>0</v>
      </c>
      <c r="AC3077" s="91">
        <v>100</v>
      </c>
      <c r="AD3077" s="91">
        <v>0</v>
      </c>
      <c r="AE3077" s="91">
        <v>0</v>
      </c>
      <c r="AF3077" s="91">
        <v>155</v>
      </c>
      <c r="AG3077" s="91">
        <v>508</v>
      </c>
      <c r="AH3077" s="91">
        <v>227085</v>
      </c>
      <c r="AI3077" s="91">
        <v>1</v>
      </c>
      <c r="AJ3077" s="91" t="s">
        <v>26125</v>
      </c>
      <c r="AK3077" s="91">
        <v>2</v>
      </c>
      <c r="AL3077" s="91">
        <v>0</v>
      </c>
      <c r="AM3077" s="91" t="s">
        <v>87</v>
      </c>
      <c r="AO3077" s="91">
        <v>1</v>
      </c>
      <c r="AP3077" s="91">
        <v>2</v>
      </c>
      <c r="AQ3077" s="91" t="s">
        <v>87</v>
      </c>
      <c r="AR3077" s="91" t="s">
        <v>87</v>
      </c>
      <c r="AW3077" s="91">
        <v>1</v>
      </c>
      <c r="AX3077" s="91">
        <v>0</v>
      </c>
      <c r="AZ3077" s="92">
        <v>40994</v>
      </c>
      <c r="BA3077" s="91" t="s">
        <v>183</v>
      </c>
      <c r="BB3077" s="92">
        <v>41435</v>
      </c>
      <c r="BC3077" s="91" t="s">
        <v>87</v>
      </c>
    </row>
    <row r="3078" spans="1:55">
      <c r="A3078" s="91">
        <f t="shared" si="48"/>
        <v>3077</v>
      </c>
      <c r="B3078" s="91">
        <v>2202401</v>
      </c>
      <c r="C3078" s="91">
        <v>30</v>
      </c>
      <c r="D3078" s="91">
        <v>19</v>
      </c>
      <c r="E3078" s="91" t="s">
        <v>87</v>
      </c>
      <c r="F3078" s="91" t="s">
        <v>87</v>
      </c>
      <c r="G3078" s="91" t="s">
        <v>26126</v>
      </c>
      <c r="I3078" s="91" t="s">
        <v>26127</v>
      </c>
      <c r="J3078" s="91" t="s">
        <v>26126</v>
      </c>
      <c r="K3078" s="91" t="s">
        <v>26128</v>
      </c>
      <c r="L3078" s="91" t="s">
        <v>26129</v>
      </c>
      <c r="O3078" s="91" t="s">
        <v>26130</v>
      </c>
      <c r="P3078" s="91" t="s">
        <v>26131</v>
      </c>
      <c r="R3078" s="91" t="s">
        <v>26132</v>
      </c>
      <c r="S3078" s="91" t="s">
        <v>26133</v>
      </c>
      <c r="T3078" s="91" t="s">
        <v>2015</v>
      </c>
      <c r="U3078" s="91">
        <v>0</v>
      </c>
      <c r="V3078" s="91">
        <v>500000</v>
      </c>
      <c r="W3078" s="91">
        <v>0</v>
      </c>
      <c r="X3078" s="91">
        <v>100</v>
      </c>
      <c r="Y3078" s="91">
        <v>120</v>
      </c>
      <c r="Z3078" s="91">
        <v>40</v>
      </c>
      <c r="AA3078" s="91">
        <v>60</v>
      </c>
      <c r="AB3078" s="91">
        <v>120</v>
      </c>
      <c r="AC3078" s="91">
        <v>40</v>
      </c>
      <c r="AD3078" s="91">
        <v>60</v>
      </c>
      <c r="AE3078" s="91">
        <v>120</v>
      </c>
      <c r="AF3078" s="91">
        <v>1327</v>
      </c>
      <c r="AG3078" s="91">
        <v>26</v>
      </c>
      <c r="AH3078" s="91">
        <v>608154</v>
      </c>
      <c r="AI3078" s="91">
        <v>2</v>
      </c>
      <c r="AJ3078" s="91" t="s">
        <v>26134</v>
      </c>
      <c r="AK3078" s="91">
        <v>2</v>
      </c>
      <c r="AL3078" s="91">
        <v>1</v>
      </c>
      <c r="AM3078" s="91">
        <v>13114990055859</v>
      </c>
      <c r="AN3078" s="91" t="s">
        <v>26135</v>
      </c>
      <c r="AO3078" s="91">
        <v>1</v>
      </c>
      <c r="AP3078" s="91">
        <v>2</v>
      </c>
      <c r="AQ3078" s="91" t="s">
        <v>87</v>
      </c>
      <c r="AR3078" s="91" t="s">
        <v>87</v>
      </c>
      <c r="AW3078" s="91">
        <v>1</v>
      </c>
      <c r="AX3078" s="91">
        <v>0</v>
      </c>
      <c r="AZ3078" s="92">
        <v>40995</v>
      </c>
      <c r="BA3078" s="91" t="s">
        <v>183</v>
      </c>
      <c r="BB3078" s="92">
        <v>41417</v>
      </c>
      <c r="BC3078" s="91" t="s">
        <v>87</v>
      </c>
    </row>
    <row r="3079" spans="1:55">
      <c r="A3079" s="91">
        <f t="shared" si="48"/>
        <v>3078</v>
      </c>
      <c r="B3079" s="91">
        <v>2205101</v>
      </c>
      <c r="C3079" s="91">
        <v>50</v>
      </c>
      <c r="D3079" s="91">
        <v>19</v>
      </c>
      <c r="E3079" s="91" t="s">
        <v>87</v>
      </c>
      <c r="F3079" s="91" t="s">
        <v>87</v>
      </c>
      <c r="G3079" s="91" t="s">
        <v>26136</v>
      </c>
      <c r="I3079" s="91" t="s">
        <v>26137</v>
      </c>
      <c r="J3079" s="91" t="s">
        <v>26138</v>
      </c>
      <c r="K3079" s="91" t="s">
        <v>26139</v>
      </c>
      <c r="L3079" s="91" t="s">
        <v>26140</v>
      </c>
      <c r="O3079" s="91" t="s">
        <v>26141</v>
      </c>
      <c r="P3079" s="91" t="s">
        <v>26142</v>
      </c>
      <c r="R3079" s="91" t="s">
        <v>26143</v>
      </c>
      <c r="S3079" s="91" t="s">
        <v>26144</v>
      </c>
      <c r="T3079" s="91" t="s">
        <v>201</v>
      </c>
      <c r="U3079" s="91">
        <v>0</v>
      </c>
      <c r="V3079" s="91">
        <v>0</v>
      </c>
      <c r="W3079" s="91">
        <v>0</v>
      </c>
      <c r="X3079" s="91">
        <v>100</v>
      </c>
      <c r="Y3079" s="91">
        <v>120</v>
      </c>
      <c r="Z3079" s="91">
        <v>40</v>
      </c>
      <c r="AA3079" s="91">
        <v>60</v>
      </c>
      <c r="AB3079" s="91">
        <v>120</v>
      </c>
      <c r="AC3079" s="91">
        <v>40</v>
      </c>
      <c r="AD3079" s="91">
        <v>60</v>
      </c>
      <c r="AE3079" s="91">
        <v>120</v>
      </c>
      <c r="AF3079" s="91">
        <v>5</v>
      </c>
      <c r="AG3079" s="91">
        <v>288</v>
      </c>
      <c r="AH3079" s="91">
        <v>162365</v>
      </c>
      <c r="AI3079" s="91">
        <v>2</v>
      </c>
      <c r="AJ3079" s="91" t="s">
        <v>26145</v>
      </c>
      <c r="AK3079" s="91">
        <v>2</v>
      </c>
      <c r="AL3079" s="91">
        <v>0</v>
      </c>
      <c r="AM3079" s="91" t="s">
        <v>87</v>
      </c>
      <c r="AO3079" s="91">
        <v>1</v>
      </c>
      <c r="AP3079" s="91">
        <v>2</v>
      </c>
      <c r="AQ3079" s="91" t="s">
        <v>87</v>
      </c>
      <c r="AR3079" s="91" t="s">
        <v>87</v>
      </c>
      <c r="AW3079" s="91">
        <v>1</v>
      </c>
      <c r="AX3079" s="91">
        <v>0</v>
      </c>
      <c r="AZ3079" s="92">
        <v>41011</v>
      </c>
      <c r="BA3079" s="91" t="s">
        <v>183</v>
      </c>
      <c r="BB3079" s="92">
        <v>41011</v>
      </c>
      <c r="BC3079" s="91" t="s">
        <v>87</v>
      </c>
    </row>
    <row r="3080" spans="1:55">
      <c r="A3080" s="91">
        <f t="shared" si="48"/>
        <v>3079</v>
      </c>
      <c r="B3080" s="91">
        <v>2206101</v>
      </c>
      <c r="C3080" s="91">
        <v>80</v>
      </c>
      <c r="D3080" s="91">
        <v>19</v>
      </c>
      <c r="E3080" s="91" t="s">
        <v>87</v>
      </c>
      <c r="F3080" s="91" t="s">
        <v>87</v>
      </c>
      <c r="G3080" s="91" t="s">
        <v>26146</v>
      </c>
      <c r="I3080" s="91" t="s">
        <v>26147</v>
      </c>
      <c r="J3080" s="91" t="s">
        <v>26147</v>
      </c>
      <c r="K3080" s="91" t="s">
        <v>26148</v>
      </c>
      <c r="L3080" s="91" t="s">
        <v>26149</v>
      </c>
      <c r="O3080" s="91" t="s">
        <v>26150</v>
      </c>
      <c r="P3080" s="91" t="s">
        <v>26151</v>
      </c>
      <c r="R3080" s="91" t="s">
        <v>26152</v>
      </c>
      <c r="S3080" s="91" t="s">
        <v>26153</v>
      </c>
      <c r="T3080" s="91" t="s">
        <v>6110</v>
      </c>
      <c r="U3080" s="91">
        <v>0</v>
      </c>
      <c r="V3080" s="91">
        <v>500000</v>
      </c>
      <c r="W3080" s="91">
        <v>0</v>
      </c>
      <c r="X3080" s="91">
        <v>100</v>
      </c>
      <c r="Y3080" s="91">
        <v>120</v>
      </c>
      <c r="Z3080" s="91">
        <v>40</v>
      </c>
      <c r="AA3080" s="91">
        <v>60</v>
      </c>
      <c r="AB3080" s="91">
        <v>120</v>
      </c>
      <c r="AC3080" s="91">
        <v>0</v>
      </c>
      <c r="AD3080" s="91">
        <v>100</v>
      </c>
      <c r="AE3080" s="91">
        <v>120</v>
      </c>
      <c r="AF3080" s="91">
        <v>10</v>
      </c>
      <c r="AG3080" s="91">
        <v>662</v>
      </c>
      <c r="AH3080" s="91">
        <v>974058</v>
      </c>
      <c r="AI3080" s="91">
        <v>1</v>
      </c>
      <c r="AJ3080" s="91" t="s">
        <v>26154</v>
      </c>
      <c r="AK3080" s="91">
        <v>2</v>
      </c>
      <c r="AL3080" s="91">
        <v>1</v>
      </c>
      <c r="AM3080" s="91" t="s">
        <v>26155</v>
      </c>
      <c r="AN3080" s="91" t="s">
        <v>26156</v>
      </c>
      <c r="AO3080" s="91">
        <v>1</v>
      </c>
      <c r="AP3080" s="91">
        <v>2</v>
      </c>
      <c r="AQ3080" s="91" t="s">
        <v>87</v>
      </c>
      <c r="AR3080" s="91" t="s">
        <v>87</v>
      </c>
      <c r="AW3080" s="91">
        <v>1</v>
      </c>
      <c r="AX3080" s="91">
        <v>0</v>
      </c>
      <c r="AZ3080" s="92">
        <v>41012</v>
      </c>
      <c r="BA3080" s="91" t="s">
        <v>183</v>
      </c>
      <c r="BB3080" s="92">
        <v>41012</v>
      </c>
      <c r="BC3080" s="91" t="s">
        <v>87</v>
      </c>
    </row>
    <row r="3081" spans="1:55">
      <c r="A3081" s="91">
        <f t="shared" si="48"/>
        <v>3080</v>
      </c>
      <c r="B3081" s="91">
        <v>2210201</v>
      </c>
      <c r="C3081" s="91">
        <v>38</v>
      </c>
      <c r="D3081" s="91">
        <v>19</v>
      </c>
      <c r="E3081" s="91" t="s">
        <v>87</v>
      </c>
      <c r="F3081" s="91" t="s">
        <v>87</v>
      </c>
      <c r="G3081" s="91" t="s">
        <v>26157</v>
      </c>
      <c r="H3081" s="91" t="s">
        <v>94</v>
      </c>
      <c r="I3081" s="91" t="s">
        <v>26158</v>
      </c>
      <c r="K3081" s="91" t="s">
        <v>8324</v>
      </c>
      <c r="L3081" s="91" t="s">
        <v>26159</v>
      </c>
      <c r="M3081" s="91" t="s">
        <v>26160</v>
      </c>
      <c r="O3081" s="91" t="s">
        <v>26161</v>
      </c>
      <c r="P3081" s="91" t="s">
        <v>26162</v>
      </c>
      <c r="R3081" s="91" t="s">
        <v>26163</v>
      </c>
      <c r="S3081" s="91" t="s">
        <v>26164</v>
      </c>
      <c r="T3081" s="91" t="s">
        <v>269</v>
      </c>
      <c r="U3081" s="91">
        <v>1</v>
      </c>
      <c r="V3081" s="91">
        <v>500000</v>
      </c>
      <c r="W3081" s="91">
        <v>0</v>
      </c>
      <c r="X3081" s="91">
        <v>100</v>
      </c>
      <c r="Y3081" s="91">
        <v>120</v>
      </c>
      <c r="Z3081" s="91">
        <v>40</v>
      </c>
      <c r="AA3081" s="91">
        <v>60</v>
      </c>
      <c r="AB3081" s="91">
        <v>120</v>
      </c>
      <c r="AC3081" s="91">
        <v>0</v>
      </c>
      <c r="AD3081" s="91">
        <v>100</v>
      </c>
      <c r="AE3081" s="91">
        <v>120</v>
      </c>
      <c r="AF3081" s="91">
        <v>1</v>
      </c>
      <c r="AG3081" s="91">
        <v>365</v>
      </c>
      <c r="AH3081" s="91">
        <v>125427</v>
      </c>
      <c r="AI3081" s="91">
        <v>2</v>
      </c>
      <c r="AJ3081" s="91" t="s">
        <v>26165</v>
      </c>
      <c r="AK3081" s="91">
        <v>2</v>
      </c>
      <c r="AL3081" s="91">
        <v>0</v>
      </c>
      <c r="AM3081" s="91" t="s">
        <v>87</v>
      </c>
      <c r="AO3081" s="91">
        <v>1</v>
      </c>
      <c r="AP3081" s="91">
        <v>2</v>
      </c>
      <c r="AQ3081" s="91">
        <v>2077578</v>
      </c>
      <c r="AR3081" s="91" t="s">
        <v>87</v>
      </c>
      <c r="AU3081" s="93">
        <v>42880</v>
      </c>
      <c r="AW3081" s="91">
        <v>1</v>
      </c>
      <c r="AX3081" s="91">
        <v>0</v>
      </c>
      <c r="AZ3081" s="92">
        <v>42872</v>
      </c>
      <c r="BA3081" s="91" t="s">
        <v>183</v>
      </c>
      <c r="BB3081" s="92">
        <v>42872</v>
      </c>
      <c r="BC3081" s="91" t="s">
        <v>87</v>
      </c>
    </row>
    <row r="3082" spans="1:55">
      <c r="A3082" s="91">
        <f t="shared" si="48"/>
        <v>3081</v>
      </c>
      <c r="B3082" s="91">
        <v>2212701</v>
      </c>
      <c r="C3082" s="91">
        <v>50</v>
      </c>
      <c r="D3082" s="91">
        <v>19</v>
      </c>
      <c r="E3082" s="91" t="s">
        <v>87</v>
      </c>
      <c r="F3082" s="91" t="s">
        <v>87</v>
      </c>
      <c r="G3082" s="91" t="s">
        <v>26166</v>
      </c>
      <c r="I3082" s="91" t="s">
        <v>26167</v>
      </c>
      <c r="J3082" s="91" t="s">
        <v>26168</v>
      </c>
      <c r="K3082" s="91" t="s">
        <v>350</v>
      </c>
      <c r="L3082" s="91" t="s">
        <v>26169</v>
      </c>
      <c r="M3082" s="91" t="s">
        <v>26170</v>
      </c>
      <c r="O3082" s="91" t="s">
        <v>26171</v>
      </c>
      <c r="P3082" s="91" t="s">
        <v>26172</v>
      </c>
      <c r="U3082" s="91">
        <v>0</v>
      </c>
      <c r="V3082" s="91">
        <v>0</v>
      </c>
      <c r="W3082" s="91">
        <v>0</v>
      </c>
      <c r="X3082" s="91">
        <v>100</v>
      </c>
      <c r="Y3082" s="91">
        <v>120</v>
      </c>
      <c r="Z3082" s="91">
        <v>40</v>
      </c>
      <c r="AA3082" s="91">
        <v>60</v>
      </c>
      <c r="AB3082" s="91">
        <v>120</v>
      </c>
      <c r="AC3082" s="91">
        <v>40</v>
      </c>
      <c r="AD3082" s="91">
        <v>60</v>
      </c>
      <c r="AE3082" s="91">
        <v>120</v>
      </c>
      <c r="AF3082" s="91">
        <v>5</v>
      </c>
      <c r="AG3082" s="91">
        <v>224</v>
      </c>
      <c r="AH3082" s="91">
        <v>476756</v>
      </c>
      <c r="AI3082" s="91">
        <v>1</v>
      </c>
      <c r="AJ3082" s="91" t="s">
        <v>26173</v>
      </c>
      <c r="AK3082" s="91">
        <v>2</v>
      </c>
      <c r="AL3082" s="91">
        <v>0</v>
      </c>
      <c r="AM3082" s="91" t="s">
        <v>87</v>
      </c>
      <c r="AO3082" s="91">
        <v>1</v>
      </c>
      <c r="AP3082" s="91">
        <v>2</v>
      </c>
      <c r="AQ3082" s="91" t="s">
        <v>87</v>
      </c>
      <c r="AR3082" s="91" t="s">
        <v>87</v>
      </c>
      <c r="AW3082" s="91">
        <v>1</v>
      </c>
      <c r="AX3082" s="91">
        <v>0</v>
      </c>
      <c r="AZ3082" s="92">
        <v>41026</v>
      </c>
      <c r="BA3082" s="91" t="s">
        <v>183</v>
      </c>
      <c r="BB3082" s="92">
        <v>41026</v>
      </c>
      <c r="BC3082" s="91" t="s">
        <v>87</v>
      </c>
    </row>
    <row r="3083" spans="1:55">
      <c r="A3083" s="91">
        <f t="shared" si="48"/>
        <v>3082</v>
      </c>
      <c r="B3083" s="91">
        <v>2215901</v>
      </c>
      <c r="C3083" s="91">
        <v>30</v>
      </c>
      <c r="D3083" s="91">
        <v>19</v>
      </c>
      <c r="E3083" s="91" t="s">
        <v>87</v>
      </c>
      <c r="F3083" s="91" t="s">
        <v>87</v>
      </c>
      <c r="G3083" s="91" t="s">
        <v>26174</v>
      </c>
      <c r="I3083" s="91" t="s">
        <v>26175</v>
      </c>
      <c r="J3083" s="91" t="s">
        <v>26175</v>
      </c>
      <c r="K3083" s="91" t="s">
        <v>5629</v>
      </c>
      <c r="L3083" s="91" t="s">
        <v>26176</v>
      </c>
      <c r="M3083" s="91" t="s">
        <v>26177</v>
      </c>
      <c r="O3083" s="91" t="s">
        <v>26178</v>
      </c>
      <c r="P3083" s="91" t="s">
        <v>26179</v>
      </c>
      <c r="R3083" s="91" t="s">
        <v>26180</v>
      </c>
      <c r="S3083" s="91" t="s">
        <v>26181</v>
      </c>
      <c r="T3083" s="91" t="s">
        <v>269</v>
      </c>
      <c r="U3083" s="91">
        <v>1</v>
      </c>
      <c r="V3083" s="91">
        <v>500000</v>
      </c>
      <c r="W3083" s="91">
        <v>0</v>
      </c>
      <c r="X3083" s="91">
        <v>100</v>
      </c>
      <c r="Y3083" s="91">
        <v>120</v>
      </c>
      <c r="Z3083" s="91">
        <v>40</v>
      </c>
      <c r="AA3083" s="91">
        <v>60</v>
      </c>
      <c r="AB3083" s="91">
        <v>120</v>
      </c>
      <c r="AC3083" s="91">
        <v>40</v>
      </c>
      <c r="AD3083" s="91">
        <v>60</v>
      </c>
      <c r="AE3083" s="91">
        <v>120</v>
      </c>
      <c r="AF3083" s="91">
        <v>5</v>
      </c>
      <c r="AG3083" s="91">
        <v>614</v>
      </c>
      <c r="AH3083" s="91">
        <v>58757</v>
      </c>
      <c r="AI3083" s="91">
        <v>1</v>
      </c>
      <c r="AJ3083" s="91" t="s">
        <v>26182</v>
      </c>
      <c r="AK3083" s="91">
        <v>2</v>
      </c>
      <c r="AL3083" s="91">
        <v>1</v>
      </c>
      <c r="AM3083" s="91" t="s">
        <v>26183</v>
      </c>
      <c r="AN3083" s="91" t="s">
        <v>26184</v>
      </c>
      <c r="AO3083" s="91">
        <v>1</v>
      </c>
      <c r="AP3083" s="91">
        <v>2</v>
      </c>
      <c r="AQ3083" s="91">
        <v>1573499</v>
      </c>
      <c r="AR3083" s="91" t="s">
        <v>87</v>
      </c>
      <c r="AU3083" s="93">
        <v>42060</v>
      </c>
      <c r="AW3083" s="91">
        <v>1</v>
      </c>
      <c r="AX3083" s="91">
        <v>0</v>
      </c>
      <c r="AZ3083" s="92">
        <v>41043</v>
      </c>
      <c r="BA3083" s="91" t="s">
        <v>183</v>
      </c>
      <c r="BB3083" s="92">
        <v>42057</v>
      </c>
      <c r="BC3083" s="91" t="s">
        <v>87</v>
      </c>
    </row>
    <row r="3084" spans="1:55">
      <c r="A3084" s="91">
        <f t="shared" si="48"/>
        <v>3083</v>
      </c>
      <c r="B3084" s="91">
        <v>2218301</v>
      </c>
      <c r="C3084" s="91">
        <v>38</v>
      </c>
      <c r="D3084" s="91">
        <v>19</v>
      </c>
      <c r="E3084" s="91" t="s">
        <v>87</v>
      </c>
      <c r="F3084" s="91" t="s">
        <v>87</v>
      </c>
      <c r="G3084" s="91" t="s">
        <v>26185</v>
      </c>
      <c r="I3084" s="91" t="s">
        <v>26186</v>
      </c>
      <c r="K3084" s="91" t="s">
        <v>26187</v>
      </c>
      <c r="L3084" s="91" t="s">
        <v>26188</v>
      </c>
      <c r="O3084" s="91" t="s">
        <v>26189</v>
      </c>
      <c r="P3084" s="91" t="s">
        <v>26190</v>
      </c>
      <c r="R3084" s="91" t="s">
        <v>26191</v>
      </c>
      <c r="S3084" s="91" t="s">
        <v>26192</v>
      </c>
      <c r="T3084" s="91" t="s">
        <v>201</v>
      </c>
      <c r="U3084" s="91">
        <v>1</v>
      </c>
      <c r="V3084" s="91">
        <v>500000</v>
      </c>
      <c r="W3084" s="91">
        <v>0</v>
      </c>
      <c r="X3084" s="91">
        <v>100</v>
      </c>
      <c r="Y3084" s="91">
        <v>120</v>
      </c>
      <c r="Z3084" s="91">
        <v>40</v>
      </c>
      <c r="AA3084" s="91">
        <v>60</v>
      </c>
      <c r="AB3084" s="91">
        <v>120</v>
      </c>
      <c r="AC3084" s="91">
        <v>0</v>
      </c>
      <c r="AD3084" s="91">
        <v>100</v>
      </c>
      <c r="AE3084" s="91">
        <v>120</v>
      </c>
      <c r="AF3084" s="91">
        <v>140</v>
      </c>
      <c r="AG3084" s="91">
        <v>259</v>
      </c>
      <c r="AH3084" s="91">
        <v>178129</v>
      </c>
      <c r="AI3084" s="91">
        <v>1</v>
      </c>
      <c r="AJ3084" s="91" t="s">
        <v>26193</v>
      </c>
      <c r="AK3084" s="91">
        <v>2</v>
      </c>
      <c r="AL3084" s="91">
        <v>0</v>
      </c>
      <c r="AM3084" s="91" t="s">
        <v>87</v>
      </c>
      <c r="AO3084" s="91">
        <v>0</v>
      </c>
      <c r="AP3084" s="91">
        <v>2</v>
      </c>
      <c r="AQ3084" s="91">
        <v>1584503</v>
      </c>
      <c r="AR3084" s="91" t="s">
        <v>87</v>
      </c>
      <c r="AU3084" s="93">
        <v>42060</v>
      </c>
      <c r="AW3084" s="91">
        <v>1</v>
      </c>
      <c r="AX3084" s="91">
        <v>0</v>
      </c>
      <c r="AZ3084" s="92">
        <v>41052</v>
      </c>
      <c r="BA3084" s="91" t="s">
        <v>183</v>
      </c>
      <c r="BB3084" s="92">
        <v>42057</v>
      </c>
      <c r="BC3084" s="91" t="s">
        <v>87</v>
      </c>
    </row>
    <row r="3085" spans="1:55">
      <c r="A3085" s="91">
        <f t="shared" si="48"/>
        <v>3084</v>
      </c>
      <c r="B3085" s="91">
        <v>2221201</v>
      </c>
      <c r="C3085" s="91">
        <v>29</v>
      </c>
      <c r="D3085" s="91">
        <v>19</v>
      </c>
      <c r="E3085" s="91" t="s">
        <v>87</v>
      </c>
      <c r="F3085" s="91" t="s">
        <v>87</v>
      </c>
      <c r="G3085" s="91" t="s">
        <v>26194</v>
      </c>
      <c r="I3085" s="91" t="s">
        <v>26195</v>
      </c>
      <c r="J3085" s="91" t="s">
        <v>26196</v>
      </c>
      <c r="K3085" s="91" t="s">
        <v>26197</v>
      </c>
      <c r="L3085" s="91" t="s">
        <v>26198</v>
      </c>
      <c r="O3085" s="91" t="s">
        <v>26199</v>
      </c>
      <c r="P3085" s="91" t="s">
        <v>26200</v>
      </c>
      <c r="R3085" s="91" t="s">
        <v>26201</v>
      </c>
      <c r="S3085" s="91" t="s">
        <v>26202</v>
      </c>
      <c r="T3085" s="91" t="s">
        <v>269</v>
      </c>
      <c r="U3085" s="91">
        <v>1</v>
      </c>
      <c r="V3085" s="91">
        <v>500000</v>
      </c>
      <c r="W3085" s="91">
        <v>0</v>
      </c>
      <c r="X3085" s="91">
        <v>0</v>
      </c>
      <c r="Y3085" s="91">
        <v>0</v>
      </c>
      <c r="Z3085" s="91">
        <v>40</v>
      </c>
      <c r="AA3085" s="91">
        <v>60</v>
      </c>
      <c r="AB3085" s="91">
        <v>120</v>
      </c>
      <c r="AC3085" s="91">
        <v>0</v>
      </c>
      <c r="AD3085" s="91">
        <v>0</v>
      </c>
      <c r="AE3085" s="91">
        <v>0</v>
      </c>
      <c r="AF3085" s="91">
        <v>142</v>
      </c>
      <c r="AG3085" s="91">
        <v>301</v>
      </c>
      <c r="AH3085" s="91">
        <v>523148</v>
      </c>
      <c r="AI3085" s="91">
        <v>1</v>
      </c>
      <c r="AJ3085" s="91" t="s">
        <v>26195</v>
      </c>
      <c r="AK3085" s="91">
        <v>2</v>
      </c>
      <c r="AL3085" s="91">
        <v>0</v>
      </c>
      <c r="AM3085" s="91" t="s">
        <v>87</v>
      </c>
      <c r="AO3085" s="91">
        <v>1</v>
      </c>
      <c r="AP3085" s="91">
        <v>2</v>
      </c>
      <c r="AQ3085" s="91">
        <v>1640236</v>
      </c>
      <c r="AR3085" s="91" t="s">
        <v>87</v>
      </c>
      <c r="AU3085" s="93">
        <v>42119</v>
      </c>
      <c r="AW3085" s="91">
        <v>1</v>
      </c>
      <c r="AX3085" s="91">
        <v>0</v>
      </c>
      <c r="AZ3085" s="92">
        <v>41060</v>
      </c>
      <c r="BA3085" s="91" t="s">
        <v>183</v>
      </c>
      <c r="BB3085" s="92">
        <v>41060</v>
      </c>
      <c r="BC3085" s="91" t="s">
        <v>87</v>
      </c>
    </row>
    <row r="3086" spans="1:55">
      <c r="A3086" s="91">
        <f t="shared" si="48"/>
        <v>3085</v>
      </c>
      <c r="B3086" s="91">
        <v>2224601</v>
      </c>
      <c r="C3086" s="91">
        <v>70</v>
      </c>
      <c r="D3086" s="91">
        <v>19</v>
      </c>
      <c r="E3086" s="91" t="s">
        <v>87</v>
      </c>
      <c r="F3086" s="91" t="s">
        <v>87</v>
      </c>
      <c r="G3086" s="91" t="s">
        <v>26203</v>
      </c>
      <c r="I3086" s="91" t="s">
        <v>26204</v>
      </c>
      <c r="J3086" s="91" t="s">
        <v>26205</v>
      </c>
      <c r="K3086" s="91" t="s">
        <v>26206</v>
      </c>
      <c r="L3086" s="91" t="s">
        <v>26207</v>
      </c>
      <c r="O3086" s="91" t="s">
        <v>26208</v>
      </c>
      <c r="P3086" s="91" t="s">
        <v>26209</v>
      </c>
      <c r="R3086" s="91" t="s">
        <v>26210</v>
      </c>
      <c r="S3086" s="91" t="s">
        <v>26211</v>
      </c>
      <c r="T3086" s="91" t="s">
        <v>269</v>
      </c>
      <c r="U3086" s="91">
        <v>0</v>
      </c>
      <c r="V3086" s="91">
        <v>500000</v>
      </c>
      <c r="W3086" s="91">
        <v>0</v>
      </c>
      <c r="X3086" s="91">
        <v>100</v>
      </c>
      <c r="Y3086" s="91">
        <v>120</v>
      </c>
      <c r="Z3086" s="91">
        <v>40</v>
      </c>
      <c r="AA3086" s="91">
        <v>60</v>
      </c>
      <c r="AB3086" s="91">
        <v>120</v>
      </c>
      <c r="AC3086" s="91">
        <v>0</v>
      </c>
      <c r="AD3086" s="91">
        <v>100</v>
      </c>
      <c r="AE3086" s="91">
        <v>120</v>
      </c>
      <c r="AF3086" s="91">
        <v>10</v>
      </c>
      <c r="AG3086" s="91">
        <v>101</v>
      </c>
      <c r="AH3086" s="91">
        <v>234407</v>
      </c>
      <c r="AI3086" s="91">
        <v>1</v>
      </c>
      <c r="AJ3086" s="91" t="s">
        <v>26212</v>
      </c>
      <c r="AK3086" s="91">
        <v>2</v>
      </c>
      <c r="AL3086" s="91">
        <v>0</v>
      </c>
      <c r="AM3086" s="91" t="s">
        <v>87</v>
      </c>
      <c r="AO3086" s="91">
        <v>1</v>
      </c>
      <c r="AP3086" s="91">
        <v>2</v>
      </c>
      <c r="AQ3086" s="91" t="s">
        <v>87</v>
      </c>
      <c r="AR3086" s="91" t="s">
        <v>87</v>
      </c>
      <c r="AW3086" s="91">
        <v>1</v>
      </c>
      <c r="AX3086" s="91">
        <v>0</v>
      </c>
      <c r="AZ3086" s="92">
        <v>41074</v>
      </c>
      <c r="BA3086" s="91" t="s">
        <v>183</v>
      </c>
      <c r="BB3086" s="92">
        <v>41074</v>
      </c>
      <c r="BC3086" s="91" t="s">
        <v>87</v>
      </c>
    </row>
    <row r="3087" spans="1:55">
      <c r="A3087" s="91">
        <f t="shared" si="48"/>
        <v>3086</v>
      </c>
      <c r="B3087" s="91">
        <v>2225701</v>
      </c>
      <c r="C3087" s="91">
        <v>38</v>
      </c>
      <c r="D3087" s="91">
        <v>19</v>
      </c>
      <c r="E3087" s="91" t="s">
        <v>87</v>
      </c>
      <c r="F3087" s="91" t="s">
        <v>87</v>
      </c>
      <c r="G3087" s="91" t="s">
        <v>26213</v>
      </c>
      <c r="I3087" s="91" t="s">
        <v>26214</v>
      </c>
      <c r="K3087" s="91" t="s">
        <v>4251</v>
      </c>
      <c r="L3087" s="91" t="s">
        <v>26215</v>
      </c>
      <c r="O3087" s="91" t="s">
        <v>26216</v>
      </c>
      <c r="P3087" s="91" t="s">
        <v>26217</v>
      </c>
      <c r="R3087" s="91" t="s">
        <v>26218</v>
      </c>
      <c r="S3087" s="91" t="s">
        <v>26219</v>
      </c>
      <c r="T3087" s="91" t="s">
        <v>269</v>
      </c>
      <c r="U3087" s="91">
        <v>0</v>
      </c>
      <c r="V3087" s="91">
        <v>500000</v>
      </c>
      <c r="W3087" s="91">
        <v>0</v>
      </c>
      <c r="X3087" s="91">
        <v>100</v>
      </c>
      <c r="Y3087" s="91">
        <v>120</v>
      </c>
      <c r="Z3087" s="91">
        <v>40</v>
      </c>
      <c r="AA3087" s="91">
        <v>60</v>
      </c>
      <c r="AB3087" s="91">
        <v>120</v>
      </c>
      <c r="AC3087" s="91">
        <v>0</v>
      </c>
      <c r="AD3087" s="91">
        <v>100</v>
      </c>
      <c r="AE3087" s="91">
        <v>120</v>
      </c>
      <c r="AF3087" s="91">
        <v>5</v>
      </c>
      <c r="AG3087" s="91">
        <v>634</v>
      </c>
      <c r="AH3087" s="91">
        <v>3990979</v>
      </c>
      <c r="AI3087" s="91">
        <v>1</v>
      </c>
      <c r="AJ3087" s="91" t="s">
        <v>26220</v>
      </c>
      <c r="AK3087" s="91">
        <v>2</v>
      </c>
      <c r="AL3087" s="91">
        <v>0</v>
      </c>
      <c r="AM3087" s="91" t="s">
        <v>87</v>
      </c>
      <c r="AO3087" s="91">
        <v>1</v>
      </c>
      <c r="AP3087" s="91">
        <v>2</v>
      </c>
      <c r="AQ3087" s="91" t="s">
        <v>87</v>
      </c>
      <c r="AR3087" s="91" t="s">
        <v>87</v>
      </c>
      <c r="AW3087" s="91">
        <v>1</v>
      </c>
      <c r="AX3087" s="91">
        <v>0</v>
      </c>
      <c r="AZ3087" s="92">
        <v>41078</v>
      </c>
      <c r="BA3087" s="91" t="s">
        <v>183</v>
      </c>
      <c r="BB3087" s="92">
        <v>41625</v>
      </c>
      <c r="BC3087" s="91" t="s">
        <v>87</v>
      </c>
    </row>
    <row r="3088" spans="1:55">
      <c r="A3088" s="91">
        <f t="shared" si="48"/>
        <v>3087</v>
      </c>
      <c r="B3088" s="91">
        <v>2227401</v>
      </c>
      <c r="C3088" s="91">
        <v>29</v>
      </c>
      <c r="D3088" s="91">
        <v>19</v>
      </c>
      <c r="E3088" s="91" t="s">
        <v>87</v>
      </c>
      <c r="F3088" s="91" t="s">
        <v>87</v>
      </c>
      <c r="G3088" s="91" t="s">
        <v>26221</v>
      </c>
      <c r="I3088" s="91" t="s">
        <v>26222</v>
      </c>
      <c r="J3088" s="91" t="s">
        <v>26222</v>
      </c>
      <c r="K3088" s="91" t="s">
        <v>26223</v>
      </c>
      <c r="L3088" s="91" t="s">
        <v>26224</v>
      </c>
      <c r="O3088" s="91" t="s">
        <v>26225</v>
      </c>
      <c r="P3088" s="91" t="s">
        <v>26226</v>
      </c>
      <c r="R3088" s="91" t="s">
        <v>26227</v>
      </c>
      <c r="S3088" s="91" t="s">
        <v>26228</v>
      </c>
      <c r="T3088" s="91" t="s">
        <v>269</v>
      </c>
      <c r="U3088" s="91">
        <v>0</v>
      </c>
      <c r="V3088" s="91">
        <v>500000</v>
      </c>
      <c r="W3088" s="91">
        <v>0</v>
      </c>
      <c r="X3088" s="91">
        <v>100</v>
      </c>
      <c r="Y3088" s="91">
        <v>120</v>
      </c>
      <c r="Z3088" s="91">
        <v>40</v>
      </c>
      <c r="AA3088" s="91">
        <v>60</v>
      </c>
      <c r="AB3088" s="91">
        <v>120</v>
      </c>
      <c r="AC3088" s="91">
        <v>40</v>
      </c>
      <c r="AD3088" s="91">
        <v>60</v>
      </c>
      <c r="AE3088" s="91">
        <v>120</v>
      </c>
      <c r="AF3088" s="91">
        <v>143</v>
      </c>
      <c r="AG3088" s="91">
        <v>415</v>
      </c>
      <c r="AH3088" s="91">
        <v>857698</v>
      </c>
      <c r="AI3088" s="91">
        <v>1</v>
      </c>
      <c r="AJ3088" s="91" t="s">
        <v>26229</v>
      </c>
      <c r="AK3088" s="91">
        <v>2</v>
      </c>
      <c r="AL3088" s="91">
        <v>1</v>
      </c>
      <c r="AM3088" s="91" t="s">
        <v>26230</v>
      </c>
      <c r="AN3088" s="91" t="s">
        <v>4267</v>
      </c>
      <c r="AO3088" s="91">
        <v>1</v>
      </c>
      <c r="AP3088" s="91">
        <v>2</v>
      </c>
      <c r="AQ3088" s="91" t="s">
        <v>87</v>
      </c>
      <c r="AR3088" s="91" t="s">
        <v>87</v>
      </c>
      <c r="AW3088" s="91">
        <v>1</v>
      </c>
      <c r="AX3088" s="91">
        <v>0</v>
      </c>
      <c r="AZ3088" s="92">
        <v>41086</v>
      </c>
      <c r="BA3088" s="91" t="s">
        <v>183</v>
      </c>
      <c r="BB3088" s="92">
        <v>41460</v>
      </c>
      <c r="BC3088" s="91" t="s">
        <v>87</v>
      </c>
    </row>
    <row r="3089" spans="1:55">
      <c r="A3089" s="91">
        <f t="shared" si="48"/>
        <v>3088</v>
      </c>
      <c r="B3089" s="91">
        <v>2229401</v>
      </c>
      <c r="C3089" s="91">
        <v>43</v>
      </c>
      <c r="D3089" s="91">
        <v>19</v>
      </c>
      <c r="E3089" s="91" t="s">
        <v>87</v>
      </c>
      <c r="F3089" s="91" t="s">
        <v>87</v>
      </c>
      <c r="G3089" s="91" t="s">
        <v>26231</v>
      </c>
      <c r="I3089" s="91" t="s">
        <v>26232</v>
      </c>
      <c r="J3089" s="91" t="s">
        <v>26233</v>
      </c>
      <c r="K3089" s="91" t="s">
        <v>26234</v>
      </c>
      <c r="L3089" s="91" t="s">
        <v>26235</v>
      </c>
      <c r="O3089" s="91" t="s">
        <v>26236</v>
      </c>
      <c r="P3089" s="91" t="s">
        <v>26237</v>
      </c>
      <c r="Q3089" s="91" t="s">
        <v>26238</v>
      </c>
      <c r="R3089" s="91" t="s">
        <v>26239</v>
      </c>
      <c r="S3089" s="91" t="s">
        <v>26240</v>
      </c>
      <c r="T3089" s="91" t="s">
        <v>269</v>
      </c>
      <c r="U3089" s="91">
        <v>0</v>
      </c>
      <c r="V3089" s="91">
        <v>500000</v>
      </c>
      <c r="W3089" s="91">
        <v>0</v>
      </c>
      <c r="X3089" s="91">
        <v>0</v>
      </c>
      <c r="Y3089" s="91">
        <v>0</v>
      </c>
      <c r="Z3089" s="91">
        <v>30</v>
      </c>
      <c r="AA3089" s="91">
        <v>70</v>
      </c>
      <c r="AB3089" s="91">
        <v>120</v>
      </c>
      <c r="AC3089" s="91">
        <v>0</v>
      </c>
      <c r="AD3089" s="91">
        <v>0</v>
      </c>
      <c r="AE3089" s="91">
        <v>0</v>
      </c>
      <c r="AF3089" s="91">
        <v>1512</v>
      </c>
      <c r="AG3089" s="91">
        <v>13</v>
      </c>
      <c r="AH3089" s="91">
        <v>381152</v>
      </c>
      <c r="AI3089" s="91">
        <v>1</v>
      </c>
      <c r="AJ3089" s="91" t="s">
        <v>26241</v>
      </c>
      <c r="AK3089" s="91">
        <v>2</v>
      </c>
      <c r="AL3089" s="91">
        <v>1</v>
      </c>
      <c r="AM3089" s="91" t="s">
        <v>26242</v>
      </c>
      <c r="AN3089" s="91" t="s">
        <v>5752</v>
      </c>
      <c r="AO3089" s="91">
        <v>0</v>
      </c>
      <c r="AP3089" s="91">
        <v>2</v>
      </c>
      <c r="AQ3089" s="91" t="s">
        <v>87</v>
      </c>
      <c r="AR3089" s="91" t="s">
        <v>87</v>
      </c>
      <c r="AW3089" s="91">
        <v>1</v>
      </c>
      <c r="AX3089" s="91">
        <v>0</v>
      </c>
      <c r="AZ3089" s="92">
        <v>43132</v>
      </c>
      <c r="BA3089" s="91" t="s">
        <v>3642</v>
      </c>
      <c r="BB3089" s="92">
        <v>43132</v>
      </c>
      <c r="BC3089" s="91" t="s">
        <v>3642</v>
      </c>
    </row>
    <row r="3090" spans="1:55">
      <c r="A3090" s="91">
        <f t="shared" si="48"/>
        <v>3089</v>
      </c>
      <c r="B3090" s="91">
        <v>2232001</v>
      </c>
      <c r="C3090" s="91">
        <v>20</v>
      </c>
      <c r="D3090" s="91">
        <v>19</v>
      </c>
      <c r="E3090" s="91">
        <v>22320</v>
      </c>
      <c r="F3090" s="91">
        <v>1</v>
      </c>
      <c r="G3090" s="91" t="s">
        <v>26243</v>
      </c>
      <c r="I3090" s="91" t="s">
        <v>26244</v>
      </c>
      <c r="J3090" s="91" t="s">
        <v>26245</v>
      </c>
      <c r="K3090" s="91" t="s">
        <v>26246</v>
      </c>
      <c r="L3090" s="91" t="s">
        <v>26247</v>
      </c>
      <c r="O3090" s="91" t="s">
        <v>26248</v>
      </c>
      <c r="P3090" s="91" t="s">
        <v>26249</v>
      </c>
      <c r="U3090" s="91">
        <v>1</v>
      </c>
      <c r="V3090" s="91">
        <v>500000</v>
      </c>
      <c r="W3090" s="91">
        <v>0</v>
      </c>
      <c r="X3090" s="91">
        <v>100</v>
      </c>
      <c r="Y3090" s="91">
        <v>120</v>
      </c>
      <c r="Z3090" s="91">
        <v>40</v>
      </c>
      <c r="AA3090" s="91">
        <v>60</v>
      </c>
      <c r="AB3090" s="91">
        <v>120</v>
      </c>
      <c r="AC3090" s="91">
        <v>40</v>
      </c>
      <c r="AD3090" s="91">
        <v>60</v>
      </c>
      <c r="AE3090" s="91">
        <v>120</v>
      </c>
      <c r="AF3090" s="91">
        <v>130</v>
      </c>
      <c r="AG3090" s="91">
        <v>75</v>
      </c>
      <c r="AH3090" s="91">
        <v>6259757</v>
      </c>
      <c r="AI3090" s="91">
        <v>1</v>
      </c>
      <c r="AJ3090" s="91" t="s">
        <v>26250</v>
      </c>
      <c r="AK3090" s="91">
        <v>2</v>
      </c>
      <c r="AL3090" s="91">
        <v>1</v>
      </c>
      <c r="AM3090" s="91">
        <v>8103601250000</v>
      </c>
      <c r="AN3090" s="91" t="s">
        <v>26251</v>
      </c>
      <c r="AO3090" s="91">
        <v>1</v>
      </c>
      <c r="AP3090" s="91">
        <v>2</v>
      </c>
      <c r="AQ3090" s="91">
        <v>1607217</v>
      </c>
      <c r="AR3090" s="91" t="s">
        <v>87</v>
      </c>
      <c r="AU3090" s="93">
        <v>42088</v>
      </c>
      <c r="AW3090" s="91">
        <v>1</v>
      </c>
      <c r="AX3090" s="91">
        <v>0</v>
      </c>
      <c r="AZ3090" s="92">
        <v>36680</v>
      </c>
      <c r="BA3090" s="91" t="s">
        <v>183</v>
      </c>
      <c r="BB3090" s="92">
        <v>40763</v>
      </c>
      <c r="BC3090" s="91" t="s">
        <v>87</v>
      </c>
    </row>
    <row r="3091" spans="1:55">
      <c r="A3091" s="91">
        <f t="shared" si="48"/>
        <v>3090</v>
      </c>
      <c r="B3091" s="91">
        <v>2233002</v>
      </c>
      <c r="C3091" s="91">
        <v>70</v>
      </c>
      <c r="D3091" s="91">
        <v>19</v>
      </c>
      <c r="E3091" s="91" t="s">
        <v>87</v>
      </c>
      <c r="F3091" s="91" t="s">
        <v>87</v>
      </c>
      <c r="G3091" s="91" t="s">
        <v>26252</v>
      </c>
      <c r="I3091" s="91" t="s">
        <v>26253</v>
      </c>
      <c r="J3091" s="91" t="s">
        <v>26252</v>
      </c>
      <c r="K3091" s="91" t="s">
        <v>26254</v>
      </c>
      <c r="L3091" s="91" t="s">
        <v>26255</v>
      </c>
      <c r="O3091" s="91" t="s">
        <v>26256</v>
      </c>
      <c r="P3091" s="91" t="s">
        <v>26257</v>
      </c>
      <c r="Q3091" s="91" t="s">
        <v>26258</v>
      </c>
      <c r="R3091" s="91" t="s">
        <v>26259</v>
      </c>
      <c r="S3091" s="91" t="s">
        <v>26260</v>
      </c>
      <c r="T3091" s="91" t="s">
        <v>269</v>
      </c>
      <c r="U3091" s="91">
        <v>0</v>
      </c>
      <c r="V3091" s="91">
        <v>0</v>
      </c>
      <c r="W3091" s="91">
        <v>0</v>
      </c>
      <c r="X3091" s="91">
        <v>0</v>
      </c>
      <c r="Y3091" s="91">
        <v>0</v>
      </c>
      <c r="Z3091" s="91">
        <v>40</v>
      </c>
      <c r="AA3091" s="91">
        <v>60</v>
      </c>
      <c r="AB3091" s="91">
        <v>120</v>
      </c>
      <c r="AC3091" s="91">
        <v>0</v>
      </c>
      <c r="AD3091" s="91">
        <v>0</v>
      </c>
      <c r="AE3091" s="91">
        <v>0</v>
      </c>
      <c r="AF3091" s="91">
        <v>10</v>
      </c>
      <c r="AG3091" s="91">
        <v>304</v>
      </c>
      <c r="AH3091" s="91">
        <v>1488168</v>
      </c>
      <c r="AI3091" s="91">
        <v>1</v>
      </c>
      <c r="AJ3091" s="91" t="s">
        <v>26253</v>
      </c>
      <c r="AK3091" s="91">
        <v>2</v>
      </c>
      <c r="AL3091" s="91">
        <v>0</v>
      </c>
      <c r="AM3091" s="91" t="s">
        <v>87</v>
      </c>
      <c r="AO3091" s="91">
        <v>1</v>
      </c>
      <c r="AP3091" s="91">
        <v>2</v>
      </c>
      <c r="AQ3091" s="91" t="s">
        <v>87</v>
      </c>
      <c r="AR3091" s="91" t="s">
        <v>87</v>
      </c>
      <c r="AW3091" s="91">
        <v>1</v>
      </c>
      <c r="AX3091" s="91">
        <v>0</v>
      </c>
      <c r="AZ3091" s="92">
        <v>41941</v>
      </c>
      <c r="BA3091" s="91" t="s">
        <v>183</v>
      </c>
      <c r="BB3091" s="92">
        <v>41962</v>
      </c>
      <c r="BC3091" s="91" t="s">
        <v>87</v>
      </c>
    </row>
    <row r="3092" spans="1:55">
      <c r="A3092" s="91">
        <f t="shared" si="48"/>
        <v>3091</v>
      </c>
      <c r="B3092" s="91">
        <v>2235901</v>
      </c>
      <c r="C3092" s="91">
        <v>43</v>
      </c>
      <c r="D3092" s="91">
        <v>19</v>
      </c>
      <c r="E3092" s="91" t="s">
        <v>87</v>
      </c>
      <c r="F3092" s="91" t="s">
        <v>87</v>
      </c>
      <c r="G3092" s="91" t="s">
        <v>26261</v>
      </c>
      <c r="I3092" s="91" t="s">
        <v>26262</v>
      </c>
      <c r="J3092" s="91" t="s">
        <v>26263</v>
      </c>
      <c r="K3092" s="91" t="s">
        <v>26264</v>
      </c>
      <c r="L3092" s="91" t="s">
        <v>26265</v>
      </c>
      <c r="O3092" s="91" t="s">
        <v>26266</v>
      </c>
      <c r="P3092" s="91" t="s">
        <v>26267</v>
      </c>
      <c r="Q3092" s="91" t="s">
        <v>26268</v>
      </c>
      <c r="R3092" s="91" t="s">
        <v>26269</v>
      </c>
      <c r="S3092" s="91" t="s">
        <v>26270</v>
      </c>
      <c r="T3092" s="91" t="s">
        <v>269</v>
      </c>
      <c r="U3092" s="91">
        <v>0</v>
      </c>
      <c r="V3092" s="91">
        <v>0</v>
      </c>
      <c r="W3092" s="91">
        <v>0</v>
      </c>
      <c r="X3092" s="91">
        <v>0</v>
      </c>
      <c r="Y3092" s="91">
        <v>0</v>
      </c>
      <c r="Z3092" s="91">
        <v>100</v>
      </c>
      <c r="AA3092" s="91">
        <v>0</v>
      </c>
      <c r="AB3092" s="91">
        <v>0</v>
      </c>
      <c r="AC3092" s="91">
        <v>0</v>
      </c>
      <c r="AD3092" s="91">
        <v>0</v>
      </c>
      <c r="AE3092" s="91">
        <v>0</v>
      </c>
      <c r="AF3092" s="91">
        <v>1512</v>
      </c>
      <c r="AG3092" s="91">
        <v>13</v>
      </c>
      <c r="AH3092" s="91">
        <v>302601</v>
      </c>
      <c r="AI3092" s="91">
        <v>1</v>
      </c>
      <c r="AJ3092" s="91" t="s">
        <v>26271</v>
      </c>
      <c r="AK3092" s="91">
        <v>2</v>
      </c>
      <c r="AL3092" s="91">
        <v>1</v>
      </c>
      <c r="AM3092" s="91">
        <v>22301930260853</v>
      </c>
      <c r="AN3092" s="91" t="s">
        <v>26272</v>
      </c>
      <c r="AO3092" s="91">
        <v>0</v>
      </c>
      <c r="AP3092" s="91">
        <v>2</v>
      </c>
      <c r="AQ3092" s="91" t="s">
        <v>87</v>
      </c>
      <c r="AR3092" s="91" t="s">
        <v>87</v>
      </c>
      <c r="AW3092" s="91">
        <v>1</v>
      </c>
      <c r="AX3092" s="91">
        <v>0</v>
      </c>
      <c r="AZ3092" s="92">
        <v>43132</v>
      </c>
      <c r="BA3092" s="91" t="s">
        <v>3642</v>
      </c>
      <c r="BB3092" s="92">
        <v>43132</v>
      </c>
      <c r="BC3092" s="91" t="s">
        <v>3642</v>
      </c>
    </row>
    <row r="3093" spans="1:55">
      <c r="A3093" s="91">
        <f t="shared" si="48"/>
        <v>3092</v>
      </c>
      <c r="B3093" s="91">
        <v>2240001</v>
      </c>
      <c r="C3093" s="91">
        <v>30</v>
      </c>
      <c r="D3093" s="91">
        <v>19</v>
      </c>
      <c r="E3093" s="91">
        <v>22400</v>
      </c>
      <c r="F3093" s="91">
        <v>1</v>
      </c>
      <c r="G3093" s="91" t="s">
        <v>26273</v>
      </c>
      <c r="I3093" s="91" t="s">
        <v>26274</v>
      </c>
      <c r="J3093" s="91" t="s">
        <v>26275</v>
      </c>
      <c r="K3093" s="91" t="s">
        <v>26276</v>
      </c>
      <c r="L3093" s="91" t="s">
        <v>26277</v>
      </c>
      <c r="O3093" s="91" t="s">
        <v>26278</v>
      </c>
      <c r="P3093" s="91" t="s">
        <v>26279</v>
      </c>
      <c r="U3093" s="91">
        <v>0</v>
      </c>
      <c r="V3093" s="91">
        <v>500000</v>
      </c>
      <c r="W3093" s="91">
        <v>100</v>
      </c>
      <c r="X3093" s="91">
        <v>0</v>
      </c>
      <c r="Y3093" s="91">
        <v>120</v>
      </c>
      <c r="Z3093" s="91">
        <v>40</v>
      </c>
      <c r="AA3093" s="91">
        <v>60</v>
      </c>
      <c r="AB3093" s="91">
        <v>120</v>
      </c>
      <c r="AC3093" s="91">
        <v>0</v>
      </c>
      <c r="AD3093" s="91">
        <v>0</v>
      </c>
      <c r="AE3093" s="91">
        <v>0</v>
      </c>
      <c r="AF3093" s="91">
        <v>134</v>
      </c>
      <c r="AG3093" s="91">
        <v>46</v>
      </c>
      <c r="AH3093" s="91">
        <v>3280318</v>
      </c>
      <c r="AI3093" s="91">
        <v>1</v>
      </c>
      <c r="AJ3093" s="91" t="s">
        <v>26280</v>
      </c>
      <c r="AK3093" s="91">
        <v>2</v>
      </c>
      <c r="AL3093" s="91">
        <v>0</v>
      </c>
      <c r="AM3093" s="91" t="s">
        <v>87</v>
      </c>
      <c r="AO3093" s="91">
        <v>1</v>
      </c>
      <c r="AP3093" s="91">
        <v>2</v>
      </c>
      <c r="AQ3093" s="91" t="s">
        <v>87</v>
      </c>
      <c r="AR3093" s="91" t="s">
        <v>87</v>
      </c>
      <c r="AW3093" s="91">
        <v>1</v>
      </c>
      <c r="AX3093" s="91">
        <v>0</v>
      </c>
      <c r="AZ3093" s="92">
        <v>36680</v>
      </c>
      <c r="BA3093" s="91" t="s">
        <v>183</v>
      </c>
      <c r="BB3093" s="92">
        <v>40371</v>
      </c>
      <c r="BC3093" s="91" t="s">
        <v>87</v>
      </c>
    </row>
    <row r="3094" spans="1:55">
      <c r="A3094" s="91">
        <f t="shared" si="48"/>
        <v>3093</v>
      </c>
      <c r="B3094" s="91">
        <v>2245601</v>
      </c>
      <c r="C3094" s="91">
        <v>70</v>
      </c>
      <c r="D3094" s="91">
        <v>19</v>
      </c>
      <c r="E3094" s="91" t="s">
        <v>87</v>
      </c>
      <c r="F3094" s="91" t="s">
        <v>87</v>
      </c>
      <c r="G3094" s="91" t="s">
        <v>26281</v>
      </c>
      <c r="I3094" s="91" t="s">
        <v>26282</v>
      </c>
      <c r="J3094" s="91" t="s">
        <v>26283</v>
      </c>
      <c r="K3094" s="91" t="s">
        <v>26284</v>
      </c>
      <c r="L3094" s="91" t="s">
        <v>26285</v>
      </c>
      <c r="O3094" s="91" t="s">
        <v>26286</v>
      </c>
      <c r="P3094" s="91" t="s">
        <v>26287</v>
      </c>
      <c r="R3094" s="91" t="s">
        <v>26288</v>
      </c>
      <c r="S3094" s="91" t="s">
        <v>26289</v>
      </c>
      <c r="T3094" s="91" t="s">
        <v>269</v>
      </c>
      <c r="U3094" s="91">
        <v>1</v>
      </c>
      <c r="V3094" s="91">
        <v>500000</v>
      </c>
      <c r="W3094" s="91">
        <v>0</v>
      </c>
      <c r="X3094" s="91">
        <v>100</v>
      </c>
      <c r="Y3094" s="91">
        <v>120</v>
      </c>
      <c r="Z3094" s="91">
        <v>40</v>
      </c>
      <c r="AA3094" s="91">
        <v>60</v>
      </c>
      <c r="AB3094" s="91">
        <v>120</v>
      </c>
      <c r="AC3094" s="91">
        <v>0</v>
      </c>
      <c r="AD3094" s="91">
        <v>100</v>
      </c>
      <c r="AE3094" s="91">
        <v>120</v>
      </c>
      <c r="AF3094" s="91">
        <v>5</v>
      </c>
      <c r="AG3094" s="91">
        <v>247</v>
      </c>
      <c r="AH3094" s="91">
        <v>3611269</v>
      </c>
      <c r="AI3094" s="91">
        <v>1</v>
      </c>
      <c r="AJ3094" s="91" t="s">
        <v>26290</v>
      </c>
      <c r="AK3094" s="91">
        <v>2</v>
      </c>
      <c r="AL3094" s="91">
        <v>0</v>
      </c>
      <c r="AM3094" s="91" t="s">
        <v>87</v>
      </c>
      <c r="AO3094" s="91">
        <v>1</v>
      </c>
      <c r="AP3094" s="91">
        <v>2</v>
      </c>
      <c r="AQ3094" s="91">
        <v>1578337</v>
      </c>
      <c r="AR3094" s="91" t="s">
        <v>87</v>
      </c>
      <c r="AU3094" s="93">
        <v>42060</v>
      </c>
      <c r="AW3094" s="91">
        <v>1</v>
      </c>
      <c r="AX3094" s="91">
        <v>0</v>
      </c>
      <c r="AZ3094" s="92">
        <v>41151</v>
      </c>
      <c r="BA3094" s="91" t="s">
        <v>183</v>
      </c>
      <c r="BB3094" s="92">
        <v>42057</v>
      </c>
      <c r="BC3094" s="91" t="s">
        <v>87</v>
      </c>
    </row>
    <row r="3095" spans="1:55">
      <c r="A3095" s="91">
        <f t="shared" si="48"/>
        <v>3094</v>
      </c>
      <c r="B3095" s="91">
        <v>2246201</v>
      </c>
      <c r="C3095" s="91">
        <v>57</v>
      </c>
      <c r="D3095" s="91">
        <v>19</v>
      </c>
      <c r="E3095" s="91" t="s">
        <v>87</v>
      </c>
      <c r="F3095" s="91" t="s">
        <v>87</v>
      </c>
      <c r="G3095" s="91" t="s">
        <v>26291</v>
      </c>
      <c r="I3095" s="91" t="s">
        <v>26292</v>
      </c>
      <c r="K3095" s="91" t="s">
        <v>26293</v>
      </c>
      <c r="L3095" s="91" t="s">
        <v>26294</v>
      </c>
      <c r="O3095" s="91" t="s">
        <v>26295</v>
      </c>
      <c r="P3095" s="91" t="s">
        <v>26296</v>
      </c>
      <c r="R3095" s="91" t="s">
        <v>26297</v>
      </c>
      <c r="S3095" s="91" t="s">
        <v>26298</v>
      </c>
      <c r="U3095" s="91">
        <v>0</v>
      </c>
      <c r="V3095" s="91">
        <v>500000</v>
      </c>
      <c r="W3095" s="91">
        <v>0</v>
      </c>
      <c r="X3095" s="91">
        <v>100</v>
      </c>
      <c r="Y3095" s="91">
        <v>120</v>
      </c>
      <c r="Z3095" s="91">
        <v>40</v>
      </c>
      <c r="AA3095" s="91">
        <v>60</v>
      </c>
      <c r="AB3095" s="91">
        <v>120</v>
      </c>
      <c r="AC3095" s="91">
        <v>40</v>
      </c>
      <c r="AD3095" s="91">
        <v>60</v>
      </c>
      <c r="AE3095" s="91">
        <v>120</v>
      </c>
      <c r="AF3095" s="91">
        <v>153</v>
      </c>
      <c r="AG3095" s="91">
        <v>162</v>
      </c>
      <c r="AH3095" s="91">
        <v>1170682</v>
      </c>
      <c r="AI3095" s="91">
        <v>1</v>
      </c>
      <c r="AJ3095" s="91" t="s">
        <v>26299</v>
      </c>
      <c r="AK3095" s="91">
        <v>2</v>
      </c>
      <c r="AL3095" s="91">
        <v>0</v>
      </c>
      <c r="AM3095" s="91" t="s">
        <v>87</v>
      </c>
      <c r="AO3095" s="91">
        <v>0</v>
      </c>
      <c r="AP3095" s="91">
        <v>2</v>
      </c>
      <c r="AQ3095" s="91" t="s">
        <v>87</v>
      </c>
      <c r="AR3095" s="91" t="s">
        <v>87</v>
      </c>
      <c r="AW3095" s="91">
        <v>1</v>
      </c>
      <c r="AX3095" s="91">
        <v>0</v>
      </c>
      <c r="AZ3095" s="92">
        <v>43132</v>
      </c>
      <c r="BA3095" s="91" t="s">
        <v>728</v>
      </c>
      <c r="BB3095" s="92">
        <v>43132</v>
      </c>
      <c r="BC3095" s="91" t="s">
        <v>728</v>
      </c>
    </row>
    <row r="3096" spans="1:55">
      <c r="A3096" s="91">
        <f t="shared" si="48"/>
        <v>3095</v>
      </c>
      <c r="B3096" s="91">
        <v>2247101</v>
      </c>
      <c r="C3096" s="91">
        <v>38</v>
      </c>
      <c r="D3096" s="91">
        <v>19</v>
      </c>
      <c r="E3096" s="91" t="s">
        <v>87</v>
      </c>
      <c r="F3096" s="91" t="s">
        <v>87</v>
      </c>
      <c r="G3096" s="91" t="s">
        <v>26300</v>
      </c>
      <c r="I3096" s="91" t="s">
        <v>26301</v>
      </c>
      <c r="J3096" s="91" t="s">
        <v>26302</v>
      </c>
      <c r="K3096" s="91" t="s">
        <v>26303</v>
      </c>
      <c r="L3096" s="91" t="s">
        <v>26304</v>
      </c>
      <c r="O3096" s="91" t="s">
        <v>26305</v>
      </c>
      <c r="P3096" s="91" t="s">
        <v>26306</v>
      </c>
      <c r="R3096" s="91" t="s">
        <v>26307</v>
      </c>
      <c r="S3096" s="91" t="s">
        <v>26308</v>
      </c>
      <c r="T3096" s="91" t="s">
        <v>269</v>
      </c>
      <c r="U3096" s="91">
        <v>0</v>
      </c>
      <c r="V3096" s="91">
        <v>500000</v>
      </c>
      <c r="W3096" s="91">
        <v>0</v>
      </c>
      <c r="X3096" s="91">
        <v>100</v>
      </c>
      <c r="Y3096" s="91">
        <v>120</v>
      </c>
      <c r="Z3096" s="91">
        <v>40</v>
      </c>
      <c r="AA3096" s="91">
        <v>60</v>
      </c>
      <c r="AB3096" s="91">
        <v>120</v>
      </c>
      <c r="AC3096" s="91">
        <v>40</v>
      </c>
      <c r="AD3096" s="91">
        <v>60</v>
      </c>
      <c r="AE3096" s="91">
        <v>120</v>
      </c>
      <c r="AF3096" s="91">
        <v>1</v>
      </c>
      <c r="AG3096" s="91">
        <v>280</v>
      </c>
      <c r="AH3096" s="91">
        <v>130980</v>
      </c>
      <c r="AI3096" s="91">
        <v>2</v>
      </c>
      <c r="AJ3096" s="91" t="s">
        <v>26309</v>
      </c>
      <c r="AK3096" s="91">
        <v>2</v>
      </c>
      <c r="AL3096" s="91">
        <v>0</v>
      </c>
      <c r="AM3096" s="91" t="s">
        <v>87</v>
      </c>
      <c r="AO3096" s="91">
        <v>1</v>
      </c>
      <c r="AP3096" s="91">
        <v>2</v>
      </c>
      <c r="AQ3096" s="91" t="s">
        <v>87</v>
      </c>
      <c r="AR3096" s="91" t="s">
        <v>87</v>
      </c>
      <c r="AW3096" s="91">
        <v>1</v>
      </c>
      <c r="AX3096" s="91">
        <v>0</v>
      </c>
      <c r="AZ3096" s="92">
        <v>41158</v>
      </c>
      <c r="BA3096" s="91" t="s">
        <v>183</v>
      </c>
      <c r="BB3096" s="92">
        <v>42844</v>
      </c>
      <c r="BC3096" s="91" t="s">
        <v>87</v>
      </c>
    </row>
    <row r="3097" spans="1:55">
      <c r="A3097" s="91">
        <f t="shared" si="48"/>
        <v>3096</v>
      </c>
      <c r="B3097" s="91">
        <v>2249901</v>
      </c>
      <c r="C3097" s="91">
        <v>57</v>
      </c>
      <c r="D3097" s="91">
        <v>19</v>
      </c>
      <c r="E3097" s="91" t="s">
        <v>87</v>
      </c>
      <c r="F3097" s="91" t="s">
        <v>87</v>
      </c>
      <c r="G3097" s="91" t="s">
        <v>26310</v>
      </c>
      <c r="I3097" s="91" t="s">
        <v>26311</v>
      </c>
      <c r="K3097" s="91" t="s">
        <v>26312</v>
      </c>
      <c r="L3097" s="91" t="s">
        <v>26313</v>
      </c>
      <c r="O3097" s="91" t="s">
        <v>26314</v>
      </c>
      <c r="P3097" s="91" t="s">
        <v>26315</v>
      </c>
      <c r="R3097" s="91" t="s">
        <v>26316</v>
      </c>
      <c r="S3097" s="91" t="s">
        <v>26317</v>
      </c>
      <c r="T3097" s="91" t="s">
        <v>269</v>
      </c>
      <c r="U3097" s="91">
        <v>0</v>
      </c>
      <c r="V3097" s="91">
        <v>500000</v>
      </c>
      <c r="W3097" s="91">
        <v>0</v>
      </c>
      <c r="X3097" s="91">
        <v>100</v>
      </c>
      <c r="Y3097" s="91">
        <v>120</v>
      </c>
      <c r="Z3097" s="91">
        <v>40</v>
      </c>
      <c r="AA3097" s="91">
        <v>60</v>
      </c>
      <c r="AB3097" s="91">
        <v>120</v>
      </c>
      <c r="AC3097" s="91">
        <v>0</v>
      </c>
      <c r="AD3097" s="91">
        <v>100</v>
      </c>
      <c r="AE3097" s="91">
        <v>120</v>
      </c>
      <c r="AF3097" s="91">
        <v>5</v>
      </c>
      <c r="AG3097" s="91">
        <v>793</v>
      </c>
      <c r="AH3097" s="91">
        <v>810524</v>
      </c>
      <c r="AI3097" s="91">
        <v>2</v>
      </c>
      <c r="AJ3097" s="91" t="s">
        <v>26318</v>
      </c>
      <c r="AK3097" s="91">
        <v>2</v>
      </c>
      <c r="AL3097" s="91">
        <v>0</v>
      </c>
      <c r="AM3097" s="91" t="s">
        <v>87</v>
      </c>
      <c r="AO3097" s="91">
        <v>0</v>
      </c>
      <c r="AP3097" s="91">
        <v>0</v>
      </c>
      <c r="AQ3097" s="91" t="s">
        <v>87</v>
      </c>
      <c r="AR3097" s="91" t="s">
        <v>87</v>
      </c>
      <c r="AW3097" s="91">
        <v>1</v>
      </c>
      <c r="AX3097" s="91">
        <v>0</v>
      </c>
      <c r="AZ3097" s="92">
        <v>43132</v>
      </c>
      <c r="BA3097" s="91" t="s">
        <v>728</v>
      </c>
      <c r="BB3097" s="92">
        <v>43132</v>
      </c>
      <c r="BC3097" s="91" t="s">
        <v>728</v>
      </c>
    </row>
    <row r="3098" spans="1:55">
      <c r="A3098" s="91">
        <f t="shared" si="48"/>
        <v>3097</v>
      </c>
      <c r="B3098" s="91">
        <v>2252401</v>
      </c>
      <c r="C3098" s="91">
        <v>57</v>
      </c>
      <c r="D3098" s="91">
        <v>19</v>
      </c>
      <c r="E3098" s="91" t="s">
        <v>87</v>
      </c>
      <c r="F3098" s="91" t="s">
        <v>87</v>
      </c>
      <c r="G3098" s="91" t="s">
        <v>26319</v>
      </c>
      <c r="I3098" s="91" t="s">
        <v>26320</v>
      </c>
      <c r="K3098" s="91" t="s">
        <v>26321</v>
      </c>
      <c r="L3098" s="91" t="s">
        <v>26322</v>
      </c>
      <c r="O3098" s="91" t="s">
        <v>26323</v>
      </c>
      <c r="P3098" s="91" t="s">
        <v>26324</v>
      </c>
      <c r="R3098" s="91" t="s">
        <v>26325</v>
      </c>
      <c r="S3098" s="91" t="s">
        <v>26326</v>
      </c>
      <c r="U3098" s="91">
        <v>0</v>
      </c>
      <c r="V3098" s="91">
        <v>500000</v>
      </c>
      <c r="W3098" s="91">
        <v>0</v>
      </c>
      <c r="X3098" s="91">
        <v>100</v>
      </c>
      <c r="Y3098" s="91">
        <v>120</v>
      </c>
      <c r="Z3098" s="91">
        <v>40</v>
      </c>
      <c r="AA3098" s="91">
        <v>60</v>
      </c>
      <c r="AB3098" s="91">
        <v>120</v>
      </c>
      <c r="AC3098" s="91">
        <v>40</v>
      </c>
      <c r="AD3098" s="91">
        <v>60</v>
      </c>
      <c r="AE3098" s="91">
        <v>120</v>
      </c>
      <c r="AF3098" s="91">
        <v>153</v>
      </c>
      <c r="AG3098" s="91">
        <v>161</v>
      </c>
      <c r="AH3098" s="91">
        <v>48769</v>
      </c>
      <c r="AI3098" s="91">
        <v>2</v>
      </c>
      <c r="AJ3098" s="91" t="s">
        <v>26327</v>
      </c>
      <c r="AK3098" s="91">
        <v>2</v>
      </c>
      <c r="AL3098" s="91">
        <v>1</v>
      </c>
      <c r="AM3098" s="91" t="s">
        <v>26328</v>
      </c>
      <c r="AN3098" s="91" t="s">
        <v>7831</v>
      </c>
      <c r="AO3098" s="91">
        <v>1</v>
      </c>
      <c r="AP3098" s="91">
        <v>2</v>
      </c>
      <c r="AQ3098" s="91" t="s">
        <v>87</v>
      </c>
      <c r="AR3098" s="91" t="s">
        <v>87</v>
      </c>
      <c r="AW3098" s="91">
        <v>1</v>
      </c>
      <c r="AX3098" s="91">
        <v>0</v>
      </c>
      <c r="AZ3098" s="92">
        <v>43132</v>
      </c>
      <c r="BA3098" s="91" t="s">
        <v>728</v>
      </c>
      <c r="BB3098" s="92">
        <v>43132</v>
      </c>
      <c r="BC3098" s="91" t="s">
        <v>728</v>
      </c>
    </row>
    <row r="3099" spans="1:55">
      <c r="A3099" s="91">
        <f t="shared" si="48"/>
        <v>3098</v>
      </c>
      <c r="B3099" s="91">
        <v>2255901</v>
      </c>
      <c r="C3099" s="91">
        <v>77</v>
      </c>
      <c r="D3099" s="91">
        <v>19</v>
      </c>
      <c r="E3099" s="91" t="s">
        <v>87</v>
      </c>
      <c r="F3099" s="91" t="s">
        <v>87</v>
      </c>
      <c r="G3099" s="91" t="s">
        <v>26329</v>
      </c>
      <c r="I3099" s="91" t="s">
        <v>26330</v>
      </c>
      <c r="J3099" s="91" t="s">
        <v>26331</v>
      </c>
      <c r="K3099" s="91" t="s">
        <v>26332</v>
      </c>
      <c r="L3099" s="91" t="s">
        <v>26333</v>
      </c>
      <c r="O3099" s="91" t="s">
        <v>26334</v>
      </c>
      <c r="P3099" s="91" t="s">
        <v>26335</v>
      </c>
      <c r="R3099" s="91" t="s">
        <v>26336</v>
      </c>
      <c r="S3099" s="91" t="s">
        <v>26337</v>
      </c>
      <c r="T3099" s="91" t="s">
        <v>269</v>
      </c>
      <c r="U3099" s="91">
        <v>0</v>
      </c>
      <c r="V3099" s="91">
        <v>500000</v>
      </c>
      <c r="W3099" s="91">
        <v>0</v>
      </c>
      <c r="X3099" s="91">
        <v>100</v>
      </c>
      <c r="Y3099" s="91">
        <v>120</v>
      </c>
      <c r="Z3099" s="91">
        <v>40</v>
      </c>
      <c r="AA3099" s="91">
        <v>60</v>
      </c>
      <c r="AB3099" s="91">
        <v>120</v>
      </c>
      <c r="AC3099" s="91">
        <v>0</v>
      </c>
      <c r="AD3099" s="91">
        <v>100</v>
      </c>
      <c r="AE3099" s="91">
        <v>120</v>
      </c>
      <c r="AF3099" s="91">
        <v>167</v>
      </c>
      <c r="AG3099" s="91">
        <v>4</v>
      </c>
      <c r="AH3099" s="91">
        <v>2811621</v>
      </c>
      <c r="AI3099" s="91">
        <v>1</v>
      </c>
      <c r="AJ3099" s="91" t="s">
        <v>26338</v>
      </c>
      <c r="AK3099" s="91">
        <v>2</v>
      </c>
      <c r="AL3099" s="91">
        <v>1</v>
      </c>
      <c r="AM3099" s="91" t="s">
        <v>26339</v>
      </c>
      <c r="AN3099" s="91" t="s">
        <v>14457</v>
      </c>
      <c r="AO3099" s="91">
        <v>1</v>
      </c>
      <c r="AP3099" s="91">
        <v>2</v>
      </c>
      <c r="AQ3099" s="91" t="s">
        <v>87</v>
      </c>
      <c r="AR3099" s="91" t="s">
        <v>87</v>
      </c>
      <c r="AW3099" s="91">
        <v>1</v>
      </c>
      <c r="AX3099" s="91">
        <v>0</v>
      </c>
      <c r="AZ3099" s="92">
        <v>41197</v>
      </c>
      <c r="BA3099" s="91" t="s">
        <v>183</v>
      </c>
      <c r="BB3099" s="92">
        <v>41197</v>
      </c>
      <c r="BC3099" s="91" t="s">
        <v>87</v>
      </c>
    </row>
    <row r="3100" spans="1:55">
      <c r="A3100" s="91">
        <f t="shared" si="48"/>
        <v>3099</v>
      </c>
      <c r="B3100" s="91">
        <v>2258401</v>
      </c>
      <c r="C3100" s="91">
        <v>70</v>
      </c>
      <c r="D3100" s="91">
        <v>19</v>
      </c>
      <c r="E3100" s="91" t="s">
        <v>87</v>
      </c>
      <c r="F3100" s="91" t="s">
        <v>87</v>
      </c>
      <c r="G3100" s="91" t="s">
        <v>26340</v>
      </c>
      <c r="I3100" s="91" t="s">
        <v>26341</v>
      </c>
      <c r="J3100" s="91" t="s">
        <v>26340</v>
      </c>
      <c r="K3100" s="91" t="s">
        <v>26342</v>
      </c>
      <c r="L3100" s="91" t="s">
        <v>26343</v>
      </c>
      <c r="O3100" s="91" t="s">
        <v>26344</v>
      </c>
      <c r="P3100" s="91" t="s">
        <v>26345</v>
      </c>
      <c r="R3100" s="91" t="s">
        <v>26346</v>
      </c>
      <c r="S3100" s="91" t="s">
        <v>26347</v>
      </c>
      <c r="T3100" s="91" t="s">
        <v>269</v>
      </c>
      <c r="U3100" s="91">
        <v>0</v>
      </c>
      <c r="V3100" s="91">
        <v>500000</v>
      </c>
      <c r="W3100" s="91">
        <v>0</v>
      </c>
      <c r="X3100" s="91">
        <v>100</v>
      </c>
      <c r="Y3100" s="91">
        <v>120</v>
      </c>
      <c r="Z3100" s="91">
        <v>40</v>
      </c>
      <c r="AA3100" s="91">
        <v>60</v>
      </c>
      <c r="AB3100" s="91">
        <v>120</v>
      </c>
      <c r="AC3100" s="91">
        <v>0</v>
      </c>
      <c r="AD3100" s="91">
        <v>100</v>
      </c>
      <c r="AE3100" s="91">
        <v>120</v>
      </c>
      <c r="AF3100" s="91">
        <v>157</v>
      </c>
      <c r="AG3100" s="91">
        <v>212</v>
      </c>
      <c r="AH3100" s="91">
        <v>675463</v>
      </c>
      <c r="AI3100" s="91">
        <v>1</v>
      </c>
      <c r="AJ3100" s="91" t="s">
        <v>26341</v>
      </c>
      <c r="AK3100" s="91">
        <v>2</v>
      </c>
      <c r="AL3100" s="91">
        <v>0</v>
      </c>
      <c r="AM3100" s="91" t="s">
        <v>87</v>
      </c>
      <c r="AO3100" s="91">
        <v>1</v>
      </c>
      <c r="AP3100" s="91">
        <v>2</v>
      </c>
      <c r="AQ3100" s="91" t="s">
        <v>87</v>
      </c>
      <c r="AR3100" s="91" t="s">
        <v>87</v>
      </c>
      <c r="AW3100" s="91">
        <v>1</v>
      </c>
      <c r="AX3100" s="91">
        <v>0</v>
      </c>
      <c r="AZ3100" s="92">
        <v>41207</v>
      </c>
      <c r="BA3100" s="91" t="s">
        <v>183</v>
      </c>
      <c r="BB3100" s="92">
        <v>42942.06863425926</v>
      </c>
      <c r="BC3100" s="91" t="s">
        <v>233</v>
      </c>
    </row>
    <row r="3101" spans="1:55">
      <c r="A3101" s="91">
        <f t="shared" si="48"/>
        <v>3100</v>
      </c>
      <c r="B3101" s="91">
        <v>2263301</v>
      </c>
      <c r="C3101" s="91">
        <v>80</v>
      </c>
      <c r="D3101" s="91">
        <v>19</v>
      </c>
      <c r="E3101" s="91" t="s">
        <v>87</v>
      </c>
      <c r="F3101" s="91" t="s">
        <v>87</v>
      </c>
      <c r="G3101" s="91" t="s">
        <v>26348</v>
      </c>
      <c r="I3101" s="91" t="s">
        <v>26349</v>
      </c>
      <c r="J3101" s="91" t="s">
        <v>26350</v>
      </c>
      <c r="K3101" s="91" t="s">
        <v>26351</v>
      </c>
      <c r="L3101" s="91" t="s">
        <v>26352</v>
      </c>
      <c r="O3101" s="91" t="s">
        <v>26353</v>
      </c>
      <c r="P3101" s="91" t="s">
        <v>26354</v>
      </c>
      <c r="R3101" s="91" t="s">
        <v>26355</v>
      </c>
      <c r="S3101" s="91" t="s">
        <v>26356</v>
      </c>
      <c r="T3101" s="91" t="s">
        <v>269</v>
      </c>
      <c r="U3101" s="91">
        <v>1</v>
      </c>
      <c r="V3101" s="91">
        <v>500000</v>
      </c>
      <c r="W3101" s="91">
        <v>0</v>
      </c>
      <c r="X3101" s="91">
        <v>100</v>
      </c>
      <c r="Y3101" s="91">
        <v>120</v>
      </c>
      <c r="Z3101" s="91">
        <v>40</v>
      </c>
      <c r="AA3101" s="91">
        <v>60</v>
      </c>
      <c r="AB3101" s="91">
        <v>120</v>
      </c>
      <c r="AC3101" s="91">
        <v>0</v>
      </c>
      <c r="AD3101" s="91">
        <v>100</v>
      </c>
      <c r="AE3101" s="91">
        <v>120</v>
      </c>
      <c r="AF3101" s="91">
        <v>183</v>
      </c>
      <c r="AG3101" s="91">
        <v>3</v>
      </c>
      <c r="AH3101" s="91">
        <v>277199</v>
      </c>
      <c r="AI3101" s="91">
        <v>1</v>
      </c>
      <c r="AJ3101" s="91" t="s">
        <v>26357</v>
      </c>
      <c r="AK3101" s="91">
        <v>2</v>
      </c>
      <c r="AL3101" s="91">
        <v>0</v>
      </c>
      <c r="AM3101" s="91" t="s">
        <v>87</v>
      </c>
      <c r="AO3101" s="91">
        <v>1</v>
      </c>
      <c r="AP3101" s="91">
        <v>2</v>
      </c>
      <c r="AQ3101" s="91">
        <v>1578393</v>
      </c>
      <c r="AR3101" s="91" t="s">
        <v>87</v>
      </c>
      <c r="AU3101" s="93">
        <v>42060</v>
      </c>
      <c r="AW3101" s="91">
        <v>1</v>
      </c>
      <c r="AX3101" s="91">
        <v>0</v>
      </c>
      <c r="AZ3101" s="92">
        <v>41226</v>
      </c>
      <c r="BA3101" s="91" t="s">
        <v>183</v>
      </c>
      <c r="BB3101" s="92">
        <v>42057</v>
      </c>
      <c r="BC3101" s="91" t="s">
        <v>87</v>
      </c>
    </row>
    <row r="3102" spans="1:55">
      <c r="A3102" s="91">
        <f t="shared" si="48"/>
        <v>3101</v>
      </c>
      <c r="B3102" s="91">
        <v>2268601</v>
      </c>
      <c r="C3102" s="91">
        <v>80</v>
      </c>
      <c r="D3102" s="91">
        <v>19</v>
      </c>
      <c r="E3102" s="91" t="s">
        <v>87</v>
      </c>
      <c r="F3102" s="91" t="s">
        <v>87</v>
      </c>
      <c r="G3102" s="91" t="s">
        <v>26358</v>
      </c>
      <c r="I3102" s="91" t="s">
        <v>26359</v>
      </c>
      <c r="J3102" s="91" t="s">
        <v>26360</v>
      </c>
      <c r="K3102" s="91" t="s">
        <v>26361</v>
      </c>
      <c r="L3102" s="91" t="s">
        <v>26362</v>
      </c>
      <c r="O3102" s="91" t="s">
        <v>26363</v>
      </c>
      <c r="P3102" s="91" t="s">
        <v>26364</v>
      </c>
      <c r="R3102" s="91" t="s">
        <v>26365</v>
      </c>
      <c r="S3102" s="91" t="s">
        <v>26366</v>
      </c>
      <c r="T3102" s="91" t="s">
        <v>269</v>
      </c>
      <c r="U3102" s="91">
        <v>0</v>
      </c>
      <c r="V3102" s="91">
        <v>500000</v>
      </c>
      <c r="W3102" s="91">
        <v>0</v>
      </c>
      <c r="X3102" s="91">
        <v>100</v>
      </c>
      <c r="Y3102" s="91">
        <v>120</v>
      </c>
      <c r="Z3102" s="91">
        <v>40</v>
      </c>
      <c r="AA3102" s="91">
        <v>60</v>
      </c>
      <c r="AB3102" s="91">
        <v>120</v>
      </c>
      <c r="AC3102" s="91">
        <v>0</v>
      </c>
      <c r="AD3102" s="91">
        <v>100</v>
      </c>
      <c r="AE3102" s="91">
        <v>120</v>
      </c>
      <c r="AF3102" s="91">
        <v>183</v>
      </c>
      <c r="AG3102" s="91">
        <v>59</v>
      </c>
      <c r="AH3102" s="91">
        <v>506001</v>
      </c>
      <c r="AI3102" s="91">
        <v>1</v>
      </c>
      <c r="AJ3102" s="91" t="s">
        <v>26367</v>
      </c>
      <c r="AK3102" s="91">
        <v>2</v>
      </c>
      <c r="AL3102" s="91">
        <v>0</v>
      </c>
      <c r="AM3102" s="91" t="s">
        <v>87</v>
      </c>
      <c r="AO3102" s="91">
        <v>1</v>
      </c>
      <c r="AP3102" s="91">
        <v>2</v>
      </c>
      <c r="AQ3102" s="91" t="s">
        <v>87</v>
      </c>
      <c r="AR3102" s="91" t="s">
        <v>87</v>
      </c>
      <c r="AW3102" s="91">
        <v>1</v>
      </c>
      <c r="AX3102" s="91">
        <v>0</v>
      </c>
      <c r="AZ3102" s="92">
        <v>41250</v>
      </c>
      <c r="BA3102" s="91" t="s">
        <v>183</v>
      </c>
      <c r="BB3102" s="92">
        <v>41250</v>
      </c>
      <c r="BC3102" s="91" t="s">
        <v>87</v>
      </c>
    </row>
    <row r="3103" spans="1:55">
      <c r="A3103" s="91">
        <f t="shared" si="48"/>
        <v>3102</v>
      </c>
      <c r="B3103" s="91">
        <v>2268801</v>
      </c>
      <c r="C3103" s="91">
        <v>30</v>
      </c>
      <c r="D3103" s="91">
        <v>19</v>
      </c>
      <c r="E3103" s="91" t="s">
        <v>87</v>
      </c>
      <c r="F3103" s="91" t="s">
        <v>87</v>
      </c>
      <c r="G3103" s="91" t="s">
        <v>26368</v>
      </c>
      <c r="I3103" s="91" t="s">
        <v>26369</v>
      </c>
      <c r="J3103" s="91" t="s">
        <v>26370</v>
      </c>
      <c r="K3103" s="91" t="s">
        <v>26371</v>
      </c>
      <c r="L3103" s="91" t="s">
        <v>26372</v>
      </c>
      <c r="N3103" s="91" t="s">
        <v>26373</v>
      </c>
      <c r="O3103" s="91" t="s">
        <v>26374</v>
      </c>
      <c r="P3103" s="91" t="s">
        <v>26375</v>
      </c>
      <c r="R3103" s="91" t="s">
        <v>26376</v>
      </c>
      <c r="S3103" s="91" t="s">
        <v>26377</v>
      </c>
      <c r="T3103" s="91" t="s">
        <v>269</v>
      </c>
      <c r="U3103" s="91">
        <v>0</v>
      </c>
      <c r="V3103" s="91">
        <v>500000</v>
      </c>
      <c r="W3103" s="91">
        <v>0</v>
      </c>
      <c r="X3103" s="91">
        <v>100</v>
      </c>
      <c r="Y3103" s="91">
        <v>120</v>
      </c>
      <c r="Z3103" s="91">
        <v>40</v>
      </c>
      <c r="AA3103" s="91">
        <v>60</v>
      </c>
      <c r="AB3103" s="91">
        <v>120</v>
      </c>
      <c r="AC3103" s="91">
        <v>40</v>
      </c>
      <c r="AD3103" s="91">
        <v>60</v>
      </c>
      <c r="AE3103" s="91">
        <v>120</v>
      </c>
      <c r="AF3103" s="91">
        <v>143</v>
      </c>
      <c r="AG3103" s="91">
        <v>237</v>
      </c>
      <c r="AH3103" s="91">
        <v>2001862</v>
      </c>
      <c r="AI3103" s="91">
        <v>2</v>
      </c>
      <c r="AJ3103" s="91" t="s">
        <v>26378</v>
      </c>
      <c r="AK3103" s="91">
        <v>2</v>
      </c>
      <c r="AL3103" s="91">
        <v>0</v>
      </c>
      <c r="AM3103" s="91" t="s">
        <v>87</v>
      </c>
      <c r="AO3103" s="91">
        <v>1</v>
      </c>
      <c r="AP3103" s="91">
        <v>1</v>
      </c>
      <c r="AQ3103" s="91" t="s">
        <v>87</v>
      </c>
      <c r="AR3103" s="91" t="s">
        <v>87</v>
      </c>
      <c r="AW3103" s="91">
        <v>1</v>
      </c>
      <c r="AX3103" s="91">
        <v>0</v>
      </c>
      <c r="AZ3103" s="92">
        <v>41253</v>
      </c>
      <c r="BA3103" s="91" t="s">
        <v>183</v>
      </c>
      <c r="BB3103" s="92">
        <v>41253</v>
      </c>
      <c r="BC3103" s="91" t="s">
        <v>87</v>
      </c>
    </row>
    <row r="3104" spans="1:55">
      <c r="A3104" s="91">
        <f t="shared" si="48"/>
        <v>3103</v>
      </c>
      <c r="B3104" s="91">
        <v>2273801</v>
      </c>
      <c r="C3104" s="91">
        <v>70</v>
      </c>
      <c r="D3104" s="91">
        <v>19</v>
      </c>
      <c r="E3104" s="91" t="s">
        <v>87</v>
      </c>
      <c r="F3104" s="91" t="s">
        <v>87</v>
      </c>
      <c r="G3104" s="91" t="s">
        <v>26379</v>
      </c>
      <c r="I3104" s="91" t="s">
        <v>26380</v>
      </c>
      <c r="J3104" s="91" t="s">
        <v>26381</v>
      </c>
      <c r="K3104" s="91" t="s">
        <v>26382</v>
      </c>
      <c r="L3104" s="91" t="s">
        <v>26383</v>
      </c>
      <c r="O3104" s="91" t="s">
        <v>26384</v>
      </c>
      <c r="P3104" s="91" t="s">
        <v>26385</v>
      </c>
      <c r="R3104" s="91" t="s">
        <v>26386</v>
      </c>
      <c r="S3104" s="91" t="s">
        <v>26387</v>
      </c>
      <c r="T3104" s="91" t="s">
        <v>269</v>
      </c>
      <c r="U3104" s="91">
        <v>1</v>
      </c>
      <c r="V3104" s="91">
        <v>500000</v>
      </c>
      <c r="W3104" s="91">
        <v>0</v>
      </c>
      <c r="X3104" s="91">
        <v>100</v>
      </c>
      <c r="Y3104" s="91">
        <v>120</v>
      </c>
      <c r="Z3104" s="91">
        <v>40</v>
      </c>
      <c r="AA3104" s="91">
        <v>60</v>
      </c>
      <c r="AB3104" s="91">
        <v>120</v>
      </c>
      <c r="AC3104" s="91">
        <v>0</v>
      </c>
      <c r="AD3104" s="91">
        <v>100</v>
      </c>
      <c r="AE3104" s="91">
        <v>120</v>
      </c>
      <c r="AF3104" s="91">
        <v>157</v>
      </c>
      <c r="AG3104" s="91">
        <v>323</v>
      </c>
      <c r="AH3104" s="91">
        <v>45965</v>
      </c>
      <c r="AI3104" s="91">
        <v>1</v>
      </c>
      <c r="AJ3104" s="91" t="s">
        <v>26388</v>
      </c>
      <c r="AK3104" s="91">
        <v>2</v>
      </c>
      <c r="AL3104" s="91">
        <v>0</v>
      </c>
      <c r="AM3104" s="91" t="s">
        <v>87</v>
      </c>
      <c r="AO3104" s="91">
        <v>1</v>
      </c>
      <c r="AP3104" s="91">
        <v>2</v>
      </c>
      <c r="AQ3104" s="91">
        <v>1229868</v>
      </c>
      <c r="AR3104" s="91" t="s">
        <v>87</v>
      </c>
      <c r="AU3104" s="93">
        <v>42060</v>
      </c>
      <c r="AW3104" s="91">
        <v>1</v>
      </c>
      <c r="AX3104" s="91">
        <v>0</v>
      </c>
      <c r="AY3104" s="91">
        <v>0</v>
      </c>
      <c r="AZ3104" s="92">
        <v>41597</v>
      </c>
      <c r="BA3104" s="91" t="s">
        <v>183</v>
      </c>
      <c r="BB3104" s="92">
        <v>42642</v>
      </c>
      <c r="BC3104" s="91" t="s">
        <v>87</v>
      </c>
    </row>
    <row r="3105" spans="1:55">
      <c r="A3105" s="91">
        <f t="shared" si="48"/>
        <v>3104</v>
      </c>
      <c r="B3105" s="91">
        <v>2274101</v>
      </c>
      <c r="C3105" s="91">
        <v>57</v>
      </c>
      <c r="D3105" s="91">
        <v>19</v>
      </c>
      <c r="E3105" s="91" t="s">
        <v>87</v>
      </c>
      <c r="F3105" s="91" t="s">
        <v>87</v>
      </c>
      <c r="G3105" s="91" t="s">
        <v>26389</v>
      </c>
      <c r="I3105" s="91" t="s">
        <v>26390</v>
      </c>
      <c r="K3105" s="91" t="s">
        <v>26391</v>
      </c>
      <c r="L3105" s="91" t="s">
        <v>26392</v>
      </c>
      <c r="O3105" s="91" t="s">
        <v>26393</v>
      </c>
      <c r="P3105" s="91" t="s">
        <v>26394</v>
      </c>
      <c r="R3105" s="91" t="s">
        <v>26395</v>
      </c>
      <c r="S3105" s="91" t="s">
        <v>26396</v>
      </c>
      <c r="T3105" s="91" t="s">
        <v>269</v>
      </c>
      <c r="U3105" s="91">
        <v>0</v>
      </c>
      <c r="V3105" s="91">
        <v>500000</v>
      </c>
      <c r="W3105" s="91">
        <v>0</v>
      </c>
      <c r="X3105" s="91">
        <v>100</v>
      </c>
      <c r="Y3105" s="91">
        <v>120</v>
      </c>
      <c r="Z3105" s="91">
        <v>40</v>
      </c>
      <c r="AA3105" s="91">
        <v>60</v>
      </c>
      <c r="AB3105" s="91">
        <v>120</v>
      </c>
      <c r="AC3105" s="91">
        <v>40</v>
      </c>
      <c r="AD3105" s="91">
        <v>60</v>
      </c>
      <c r="AE3105" s="91">
        <v>120</v>
      </c>
      <c r="AF3105" s="91">
        <v>140</v>
      </c>
      <c r="AG3105" s="91">
        <v>333</v>
      </c>
      <c r="AH3105" s="91">
        <v>1345465</v>
      </c>
      <c r="AI3105" s="91">
        <v>1</v>
      </c>
      <c r="AJ3105" s="91" t="s">
        <v>26397</v>
      </c>
      <c r="AK3105" s="91">
        <v>2</v>
      </c>
      <c r="AL3105" s="91">
        <v>0</v>
      </c>
      <c r="AM3105" s="91" t="s">
        <v>87</v>
      </c>
      <c r="AO3105" s="91">
        <v>1</v>
      </c>
      <c r="AP3105" s="91">
        <v>1</v>
      </c>
      <c r="AQ3105" s="91" t="s">
        <v>87</v>
      </c>
      <c r="AR3105" s="91" t="s">
        <v>87</v>
      </c>
      <c r="AW3105" s="91">
        <v>1</v>
      </c>
      <c r="AX3105" s="91">
        <v>0</v>
      </c>
      <c r="AZ3105" s="92">
        <v>43132</v>
      </c>
      <c r="BA3105" s="91" t="s">
        <v>728</v>
      </c>
      <c r="BB3105" s="92">
        <v>43132</v>
      </c>
      <c r="BC3105" s="91" t="s">
        <v>728</v>
      </c>
    </row>
    <row r="3106" spans="1:55">
      <c r="A3106" s="91">
        <f t="shared" si="48"/>
        <v>3105</v>
      </c>
      <c r="B3106" s="91">
        <v>2283701</v>
      </c>
      <c r="C3106" s="91">
        <v>80</v>
      </c>
      <c r="D3106" s="91">
        <v>19</v>
      </c>
      <c r="E3106" s="91" t="s">
        <v>87</v>
      </c>
      <c r="F3106" s="91" t="s">
        <v>87</v>
      </c>
      <c r="G3106" s="91" t="s">
        <v>26398</v>
      </c>
      <c r="I3106" s="91" t="s">
        <v>26399</v>
      </c>
      <c r="J3106" s="91" t="s">
        <v>26400</v>
      </c>
      <c r="K3106" s="91" t="s">
        <v>6958</v>
      </c>
      <c r="L3106" s="91" t="s">
        <v>26401</v>
      </c>
      <c r="O3106" s="91" t="s">
        <v>26402</v>
      </c>
      <c r="P3106" s="91" t="s">
        <v>26403</v>
      </c>
      <c r="R3106" s="91" t="s">
        <v>26404</v>
      </c>
      <c r="S3106" s="91" t="s">
        <v>26405</v>
      </c>
      <c r="T3106" s="91" t="s">
        <v>201</v>
      </c>
      <c r="U3106" s="91">
        <v>0</v>
      </c>
      <c r="V3106" s="91">
        <v>500000</v>
      </c>
      <c r="W3106" s="91">
        <v>0</v>
      </c>
      <c r="X3106" s="91">
        <v>100</v>
      </c>
      <c r="Y3106" s="91">
        <v>120</v>
      </c>
      <c r="Z3106" s="91">
        <v>40</v>
      </c>
      <c r="AA3106" s="91">
        <v>60</v>
      </c>
      <c r="AB3106" s="91">
        <v>120</v>
      </c>
      <c r="AC3106" s="91">
        <v>0</v>
      </c>
      <c r="AD3106" s="91">
        <v>100</v>
      </c>
      <c r="AE3106" s="91">
        <v>120</v>
      </c>
      <c r="AF3106" s="91">
        <v>180</v>
      </c>
      <c r="AG3106" s="91">
        <v>800</v>
      </c>
      <c r="AH3106" s="91">
        <v>12515</v>
      </c>
      <c r="AI3106" s="91">
        <v>2</v>
      </c>
      <c r="AJ3106" s="91" t="s">
        <v>26406</v>
      </c>
      <c r="AK3106" s="91">
        <v>2</v>
      </c>
      <c r="AL3106" s="91">
        <v>0</v>
      </c>
      <c r="AM3106" s="91" t="s">
        <v>87</v>
      </c>
      <c r="AO3106" s="91">
        <v>1</v>
      </c>
      <c r="AP3106" s="91">
        <v>2</v>
      </c>
      <c r="AQ3106" s="91" t="s">
        <v>87</v>
      </c>
      <c r="AR3106" s="91" t="s">
        <v>87</v>
      </c>
      <c r="AW3106" s="91">
        <v>1</v>
      </c>
      <c r="AX3106" s="91">
        <v>0</v>
      </c>
      <c r="AZ3106" s="92">
        <v>41331</v>
      </c>
      <c r="BA3106" s="91" t="s">
        <v>183</v>
      </c>
      <c r="BB3106" s="92">
        <v>41331</v>
      </c>
      <c r="BC3106" s="91" t="s">
        <v>87</v>
      </c>
    </row>
    <row r="3107" spans="1:55">
      <c r="A3107" s="91">
        <f t="shared" si="48"/>
        <v>3106</v>
      </c>
      <c r="B3107" s="91">
        <v>2291401</v>
      </c>
      <c r="C3107" s="91">
        <v>29</v>
      </c>
      <c r="D3107" s="91">
        <v>19</v>
      </c>
      <c r="E3107" s="91" t="s">
        <v>87</v>
      </c>
      <c r="F3107" s="91" t="s">
        <v>87</v>
      </c>
      <c r="G3107" s="91" t="s">
        <v>26407</v>
      </c>
      <c r="I3107" s="91" t="s">
        <v>26408</v>
      </c>
      <c r="J3107" s="91" t="s">
        <v>26409</v>
      </c>
      <c r="K3107" s="91" t="s">
        <v>26410</v>
      </c>
      <c r="L3107" s="91" t="s">
        <v>26411</v>
      </c>
      <c r="O3107" s="91" t="s">
        <v>26412</v>
      </c>
      <c r="P3107" s="91" t="s">
        <v>26413</v>
      </c>
      <c r="R3107" s="91" t="s">
        <v>26414</v>
      </c>
      <c r="S3107" s="91" t="s">
        <v>26415</v>
      </c>
      <c r="T3107" s="91" t="s">
        <v>269</v>
      </c>
      <c r="U3107" s="91">
        <v>0</v>
      </c>
      <c r="V3107" s="91">
        <v>500000</v>
      </c>
      <c r="W3107" s="91">
        <v>0</v>
      </c>
      <c r="X3107" s="91">
        <v>100</v>
      </c>
      <c r="Y3107" s="91">
        <v>120</v>
      </c>
      <c r="Z3107" s="91">
        <v>40</v>
      </c>
      <c r="AA3107" s="91">
        <v>60</v>
      </c>
      <c r="AB3107" s="91">
        <v>120</v>
      </c>
      <c r="AC3107" s="91">
        <v>0</v>
      </c>
      <c r="AD3107" s="91">
        <v>0</v>
      </c>
      <c r="AE3107" s="91">
        <v>0</v>
      </c>
      <c r="AF3107" s="91">
        <v>517</v>
      </c>
      <c r="AG3107" s="91">
        <v>34</v>
      </c>
      <c r="AH3107" s="91">
        <v>7277011</v>
      </c>
      <c r="AI3107" s="91">
        <v>1</v>
      </c>
      <c r="AJ3107" s="91" t="s">
        <v>26416</v>
      </c>
      <c r="AK3107" s="91">
        <v>2</v>
      </c>
      <c r="AL3107" s="91">
        <v>0</v>
      </c>
      <c r="AM3107" s="91" t="s">
        <v>87</v>
      </c>
      <c r="AO3107" s="91">
        <v>1</v>
      </c>
      <c r="AP3107" s="91">
        <v>2</v>
      </c>
      <c r="AQ3107" s="91" t="s">
        <v>87</v>
      </c>
      <c r="AR3107" s="91" t="s">
        <v>87</v>
      </c>
      <c r="AW3107" s="91">
        <v>1</v>
      </c>
      <c r="AX3107" s="91">
        <v>0</v>
      </c>
      <c r="AZ3107" s="92">
        <v>42487</v>
      </c>
      <c r="BA3107" s="91" t="s">
        <v>183</v>
      </c>
      <c r="BB3107" s="92">
        <v>42487</v>
      </c>
      <c r="BC3107" s="91" t="s">
        <v>87</v>
      </c>
    </row>
    <row r="3108" spans="1:55">
      <c r="A3108" s="91">
        <f t="shared" si="48"/>
        <v>3107</v>
      </c>
      <c r="B3108" s="91">
        <v>2292201</v>
      </c>
      <c r="C3108" s="91">
        <v>77</v>
      </c>
      <c r="D3108" s="91">
        <v>19</v>
      </c>
      <c r="E3108" s="91" t="s">
        <v>87</v>
      </c>
      <c r="F3108" s="91" t="s">
        <v>87</v>
      </c>
      <c r="G3108" s="91" t="s">
        <v>26417</v>
      </c>
      <c r="I3108" s="91" t="s">
        <v>26418</v>
      </c>
      <c r="K3108" s="91" t="s">
        <v>21568</v>
      </c>
      <c r="L3108" s="91" t="s">
        <v>26419</v>
      </c>
      <c r="O3108" s="91" t="s">
        <v>26420</v>
      </c>
      <c r="P3108" s="91" t="s">
        <v>26421</v>
      </c>
      <c r="R3108" s="91" t="s">
        <v>26422</v>
      </c>
      <c r="S3108" s="91" t="s">
        <v>26423</v>
      </c>
      <c r="T3108" s="91" t="s">
        <v>269</v>
      </c>
      <c r="U3108" s="91">
        <v>1</v>
      </c>
      <c r="V3108" s="91">
        <v>500000</v>
      </c>
      <c r="W3108" s="91">
        <v>0</v>
      </c>
      <c r="X3108" s="91">
        <v>100</v>
      </c>
      <c r="Y3108" s="91">
        <v>120</v>
      </c>
      <c r="Z3108" s="91">
        <v>40</v>
      </c>
      <c r="AA3108" s="91">
        <v>60</v>
      </c>
      <c r="AB3108" s="91">
        <v>120</v>
      </c>
      <c r="AC3108" s="91">
        <v>0</v>
      </c>
      <c r="AD3108" s="91">
        <v>100</v>
      </c>
      <c r="AE3108" s="91">
        <v>120</v>
      </c>
      <c r="AF3108" s="91">
        <v>170</v>
      </c>
      <c r="AG3108" s="91">
        <v>86</v>
      </c>
      <c r="AH3108" s="91">
        <v>5007000</v>
      </c>
      <c r="AI3108" s="91">
        <v>1</v>
      </c>
      <c r="AJ3108" s="91" t="s">
        <v>26424</v>
      </c>
      <c r="AK3108" s="91">
        <v>2</v>
      </c>
      <c r="AL3108" s="91">
        <v>0</v>
      </c>
      <c r="AM3108" s="91" t="s">
        <v>87</v>
      </c>
      <c r="AO3108" s="91">
        <v>1</v>
      </c>
      <c r="AP3108" s="91">
        <v>2</v>
      </c>
      <c r="AQ3108" s="91">
        <v>1586178</v>
      </c>
      <c r="AR3108" s="91" t="s">
        <v>87</v>
      </c>
      <c r="AU3108" s="93">
        <v>42060</v>
      </c>
      <c r="AW3108" s="91">
        <v>1</v>
      </c>
      <c r="AX3108" s="91">
        <v>0</v>
      </c>
      <c r="AZ3108" s="92">
        <v>41359</v>
      </c>
      <c r="BA3108" s="91" t="s">
        <v>183</v>
      </c>
      <c r="BB3108" s="92">
        <v>42057</v>
      </c>
      <c r="BC3108" s="91" t="s">
        <v>87</v>
      </c>
    </row>
    <row r="3109" spans="1:55">
      <c r="A3109" s="91">
        <f t="shared" si="48"/>
        <v>3108</v>
      </c>
      <c r="B3109" s="91">
        <v>2293101</v>
      </c>
      <c r="C3109" s="91">
        <v>80</v>
      </c>
      <c r="D3109" s="91">
        <v>19</v>
      </c>
      <c r="E3109" s="91" t="s">
        <v>87</v>
      </c>
      <c r="F3109" s="91" t="s">
        <v>87</v>
      </c>
      <c r="G3109" s="91" t="s">
        <v>26425</v>
      </c>
      <c r="I3109" s="91" t="s">
        <v>26426</v>
      </c>
      <c r="J3109" s="91" t="s">
        <v>26427</v>
      </c>
      <c r="K3109" s="91" t="s">
        <v>26428</v>
      </c>
      <c r="L3109" s="91" t="s">
        <v>26429</v>
      </c>
      <c r="O3109" s="91" t="s">
        <v>26430</v>
      </c>
      <c r="P3109" s="91" t="s">
        <v>26431</v>
      </c>
      <c r="R3109" s="91" t="s">
        <v>26432</v>
      </c>
      <c r="S3109" s="91" t="s">
        <v>26433</v>
      </c>
      <c r="T3109" s="91" t="s">
        <v>269</v>
      </c>
      <c r="U3109" s="91">
        <v>1</v>
      </c>
      <c r="V3109" s="91">
        <v>500000</v>
      </c>
      <c r="W3109" s="91">
        <v>0</v>
      </c>
      <c r="X3109" s="91">
        <v>100</v>
      </c>
      <c r="Y3109" s="91">
        <v>120</v>
      </c>
      <c r="Z3109" s="91">
        <v>40</v>
      </c>
      <c r="AA3109" s="91">
        <v>60</v>
      </c>
      <c r="AB3109" s="91">
        <v>120</v>
      </c>
      <c r="AC3109" s="91">
        <v>0</v>
      </c>
      <c r="AD3109" s="91">
        <v>100</v>
      </c>
      <c r="AE3109" s="91">
        <v>120</v>
      </c>
      <c r="AF3109" s="91">
        <v>170</v>
      </c>
      <c r="AG3109" s="91">
        <v>30</v>
      </c>
      <c r="AH3109" s="91">
        <v>6184165</v>
      </c>
      <c r="AI3109" s="91">
        <v>1</v>
      </c>
      <c r="AJ3109" s="91" t="s">
        <v>26434</v>
      </c>
      <c r="AK3109" s="91">
        <v>2</v>
      </c>
      <c r="AL3109" s="91">
        <v>1</v>
      </c>
      <c r="AM3109" s="91">
        <v>35301930420322</v>
      </c>
      <c r="AN3109" s="91" t="s">
        <v>26435</v>
      </c>
      <c r="AO3109" s="91">
        <v>1</v>
      </c>
      <c r="AP3109" s="91">
        <v>2</v>
      </c>
      <c r="AQ3109" s="91">
        <v>1574647</v>
      </c>
      <c r="AR3109" s="91" t="s">
        <v>87</v>
      </c>
      <c r="AU3109" s="93">
        <v>42060</v>
      </c>
      <c r="AW3109" s="91">
        <v>1</v>
      </c>
      <c r="AX3109" s="91">
        <v>0</v>
      </c>
      <c r="AZ3109" s="92">
        <v>41361</v>
      </c>
      <c r="BA3109" s="91" t="s">
        <v>183</v>
      </c>
      <c r="BB3109" s="92">
        <v>42057</v>
      </c>
      <c r="BC3109" s="91" t="s">
        <v>87</v>
      </c>
    </row>
    <row r="3110" spans="1:55">
      <c r="A3110" s="91">
        <f t="shared" si="48"/>
        <v>3109</v>
      </c>
      <c r="B3110" s="91">
        <v>2293601</v>
      </c>
      <c r="C3110" s="91">
        <v>43</v>
      </c>
      <c r="D3110" s="91">
        <v>19</v>
      </c>
      <c r="E3110" s="91" t="s">
        <v>87</v>
      </c>
      <c r="F3110" s="91" t="s">
        <v>87</v>
      </c>
      <c r="G3110" s="91" t="s">
        <v>26436</v>
      </c>
      <c r="I3110" s="91" t="s">
        <v>26437</v>
      </c>
      <c r="J3110" s="91" t="s">
        <v>26438</v>
      </c>
      <c r="K3110" s="91" t="s">
        <v>26439</v>
      </c>
      <c r="L3110" s="91" t="s">
        <v>26440</v>
      </c>
      <c r="O3110" s="91" t="s">
        <v>26441</v>
      </c>
      <c r="P3110" s="91" t="s">
        <v>26442</v>
      </c>
      <c r="R3110" s="91" t="s">
        <v>26443</v>
      </c>
      <c r="S3110" s="91" t="s">
        <v>26444</v>
      </c>
      <c r="T3110" s="91" t="s">
        <v>269</v>
      </c>
      <c r="U3110" s="91">
        <v>0</v>
      </c>
      <c r="V3110" s="91">
        <v>0</v>
      </c>
      <c r="W3110" s="91">
        <v>0</v>
      </c>
      <c r="X3110" s="91">
        <v>0</v>
      </c>
      <c r="Y3110" s="91">
        <v>0</v>
      </c>
      <c r="Z3110" s="91">
        <v>100</v>
      </c>
      <c r="AA3110" s="91">
        <v>0</v>
      </c>
      <c r="AB3110" s="91">
        <v>0</v>
      </c>
      <c r="AC3110" s="91">
        <v>0</v>
      </c>
      <c r="AD3110" s="91">
        <v>0</v>
      </c>
      <c r="AE3110" s="91">
        <v>0</v>
      </c>
      <c r="AF3110" s="91">
        <v>149</v>
      </c>
      <c r="AG3110" s="91">
        <v>372</v>
      </c>
      <c r="AH3110" s="91">
        <v>1793</v>
      </c>
      <c r="AI3110" s="91">
        <v>2</v>
      </c>
      <c r="AJ3110" s="91" t="s">
        <v>26445</v>
      </c>
      <c r="AK3110" s="91">
        <v>2</v>
      </c>
      <c r="AL3110" s="91">
        <v>1</v>
      </c>
      <c r="AM3110" s="91" t="s">
        <v>26446</v>
      </c>
      <c r="AN3110" s="91" t="s">
        <v>16146</v>
      </c>
      <c r="AO3110" s="91">
        <v>0</v>
      </c>
      <c r="AP3110" s="91">
        <v>2</v>
      </c>
      <c r="AQ3110" s="91" t="s">
        <v>87</v>
      </c>
      <c r="AR3110" s="91" t="s">
        <v>87</v>
      </c>
      <c r="AW3110" s="91">
        <v>1</v>
      </c>
      <c r="AX3110" s="91">
        <v>0</v>
      </c>
      <c r="AZ3110" s="92">
        <v>43132</v>
      </c>
      <c r="BA3110" s="91" t="s">
        <v>3642</v>
      </c>
      <c r="BB3110" s="92">
        <v>43132</v>
      </c>
      <c r="BC3110" s="91" t="s">
        <v>3642</v>
      </c>
    </row>
    <row r="3111" spans="1:55">
      <c r="A3111" s="91">
        <f t="shared" si="48"/>
        <v>3110</v>
      </c>
      <c r="B3111" s="91">
        <v>2299001</v>
      </c>
      <c r="C3111" s="91">
        <v>80</v>
      </c>
      <c r="D3111" s="91">
        <v>19</v>
      </c>
      <c r="E3111" s="91">
        <v>22990</v>
      </c>
      <c r="F3111" s="91">
        <v>1</v>
      </c>
      <c r="G3111" s="91" t="s">
        <v>26447</v>
      </c>
      <c r="I3111" s="91" t="s">
        <v>26448</v>
      </c>
      <c r="J3111" s="91" t="s">
        <v>26449</v>
      </c>
      <c r="K3111" s="91" t="s">
        <v>26450</v>
      </c>
      <c r="L3111" s="91" t="s">
        <v>26451</v>
      </c>
      <c r="O3111" s="91" t="s">
        <v>26452</v>
      </c>
      <c r="P3111" s="91" t="s">
        <v>26453</v>
      </c>
      <c r="U3111" s="91">
        <v>0</v>
      </c>
      <c r="V3111" s="91">
        <v>500000</v>
      </c>
      <c r="W3111" s="91">
        <v>0</v>
      </c>
      <c r="X3111" s="91">
        <v>100</v>
      </c>
      <c r="Y3111" s="91">
        <v>120</v>
      </c>
      <c r="Z3111" s="91">
        <v>40</v>
      </c>
      <c r="AA3111" s="91">
        <v>60</v>
      </c>
      <c r="AB3111" s="91">
        <v>120</v>
      </c>
      <c r="AC3111" s="91">
        <v>40</v>
      </c>
      <c r="AD3111" s="91">
        <v>60</v>
      </c>
      <c r="AE3111" s="91">
        <v>120</v>
      </c>
      <c r="AF3111" s="91">
        <v>182</v>
      </c>
      <c r="AG3111" s="91">
        <v>157</v>
      </c>
      <c r="AH3111" s="91">
        <v>1438080</v>
      </c>
      <c r="AI3111" s="91">
        <v>1</v>
      </c>
      <c r="AJ3111" s="91" t="s">
        <v>26454</v>
      </c>
      <c r="AK3111" s="91">
        <v>2</v>
      </c>
      <c r="AL3111" s="91">
        <v>0</v>
      </c>
      <c r="AM3111" s="91" t="s">
        <v>87</v>
      </c>
      <c r="AO3111" s="91">
        <v>0</v>
      </c>
      <c r="AP3111" s="91">
        <v>2</v>
      </c>
      <c r="AQ3111" s="91" t="s">
        <v>87</v>
      </c>
      <c r="AR3111" s="91" t="s">
        <v>87</v>
      </c>
      <c r="AW3111" s="91">
        <v>1</v>
      </c>
      <c r="AX3111" s="91">
        <v>0</v>
      </c>
      <c r="AZ3111" s="92">
        <v>36680</v>
      </c>
      <c r="BA3111" s="91" t="s">
        <v>183</v>
      </c>
      <c r="BB3111" s="92">
        <v>40351</v>
      </c>
      <c r="BC3111" s="91" t="s">
        <v>87</v>
      </c>
    </row>
    <row r="3112" spans="1:55">
      <c r="A3112" s="91">
        <f t="shared" si="48"/>
        <v>3111</v>
      </c>
      <c r="B3112" s="91">
        <v>2303401</v>
      </c>
      <c r="C3112" s="91">
        <v>30</v>
      </c>
      <c r="D3112" s="91">
        <v>19</v>
      </c>
      <c r="E3112" s="91" t="s">
        <v>87</v>
      </c>
      <c r="F3112" s="91" t="s">
        <v>87</v>
      </c>
      <c r="G3112" s="91" t="s">
        <v>26455</v>
      </c>
      <c r="H3112" s="91" t="s">
        <v>26456</v>
      </c>
      <c r="I3112" s="91" t="s">
        <v>26457</v>
      </c>
      <c r="J3112" s="91" t="s">
        <v>26458</v>
      </c>
      <c r="K3112" s="91" t="s">
        <v>26459</v>
      </c>
      <c r="L3112" s="91" t="s">
        <v>26460</v>
      </c>
      <c r="M3112" s="91" t="s">
        <v>26461</v>
      </c>
      <c r="O3112" s="91" t="s">
        <v>26462</v>
      </c>
      <c r="P3112" s="91" t="s">
        <v>26463</v>
      </c>
      <c r="R3112" s="91" t="s">
        <v>26464</v>
      </c>
      <c r="S3112" s="91" t="s">
        <v>26465</v>
      </c>
      <c r="T3112" s="91" t="s">
        <v>269</v>
      </c>
      <c r="U3112" s="91">
        <v>0</v>
      </c>
      <c r="V3112" s="91">
        <v>500000</v>
      </c>
      <c r="W3112" s="91">
        <v>0</v>
      </c>
      <c r="X3112" s="91">
        <v>100</v>
      </c>
      <c r="Y3112" s="91">
        <v>120</v>
      </c>
      <c r="Z3112" s="91">
        <v>40</v>
      </c>
      <c r="AA3112" s="91">
        <v>60</v>
      </c>
      <c r="AB3112" s="91">
        <v>120</v>
      </c>
      <c r="AC3112" s="91">
        <v>40</v>
      </c>
      <c r="AD3112" s="91">
        <v>60</v>
      </c>
      <c r="AE3112" s="91">
        <v>120</v>
      </c>
      <c r="AF3112" s="91">
        <v>9</v>
      </c>
      <c r="AG3112" s="91">
        <v>710</v>
      </c>
      <c r="AH3112" s="91">
        <v>2011501</v>
      </c>
      <c r="AI3112" s="91">
        <v>2</v>
      </c>
      <c r="AJ3112" s="91" t="s">
        <v>26466</v>
      </c>
      <c r="AK3112" s="91">
        <v>2</v>
      </c>
      <c r="AL3112" s="91">
        <v>0</v>
      </c>
      <c r="AM3112" s="91" t="s">
        <v>87</v>
      </c>
      <c r="AO3112" s="91">
        <v>1</v>
      </c>
      <c r="AP3112" s="91">
        <v>2</v>
      </c>
      <c r="AQ3112" s="91" t="s">
        <v>87</v>
      </c>
      <c r="AR3112" s="91" t="s">
        <v>87</v>
      </c>
      <c r="AW3112" s="91">
        <v>1</v>
      </c>
      <c r="AX3112" s="91">
        <v>0</v>
      </c>
      <c r="AZ3112" s="92">
        <v>41409</v>
      </c>
      <c r="BA3112" s="91" t="s">
        <v>183</v>
      </c>
      <c r="BB3112" s="92">
        <v>42605</v>
      </c>
      <c r="BC3112" s="91" t="s">
        <v>87</v>
      </c>
    </row>
    <row r="3113" spans="1:55">
      <c r="A3113" s="91">
        <f t="shared" si="48"/>
        <v>3112</v>
      </c>
      <c r="B3113" s="91">
        <v>2304801</v>
      </c>
      <c r="C3113" s="91">
        <v>57</v>
      </c>
      <c r="D3113" s="91">
        <v>19</v>
      </c>
      <c r="E3113" s="91" t="s">
        <v>87</v>
      </c>
      <c r="F3113" s="91" t="s">
        <v>87</v>
      </c>
      <c r="G3113" s="91" t="s">
        <v>26467</v>
      </c>
      <c r="I3113" s="91" t="s">
        <v>26468</v>
      </c>
      <c r="K3113" s="91" t="s">
        <v>26469</v>
      </c>
      <c r="L3113" s="91" t="s">
        <v>26470</v>
      </c>
      <c r="O3113" s="91" t="s">
        <v>26471</v>
      </c>
      <c r="P3113" s="91" t="s">
        <v>26471</v>
      </c>
      <c r="U3113" s="91">
        <v>0</v>
      </c>
      <c r="V3113" s="91">
        <v>500000</v>
      </c>
      <c r="W3113" s="91">
        <v>0</v>
      </c>
      <c r="X3113" s="91">
        <v>100</v>
      </c>
      <c r="Y3113" s="91">
        <v>120</v>
      </c>
      <c r="Z3113" s="91">
        <v>40</v>
      </c>
      <c r="AA3113" s="91">
        <v>60</v>
      </c>
      <c r="AB3113" s="91">
        <v>120</v>
      </c>
      <c r="AC3113" s="91">
        <v>40</v>
      </c>
      <c r="AD3113" s="91">
        <v>60</v>
      </c>
      <c r="AE3113" s="91">
        <v>120</v>
      </c>
      <c r="AF3113" s="91">
        <v>153</v>
      </c>
      <c r="AG3113" s="91">
        <v>515</v>
      </c>
      <c r="AH3113" s="91">
        <v>1309211</v>
      </c>
      <c r="AI3113" s="91">
        <v>1</v>
      </c>
      <c r="AJ3113" s="91" t="s">
        <v>26472</v>
      </c>
      <c r="AK3113" s="91">
        <v>2</v>
      </c>
      <c r="AL3113" s="91">
        <v>0</v>
      </c>
      <c r="AM3113" s="91" t="s">
        <v>87</v>
      </c>
      <c r="AO3113" s="91">
        <v>0</v>
      </c>
      <c r="AP3113" s="91">
        <v>1</v>
      </c>
      <c r="AQ3113" s="91" t="s">
        <v>87</v>
      </c>
      <c r="AR3113" s="91" t="s">
        <v>87</v>
      </c>
      <c r="AW3113" s="91">
        <v>1</v>
      </c>
      <c r="AX3113" s="91">
        <v>0</v>
      </c>
      <c r="AZ3113" s="92">
        <v>43132</v>
      </c>
      <c r="BA3113" s="91" t="s">
        <v>728</v>
      </c>
      <c r="BB3113" s="92">
        <v>43132</v>
      </c>
      <c r="BC3113" s="91" t="s">
        <v>728</v>
      </c>
    </row>
    <row r="3114" spans="1:55">
      <c r="A3114" s="91">
        <f t="shared" si="48"/>
        <v>3113</v>
      </c>
      <c r="B3114" s="91">
        <v>2306601</v>
      </c>
      <c r="C3114" s="91">
        <v>57</v>
      </c>
      <c r="D3114" s="91">
        <v>19</v>
      </c>
      <c r="E3114" s="91" t="s">
        <v>87</v>
      </c>
      <c r="F3114" s="91" t="s">
        <v>87</v>
      </c>
      <c r="G3114" s="91" t="s">
        <v>26473</v>
      </c>
      <c r="I3114" s="91" t="s">
        <v>26474</v>
      </c>
      <c r="K3114" s="91" t="s">
        <v>7350</v>
      </c>
      <c r="L3114" s="91" t="s">
        <v>26475</v>
      </c>
      <c r="O3114" s="91" t="s">
        <v>26476</v>
      </c>
      <c r="P3114" s="91" t="s">
        <v>26477</v>
      </c>
      <c r="Q3114" s="91" t="s">
        <v>26478</v>
      </c>
      <c r="R3114" s="91" t="s">
        <v>26479</v>
      </c>
      <c r="S3114" s="91" t="s">
        <v>26480</v>
      </c>
      <c r="T3114" s="91" t="s">
        <v>26481</v>
      </c>
      <c r="U3114" s="91">
        <v>0</v>
      </c>
      <c r="V3114" s="91">
        <v>500000</v>
      </c>
      <c r="W3114" s="91">
        <v>0</v>
      </c>
      <c r="X3114" s="91">
        <v>100</v>
      </c>
      <c r="Y3114" s="91">
        <v>120</v>
      </c>
      <c r="Z3114" s="91">
        <v>40</v>
      </c>
      <c r="AA3114" s="91">
        <v>60</v>
      </c>
      <c r="AB3114" s="91">
        <v>120</v>
      </c>
      <c r="AC3114" s="91">
        <v>40</v>
      </c>
      <c r="AD3114" s="91">
        <v>60</v>
      </c>
      <c r="AE3114" s="91">
        <v>120</v>
      </c>
      <c r="AF3114" s="91">
        <v>5</v>
      </c>
      <c r="AG3114" s="91">
        <v>212</v>
      </c>
      <c r="AH3114" s="91">
        <v>161491</v>
      </c>
      <c r="AI3114" s="91">
        <v>2</v>
      </c>
      <c r="AJ3114" s="91" t="s">
        <v>26482</v>
      </c>
      <c r="AK3114" s="91">
        <v>2</v>
      </c>
      <c r="AL3114" s="91">
        <v>0</v>
      </c>
      <c r="AM3114" s="91" t="s">
        <v>87</v>
      </c>
      <c r="AO3114" s="91">
        <v>0</v>
      </c>
      <c r="AP3114" s="91">
        <v>0</v>
      </c>
      <c r="AQ3114" s="91" t="s">
        <v>87</v>
      </c>
      <c r="AR3114" s="91" t="s">
        <v>87</v>
      </c>
      <c r="AW3114" s="91">
        <v>1</v>
      </c>
      <c r="AX3114" s="91">
        <v>0</v>
      </c>
      <c r="AZ3114" s="92">
        <v>43132</v>
      </c>
      <c r="BA3114" s="91" t="s">
        <v>728</v>
      </c>
      <c r="BB3114" s="92">
        <v>43132</v>
      </c>
      <c r="BC3114" s="91" t="s">
        <v>728</v>
      </c>
    </row>
    <row r="3115" spans="1:55">
      <c r="A3115" s="91">
        <f t="shared" si="48"/>
        <v>3114</v>
      </c>
      <c r="B3115" s="91">
        <v>2307201</v>
      </c>
      <c r="C3115" s="91">
        <v>30</v>
      </c>
      <c r="D3115" s="91">
        <v>19</v>
      </c>
      <c r="E3115" s="91" t="s">
        <v>87</v>
      </c>
      <c r="F3115" s="91" t="s">
        <v>87</v>
      </c>
      <c r="G3115" s="91" t="s">
        <v>26483</v>
      </c>
      <c r="I3115" s="91" t="s">
        <v>26484</v>
      </c>
      <c r="J3115" s="91" t="s">
        <v>26485</v>
      </c>
      <c r="K3115" s="91" t="s">
        <v>26486</v>
      </c>
      <c r="L3115" s="91" t="s">
        <v>26487</v>
      </c>
      <c r="M3115" s="91" t="s">
        <v>26488</v>
      </c>
      <c r="O3115" s="91" t="s">
        <v>26489</v>
      </c>
      <c r="P3115" s="91" t="s">
        <v>26490</v>
      </c>
      <c r="R3115" s="91" t="s">
        <v>26491</v>
      </c>
      <c r="S3115" s="91" t="s">
        <v>26492</v>
      </c>
      <c r="T3115" s="91" t="s">
        <v>517</v>
      </c>
      <c r="U3115" s="91">
        <v>1</v>
      </c>
      <c r="V3115" s="91">
        <v>500000</v>
      </c>
      <c r="W3115" s="91">
        <v>0</v>
      </c>
      <c r="X3115" s="91">
        <v>100</v>
      </c>
      <c r="Y3115" s="91">
        <v>120</v>
      </c>
      <c r="Z3115" s="91">
        <v>40</v>
      </c>
      <c r="AA3115" s="91">
        <v>60</v>
      </c>
      <c r="AB3115" s="91">
        <v>120</v>
      </c>
      <c r="AC3115" s="91">
        <v>40</v>
      </c>
      <c r="AD3115" s="91">
        <v>60</v>
      </c>
      <c r="AE3115" s="91">
        <v>120</v>
      </c>
      <c r="AF3115" s="91">
        <v>1351</v>
      </c>
      <c r="AG3115" s="91">
        <v>12</v>
      </c>
      <c r="AH3115" s="91">
        <v>3467580</v>
      </c>
      <c r="AI3115" s="91">
        <v>1</v>
      </c>
      <c r="AJ3115" s="91" t="s">
        <v>26493</v>
      </c>
      <c r="AK3115" s="91">
        <v>2</v>
      </c>
      <c r="AL3115" s="91">
        <v>0</v>
      </c>
      <c r="AM3115" s="91" t="s">
        <v>87</v>
      </c>
      <c r="AO3115" s="91">
        <v>1</v>
      </c>
      <c r="AP3115" s="91">
        <v>2</v>
      </c>
      <c r="AQ3115" s="91">
        <v>1573703</v>
      </c>
      <c r="AR3115" s="91" t="s">
        <v>87</v>
      </c>
      <c r="AU3115" s="93">
        <v>42060</v>
      </c>
      <c r="AW3115" s="91">
        <v>1</v>
      </c>
      <c r="AX3115" s="91">
        <v>0</v>
      </c>
      <c r="AZ3115" s="92">
        <v>41429</v>
      </c>
      <c r="BA3115" s="91" t="s">
        <v>183</v>
      </c>
      <c r="BB3115" s="92">
        <v>42057</v>
      </c>
      <c r="BC3115" s="91" t="s">
        <v>87</v>
      </c>
    </row>
    <row r="3116" spans="1:55">
      <c r="A3116" s="91">
        <f t="shared" si="48"/>
        <v>3115</v>
      </c>
      <c r="B3116" s="91">
        <v>2308801</v>
      </c>
      <c r="C3116" s="91">
        <v>80</v>
      </c>
      <c r="D3116" s="91">
        <v>19</v>
      </c>
      <c r="E3116" s="91" t="s">
        <v>87</v>
      </c>
      <c r="F3116" s="91" t="s">
        <v>87</v>
      </c>
      <c r="G3116" s="91" t="s">
        <v>26494</v>
      </c>
      <c r="I3116" s="91" t="s">
        <v>26495</v>
      </c>
      <c r="J3116" s="91" t="s">
        <v>26496</v>
      </c>
      <c r="K3116" s="91" t="s">
        <v>26497</v>
      </c>
      <c r="L3116" s="91" t="s">
        <v>26498</v>
      </c>
      <c r="O3116" s="91" t="s">
        <v>26499</v>
      </c>
      <c r="P3116" s="91" t="s">
        <v>26500</v>
      </c>
      <c r="R3116" s="91" t="s">
        <v>26501</v>
      </c>
      <c r="S3116" s="91" t="s">
        <v>26502</v>
      </c>
      <c r="T3116" s="91" t="s">
        <v>269</v>
      </c>
      <c r="U3116" s="91">
        <v>0</v>
      </c>
      <c r="V3116" s="91">
        <v>500000</v>
      </c>
      <c r="W3116" s="91">
        <v>0</v>
      </c>
      <c r="X3116" s="91">
        <v>100</v>
      </c>
      <c r="Y3116" s="91">
        <v>120</v>
      </c>
      <c r="Z3116" s="91">
        <v>40</v>
      </c>
      <c r="AA3116" s="91">
        <v>60</v>
      </c>
      <c r="AB3116" s="91">
        <v>120</v>
      </c>
      <c r="AC3116" s="91">
        <v>0</v>
      </c>
      <c r="AD3116" s="91">
        <v>100</v>
      </c>
      <c r="AE3116" s="91">
        <v>120</v>
      </c>
      <c r="AF3116" s="91">
        <v>183</v>
      </c>
      <c r="AG3116" s="91">
        <v>1</v>
      </c>
      <c r="AH3116" s="91">
        <v>3374650</v>
      </c>
      <c r="AI3116" s="91">
        <v>2</v>
      </c>
      <c r="AJ3116" s="91" t="s">
        <v>26503</v>
      </c>
      <c r="AK3116" s="91">
        <v>2</v>
      </c>
      <c r="AL3116" s="91">
        <v>0</v>
      </c>
      <c r="AM3116" s="91" t="s">
        <v>87</v>
      </c>
      <c r="AO3116" s="91">
        <v>1</v>
      </c>
      <c r="AP3116" s="91">
        <v>2</v>
      </c>
      <c r="AQ3116" s="91" t="s">
        <v>87</v>
      </c>
      <c r="AR3116" s="91" t="s">
        <v>87</v>
      </c>
      <c r="AW3116" s="91">
        <v>1</v>
      </c>
      <c r="AX3116" s="91">
        <v>0</v>
      </c>
      <c r="AZ3116" s="92">
        <v>41438</v>
      </c>
      <c r="BA3116" s="91" t="s">
        <v>183</v>
      </c>
      <c r="BB3116" s="92">
        <v>41438</v>
      </c>
      <c r="BC3116" s="91" t="s">
        <v>87</v>
      </c>
    </row>
    <row r="3117" spans="1:55">
      <c r="A3117" s="91">
        <f t="shared" si="48"/>
        <v>3116</v>
      </c>
      <c r="B3117" s="91">
        <v>2321001</v>
      </c>
      <c r="C3117" s="91">
        <v>80</v>
      </c>
      <c r="D3117" s="91">
        <v>19</v>
      </c>
      <c r="E3117" s="91">
        <v>23210</v>
      </c>
      <c r="F3117" s="91">
        <v>1</v>
      </c>
      <c r="G3117" s="91" t="s">
        <v>26504</v>
      </c>
      <c r="I3117" s="91" t="s">
        <v>26505</v>
      </c>
      <c r="J3117" s="91" t="s">
        <v>26506</v>
      </c>
      <c r="K3117" s="91" t="s">
        <v>26507</v>
      </c>
      <c r="L3117" s="91" t="s">
        <v>26508</v>
      </c>
      <c r="O3117" s="91" t="s">
        <v>26509</v>
      </c>
      <c r="P3117" s="91" t="s">
        <v>26510</v>
      </c>
      <c r="R3117" s="91" t="s">
        <v>26511</v>
      </c>
      <c r="S3117" s="91" t="s">
        <v>26512</v>
      </c>
      <c r="T3117" s="91" t="s">
        <v>269</v>
      </c>
      <c r="U3117" s="91">
        <v>0</v>
      </c>
      <c r="V3117" s="91">
        <v>500000</v>
      </c>
      <c r="W3117" s="91">
        <v>0</v>
      </c>
      <c r="X3117" s="91">
        <v>100</v>
      </c>
      <c r="Y3117" s="91">
        <v>120</v>
      </c>
      <c r="Z3117" s="91">
        <v>40</v>
      </c>
      <c r="AA3117" s="91">
        <v>60</v>
      </c>
      <c r="AB3117" s="91">
        <v>120</v>
      </c>
      <c r="AC3117" s="91">
        <v>40</v>
      </c>
      <c r="AD3117" s="91">
        <v>60</v>
      </c>
      <c r="AE3117" s="91">
        <v>120</v>
      </c>
      <c r="AF3117" s="91">
        <v>177</v>
      </c>
      <c r="AG3117" s="91">
        <v>273</v>
      </c>
      <c r="AH3117" s="91">
        <v>1871193</v>
      </c>
      <c r="AI3117" s="91">
        <v>1</v>
      </c>
      <c r="AJ3117" s="91" t="s">
        <v>26513</v>
      </c>
      <c r="AK3117" s="91">
        <v>2</v>
      </c>
      <c r="AL3117" s="91">
        <v>0</v>
      </c>
      <c r="AM3117" s="91" t="s">
        <v>87</v>
      </c>
      <c r="AO3117" s="91">
        <v>1</v>
      </c>
      <c r="AP3117" s="91">
        <v>2</v>
      </c>
      <c r="AQ3117" s="91" t="s">
        <v>87</v>
      </c>
      <c r="AR3117" s="91" t="s">
        <v>87</v>
      </c>
      <c r="AW3117" s="91">
        <v>1</v>
      </c>
      <c r="AX3117" s="91">
        <v>0</v>
      </c>
      <c r="AZ3117" s="92">
        <v>36680</v>
      </c>
      <c r="BA3117" s="91" t="s">
        <v>183</v>
      </c>
      <c r="BB3117" s="92">
        <v>40351</v>
      </c>
      <c r="BC3117" s="91" t="s">
        <v>87</v>
      </c>
    </row>
    <row r="3118" spans="1:55">
      <c r="A3118" s="91">
        <f t="shared" si="48"/>
        <v>3117</v>
      </c>
      <c r="B3118" s="91">
        <v>2329101</v>
      </c>
      <c r="C3118" s="91">
        <v>30</v>
      </c>
      <c r="D3118" s="91">
        <v>19</v>
      </c>
      <c r="E3118" s="91" t="s">
        <v>87</v>
      </c>
      <c r="F3118" s="91" t="s">
        <v>87</v>
      </c>
      <c r="G3118" s="91" t="s">
        <v>26514</v>
      </c>
      <c r="I3118" s="91" t="s">
        <v>26515</v>
      </c>
      <c r="J3118" s="91" t="s">
        <v>26516</v>
      </c>
      <c r="K3118" s="91" t="s">
        <v>26517</v>
      </c>
      <c r="L3118" s="91" t="s">
        <v>26518</v>
      </c>
      <c r="M3118" s="91" t="s">
        <v>26519</v>
      </c>
      <c r="O3118" s="91" t="s">
        <v>26520</v>
      </c>
      <c r="P3118" s="91" t="s">
        <v>26521</v>
      </c>
      <c r="R3118" s="91" t="s">
        <v>26522</v>
      </c>
      <c r="S3118" s="91" t="s">
        <v>26523</v>
      </c>
      <c r="T3118" s="91" t="s">
        <v>269</v>
      </c>
      <c r="U3118" s="91">
        <v>0</v>
      </c>
      <c r="V3118" s="91">
        <v>500000</v>
      </c>
      <c r="W3118" s="91">
        <v>0</v>
      </c>
      <c r="X3118" s="91">
        <v>100</v>
      </c>
      <c r="Y3118" s="91">
        <v>120</v>
      </c>
      <c r="Z3118" s="91">
        <v>40</v>
      </c>
      <c r="AA3118" s="91">
        <v>60</v>
      </c>
      <c r="AB3118" s="91">
        <v>120</v>
      </c>
      <c r="AC3118" s="91">
        <v>40</v>
      </c>
      <c r="AD3118" s="91">
        <v>60</v>
      </c>
      <c r="AE3118" s="91">
        <v>120</v>
      </c>
      <c r="AF3118" s="91">
        <v>5</v>
      </c>
      <c r="AG3118" s="91">
        <v>626</v>
      </c>
      <c r="AH3118" s="91">
        <v>3943812</v>
      </c>
      <c r="AI3118" s="91">
        <v>1</v>
      </c>
      <c r="AJ3118" s="91" t="s">
        <v>26524</v>
      </c>
      <c r="AK3118" s="91">
        <v>2</v>
      </c>
      <c r="AL3118" s="91">
        <v>0</v>
      </c>
      <c r="AM3118" s="91" t="s">
        <v>87</v>
      </c>
      <c r="AO3118" s="91">
        <v>1</v>
      </c>
      <c r="AP3118" s="91">
        <v>2</v>
      </c>
      <c r="AQ3118" s="91" t="s">
        <v>87</v>
      </c>
      <c r="AR3118" s="91" t="s">
        <v>87</v>
      </c>
      <c r="AW3118" s="91">
        <v>1</v>
      </c>
      <c r="AX3118" s="91">
        <v>0</v>
      </c>
      <c r="AZ3118" s="92">
        <v>41528</v>
      </c>
      <c r="BA3118" s="91" t="s">
        <v>183</v>
      </c>
      <c r="BB3118" s="92">
        <v>41528</v>
      </c>
      <c r="BC3118" s="91" t="s">
        <v>87</v>
      </c>
    </row>
    <row r="3119" spans="1:55">
      <c r="A3119" s="91">
        <f t="shared" si="48"/>
        <v>3118</v>
      </c>
      <c r="B3119" s="91">
        <v>2337401</v>
      </c>
      <c r="C3119" s="91">
        <v>70</v>
      </c>
      <c r="D3119" s="91">
        <v>19</v>
      </c>
      <c r="E3119" s="91" t="s">
        <v>87</v>
      </c>
      <c r="F3119" s="91" t="s">
        <v>87</v>
      </c>
      <c r="G3119" s="91" t="s">
        <v>26525</v>
      </c>
      <c r="I3119" s="91" t="s">
        <v>26526</v>
      </c>
      <c r="J3119" s="91" t="s">
        <v>26525</v>
      </c>
      <c r="K3119" s="91" t="s">
        <v>26527</v>
      </c>
      <c r="L3119" s="91" t="s">
        <v>26528</v>
      </c>
      <c r="O3119" s="91" t="s">
        <v>26529</v>
      </c>
      <c r="P3119" s="91" t="s">
        <v>26529</v>
      </c>
      <c r="R3119" s="91" t="s">
        <v>26530</v>
      </c>
      <c r="S3119" s="91" t="s">
        <v>26531</v>
      </c>
      <c r="T3119" s="91" t="s">
        <v>269</v>
      </c>
      <c r="U3119" s="91">
        <v>0</v>
      </c>
      <c r="V3119" s="91">
        <v>500000</v>
      </c>
      <c r="W3119" s="91">
        <v>0</v>
      </c>
      <c r="X3119" s="91">
        <v>100</v>
      </c>
      <c r="Y3119" s="91">
        <v>120</v>
      </c>
      <c r="Z3119" s="91">
        <v>40</v>
      </c>
      <c r="AA3119" s="91">
        <v>60</v>
      </c>
      <c r="AB3119" s="91">
        <v>120</v>
      </c>
      <c r="AC3119" s="91">
        <v>0</v>
      </c>
      <c r="AD3119" s="91">
        <v>100</v>
      </c>
      <c r="AE3119" s="91">
        <v>120</v>
      </c>
      <c r="AF3119" s="91">
        <v>157</v>
      </c>
      <c r="AG3119" s="91">
        <v>473</v>
      </c>
      <c r="AH3119" s="91">
        <v>458531</v>
      </c>
      <c r="AI3119" s="91">
        <v>1</v>
      </c>
      <c r="AJ3119" s="91" t="s">
        <v>26531</v>
      </c>
      <c r="AK3119" s="91">
        <v>2</v>
      </c>
      <c r="AL3119" s="91">
        <v>1</v>
      </c>
      <c r="AM3119" s="91">
        <v>25102935085043</v>
      </c>
      <c r="AN3119" s="91" t="s">
        <v>26532</v>
      </c>
      <c r="AO3119" s="91">
        <v>1</v>
      </c>
      <c r="AP3119" s="91">
        <v>2</v>
      </c>
      <c r="AQ3119" s="91" t="s">
        <v>87</v>
      </c>
      <c r="AR3119" s="91" t="s">
        <v>87</v>
      </c>
      <c r="AW3119" s="91">
        <v>1</v>
      </c>
      <c r="AX3119" s="91">
        <v>0</v>
      </c>
      <c r="AZ3119" s="92">
        <v>41572</v>
      </c>
      <c r="BA3119" s="91" t="s">
        <v>183</v>
      </c>
      <c r="BB3119" s="92">
        <v>42256</v>
      </c>
      <c r="BC3119" s="91" t="s">
        <v>87</v>
      </c>
    </row>
    <row r="3120" spans="1:55">
      <c r="A3120" s="91">
        <f t="shared" si="48"/>
        <v>3119</v>
      </c>
      <c r="B3120" s="91">
        <v>2338701</v>
      </c>
      <c r="C3120" s="91">
        <v>38</v>
      </c>
      <c r="D3120" s="91">
        <v>19</v>
      </c>
      <c r="E3120" s="91" t="s">
        <v>87</v>
      </c>
      <c r="F3120" s="91" t="s">
        <v>87</v>
      </c>
      <c r="G3120" s="91" t="s">
        <v>4268</v>
      </c>
      <c r="H3120" s="91" t="s">
        <v>94</v>
      </c>
      <c r="I3120" s="91" t="s">
        <v>26533</v>
      </c>
      <c r="K3120" s="91" t="s">
        <v>26534</v>
      </c>
      <c r="L3120" s="91" t="s">
        <v>26535</v>
      </c>
      <c r="O3120" s="91" t="s">
        <v>26536</v>
      </c>
      <c r="P3120" s="91" t="s">
        <v>26537</v>
      </c>
      <c r="R3120" s="91" t="s">
        <v>26538</v>
      </c>
      <c r="S3120" s="91" t="s">
        <v>26539</v>
      </c>
      <c r="T3120" s="91" t="s">
        <v>385</v>
      </c>
      <c r="U3120" s="91">
        <v>1</v>
      </c>
      <c r="V3120" s="91">
        <v>500000</v>
      </c>
      <c r="W3120" s="91">
        <v>0</v>
      </c>
      <c r="X3120" s="91">
        <v>100</v>
      </c>
      <c r="Y3120" s="91">
        <v>120</v>
      </c>
      <c r="Z3120" s="91">
        <v>40</v>
      </c>
      <c r="AA3120" s="91">
        <v>60</v>
      </c>
      <c r="AB3120" s="91">
        <v>120</v>
      </c>
      <c r="AC3120" s="91">
        <v>0</v>
      </c>
      <c r="AD3120" s="91">
        <v>100</v>
      </c>
      <c r="AE3120" s="91">
        <v>120</v>
      </c>
      <c r="AF3120" s="91">
        <v>9</v>
      </c>
      <c r="AG3120" s="91">
        <v>111</v>
      </c>
      <c r="AH3120" s="91">
        <v>1267370</v>
      </c>
      <c r="AI3120" s="91">
        <v>1</v>
      </c>
      <c r="AJ3120" s="91" t="s">
        <v>4269</v>
      </c>
      <c r="AK3120" s="91">
        <v>2</v>
      </c>
      <c r="AL3120" s="91">
        <v>0</v>
      </c>
      <c r="AM3120" s="91" t="s">
        <v>87</v>
      </c>
      <c r="AO3120" s="91">
        <v>1</v>
      </c>
      <c r="AP3120" s="91">
        <v>2</v>
      </c>
      <c r="AQ3120" s="91">
        <v>1340233</v>
      </c>
      <c r="AR3120" s="91" t="s">
        <v>87</v>
      </c>
      <c r="AU3120" s="93">
        <v>42060</v>
      </c>
      <c r="AW3120" s="91">
        <v>1</v>
      </c>
      <c r="AX3120" s="91">
        <v>0</v>
      </c>
      <c r="AZ3120" s="92">
        <v>41578</v>
      </c>
      <c r="BA3120" s="91" t="s">
        <v>183</v>
      </c>
      <c r="BB3120" s="92">
        <v>42057</v>
      </c>
      <c r="BC3120" s="91" t="s">
        <v>87</v>
      </c>
    </row>
    <row r="3121" spans="1:55">
      <c r="A3121" s="91">
        <f t="shared" si="48"/>
        <v>3120</v>
      </c>
      <c r="B3121" s="91">
        <v>2344801</v>
      </c>
      <c r="C3121" s="91">
        <v>70</v>
      </c>
      <c r="D3121" s="91">
        <v>19</v>
      </c>
      <c r="E3121" s="91" t="s">
        <v>87</v>
      </c>
      <c r="F3121" s="91" t="s">
        <v>87</v>
      </c>
      <c r="G3121" s="91" t="s">
        <v>26540</v>
      </c>
      <c r="I3121" s="91" t="s">
        <v>26541</v>
      </c>
      <c r="K3121" s="91" t="s">
        <v>26542</v>
      </c>
      <c r="L3121" s="91" t="s">
        <v>26543</v>
      </c>
      <c r="O3121" s="91" t="s">
        <v>26544</v>
      </c>
      <c r="P3121" s="91" t="s">
        <v>26545</v>
      </c>
      <c r="R3121" s="91" t="s">
        <v>26546</v>
      </c>
      <c r="S3121" s="91" t="s">
        <v>26547</v>
      </c>
      <c r="T3121" s="91" t="s">
        <v>269</v>
      </c>
      <c r="U3121" s="91">
        <v>0</v>
      </c>
      <c r="V3121" s="91">
        <v>500000</v>
      </c>
      <c r="W3121" s="91">
        <v>0</v>
      </c>
      <c r="X3121" s="91">
        <v>100</v>
      </c>
      <c r="Y3121" s="91">
        <v>120</v>
      </c>
      <c r="Z3121" s="91">
        <v>40</v>
      </c>
      <c r="AA3121" s="91">
        <v>60</v>
      </c>
      <c r="AB3121" s="91">
        <v>120</v>
      </c>
      <c r="AC3121" s="91">
        <v>0</v>
      </c>
      <c r="AD3121" s="91">
        <v>100</v>
      </c>
      <c r="AE3121" s="91">
        <v>120</v>
      </c>
      <c r="AF3121" s="91">
        <v>157</v>
      </c>
      <c r="AG3121" s="91">
        <v>110</v>
      </c>
      <c r="AH3121" s="91">
        <v>704991</v>
      </c>
      <c r="AI3121" s="91">
        <v>1</v>
      </c>
      <c r="AJ3121" s="91" t="s">
        <v>26548</v>
      </c>
      <c r="AK3121" s="91">
        <v>2</v>
      </c>
      <c r="AL3121" s="91">
        <v>0</v>
      </c>
      <c r="AM3121" s="91" t="s">
        <v>87</v>
      </c>
      <c r="AO3121" s="91">
        <v>1</v>
      </c>
      <c r="AP3121" s="91">
        <v>2</v>
      </c>
      <c r="AQ3121" s="91" t="s">
        <v>87</v>
      </c>
      <c r="AR3121" s="91" t="s">
        <v>87</v>
      </c>
      <c r="AW3121" s="91">
        <v>1</v>
      </c>
      <c r="AX3121" s="91">
        <v>0</v>
      </c>
      <c r="AZ3121" s="92">
        <v>41611</v>
      </c>
      <c r="BA3121" s="91" t="s">
        <v>183</v>
      </c>
      <c r="BB3121" s="92">
        <v>42601</v>
      </c>
      <c r="BC3121" s="91" t="s">
        <v>87</v>
      </c>
    </row>
    <row r="3122" spans="1:55">
      <c r="A3122" s="91">
        <f t="shared" si="48"/>
        <v>3121</v>
      </c>
      <c r="B3122" s="91">
        <v>2350701</v>
      </c>
      <c r="C3122" s="91">
        <v>57</v>
      </c>
      <c r="D3122" s="91">
        <v>19</v>
      </c>
      <c r="E3122" s="91" t="s">
        <v>87</v>
      </c>
      <c r="F3122" s="91" t="s">
        <v>87</v>
      </c>
      <c r="G3122" s="91" t="s">
        <v>26549</v>
      </c>
      <c r="I3122" s="91" t="s">
        <v>26550</v>
      </c>
      <c r="K3122" s="91" t="s">
        <v>26551</v>
      </c>
      <c r="L3122" s="91" t="s">
        <v>26552</v>
      </c>
      <c r="O3122" s="91" t="s">
        <v>26553</v>
      </c>
      <c r="P3122" s="91" t="s">
        <v>26554</v>
      </c>
      <c r="R3122" s="91" t="s">
        <v>26555</v>
      </c>
      <c r="S3122" s="91" t="s">
        <v>26556</v>
      </c>
      <c r="T3122" s="91" t="s">
        <v>269</v>
      </c>
      <c r="U3122" s="91">
        <v>0</v>
      </c>
      <c r="V3122" s="91">
        <v>500000</v>
      </c>
      <c r="W3122" s="91">
        <v>0</v>
      </c>
      <c r="X3122" s="91">
        <v>100</v>
      </c>
      <c r="Y3122" s="91">
        <v>120</v>
      </c>
      <c r="Z3122" s="91">
        <v>40</v>
      </c>
      <c r="AA3122" s="91">
        <v>60</v>
      </c>
      <c r="AB3122" s="91">
        <v>120</v>
      </c>
      <c r="AC3122" s="91">
        <v>40</v>
      </c>
      <c r="AD3122" s="91">
        <v>60</v>
      </c>
      <c r="AE3122" s="91">
        <v>120</v>
      </c>
      <c r="AF3122" s="91">
        <v>5</v>
      </c>
      <c r="AG3122" s="91">
        <v>450</v>
      </c>
      <c r="AH3122" s="91">
        <v>334163</v>
      </c>
      <c r="AI3122" s="91">
        <v>2</v>
      </c>
      <c r="AJ3122" s="91" t="s">
        <v>26557</v>
      </c>
      <c r="AK3122" s="91">
        <v>2</v>
      </c>
      <c r="AL3122" s="91">
        <v>1</v>
      </c>
      <c r="AM3122" s="91">
        <v>24101004468000</v>
      </c>
      <c r="AN3122" s="91" t="s">
        <v>26558</v>
      </c>
      <c r="AO3122" s="91">
        <v>1</v>
      </c>
      <c r="AP3122" s="91">
        <v>2</v>
      </c>
      <c r="AQ3122" s="91" t="s">
        <v>87</v>
      </c>
      <c r="AR3122" s="91" t="s">
        <v>87</v>
      </c>
      <c r="AW3122" s="91">
        <v>1</v>
      </c>
      <c r="AX3122" s="91">
        <v>0</v>
      </c>
      <c r="AZ3122" s="92">
        <v>43132</v>
      </c>
      <c r="BA3122" s="91" t="s">
        <v>728</v>
      </c>
      <c r="BB3122" s="92">
        <v>43132</v>
      </c>
      <c r="BC3122" s="91" t="s">
        <v>728</v>
      </c>
    </row>
    <row r="3123" spans="1:55">
      <c r="A3123" s="91">
        <f t="shared" si="48"/>
        <v>3122</v>
      </c>
      <c r="B3123" s="91">
        <v>2351101</v>
      </c>
      <c r="C3123" s="91">
        <v>70</v>
      </c>
      <c r="D3123" s="91">
        <v>19</v>
      </c>
      <c r="E3123" s="91" t="s">
        <v>87</v>
      </c>
      <c r="F3123" s="91" t="s">
        <v>87</v>
      </c>
      <c r="G3123" s="91" t="s">
        <v>26559</v>
      </c>
      <c r="I3123" s="91" t="s">
        <v>26560</v>
      </c>
      <c r="J3123" s="91" t="s">
        <v>26561</v>
      </c>
      <c r="K3123" s="91" t="s">
        <v>26562</v>
      </c>
      <c r="L3123" s="91" t="s">
        <v>26563</v>
      </c>
      <c r="O3123" s="91" t="s">
        <v>26564</v>
      </c>
      <c r="P3123" s="91" t="s">
        <v>26565</v>
      </c>
      <c r="R3123" s="91" t="s">
        <v>26566</v>
      </c>
      <c r="S3123" s="91" t="s">
        <v>26567</v>
      </c>
      <c r="T3123" s="91" t="s">
        <v>269</v>
      </c>
      <c r="U3123" s="91">
        <v>1</v>
      </c>
      <c r="V3123" s="91">
        <v>500000</v>
      </c>
      <c r="W3123" s="91">
        <v>0</v>
      </c>
      <c r="X3123" s="91">
        <v>100</v>
      </c>
      <c r="Y3123" s="91">
        <v>120</v>
      </c>
      <c r="Z3123" s="91">
        <v>40</v>
      </c>
      <c r="AA3123" s="91">
        <v>60</v>
      </c>
      <c r="AB3123" s="91">
        <v>120</v>
      </c>
      <c r="AC3123" s="91">
        <v>0</v>
      </c>
      <c r="AD3123" s="91">
        <v>100</v>
      </c>
      <c r="AE3123" s="91">
        <v>120</v>
      </c>
      <c r="AF3123" s="91">
        <v>1</v>
      </c>
      <c r="AG3123" s="91">
        <v>239</v>
      </c>
      <c r="AH3123" s="91">
        <v>125054</v>
      </c>
      <c r="AI3123" s="91">
        <v>2</v>
      </c>
      <c r="AJ3123" s="91" t="s">
        <v>26560</v>
      </c>
      <c r="AK3123" s="91">
        <v>2</v>
      </c>
      <c r="AL3123" s="91">
        <v>0</v>
      </c>
      <c r="AM3123" s="91" t="s">
        <v>87</v>
      </c>
      <c r="AO3123" s="91">
        <v>1</v>
      </c>
      <c r="AP3123" s="91">
        <v>2</v>
      </c>
      <c r="AQ3123" s="91">
        <v>1583153</v>
      </c>
      <c r="AR3123" s="91" t="s">
        <v>87</v>
      </c>
      <c r="AU3123" s="93">
        <v>42060</v>
      </c>
      <c r="AW3123" s="91">
        <v>1</v>
      </c>
      <c r="AX3123" s="91">
        <v>0</v>
      </c>
      <c r="AZ3123" s="92">
        <v>41659</v>
      </c>
      <c r="BA3123" s="91" t="s">
        <v>183</v>
      </c>
      <c r="BB3123" s="92">
        <v>42057</v>
      </c>
      <c r="BC3123" s="91" t="s">
        <v>87</v>
      </c>
    </row>
    <row r="3124" spans="1:55">
      <c r="A3124" s="91">
        <f t="shared" si="48"/>
        <v>3123</v>
      </c>
      <c r="B3124" s="91">
        <v>2356201</v>
      </c>
      <c r="C3124" s="91">
        <v>70</v>
      </c>
      <c r="D3124" s="91">
        <v>19</v>
      </c>
      <c r="E3124" s="91" t="s">
        <v>87</v>
      </c>
      <c r="F3124" s="91" t="s">
        <v>87</v>
      </c>
      <c r="G3124" s="91" t="s">
        <v>26568</v>
      </c>
      <c r="I3124" s="91" t="s">
        <v>26569</v>
      </c>
      <c r="J3124" s="91" t="s">
        <v>26570</v>
      </c>
      <c r="K3124" s="91" t="s">
        <v>26571</v>
      </c>
      <c r="L3124" s="91" t="s">
        <v>26572</v>
      </c>
      <c r="O3124" s="91" t="s">
        <v>26573</v>
      </c>
      <c r="P3124" s="91" t="s">
        <v>26574</v>
      </c>
      <c r="Q3124" s="91" t="s">
        <v>26575</v>
      </c>
      <c r="R3124" s="91" t="s">
        <v>26576</v>
      </c>
      <c r="S3124" s="91" t="s">
        <v>26577</v>
      </c>
      <c r="T3124" s="91" t="s">
        <v>269</v>
      </c>
      <c r="U3124" s="91">
        <v>1</v>
      </c>
      <c r="V3124" s="91">
        <v>500000</v>
      </c>
      <c r="W3124" s="91">
        <v>0</v>
      </c>
      <c r="X3124" s="91">
        <v>100</v>
      </c>
      <c r="Y3124" s="91">
        <v>120</v>
      </c>
      <c r="Z3124" s="91">
        <v>40</v>
      </c>
      <c r="AA3124" s="91">
        <v>60</v>
      </c>
      <c r="AB3124" s="91">
        <v>120</v>
      </c>
      <c r="AC3124" s="91">
        <v>0</v>
      </c>
      <c r="AD3124" s="91">
        <v>100</v>
      </c>
      <c r="AE3124" s="91">
        <v>120</v>
      </c>
      <c r="AF3124" s="91">
        <v>163</v>
      </c>
      <c r="AG3124" s="91">
        <v>624</v>
      </c>
      <c r="AH3124" s="91">
        <v>7197</v>
      </c>
      <c r="AI3124" s="91">
        <v>2</v>
      </c>
      <c r="AJ3124" s="91" t="s">
        <v>26578</v>
      </c>
      <c r="AK3124" s="91">
        <v>2</v>
      </c>
      <c r="AL3124" s="91">
        <v>0</v>
      </c>
      <c r="AM3124" s="91" t="s">
        <v>87</v>
      </c>
      <c r="AO3124" s="91">
        <v>1</v>
      </c>
      <c r="AP3124" s="91">
        <v>2</v>
      </c>
      <c r="AQ3124" s="91">
        <v>1578427</v>
      </c>
      <c r="AR3124" s="91" t="s">
        <v>87</v>
      </c>
      <c r="AU3124" s="93">
        <v>42060</v>
      </c>
      <c r="AW3124" s="91">
        <v>1</v>
      </c>
      <c r="AX3124" s="91">
        <v>0</v>
      </c>
      <c r="AZ3124" s="92">
        <v>41682</v>
      </c>
      <c r="BA3124" s="91" t="s">
        <v>183</v>
      </c>
      <c r="BB3124" s="92">
        <v>42057</v>
      </c>
      <c r="BC3124" s="91" t="s">
        <v>87</v>
      </c>
    </row>
    <row r="3125" spans="1:55">
      <c r="A3125" s="91">
        <f t="shared" si="48"/>
        <v>3124</v>
      </c>
      <c r="B3125" s="91">
        <v>2358901</v>
      </c>
      <c r="C3125" s="91">
        <v>30</v>
      </c>
      <c r="D3125" s="91">
        <v>19</v>
      </c>
      <c r="E3125" s="91" t="s">
        <v>87</v>
      </c>
      <c r="F3125" s="91" t="s">
        <v>87</v>
      </c>
      <c r="G3125" s="91" t="s">
        <v>26579</v>
      </c>
      <c r="I3125" s="91" t="s">
        <v>26580</v>
      </c>
      <c r="J3125" s="91" t="s">
        <v>26581</v>
      </c>
      <c r="K3125" s="91" t="s">
        <v>26582</v>
      </c>
      <c r="L3125" s="91" t="s">
        <v>26583</v>
      </c>
      <c r="O3125" s="91" t="s">
        <v>26584</v>
      </c>
      <c r="P3125" s="91" t="s">
        <v>26585</v>
      </c>
      <c r="R3125" s="91" t="s">
        <v>26586</v>
      </c>
      <c r="S3125" s="91" t="s">
        <v>26587</v>
      </c>
      <c r="T3125" s="91" t="s">
        <v>269</v>
      </c>
      <c r="U3125" s="91">
        <v>1</v>
      </c>
      <c r="V3125" s="91">
        <v>500000</v>
      </c>
      <c r="W3125" s="91">
        <v>0</v>
      </c>
      <c r="X3125" s="91">
        <v>100</v>
      </c>
      <c r="Y3125" s="91">
        <v>120</v>
      </c>
      <c r="Z3125" s="91">
        <v>40</v>
      </c>
      <c r="AA3125" s="91">
        <v>60</v>
      </c>
      <c r="AB3125" s="91">
        <v>120</v>
      </c>
      <c r="AC3125" s="91">
        <v>40</v>
      </c>
      <c r="AD3125" s="91">
        <v>60</v>
      </c>
      <c r="AE3125" s="91">
        <v>120</v>
      </c>
      <c r="AF3125" s="91">
        <v>10</v>
      </c>
      <c r="AG3125" s="91">
        <v>725</v>
      </c>
      <c r="AH3125" s="91">
        <v>68701</v>
      </c>
      <c r="AI3125" s="91">
        <v>2</v>
      </c>
      <c r="AJ3125" s="91" t="s">
        <v>26588</v>
      </c>
      <c r="AK3125" s="91">
        <v>2</v>
      </c>
      <c r="AL3125" s="91">
        <v>0</v>
      </c>
      <c r="AM3125" s="91" t="s">
        <v>87</v>
      </c>
      <c r="AO3125" s="91">
        <v>1</v>
      </c>
      <c r="AP3125" s="91">
        <v>2</v>
      </c>
      <c r="AQ3125" s="91">
        <v>1540011</v>
      </c>
      <c r="AR3125" s="91" t="s">
        <v>87</v>
      </c>
      <c r="AU3125" s="93">
        <v>42060</v>
      </c>
      <c r="AW3125" s="91">
        <v>1</v>
      </c>
      <c r="AX3125" s="91">
        <v>0</v>
      </c>
      <c r="AZ3125" s="92">
        <v>41694</v>
      </c>
      <c r="BA3125" s="91" t="s">
        <v>183</v>
      </c>
      <c r="BB3125" s="92">
        <v>42057</v>
      </c>
      <c r="BC3125" s="91" t="s">
        <v>87</v>
      </c>
    </row>
    <row r="3126" spans="1:55">
      <c r="A3126" s="91">
        <f t="shared" si="48"/>
        <v>3125</v>
      </c>
      <c r="B3126" s="91">
        <v>2362004</v>
      </c>
      <c r="C3126" s="91">
        <v>20</v>
      </c>
      <c r="D3126" s="91">
        <v>19</v>
      </c>
      <c r="E3126" s="91" t="s">
        <v>87</v>
      </c>
      <c r="F3126" s="91" t="s">
        <v>87</v>
      </c>
      <c r="G3126" s="91" t="s">
        <v>26589</v>
      </c>
      <c r="I3126" s="91" t="s">
        <v>26590</v>
      </c>
      <c r="J3126" s="91" t="s">
        <v>26591</v>
      </c>
      <c r="K3126" s="91" t="s">
        <v>26592</v>
      </c>
      <c r="L3126" s="91" t="s">
        <v>26593</v>
      </c>
      <c r="M3126" s="91" t="s">
        <v>26594</v>
      </c>
      <c r="O3126" s="91" t="s">
        <v>26595</v>
      </c>
      <c r="P3126" s="91" t="s">
        <v>26596</v>
      </c>
      <c r="U3126" s="91">
        <v>0</v>
      </c>
      <c r="V3126" s="91">
        <v>500000</v>
      </c>
      <c r="W3126" s="91">
        <v>100</v>
      </c>
      <c r="X3126" s="91">
        <v>0</v>
      </c>
      <c r="Y3126" s="91">
        <v>0</v>
      </c>
      <c r="Z3126" s="91">
        <v>100</v>
      </c>
      <c r="AA3126" s="91">
        <v>0</v>
      </c>
      <c r="AB3126" s="91">
        <v>0</v>
      </c>
      <c r="AC3126" s="91">
        <v>100</v>
      </c>
      <c r="AD3126" s="91">
        <v>0</v>
      </c>
      <c r="AE3126" s="91">
        <v>0</v>
      </c>
      <c r="AF3126" s="91">
        <v>5</v>
      </c>
      <c r="AG3126" s="91">
        <v>765</v>
      </c>
      <c r="AH3126" s="91">
        <v>3538</v>
      </c>
      <c r="AI3126" s="91">
        <v>2</v>
      </c>
      <c r="AJ3126" s="91" t="s">
        <v>26597</v>
      </c>
      <c r="AK3126" s="91">
        <v>2</v>
      </c>
      <c r="AL3126" s="91">
        <v>2</v>
      </c>
      <c r="AM3126" s="91" t="s">
        <v>87</v>
      </c>
      <c r="AO3126" s="91">
        <v>0</v>
      </c>
      <c r="AP3126" s="91">
        <v>2</v>
      </c>
      <c r="AQ3126" s="91" t="s">
        <v>87</v>
      </c>
      <c r="AR3126" s="91" t="s">
        <v>87</v>
      </c>
      <c r="AW3126" s="91">
        <v>1</v>
      </c>
      <c r="AX3126" s="91">
        <v>0</v>
      </c>
      <c r="AZ3126" s="92">
        <v>40171</v>
      </c>
      <c r="BA3126" s="91" t="s">
        <v>183</v>
      </c>
      <c r="BB3126" s="92">
        <v>40360</v>
      </c>
      <c r="BC3126" s="91" t="s">
        <v>87</v>
      </c>
    </row>
    <row r="3127" spans="1:55">
      <c r="A3127" s="91">
        <f t="shared" si="48"/>
        <v>3126</v>
      </c>
      <c r="B3127" s="91">
        <v>2365801</v>
      </c>
      <c r="C3127" s="91">
        <v>38</v>
      </c>
      <c r="D3127" s="91">
        <v>19</v>
      </c>
      <c r="E3127" s="91" t="s">
        <v>87</v>
      </c>
      <c r="F3127" s="91" t="s">
        <v>87</v>
      </c>
      <c r="G3127" s="91" t="s">
        <v>26598</v>
      </c>
      <c r="I3127" s="91" t="s">
        <v>26599</v>
      </c>
      <c r="K3127" s="91" t="s">
        <v>8124</v>
      </c>
      <c r="L3127" s="91" t="s">
        <v>26600</v>
      </c>
      <c r="O3127" s="91" t="s">
        <v>26601</v>
      </c>
      <c r="P3127" s="91" t="s">
        <v>26602</v>
      </c>
      <c r="R3127" s="91" t="s">
        <v>26603</v>
      </c>
      <c r="S3127" s="91" t="s">
        <v>26604</v>
      </c>
      <c r="T3127" s="91" t="s">
        <v>269</v>
      </c>
      <c r="U3127" s="91">
        <v>0</v>
      </c>
      <c r="V3127" s="91">
        <v>500000</v>
      </c>
      <c r="W3127" s="91">
        <v>0</v>
      </c>
      <c r="X3127" s="91">
        <v>100</v>
      </c>
      <c r="Y3127" s="91">
        <v>120</v>
      </c>
      <c r="Z3127" s="91">
        <v>40</v>
      </c>
      <c r="AA3127" s="91">
        <v>60</v>
      </c>
      <c r="AB3127" s="91">
        <v>120</v>
      </c>
      <c r="AC3127" s="91">
        <v>0</v>
      </c>
      <c r="AD3127" s="91">
        <v>100</v>
      </c>
      <c r="AE3127" s="91">
        <v>120</v>
      </c>
      <c r="AF3127" s="91">
        <v>5</v>
      </c>
      <c r="AG3127" s="91">
        <v>10</v>
      </c>
      <c r="AH3127" s="91">
        <v>1789788</v>
      </c>
      <c r="AI3127" s="91">
        <v>1</v>
      </c>
      <c r="AJ3127" s="91" t="s">
        <v>26605</v>
      </c>
      <c r="AK3127" s="91">
        <v>2</v>
      </c>
      <c r="AL3127" s="91">
        <v>0</v>
      </c>
      <c r="AM3127" s="91" t="s">
        <v>87</v>
      </c>
      <c r="AO3127" s="91">
        <v>1</v>
      </c>
      <c r="AP3127" s="91">
        <v>2</v>
      </c>
      <c r="AQ3127" s="91" t="s">
        <v>87</v>
      </c>
      <c r="AR3127" s="91" t="s">
        <v>87</v>
      </c>
      <c r="AW3127" s="91">
        <v>1</v>
      </c>
      <c r="AX3127" s="91">
        <v>0</v>
      </c>
      <c r="AZ3127" s="92">
        <v>41718</v>
      </c>
      <c r="BA3127" s="91" t="s">
        <v>183</v>
      </c>
      <c r="BB3127" s="92">
        <v>43083.06108796296</v>
      </c>
      <c r="BC3127" s="91" t="s">
        <v>233</v>
      </c>
    </row>
    <row r="3128" spans="1:55">
      <c r="A3128" s="91">
        <f t="shared" si="48"/>
        <v>3127</v>
      </c>
      <c r="B3128" s="91">
        <v>2366301</v>
      </c>
      <c r="C3128" s="91">
        <v>70</v>
      </c>
      <c r="D3128" s="91">
        <v>19</v>
      </c>
      <c r="E3128" s="91" t="s">
        <v>87</v>
      </c>
      <c r="F3128" s="91" t="s">
        <v>87</v>
      </c>
      <c r="G3128" s="91" t="s">
        <v>26606</v>
      </c>
      <c r="I3128" s="91" t="s">
        <v>26607</v>
      </c>
      <c r="J3128" s="91" t="s">
        <v>26608</v>
      </c>
      <c r="K3128" s="91" t="s">
        <v>10044</v>
      </c>
      <c r="L3128" s="91" t="s">
        <v>26609</v>
      </c>
      <c r="O3128" s="91" t="s">
        <v>26610</v>
      </c>
      <c r="P3128" s="91" t="s">
        <v>26611</v>
      </c>
      <c r="R3128" s="91" t="s">
        <v>26612</v>
      </c>
      <c r="S3128" s="91" t="s">
        <v>26613</v>
      </c>
      <c r="T3128" s="91" t="s">
        <v>269</v>
      </c>
      <c r="U3128" s="91">
        <v>1</v>
      </c>
      <c r="V3128" s="91">
        <v>0</v>
      </c>
      <c r="W3128" s="91">
        <v>0</v>
      </c>
      <c r="X3128" s="91">
        <v>100</v>
      </c>
      <c r="Y3128" s="91">
        <v>120</v>
      </c>
      <c r="Z3128" s="91">
        <v>40</v>
      </c>
      <c r="AA3128" s="91">
        <v>60</v>
      </c>
      <c r="AB3128" s="91">
        <v>120</v>
      </c>
      <c r="AC3128" s="91">
        <v>0</v>
      </c>
      <c r="AD3128" s="91">
        <v>100</v>
      </c>
      <c r="AE3128" s="91">
        <v>120</v>
      </c>
      <c r="AF3128" s="91">
        <v>1630</v>
      </c>
      <c r="AG3128" s="91">
        <v>54</v>
      </c>
      <c r="AH3128" s="91">
        <v>115941</v>
      </c>
      <c r="AI3128" s="91">
        <v>1</v>
      </c>
      <c r="AJ3128" s="91" t="s">
        <v>26614</v>
      </c>
      <c r="AK3128" s="91">
        <v>2</v>
      </c>
      <c r="AL3128" s="91">
        <v>1</v>
      </c>
      <c r="AM3128" s="91">
        <v>27110907065444</v>
      </c>
      <c r="AN3128" s="91" t="s">
        <v>26615</v>
      </c>
      <c r="AO3128" s="91">
        <v>1</v>
      </c>
      <c r="AP3128" s="91">
        <v>2</v>
      </c>
      <c r="AQ3128" s="91">
        <v>1587089</v>
      </c>
      <c r="AR3128" s="91" t="s">
        <v>87</v>
      </c>
      <c r="AU3128" s="93">
        <v>42060</v>
      </c>
      <c r="AW3128" s="91">
        <v>1</v>
      </c>
      <c r="AX3128" s="91">
        <v>0</v>
      </c>
      <c r="AZ3128" s="92">
        <v>41722</v>
      </c>
      <c r="BA3128" s="91" t="s">
        <v>183</v>
      </c>
      <c r="BB3128" s="92">
        <v>42057</v>
      </c>
      <c r="BC3128" s="91" t="s">
        <v>87</v>
      </c>
    </row>
    <row r="3129" spans="1:55">
      <c r="A3129" s="91">
        <f t="shared" si="48"/>
        <v>3128</v>
      </c>
      <c r="B3129" s="91">
        <v>2374601</v>
      </c>
      <c r="C3129" s="91">
        <v>70</v>
      </c>
      <c r="D3129" s="91">
        <v>19</v>
      </c>
      <c r="E3129" s="91" t="s">
        <v>87</v>
      </c>
      <c r="F3129" s="91" t="s">
        <v>87</v>
      </c>
      <c r="G3129" s="91" t="s">
        <v>26616</v>
      </c>
      <c r="I3129" s="91" t="s">
        <v>26617</v>
      </c>
      <c r="J3129" s="91" t="s">
        <v>26618</v>
      </c>
      <c r="K3129" s="91" t="s">
        <v>26619</v>
      </c>
      <c r="L3129" s="91" t="s">
        <v>26620</v>
      </c>
      <c r="O3129" s="91" t="s">
        <v>26621</v>
      </c>
      <c r="P3129" s="91" t="s">
        <v>26622</v>
      </c>
      <c r="R3129" s="91" t="s">
        <v>26623</v>
      </c>
      <c r="S3129" s="91" t="s">
        <v>26624</v>
      </c>
      <c r="T3129" s="91" t="s">
        <v>269</v>
      </c>
      <c r="U3129" s="91">
        <v>0</v>
      </c>
      <c r="V3129" s="91">
        <v>500000</v>
      </c>
      <c r="W3129" s="91">
        <v>0</v>
      </c>
      <c r="X3129" s="91">
        <v>100</v>
      </c>
      <c r="Y3129" s="91">
        <v>120</v>
      </c>
      <c r="Z3129" s="91">
        <v>40</v>
      </c>
      <c r="AA3129" s="91">
        <v>60</v>
      </c>
      <c r="AB3129" s="91">
        <v>120</v>
      </c>
      <c r="AC3129" s="91">
        <v>0</v>
      </c>
      <c r="AD3129" s="91">
        <v>100</v>
      </c>
      <c r="AE3129" s="91">
        <v>120</v>
      </c>
      <c r="AF3129" s="91">
        <v>1688</v>
      </c>
      <c r="AG3129" s="91">
        <v>73</v>
      </c>
      <c r="AH3129" s="91">
        <v>2346</v>
      </c>
      <c r="AI3129" s="91">
        <v>2</v>
      </c>
      <c r="AJ3129" s="91" t="s">
        <v>26617</v>
      </c>
      <c r="AK3129" s="91">
        <v>2</v>
      </c>
      <c r="AL3129" s="91">
        <v>0</v>
      </c>
      <c r="AM3129" s="91" t="s">
        <v>87</v>
      </c>
      <c r="AO3129" s="91">
        <v>1</v>
      </c>
      <c r="AP3129" s="91">
        <v>2</v>
      </c>
      <c r="AQ3129" s="91" t="s">
        <v>87</v>
      </c>
      <c r="AR3129" s="91" t="s">
        <v>87</v>
      </c>
      <c r="AW3129" s="91">
        <v>1</v>
      </c>
      <c r="AX3129" s="91">
        <v>0</v>
      </c>
      <c r="AZ3129" s="92">
        <v>41753</v>
      </c>
      <c r="BA3129" s="91" t="s">
        <v>183</v>
      </c>
      <c r="BB3129" s="92">
        <v>41753</v>
      </c>
      <c r="BC3129" s="91" t="s">
        <v>87</v>
      </c>
    </row>
    <row r="3130" spans="1:55">
      <c r="A3130" s="91">
        <f t="shared" si="48"/>
        <v>3129</v>
      </c>
      <c r="B3130" s="91">
        <v>2376401</v>
      </c>
      <c r="C3130" s="91">
        <v>30</v>
      </c>
      <c r="D3130" s="91">
        <v>19</v>
      </c>
      <c r="E3130" s="91" t="s">
        <v>87</v>
      </c>
      <c r="F3130" s="91" t="s">
        <v>87</v>
      </c>
      <c r="G3130" s="91" t="s">
        <v>26625</v>
      </c>
      <c r="H3130" s="91" t="s">
        <v>3878</v>
      </c>
      <c r="I3130" s="91" t="s">
        <v>22745</v>
      </c>
      <c r="J3130" s="91" t="s">
        <v>26626</v>
      </c>
      <c r="K3130" s="91" t="s">
        <v>2604</v>
      </c>
      <c r="L3130" s="91" t="s">
        <v>26627</v>
      </c>
      <c r="M3130" s="91" t="s">
        <v>26628</v>
      </c>
      <c r="O3130" s="91" t="s">
        <v>26629</v>
      </c>
      <c r="P3130" s="91" t="s">
        <v>26630</v>
      </c>
      <c r="R3130" s="91" t="s">
        <v>26631</v>
      </c>
      <c r="S3130" s="91" t="s">
        <v>26632</v>
      </c>
      <c r="T3130" s="91" t="s">
        <v>201</v>
      </c>
      <c r="U3130" s="91">
        <v>0</v>
      </c>
      <c r="V3130" s="91">
        <v>500000</v>
      </c>
      <c r="W3130" s="91">
        <v>0</v>
      </c>
      <c r="X3130" s="91">
        <v>100</v>
      </c>
      <c r="Y3130" s="91">
        <v>120</v>
      </c>
      <c r="Z3130" s="91">
        <v>40</v>
      </c>
      <c r="AA3130" s="91">
        <v>60</v>
      </c>
      <c r="AB3130" s="91">
        <v>120</v>
      </c>
      <c r="AC3130" s="91">
        <v>40</v>
      </c>
      <c r="AD3130" s="91">
        <v>60</v>
      </c>
      <c r="AE3130" s="91">
        <v>120</v>
      </c>
      <c r="AF3130" s="91">
        <v>5</v>
      </c>
      <c r="AG3130" s="91">
        <v>371</v>
      </c>
      <c r="AH3130" s="91">
        <v>314063</v>
      </c>
      <c r="AI3130" s="91">
        <v>2</v>
      </c>
      <c r="AJ3130" s="91" t="s">
        <v>26633</v>
      </c>
      <c r="AK3130" s="91">
        <v>2</v>
      </c>
      <c r="AL3130" s="91">
        <v>0</v>
      </c>
      <c r="AM3130" s="91" t="s">
        <v>87</v>
      </c>
      <c r="AO3130" s="91">
        <v>1</v>
      </c>
      <c r="AP3130" s="91">
        <v>2</v>
      </c>
      <c r="AQ3130" s="91" t="s">
        <v>87</v>
      </c>
      <c r="AR3130" s="91" t="s">
        <v>87</v>
      </c>
      <c r="AW3130" s="91">
        <v>1</v>
      </c>
      <c r="AX3130" s="91">
        <v>0</v>
      </c>
      <c r="AZ3130" s="92">
        <v>41759</v>
      </c>
      <c r="BA3130" s="91" t="s">
        <v>183</v>
      </c>
      <c r="BB3130" s="92">
        <v>41759</v>
      </c>
      <c r="BC3130" s="91" t="s">
        <v>87</v>
      </c>
    </row>
    <row r="3131" spans="1:55">
      <c r="A3131" s="91">
        <f t="shared" si="48"/>
        <v>3130</v>
      </c>
      <c r="B3131" s="91">
        <v>2380801</v>
      </c>
      <c r="C3131" s="91">
        <v>38</v>
      </c>
      <c r="D3131" s="91">
        <v>19</v>
      </c>
      <c r="E3131" s="91" t="s">
        <v>87</v>
      </c>
      <c r="F3131" s="91" t="s">
        <v>87</v>
      </c>
      <c r="G3131" s="91" t="s">
        <v>26634</v>
      </c>
      <c r="I3131" s="91" t="s">
        <v>26635</v>
      </c>
      <c r="K3131" s="91" t="s">
        <v>26636</v>
      </c>
      <c r="L3131" s="91" t="s">
        <v>26637</v>
      </c>
      <c r="O3131" s="91" t="s">
        <v>26638</v>
      </c>
      <c r="P3131" s="91" t="s">
        <v>26639</v>
      </c>
      <c r="R3131" s="91" t="s">
        <v>26640</v>
      </c>
      <c r="S3131" s="91" t="s">
        <v>26641</v>
      </c>
      <c r="T3131" s="91" t="s">
        <v>269</v>
      </c>
      <c r="U3131" s="91">
        <v>0</v>
      </c>
      <c r="V3131" s="91">
        <v>500000</v>
      </c>
      <c r="W3131" s="91">
        <v>0</v>
      </c>
      <c r="X3131" s="91">
        <v>100</v>
      </c>
      <c r="Y3131" s="91">
        <v>120</v>
      </c>
      <c r="Z3131" s="91">
        <v>40</v>
      </c>
      <c r="AA3131" s="91">
        <v>60</v>
      </c>
      <c r="AB3131" s="91">
        <v>120</v>
      </c>
      <c r="AC3131" s="91">
        <v>0</v>
      </c>
      <c r="AD3131" s="91">
        <v>100</v>
      </c>
      <c r="AE3131" s="91">
        <v>120</v>
      </c>
      <c r="AF3131" s="91">
        <v>10</v>
      </c>
      <c r="AG3131" s="91">
        <v>707</v>
      </c>
      <c r="AH3131" s="91">
        <v>3786564</v>
      </c>
      <c r="AI3131" s="91">
        <v>1</v>
      </c>
      <c r="AJ3131" s="91" t="s">
        <v>26642</v>
      </c>
      <c r="AK3131" s="91">
        <v>2</v>
      </c>
      <c r="AL3131" s="91">
        <v>0</v>
      </c>
      <c r="AM3131" s="91" t="s">
        <v>87</v>
      </c>
      <c r="AO3131" s="91">
        <v>1</v>
      </c>
      <c r="AP3131" s="91">
        <v>2</v>
      </c>
      <c r="AQ3131" s="91" t="s">
        <v>87</v>
      </c>
      <c r="AR3131" s="91" t="s">
        <v>87</v>
      </c>
      <c r="AW3131" s="91">
        <v>1</v>
      </c>
      <c r="AX3131" s="91">
        <v>0</v>
      </c>
      <c r="AZ3131" s="92">
        <v>42877</v>
      </c>
      <c r="BA3131" s="91" t="s">
        <v>183</v>
      </c>
      <c r="BB3131" s="92">
        <v>42877</v>
      </c>
      <c r="BC3131" s="91" t="s">
        <v>87</v>
      </c>
    </row>
    <row r="3132" spans="1:55">
      <c r="A3132" s="91">
        <f t="shared" si="48"/>
        <v>3131</v>
      </c>
      <c r="B3132" s="91">
        <v>2381101</v>
      </c>
      <c r="C3132" s="91">
        <v>70</v>
      </c>
      <c r="D3132" s="91">
        <v>19</v>
      </c>
      <c r="E3132" s="91" t="s">
        <v>87</v>
      </c>
      <c r="F3132" s="91" t="s">
        <v>87</v>
      </c>
      <c r="G3132" s="91" t="s">
        <v>26643</v>
      </c>
      <c r="I3132" s="91" t="s">
        <v>26644</v>
      </c>
      <c r="J3132" s="91" t="s">
        <v>26645</v>
      </c>
      <c r="K3132" s="91" t="s">
        <v>26646</v>
      </c>
      <c r="L3132" s="91" t="s">
        <v>26647</v>
      </c>
      <c r="O3132" s="91" t="s">
        <v>26648</v>
      </c>
      <c r="P3132" s="91" t="s">
        <v>87</v>
      </c>
      <c r="R3132" s="91" t="s">
        <v>26649</v>
      </c>
      <c r="S3132" s="91" t="s">
        <v>26650</v>
      </c>
      <c r="U3132" s="91">
        <v>0</v>
      </c>
      <c r="V3132" s="91">
        <v>500000</v>
      </c>
      <c r="W3132" s="91">
        <v>0</v>
      </c>
      <c r="X3132" s="91">
        <v>100</v>
      </c>
      <c r="Y3132" s="91">
        <v>120</v>
      </c>
      <c r="Z3132" s="91">
        <v>40</v>
      </c>
      <c r="AA3132" s="91">
        <v>60</v>
      </c>
      <c r="AB3132" s="91">
        <v>120</v>
      </c>
      <c r="AC3132" s="91">
        <v>0</v>
      </c>
      <c r="AD3132" s="91">
        <v>100</v>
      </c>
      <c r="AE3132" s="91">
        <v>120</v>
      </c>
      <c r="AF3132" s="91">
        <v>163</v>
      </c>
      <c r="AG3132" s="91">
        <v>641</v>
      </c>
      <c r="AH3132" s="91">
        <v>89195</v>
      </c>
      <c r="AI3132" s="91">
        <v>1</v>
      </c>
      <c r="AJ3132" s="91" t="s">
        <v>26651</v>
      </c>
      <c r="AK3132" s="91">
        <v>2</v>
      </c>
      <c r="AL3132" s="91">
        <v>0</v>
      </c>
      <c r="AM3132" s="91" t="s">
        <v>87</v>
      </c>
      <c r="AO3132" s="91">
        <v>1</v>
      </c>
      <c r="AP3132" s="91">
        <v>2</v>
      </c>
      <c r="AQ3132" s="91" t="s">
        <v>87</v>
      </c>
      <c r="AR3132" s="91" t="s">
        <v>87</v>
      </c>
      <c r="AW3132" s="91">
        <v>1</v>
      </c>
      <c r="AX3132" s="91">
        <v>0</v>
      </c>
      <c r="AZ3132" s="92">
        <v>41780</v>
      </c>
      <c r="BA3132" s="91" t="s">
        <v>183</v>
      </c>
      <c r="BB3132" s="92">
        <v>41780</v>
      </c>
      <c r="BC3132" s="91" t="s">
        <v>87</v>
      </c>
    </row>
    <row r="3133" spans="1:55">
      <c r="A3133" s="91">
        <f t="shared" si="48"/>
        <v>3132</v>
      </c>
      <c r="B3133" s="91">
        <v>2381403</v>
      </c>
      <c r="C3133" s="91">
        <v>62</v>
      </c>
      <c r="D3133" s="91">
        <v>19</v>
      </c>
      <c r="E3133" s="91">
        <v>23814</v>
      </c>
      <c r="F3133" s="91">
        <v>3</v>
      </c>
      <c r="G3133" s="91" t="s">
        <v>14374</v>
      </c>
      <c r="I3133" s="91" t="s">
        <v>26652</v>
      </c>
      <c r="J3133" s="91" t="s">
        <v>26653</v>
      </c>
      <c r="K3133" s="91" t="s">
        <v>26654</v>
      </c>
      <c r="L3133" s="91" t="s">
        <v>26655</v>
      </c>
      <c r="M3133" s="91" t="s">
        <v>26656</v>
      </c>
      <c r="O3133" s="91" t="s">
        <v>26657</v>
      </c>
      <c r="P3133" s="91" t="s">
        <v>26658</v>
      </c>
      <c r="U3133" s="91">
        <v>1</v>
      </c>
      <c r="V3133" s="91">
        <v>500000</v>
      </c>
      <c r="W3133" s="91">
        <v>0</v>
      </c>
      <c r="X3133" s="91">
        <v>100</v>
      </c>
      <c r="Y3133" s="91">
        <v>120</v>
      </c>
      <c r="Z3133" s="91">
        <v>40</v>
      </c>
      <c r="AA3133" s="91">
        <v>60</v>
      </c>
      <c r="AB3133" s="91">
        <v>120</v>
      </c>
      <c r="AC3133" s="91">
        <v>100</v>
      </c>
      <c r="AD3133" s="91">
        <v>0</v>
      </c>
      <c r="AE3133" s="91">
        <v>0</v>
      </c>
      <c r="AF3133" s="91">
        <v>9</v>
      </c>
      <c r="AG3133" s="91">
        <v>139</v>
      </c>
      <c r="AH3133" s="91">
        <v>2001252</v>
      </c>
      <c r="AI3133" s="91">
        <v>2</v>
      </c>
      <c r="AJ3133" s="91" t="s">
        <v>26652</v>
      </c>
      <c r="AK3133" s="91">
        <v>2</v>
      </c>
      <c r="AL3133" s="91">
        <v>1</v>
      </c>
      <c r="AM3133" s="91">
        <v>27101931026064</v>
      </c>
      <c r="AN3133" s="91" t="s">
        <v>26659</v>
      </c>
      <c r="AO3133" s="91">
        <v>1</v>
      </c>
      <c r="AP3133" s="91">
        <v>1</v>
      </c>
      <c r="AQ3133" s="91">
        <v>1194140</v>
      </c>
      <c r="AR3133" s="91" t="s">
        <v>87</v>
      </c>
      <c r="AU3133" s="93">
        <v>42060</v>
      </c>
      <c r="AW3133" s="91">
        <v>1</v>
      </c>
      <c r="AX3133" s="91">
        <v>0</v>
      </c>
      <c r="AZ3133" s="92">
        <v>42956.052673611113</v>
      </c>
      <c r="BA3133" s="91" t="s">
        <v>233</v>
      </c>
      <c r="BB3133" s="92">
        <v>43027.405891203707</v>
      </c>
      <c r="BC3133" s="91" t="s">
        <v>233</v>
      </c>
    </row>
    <row r="3134" spans="1:55">
      <c r="A3134" s="91">
        <f t="shared" si="48"/>
        <v>3133</v>
      </c>
      <c r="B3134" s="91">
        <v>2381601</v>
      </c>
      <c r="C3134" s="91">
        <v>38</v>
      </c>
      <c r="D3134" s="91">
        <v>19</v>
      </c>
      <c r="E3134" s="91" t="s">
        <v>87</v>
      </c>
      <c r="F3134" s="91" t="s">
        <v>87</v>
      </c>
      <c r="G3134" s="91" t="s">
        <v>26660</v>
      </c>
      <c r="H3134" s="91" t="s">
        <v>26661</v>
      </c>
      <c r="I3134" s="91" t="s">
        <v>26662</v>
      </c>
      <c r="K3134" s="91" t="s">
        <v>26663</v>
      </c>
      <c r="L3134" s="91" t="s">
        <v>26664</v>
      </c>
      <c r="M3134" s="91" t="s">
        <v>26665</v>
      </c>
      <c r="O3134" s="91" t="s">
        <v>26666</v>
      </c>
      <c r="P3134" s="91" t="s">
        <v>26667</v>
      </c>
      <c r="R3134" s="91" t="s">
        <v>26668</v>
      </c>
      <c r="S3134" s="91" t="s">
        <v>26669</v>
      </c>
      <c r="T3134" s="91" t="s">
        <v>269</v>
      </c>
      <c r="U3134" s="91">
        <v>0</v>
      </c>
      <c r="V3134" s="91">
        <v>500000</v>
      </c>
      <c r="W3134" s="91">
        <v>0</v>
      </c>
      <c r="X3134" s="91">
        <v>100</v>
      </c>
      <c r="Y3134" s="91">
        <v>120</v>
      </c>
      <c r="Z3134" s="91">
        <v>40</v>
      </c>
      <c r="AA3134" s="91">
        <v>60</v>
      </c>
      <c r="AB3134" s="91">
        <v>120</v>
      </c>
      <c r="AC3134" s="91">
        <v>0</v>
      </c>
      <c r="AD3134" s="91">
        <v>100</v>
      </c>
      <c r="AE3134" s="91">
        <v>120</v>
      </c>
      <c r="AF3134" s="91">
        <v>133</v>
      </c>
      <c r="AG3134" s="91">
        <v>38</v>
      </c>
      <c r="AH3134" s="91">
        <v>302634</v>
      </c>
      <c r="AI3134" s="91">
        <v>1</v>
      </c>
      <c r="AJ3134" s="91" t="s">
        <v>26670</v>
      </c>
      <c r="AK3134" s="91">
        <v>2</v>
      </c>
      <c r="AL3134" s="91">
        <v>0</v>
      </c>
      <c r="AM3134" s="91" t="s">
        <v>87</v>
      </c>
      <c r="AO3134" s="91">
        <v>1</v>
      </c>
      <c r="AP3134" s="91">
        <v>2</v>
      </c>
      <c r="AQ3134" s="91" t="s">
        <v>87</v>
      </c>
      <c r="AR3134" s="91" t="s">
        <v>87</v>
      </c>
      <c r="AW3134" s="91">
        <v>1</v>
      </c>
      <c r="AX3134" s="91">
        <v>0</v>
      </c>
      <c r="AZ3134" s="92">
        <v>41780</v>
      </c>
      <c r="BA3134" s="91" t="s">
        <v>183</v>
      </c>
      <c r="BB3134" s="92">
        <v>42202</v>
      </c>
      <c r="BC3134" s="91" t="s">
        <v>87</v>
      </c>
    </row>
    <row r="3135" spans="1:55">
      <c r="A3135" s="91">
        <f t="shared" si="48"/>
        <v>3134</v>
      </c>
      <c r="B3135" s="91">
        <v>2382001</v>
      </c>
      <c r="C3135" s="91">
        <v>50</v>
      </c>
      <c r="D3135" s="91">
        <v>19</v>
      </c>
      <c r="E3135" s="91">
        <v>23820</v>
      </c>
      <c r="F3135" s="91">
        <v>1</v>
      </c>
      <c r="G3135" s="91" t="s">
        <v>26671</v>
      </c>
      <c r="I3135" s="91" t="s">
        <v>12759</v>
      </c>
      <c r="J3135" s="91" t="s">
        <v>26671</v>
      </c>
      <c r="K3135" s="91" t="s">
        <v>26672</v>
      </c>
      <c r="L3135" s="91" t="s">
        <v>26673</v>
      </c>
      <c r="O3135" s="91" t="s">
        <v>26674</v>
      </c>
      <c r="P3135" s="91" t="s">
        <v>87</v>
      </c>
      <c r="U3135" s="91">
        <v>1</v>
      </c>
      <c r="V3135" s="91">
        <v>500000</v>
      </c>
      <c r="W3135" s="91">
        <v>40</v>
      </c>
      <c r="X3135" s="91">
        <v>60</v>
      </c>
      <c r="Y3135" s="91">
        <v>120</v>
      </c>
      <c r="Z3135" s="91">
        <v>40</v>
      </c>
      <c r="AA3135" s="91">
        <v>60</v>
      </c>
      <c r="AB3135" s="91">
        <v>120</v>
      </c>
      <c r="AC3135" s="91">
        <v>40</v>
      </c>
      <c r="AD3135" s="91">
        <v>60</v>
      </c>
      <c r="AE3135" s="91">
        <v>120</v>
      </c>
      <c r="AF3135" s="91">
        <v>5</v>
      </c>
      <c r="AG3135" s="91">
        <v>276</v>
      </c>
      <c r="AH3135" s="91">
        <v>220258</v>
      </c>
      <c r="AI3135" s="91">
        <v>2</v>
      </c>
      <c r="AJ3135" s="91" t="s">
        <v>26675</v>
      </c>
      <c r="AK3135" s="91">
        <v>2</v>
      </c>
      <c r="AL3135" s="91">
        <v>0</v>
      </c>
      <c r="AM3135" s="91" t="s">
        <v>87</v>
      </c>
      <c r="AO3135" s="91">
        <v>1</v>
      </c>
      <c r="AP3135" s="91">
        <v>2</v>
      </c>
      <c r="AQ3135" s="91">
        <v>1586224</v>
      </c>
      <c r="AR3135" s="91" t="s">
        <v>87</v>
      </c>
      <c r="AU3135" s="93">
        <v>42060</v>
      </c>
      <c r="AW3135" s="91">
        <v>1</v>
      </c>
      <c r="AX3135" s="91">
        <v>0</v>
      </c>
      <c r="AZ3135" s="92">
        <v>36680</v>
      </c>
      <c r="BA3135" s="91" t="s">
        <v>183</v>
      </c>
      <c r="BB3135" s="92">
        <v>42057</v>
      </c>
      <c r="BC3135" s="91" t="s">
        <v>87</v>
      </c>
    </row>
    <row r="3136" spans="1:55">
      <c r="A3136" s="91">
        <f t="shared" si="48"/>
        <v>3135</v>
      </c>
      <c r="B3136" s="91">
        <v>2382601</v>
      </c>
      <c r="C3136" s="91">
        <v>43</v>
      </c>
      <c r="D3136" s="91">
        <v>19</v>
      </c>
      <c r="E3136" s="91" t="s">
        <v>87</v>
      </c>
      <c r="F3136" s="91" t="s">
        <v>87</v>
      </c>
      <c r="G3136" s="91" t="s">
        <v>26676</v>
      </c>
      <c r="I3136" s="91" t="s">
        <v>26677</v>
      </c>
      <c r="J3136" s="91" t="s">
        <v>26678</v>
      </c>
      <c r="K3136" s="91" t="s">
        <v>26679</v>
      </c>
      <c r="L3136" s="91" t="s">
        <v>26680</v>
      </c>
      <c r="O3136" s="91" t="s">
        <v>26681</v>
      </c>
      <c r="P3136" s="91" t="s">
        <v>26682</v>
      </c>
      <c r="R3136" s="91" t="s">
        <v>26683</v>
      </c>
      <c r="S3136" s="91" t="s">
        <v>26684</v>
      </c>
      <c r="T3136" s="91" t="s">
        <v>201</v>
      </c>
      <c r="U3136" s="91">
        <v>0</v>
      </c>
      <c r="V3136" s="91">
        <v>500000</v>
      </c>
      <c r="W3136" s="91">
        <v>0</v>
      </c>
      <c r="X3136" s="91">
        <v>0</v>
      </c>
      <c r="Y3136" s="91">
        <v>0</v>
      </c>
      <c r="Z3136" s="91">
        <v>30</v>
      </c>
      <c r="AA3136" s="91">
        <v>70</v>
      </c>
      <c r="AB3136" s="91">
        <v>120</v>
      </c>
      <c r="AC3136" s="91">
        <v>0</v>
      </c>
      <c r="AD3136" s="91">
        <v>0</v>
      </c>
      <c r="AE3136" s="91">
        <v>0</v>
      </c>
      <c r="AF3136" s="91">
        <v>1503</v>
      </c>
      <c r="AG3136" s="91">
        <v>30</v>
      </c>
      <c r="AH3136" s="91">
        <v>601750</v>
      </c>
      <c r="AI3136" s="91">
        <v>1</v>
      </c>
      <c r="AJ3136" s="91" t="s">
        <v>26685</v>
      </c>
      <c r="AK3136" s="91">
        <v>2</v>
      </c>
      <c r="AL3136" s="91">
        <v>0</v>
      </c>
      <c r="AM3136" s="91" t="s">
        <v>87</v>
      </c>
      <c r="AO3136" s="91">
        <v>0</v>
      </c>
      <c r="AP3136" s="91">
        <v>2</v>
      </c>
      <c r="AQ3136" s="91" t="s">
        <v>87</v>
      </c>
      <c r="AR3136" s="91" t="s">
        <v>87</v>
      </c>
      <c r="AW3136" s="91">
        <v>1</v>
      </c>
      <c r="AX3136" s="91">
        <v>0</v>
      </c>
      <c r="AZ3136" s="92">
        <v>43132</v>
      </c>
      <c r="BA3136" s="91" t="s">
        <v>3642</v>
      </c>
      <c r="BB3136" s="92">
        <v>43132</v>
      </c>
      <c r="BC3136" s="91" t="s">
        <v>3642</v>
      </c>
    </row>
    <row r="3137" spans="1:55">
      <c r="A3137" s="91">
        <f t="shared" si="48"/>
        <v>3136</v>
      </c>
      <c r="B3137" s="91">
        <v>2383301</v>
      </c>
      <c r="C3137" s="91">
        <v>70</v>
      </c>
      <c r="D3137" s="91">
        <v>19</v>
      </c>
      <c r="E3137" s="91" t="s">
        <v>87</v>
      </c>
      <c r="F3137" s="91" t="s">
        <v>87</v>
      </c>
      <c r="G3137" s="91" t="s">
        <v>26686</v>
      </c>
      <c r="I3137" s="91" t="s">
        <v>26687</v>
      </c>
      <c r="J3137" s="91" t="s">
        <v>26686</v>
      </c>
      <c r="K3137" s="91" t="s">
        <v>26688</v>
      </c>
      <c r="L3137" s="91" t="s">
        <v>26689</v>
      </c>
      <c r="O3137" s="91" t="s">
        <v>26690</v>
      </c>
      <c r="P3137" s="91" t="s">
        <v>26691</v>
      </c>
      <c r="R3137" s="91" t="s">
        <v>26692</v>
      </c>
      <c r="S3137" s="91" t="s">
        <v>26693</v>
      </c>
      <c r="T3137" s="91" t="s">
        <v>269</v>
      </c>
      <c r="U3137" s="91">
        <v>0</v>
      </c>
      <c r="V3137" s="91">
        <v>500000</v>
      </c>
      <c r="W3137" s="91">
        <v>0</v>
      </c>
      <c r="X3137" s="91">
        <v>100</v>
      </c>
      <c r="Y3137" s="91">
        <v>120</v>
      </c>
      <c r="Z3137" s="91">
        <v>40</v>
      </c>
      <c r="AA3137" s="91">
        <v>60</v>
      </c>
      <c r="AB3137" s="91">
        <v>120</v>
      </c>
      <c r="AC3137" s="91">
        <v>0</v>
      </c>
      <c r="AD3137" s="91">
        <v>100</v>
      </c>
      <c r="AE3137" s="91">
        <v>120</v>
      </c>
      <c r="AF3137" s="91">
        <v>157</v>
      </c>
      <c r="AG3137" s="91">
        <v>214</v>
      </c>
      <c r="AH3137" s="91">
        <v>143396</v>
      </c>
      <c r="AI3137" s="91">
        <v>1</v>
      </c>
      <c r="AJ3137" s="91" t="s">
        <v>26694</v>
      </c>
      <c r="AK3137" s="91">
        <v>2</v>
      </c>
      <c r="AL3137" s="91">
        <v>0</v>
      </c>
      <c r="AM3137" s="91" t="s">
        <v>87</v>
      </c>
      <c r="AO3137" s="91">
        <v>1</v>
      </c>
      <c r="AP3137" s="91">
        <v>2</v>
      </c>
      <c r="AQ3137" s="91" t="s">
        <v>87</v>
      </c>
      <c r="AR3137" s="91" t="s">
        <v>87</v>
      </c>
      <c r="AW3137" s="91">
        <v>1</v>
      </c>
      <c r="AX3137" s="91">
        <v>0</v>
      </c>
      <c r="AZ3137" s="92">
        <v>41782</v>
      </c>
      <c r="BA3137" s="91" t="s">
        <v>183</v>
      </c>
      <c r="BB3137" s="92">
        <v>41782</v>
      </c>
      <c r="BC3137" s="91" t="s">
        <v>87</v>
      </c>
    </row>
    <row r="3138" spans="1:55">
      <c r="A3138" s="91">
        <f t="shared" si="48"/>
        <v>3137</v>
      </c>
      <c r="B3138" s="91">
        <v>2383401</v>
      </c>
      <c r="C3138" s="91">
        <v>70</v>
      </c>
      <c r="D3138" s="91">
        <v>19</v>
      </c>
      <c r="E3138" s="91" t="s">
        <v>87</v>
      </c>
      <c r="F3138" s="91" t="s">
        <v>87</v>
      </c>
      <c r="G3138" s="91" t="s">
        <v>26695</v>
      </c>
      <c r="H3138" s="91" t="s">
        <v>26696</v>
      </c>
      <c r="I3138" s="91" t="s">
        <v>26697</v>
      </c>
      <c r="J3138" s="91" t="s">
        <v>26698</v>
      </c>
      <c r="K3138" s="91" t="s">
        <v>26699</v>
      </c>
      <c r="L3138" s="91" t="s">
        <v>26700</v>
      </c>
      <c r="O3138" s="91" t="s">
        <v>26701</v>
      </c>
      <c r="P3138" s="91" t="s">
        <v>26702</v>
      </c>
      <c r="R3138" s="91" t="s">
        <v>26703</v>
      </c>
      <c r="S3138" s="91" t="s">
        <v>26704</v>
      </c>
      <c r="T3138" s="91" t="s">
        <v>269</v>
      </c>
      <c r="U3138" s="91">
        <v>0</v>
      </c>
      <c r="V3138" s="91">
        <v>500000</v>
      </c>
      <c r="W3138" s="91">
        <v>0</v>
      </c>
      <c r="X3138" s="91">
        <v>100</v>
      </c>
      <c r="Y3138" s="91">
        <v>120</v>
      </c>
      <c r="Z3138" s="91">
        <v>40</v>
      </c>
      <c r="AA3138" s="91">
        <v>60</v>
      </c>
      <c r="AB3138" s="91">
        <v>120</v>
      </c>
      <c r="AC3138" s="91">
        <v>0</v>
      </c>
      <c r="AD3138" s="91">
        <v>100</v>
      </c>
      <c r="AE3138" s="91">
        <v>120</v>
      </c>
      <c r="AF3138" s="91">
        <v>554</v>
      </c>
      <c r="AG3138" s="91">
        <v>312</v>
      </c>
      <c r="AH3138" s="91">
        <v>524345</v>
      </c>
      <c r="AI3138" s="91">
        <v>1</v>
      </c>
      <c r="AJ3138" s="91" t="s">
        <v>26697</v>
      </c>
      <c r="AK3138" s="91">
        <v>2</v>
      </c>
      <c r="AL3138" s="91">
        <v>0</v>
      </c>
      <c r="AM3138" s="91" t="s">
        <v>87</v>
      </c>
      <c r="AO3138" s="91">
        <v>1</v>
      </c>
      <c r="AP3138" s="91">
        <v>2</v>
      </c>
      <c r="AQ3138" s="91" t="s">
        <v>87</v>
      </c>
      <c r="AR3138" s="91" t="s">
        <v>87</v>
      </c>
      <c r="AW3138" s="91">
        <v>1</v>
      </c>
      <c r="AX3138" s="91">
        <v>0</v>
      </c>
      <c r="AZ3138" s="92">
        <v>41782</v>
      </c>
      <c r="BA3138" s="91" t="s">
        <v>183</v>
      </c>
      <c r="BB3138" s="92">
        <v>41782</v>
      </c>
      <c r="BC3138" s="91" t="s">
        <v>87</v>
      </c>
    </row>
    <row r="3139" spans="1:55">
      <c r="A3139" s="91">
        <f t="shared" ref="A3139:A3202" si="49">A3138+1</f>
        <v>3138</v>
      </c>
      <c r="B3139" s="91">
        <v>2383501</v>
      </c>
      <c r="C3139" s="91">
        <v>70</v>
      </c>
      <c r="D3139" s="91">
        <v>19</v>
      </c>
      <c r="E3139" s="91" t="s">
        <v>87</v>
      </c>
      <c r="F3139" s="91" t="s">
        <v>87</v>
      </c>
      <c r="G3139" s="91" t="s">
        <v>26705</v>
      </c>
      <c r="I3139" s="91" t="s">
        <v>26706</v>
      </c>
      <c r="J3139" s="91" t="s">
        <v>26707</v>
      </c>
      <c r="K3139" s="91" t="s">
        <v>26708</v>
      </c>
      <c r="L3139" s="91" t="s">
        <v>26709</v>
      </c>
      <c r="O3139" s="91" t="s">
        <v>26710</v>
      </c>
      <c r="P3139" s="91" t="s">
        <v>26711</v>
      </c>
      <c r="R3139" s="91" t="s">
        <v>26712</v>
      </c>
      <c r="S3139" s="91" t="s">
        <v>26713</v>
      </c>
      <c r="T3139" s="91" t="s">
        <v>6110</v>
      </c>
      <c r="U3139" s="91">
        <v>0</v>
      </c>
      <c r="V3139" s="91">
        <v>0</v>
      </c>
      <c r="W3139" s="91">
        <v>0</v>
      </c>
      <c r="X3139" s="91">
        <v>100</v>
      </c>
      <c r="Y3139" s="91">
        <v>120</v>
      </c>
      <c r="Z3139" s="91">
        <v>40</v>
      </c>
      <c r="AA3139" s="91">
        <v>60</v>
      </c>
      <c r="AB3139" s="91">
        <v>120</v>
      </c>
      <c r="AC3139" s="91">
        <v>0</v>
      </c>
      <c r="AD3139" s="91">
        <v>100</v>
      </c>
      <c r="AE3139" s="91">
        <v>120</v>
      </c>
      <c r="AF3139" s="91">
        <v>5</v>
      </c>
      <c r="AG3139" s="91">
        <v>542</v>
      </c>
      <c r="AH3139" s="91">
        <v>1099713</v>
      </c>
      <c r="AI3139" s="91">
        <v>2</v>
      </c>
      <c r="AJ3139" s="91" t="s">
        <v>26706</v>
      </c>
      <c r="AK3139" s="91">
        <v>2</v>
      </c>
      <c r="AL3139" s="91">
        <v>0</v>
      </c>
      <c r="AM3139" s="91" t="s">
        <v>87</v>
      </c>
      <c r="AO3139" s="91">
        <v>1</v>
      </c>
      <c r="AP3139" s="91">
        <v>2</v>
      </c>
      <c r="AQ3139" s="91" t="s">
        <v>87</v>
      </c>
      <c r="AR3139" s="91" t="s">
        <v>87</v>
      </c>
      <c r="AW3139" s="91">
        <v>1</v>
      </c>
      <c r="AX3139" s="91">
        <v>0</v>
      </c>
      <c r="AZ3139" s="92">
        <v>41786</v>
      </c>
      <c r="BA3139" s="91" t="s">
        <v>183</v>
      </c>
      <c r="BB3139" s="92">
        <v>41984</v>
      </c>
      <c r="BC3139" s="91" t="s">
        <v>87</v>
      </c>
    </row>
    <row r="3140" spans="1:55">
      <c r="A3140" s="91">
        <f t="shared" si="49"/>
        <v>3139</v>
      </c>
      <c r="B3140" s="91">
        <v>2385701</v>
      </c>
      <c r="C3140" s="91">
        <v>30</v>
      </c>
      <c r="D3140" s="91">
        <v>19</v>
      </c>
      <c r="E3140" s="91" t="s">
        <v>87</v>
      </c>
      <c r="F3140" s="91" t="s">
        <v>87</v>
      </c>
      <c r="G3140" s="91" t="s">
        <v>26714</v>
      </c>
      <c r="I3140" s="91" t="s">
        <v>26715</v>
      </c>
      <c r="J3140" s="91" t="s">
        <v>26716</v>
      </c>
      <c r="K3140" s="91" t="s">
        <v>26717</v>
      </c>
      <c r="L3140" s="91" t="s">
        <v>26718</v>
      </c>
      <c r="O3140" s="91" t="s">
        <v>26719</v>
      </c>
      <c r="P3140" s="91" t="s">
        <v>26720</v>
      </c>
      <c r="R3140" s="91" t="s">
        <v>26721</v>
      </c>
      <c r="S3140" s="91" t="s">
        <v>26722</v>
      </c>
      <c r="T3140" s="91" t="s">
        <v>269</v>
      </c>
      <c r="U3140" s="91">
        <v>0</v>
      </c>
      <c r="V3140" s="91">
        <v>500000</v>
      </c>
      <c r="W3140" s="91">
        <v>0</v>
      </c>
      <c r="X3140" s="91">
        <v>100</v>
      </c>
      <c r="Y3140" s="91">
        <v>120</v>
      </c>
      <c r="Z3140" s="91">
        <v>40</v>
      </c>
      <c r="AA3140" s="91">
        <v>60</v>
      </c>
      <c r="AB3140" s="91">
        <v>120</v>
      </c>
      <c r="AC3140" s="91">
        <v>40</v>
      </c>
      <c r="AD3140" s="91">
        <v>60</v>
      </c>
      <c r="AE3140" s="91">
        <v>120</v>
      </c>
      <c r="AF3140" s="91">
        <v>143</v>
      </c>
      <c r="AG3140" s="91">
        <v>313</v>
      </c>
      <c r="AH3140" s="91">
        <v>2025414</v>
      </c>
      <c r="AI3140" s="91">
        <v>2</v>
      </c>
      <c r="AJ3140" s="91" t="s">
        <v>26723</v>
      </c>
      <c r="AK3140" s="91">
        <v>2</v>
      </c>
      <c r="AL3140" s="91">
        <v>0</v>
      </c>
      <c r="AM3140" s="91" t="s">
        <v>87</v>
      </c>
      <c r="AO3140" s="91">
        <v>1</v>
      </c>
      <c r="AP3140" s="91">
        <v>2</v>
      </c>
      <c r="AQ3140" s="91" t="s">
        <v>87</v>
      </c>
      <c r="AR3140" s="91" t="s">
        <v>87</v>
      </c>
      <c r="AW3140" s="91">
        <v>1</v>
      </c>
      <c r="AX3140" s="91">
        <v>0</v>
      </c>
      <c r="AZ3140" s="92">
        <v>41793</v>
      </c>
      <c r="BA3140" s="91" t="s">
        <v>183</v>
      </c>
      <c r="BB3140" s="92">
        <v>41793</v>
      </c>
      <c r="BC3140" s="91" t="s">
        <v>87</v>
      </c>
    </row>
    <row r="3141" spans="1:55">
      <c r="A3141" s="91">
        <f t="shared" si="49"/>
        <v>3140</v>
      </c>
      <c r="B3141" s="91">
        <v>2385801</v>
      </c>
      <c r="C3141" s="91">
        <v>70</v>
      </c>
      <c r="D3141" s="91">
        <v>19</v>
      </c>
      <c r="E3141" s="91" t="s">
        <v>87</v>
      </c>
      <c r="F3141" s="91" t="s">
        <v>87</v>
      </c>
      <c r="G3141" s="91" t="s">
        <v>26724</v>
      </c>
      <c r="I3141" s="91" t="s">
        <v>26725</v>
      </c>
      <c r="J3141" s="91" t="s">
        <v>15792</v>
      </c>
      <c r="K3141" s="91" t="s">
        <v>26726</v>
      </c>
      <c r="L3141" s="91" t="s">
        <v>26727</v>
      </c>
      <c r="O3141" s="91" t="s">
        <v>26728</v>
      </c>
      <c r="P3141" s="91" t="s">
        <v>26729</v>
      </c>
      <c r="Q3141" s="91" t="s">
        <v>26730</v>
      </c>
      <c r="R3141" s="91" t="s">
        <v>26731</v>
      </c>
      <c r="S3141" s="91" t="s">
        <v>26732</v>
      </c>
      <c r="T3141" s="91" t="s">
        <v>269</v>
      </c>
      <c r="U3141" s="91">
        <v>1</v>
      </c>
      <c r="V3141" s="91">
        <v>500000</v>
      </c>
      <c r="W3141" s="91">
        <v>0</v>
      </c>
      <c r="X3141" s="91">
        <v>100</v>
      </c>
      <c r="Y3141" s="91">
        <v>120</v>
      </c>
      <c r="Z3141" s="91">
        <v>40</v>
      </c>
      <c r="AA3141" s="91">
        <v>60</v>
      </c>
      <c r="AB3141" s="91">
        <v>120</v>
      </c>
      <c r="AC3141" s="91">
        <v>0</v>
      </c>
      <c r="AD3141" s="91">
        <v>100</v>
      </c>
      <c r="AE3141" s="91">
        <v>120</v>
      </c>
      <c r="AF3141" s="91">
        <v>5</v>
      </c>
      <c r="AG3141" s="91">
        <v>826</v>
      </c>
      <c r="AH3141" s="91">
        <v>140274</v>
      </c>
      <c r="AI3141" s="91">
        <v>1</v>
      </c>
      <c r="AJ3141" s="91" t="s">
        <v>26733</v>
      </c>
      <c r="AK3141" s="91">
        <v>2</v>
      </c>
      <c r="AL3141" s="91">
        <v>1</v>
      </c>
      <c r="AM3141" s="91" t="s">
        <v>26734</v>
      </c>
      <c r="AN3141" s="91" t="s">
        <v>26735</v>
      </c>
      <c r="AO3141" s="91">
        <v>1</v>
      </c>
      <c r="AP3141" s="91">
        <v>2</v>
      </c>
      <c r="AQ3141" s="91">
        <v>1592243</v>
      </c>
      <c r="AR3141" s="91" t="s">
        <v>87</v>
      </c>
      <c r="AU3141" s="93">
        <v>42060</v>
      </c>
      <c r="AW3141" s="91">
        <v>1</v>
      </c>
      <c r="AX3141" s="91">
        <v>0</v>
      </c>
      <c r="AZ3141" s="92">
        <v>41793</v>
      </c>
      <c r="BA3141" s="91" t="s">
        <v>183</v>
      </c>
      <c r="BB3141" s="92">
        <v>42810</v>
      </c>
      <c r="BC3141" s="91" t="s">
        <v>87</v>
      </c>
    </row>
    <row r="3142" spans="1:55">
      <c r="A3142" s="91">
        <f t="shared" si="49"/>
        <v>3141</v>
      </c>
      <c r="B3142" s="91">
        <v>2392301</v>
      </c>
      <c r="C3142" s="91">
        <v>10</v>
      </c>
      <c r="D3142" s="91">
        <v>19</v>
      </c>
      <c r="E3142" s="91" t="s">
        <v>87</v>
      </c>
      <c r="F3142" s="91" t="s">
        <v>87</v>
      </c>
      <c r="G3142" s="91" t="s">
        <v>26736</v>
      </c>
      <c r="I3142" s="91" t="s">
        <v>26737</v>
      </c>
      <c r="J3142" s="91" t="s">
        <v>26738</v>
      </c>
      <c r="K3142" s="91" t="s">
        <v>22773</v>
      </c>
      <c r="L3142" s="91" t="s">
        <v>26739</v>
      </c>
      <c r="O3142" s="91" t="s">
        <v>26740</v>
      </c>
      <c r="P3142" s="91" t="s">
        <v>26741</v>
      </c>
      <c r="R3142" s="91" t="s">
        <v>26742</v>
      </c>
      <c r="S3142" s="91" t="s">
        <v>26743</v>
      </c>
      <c r="T3142" s="91" t="s">
        <v>269</v>
      </c>
      <c r="U3142" s="91">
        <v>0</v>
      </c>
      <c r="V3142" s="91">
        <v>500000</v>
      </c>
      <c r="W3142" s="91">
        <v>0</v>
      </c>
      <c r="X3142" s="91">
        <v>100</v>
      </c>
      <c r="Y3142" s="91">
        <v>120</v>
      </c>
      <c r="Z3142" s="91">
        <v>40</v>
      </c>
      <c r="AA3142" s="91">
        <v>60</v>
      </c>
      <c r="AB3142" s="91">
        <v>120</v>
      </c>
      <c r="AC3142" s="91">
        <v>0</v>
      </c>
      <c r="AD3142" s="91">
        <v>0</v>
      </c>
      <c r="AE3142" s="91">
        <v>0</v>
      </c>
      <c r="AF3142" s="91">
        <v>9</v>
      </c>
      <c r="AG3142" s="91">
        <v>301</v>
      </c>
      <c r="AH3142" s="91">
        <v>5316642</v>
      </c>
      <c r="AI3142" s="91">
        <v>1</v>
      </c>
      <c r="AJ3142" s="91" t="s">
        <v>26737</v>
      </c>
      <c r="AK3142" s="91">
        <v>2</v>
      </c>
      <c r="AL3142" s="91">
        <v>0</v>
      </c>
      <c r="AM3142" s="91" t="s">
        <v>87</v>
      </c>
      <c r="AO3142" s="91">
        <v>0</v>
      </c>
      <c r="AP3142" s="91">
        <v>0</v>
      </c>
      <c r="AQ3142" s="91" t="s">
        <v>87</v>
      </c>
      <c r="AR3142" s="91" t="s">
        <v>87</v>
      </c>
      <c r="AW3142" s="91">
        <v>1</v>
      </c>
      <c r="AX3142" s="91">
        <v>0</v>
      </c>
      <c r="AZ3142" s="92">
        <v>41817</v>
      </c>
      <c r="BA3142" s="91" t="s">
        <v>183</v>
      </c>
      <c r="BB3142" s="92">
        <v>41817</v>
      </c>
      <c r="BC3142" s="91" t="s">
        <v>87</v>
      </c>
    </row>
    <row r="3143" spans="1:55">
      <c r="A3143" s="91">
        <f t="shared" si="49"/>
        <v>3142</v>
      </c>
      <c r="B3143" s="91">
        <v>2394401</v>
      </c>
      <c r="C3143" s="91">
        <v>57</v>
      </c>
      <c r="D3143" s="91">
        <v>19</v>
      </c>
      <c r="E3143" s="91" t="s">
        <v>87</v>
      </c>
      <c r="F3143" s="91" t="s">
        <v>87</v>
      </c>
      <c r="G3143" s="91" t="s">
        <v>26744</v>
      </c>
      <c r="I3143" s="91" t="s">
        <v>26745</v>
      </c>
      <c r="K3143" s="91" t="s">
        <v>26746</v>
      </c>
      <c r="L3143" s="91" t="s">
        <v>26747</v>
      </c>
      <c r="O3143" s="91" t="s">
        <v>26748</v>
      </c>
      <c r="P3143" s="91" t="s">
        <v>26749</v>
      </c>
      <c r="R3143" s="91" t="s">
        <v>26750</v>
      </c>
      <c r="S3143" s="91" t="s">
        <v>26751</v>
      </c>
      <c r="T3143" s="91" t="s">
        <v>269</v>
      </c>
      <c r="U3143" s="91">
        <v>0</v>
      </c>
      <c r="V3143" s="91">
        <v>500000</v>
      </c>
      <c r="W3143" s="91">
        <v>0</v>
      </c>
      <c r="X3143" s="91">
        <v>100</v>
      </c>
      <c r="Y3143" s="91">
        <v>120</v>
      </c>
      <c r="Z3143" s="91">
        <v>40</v>
      </c>
      <c r="AA3143" s="91">
        <v>60</v>
      </c>
      <c r="AB3143" s="91">
        <v>120</v>
      </c>
      <c r="AC3143" s="91">
        <v>40</v>
      </c>
      <c r="AD3143" s="91">
        <v>60</v>
      </c>
      <c r="AE3143" s="91">
        <v>120</v>
      </c>
      <c r="AF3143" s="91">
        <v>153</v>
      </c>
      <c r="AG3143" s="91">
        <v>116</v>
      </c>
      <c r="AH3143" s="91">
        <v>1209034</v>
      </c>
      <c r="AI3143" s="91">
        <v>2</v>
      </c>
      <c r="AJ3143" s="91" t="s">
        <v>26752</v>
      </c>
      <c r="AK3143" s="91">
        <v>2</v>
      </c>
      <c r="AL3143" s="91">
        <v>1</v>
      </c>
      <c r="AM3143" s="91" t="s">
        <v>26753</v>
      </c>
      <c r="AN3143" s="91" t="s">
        <v>26754</v>
      </c>
      <c r="AO3143" s="91">
        <v>1</v>
      </c>
      <c r="AP3143" s="91">
        <v>1</v>
      </c>
      <c r="AQ3143" s="91" t="s">
        <v>87</v>
      </c>
      <c r="AR3143" s="91" t="s">
        <v>87</v>
      </c>
      <c r="AW3143" s="91">
        <v>1</v>
      </c>
      <c r="AX3143" s="91">
        <v>0</v>
      </c>
      <c r="AZ3143" s="92">
        <v>43132</v>
      </c>
      <c r="BA3143" s="91" t="s">
        <v>728</v>
      </c>
      <c r="BB3143" s="92">
        <v>43132</v>
      </c>
      <c r="BC3143" s="91" t="s">
        <v>728</v>
      </c>
    </row>
    <row r="3144" spans="1:55">
      <c r="A3144" s="91">
        <f t="shared" si="49"/>
        <v>3143</v>
      </c>
      <c r="B3144" s="91">
        <v>2394701</v>
      </c>
      <c r="C3144" s="91">
        <v>70</v>
      </c>
      <c r="D3144" s="91">
        <v>19</v>
      </c>
      <c r="E3144" s="91" t="s">
        <v>87</v>
      </c>
      <c r="F3144" s="91" t="s">
        <v>87</v>
      </c>
      <c r="G3144" s="91" t="s">
        <v>26755</v>
      </c>
      <c r="I3144" s="91" t="s">
        <v>26756</v>
      </c>
      <c r="J3144" s="91" t="s">
        <v>26757</v>
      </c>
      <c r="K3144" s="91" t="s">
        <v>26758</v>
      </c>
      <c r="L3144" s="91" t="s">
        <v>26759</v>
      </c>
      <c r="O3144" s="91" t="s">
        <v>26760</v>
      </c>
      <c r="P3144" s="91" t="s">
        <v>26761</v>
      </c>
      <c r="R3144" s="91" t="s">
        <v>26762</v>
      </c>
      <c r="S3144" s="91" t="s">
        <v>26763</v>
      </c>
      <c r="T3144" s="91" t="s">
        <v>269</v>
      </c>
      <c r="U3144" s="91">
        <v>1</v>
      </c>
      <c r="V3144" s="91">
        <v>500000</v>
      </c>
      <c r="W3144" s="91">
        <v>0</v>
      </c>
      <c r="X3144" s="91">
        <v>100</v>
      </c>
      <c r="Y3144" s="91">
        <v>120</v>
      </c>
      <c r="Z3144" s="91">
        <v>40</v>
      </c>
      <c r="AA3144" s="91">
        <v>60</v>
      </c>
      <c r="AB3144" s="91">
        <v>120</v>
      </c>
      <c r="AC3144" s="91">
        <v>0</v>
      </c>
      <c r="AD3144" s="91">
        <v>100</v>
      </c>
      <c r="AE3144" s="91">
        <v>120</v>
      </c>
      <c r="AF3144" s="91">
        <v>1630</v>
      </c>
      <c r="AG3144" s="91">
        <v>13</v>
      </c>
      <c r="AH3144" s="91">
        <v>231973</v>
      </c>
      <c r="AI3144" s="91">
        <v>1</v>
      </c>
      <c r="AJ3144" s="91" t="s">
        <v>26764</v>
      </c>
      <c r="AK3144" s="91">
        <v>2</v>
      </c>
      <c r="AL3144" s="91">
        <v>1</v>
      </c>
      <c r="AM3144" s="91">
        <v>27108112667000</v>
      </c>
      <c r="AN3144" s="91" t="s">
        <v>26765</v>
      </c>
      <c r="AO3144" s="91">
        <v>1</v>
      </c>
      <c r="AP3144" s="91">
        <v>2</v>
      </c>
      <c r="AQ3144" s="91">
        <v>1897049</v>
      </c>
      <c r="AR3144" s="91" t="s">
        <v>87</v>
      </c>
      <c r="AU3144" s="93">
        <v>42454</v>
      </c>
      <c r="AW3144" s="91">
        <v>1</v>
      </c>
      <c r="AX3144" s="91">
        <v>0</v>
      </c>
      <c r="AZ3144" s="92">
        <v>41830</v>
      </c>
      <c r="BA3144" s="91" t="s">
        <v>183</v>
      </c>
      <c r="BB3144" s="92">
        <v>41984</v>
      </c>
      <c r="BC3144" s="91" t="s">
        <v>87</v>
      </c>
    </row>
    <row r="3145" spans="1:55">
      <c r="A3145" s="91">
        <f t="shared" si="49"/>
        <v>3144</v>
      </c>
      <c r="B3145" s="91">
        <v>2396301</v>
      </c>
      <c r="C3145" s="91">
        <v>38</v>
      </c>
      <c r="D3145" s="91">
        <v>19</v>
      </c>
      <c r="E3145" s="91" t="s">
        <v>87</v>
      </c>
      <c r="F3145" s="91" t="s">
        <v>87</v>
      </c>
      <c r="G3145" s="91" t="s">
        <v>26766</v>
      </c>
      <c r="I3145" s="91" t="s">
        <v>26767</v>
      </c>
      <c r="K3145" s="91" t="s">
        <v>26768</v>
      </c>
      <c r="L3145" s="91" t="s">
        <v>26769</v>
      </c>
      <c r="O3145" s="91" t="s">
        <v>26770</v>
      </c>
      <c r="P3145" s="91" t="s">
        <v>26771</v>
      </c>
      <c r="R3145" s="91" t="s">
        <v>26772</v>
      </c>
      <c r="S3145" s="91" t="s">
        <v>26773</v>
      </c>
      <c r="T3145" s="91" t="s">
        <v>269</v>
      </c>
      <c r="U3145" s="91">
        <v>0</v>
      </c>
      <c r="V3145" s="91">
        <v>500000</v>
      </c>
      <c r="W3145" s="91">
        <v>100</v>
      </c>
      <c r="X3145" s="91">
        <v>0</v>
      </c>
      <c r="Y3145" s="91">
        <v>0</v>
      </c>
      <c r="Z3145" s="91">
        <v>100</v>
      </c>
      <c r="AA3145" s="91">
        <v>0</v>
      </c>
      <c r="AB3145" s="91">
        <v>0</v>
      </c>
      <c r="AC3145" s="91">
        <v>100</v>
      </c>
      <c r="AD3145" s="91">
        <v>0</v>
      </c>
      <c r="AE3145" s="91">
        <v>0</v>
      </c>
      <c r="AF3145" s="91">
        <v>5</v>
      </c>
      <c r="AG3145" s="91">
        <v>258</v>
      </c>
      <c r="AH3145" s="91">
        <v>4132689</v>
      </c>
      <c r="AI3145" s="91">
        <v>1</v>
      </c>
      <c r="AJ3145" s="91" t="s">
        <v>26774</v>
      </c>
      <c r="AK3145" s="91">
        <v>2</v>
      </c>
      <c r="AL3145" s="91">
        <v>0</v>
      </c>
      <c r="AM3145" s="91" t="s">
        <v>87</v>
      </c>
      <c r="AO3145" s="91">
        <v>1</v>
      </c>
      <c r="AP3145" s="91">
        <v>2</v>
      </c>
      <c r="AQ3145" s="91" t="s">
        <v>87</v>
      </c>
      <c r="AR3145" s="91" t="s">
        <v>87</v>
      </c>
      <c r="AW3145" s="91">
        <v>1</v>
      </c>
      <c r="AX3145" s="91">
        <v>0</v>
      </c>
      <c r="AZ3145" s="92">
        <v>41836</v>
      </c>
      <c r="BA3145" s="91" t="s">
        <v>183</v>
      </c>
      <c r="BB3145" s="92">
        <v>41850</v>
      </c>
      <c r="BC3145" s="91" t="s">
        <v>87</v>
      </c>
    </row>
    <row r="3146" spans="1:55">
      <c r="A3146" s="91">
        <f t="shared" si="49"/>
        <v>3145</v>
      </c>
      <c r="B3146" s="91">
        <v>2398001</v>
      </c>
      <c r="C3146" s="91">
        <v>10</v>
      </c>
      <c r="D3146" s="91">
        <v>19</v>
      </c>
      <c r="E3146" s="91">
        <v>23980</v>
      </c>
      <c r="F3146" s="91">
        <v>1</v>
      </c>
      <c r="G3146" s="91" t="s">
        <v>26775</v>
      </c>
      <c r="I3146" s="91" t="s">
        <v>26776</v>
      </c>
      <c r="J3146" s="91" t="s">
        <v>26777</v>
      </c>
      <c r="K3146" s="91" t="s">
        <v>24694</v>
      </c>
      <c r="L3146" s="91" t="s">
        <v>26778</v>
      </c>
      <c r="O3146" s="91" t="s">
        <v>26779</v>
      </c>
      <c r="P3146" s="91" t="s">
        <v>87</v>
      </c>
      <c r="U3146" s="91">
        <v>0</v>
      </c>
      <c r="V3146" s="91">
        <v>500000</v>
      </c>
      <c r="W3146" s="91">
        <v>0</v>
      </c>
      <c r="X3146" s="91">
        <v>0</v>
      </c>
      <c r="Y3146" s="91">
        <v>0</v>
      </c>
      <c r="Z3146" s="91">
        <v>100</v>
      </c>
      <c r="AA3146" s="91">
        <v>0</v>
      </c>
      <c r="AB3146" s="91">
        <v>0</v>
      </c>
      <c r="AC3146" s="91">
        <v>0</v>
      </c>
      <c r="AD3146" s="91">
        <v>0</v>
      </c>
      <c r="AE3146" s="91">
        <v>0</v>
      </c>
      <c r="AF3146" s="91">
        <v>116</v>
      </c>
      <c r="AG3146" s="91">
        <v>178</v>
      </c>
      <c r="AH3146" s="91">
        <v>106684</v>
      </c>
      <c r="AI3146" s="91">
        <v>2</v>
      </c>
      <c r="AJ3146" s="91" t="s">
        <v>26780</v>
      </c>
      <c r="AK3146" s="91">
        <v>2</v>
      </c>
      <c r="AL3146" s="91">
        <v>0</v>
      </c>
      <c r="AM3146" s="91" t="s">
        <v>87</v>
      </c>
      <c r="AO3146" s="91">
        <v>0</v>
      </c>
      <c r="AP3146" s="91">
        <v>2</v>
      </c>
      <c r="AQ3146" s="91" t="s">
        <v>87</v>
      </c>
      <c r="AR3146" s="91" t="s">
        <v>87</v>
      </c>
      <c r="AW3146" s="91">
        <v>1</v>
      </c>
      <c r="AX3146" s="91">
        <v>0</v>
      </c>
      <c r="AZ3146" s="92">
        <v>36680</v>
      </c>
      <c r="BA3146" s="91" t="s">
        <v>183</v>
      </c>
      <c r="BB3146" s="92">
        <v>40360</v>
      </c>
      <c r="BC3146" s="91" t="s">
        <v>87</v>
      </c>
    </row>
    <row r="3147" spans="1:55">
      <c r="A3147" s="91">
        <f t="shared" si="49"/>
        <v>3146</v>
      </c>
      <c r="B3147" s="91">
        <v>2398101</v>
      </c>
      <c r="C3147" s="91">
        <v>30</v>
      </c>
      <c r="D3147" s="91">
        <v>19</v>
      </c>
      <c r="E3147" s="91" t="s">
        <v>87</v>
      </c>
      <c r="F3147" s="91" t="s">
        <v>87</v>
      </c>
      <c r="G3147" s="91" t="s">
        <v>26781</v>
      </c>
      <c r="H3147" s="91" t="s">
        <v>26782</v>
      </c>
      <c r="I3147" s="91" t="s">
        <v>26783</v>
      </c>
      <c r="J3147" s="91" t="s">
        <v>26783</v>
      </c>
      <c r="K3147" s="91" t="s">
        <v>363</v>
      </c>
      <c r="L3147" s="91" t="s">
        <v>26784</v>
      </c>
      <c r="M3147" s="91" t="s">
        <v>26785</v>
      </c>
      <c r="O3147" s="91" t="s">
        <v>26786</v>
      </c>
      <c r="P3147" s="91" t="s">
        <v>26787</v>
      </c>
      <c r="R3147" s="91" t="s">
        <v>26788</v>
      </c>
      <c r="S3147" s="91" t="s">
        <v>26789</v>
      </c>
      <c r="T3147" s="91" t="s">
        <v>269</v>
      </c>
      <c r="U3147" s="91">
        <v>0</v>
      </c>
      <c r="V3147" s="91">
        <v>500000</v>
      </c>
      <c r="W3147" s="91">
        <v>0</v>
      </c>
      <c r="X3147" s="91">
        <v>100</v>
      </c>
      <c r="Y3147" s="91">
        <v>120</v>
      </c>
      <c r="Z3147" s="91">
        <v>40</v>
      </c>
      <c r="AA3147" s="91">
        <v>60</v>
      </c>
      <c r="AB3147" s="91">
        <v>120</v>
      </c>
      <c r="AC3147" s="91">
        <v>40</v>
      </c>
      <c r="AD3147" s="91">
        <v>60</v>
      </c>
      <c r="AE3147" s="91">
        <v>120</v>
      </c>
      <c r="AF3147" s="91">
        <v>9</v>
      </c>
      <c r="AG3147" s="91">
        <v>888</v>
      </c>
      <c r="AH3147" s="91">
        <v>5177399</v>
      </c>
      <c r="AI3147" s="91">
        <v>1</v>
      </c>
      <c r="AJ3147" s="91" t="s">
        <v>26790</v>
      </c>
      <c r="AK3147" s="91">
        <v>2</v>
      </c>
      <c r="AL3147" s="91">
        <v>0</v>
      </c>
      <c r="AM3147" s="91" t="s">
        <v>87</v>
      </c>
      <c r="AO3147" s="91">
        <v>1</v>
      </c>
      <c r="AP3147" s="91">
        <v>2</v>
      </c>
      <c r="AQ3147" s="91" t="s">
        <v>87</v>
      </c>
      <c r="AR3147" s="91" t="s">
        <v>87</v>
      </c>
      <c r="AW3147" s="91">
        <v>1</v>
      </c>
      <c r="AX3147" s="91">
        <v>0</v>
      </c>
      <c r="AZ3147" s="92">
        <v>41845</v>
      </c>
      <c r="BA3147" s="91" t="s">
        <v>183</v>
      </c>
      <c r="BB3147" s="92">
        <v>42957.622708333336</v>
      </c>
      <c r="BC3147" s="91" t="s">
        <v>233</v>
      </c>
    </row>
    <row r="3148" spans="1:55">
      <c r="A3148" s="91">
        <f t="shared" si="49"/>
        <v>3147</v>
      </c>
      <c r="B3148" s="91">
        <v>2399101</v>
      </c>
      <c r="C3148" s="91">
        <v>70</v>
      </c>
      <c r="D3148" s="91">
        <v>19</v>
      </c>
      <c r="E3148" s="91" t="s">
        <v>87</v>
      </c>
      <c r="F3148" s="91" t="s">
        <v>87</v>
      </c>
      <c r="G3148" s="91" t="s">
        <v>26791</v>
      </c>
      <c r="I3148" s="91" t="s">
        <v>26792</v>
      </c>
      <c r="J3148" s="91" t="s">
        <v>26792</v>
      </c>
      <c r="K3148" s="91" t="s">
        <v>26793</v>
      </c>
      <c r="L3148" s="91" t="s">
        <v>26794</v>
      </c>
      <c r="O3148" s="91" t="s">
        <v>26795</v>
      </c>
      <c r="P3148" s="91" t="s">
        <v>26795</v>
      </c>
      <c r="R3148" s="91" t="s">
        <v>26796</v>
      </c>
      <c r="S3148" s="91" t="s">
        <v>26797</v>
      </c>
      <c r="T3148" s="91" t="s">
        <v>3803</v>
      </c>
      <c r="U3148" s="91">
        <v>0</v>
      </c>
      <c r="V3148" s="91">
        <v>500000</v>
      </c>
      <c r="W3148" s="91">
        <v>0</v>
      </c>
      <c r="X3148" s="91">
        <v>100</v>
      </c>
      <c r="Y3148" s="91">
        <v>120</v>
      </c>
      <c r="Z3148" s="91">
        <v>40</v>
      </c>
      <c r="AA3148" s="91">
        <v>60</v>
      </c>
      <c r="AB3148" s="91">
        <v>120</v>
      </c>
      <c r="AC3148" s="91">
        <v>0</v>
      </c>
      <c r="AD3148" s="91">
        <v>100</v>
      </c>
      <c r="AE3148" s="91">
        <v>120</v>
      </c>
      <c r="AF3148" s="91">
        <v>1611</v>
      </c>
      <c r="AG3148" s="91">
        <v>29</v>
      </c>
      <c r="AH3148" s="91">
        <v>861365</v>
      </c>
      <c r="AI3148" s="91">
        <v>1</v>
      </c>
      <c r="AJ3148" s="91" t="s">
        <v>26798</v>
      </c>
      <c r="AK3148" s="91">
        <v>2</v>
      </c>
      <c r="AL3148" s="91">
        <v>1</v>
      </c>
      <c r="AM3148" s="91" t="s">
        <v>26799</v>
      </c>
      <c r="AN3148" s="91" t="s">
        <v>26800</v>
      </c>
      <c r="AO3148" s="91">
        <v>1</v>
      </c>
      <c r="AP3148" s="91">
        <v>2</v>
      </c>
      <c r="AQ3148" s="91" t="s">
        <v>87</v>
      </c>
      <c r="AR3148" s="91" t="s">
        <v>87</v>
      </c>
      <c r="AW3148" s="91">
        <v>1</v>
      </c>
      <c r="AX3148" s="91">
        <v>0</v>
      </c>
      <c r="AZ3148" s="92">
        <v>41850</v>
      </c>
      <c r="BA3148" s="91" t="s">
        <v>183</v>
      </c>
      <c r="BB3148" s="92">
        <v>41850</v>
      </c>
      <c r="BC3148" s="91" t="s">
        <v>87</v>
      </c>
    </row>
    <row r="3149" spans="1:55">
      <c r="A3149" s="91">
        <f t="shared" si="49"/>
        <v>3148</v>
      </c>
      <c r="B3149" s="91">
        <v>2401401</v>
      </c>
      <c r="C3149" s="91">
        <v>43</v>
      </c>
      <c r="D3149" s="91">
        <v>19</v>
      </c>
      <c r="E3149" s="91" t="s">
        <v>87</v>
      </c>
      <c r="F3149" s="91" t="s">
        <v>87</v>
      </c>
      <c r="G3149" s="91" t="s">
        <v>26801</v>
      </c>
      <c r="I3149" s="91" t="s">
        <v>26802</v>
      </c>
      <c r="J3149" s="91" t="s">
        <v>26803</v>
      </c>
      <c r="K3149" s="91" t="s">
        <v>13130</v>
      </c>
      <c r="L3149" s="91" t="s">
        <v>26804</v>
      </c>
      <c r="O3149" s="91" t="s">
        <v>26805</v>
      </c>
      <c r="P3149" s="91" t="s">
        <v>26806</v>
      </c>
      <c r="R3149" s="91" t="s">
        <v>26807</v>
      </c>
      <c r="S3149" s="91" t="s">
        <v>26808</v>
      </c>
      <c r="T3149" s="91" t="s">
        <v>269</v>
      </c>
      <c r="U3149" s="91">
        <v>0</v>
      </c>
      <c r="V3149" s="91">
        <v>500000</v>
      </c>
      <c r="W3149" s="91">
        <v>0</v>
      </c>
      <c r="X3149" s="91">
        <v>0</v>
      </c>
      <c r="Y3149" s="91">
        <v>0</v>
      </c>
      <c r="Z3149" s="91">
        <v>30</v>
      </c>
      <c r="AA3149" s="91">
        <v>70</v>
      </c>
      <c r="AB3149" s="91">
        <v>120</v>
      </c>
      <c r="AC3149" s="91">
        <v>0</v>
      </c>
      <c r="AD3149" s="91">
        <v>0</v>
      </c>
      <c r="AE3149" s="91">
        <v>0</v>
      </c>
      <c r="AF3149" s="91">
        <v>1503</v>
      </c>
      <c r="AG3149" s="91">
        <v>42</v>
      </c>
      <c r="AH3149" s="91">
        <v>219799</v>
      </c>
      <c r="AI3149" s="91">
        <v>2</v>
      </c>
      <c r="AJ3149" s="91" t="s">
        <v>26809</v>
      </c>
      <c r="AK3149" s="91">
        <v>2</v>
      </c>
      <c r="AL3149" s="91">
        <v>0</v>
      </c>
      <c r="AM3149" s="91" t="s">
        <v>87</v>
      </c>
      <c r="AO3149" s="91">
        <v>0</v>
      </c>
      <c r="AP3149" s="91">
        <v>2</v>
      </c>
      <c r="AQ3149" s="91" t="s">
        <v>87</v>
      </c>
      <c r="AR3149" s="91" t="s">
        <v>87</v>
      </c>
      <c r="AW3149" s="91">
        <v>1</v>
      </c>
      <c r="AX3149" s="91">
        <v>0</v>
      </c>
      <c r="AZ3149" s="92">
        <v>43132</v>
      </c>
      <c r="BA3149" s="91" t="s">
        <v>3642</v>
      </c>
      <c r="BB3149" s="92">
        <v>43132</v>
      </c>
      <c r="BC3149" s="91" t="s">
        <v>3642</v>
      </c>
    </row>
    <row r="3150" spans="1:55">
      <c r="A3150" s="91">
        <f t="shared" si="49"/>
        <v>3149</v>
      </c>
      <c r="B3150" s="91">
        <v>2402901</v>
      </c>
      <c r="C3150" s="91">
        <v>30</v>
      </c>
      <c r="D3150" s="91">
        <v>19</v>
      </c>
      <c r="E3150" s="91" t="s">
        <v>87</v>
      </c>
      <c r="F3150" s="91" t="s">
        <v>87</v>
      </c>
      <c r="G3150" s="91" t="s">
        <v>26810</v>
      </c>
      <c r="H3150" s="91" t="s">
        <v>94</v>
      </c>
      <c r="I3150" s="91" t="s">
        <v>26811</v>
      </c>
      <c r="J3150" s="91" t="s">
        <v>26812</v>
      </c>
      <c r="K3150" s="91" t="s">
        <v>19939</v>
      </c>
      <c r="L3150" s="91" t="s">
        <v>26813</v>
      </c>
      <c r="O3150" s="91" t="s">
        <v>26814</v>
      </c>
      <c r="P3150" s="91" t="s">
        <v>26815</v>
      </c>
      <c r="R3150" s="91" t="s">
        <v>26816</v>
      </c>
      <c r="S3150" s="91" t="s">
        <v>26817</v>
      </c>
      <c r="T3150" s="91" t="s">
        <v>201</v>
      </c>
      <c r="U3150" s="91">
        <v>0</v>
      </c>
      <c r="V3150" s="91">
        <v>500000</v>
      </c>
      <c r="W3150" s="91">
        <v>0</v>
      </c>
      <c r="X3150" s="91">
        <v>100</v>
      </c>
      <c r="Y3150" s="91">
        <v>120</v>
      </c>
      <c r="Z3150" s="91">
        <v>40</v>
      </c>
      <c r="AA3150" s="91">
        <v>60</v>
      </c>
      <c r="AB3150" s="91">
        <v>120</v>
      </c>
      <c r="AC3150" s="91">
        <v>40</v>
      </c>
      <c r="AD3150" s="91">
        <v>60</v>
      </c>
      <c r="AE3150" s="91">
        <v>120</v>
      </c>
      <c r="AF3150" s="91">
        <v>1</v>
      </c>
      <c r="AG3150" s="91">
        <v>69</v>
      </c>
      <c r="AH3150" s="91">
        <v>1217903</v>
      </c>
      <c r="AI3150" s="91">
        <v>1</v>
      </c>
      <c r="AJ3150" s="91" t="s">
        <v>26818</v>
      </c>
      <c r="AK3150" s="91">
        <v>2</v>
      </c>
      <c r="AL3150" s="91">
        <v>0</v>
      </c>
      <c r="AM3150" s="91" t="s">
        <v>87</v>
      </c>
      <c r="AO3150" s="91">
        <v>1</v>
      </c>
      <c r="AP3150" s="91">
        <v>2</v>
      </c>
      <c r="AQ3150" s="91" t="s">
        <v>87</v>
      </c>
      <c r="AR3150" s="91" t="s">
        <v>87</v>
      </c>
      <c r="AW3150" s="91">
        <v>1</v>
      </c>
      <c r="AX3150" s="91">
        <v>0</v>
      </c>
      <c r="AZ3150" s="92">
        <v>41872</v>
      </c>
      <c r="BA3150" s="91" t="s">
        <v>183</v>
      </c>
      <c r="BB3150" s="92">
        <v>41872</v>
      </c>
      <c r="BC3150" s="91" t="s">
        <v>87</v>
      </c>
    </row>
    <row r="3151" spans="1:55">
      <c r="A3151" s="91">
        <f t="shared" si="49"/>
        <v>3150</v>
      </c>
      <c r="B3151" s="91">
        <v>2403001</v>
      </c>
      <c r="C3151" s="91">
        <v>80</v>
      </c>
      <c r="D3151" s="91">
        <v>19</v>
      </c>
      <c r="E3151" s="91">
        <v>24030</v>
      </c>
      <c r="F3151" s="91">
        <v>1</v>
      </c>
      <c r="G3151" s="91" t="s">
        <v>26819</v>
      </c>
      <c r="I3151" s="91" t="s">
        <v>26820</v>
      </c>
      <c r="J3151" s="91" t="s">
        <v>26821</v>
      </c>
      <c r="K3151" s="91" t="s">
        <v>26822</v>
      </c>
      <c r="L3151" s="91" t="s">
        <v>26823</v>
      </c>
      <c r="O3151" s="91" t="s">
        <v>26824</v>
      </c>
      <c r="P3151" s="91" t="s">
        <v>26825</v>
      </c>
      <c r="R3151" s="91" t="s">
        <v>26826</v>
      </c>
      <c r="S3151" s="91" t="s">
        <v>26827</v>
      </c>
      <c r="T3151" s="91" t="s">
        <v>269</v>
      </c>
      <c r="U3151" s="91">
        <v>1</v>
      </c>
      <c r="V3151" s="91">
        <v>500000</v>
      </c>
      <c r="W3151" s="91">
        <v>0</v>
      </c>
      <c r="X3151" s="91">
        <v>100</v>
      </c>
      <c r="Y3151" s="91">
        <v>120</v>
      </c>
      <c r="Z3151" s="91">
        <v>40</v>
      </c>
      <c r="AA3151" s="91">
        <v>60</v>
      </c>
      <c r="AB3151" s="91">
        <v>120</v>
      </c>
      <c r="AC3151" s="91">
        <v>40</v>
      </c>
      <c r="AD3151" s="91">
        <v>60</v>
      </c>
      <c r="AE3151" s="91">
        <v>120</v>
      </c>
      <c r="AF3151" s="91">
        <v>183</v>
      </c>
      <c r="AG3151" s="91">
        <v>8</v>
      </c>
      <c r="AH3151" s="91">
        <v>103240</v>
      </c>
      <c r="AI3151" s="91">
        <v>1</v>
      </c>
      <c r="AJ3151" s="91" t="s">
        <v>26828</v>
      </c>
      <c r="AK3151" s="91">
        <v>2</v>
      </c>
      <c r="AL3151" s="91">
        <v>0</v>
      </c>
      <c r="AM3151" s="91" t="s">
        <v>87</v>
      </c>
      <c r="AO3151" s="91">
        <v>1</v>
      </c>
      <c r="AP3151" s="91">
        <v>2</v>
      </c>
      <c r="AQ3151" s="91">
        <v>1578719</v>
      </c>
      <c r="AR3151" s="91" t="s">
        <v>87</v>
      </c>
      <c r="AU3151" s="93">
        <v>42060</v>
      </c>
      <c r="AW3151" s="91">
        <v>1</v>
      </c>
      <c r="AX3151" s="91">
        <v>0</v>
      </c>
      <c r="AZ3151" s="92">
        <v>36680</v>
      </c>
      <c r="BA3151" s="91" t="s">
        <v>183</v>
      </c>
      <c r="BB3151" s="92">
        <v>42057</v>
      </c>
      <c r="BC3151" s="91" t="s">
        <v>87</v>
      </c>
    </row>
    <row r="3152" spans="1:55">
      <c r="A3152" s="91">
        <f t="shared" si="49"/>
        <v>3151</v>
      </c>
      <c r="B3152" s="91">
        <v>2407601</v>
      </c>
      <c r="C3152" s="91">
        <v>70</v>
      </c>
      <c r="D3152" s="91">
        <v>19</v>
      </c>
      <c r="E3152" s="91" t="s">
        <v>87</v>
      </c>
      <c r="F3152" s="91" t="s">
        <v>87</v>
      </c>
      <c r="G3152" s="91" t="s">
        <v>26829</v>
      </c>
      <c r="H3152" s="91" t="s">
        <v>26830</v>
      </c>
      <c r="K3152" s="91" t="s">
        <v>26831</v>
      </c>
      <c r="L3152" s="91" t="s">
        <v>26832</v>
      </c>
      <c r="O3152" s="91" t="s">
        <v>26833</v>
      </c>
      <c r="P3152" s="91" t="s">
        <v>26834</v>
      </c>
      <c r="R3152" s="91" t="s">
        <v>26835</v>
      </c>
      <c r="S3152" s="91" t="s">
        <v>26836</v>
      </c>
      <c r="T3152" s="91" t="s">
        <v>269</v>
      </c>
      <c r="U3152" s="91">
        <v>1</v>
      </c>
      <c r="V3152" s="91">
        <v>500000</v>
      </c>
      <c r="W3152" s="91">
        <v>0</v>
      </c>
      <c r="X3152" s="91">
        <v>100</v>
      </c>
      <c r="Y3152" s="91">
        <v>120</v>
      </c>
      <c r="Z3152" s="91">
        <v>40</v>
      </c>
      <c r="AA3152" s="91">
        <v>60</v>
      </c>
      <c r="AB3152" s="91">
        <v>120</v>
      </c>
      <c r="AC3152" s="91">
        <v>0</v>
      </c>
      <c r="AD3152" s="91">
        <v>100</v>
      </c>
      <c r="AE3152" s="91">
        <v>120</v>
      </c>
      <c r="AF3152" s="91">
        <v>9</v>
      </c>
      <c r="AG3152" s="91">
        <v>457</v>
      </c>
      <c r="AH3152" s="91">
        <v>2100561</v>
      </c>
      <c r="AI3152" s="91">
        <v>2</v>
      </c>
      <c r="AJ3152" s="91" t="s">
        <v>26837</v>
      </c>
      <c r="AK3152" s="91">
        <v>2</v>
      </c>
      <c r="AL3152" s="91">
        <v>0</v>
      </c>
      <c r="AM3152" s="91" t="s">
        <v>87</v>
      </c>
      <c r="AO3152" s="91">
        <v>1</v>
      </c>
      <c r="AP3152" s="91">
        <v>2</v>
      </c>
      <c r="AQ3152" s="91">
        <v>1584907</v>
      </c>
      <c r="AR3152" s="91" t="s">
        <v>87</v>
      </c>
      <c r="AU3152" s="93">
        <v>42060</v>
      </c>
      <c r="AW3152" s="91">
        <v>1</v>
      </c>
      <c r="AX3152" s="91">
        <v>0</v>
      </c>
      <c r="AZ3152" s="92">
        <v>41899</v>
      </c>
      <c r="BA3152" s="91" t="s">
        <v>183</v>
      </c>
      <c r="BB3152" s="92">
        <v>42057</v>
      </c>
      <c r="BC3152" s="91" t="s">
        <v>87</v>
      </c>
    </row>
    <row r="3153" spans="1:55">
      <c r="A3153" s="91">
        <f t="shared" si="49"/>
        <v>3152</v>
      </c>
      <c r="B3153" s="91">
        <v>2407901</v>
      </c>
      <c r="C3153" s="91">
        <v>70</v>
      </c>
      <c r="D3153" s="91">
        <v>19</v>
      </c>
      <c r="E3153" s="91" t="s">
        <v>87</v>
      </c>
      <c r="F3153" s="91" t="s">
        <v>87</v>
      </c>
      <c r="G3153" s="91" t="s">
        <v>26838</v>
      </c>
      <c r="I3153" s="91" t="s">
        <v>26839</v>
      </c>
      <c r="K3153" s="91" t="s">
        <v>11952</v>
      </c>
      <c r="L3153" s="91" t="s">
        <v>26840</v>
      </c>
      <c r="O3153" s="91" t="s">
        <v>26841</v>
      </c>
      <c r="P3153" s="91" t="s">
        <v>26842</v>
      </c>
      <c r="R3153" s="91" t="s">
        <v>26843</v>
      </c>
      <c r="S3153" s="91" t="s">
        <v>26844</v>
      </c>
      <c r="T3153" s="91" t="s">
        <v>269</v>
      </c>
      <c r="U3153" s="91">
        <v>1</v>
      </c>
      <c r="V3153" s="91">
        <v>500000</v>
      </c>
      <c r="W3153" s="91">
        <v>0</v>
      </c>
      <c r="X3153" s="91">
        <v>100</v>
      </c>
      <c r="Y3153" s="91">
        <v>120</v>
      </c>
      <c r="Z3153" s="91">
        <v>40</v>
      </c>
      <c r="AA3153" s="91">
        <v>60</v>
      </c>
      <c r="AB3153" s="91">
        <v>120</v>
      </c>
      <c r="AC3153" s="91">
        <v>0</v>
      </c>
      <c r="AD3153" s="91">
        <v>100</v>
      </c>
      <c r="AE3153" s="91">
        <v>120</v>
      </c>
      <c r="AF3153" s="91">
        <v>5</v>
      </c>
      <c r="AG3153" s="91">
        <v>456</v>
      </c>
      <c r="AH3153" s="91">
        <v>3517181</v>
      </c>
      <c r="AI3153" s="91">
        <v>1</v>
      </c>
      <c r="AJ3153" s="91" t="s">
        <v>26839</v>
      </c>
      <c r="AK3153" s="91">
        <v>2</v>
      </c>
      <c r="AL3153" s="91">
        <v>1</v>
      </c>
      <c r="AM3153" s="91">
        <v>27110109222</v>
      </c>
      <c r="AN3153" s="91" t="s">
        <v>26845</v>
      </c>
      <c r="AO3153" s="91">
        <v>1</v>
      </c>
      <c r="AP3153" s="91">
        <v>2</v>
      </c>
      <c r="AQ3153" s="91">
        <v>1584806</v>
      </c>
      <c r="AR3153" s="91" t="s">
        <v>87</v>
      </c>
      <c r="AU3153" s="93">
        <v>42060</v>
      </c>
      <c r="AW3153" s="91">
        <v>1</v>
      </c>
      <c r="AX3153" s="91">
        <v>0</v>
      </c>
      <c r="AZ3153" s="92">
        <v>41899</v>
      </c>
      <c r="BA3153" s="91" t="s">
        <v>183</v>
      </c>
      <c r="BB3153" s="92">
        <v>42057</v>
      </c>
      <c r="BC3153" s="91" t="s">
        <v>87</v>
      </c>
    </row>
    <row r="3154" spans="1:55">
      <c r="A3154" s="91">
        <f t="shared" si="49"/>
        <v>3153</v>
      </c>
      <c r="B3154" s="91">
        <v>2409901</v>
      </c>
      <c r="C3154" s="91">
        <v>70</v>
      </c>
      <c r="D3154" s="91">
        <v>19</v>
      </c>
      <c r="E3154" s="91" t="s">
        <v>87</v>
      </c>
      <c r="F3154" s="91" t="s">
        <v>87</v>
      </c>
      <c r="G3154" s="91" t="s">
        <v>26846</v>
      </c>
      <c r="I3154" s="91" t="s">
        <v>26847</v>
      </c>
      <c r="K3154" s="91" t="s">
        <v>26848</v>
      </c>
      <c r="L3154" s="91" t="s">
        <v>26849</v>
      </c>
      <c r="O3154" s="91" t="s">
        <v>26850</v>
      </c>
      <c r="P3154" s="91" t="s">
        <v>26851</v>
      </c>
      <c r="R3154" s="91" t="s">
        <v>26852</v>
      </c>
      <c r="S3154" s="91" t="s">
        <v>26853</v>
      </c>
      <c r="T3154" s="91" t="s">
        <v>269</v>
      </c>
      <c r="U3154" s="91">
        <v>1</v>
      </c>
      <c r="V3154" s="91">
        <v>500000</v>
      </c>
      <c r="W3154" s="91">
        <v>0</v>
      </c>
      <c r="X3154" s="91">
        <v>100</v>
      </c>
      <c r="Y3154" s="91">
        <v>120</v>
      </c>
      <c r="Z3154" s="91">
        <v>40</v>
      </c>
      <c r="AA3154" s="91">
        <v>60</v>
      </c>
      <c r="AB3154" s="91">
        <v>120</v>
      </c>
      <c r="AC3154" s="91">
        <v>0</v>
      </c>
      <c r="AD3154" s="91">
        <v>100</v>
      </c>
      <c r="AE3154" s="91">
        <v>120</v>
      </c>
      <c r="AF3154" s="91">
        <v>163</v>
      </c>
      <c r="AG3154" s="91">
        <v>624</v>
      </c>
      <c r="AH3154" s="91">
        <v>657740</v>
      </c>
      <c r="AI3154" s="91">
        <v>1</v>
      </c>
      <c r="AJ3154" s="91" t="s">
        <v>26854</v>
      </c>
      <c r="AK3154" s="91">
        <v>2</v>
      </c>
      <c r="AL3154" s="91">
        <v>0</v>
      </c>
      <c r="AM3154" s="91" t="s">
        <v>87</v>
      </c>
      <c r="AO3154" s="91">
        <v>1</v>
      </c>
      <c r="AP3154" s="91">
        <v>2</v>
      </c>
      <c r="AQ3154" s="91">
        <v>1591961</v>
      </c>
      <c r="AR3154" s="91" t="s">
        <v>87</v>
      </c>
      <c r="AU3154" s="93">
        <v>42060</v>
      </c>
      <c r="AW3154" s="91">
        <v>1</v>
      </c>
      <c r="AX3154" s="91">
        <v>0</v>
      </c>
      <c r="AZ3154" s="92">
        <v>41908</v>
      </c>
      <c r="BA3154" s="91" t="s">
        <v>183</v>
      </c>
      <c r="BB3154" s="92">
        <v>42057</v>
      </c>
      <c r="BC3154" s="91" t="s">
        <v>87</v>
      </c>
    </row>
    <row r="3155" spans="1:55">
      <c r="A3155" s="91">
        <f t="shared" si="49"/>
        <v>3154</v>
      </c>
      <c r="B3155" s="91">
        <v>2412201</v>
      </c>
      <c r="C3155" s="91">
        <v>30</v>
      </c>
      <c r="D3155" s="91">
        <v>19</v>
      </c>
      <c r="E3155" s="91" t="s">
        <v>87</v>
      </c>
      <c r="F3155" s="91" t="s">
        <v>87</v>
      </c>
      <c r="G3155" s="91" t="s">
        <v>26855</v>
      </c>
      <c r="I3155" s="91" t="s">
        <v>26856</v>
      </c>
      <c r="J3155" s="91" t="s">
        <v>26857</v>
      </c>
      <c r="K3155" s="91" t="s">
        <v>26858</v>
      </c>
      <c r="L3155" s="91" t="s">
        <v>26859</v>
      </c>
      <c r="O3155" s="91" t="s">
        <v>26860</v>
      </c>
      <c r="P3155" s="91" t="s">
        <v>26861</v>
      </c>
      <c r="R3155" s="91" t="s">
        <v>26862</v>
      </c>
      <c r="S3155" s="91" t="s">
        <v>26863</v>
      </c>
      <c r="T3155" s="91" t="s">
        <v>269</v>
      </c>
      <c r="U3155" s="91">
        <v>0</v>
      </c>
      <c r="V3155" s="91">
        <v>500000</v>
      </c>
      <c r="W3155" s="91">
        <v>0</v>
      </c>
      <c r="X3155" s="91">
        <v>100</v>
      </c>
      <c r="Y3155" s="91">
        <v>120</v>
      </c>
      <c r="Z3155" s="91">
        <v>40</v>
      </c>
      <c r="AA3155" s="91">
        <v>60</v>
      </c>
      <c r="AB3155" s="91">
        <v>120</v>
      </c>
      <c r="AC3155" s="91">
        <v>40</v>
      </c>
      <c r="AD3155" s="91">
        <v>60</v>
      </c>
      <c r="AE3155" s="91">
        <v>120</v>
      </c>
      <c r="AF3155" s="91">
        <v>522</v>
      </c>
      <c r="AG3155" s="91">
        <v>461</v>
      </c>
      <c r="AH3155" s="91">
        <v>2764081</v>
      </c>
      <c r="AI3155" s="91">
        <v>1</v>
      </c>
      <c r="AJ3155" s="91" t="s">
        <v>26864</v>
      </c>
      <c r="AK3155" s="91">
        <v>2</v>
      </c>
      <c r="AL3155" s="91">
        <v>1</v>
      </c>
      <c r="AM3155" s="91">
        <v>2070064566</v>
      </c>
      <c r="AN3155" s="91" t="s">
        <v>4882</v>
      </c>
      <c r="AO3155" s="91">
        <v>1</v>
      </c>
      <c r="AP3155" s="91">
        <v>2</v>
      </c>
      <c r="AQ3155" s="91" t="s">
        <v>87</v>
      </c>
      <c r="AR3155" s="91" t="s">
        <v>87</v>
      </c>
      <c r="AW3155" s="91">
        <v>1</v>
      </c>
      <c r="AX3155" s="91">
        <v>0</v>
      </c>
      <c r="AZ3155" s="92">
        <v>41919</v>
      </c>
      <c r="BA3155" s="91" t="s">
        <v>183</v>
      </c>
      <c r="BB3155" s="92">
        <v>41919</v>
      </c>
      <c r="BC3155" s="91" t="s">
        <v>87</v>
      </c>
    </row>
    <row r="3156" spans="1:55">
      <c r="A3156" s="91">
        <f t="shared" si="49"/>
        <v>3155</v>
      </c>
      <c r="B3156" s="91">
        <v>2412701</v>
      </c>
      <c r="C3156" s="91">
        <v>70</v>
      </c>
      <c r="D3156" s="91">
        <v>19</v>
      </c>
      <c r="E3156" s="91" t="s">
        <v>87</v>
      </c>
      <c r="F3156" s="91" t="s">
        <v>87</v>
      </c>
      <c r="G3156" s="91" t="s">
        <v>26865</v>
      </c>
      <c r="I3156" s="91" t="s">
        <v>26866</v>
      </c>
      <c r="J3156" s="91" t="s">
        <v>26865</v>
      </c>
      <c r="K3156" s="91" t="s">
        <v>26867</v>
      </c>
      <c r="L3156" s="91" t="s">
        <v>26868</v>
      </c>
      <c r="O3156" s="91" t="s">
        <v>26869</v>
      </c>
      <c r="P3156" s="91" t="s">
        <v>26869</v>
      </c>
      <c r="R3156" s="91" t="s">
        <v>26870</v>
      </c>
      <c r="S3156" s="91" t="s">
        <v>26871</v>
      </c>
      <c r="T3156" s="91" t="s">
        <v>2015</v>
      </c>
      <c r="U3156" s="91">
        <v>1</v>
      </c>
      <c r="V3156" s="91">
        <v>500000</v>
      </c>
      <c r="W3156" s="91">
        <v>0</v>
      </c>
      <c r="X3156" s="91">
        <v>100</v>
      </c>
      <c r="Y3156" s="91">
        <v>120</v>
      </c>
      <c r="Z3156" s="91">
        <v>40</v>
      </c>
      <c r="AA3156" s="91">
        <v>60</v>
      </c>
      <c r="AB3156" s="91">
        <v>120</v>
      </c>
      <c r="AC3156" s="91">
        <v>0</v>
      </c>
      <c r="AD3156" s="91">
        <v>100</v>
      </c>
      <c r="AE3156" s="91">
        <v>120</v>
      </c>
      <c r="AF3156" s="91">
        <v>157</v>
      </c>
      <c r="AG3156" s="91">
        <v>483</v>
      </c>
      <c r="AH3156" s="91">
        <v>575230</v>
      </c>
      <c r="AI3156" s="91">
        <v>1</v>
      </c>
      <c r="AJ3156" s="91" t="s">
        <v>26872</v>
      </c>
      <c r="AK3156" s="91">
        <v>2</v>
      </c>
      <c r="AL3156" s="91">
        <v>1</v>
      </c>
      <c r="AM3156" s="91" t="s">
        <v>26873</v>
      </c>
      <c r="AN3156" s="91" t="s">
        <v>26874</v>
      </c>
      <c r="AO3156" s="91">
        <v>1</v>
      </c>
      <c r="AP3156" s="91">
        <v>2</v>
      </c>
      <c r="AQ3156" s="91">
        <v>1585368</v>
      </c>
      <c r="AR3156" s="91" t="s">
        <v>87</v>
      </c>
      <c r="AU3156" s="93">
        <v>42060</v>
      </c>
      <c r="AW3156" s="91">
        <v>1</v>
      </c>
      <c r="AX3156" s="91">
        <v>0</v>
      </c>
      <c r="AZ3156" s="92">
        <v>41922</v>
      </c>
      <c r="BA3156" s="91" t="s">
        <v>183</v>
      </c>
      <c r="BB3156" s="92">
        <v>42057</v>
      </c>
      <c r="BC3156" s="91" t="s">
        <v>87</v>
      </c>
    </row>
    <row r="3157" spans="1:55">
      <c r="A3157" s="91">
        <f t="shared" si="49"/>
        <v>3156</v>
      </c>
      <c r="B3157" s="91">
        <v>2413901</v>
      </c>
      <c r="C3157" s="91">
        <v>29</v>
      </c>
      <c r="D3157" s="91">
        <v>19</v>
      </c>
      <c r="E3157" s="91" t="s">
        <v>87</v>
      </c>
      <c r="F3157" s="91" t="s">
        <v>87</v>
      </c>
      <c r="G3157" s="91" t="s">
        <v>26875</v>
      </c>
      <c r="I3157" s="91" t="s">
        <v>26876</v>
      </c>
      <c r="J3157" s="91" t="s">
        <v>26877</v>
      </c>
      <c r="K3157" s="91" t="s">
        <v>26878</v>
      </c>
      <c r="L3157" s="91" t="s">
        <v>26879</v>
      </c>
      <c r="O3157" s="91" t="s">
        <v>26880</v>
      </c>
      <c r="P3157" s="91" t="s">
        <v>26881</v>
      </c>
      <c r="R3157" s="91" t="s">
        <v>26882</v>
      </c>
      <c r="S3157" s="91" t="s">
        <v>26883</v>
      </c>
      <c r="T3157" s="91" t="s">
        <v>201</v>
      </c>
      <c r="U3157" s="91">
        <v>0</v>
      </c>
      <c r="V3157" s="91">
        <v>500000</v>
      </c>
      <c r="W3157" s="91">
        <v>0</v>
      </c>
      <c r="X3157" s="91">
        <v>100</v>
      </c>
      <c r="Y3157" s="91">
        <v>120</v>
      </c>
      <c r="Z3157" s="91">
        <v>40</v>
      </c>
      <c r="AA3157" s="91">
        <v>60</v>
      </c>
      <c r="AB3157" s="91">
        <v>120</v>
      </c>
      <c r="AC3157" s="91">
        <v>0</v>
      </c>
      <c r="AD3157" s="91">
        <v>0</v>
      </c>
      <c r="AE3157" s="91">
        <v>0</v>
      </c>
      <c r="AF3157" s="91">
        <v>142</v>
      </c>
      <c r="AG3157" s="91">
        <v>402</v>
      </c>
      <c r="AH3157" s="91">
        <v>128514</v>
      </c>
      <c r="AI3157" s="91">
        <v>1</v>
      </c>
      <c r="AJ3157" s="91" t="s">
        <v>26884</v>
      </c>
      <c r="AK3157" s="91">
        <v>2</v>
      </c>
      <c r="AL3157" s="91">
        <v>0</v>
      </c>
      <c r="AM3157" s="91" t="s">
        <v>87</v>
      </c>
      <c r="AO3157" s="91">
        <v>1</v>
      </c>
      <c r="AP3157" s="91">
        <v>2</v>
      </c>
      <c r="AQ3157" s="91" t="s">
        <v>87</v>
      </c>
      <c r="AR3157" s="91" t="s">
        <v>87</v>
      </c>
      <c r="AW3157" s="91">
        <v>1</v>
      </c>
      <c r="AX3157" s="91">
        <v>0</v>
      </c>
      <c r="AZ3157" s="92">
        <v>41927</v>
      </c>
      <c r="BA3157" s="91" t="s">
        <v>183</v>
      </c>
      <c r="BB3157" s="92">
        <v>42636</v>
      </c>
      <c r="BC3157" s="91" t="s">
        <v>87</v>
      </c>
    </row>
    <row r="3158" spans="1:55">
      <c r="A3158" s="91">
        <f t="shared" si="49"/>
        <v>3157</v>
      </c>
      <c r="B3158" s="91">
        <v>2414501</v>
      </c>
      <c r="C3158" s="91">
        <v>70</v>
      </c>
      <c r="D3158" s="91">
        <v>19</v>
      </c>
      <c r="E3158" s="91" t="s">
        <v>87</v>
      </c>
      <c r="F3158" s="91" t="s">
        <v>87</v>
      </c>
      <c r="G3158" s="91" t="s">
        <v>26885</v>
      </c>
      <c r="I3158" s="91" t="s">
        <v>26886</v>
      </c>
      <c r="K3158" s="91" t="s">
        <v>26887</v>
      </c>
      <c r="L3158" s="91" t="s">
        <v>26888</v>
      </c>
      <c r="O3158" s="91" t="s">
        <v>26889</v>
      </c>
      <c r="P3158" s="91" t="s">
        <v>26890</v>
      </c>
      <c r="R3158" s="91" t="s">
        <v>26891</v>
      </c>
      <c r="S3158" s="91" t="s">
        <v>26892</v>
      </c>
      <c r="T3158" s="91" t="s">
        <v>269</v>
      </c>
      <c r="U3158" s="91">
        <v>1</v>
      </c>
      <c r="V3158" s="91">
        <v>500000</v>
      </c>
      <c r="W3158" s="91">
        <v>0</v>
      </c>
      <c r="X3158" s="91">
        <v>100</v>
      </c>
      <c r="Y3158" s="91">
        <v>120</v>
      </c>
      <c r="Z3158" s="91">
        <v>40</v>
      </c>
      <c r="AA3158" s="91">
        <v>60</v>
      </c>
      <c r="AB3158" s="91">
        <v>120</v>
      </c>
      <c r="AC3158" s="91">
        <v>0</v>
      </c>
      <c r="AD3158" s="91">
        <v>100</v>
      </c>
      <c r="AE3158" s="91">
        <v>120</v>
      </c>
      <c r="AF3158" s="91">
        <v>1633</v>
      </c>
      <c r="AG3158" s="91">
        <v>5</v>
      </c>
      <c r="AH3158" s="91">
        <v>7087</v>
      </c>
      <c r="AI3158" s="91">
        <v>2</v>
      </c>
      <c r="AJ3158" s="91" t="s">
        <v>26886</v>
      </c>
      <c r="AK3158" s="91">
        <v>2</v>
      </c>
      <c r="AL3158" s="91">
        <v>0</v>
      </c>
      <c r="AM3158" s="91" t="s">
        <v>87</v>
      </c>
      <c r="AO3158" s="91">
        <v>1</v>
      </c>
      <c r="AP3158" s="91">
        <v>2</v>
      </c>
      <c r="AQ3158" s="91">
        <v>1195411</v>
      </c>
      <c r="AR3158" s="91" t="s">
        <v>87</v>
      </c>
      <c r="AU3158" s="93">
        <v>42060</v>
      </c>
      <c r="AW3158" s="91">
        <v>1</v>
      </c>
      <c r="AX3158" s="91">
        <v>0</v>
      </c>
      <c r="AZ3158" s="92">
        <v>41929</v>
      </c>
      <c r="BA3158" s="91" t="s">
        <v>183</v>
      </c>
      <c r="BB3158" s="92">
        <v>42057</v>
      </c>
      <c r="BC3158" s="91" t="s">
        <v>87</v>
      </c>
    </row>
    <row r="3159" spans="1:55">
      <c r="A3159" s="91">
        <f t="shared" si="49"/>
        <v>3158</v>
      </c>
      <c r="B3159" s="91">
        <v>2415201</v>
      </c>
      <c r="C3159" s="91">
        <v>43</v>
      </c>
      <c r="D3159" s="91">
        <v>19</v>
      </c>
      <c r="E3159" s="91" t="s">
        <v>87</v>
      </c>
      <c r="F3159" s="91" t="s">
        <v>87</v>
      </c>
      <c r="G3159" s="91" t="s">
        <v>26893</v>
      </c>
      <c r="I3159" s="91" t="s">
        <v>26894</v>
      </c>
      <c r="J3159" s="91" t="s">
        <v>26895</v>
      </c>
      <c r="K3159" s="91" t="s">
        <v>26896</v>
      </c>
      <c r="L3159" s="91" t="s">
        <v>26897</v>
      </c>
      <c r="O3159" s="91" t="s">
        <v>26898</v>
      </c>
      <c r="P3159" s="91" t="s">
        <v>26899</v>
      </c>
      <c r="R3159" s="91" t="s">
        <v>26900</v>
      </c>
      <c r="S3159" s="91" t="s">
        <v>26901</v>
      </c>
      <c r="T3159" s="91" t="s">
        <v>269</v>
      </c>
      <c r="U3159" s="91">
        <v>0</v>
      </c>
      <c r="V3159" s="91">
        <v>500000</v>
      </c>
      <c r="W3159" s="91">
        <v>0</v>
      </c>
      <c r="X3159" s="91">
        <v>0</v>
      </c>
      <c r="Y3159" s="91">
        <v>0</v>
      </c>
      <c r="Z3159" s="91">
        <v>30</v>
      </c>
      <c r="AA3159" s="91">
        <v>70</v>
      </c>
      <c r="AB3159" s="91">
        <v>120</v>
      </c>
      <c r="AC3159" s="91">
        <v>0</v>
      </c>
      <c r="AD3159" s="91">
        <v>0</v>
      </c>
      <c r="AE3159" s="91">
        <v>0</v>
      </c>
      <c r="AF3159" s="91">
        <v>1503</v>
      </c>
      <c r="AG3159" s="91">
        <v>25</v>
      </c>
      <c r="AH3159" s="91">
        <v>227093</v>
      </c>
      <c r="AI3159" s="91">
        <v>2</v>
      </c>
      <c r="AJ3159" s="91" t="s">
        <v>26902</v>
      </c>
      <c r="AK3159" s="91">
        <v>2</v>
      </c>
      <c r="AL3159" s="91">
        <v>1</v>
      </c>
      <c r="AM3159" s="91" t="s">
        <v>26903</v>
      </c>
      <c r="AN3159" s="91" t="s">
        <v>16146</v>
      </c>
      <c r="AO3159" s="91">
        <v>0</v>
      </c>
      <c r="AP3159" s="91">
        <v>2</v>
      </c>
      <c r="AQ3159" s="91" t="s">
        <v>87</v>
      </c>
      <c r="AR3159" s="91" t="s">
        <v>87</v>
      </c>
      <c r="AW3159" s="91">
        <v>1</v>
      </c>
      <c r="AX3159" s="91">
        <v>0</v>
      </c>
      <c r="AZ3159" s="92">
        <v>43132</v>
      </c>
      <c r="BA3159" s="91" t="s">
        <v>3642</v>
      </c>
      <c r="BB3159" s="92">
        <v>43132</v>
      </c>
      <c r="BC3159" s="91" t="s">
        <v>3642</v>
      </c>
    </row>
    <row r="3160" spans="1:55">
      <c r="A3160" s="91">
        <f t="shared" si="49"/>
        <v>3159</v>
      </c>
      <c r="B3160" s="91">
        <v>2416201</v>
      </c>
      <c r="C3160" s="91">
        <v>80</v>
      </c>
      <c r="D3160" s="91">
        <v>19</v>
      </c>
      <c r="E3160" s="91" t="s">
        <v>87</v>
      </c>
      <c r="F3160" s="91" t="s">
        <v>87</v>
      </c>
      <c r="G3160" s="91" t="s">
        <v>26904</v>
      </c>
      <c r="H3160" s="91" t="s">
        <v>8618</v>
      </c>
      <c r="I3160" s="91" t="s">
        <v>26905</v>
      </c>
      <c r="J3160" s="91" t="s">
        <v>26906</v>
      </c>
      <c r="K3160" s="91" t="s">
        <v>26907</v>
      </c>
      <c r="L3160" s="91" t="s">
        <v>26908</v>
      </c>
      <c r="O3160" s="91" t="s">
        <v>26909</v>
      </c>
      <c r="P3160" s="91" t="s">
        <v>26910</v>
      </c>
      <c r="R3160" s="91" t="s">
        <v>26911</v>
      </c>
      <c r="S3160" s="91" t="s">
        <v>26912</v>
      </c>
      <c r="T3160" s="91" t="s">
        <v>860</v>
      </c>
      <c r="U3160" s="91">
        <v>0</v>
      </c>
      <c r="V3160" s="91">
        <v>500000</v>
      </c>
      <c r="W3160" s="91">
        <v>0</v>
      </c>
      <c r="X3160" s="91">
        <v>100</v>
      </c>
      <c r="Y3160" s="91">
        <v>120</v>
      </c>
      <c r="Z3160" s="91">
        <v>40</v>
      </c>
      <c r="AA3160" s="91">
        <v>60</v>
      </c>
      <c r="AB3160" s="91">
        <v>120</v>
      </c>
      <c r="AC3160" s="91">
        <v>0</v>
      </c>
      <c r="AD3160" s="91">
        <v>100</v>
      </c>
      <c r="AE3160" s="91">
        <v>120</v>
      </c>
      <c r="AF3160" s="91">
        <v>179</v>
      </c>
      <c r="AG3160" s="91">
        <v>635</v>
      </c>
      <c r="AH3160" s="91">
        <v>97176</v>
      </c>
      <c r="AI3160" s="91">
        <v>2</v>
      </c>
      <c r="AJ3160" s="91" t="s">
        <v>26913</v>
      </c>
      <c r="AK3160" s="91">
        <v>2</v>
      </c>
      <c r="AL3160" s="91">
        <v>0</v>
      </c>
      <c r="AM3160" s="91" t="s">
        <v>87</v>
      </c>
      <c r="AO3160" s="91">
        <v>1</v>
      </c>
      <c r="AP3160" s="91">
        <v>2</v>
      </c>
      <c r="AQ3160" s="91" t="s">
        <v>87</v>
      </c>
      <c r="AR3160" s="91" t="s">
        <v>87</v>
      </c>
      <c r="AW3160" s="91">
        <v>1</v>
      </c>
      <c r="AX3160" s="91">
        <v>0</v>
      </c>
      <c r="AZ3160" s="92">
        <v>41935</v>
      </c>
      <c r="BA3160" s="91" t="s">
        <v>183</v>
      </c>
      <c r="BB3160" s="92">
        <v>42366</v>
      </c>
      <c r="BC3160" s="91" t="s">
        <v>87</v>
      </c>
    </row>
    <row r="3161" spans="1:55">
      <c r="A3161" s="91">
        <f t="shared" si="49"/>
        <v>3160</v>
      </c>
      <c r="B3161" s="91">
        <v>2419801</v>
      </c>
      <c r="C3161" s="91">
        <v>70</v>
      </c>
      <c r="D3161" s="91">
        <v>19</v>
      </c>
      <c r="E3161" s="91" t="s">
        <v>87</v>
      </c>
      <c r="F3161" s="91" t="s">
        <v>87</v>
      </c>
      <c r="G3161" s="91" t="s">
        <v>26914</v>
      </c>
      <c r="I3161" s="91" t="s">
        <v>26915</v>
      </c>
      <c r="K3161" s="91" t="s">
        <v>26916</v>
      </c>
      <c r="L3161" s="91" t="s">
        <v>26917</v>
      </c>
      <c r="O3161" s="91" t="s">
        <v>26918</v>
      </c>
      <c r="P3161" s="91" t="s">
        <v>26919</v>
      </c>
      <c r="R3161" s="91" t="s">
        <v>26920</v>
      </c>
      <c r="S3161" s="91" t="s">
        <v>26921</v>
      </c>
      <c r="T3161" s="91" t="s">
        <v>269</v>
      </c>
      <c r="U3161" s="91">
        <v>1</v>
      </c>
      <c r="V3161" s="91">
        <v>500000</v>
      </c>
      <c r="W3161" s="91">
        <v>0</v>
      </c>
      <c r="X3161" s="91">
        <v>0</v>
      </c>
      <c r="Y3161" s="91">
        <v>0</v>
      </c>
      <c r="Z3161" s="91">
        <v>40</v>
      </c>
      <c r="AA3161" s="91">
        <v>60</v>
      </c>
      <c r="AB3161" s="91">
        <v>120</v>
      </c>
      <c r="AC3161" s="91">
        <v>0</v>
      </c>
      <c r="AD3161" s="91">
        <v>0</v>
      </c>
      <c r="AE3161" s="91">
        <v>0</v>
      </c>
      <c r="AF3161" s="91">
        <v>5</v>
      </c>
      <c r="AG3161" s="91">
        <v>555</v>
      </c>
      <c r="AH3161" s="91">
        <v>619347</v>
      </c>
      <c r="AI3161" s="91">
        <v>1</v>
      </c>
      <c r="AJ3161" s="91" t="s">
        <v>26915</v>
      </c>
      <c r="AK3161" s="91">
        <v>2</v>
      </c>
      <c r="AL3161" s="91">
        <v>0</v>
      </c>
      <c r="AM3161" s="91" t="s">
        <v>87</v>
      </c>
      <c r="AO3161" s="91">
        <v>1</v>
      </c>
      <c r="AP3161" s="91">
        <v>2</v>
      </c>
      <c r="AQ3161" s="91">
        <v>1587843</v>
      </c>
      <c r="AR3161" s="91" t="s">
        <v>87</v>
      </c>
      <c r="AU3161" s="93">
        <v>42088</v>
      </c>
      <c r="AW3161" s="91">
        <v>1</v>
      </c>
      <c r="AX3161" s="91">
        <v>0</v>
      </c>
      <c r="AZ3161" s="92">
        <v>41950</v>
      </c>
      <c r="BA3161" s="91" t="s">
        <v>183</v>
      </c>
      <c r="BB3161" s="92">
        <v>41950</v>
      </c>
      <c r="BC3161" s="91" t="s">
        <v>87</v>
      </c>
    </row>
    <row r="3162" spans="1:55">
      <c r="A3162" s="91">
        <f t="shared" si="49"/>
        <v>3161</v>
      </c>
      <c r="B3162" s="91">
        <v>2420701</v>
      </c>
      <c r="C3162" s="91">
        <v>70</v>
      </c>
      <c r="D3162" s="91">
        <v>19</v>
      </c>
      <c r="E3162" s="91" t="s">
        <v>87</v>
      </c>
      <c r="F3162" s="91" t="s">
        <v>87</v>
      </c>
      <c r="G3162" s="91" t="s">
        <v>26922</v>
      </c>
      <c r="I3162" s="91" t="s">
        <v>26923</v>
      </c>
      <c r="K3162" s="91" t="s">
        <v>26924</v>
      </c>
      <c r="L3162" s="91" t="s">
        <v>26925</v>
      </c>
      <c r="O3162" s="91" t="s">
        <v>26926</v>
      </c>
      <c r="P3162" s="91" t="s">
        <v>26927</v>
      </c>
      <c r="R3162" s="91" t="s">
        <v>26928</v>
      </c>
      <c r="S3162" s="91" t="s">
        <v>26929</v>
      </c>
      <c r="T3162" s="91" t="s">
        <v>269</v>
      </c>
      <c r="U3162" s="91">
        <v>0</v>
      </c>
      <c r="V3162" s="91">
        <v>500000</v>
      </c>
      <c r="W3162" s="91">
        <v>0</v>
      </c>
      <c r="X3162" s="91">
        <v>100</v>
      </c>
      <c r="Y3162" s="91">
        <v>120</v>
      </c>
      <c r="Z3162" s="91">
        <v>40</v>
      </c>
      <c r="AA3162" s="91">
        <v>60</v>
      </c>
      <c r="AB3162" s="91">
        <v>120</v>
      </c>
      <c r="AC3162" s="91">
        <v>0</v>
      </c>
      <c r="AD3162" s="91">
        <v>100</v>
      </c>
      <c r="AE3162" s="91">
        <v>120</v>
      </c>
      <c r="AF3162" s="91">
        <v>1</v>
      </c>
      <c r="AG3162" s="91">
        <v>569</v>
      </c>
      <c r="AH3162" s="91">
        <v>17256</v>
      </c>
      <c r="AI3162" s="91">
        <v>2</v>
      </c>
      <c r="AJ3162" s="91" t="s">
        <v>26930</v>
      </c>
      <c r="AK3162" s="91">
        <v>2</v>
      </c>
      <c r="AL3162" s="91">
        <v>0</v>
      </c>
      <c r="AM3162" s="91" t="s">
        <v>87</v>
      </c>
      <c r="AO3162" s="91">
        <v>1</v>
      </c>
      <c r="AP3162" s="91">
        <v>2</v>
      </c>
      <c r="AQ3162" s="91" t="s">
        <v>87</v>
      </c>
      <c r="AR3162" s="91" t="s">
        <v>87</v>
      </c>
      <c r="AW3162" s="91">
        <v>1</v>
      </c>
      <c r="AX3162" s="91">
        <v>0</v>
      </c>
      <c r="AZ3162" s="92">
        <v>41956</v>
      </c>
      <c r="BA3162" s="91" t="s">
        <v>183</v>
      </c>
      <c r="BB3162" s="92">
        <v>41956</v>
      </c>
      <c r="BC3162" s="91" t="s">
        <v>87</v>
      </c>
    </row>
    <row r="3163" spans="1:55">
      <c r="A3163" s="91">
        <f t="shared" si="49"/>
        <v>3162</v>
      </c>
      <c r="B3163" s="91">
        <v>2426101</v>
      </c>
      <c r="C3163" s="91">
        <v>30</v>
      </c>
      <c r="D3163" s="91">
        <v>19</v>
      </c>
      <c r="E3163" s="91" t="s">
        <v>87</v>
      </c>
      <c r="F3163" s="91" t="s">
        <v>87</v>
      </c>
      <c r="G3163" s="91" t="s">
        <v>26931</v>
      </c>
      <c r="I3163" s="91" t="s">
        <v>26932</v>
      </c>
      <c r="J3163" s="91" t="s">
        <v>26933</v>
      </c>
      <c r="K3163" s="91" t="s">
        <v>26934</v>
      </c>
      <c r="L3163" s="91" t="s">
        <v>26935</v>
      </c>
      <c r="O3163" s="91" t="s">
        <v>26936</v>
      </c>
      <c r="P3163" s="91" t="s">
        <v>26937</v>
      </c>
      <c r="R3163" s="91" t="s">
        <v>26938</v>
      </c>
      <c r="S3163" s="91" t="s">
        <v>26939</v>
      </c>
      <c r="T3163" s="91" t="s">
        <v>269</v>
      </c>
      <c r="U3163" s="91">
        <v>0</v>
      </c>
      <c r="V3163" s="91">
        <v>500000</v>
      </c>
      <c r="W3163" s="91">
        <v>0</v>
      </c>
      <c r="X3163" s="91">
        <v>100</v>
      </c>
      <c r="Y3163" s="91">
        <v>120</v>
      </c>
      <c r="Z3163" s="91">
        <v>40</v>
      </c>
      <c r="AA3163" s="91">
        <v>60</v>
      </c>
      <c r="AB3163" s="91">
        <v>120</v>
      </c>
      <c r="AC3163" s="91">
        <v>40</v>
      </c>
      <c r="AD3163" s="91">
        <v>60</v>
      </c>
      <c r="AE3163" s="91">
        <v>120</v>
      </c>
      <c r="AF3163" s="91">
        <v>597</v>
      </c>
      <c r="AG3163" s="91">
        <v>10</v>
      </c>
      <c r="AH3163" s="91">
        <v>3341804</v>
      </c>
      <c r="AI3163" s="91">
        <v>1</v>
      </c>
      <c r="AJ3163" s="91" t="s">
        <v>26940</v>
      </c>
      <c r="AK3163" s="91">
        <v>2</v>
      </c>
      <c r="AL3163" s="91">
        <v>0</v>
      </c>
      <c r="AM3163" s="91" t="s">
        <v>87</v>
      </c>
      <c r="AO3163" s="91">
        <v>1</v>
      </c>
      <c r="AP3163" s="91">
        <v>2</v>
      </c>
      <c r="AQ3163" s="91" t="s">
        <v>87</v>
      </c>
      <c r="AR3163" s="91" t="s">
        <v>87</v>
      </c>
      <c r="AW3163" s="91">
        <v>1</v>
      </c>
      <c r="AX3163" s="91">
        <v>0</v>
      </c>
      <c r="AZ3163" s="92">
        <v>41981</v>
      </c>
      <c r="BA3163" s="91" t="s">
        <v>183</v>
      </c>
      <c r="BB3163" s="92">
        <v>41981</v>
      </c>
      <c r="BC3163" s="91" t="s">
        <v>87</v>
      </c>
    </row>
    <row r="3164" spans="1:55">
      <c r="A3164" s="91">
        <f t="shared" si="49"/>
        <v>3163</v>
      </c>
      <c r="B3164" s="91">
        <v>2428501</v>
      </c>
      <c r="C3164" s="91">
        <v>30</v>
      </c>
      <c r="D3164" s="91">
        <v>19</v>
      </c>
      <c r="E3164" s="91" t="s">
        <v>87</v>
      </c>
      <c r="F3164" s="91" t="s">
        <v>87</v>
      </c>
      <c r="G3164" s="91" t="s">
        <v>26941</v>
      </c>
      <c r="I3164" s="91" t="s">
        <v>26942</v>
      </c>
      <c r="J3164" s="91" t="s">
        <v>26943</v>
      </c>
      <c r="K3164" s="91" t="s">
        <v>12515</v>
      </c>
      <c r="L3164" s="91" t="s">
        <v>26944</v>
      </c>
      <c r="O3164" s="91" t="s">
        <v>26945</v>
      </c>
      <c r="P3164" s="91" t="s">
        <v>26946</v>
      </c>
      <c r="R3164" s="91" t="s">
        <v>26947</v>
      </c>
      <c r="S3164" s="91" t="s">
        <v>26948</v>
      </c>
      <c r="T3164" s="91" t="s">
        <v>269</v>
      </c>
      <c r="U3164" s="91">
        <v>1</v>
      </c>
      <c r="V3164" s="91">
        <v>500000</v>
      </c>
      <c r="W3164" s="91">
        <v>0</v>
      </c>
      <c r="X3164" s="91">
        <v>100</v>
      </c>
      <c r="Y3164" s="91">
        <v>120</v>
      </c>
      <c r="Z3164" s="91">
        <v>40</v>
      </c>
      <c r="AA3164" s="91">
        <v>60</v>
      </c>
      <c r="AB3164" s="91">
        <v>120</v>
      </c>
      <c r="AC3164" s="91">
        <v>40</v>
      </c>
      <c r="AD3164" s="91">
        <v>60</v>
      </c>
      <c r="AE3164" s="91">
        <v>120</v>
      </c>
      <c r="AF3164" s="91">
        <v>9</v>
      </c>
      <c r="AG3164" s="91">
        <v>653</v>
      </c>
      <c r="AH3164" s="91">
        <v>747</v>
      </c>
      <c r="AI3164" s="91">
        <v>2</v>
      </c>
      <c r="AJ3164" s="91" t="s">
        <v>26949</v>
      </c>
      <c r="AK3164" s="91">
        <v>2</v>
      </c>
      <c r="AL3164" s="91">
        <v>0</v>
      </c>
      <c r="AM3164" s="91" t="s">
        <v>87</v>
      </c>
      <c r="AO3164" s="91">
        <v>1</v>
      </c>
      <c r="AP3164" s="91">
        <v>2</v>
      </c>
      <c r="AQ3164" s="91">
        <v>1607475</v>
      </c>
      <c r="AR3164" s="91" t="s">
        <v>87</v>
      </c>
      <c r="AU3164" s="93">
        <v>42088</v>
      </c>
      <c r="AW3164" s="91">
        <v>1</v>
      </c>
      <c r="AX3164" s="91">
        <v>0</v>
      </c>
      <c r="AZ3164" s="92">
        <v>41992</v>
      </c>
      <c r="BA3164" s="91" t="s">
        <v>183</v>
      </c>
      <c r="BB3164" s="92">
        <v>42625</v>
      </c>
      <c r="BC3164" s="91" t="s">
        <v>87</v>
      </c>
    </row>
    <row r="3165" spans="1:55">
      <c r="A3165" s="91">
        <f t="shared" si="49"/>
        <v>3164</v>
      </c>
      <c r="B3165" s="91">
        <v>2430601</v>
      </c>
      <c r="C3165" s="91">
        <v>70</v>
      </c>
      <c r="D3165" s="91">
        <v>19</v>
      </c>
      <c r="E3165" s="91" t="s">
        <v>87</v>
      </c>
      <c r="F3165" s="91" t="s">
        <v>87</v>
      </c>
      <c r="G3165" s="91" t="s">
        <v>26950</v>
      </c>
      <c r="I3165" s="91" t="s">
        <v>26951</v>
      </c>
      <c r="J3165" s="91" t="s">
        <v>26952</v>
      </c>
      <c r="K3165" s="91" t="s">
        <v>26953</v>
      </c>
      <c r="L3165" s="91" t="s">
        <v>26954</v>
      </c>
      <c r="O3165" s="91" t="s">
        <v>26955</v>
      </c>
      <c r="P3165" s="91" t="s">
        <v>26956</v>
      </c>
      <c r="Q3165" s="91" t="s">
        <v>26957</v>
      </c>
      <c r="R3165" s="91" t="s">
        <v>26958</v>
      </c>
      <c r="S3165" s="91" t="s">
        <v>26959</v>
      </c>
      <c r="T3165" s="91" t="s">
        <v>361</v>
      </c>
      <c r="U3165" s="91">
        <v>0</v>
      </c>
      <c r="V3165" s="91">
        <v>500000</v>
      </c>
      <c r="W3165" s="91">
        <v>0</v>
      </c>
      <c r="X3165" s="91">
        <v>100</v>
      </c>
      <c r="Y3165" s="91">
        <v>120</v>
      </c>
      <c r="Z3165" s="91">
        <v>40</v>
      </c>
      <c r="AA3165" s="91">
        <v>60</v>
      </c>
      <c r="AB3165" s="91">
        <v>120</v>
      </c>
      <c r="AC3165" s="91">
        <v>0</v>
      </c>
      <c r="AD3165" s="91">
        <v>100</v>
      </c>
      <c r="AE3165" s="91">
        <v>120</v>
      </c>
      <c r="AF3165" s="91">
        <v>5</v>
      </c>
      <c r="AG3165" s="91">
        <v>789</v>
      </c>
      <c r="AH3165" s="91">
        <v>493376</v>
      </c>
      <c r="AI3165" s="91">
        <v>2</v>
      </c>
      <c r="AJ3165" s="91" t="s">
        <v>26951</v>
      </c>
      <c r="AK3165" s="91">
        <v>2</v>
      </c>
      <c r="AL3165" s="91">
        <v>0</v>
      </c>
      <c r="AM3165" s="91" t="s">
        <v>87</v>
      </c>
      <c r="AO3165" s="91">
        <v>1</v>
      </c>
      <c r="AP3165" s="91">
        <v>2</v>
      </c>
      <c r="AQ3165" s="91" t="s">
        <v>87</v>
      </c>
      <c r="AR3165" s="91" t="s">
        <v>87</v>
      </c>
      <c r="AW3165" s="91">
        <v>1</v>
      </c>
      <c r="AX3165" s="91">
        <v>0</v>
      </c>
      <c r="AZ3165" s="92">
        <v>42013</v>
      </c>
      <c r="BA3165" s="91" t="s">
        <v>183</v>
      </c>
      <c r="BB3165" s="92">
        <v>42013</v>
      </c>
      <c r="BC3165" s="91" t="s">
        <v>87</v>
      </c>
    </row>
    <row r="3166" spans="1:55">
      <c r="A3166" s="91">
        <f t="shared" si="49"/>
        <v>3165</v>
      </c>
      <c r="B3166" s="91">
        <v>2435201</v>
      </c>
      <c r="C3166" s="91">
        <v>40</v>
      </c>
      <c r="D3166" s="91">
        <v>19</v>
      </c>
      <c r="E3166" s="91" t="s">
        <v>87</v>
      </c>
      <c r="F3166" s="91" t="s">
        <v>87</v>
      </c>
      <c r="G3166" s="91" t="s">
        <v>26960</v>
      </c>
      <c r="I3166" s="91" t="s">
        <v>26961</v>
      </c>
      <c r="J3166" s="91" t="s">
        <v>26962</v>
      </c>
      <c r="K3166" s="91" t="s">
        <v>26963</v>
      </c>
      <c r="L3166" s="91" t="s">
        <v>26964</v>
      </c>
      <c r="O3166" s="91" t="s">
        <v>26965</v>
      </c>
      <c r="P3166" s="91" t="s">
        <v>26966</v>
      </c>
      <c r="R3166" s="91" t="s">
        <v>26967</v>
      </c>
      <c r="S3166" s="91" t="s">
        <v>26968</v>
      </c>
      <c r="T3166" s="91" t="s">
        <v>269</v>
      </c>
      <c r="U3166" s="91">
        <v>0</v>
      </c>
      <c r="V3166" s="91">
        <v>500000</v>
      </c>
      <c r="W3166" s="91">
        <v>100</v>
      </c>
      <c r="X3166" s="91">
        <v>0</v>
      </c>
      <c r="Y3166" s="91">
        <v>0</v>
      </c>
      <c r="Z3166" s="91">
        <v>100</v>
      </c>
      <c r="AA3166" s="91">
        <v>0</v>
      </c>
      <c r="AB3166" s="91">
        <v>0</v>
      </c>
      <c r="AC3166" s="91">
        <v>100</v>
      </c>
      <c r="AD3166" s="91">
        <v>0</v>
      </c>
      <c r="AE3166" s="91">
        <v>0</v>
      </c>
      <c r="AF3166" s="91">
        <v>525</v>
      </c>
      <c r="AG3166" s="91">
        <v>504</v>
      </c>
      <c r="AH3166" s="91">
        <v>435701</v>
      </c>
      <c r="AI3166" s="91">
        <v>1</v>
      </c>
      <c r="AJ3166" s="91" t="s">
        <v>26969</v>
      </c>
      <c r="AK3166" s="91">
        <v>2</v>
      </c>
      <c r="AL3166" s="91">
        <v>1</v>
      </c>
      <c r="AM3166" s="91">
        <v>14301931840491</v>
      </c>
      <c r="AN3166" s="91" t="s">
        <v>26970</v>
      </c>
      <c r="AO3166" s="91">
        <v>1</v>
      </c>
      <c r="AP3166" s="91">
        <v>2</v>
      </c>
      <c r="AQ3166" s="91" t="s">
        <v>87</v>
      </c>
      <c r="AR3166" s="91" t="s">
        <v>87</v>
      </c>
      <c r="AW3166" s="91">
        <v>1</v>
      </c>
      <c r="AX3166" s="91">
        <v>0</v>
      </c>
      <c r="AZ3166" s="92">
        <v>42033</v>
      </c>
      <c r="BA3166" s="91" t="s">
        <v>183</v>
      </c>
      <c r="BB3166" s="92">
        <v>42335</v>
      </c>
      <c r="BC3166" s="91" t="s">
        <v>87</v>
      </c>
    </row>
    <row r="3167" spans="1:55">
      <c r="A3167" s="91">
        <f t="shared" si="49"/>
        <v>3166</v>
      </c>
      <c r="B3167" s="91">
        <v>2437701</v>
      </c>
      <c r="C3167" s="91">
        <v>30</v>
      </c>
      <c r="D3167" s="91">
        <v>19</v>
      </c>
      <c r="E3167" s="91" t="s">
        <v>87</v>
      </c>
      <c r="F3167" s="91" t="s">
        <v>87</v>
      </c>
      <c r="G3167" s="91" t="s">
        <v>26971</v>
      </c>
      <c r="I3167" s="91" t="s">
        <v>26972</v>
      </c>
      <c r="J3167" s="91" t="s">
        <v>26973</v>
      </c>
      <c r="K3167" s="91" t="s">
        <v>26974</v>
      </c>
      <c r="L3167" s="91" t="s">
        <v>26975</v>
      </c>
      <c r="O3167" s="91" t="s">
        <v>26976</v>
      </c>
      <c r="P3167" s="91" t="s">
        <v>26977</v>
      </c>
      <c r="R3167" s="91" t="s">
        <v>26978</v>
      </c>
      <c r="S3167" s="91" t="s">
        <v>26979</v>
      </c>
      <c r="T3167" s="91" t="s">
        <v>269</v>
      </c>
      <c r="U3167" s="91">
        <v>0</v>
      </c>
      <c r="V3167" s="91">
        <v>500000</v>
      </c>
      <c r="W3167" s="91">
        <v>0</v>
      </c>
      <c r="X3167" s="91">
        <v>100</v>
      </c>
      <c r="Y3167" s="91">
        <v>120</v>
      </c>
      <c r="Z3167" s="91">
        <v>40</v>
      </c>
      <c r="AA3167" s="91">
        <v>60</v>
      </c>
      <c r="AB3167" s="91">
        <v>120</v>
      </c>
      <c r="AC3167" s="91">
        <v>40</v>
      </c>
      <c r="AD3167" s="91">
        <v>60</v>
      </c>
      <c r="AE3167" s="91">
        <v>120</v>
      </c>
      <c r="AF3167" s="91">
        <v>122</v>
      </c>
      <c r="AG3167" s="91">
        <v>226</v>
      </c>
      <c r="AH3167" s="91">
        <v>229768</v>
      </c>
      <c r="AI3167" s="91">
        <v>1</v>
      </c>
      <c r="AJ3167" s="91" t="s">
        <v>26980</v>
      </c>
      <c r="AK3167" s="91">
        <v>2</v>
      </c>
      <c r="AL3167" s="91">
        <v>0</v>
      </c>
      <c r="AM3167" s="91" t="s">
        <v>87</v>
      </c>
      <c r="AO3167" s="91">
        <v>1</v>
      </c>
      <c r="AP3167" s="91">
        <v>2</v>
      </c>
      <c r="AQ3167" s="91" t="s">
        <v>87</v>
      </c>
      <c r="AR3167" s="91" t="s">
        <v>87</v>
      </c>
      <c r="AW3167" s="91">
        <v>1</v>
      </c>
      <c r="AX3167" s="91">
        <v>0</v>
      </c>
      <c r="AZ3167" s="92">
        <v>42048</v>
      </c>
      <c r="BA3167" s="91" t="s">
        <v>183</v>
      </c>
      <c r="BB3167" s="92">
        <v>42048</v>
      </c>
      <c r="BC3167" s="91" t="s">
        <v>87</v>
      </c>
    </row>
    <row r="3168" spans="1:55">
      <c r="A3168" s="91">
        <f t="shared" si="49"/>
        <v>3167</v>
      </c>
      <c r="B3168" s="91">
        <v>2440201</v>
      </c>
      <c r="C3168" s="91">
        <v>30</v>
      </c>
      <c r="D3168" s="91">
        <v>19</v>
      </c>
      <c r="E3168" s="91" t="s">
        <v>87</v>
      </c>
      <c r="F3168" s="91" t="s">
        <v>87</v>
      </c>
      <c r="G3168" s="91" t="s">
        <v>26981</v>
      </c>
      <c r="I3168" s="91" t="s">
        <v>26982</v>
      </c>
      <c r="J3168" s="91" t="s">
        <v>26983</v>
      </c>
      <c r="K3168" s="91" t="s">
        <v>21496</v>
      </c>
      <c r="L3168" s="91" t="s">
        <v>26984</v>
      </c>
      <c r="O3168" s="91" t="s">
        <v>26985</v>
      </c>
      <c r="P3168" s="91" t="s">
        <v>26986</v>
      </c>
      <c r="R3168" s="91" t="s">
        <v>26987</v>
      </c>
      <c r="S3168" s="91" t="s">
        <v>26988</v>
      </c>
      <c r="T3168" s="91" t="s">
        <v>269</v>
      </c>
      <c r="U3168" s="91">
        <v>0</v>
      </c>
      <c r="V3168" s="91">
        <v>500000</v>
      </c>
      <c r="W3168" s="91">
        <v>0</v>
      </c>
      <c r="X3168" s="91">
        <v>100</v>
      </c>
      <c r="Y3168" s="91">
        <v>120</v>
      </c>
      <c r="Z3168" s="91">
        <v>40</v>
      </c>
      <c r="AA3168" s="91">
        <v>60</v>
      </c>
      <c r="AB3168" s="91">
        <v>120</v>
      </c>
      <c r="AC3168" s="91">
        <v>40</v>
      </c>
      <c r="AD3168" s="91">
        <v>60</v>
      </c>
      <c r="AE3168" s="91">
        <v>120</v>
      </c>
      <c r="AF3168" s="91">
        <v>5</v>
      </c>
      <c r="AG3168" s="91">
        <v>86</v>
      </c>
      <c r="AH3168" s="91">
        <v>9014897</v>
      </c>
      <c r="AI3168" s="91">
        <v>2</v>
      </c>
      <c r="AJ3168" s="91" t="s">
        <v>26989</v>
      </c>
      <c r="AK3168" s="91">
        <v>2</v>
      </c>
      <c r="AL3168" s="91">
        <v>0</v>
      </c>
      <c r="AM3168" s="91" t="s">
        <v>87</v>
      </c>
      <c r="AO3168" s="91">
        <v>1</v>
      </c>
      <c r="AP3168" s="91">
        <v>2</v>
      </c>
      <c r="AQ3168" s="91" t="s">
        <v>87</v>
      </c>
      <c r="AR3168" s="91" t="s">
        <v>87</v>
      </c>
      <c r="AW3168" s="91">
        <v>1</v>
      </c>
      <c r="AX3168" s="91">
        <v>0</v>
      </c>
      <c r="AZ3168" s="92">
        <v>42061</v>
      </c>
      <c r="BA3168" s="91" t="s">
        <v>183</v>
      </c>
      <c r="BB3168" s="92">
        <v>42061</v>
      </c>
      <c r="BC3168" s="91" t="s">
        <v>87</v>
      </c>
    </row>
    <row r="3169" spans="1:55">
      <c r="A3169" s="91">
        <f t="shared" si="49"/>
        <v>3168</v>
      </c>
      <c r="B3169" s="91">
        <v>2446201</v>
      </c>
      <c r="C3169" s="91">
        <v>38</v>
      </c>
      <c r="D3169" s="91">
        <v>19</v>
      </c>
      <c r="E3169" s="91" t="s">
        <v>87</v>
      </c>
      <c r="F3169" s="91" t="s">
        <v>87</v>
      </c>
      <c r="G3169" s="91" t="s">
        <v>26990</v>
      </c>
      <c r="I3169" s="91" t="s">
        <v>26991</v>
      </c>
      <c r="K3169" s="91" t="s">
        <v>26992</v>
      </c>
      <c r="L3169" s="91" t="s">
        <v>26993</v>
      </c>
      <c r="O3169" s="91" t="s">
        <v>26994</v>
      </c>
      <c r="P3169" s="91" t="s">
        <v>26995</v>
      </c>
      <c r="R3169" s="91" t="s">
        <v>26996</v>
      </c>
      <c r="S3169" s="91" t="s">
        <v>26997</v>
      </c>
      <c r="T3169" s="91" t="s">
        <v>269</v>
      </c>
      <c r="U3169" s="91">
        <v>1</v>
      </c>
      <c r="V3169" s="91">
        <v>500000</v>
      </c>
      <c r="W3169" s="91">
        <v>0</v>
      </c>
      <c r="X3169" s="91">
        <v>100</v>
      </c>
      <c r="Y3169" s="91">
        <v>120</v>
      </c>
      <c r="Z3169" s="91">
        <v>40</v>
      </c>
      <c r="AA3169" s="91">
        <v>60</v>
      </c>
      <c r="AB3169" s="91">
        <v>120</v>
      </c>
      <c r="AC3169" s="91">
        <v>0</v>
      </c>
      <c r="AD3169" s="91">
        <v>100</v>
      </c>
      <c r="AE3169" s="91">
        <v>120</v>
      </c>
      <c r="AF3169" s="91">
        <v>1286</v>
      </c>
      <c r="AG3169" s="91">
        <v>62</v>
      </c>
      <c r="AH3169" s="91">
        <v>92768</v>
      </c>
      <c r="AI3169" s="91">
        <v>1</v>
      </c>
      <c r="AJ3169" s="91" t="s">
        <v>26998</v>
      </c>
      <c r="AK3169" s="91">
        <v>2</v>
      </c>
      <c r="AL3169" s="91">
        <v>1</v>
      </c>
      <c r="AM3169" s="91">
        <v>14111611532000</v>
      </c>
      <c r="AN3169" s="91" t="s">
        <v>26999</v>
      </c>
      <c r="AO3169" s="91">
        <v>1</v>
      </c>
      <c r="AP3169" s="91">
        <v>2</v>
      </c>
      <c r="AQ3169" s="91">
        <v>1666830</v>
      </c>
      <c r="AR3169" s="91" t="s">
        <v>87</v>
      </c>
      <c r="AU3169" s="93">
        <v>42180</v>
      </c>
      <c r="AW3169" s="91">
        <v>1</v>
      </c>
      <c r="AX3169" s="91">
        <v>0</v>
      </c>
      <c r="AZ3169" s="92">
        <v>42090</v>
      </c>
      <c r="BA3169" s="91" t="s">
        <v>183</v>
      </c>
      <c r="BB3169" s="92">
        <v>42090</v>
      </c>
      <c r="BC3169" s="91" t="s">
        <v>87</v>
      </c>
    </row>
    <row r="3170" spans="1:55">
      <c r="A3170" s="91">
        <f t="shared" si="49"/>
        <v>3169</v>
      </c>
      <c r="B3170" s="91">
        <v>2446401</v>
      </c>
      <c r="C3170" s="91">
        <v>30</v>
      </c>
      <c r="D3170" s="91">
        <v>19</v>
      </c>
      <c r="E3170" s="91" t="s">
        <v>87</v>
      </c>
      <c r="F3170" s="91" t="s">
        <v>87</v>
      </c>
      <c r="G3170" s="91" t="s">
        <v>27000</v>
      </c>
      <c r="I3170" s="91" t="s">
        <v>27001</v>
      </c>
      <c r="J3170" s="91" t="s">
        <v>27002</v>
      </c>
      <c r="K3170" s="91" t="s">
        <v>27003</v>
      </c>
      <c r="L3170" s="91" t="s">
        <v>27004</v>
      </c>
      <c r="O3170" s="91" t="s">
        <v>27005</v>
      </c>
      <c r="P3170" s="91" t="s">
        <v>27006</v>
      </c>
      <c r="R3170" s="91" t="s">
        <v>27007</v>
      </c>
      <c r="S3170" s="91" t="s">
        <v>27008</v>
      </c>
      <c r="T3170" s="91" t="s">
        <v>269</v>
      </c>
      <c r="U3170" s="91">
        <v>0</v>
      </c>
      <c r="V3170" s="91">
        <v>500000</v>
      </c>
      <c r="W3170" s="91">
        <v>0</v>
      </c>
      <c r="X3170" s="91">
        <v>100</v>
      </c>
      <c r="Y3170" s="91">
        <v>120</v>
      </c>
      <c r="Z3170" s="91">
        <v>40</v>
      </c>
      <c r="AA3170" s="91">
        <v>60</v>
      </c>
      <c r="AB3170" s="91">
        <v>120</v>
      </c>
      <c r="AC3170" s="91">
        <v>40</v>
      </c>
      <c r="AD3170" s="91">
        <v>60</v>
      </c>
      <c r="AE3170" s="91">
        <v>120</v>
      </c>
      <c r="AF3170" s="91">
        <v>128</v>
      </c>
      <c r="AG3170" s="91">
        <v>230</v>
      </c>
      <c r="AH3170" s="91">
        <v>1563466</v>
      </c>
      <c r="AI3170" s="91">
        <v>1</v>
      </c>
      <c r="AJ3170" s="91" t="s">
        <v>27009</v>
      </c>
      <c r="AK3170" s="91">
        <v>2</v>
      </c>
      <c r="AL3170" s="91">
        <v>0</v>
      </c>
      <c r="AM3170" s="91" t="s">
        <v>87</v>
      </c>
      <c r="AO3170" s="91">
        <v>1</v>
      </c>
      <c r="AP3170" s="91">
        <v>2</v>
      </c>
      <c r="AQ3170" s="91" t="s">
        <v>87</v>
      </c>
      <c r="AR3170" s="91" t="s">
        <v>87</v>
      </c>
      <c r="AW3170" s="91">
        <v>1</v>
      </c>
      <c r="AX3170" s="91">
        <v>0</v>
      </c>
      <c r="AZ3170" s="92">
        <v>42094</v>
      </c>
      <c r="BA3170" s="91" t="s">
        <v>183</v>
      </c>
      <c r="BB3170" s="92">
        <v>42094</v>
      </c>
      <c r="BC3170" s="91" t="s">
        <v>87</v>
      </c>
    </row>
    <row r="3171" spans="1:55">
      <c r="A3171" s="91">
        <f t="shared" si="49"/>
        <v>3170</v>
      </c>
      <c r="B3171" s="91">
        <v>2449501</v>
      </c>
      <c r="C3171" s="91">
        <v>80</v>
      </c>
      <c r="D3171" s="91">
        <v>19</v>
      </c>
      <c r="E3171" s="91" t="s">
        <v>87</v>
      </c>
      <c r="F3171" s="91" t="s">
        <v>87</v>
      </c>
      <c r="G3171" s="91" t="s">
        <v>27010</v>
      </c>
      <c r="I3171" s="91" t="s">
        <v>27011</v>
      </c>
      <c r="J3171" s="91" t="s">
        <v>27012</v>
      </c>
      <c r="K3171" s="91" t="s">
        <v>27013</v>
      </c>
      <c r="L3171" s="91" t="s">
        <v>27014</v>
      </c>
      <c r="O3171" s="91" t="s">
        <v>27015</v>
      </c>
      <c r="P3171" s="91" t="s">
        <v>27016</v>
      </c>
      <c r="R3171" s="91" t="s">
        <v>27017</v>
      </c>
      <c r="S3171" s="91" t="s">
        <v>27018</v>
      </c>
      <c r="T3171" s="91" t="s">
        <v>269</v>
      </c>
      <c r="U3171" s="91">
        <v>1</v>
      </c>
      <c r="V3171" s="91">
        <v>500000</v>
      </c>
      <c r="W3171" s="91">
        <v>0</v>
      </c>
      <c r="X3171" s="91">
        <v>100</v>
      </c>
      <c r="Y3171" s="91">
        <v>120</v>
      </c>
      <c r="Z3171" s="91">
        <v>40</v>
      </c>
      <c r="AA3171" s="91">
        <v>60</v>
      </c>
      <c r="AB3171" s="91">
        <v>120</v>
      </c>
      <c r="AC3171" s="91">
        <v>0</v>
      </c>
      <c r="AD3171" s="91">
        <v>100</v>
      </c>
      <c r="AE3171" s="91">
        <v>120</v>
      </c>
      <c r="AF3171" s="91">
        <v>177</v>
      </c>
      <c r="AG3171" s="91">
        <v>721</v>
      </c>
      <c r="AH3171" s="91">
        <v>1310818</v>
      </c>
      <c r="AI3171" s="91">
        <v>1</v>
      </c>
      <c r="AJ3171" s="91" t="s">
        <v>27019</v>
      </c>
      <c r="AK3171" s="91">
        <v>2</v>
      </c>
      <c r="AL3171" s="91">
        <v>0</v>
      </c>
      <c r="AM3171" s="91" t="s">
        <v>87</v>
      </c>
      <c r="AO3171" s="91">
        <v>1</v>
      </c>
      <c r="AP3171" s="91">
        <v>2</v>
      </c>
      <c r="AQ3171" s="91">
        <v>1687338</v>
      </c>
      <c r="AR3171" s="91" t="s">
        <v>87</v>
      </c>
      <c r="AU3171" s="93">
        <v>42210</v>
      </c>
      <c r="AW3171" s="91">
        <v>1</v>
      </c>
      <c r="AX3171" s="91">
        <v>0</v>
      </c>
      <c r="AZ3171" s="92">
        <v>42115</v>
      </c>
      <c r="BA3171" s="91" t="s">
        <v>183</v>
      </c>
      <c r="BB3171" s="92">
        <v>42115</v>
      </c>
      <c r="BC3171" s="91" t="s">
        <v>87</v>
      </c>
    </row>
    <row r="3172" spans="1:55">
      <c r="A3172" s="91">
        <f t="shared" si="49"/>
        <v>3171</v>
      </c>
      <c r="B3172" s="91">
        <v>2453701</v>
      </c>
      <c r="C3172" s="91">
        <v>80</v>
      </c>
      <c r="D3172" s="91">
        <v>19</v>
      </c>
      <c r="E3172" s="91" t="s">
        <v>87</v>
      </c>
      <c r="F3172" s="91" t="s">
        <v>87</v>
      </c>
      <c r="G3172" s="91" t="s">
        <v>27020</v>
      </c>
      <c r="I3172" s="91" t="s">
        <v>27021</v>
      </c>
      <c r="J3172" s="91" t="s">
        <v>27021</v>
      </c>
      <c r="K3172" s="91" t="s">
        <v>27022</v>
      </c>
      <c r="L3172" s="91" t="s">
        <v>27023</v>
      </c>
      <c r="O3172" s="91" t="s">
        <v>27024</v>
      </c>
      <c r="P3172" s="91" t="s">
        <v>27025</v>
      </c>
      <c r="R3172" s="91" t="s">
        <v>27026</v>
      </c>
      <c r="S3172" s="91" t="s">
        <v>27027</v>
      </c>
      <c r="T3172" s="91" t="s">
        <v>269</v>
      </c>
      <c r="U3172" s="91">
        <v>1</v>
      </c>
      <c r="V3172" s="91">
        <v>500000</v>
      </c>
      <c r="W3172" s="91">
        <v>0</v>
      </c>
      <c r="X3172" s="91">
        <v>100</v>
      </c>
      <c r="Y3172" s="91">
        <v>120</v>
      </c>
      <c r="Z3172" s="91">
        <v>40</v>
      </c>
      <c r="AA3172" s="91">
        <v>60</v>
      </c>
      <c r="AB3172" s="91">
        <v>120</v>
      </c>
      <c r="AC3172" s="91">
        <v>0</v>
      </c>
      <c r="AD3172" s="91">
        <v>100</v>
      </c>
      <c r="AE3172" s="91">
        <v>120</v>
      </c>
      <c r="AF3172" s="91">
        <v>177</v>
      </c>
      <c r="AG3172" s="91">
        <v>11</v>
      </c>
      <c r="AH3172" s="91">
        <v>260358</v>
      </c>
      <c r="AI3172" s="91">
        <v>1</v>
      </c>
      <c r="AJ3172" s="91" t="s">
        <v>27028</v>
      </c>
      <c r="AK3172" s="91">
        <v>2</v>
      </c>
      <c r="AL3172" s="91">
        <v>0</v>
      </c>
      <c r="AM3172" s="91" t="s">
        <v>87</v>
      </c>
      <c r="AO3172" s="91">
        <v>1</v>
      </c>
      <c r="AP3172" s="91">
        <v>2</v>
      </c>
      <c r="AQ3172" s="91">
        <v>1687473</v>
      </c>
      <c r="AR3172" s="91" t="s">
        <v>87</v>
      </c>
      <c r="AU3172" s="93">
        <v>42210</v>
      </c>
      <c r="AW3172" s="91">
        <v>1</v>
      </c>
      <c r="AX3172" s="91">
        <v>0</v>
      </c>
      <c r="AZ3172" s="92">
        <v>42138</v>
      </c>
      <c r="BA3172" s="91" t="s">
        <v>183</v>
      </c>
      <c r="BB3172" s="92">
        <v>42138</v>
      </c>
      <c r="BC3172" s="91" t="s">
        <v>87</v>
      </c>
    </row>
    <row r="3173" spans="1:55">
      <c r="A3173" s="91">
        <f t="shared" si="49"/>
        <v>3172</v>
      </c>
      <c r="B3173" s="91">
        <v>2458601</v>
      </c>
      <c r="C3173" s="91">
        <v>20</v>
      </c>
      <c r="D3173" s="91">
        <v>19</v>
      </c>
      <c r="E3173" s="91" t="s">
        <v>87</v>
      </c>
      <c r="F3173" s="91" t="s">
        <v>87</v>
      </c>
      <c r="G3173" s="91" t="s">
        <v>27029</v>
      </c>
      <c r="I3173" s="91" t="s">
        <v>27030</v>
      </c>
      <c r="J3173" s="91" t="s">
        <v>27031</v>
      </c>
      <c r="K3173" s="91" t="s">
        <v>27032</v>
      </c>
      <c r="L3173" s="91" t="s">
        <v>27033</v>
      </c>
      <c r="O3173" s="91" t="s">
        <v>27034</v>
      </c>
      <c r="P3173" s="91" t="s">
        <v>27035</v>
      </c>
      <c r="U3173" s="91">
        <v>1</v>
      </c>
      <c r="V3173" s="91">
        <v>500000</v>
      </c>
      <c r="W3173" s="91">
        <v>0</v>
      </c>
      <c r="X3173" s="91">
        <v>100</v>
      </c>
      <c r="Y3173" s="91">
        <v>120</v>
      </c>
      <c r="Z3173" s="91">
        <v>40</v>
      </c>
      <c r="AA3173" s="91">
        <v>60</v>
      </c>
      <c r="AB3173" s="91">
        <v>120</v>
      </c>
      <c r="AC3173" s="91">
        <v>40</v>
      </c>
      <c r="AD3173" s="91">
        <v>60</v>
      </c>
      <c r="AE3173" s="91">
        <v>120</v>
      </c>
      <c r="AF3173" s="91">
        <v>130</v>
      </c>
      <c r="AG3173" s="91">
        <v>86</v>
      </c>
      <c r="AH3173" s="91">
        <v>22600</v>
      </c>
      <c r="AI3173" s="91">
        <v>2</v>
      </c>
      <c r="AJ3173" s="91" t="s">
        <v>27036</v>
      </c>
      <c r="AK3173" s="91">
        <v>2</v>
      </c>
      <c r="AL3173" s="91">
        <v>0</v>
      </c>
      <c r="AM3173" s="91" t="s">
        <v>87</v>
      </c>
      <c r="AO3173" s="91">
        <v>1</v>
      </c>
      <c r="AP3173" s="91">
        <v>2</v>
      </c>
      <c r="AQ3173" s="91">
        <v>1707870</v>
      </c>
      <c r="AR3173" s="91" t="s">
        <v>87</v>
      </c>
      <c r="AU3173" s="93">
        <v>42210</v>
      </c>
      <c r="AW3173" s="91">
        <v>1</v>
      </c>
      <c r="AX3173" s="91">
        <v>0</v>
      </c>
      <c r="AZ3173" s="92">
        <v>42166</v>
      </c>
      <c r="BA3173" s="91" t="s">
        <v>183</v>
      </c>
      <c r="BB3173" s="92">
        <v>42166</v>
      </c>
      <c r="BC3173" s="91" t="s">
        <v>87</v>
      </c>
    </row>
    <row r="3174" spans="1:55">
      <c r="A3174" s="91">
        <f t="shared" si="49"/>
        <v>3173</v>
      </c>
      <c r="B3174" s="91">
        <v>2466101</v>
      </c>
      <c r="C3174" s="91">
        <v>70</v>
      </c>
      <c r="D3174" s="91">
        <v>19</v>
      </c>
      <c r="E3174" s="91" t="s">
        <v>87</v>
      </c>
      <c r="F3174" s="91" t="s">
        <v>87</v>
      </c>
      <c r="G3174" s="91" t="s">
        <v>27037</v>
      </c>
      <c r="I3174" s="91" t="s">
        <v>27038</v>
      </c>
      <c r="J3174" s="91" t="s">
        <v>27039</v>
      </c>
      <c r="K3174" s="91" t="s">
        <v>27040</v>
      </c>
      <c r="L3174" s="91" t="s">
        <v>27041</v>
      </c>
      <c r="O3174" s="91" t="s">
        <v>27042</v>
      </c>
      <c r="P3174" s="91" t="s">
        <v>27043</v>
      </c>
      <c r="R3174" s="91" t="s">
        <v>27044</v>
      </c>
      <c r="S3174" s="91" t="s">
        <v>27045</v>
      </c>
      <c r="T3174" s="91" t="s">
        <v>201</v>
      </c>
      <c r="U3174" s="91">
        <v>1</v>
      </c>
      <c r="V3174" s="91">
        <v>500000</v>
      </c>
      <c r="W3174" s="91">
        <v>0</v>
      </c>
      <c r="X3174" s="91">
        <v>100</v>
      </c>
      <c r="Y3174" s="91">
        <v>120</v>
      </c>
      <c r="Z3174" s="91">
        <v>40</v>
      </c>
      <c r="AA3174" s="91">
        <v>60</v>
      </c>
      <c r="AB3174" s="91">
        <v>120</v>
      </c>
      <c r="AC3174" s="91">
        <v>0</v>
      </c>
      <c r="AD3174" s="91">
        <v>100</v>
      </c>
      <c r="AE3174" s="91">
        <v>120</v>
      </c>
      <c r="AF3174" s="91">
        <v>1611</v>
      </c>
      <c r="AG3174" s="91">
        <v>125</v>
      </c>
      <c r="AH3174" s="91">
        <v>3247</v>
      </c>
      <c r="AI3174" s="91">
        <v>1</v>
      </c>
      <c r="AJ3174" s="91" t="s">
        <v>27046</v>
      </c>
      <c r="AK3174" s="91">
        <v>2</v>
      </c>
      <c r="AL3174" s="91">
        <v>1</v>
      </c>
      <c r="AM3174" s="91">
        <v>26103938095320</v>
      </c>
      <c r="AN3174" s="91" t="s">
        <v>27047</v>
      </c>
      <c r="AO3174" s="91">
        <v>1</v>
      </c>
      <c r="AP3174" s="91">
        <v>2</v>
      </c>
      <c r="AQ3174" s="91">
        <v>1746075</v>
      </c>
      <c r="AR3174" s="91" t="s">
        <v>87</v>
      </c>
      <c r="AU3174" s="93">
        <v>42272</v>
      </c>
      <c r="AW3174" s="91">
        <v>1</v>
      </c>
      <c r="AX3174" s="91">
        <v>0</v>
      </c>
      <c r="AZ3174" s="92">
        <v>42201</v>
      </c>
      <c r="BA3174" s="91" t="s">
        <v>183</v>
      </c>
      <c r="BB3174" s="92">
        <v>42201</v>
      </c>
      <c r="BC3174" s="91" t="s">
        <v>87</v>
      </c>
    </row>
    <row r="3175" spans="1:55">
      <c r="A3175" s="91">
        <f t="shared" si="49"/>
        <v>3174</v>
      </c>
      <c r="B3175" s="91">
        <v>2466301</v>
      </c>
      <c r="C3175" s="91">
        <v>30</v>
      </c>
      <c r="D3175" s="91">
        <v>19</v>
      </c>
      <c r="E3175" s="91" t="s">
        <v>87</v>
      </c>
      <c r="F3175" s="91" t="s">
        <v>87</v>
      </c>
      <c r="G3175" s="91" t="s">
        <v>27048</v>
      </c>
      <c r="H3175" s="91" t="s">
        <v>27049</v>
      </c>
      <c r="I3175" s="91" t="s">
        <v>27050</v>
      </c>
      <c r="J3175" s="91" t="s">
        <v>27050</v>
      </c>
      <c r="K3175" s="91" t="s">
        <v>27051</v>
      </c>
      <c r="L3175" s="91" t="s">
        <v>27052</v>
      </c>
      <c r="O3175" s="91" t="s">
        <v>27053</v>
      </c>
      <c r="P3175" s="91" t="s">
        <v>27054</v>
      </c>
      <c r="R3175" s="91" t="s">
        <v>27055</v>
      </c>
      <c r="S3175" s="91" t="s">
        <v>27056</v>
      </c>
      <c r="T3175" s="91" t="s">
        <v>269</v>
      </c>
      <c r="U3175" s="91">
        <v>1</v>
      </c>
      <c r="V3175" s="91">
        <v>500000</v>
      </c>
      <c r="W3175" s="91">
        <v>0</v>
      </c>
      <c r="X3175" s="91">
        <v>100</v>
      </c>
      <c r="Y3175" s="91">
        <v>120</v>
      </c>
      <c r="Z3175" s="91">
        <v>40</v>
      </c>
      <c r="AA3175" s="91">
        <v>60</v>
      </c>
      <c r="AB3175" s="91">
        <v>120</v>
      </c>
      <c r="AC3175" s="91">
        <v>40</v>
      </c>
      <c r="AD3175" s="91">
        <v>60</v>
      </c>
      <c r="AE3175" s="91">
        <v>120</v>
      </c>
      <c r="AF3175" s="91">
        <v>5</v>
      </c>
      <c r="AG3175" s="91">
        <v>780</v>
      </c>
      <c r="AH3175" s="91">
        <v>55757</v>
      </c>
      <c r="AI3175" s="91">
        <v>1</v>
      </c>
      <c r="AJ3175" s="91" t="s">
        <v>27057</v>
      </c>
      <c r="AK3175" s="91">
        <v>2</v>
      </c>
      <c r="AL3175" s="91">
        <v>1</v>
      </c>
      <c r="AM3175" s="91" t="s">
        <v>27058</v>
      </c>
      <c r="AN3175" s="91" t="s">
        <v>25989</v>
      </c>
      <c r="AO3175" s="91">
        <v>1</v>
      </c>
      <c r="AP3175" s="91">
        <v>2</v>
      </c>
      <c r="AQ3175" s="91">
        <v>1745737</v>
      </c>
      <c r="AR3175" s="91" t="s">
        <v>87</v>
      </c>
      <c r="AU3175" s="93">
        <v>42272</v>
      </c>
      <c r="AW3175" s="91">
        <v>1</v>
      </c>
      <c r="AX3175" s="91">
        <v>0</v>
      </c>
      <c r="AZ3175" s="92">
        <v>42201</v>
      </c>
      <c r="BA3175" s="91" t="s">
        <v>183</v>
      </c>
      <c r="BB3175" s="92">
        <v>42201</v>
      </c>
      <c r="BC3175" s="91" t="s">
        <v>87</v>
      </c>
    </row>
    <row r="3176" spans="1:55">
      <c r="A3176" s="91">
        <f t="shared" si="49"/>
        <v>3175</v>
      </c>
      <c r="B3176" s="91">
        <v>2466901</v>
      </c>
      <c r="C3176" s="91">
        <v>80</v>
      </c>
      <c r="D3176" s="91">
        <v>19</v>
      </c>
      <c r="E3176" s="91" t="s">
        <v>87</v>
      </c>
      <c r="F3176" s="91" t="s">
        <v>87</v>
      </c>
      <c r="G3176" s="91" t="s">
        <v>27059</v>
      </c>
      <c r="I3176" s="91" t="s">
        <v>27060</v>
      </c>
      <c r="J3176" s="91" t="s">
        <v>27059</v>
      </c>
      <c r="K3176" s="91" t="s">
        <v>27061</v>
      </c>
      <c r="L3176" s="91" t="s">
        <v>27062</v>
      </c>
      <c r="O3176" s="91" t="s">
        <v>27063</v>
      </c>
      <c r="P3176" s="91" t="s">
        <v>27063</v>
      </c>
      <c r="R3176" s="91" t="s">
        <v>27064</v>
      </c>
      <c r="S3176" s="91" t="s">
        <v>27065</v>
      </c>
      <c r="T3176" s="91" t="s">
        <v>2015</v>
      </c>
      <c r="U3176" s="91">
        <v>0</v>
      </c>
      <c r="V3176" s="91">
        <v>500000</v>
      </c>
      <c r="W3176" s="91">
        <v>0</v>
      </c>
      <c r="X3176" s="91">
        <v>100</v>
      </c>
      <c r="Y3176" s="91">
        <v>120</v>
      </c>
      <c r="Z3176" s="91">
        <v>40</v>
      </c>
      <c r="AA3176" s="91">
        <v>60</v>
      </c>
      <c r="AB3176" s="91">
        <v>120</v>
      </c>
      <c r="AC3176" s="91">
        <v>0</v>
      </c>
      <c r="AD3176" s="91">
        <v>100</v>
      </c>
      <c r="AE3176" s="91">
        <v>120</v>
      </c>
      <c r="AF3176" s="91">
        <v>177</v>
      </c>
      <c r="AG3176" s="91">
        <v>264</v>
      </c>
      <c r="AH3176" s="91">
        <v>473128</v>
      </c>
      <c r="AI3176" s="91">
        <v>1</v>
      </c>
      <c r="AJ3176" s="91" t="s">
        <v>27066</v>
      </c>
      <c r="AK3176" s="91">
        <v>2</v>
      </c>
      <c r="AL3176" s="91">
        <v>0</v>
      </c>
      <c r="AM3176" s="91" t="s">
        <v>87</v>
      </c>
      <c r="AO3176" s="91">
        <v>1</v>
      </c>
      <c r="AP3176" s="91">
        <v>2</v>
      </c>
      <c r="AQ3176" s="91" t="s">
        <v>87</v>
      </c>
      <c r="AR3176" s="91" t="s">
        <v>87</v>
      </c>
      <c r="AW3176" s="91">
        <v>1</v>
      </c>
      <c r="AX3176" s="91">
        <v>0</v>
      </c>
      <c r="AZ3176" s="92">
        <v>42206</v>
      </c>
      <c r="BA3176" s="91" t="s">
        <v>183</v>
      </c>
      <c r="BB3176" s="92">
        <v>42206</v>
      </c>
      <c r="BC3176" s="91" t="s">
        <v>87</v>
      </c>
    </row>
    <row r="3177" spans="1:55">
      <c r="A3177" s="91">
        <f t="shared" si="49"/>
        <v>3176</v>
      </c>
      <c r="B3177" s="91">
        <v>2475301</v>
      </c>
      <c r="C3177" s="91">
        <v>30</v>
      </c>
      <c r="D3177" s="91">
        <v>19</v>
      </c>
      <c r="E3177" s="91" t="s">
        <v>87</v>
      </c>
      <c r="F3177" s="91" t="s">
        <v>87</v>
      </c>
      <c r="G3177" s="91" t="s">
        <v>27067</v>
      </c>
      <c r="I3177" s="91" t="s">
        <v>27068</v>
      </c>
      <c r="J3177" s="91" t="s">
        <v>27069</v>
      </c>
      <c r="K3177" s="91" t="s">
        <v>27070</v>
      </c>
      <c r="L3177" s="91" t="s">
        <v>27071</v>
      </c>
      <c r="O3177" s="91" t="s">
        <v>27072</v>
      </c>
      <c r="P3177" s="91" t="s">
        <v>27073</v>
      </c>
      <c r="R3177" s="91" t="s">
        <v>27074</v>
      </c>
      <c r="S3177" s="91" t="s">
        <v>27075</v>
      </c>
      <c r="T3177" s="91" t="s">
        <v>201</v>
      </c>
      <c r="U3177" s="91">
        <v>0</v>
      </c>
      <c r="V3177" s="91">
        <v>500000</v>
      </c>
      <c r="W3177" s="91">
        <v>0</v>
      </c>
      <c r="X3177" s="91">
        <v>100</v>
      </c>
      <c r="Y3177" s="91">
        <v>120</v>
      </c>
      <c r="Z3177" s="91">
        <v>40</v>
      </c>
      <c r="AA3177" s="91">
        <v>60</v>
      </c>
      <c r="AB3177" s="91">
        <v>120</v>
      </c>
      <c r="AC3177" s="91">
        <v>40</v>
      </c>
      <c r="AD3177" s="91">
        <v>60</v>
      </c>
      <c r="AE3177" s="91">
        <v>120</v>
      </c>
      <c r="AF3177" s="91">
        <v>134</v>
      </c>
      <c r="AG3177" s="91">
        <v>10</v>
      </c>
      <c r="AH3177" s="91">
        <v>3241266</v>
      </c>
      <c r="AI3177" s="91">
        <v>1</v>
      </c>
      <c r="AJ3177" s="91" t="s">
        <v>27076</v>
      </c>
      <c r="AK3177" s="91">
        <v>2</v>
      </c>
      <c r="AL3177" s="91">
        <v>0</v>
      </c>
      <c r="AM3177" s="91" t="s">
        <v>87</v>
      </c>
      <c r="AO3177" s="91">
        <v>1</v>
      </c>
      <c r="AP3177" s="91">
        <v>2</v>
      </c>
      <c r="AQ3177" s="91" t="s">
        <v>87</v>
      </c>
      <c r="AR3177" s="91" t="s">
        <v>87</v>
      </c>
      <c r="AW3177" s="91">
        <v>1</v>
      </c>
      <c r="AX3177" s="91">
        <v>0</v>
      </c>
      <c r="AY3177" s="91">
        <v>0</v>
      </c>
      <c r="AZ3177" s="92">
        <v>42373</v>
      </c>
      <c r="BA3177" s="91" t="s">
        <v>183</v>
      </c>
      <c r="BB3177" s="92">
        <v>42373</v>
      </c>
      <c r="BC3177" s="91" t="s">
        <v>87</v>
      </c>
    </row>
    <row r="3178" spans="1:55">
      <c r="A3178" s="91">
        <f t="shared" si="49"/>
        <v>3177</v>
      </c>
      <c r="B3178" s="91">
        <v>2478001</v>
      </c>
      <c r="C3178" s="91">
        <v>38</v>
      </c>
      <c r="D3178" s="91">
        <v>19</v>
      </c>
      <c r="E3178" s="91" t="s">
        <v>87</v>
      </c>
      <c r="F3178" s="91" t="s">
        <v>87</v>
      </c>
      <c r="G3178" s="91" t="s">
        <v>27077</v>
      </c>
      <c r="H3178" s="91" t="s">
        <v>114</v>
      </c>
      <c r="I3178" s="91" t="s">
        <v>27078</v>
      </c>
      <c r="K3178" s="91" t="s">
        <v>2019</v>
      </c>
      <c r="L3178" s="91" t="s">
        <v>27079</v>
      </c>
      <c r="O3178" s="91" t="s">
        <v>27080</v>
      </c>
      <c r="P3178" s="91" t="s">
        <v>27081</v>
      </c>
      <c r="R3178" s="91" t="s">
        <v>27082</v>
      </c>
      <c r="S3178" s="91" t="s">
        <v>27083</v>
      </c>
      <c r="T3178" s="91" t="s">
        <v>269</v>
      </c>
      <c r="U3178" s="91">
        <v>1</v>
      </c>
      <c r="V3178" s="91">
        <v>0</v>
      </c>
      <c r="W3178" s="91">
        <v>0</v>
      </c>
      <c r="X3178" s="91">
        <v>100</v>
      </c>
      <c r="Y3178" s="91">
        <v>120</v>
      </c>
      <c r="Z3178" s="91">
        <v>40</v>
      </c>
      <c r="AA3178" s="91">
        <v>60</v>
      </c>
      <c r="AB3178" s="91">
        <v>120</v>
      </c>
      <c r="AC3178" s="91">
        <v>0</v>
      </c>
      <c r="AD3178" s="91">
        <v>100</v>
      </c>
      <c r="AE3178" s="91">
        <v>120</v>
      </c>
      <c r="AF3178" s="91">
        <v>5</v>
      </c>
      <c r="AG3178" s="91">
        <v>433</v>
      </c>
      <c r="AH3178" s="91">
        <v>4388357</v>
      </c>
      <c r="AI3178" s="91">
        <v>2</v>
      </c>
      <c r="AJ3178" s="91" t="s">
        <v>27084</v>
      </c>
      <c r="AK3178" s="91">
        <v>2</v>
      </c>
      <c r="AL3178" s="91">
        <v>0</v>
      </c>
      <c r="AM3178" s="91" t="s">
        <v>87</v>
      </c>
      <c r="AO3178" s="91">
        <v>1</v>
      </c>
      <c r="AP3178" s="91">
        <v>2</v>
      </c>
      <c r="AQ3178" s="91">
        <v>1793268</v>
      </c>
      <c r="AR3178" s="91" t="s">
        <v>87</v>
      </c>
      <c r="AU3178" s="93">
        <v>42394</v>
      </c>
      <c r="AW3178" s="91">
        <v>1</v>
      </c>
      <c r="AX3178" s="91">
        <v>0</v>
      </c>
      <c r="AZ3178" s="92">
        <v>42263</v>
      </c>
      <c r="BA3178" s="91" t="s">
        <v>183</v>
      </c>
      <c r="BB3178" s="92">
        <v>42263</v>
      </c>
      <c r="BC3178" s="91" t="s">
        <v>87</v>
      </c>
    </row>
    <row r="3179" spans="1:55">
      <c r="A3179" s="91">
        <f t="shared" si="49"/>
        <v>3178</v>
      </c>
      <c r="B3179" s="91">
        <v>2478301</v>
      </c>
      <c r="C3179" s="91">
        <v>77</v>
      </c>
      <c r="D3179" s="91">
        <v>19</v>
      </c>
      <c r="E3179" s="91" t="s">
        <v>87</v>
      </c>
      <c r="F3179" s="91" t="s">
        <v>87</v>
      </c>
      <c r="G3179" s="91" t="s">
        <v>27085</v>
      </c>
      <c r="I3179" s="91" t="s">
        <v>27086</v>
      </c>
      <c r="K3179" s="91" t="s">
        <v>27087</v>
      </c>
      <c r="L3179" s="91" t="s">
        <v>27088</v>
      </c>
      <c r="O3179" s="91" t="s">
        <v>27089</v>
      </c>
      <c r="P3179" s="91" t="s">
        <v>27090</v>
      </c>
      <c r="R3179" s="91" t="s">
        <v>27091</v>
      </c>
      <c r="S3179" s="91" t="s">
        <v>27092</v>
      </c>
      <c r="T3179" s="91" t="s">
        <v>269</v>
      </c>
      <c r="U3179" s="91">
        <v>0</v>
      </c>
      <c r="V3179" s="91">
        <v>0</v>
      </c>
      <c r="W3179" s="91">
        <v>100</v>
      </c>
      <c r="X3179" s="91">
        <v>0</v>
      </c>
      <c r="Y3179" s="91">
        <v>0</v>
      </c>
      <c r="Z3179" s="91">
        <v>100</v>
      </c>
      <c r="AA3179" s="91">
        <v>0</v>
      </c>
      <c r="AB3179" s="91">
        <v>0</v>
      </c>
      <c r="AC3179" s="91">
        <v>100</v>
      </c>
      <c r="AD3179" s="91">
        <v>0</v>
      </c>
      <c r="AE3179" s="91">
        <v>0</v>
      </c>
      <c r="AF3179" s="91">
        <v>174</v>
      </c>
      <c r="AG3179" s="91">
        <v>255</v>
      </c>
      <c r="AH3179" s="91">
        <v>2036358</v>
      </c>
      <c r="AI3179" s="91">
        <v>2</v>
      </c>
      <c r="AJ3179" s="91" t="s">
        <v>27093</v>
      </c>
      <c r="AK3179" s="91">
        <v>2</v>
      </c>
      <c r="AL3179" s="91">
        <v>0</v>
      </c>
      <c r="AM3179" s="91">
        <v>38101930575463</v>
      </c>
      <c r="AO3179" s="91">
        <v>1</v>
      </c>
      <c r="AP3179" s="91">
        <v>2</v>
      </c>
      <c r="AQ3179" s="91" t="s">
        <v>87</v>
      </c>
      <c r="AR3179" s="91" t="s">
        <v>87</v>
      </c>
      <c r="AW3179" s="91">
        <v>1</v>
      </c>
      <c r="AX3179" s="91">
        <v>0</v>
      </c>
      <c r="AZ3179" s="92">
        <v>43132</v>
      </c>
      <c r="BA3179" s="91" t="s">
        <v>1852</v>
      </c>
      <c r="BB3179" s="92">
        <v>43132</v>
      </c>
      <c r="BC3179" s="91" t="s">
        <v>1852</v>
      </c>
    </row>
    <row r="3180" spans="1:55">
      <c r="A3180" s="91">
        <f t="shared" si="49"/>
        <v>3179</v>
      </c>
      <c r="B3180" s="91">
        <v>2483201</v>
      </c>
      <c r="C3180" s="91">
        <v>30</v>
      </c>
      <c r="D3180" s="91">
        <v>19</v>
      </c>
      <c r="E3180" s="91" t="s">
        <v>87</v>
      </c>
      <c r="F3180" s="91" t="s">
        <v>87</v>
      </c>
      <c r="G3180" s="91" t="s">
        <v>27094</v>
      </c>
      <c r="I3180" s="91" t="s">
        <v>27095</v>
      </c>
      <c r="J3180" s="91" t="s">
        <v>27095</v>
      </c>
      <c r="K3180" s="91" t="s">
        <v>27096</v>
      </c>
      <c r="L3180" s="91" t="s">
        <v>27097</v>
      </c>
      <c r="M3180" s="91" t="s">
        <v>27098</v>
      </c>
      <c r="O3180" s="91" t="s">
        <v>27099</v>
      </c>
      <c r="P3180" s="91" t="s">
        <v>27100</v>
      </c>
      <c r="R3180" s="91" t="s">
        <v>27101</v>
      </c>
      <c r="S3180" s="91" t="s">
        <v>27102</v>
      </c>
      <c r="T3180" s="91" t="s">
        <v>201</v>
      </c>
      <c r="U3180" s="91">
        <v>1</v>
      </c>
      <c r="V3180" s="91">
        <v>500000</v>
      </c>
      <c r="W3180" s="91">
        <v>0</v>
      </c>
      <c r="X3180" s="91">
        <v>100</v>
      </c>
      <c r="Y3180" s="91">
        <v>120</v>
      </c>
      <c r="Z3180" s="91">
        <v>40</v>
      </c>
      <c r="AA3180" s="91">
        <v>60</v>
      </c>
      <c r="AB3180" s="91">
        <v>120</v>
      </c>
      <c r="AC3180" s="91">
        <v>40</v>
      </c>
      <c r="AD3180" s="91">
        <v>60</v>
      </c>
      <c r="AE3180" s="91">
        <v>120</v>
      </c>
      <c r="AF3180" s="91">
        <v>1356</v>
      </c>
      <c r="AG3180" s="91">
        <v>3</v>
      </c>
      <c r="AH3180" s="91">
        <v>3034197</v>
      </c>
      <c r="AI3180" s="91">
        <v>1</v>
      </c>
      <c r="AJ3180" s="91" t="s">
        <v>27103</v>
      </c>
      <c r="AK3180" s="91">
        <v>2</v>
      </c>
      <c r="AL3180" s="91">
        <v>0</v>
      </c>
      <c r="AM3180" s="91" t="s">
        <v>87</v>
      </c>
      <c r="AO3180" s="91">
        <v>1</v>
      </c>
      <c r="AP3180" s="91">
        <v>2</v>
      </c>
      <c r="AQ3180" s="91">
        <v>1793325</v>
      </c>
      <c r="AR3180" s="91" t="s">
        <v>87</v>
      </c>
      <c r="AU3180" s="93">
        <v>42394</v>
      </c>
      <c r="AW3180" s="91">
        <v>1</v>
      </c>
      <c r="AX3180" s="91">
        <v>0</v>
      </c>
      <c r="AZ3180" s="92">
        <v>42278</v>
      </c>
      <c r="BA3180" s="91" t="s">
        <v>183</v>
      </c>
      <c r="BB3180" s="92">
        <v>42278</v>
      </c>
      <c r="BC3180" s="91" t="s">
        <v>87</v>
      </c>
    </row>
    <row r="3181" spans="1:55">
      <c r="A3181" s="91">
        <f t="shared" si="49"/>
        <v>3180</v>
      </c>
      <c r="B3181" s="91">
        <v>2489101</v>
      </c>
      <c r="C3181" s="91">
        <v>70</v>
      </c>
      <c r="D3181" s="91">
        <v>19</v>
      </c>
      <c r="E3181" s="91" t="s">
        <v>87</v>
      </c>
      <c r="F3181" s="91" t="s">
        <v>87</v>
      </c>
      <c r="G3181" s="91" t="s">
        <v>1841</v>
      </c>
      <c r="H3181" s="91" t="s">
        <v>1842</v>
      </c>
      <c r="I3181" s="91" t="s">
        <v>27104</v>
      </c>
      <c r="K3181" s="91" t="s">
        <v>1845</v>
      </c>
      <c r="L3181" s="91" t="s">
        <v>27105</v>
      </c>
      <c r="O3181" s="91" t="s">
        <v>1847</v>
      </c>
      <c r="P3181" s="91" t="s">
        <v>1848</v>
      </c>
      <c r="R3181" s="91" t="s">
        <v>27106</v>
      </c>
      <c r="S3181" s="91" t="s">
        <v>27107</v>
      </c>
      <c r="T3181" s="91" t="s">
        <v>201</v>
      </c>
      <c r="U3181" s="91">
        <v>1</v>
      </c>
      <c r="V3181" s="91">
        <v>500000</v>
      </c>
      <c r="W3181" s="91">
        <v>0</v>
      </c>
      <c r="X3181" s="91">
        <v>100</v>
      </c>
      <c r="Y3181" s="91">
        <v>120</v>
      </c>
      <c r="Z3181" s="91">
        <v>40</v>
      </c>
      <c r="AA3181" s="91">
        <v>60</v>
      </c>
      <c r="AB3181" s="91">
        <v>120</v>
      </c>
      <c r="AC3181" s="91">
        <v>0</v>
      </c>
      <c r="AD3181" s="91">
        <v>100</v>
      </c>
      <c r="AE3181" s="91">
        <v>120</v>
      </c>
      <c r="AF3181" s="91">
        <v>9</v>
      </c>
      <c r="AG3181" s="91">
        <v>451</v>
      </c>
      <c r="AH3181" s="91">
        <v>2104258</v>
      </c>
      <c r="AI3181" s="91">
        <v>2</v>
      </c>
      <c r="AJ3181" s="91" t="s">
        <v>1851</v>
      </c>
      <c r="AK3181" s="91">
        <v>2</v>
      </c>
      <c r="AL3181" s="91">
        <v>0</v>
      </c>
      <c r="AM3181" s="91" t="s">
        <v>87</v>
      </c>
      <c r="AO3181" s="91">
        <v>1</v>
      </c>
      <c r="AP3181" s="91">
        <v>2</v>
      </c>
      <c r="AQ3181" s="91">
        <v>1107740</v>
      </c>
      <c r="AR3181" s="91" t="s">
        <v>87</v>
      </c>
      <c r="AU3181" s="93">
        <v>42363</v>
      </c>
      <c r="AW3181" s="91">
        <v>1</v>
      </c>
      <c r="AX3181" s="91">
        <v>0</v>
      </c>
      <c r="AZ3181" s="92">
        <v>42303</v>
      </c>
      <c r="BA3181" s="91" t="s">
        <v>183</v>
      </c>
      <c r="BB3181" s="92">
        <v>42303</v>
      </c>
      <c r="BC3181" s="91" t="s">
        <v>87</v>
      </c>
    </row>
    <row r="3182" spans="1:55">
      <c r="A3182" s="91">
        <f t="shared" si="49"/>
        <v>3181</v>
      </c>
      <c r="B3182" s="91">
        <v>2494101</v>
      </c>
      <c r="C3182" s="91">
        <v>43</v>
      </c>
      <c r="D3182" s="91">
        <v>19</v>
      </c>
      <c r="E3182" s="91" t="s">
        <v>87</v>
      </c>
      <c r="F3182" s="91" t="s">
        <v>87</v>
      </c>
      <c r="G3182" s="91" t="s">
        <v>27108</v>
      </c>
      <c r="I3182" s="91" t="s">
        <v>27109</v>
      </c>
      <c r="J3182" s="91" t="s">
        <v>27109</v>
      </c>
      <c r="K3182" s="91" t="s">
        <v>27110</v>
      </c>
      <c r="L3182" s="91" t="s">
        <v>27111</v>
      </c>
      <c r="M3182" s="91" t="s">
        <v>27112</v>
      </c>
      <c r="O3182" s="91" t="s">
        <v>27113</v>
      </c>
      <c r="P3182" s="91" t="s">
        <v>27114</v>
      </c>
      <c r="R3182" s="91" t="s">
        <v>27115</v>
      </c>
      <c r="S3182" s="91" t="s">
        <v>27116</v>
      </c>
      <c r="U3182" s="91">
        <v>0</v>
      </c>
      <c r="V3182" s="91">
        <v>0</v>
      </c>
      <c r="W3182" s="91">
        <v>0</v>
      </c>
      <c r="X3182" s="91">
        <v>0</v>
      </c>
      <c r="Y3182" s="91">
        <v>0</v>
      </c>
      <c r="Z3182" s="91">
        <v>100</v>
      </c>
      <c r="AA3182" s="91">
        <v>0</v>
      </c>
      <c r="AB3182" s="91">
        <v>0</v>
      </c>
      <c r="AC3182" s="91">
        <v>0</v>
      </c>
      <c r="AD3182" s="91">
        <v>0</v>
      </c>
      <c r="AE3182" s="91">
        <v>0</v>
      </c>
      <c r="AF3182" s="91">
        <v>1506</v>
      </c>
      <c r="AG3182" s="91">
        <v>6</v>
      </c>
      <c r="AH3182" s="91">
        <v>1203470</v>
      </c>
      <c r="AI3182" s="91">
        <v>1</v>
      </c>
      <c r="AJ3182" s="91" t="s">
        <v>27117</v>
      </c>
      <c r="AK3182" s="91">
        <v>2</v>
      </c>
      <c r="AL3182" s="91">
        <v>1</v>
      </c>
      <c r="AM3182" s="91" t="s">
        <v>27118</v>
      </c>
      <c r="AN3182" s="91" t="s">
        <v>5752</v>
      </c>
      <c r="AO3182" s="91">
        <v>0</v>
      </c>
      <c r="AP3182" s="91">
        <v>2</v>
      </c>
      <c r="AQ3182" s="91" t="s">
        <v>87</v>
      </c>
      <c r="AR3182" s="91" t="s">
        <v>87</v>
      </c>
      <c r="AW3182" s="91">
        <v>1</v>
      </c>
      <c r="AX3182" s="91">
        <v>0</v>
      </c>
      <c r="AZ3182" s="92">
        <v>43132</v>
      </c>
      <c r="BA3182" s="91" t="s">
        <v>3642</v>
      </c>
      <c r="BB3182" s="92">
        <v>43132</v>
      </c>
      <c r="BC3182" s="91" t="s">
        <v>3642</v>
      </c>
    </row>
    <row r="3183" spans="1:55">
      <c r="A3183" s="91">
        <f t="shared" si="49"/>
        <v>3182</v>
      </c>
      <c r="B3183" s="91">
        <v>2495101</v>
      </c>
      <c r="C3183" s="91">
        <v>40</v>
      </c>
      <c r="D3183" s="91">
        <v>19</v>
      </c>
      <c r="E3183" s="91" t="s">
        <v>87</v>
      </c>
      <c r="F3183" s="91" t="s">
        <v>87</v>
      </c>
      <c r="G3183" s="91" t="s">
        <v>27119</v>
      </c>
      <c r="I3183" s="91" t="s">
        <v>27120</v>
      </c>
      <c r="J3183" s="91" t="s">
        <v>27121</v>
      </c>
      <c r="K3183" s="91" t="s">
        <v>27122</v>
      </c>
      <c r="L3183" s="91" t="s">
        <v>27123</v>
      </c>
      <c r="O3183" s="91" t="s">
        <v>27124</v>
      </c>
      <c r="P3183" s="91" t="s">
        <v>27125</v>
      </c>
      <c r="R3183" s="91" t="s">
        <v>27126</v>
      </c>
      <c r="S3183" s="91" t="s">
        <v>27127</v>
      </c>
      <c r="T3183" s="91" t="s">
        <v>269</v>
      </c>
      <c r="U3183" s="91">
        <v>0</v>
      </c>
      <c r="V3183" s="91">
        <v>0</v>
      </c>
      <c r="W3183" s="91">
        <v>0</v>
      </c>
      <c r="X3183" s="91">
        <v>0</v>
      </c>
      <c r="Y3183" s="91">
        <v>0</v>
      </c>
      <c r="Z3183" s="91">
        <v>100</v>
      </c>
      <c r="AA3183" s="91">
        <v>0</v>
      </c>
      <c r="AB3183" s="91">
        <v>0</v>
      </c>
      <c r="AC3183" s="91">
        <v>0</v>
      </c>
      <c r="AD3183" s="91">
        <v>0</v>
      </c>
      <c r="AE3183" s="91">
        <v>0</v>
      </c>
      <c r="AF3183" s="91">
        <v>1</v>
      </c>
      <c r="AG3183" s="91">
        <v>212</v>
      </c>
      <c r="AH3183" s="91">
        <v>3352381</v>
      </c>
      <c r="AI3183" s="91">
        <v>1</v>
      </c>
      <c r="AJ3183" s="91" t="s">
        <v>27128</v>
      </c>
      <c r="AK3183" s="91">
        <v>2</v>
      </c>
      <c r="AL3183" s="91">
        <v>0</v>
      </c>
      <c r="AM3183" s="91" t="s">
        <v>87</v>
      </c>
      <c r="AO3183" s="91">
        <v>1</v>
      </c>
      <c r="AP3183" s="91">
        <v>2</v>
      </c>
      <c r="AQ3183" s="91" t="s">
        <v>87</v>
      </c>
      <c r="AR3183" s="91" t="s">
        <v>87</v>
      </c>
      <c r="AW3183" s="91">
        <v>1</v>
      </c>
      <c r="AX3183" s="91">
        <v>0</v>
      </c>
      <c r="AZ3183" s="92">
        <v>42335</v>
      </c>
      <c r="BA3183" s="91" t="s">
        <v>183</v>
      </c>
      <c r="BB3183" s="92">
        <v>42684</v>
      </c>
      <c r="BC3183" s="91" t="s">
        <v>87</v>
      </c>
    </row>
    <row r="3184" spans="1:55">
      <c r="A3184" s="91">
        <f t="shared" si="49"/>
        <v>3183</v>
      </c>
      <c r="B3184" s="91">
        <v>2498701</v>
      </c>
      <c r="C3184" s="91">
        <v>43</v>
      </c>
      <c r="D3184" s="91">
        <v>19</v>
      </c>
      <c r="E3184" s="91" t="s">
        <v>87</v>
      </c>
      <c r="F3184" s="91" t="s">
        <v>87</v>
      </c>
      <c r="G3184" s="91" t="s">
        <v>27129</v>
      </c>
      <c r="I3184" s="91" t="s">
        <v>27130</v>
      </c>
      <c r="K3184" s="91" t="s">
        <v>27131</v>
      </c>
      <c r="L3184" s="91" t="s">
        <v>27132</v>
      </c>
      <c r="O3184" s="91" t="s">
        <v>27133</v>
      </c>
      <c r="P3184" s="91" t="s">
        <v>27134</v>
      </c>
      <c r="R3184" s="91" t="s">
        <v>27135</v>
      </c>
      <c r="S3184" s="91" t="s">
        <v>27136</v>
      </c>
      <c r="T3184" s="91" t="s">
        <v>269</v>
      </c>
      <c r="U3184" s="91">
        <v>0</v>
      </c>
      <c r="V3184" s="91">
        <v>500000</v>
      </c>
      <c r="W3184" s="91">
        <v>0</v>
      </c>
      <c r="X3184" s="91">
        <v>0</v>
      </c>
      <c r="Y3184" s="91">
        <v>0</v>
      </c>
      <c r="Z3184" s="91">
        <v>30</v>
      </c>
      <c r="AA3184" s="91">
        <v>70</v>
      </c>
      <c r="AB3184" s="91">
        <v>120</v>
      </c>
      <c r="AC3184" s="91">
        <v>0</v>
      </c>
      <c r="AD3184" s="91">
        <v>0</v>
      </c>
      <c r="AE3184" s="91">
        <v>0</v>
      </c>
      <c r="AF3184" s="91">
        <v>151</v>
      </c>
      <c r="AG3184" s="91">
        <v>101</v>
      </c>
      <c r="AH3184" s="91">
        <v>8016128</v>
      </c>
      <c r="AI3184" s="91">
        <v>2</v>
      </c>
      <c r="AJ3184" s="91" t="s">
        <v>27130</v>
      </c>
      <c r="AK3184" s="91">
        <v>2</v>
      </c>
      <c r="AL3184" s="91">
        <v>0</v>
      </c>
      <c r="AM3184" s="91" t="s">
        <v>87</v>
      </c>
      <c r="AO3184" s="91">
        <v>0</v>
      </c>
      <c r="AP3184" s="91">
        <v>2</v>
      </c>
      <c r="AQ3184" s="91" t="s">
        <v>87</v>
      </c>
      <c r="AR3184" s="91" t="s">
        <v>87</v>
      </c>
      <c r="AW3184" s="91">
        <v>1</v>
      </c>
      <c r="AX3184" s="91">
        <v>0</v>
      </c>
      <c r="AZ3184" s="92">
        <v>43132</v>
      </c>
      <c r="BA3184" s="91" t="s">
        <v>3642</v>
      </c>
      <c r="BB3184" s="92">
        <v>43132</v>
      </c>
      <c r="BC3184" s="91" t="s">
        <v>3642</v>
      </c>
    </row>
    <row r="3185" spans="1:55">
      <c r="A3185" s="91">
        <f t="shared" si="49"/>
        <v>3184</v>
      </c>
      <c r="B3185" s="91">
        <v>2498801</v>
      </c>
      <c r="C3185" s="91">
        <v>30</v>
      </c>
      <c r="D3185" s="91">
        <v>19</v>
      </c>
      <c r="E3185" s="91" t="s">
        <v>87</v>
      </c>
      <c r="F3185" s="91" t="s">
        <v>87</v>
      </c>
      <c r="G3185" s="91" t="s">
        <v>27137</v>
      </c>
      <c r="H3185" s="91" t="s">
        <v>3878</v>
      </c>
      <c r="I3185" s="91" t="s">
        <v>27138</v>
      </c>
      <c r="J3185" s="91" t="s">
        <v>27139</v>
      </c>
      <c r="K3185" s="91" t="s">
        <v>558</v>
      </c>
      <c r="L3185" s="91" t="s">
        <v>27140</v>
      </c>
      <c r="O3185" s="91" t="s">
        <v>27141</v>
      </c>
      <c r="P3185" s="91" t="s">
        <v>27142</v>
      </c>
      <c r="R3185" s="91" t="s">
        <v>27143</v>
      </c>
      <c r="S3185" s="91" t="s">
        <v>27144</v>
      </c>
      <c r="T3185" s="91" t="s">
        <v>269</v>
      </c>
      <c r="U3185" s="91">
        <v>1</v>
      </c>
      <c r="V3185" s="91">
        <v>500000</v>
      </c>
      <c r="W3185" s="91">
        <v>0</v>
      </c>
      <c r="X3185" s="91">
        <v>100</v>
      </c>
      <c r="Y3185" s="91">
        <v>120</v>
      </c>
      <c r="Z3185" s="91">
        <v>40</v>
      </c>
      <c r="AA3185" s="91">
        <v>60</v>
      </c>
      <c r="AB3185" s="91">
        <v>120</v>
      </c>
      <c r="AC3185" s="91">
        <v>40</v>
      </c>
      <c r="AD3185" s="91">
        <v>60</v>
      </c>
      <c r="AE3185" s="91">
        <v>120</v>
      </c>
      <c r="AF3185" s="91">
        <v>5</v>
      </c>
      <c r="AG3185" s="91">
        <v>5</v>
      </c>
      <c r="AH3185" s="91">
        <v>883636</v>
      </c>
      <c r="AI3185" s="91">
        <v>2</v>
      </c>
      <c r="AJ3185" s="91" t="s">
        <v>27145</v>
      </c>
      <c r="AK3185" s="91">
        <v>2</v>
      </c>
      <c r="AL3185" s="91">
        <v>0</v>
      </c>
      <c r="AM3185" s="91" t="s">
        <v>87</v>
      </c>
      <c r="AO3185" s="91">
        <v>1</v>
      </c>
      <c r="AP3185" s="91">
        <v>2</v>
      </c>
      <c r="AQ3185" s="91">
        <v>1580464</v>
      </c>
      <c r="AR3185" s="91" t="s">
        <v>87</v>
      </c>
      <c r="AU3185" s="93">
        <v>42425</v>
      </c>
      <c r="AW3185" s="91">
        <v>1</v>
      </c>
      <c r="AX3185" s="91">
        <v>0</v>
      </c>
      <c r="AZ3185" s="92">
        <v>42353</v>
      </c>
      <c r="BA3185" s="91" t="s">
        <v>183</v>
      </c>
      <c r="BB3185" s="92">
        <v>42353</v>
      </c>
      <c r="BC3185" s="91" t="s">
        <v>87</v>
      </c>
    </row>
    <row r="3186" spans="1:55">
      <c r="A3186" s="91">
        <f t="shared" si="49"/>
        <v>3185</v>
      </c>
      <c r="B3186" s="91">
        <v>2501901</v>
      </c>
      <c r="C3186" s="91">
        <v>57</v>
      </c>
      <c r="D3186" s="91">
        <v>19</v>
      </c>
      <c r="E3186" s="91" t="s">
        <v>87</v>
      </c>
      <c r="F3186" s="91" t="s">
        <v>87</v>
      </c>
      <c r="G3186" s="91" t="s">
        <v>27146</v>
      </c>
      <c r="I3186" s="91" t="s">
        <v>27147</v>
      </c>
      <c r="K3186" s="91" t="s">
        <v>27148</v>
      </c>
      <c r="L3186" s="91" t="s">
        <v>27149</v>
      </c>
      <c r="O3186" s="91" t="s">
        <v>27150</v>
      </c>
      <c r="P3186" s="91" t="s">
        <v>27151</v>
      </c>
      <c r="R3186" s="91" t="s">
        <v>27152</v>
      </c>
      <c r="S3186" s="91" t="s">
        <v>27153</v>
      </c>
      <c r="T3186" s="91" t="s">
        <v>269</v>
      </c>
      <c r="U3186" s="91">
        <v>0</v>
      </c>
      <c r="V3186" s="91">
        <v>500000</v>
      </c>
      <c r="W3186" s="91">
        <v>0</v>
      </c>
      <c r="X3186" s="91">
        <v>100</v>
      </c>
      <c r="Y3186" s="91">
        <v>120</v>
      </c>
      <c r="Z3186" s="91">
        <v>40</v>
      </c>
      <c r="AA3186" s="91">
        <v>60</v>
      </c>
      <c r="AB3186" s="91">
        <v>120</v>
      </c>
      <c r="AC3186" s="91">
        <v>40</v>
      </c>
      <c r="AD3186" s="91">
        <v>60</v>
      </c>
      <c r="AE3186" s="91">
        <v>120</v>
      </c>
      <c r="AF3186" s="91">
        <v>542</v>
      </c>
      <c r="AG3186" s="91">
        <v>214</v>
      </c>
      <c r="AH3186" s="91">
        <v>821812</v>
      </c>
      <c r="AI3186" s="91">
        <v>1</v>
      </c>
      <c r="AJ3186" s="91" t="s">
        <v>27154</v>
      </c>
      <c r="AK3186" s="91">
        <v>2</v>
      </c>
      <c r="AL3186" s="91">
        <v>1</v>
      </c>
      <c r="AM3186" s="91">
        <v>23102937315197</v>
      </c>
      <c r="AN3186" s="91" t="s">
        <v>27155</v>
      </c>
      <c r="AO3186" s="91">
        <v>1</v>
      </c>
      <c r="AP3186" s="91">
        <v>1</v>
      </c>
      <c r="AQ3186" s="91" t="s">
        <v>87</v>
      </c>
      <c r="AR3186" s="91" t="s">
        <v>87</v>
      </c>
      <c r="AW3186" s="91">
        <v>1</v>
      </c>
      <c r="AX3186" s="91">
        <v>0</v>
      </c>
      <c r="AZ3186" s="92">
        <v>43132</v>
      </c>
      <c r="BA3186" s="91" t="s">
        <v>728</v>
      </c>
      <c r="BB3186" s="92">
        <v>43132</v>
      </c>
      <c r="BC3186" s="91" t="s">
        <v>728</v>
      </c>
    </row>
    <row r="3187" spans="1:55">
      <c r="A3187" s="91">
        <f t="shared" si="49"/>
        <v>3186</v>
      </c>
      <c r="B3187" s="91">
        <v>2505701</v>
      </c>
      <c r="C3187" s="91">
        <v>77</v>
      </c>
      <c r="D3187" s="91">
        <v>19</v>
      </c>
      <c r="E3187" s="91" t="s">
        <v>87</v>
      </c>
      <c r="F3187" s="91" t="s">
        <v>87</v>
      </c>
      <c r="G3187" s="91" t="s">
        <v>27156</v>
      </c>
      <c r="I3187" s="91" t="s">
        <v>27157</v>
      </c>
      <c r="K3187" s="91" t="s">
        <v>27158</v>
      </c>
      <c r="L3187" s="91" t="s">
        <v>27159</v>
      </c>
      <c r="O3187" s="91" t="s">
        <v>27160</v>
      </c>
      <c r="P3187" s="91" t="s">
        <v>27161</v>
      </c>
      <c r="R3187" s="91" t="s">
        <v>27162</v>
      </c>
      <c r="S3187" s="91" t="s">
        <v>27163</v>
      </c>
      <c r="T3187" s="91" t="s">
        <v>269</v>
      </c>
      <c r="U3187" s="91">
        <v>0</v>
      </c>
      <c r="V3187" s="91">
        <v>0</v>
      </c>
      <c r="W3187" s="91">
        <v>100</v>
      </c>
      <c r="X3187" s="91">
        <v>0</v>
      </c>
      <c r="Y3187" s="91">
        <v>0</v>
      </c>
      <c r="Z3187" s="91">
        <v>100</v>
      </c>
      <c r="AA3187" s="91">
        <v>0</v>
      </c>
      <c r="AB3187" s="91">
        <v>0</v>
      </c>
      <c r="AC3187" s="91">
        <v>100</v>
      </c>
      <c r="AD3187" s="91">
        <v>0</v>
      </c>
      <c r="AE3187" s="91">
        <v>0</v>
      </c>
      <c r="AF3187" s="91">
        <v>9</v>
      </c>
      <c r="AG3187" s="91">
        <v>603</v>
      </c>
      <c r="AH3187" s="91">
        <v>1061269</v>
      </c>
      <c r="AI3187" s="91">
        <v>1</v>
      </c>
      <c r="AJ3187" s="91" t="s">
        <v>27164</v>
      </c>
      <c r="AK3187" s="91">
        <v>2</v>
      </c>
      <c r="AL3187" s="91">
        <v>0</v>
      </c>
      <c r="AM3187" s="91" t="s">
        <v>87</v>
      </c>
      <c r="AO3187" s="91">
        <v>1</v>
      </c>
      <c r="AP3187" s="91">
        <v>2</v>
      </c>
      <c r="AQ3187" s="91" t="s">
        <v>87</v>
      </c>
      <c r="AR3187" s="91" t="s">
        <v>87</v>
      </c>
      <c r="AW3187" s="91">
        <v>1</v>
      </c>
      <c r="AX3187" s="91">
        <v>0</v>
      </c>
      <c r="AZ3187" s="92">
        <v>43132</v>
      </c>
      <c r="BA3187" s="91" t="s">
        <v>1852</v>
      </c>
      <c r="BB3187" s="92">
        <v>43132</v>
      </c>
      <c r="BC3187" s="91" t="s">
        <v>1852</v>
      </c>
    </row>
    <row r="3188" spans="1:55">
      <c r="A3188" s="91">
        <f t="shared" si="49"/>
        <v>3187</v>
      </c>
      <c r="B3188" s="91">
        <v>2507901</v>
      </c>
      <c r="C3188" s="91">
        <v>80</v>
      </c>
      <c r="D3188" s="91">
        <v>19</v>
      </c>
      <c r="E3188" s="91" t="s">
        <v>87</v>
      </c>
      <c r="F3188" s="91" t="s">
        <v>87</v>
      </c>
      <c r="G3188" s="91" t="s">
        <v>27165</v>
      </c>
      <c r="I3188" s="91" t="s">
        <v>27166</v>
      </c>
      <c r="J3188" s="91" t="s">
        <v>27167</v>
      </c>
      <c r="K3188" s="91" t="s">
        <v>9437</v>
      </c>
      <c r="L3188" s="91" t="s">
        <v>27168</v>
      </c>
      <c r="O3188" s="91" t="s">
        <v>27169</v>
      </c>
      <c r="P3188" s="91" t="s">
        <v>27170</v>
      </c>
      <c r="R3188" s="91" t="s">
        <v>27171</v>
      </c>
      <c r="S3188" s="91" t="s">
        <v>27172</v>
      </c>
      <c r="T3188" s="91" t="s">
        <v>269</v>
      </c>
      <c r="U3188" s="91">
        <v>0</v>
      </c>
      <c r="V3188" s="91">
        <v>500000</v>
      </c>
      <c r="W3188" s="91">
        <v>0</v>
      </c>
      <c r="X3188" s="91">
        <v>100</v>
      </c>
      <c r="Y3188" s="91">
        <v>120</v>
      </c>
      <c r="Z3188" s="91">
        <v>40</v>
      </c>
      <c r="AA3188" s="91">
        <v>60</v>
      </c>
      <c r="AB3188" s="91">
        <v>120</v>
      </c>
      <c r="AC3188" s="91">
        <v>0</v>
      </c>
      <c r="AD3188" s="91">
        <v>100</v>
      </c>
      <c r="AE3188" s="91">
        <v>120</v>
      </c>
      <c r="AF3188" s="91">
        <v>184</v>
      </c>
      <c r="AG3188" s="91">
        <v>308</v>
      </c>
      <c r="AH3188" s="91">
        <v>101325</v>
      </c>
      <c r="AI3188" s="91">
        <v>1</v>
      </c>
      <c r="AJ3188" s="91" t="s">
        <v>27173</v>
      </c>
      <c r="AK3188" s="91">
        <v>2</v>
      </c>
      <c r="AL3188" s="91">
        <v>1</v>
      </c>
      <c r="AM3188" s="91">
        <v>45103014159000</v>
      </c>
      <c r="AN3188" s="91" t="s">
        <v>27174</v>
      </c>
      <c r="AO3188" s="91">
        <v>1</v>
      </c>
      <c r="AP3188" s="91">
        <v>2</v>
      </c>
      <c r="AQ3188" s="91" t="s">
        <v>87</v>
      </c>
      <c r="AR3188" s="91" t="s">
        <v>87</v>
      </c>
      <c r="AW3188" s="91">
        <v>1</v>
      </c>
      <c r="AX3188" s="91">
        <v>0</v>
      </c>
      <c r="AZ3188" s="92">
        <v>42419</v>
      </c>
      <c r="BA3188" s="91" t="s">
        <v>183</v>
      </c>
      <c r="BB3188" s="92">
        <v>42419</v>
      </c>
      <c r="BC3188" s="91" t="s">
        <v>87</v>
      </c>
    </row>
    <row r="3189" spans="1:55">
      <c r="A3189" s="91">
        <f t="shared" si="49"/>
        <v>3188</v>
      </c>
      <c r="B3189" s="91">
        <v>2512201</v>
      </c>
      <c r="C3189" s="91">
        <v>43</v>
      </c>
      <c r="D3189" s="91">
        <v>19</v>
      </c>
      <c r="E3189" s="91" t="s">
        <v>87</v>
      </c>
      <c r="F3189" s="91" t="s">
        <v>87</v>
      </c>
      <c r="G3189" s="91" t="s">
        <v>27175</v>
      </c>
      <c r="I3189" s="91" t="s">
        <v>27176</v>
      </c>
      <c r="J3189" s="91" t="s">
        <v>27177</v>
      </c>
      <c r="K3189" s="91" t="s">
        <v>27178</v>
      </c>
      <c r="L3189" s="91" t="s">
        <v>27179</v>
      </c>
      <c r="O3189" s="91" t="s">
        <v>27180</v>
      </c>
      <c r="P3189" s="91" t="s">
        <v>27180</v>
      </c>
      <c r="R3189" s="91" t="s">
        <v>27181</v>
      </c>
      <c r="S3189" s="91" t="s">
        <v>27182</v>
      </c>
      <c r="T3189" s="91" t="s">
        <v>269</v>
      </c>
      <c r="U3189" s="91">
        <v>0</v>
      </c>
      <c r="V3189" s="91">
        <v>0</v>
      </c>
      <c r="W3189" s="91">
        <v>0</v>
      </c>
      <c r="X3189" s="91">
        <v>0</v>
      </c>
      <c r="Y3189" s="91">
        <v>0</v>
      </c>
      <c r="Z3189" s="91">
        <v>100</v>
      </c>
      <c r="AA3189" s="91">
        <v>0</v>
      </c>
      <c r="AB3189" s="91">
        <v>0</v>
      </c>
      <c r="AC3189" s="91">
        <v>0</v>
      </c>
      <c r="AD3189" s="91">
        <v>0</v>
      </c>
      <c r="AE3189" s="91">
        <v>0</v>
      </c>
      <c r="AF3189" s="91">
        <v>1506</v>
      </c>
      <c r="AG3189" s="91">
        <v>27</v>
      </c>
      <c r="AH3189" s="91">
        <v>90014</v>
      </c>
      <c r="AI3189" s="91">
        <v>1</v>
      </c>
      <c r="AJ3189" s="91" t="s">
        <v>27183</v>
      </c>
      <c r="AK3189" s="91">
        <v>2</v>
      </c>
      <c r="AL3189" s="91">
        <v>0</v>
      </c>
      <c r="AM3189" s="91" t="s">
        <v>87</v>
      </c>
      <c r="AO3189" s="91">
        <v>0</v>
      </c>
      <c r="AP3189" s="91">
        <v>2</v>
      </c>
      <c r="AQ3189" s="91" t="s">
        <v>87</v>
      </c>
      <c r="AR3189" s="91" t="s">
        <v>87</v>
      </c>
      <c r="AW3189" s="91">
        <v>1</v>
      </c>
      <c r="AX3189" s="91">
        <v>0</v>
      </c>
      <c r="AZ3189" s="92">
        <v>43132</v>
      </c>
      <c r="BA3189" s="91" t="s">
        <v>3642</v>
      </c>
      <c r="BB3189" s="92">
        <v>43132</v>
      </c>
      <c r="BC3189" s="91" t="s">
        <v>3642</v>
      </c>
    </row>
    <row r="3190" spans="1:55">
      <c r="A3190" s="91">
        <f t="shared" si="49"/>
        <v>3189</v>
      </c>
      <c r="B3190" s="91">
        <v>2513501</v>
      </c>
      <c r="C3190" s="91">
        <v>30</v>
      </c>
      <c r="D3190" s="91">
        <v>19</v>
      </c>
      <c r="E3190" s="91" t="s">
        <v>87</v>
      </c>
      <c r="F3190" s="91" t="s">
        <v>87</v>
      </c>
      <c r="G3190" s="91" t="s">
        <v>27184</v>
      </c>
      <c r="I3190" s="91" t="s">
        <v>27185</v>
      </c>
      <c r="J3190" s="91" t="s">
        <v>27186</v>
      </c>
      <c r="K3190" s="91" t="s">
        <v>27187</v>
      </c>
      <c r="L3190" s="91" t="s">
        <v>27188</v>
      </c>
      <c r="O3190" s="91" t="s">
        <v>27189</v>
      </c>
      <c r="P3190" s="91" t="s">
        <v>27190</v>
      </c>
      <c r="R3190" s="91" t="s">
        <v>27191</v>
      </c>
      <c r="S3190" s="91" t="s">
        <v>27192</v>
      </c>
      <c r="T3190" s="91" t="s">
        <v>269</v>
      </c>
      <c r="U3190" s="91">
        <v>0</v>
      </c>
      <c r="V3190" s="91">
        <v>500000</v>
      </c>
      <c r="W3190" s="91">
        <v>100</v>
      </c>
      <c r="X3190" s="91">
        <v>0</v>
      </c>
      <c r="Y3190" s="91">
        <v>0</v>
      </c>
      <c r="Z3190" s="91">
        <v>100</v>
      </c>
      <c r="AA3190" s="91">
        <v>0</v>
      </c>
      <c r="AB3190" s="91">
        <v>0</v>
      </c>
      <c r="AC3190" s="91">
        <v>100</v>
      </c>
      <c r="AD3190" s="91">
        <v>0</v>
      </c>
      <c r="AE3190" s="91">
        <v>0</v>
      </c>
      <c r="AF3190" s="91">
        <v>5</v>
      </c>
      <c r="AG3190" s="91">
        <v>431</v>
      </c>
      <c r="AH3190" s="91">
        <v>3498880</v>
      </c>
      <c r="AI3190" s="91">
        <v>1</v>
      </c>
      <c r="AJ3190" s="91" t="s">
        <v>27193</v>
      </c>
      <c r="AK3190" s="91">
        <v>2</v>
      </c>
      <c r="AL3190" s="91">
        <v>0</v>
      </c>
      <c r="AM3190" s="91" t="s">
        <v>87</v>
      </c>
      <c r="AO3190" s="91">
        <v>1</v>
      </c>
      <c r="AP3190" s="91">
        <v>2</v>
      </c>
      <c r="AQ3190" s="91" t="s">
        <v>87</v>
      </c>
      <c r="AR3190" s="91" t="s">
        <v>87</v>
      </c>
      <c r="AW3190" s="91">
        <v>1</v>
      </c>
      <c r="AX3190" s="91">
        <v>0</v>
      </c>
      <c r="AZ3190" s="92">
        <v>42446</v>
      </c>
      <c r="BA3190" s="91" t="s">
        <v>183</v>
      </c>
      <c r="BB3190" s="92">
        <v>42446</v>
      </c>
      <c r="BC3190" s="91" t="s">
        <v>87</v>
      </c>
    </row>
    <row r="3191" spans="1:55">
      <c r="A3191" s="91">
        <f t="shared" si="49"/>
        <v>3190</v>
      </c>
      <c r="B3191" s="91">
        <v>2514401</v>
      </c>
      <c r="C3191" s="91">
        <v>40</v>
      </c>
      <c r="D3191" s="91">
        <v>19</v>
      </c>
      <c r="E3191" s="91" t="s">
        <v>87</v>
      </c>
      <c r="F3191" s="91" t="s">
        <v>87</v>
      </c>
      <c r="G3191" s="91" t="s">
        <v>27194</v>
      </c>
      <c r="I3191" s="91" t="s">
        <v>27195</v>
      </c>
      <c r="J3191" s="91" t="s">
        <v>27196</v>
      </c>
      <c r="K3191" s="91" t="s">
        <v>27197</v>
      </c>
      <c r="L3191" s="91" t="s">
        <v>27198</v>
      </c>
      <c r="O3191" s="91" t="s">
        <v>27199</v>
      </c>
      <c r="P3191" s="91" t="s">
        <v>27200</v>
      </c>
      <c r="R3191" s="91" t="s">
        <v>27201</v>
      </c>
      <c r="S3191" s="91" t="s">
        <v>27202</v>
      </c>
      <c r="T3191" s="91" t="s">
        <v>201</v>
      </c>
      <c r="U3191" s="91">
        <v>1</v>
      </c>
      <c r="V3191" s="91">
        <v>500000</v>
      </c>
      <c r="W3191" s="91">
        <v>0</v>
      </c>
      <c r="X3191" s="91">
        <v>100</v>
      </c>
      <c r="Y3191" s="91">
        <v>120</v>
      </c>
      <c r="Z3191" s="91">
        <v>40</v>
      </c>
      <c r="AA3191" s="91">
        <v>60</v>
      </c>
      <c r="AB3191" s="91">
        <v>120</v>
      </c>
      <c r="AC3191" s="91">
        <v>0</v>
      </c>
      <c r="AD3191" s="91">
        <v>0</v>
      </c>
      <c r="AE3191" s="91">
        <v>0</v>
      </c>
      <c r="AF3191" s="91">
        <v>1252</v>
      </c>
      <c r="AG3191" s="91">
        <v>13</v>
      </c>
      <c r="AH3191" s="91">
        <v>5020054</v>
      </c>
      <c r="AI3191" s="91">
        <v>1</v>
      </c>
      <c r="AJ3191" s="91" t="s">
        <v>27195</v>
      </c>
      <c r="AK3191" s="91">
        <v>2</v>
      </c>
      <c r="AL3191" s="91">
        <v>1</v>
      </c>
      <c r="AM3191" s="91" t="s">
        <v>27203</v>
      </c>
      <c r="AN3191" s="91" t="s">
        <v>27204</v>
      </c>
      <c r="AO3191" s="91">
        <v>1</v>
      </c>
      <c r="AP3191" s="91">
        <v>2</v>
      </c>
      <c r="AQ3191" s="91">
        <v>1968497</v>
      </c>
      <c r="AR3191" s="91" t="s">
        <v>87</v>
      </c>
      <c r="AU3191" s="93">
        <v>42515</v>
      </c>
      <c r="AW3191" s="91">
        <v>1</v>
      </c>
      <c r="AX3191" s="91">
        <v>0</v>
      </c>
      <c r="AZ3191" s="92">
        <v>42451</v>
      </c>
      <c r="BA3191" s="91" t="s">
        <v>183</v>
      </c>
      <c r="BB3191" s="92">
        <v>42704</v>
      </c>
      <c r="BC3191" s="91" t="s">
        <v>87</v>
      </c>
    </row>
    <row r="3192" spans="1:55">
      <c r="A3192" s="91">
        <f t="shared" si="49"/>
        <v>3191</v>
      </c>
      <c r="B3192" s="91">
        <v>2515401</v>
      </c>
      <c r="C3192" s="91">
        <v>77</v>
      </c>
      <c r="D3192" s="91">
        <v>19</v>
      </c>
      <c r="E3192" s="91" t="s">
        <v>87</v>
      </c>
      <c r="F3192" s="91" t="s">
        <v>87</v>
      </c>
      <c r="G3192" s="91" t="s">
        <v>27205</v>
      </c>
      <c r="I3192" s="91" t="s">
        <v>27206</v>
      </c>
      <c r="J3192" s="91" t="s">
        <v>27207</v>
      </c>
      <c r="K3192" s="91" t="s">
        <v>27208</v>
      </c>
      <c r="L3192" s="91" t="s">
        <v>27209</v>
      </c>
      <c r="O3192" s="91" t="s">
        <v>27210</v>
      </c>
      <c r="P3192" s="91" t="s">
        <v>27211</v>
      </c>
      <c r="R3192" s="91" t="s">
        <v>27212</v>
      </c>
      <c r="S3192" s="91" t="s">
        <v>27213</v>
      </c>
      <c r="T3192" s="91" t="s">
        <v>269</v>
      </c>
      <c r="U3192" s="91">
        <v>0</v>
      </c>
      <c r="V3192" s="91">
        <v>500000</v>
      </c>
      <c r="W3192" s="91">
        <v>0</v>
      </c>
      <c r="X3192" s="91">
        <v>100</v>
      </c>
      <c r="Y3192" s="91">
        <v>120</v>
      </c>
      <c r="Z3192" s="91">
        <v>40</v>
      </c>
      <c r="AA3192" s="91">
        <v>60</v>
      </c>
      <c r="AB3192" s="91">
        <v>120</v>
      </c>
      <c r="AC3192" s="91">
        <v>0</v>
      </c>
      <c r="AD3192" s="91">
        <v>100</v>
      </c>
      <c r="AE3192" s="91">
        <v>120</v>
      </c>
      <c r="AF3192" s="91">
        <v>169</v>
      </c>
      <c r="AG3192" s="91">
        <v>81</v>
      </c>
      <c r="AH3192" s="91">
        <v>158275</v>
      </c>
      <c r="AI3192" s="91">
        <v>1</v>
      </c>
      <c r="AJ3192" s="91" t="s">
        <v>27206</v>
      </c>
      <c r="AK3192" s="91">
        <v>2</v>
      </c>
      <c r="AL3192" s="91">
        <v>0</v>
      </c>
      <c r="AM3192" s="91" t="s">
        <v>87</v>
      </c>
      <c r="AO3192" s="91">
        <v>0</v>
      </c>
      <c r="AP3192" s="91">
        <v>2</v>
      </c>
      <c r="AQ3192" s="91" t="s">
        <v>87</v>
      </c>
      <c r="AR3192" s="91" t="s">
        <v>87</v>
      </c>
      <c r="AW3192" s="91">
        <v>1</v>
      </c>
      <c r="AX3192" s="91">
        <v>0</v>
      </c>
      <c r="AZ3192" s="92">
        <v>42453</v>
      </c>
      <c r="BA3192" s="91" t="s">
        <v>183</v>
      </c>
      <c r="BB3192" s="92">
        <v>42453</v>
      </c>
      <c r="BC3192" s="91" t="s">
        <v>87</v>
      </c>
    </row>
    <row r="3193" spans="1:55">
      <c r="A3193" s="91">
        <f t="shared" si="49"/>
        <v>3192</v>
      </c>
      <c r="B3193" s="91">
        <v>2517501</v>
      </c>
      <c r="C3193" s="91">
        <v>57</v>
      </c>
      <c r="D3193" s="91">
        <v>19</v>
      </c>
      <c r="E3193" s="91" t="s">
        <v>87</v>
      </c>
      <c r="F3193" s="91" t="s">
        <v>87</v>
      </c>
      <c r="G3193" s="91" t="s">
        <v>27214</v>
      </c>
      <c r="I3193" s="91" t="s">
        <v>27215</v>
      </c>
      <c r="K3193" s="91" t="s">
        <v>27216</v>
      </c>
      <c r="L3193" s="91" t="s">
        <v>27217</v>
      </c>
      <c r="O3193" s="91" t="s">
        <v>27218</v>
      </c>
      <c r="P3193" s="91" t="s">
        <v>27219</v>
      </c>
      <c r="R3193" s="91" t="s">
        <v>27220</v>
      </c>
      <c r="S3193" s="91" t="s">
        <v>27221</v>
      </c>
      <c r="U3193" s="91">
        <v>0</v>
      </c>
      <c r="V3193" s="91">
        <v>500000</v>
      </c>
      <c r="W3193" s="91">
        <v>0</v>
      </c>
      <c r="X3193" s="91">
        <v>100</v>
      </c>
      <c r="Y3193" s="91">
        <v>120</v>
      </c>
      <c r="Z3193" s="91">
        <v>40</v>
      </c>
      <c r="AA3193" s="91">
        <v>60</v>
      </c>
      <c r="AB3193" s="91">
        <v>120</v>
      </c>
      <c r="AC3193" s="91">
        <v>40</v>
      </c>
      <c r="AD3193" s="91">
        <v>60</v>
      </c>
      <c r="AE3193" s="91">
        <v>120</v>
      </c>
      <c r="AF3193" s="91">
        <v>5</v>
      </c>
      <c r="AG3193" s="91">
        <v>276</v>
      </c>
      <c r="AH3193" s="91">
        <v>510609</v>
      </c>
      <c r="AI3193" s="91">
        <v>2</v>
      </c>
      <c r="AJ3193" s="91" t="s">
        <v>27222</v>
      </c>
      <c r="AK3193" s="91">
        <v>2</v>
      </c>
      <c r="AL3193" s="91">
        <v>0</v>
      </c>
      <c r="AM3193" s="91" t="s">
        <v>87</v>
      </c>
      <c r="AO3193" s="91">
        <v>1</v>
      </c>
      <c r="AP3193" s="91">
        <v>0</v>
      </c>
      <c r="AQ3193" s="91" t="s">
        <v>87</v>
      </c>
      <c r="AR3193" s="91" t="s">
        <v>87</v>
      </c>
      <c r="AW3193" s="91">
        <v>1</v>
      </c>
      <c r="AX3193" s="91">
        <v>0</v>
      </c>
      <c r="AZ3193" s="92">
        <v>43132</v>
      </c>
      <c r="BA3193" s="91" t="s">
        <v>728</v>
      </c>
      <c r="BB3193" s="92">
        <v>43132</v>
      </c>
      <c r="BC3193" s="91" t="s">
        <v>728</v>
      </c>
    </row>
    <row r="3194" spans="1:55">
      <c r="A3194" s="91">
        <f t="shared" si="49"/>
        <v>3193</v>
      </c>
      <c r="B3194" s="91">
        <v>2524101</v>
      </c>
      <c r="C3194" s="91">
        <v>30</v>
      </c>
      <c r="D3194" s="91">
        <v>19</v>
      </c>
      <c r="E3194" s="91" t="s">
        <v>87</v>
      </c>
      <c r="F3194" s="91" t="s">
        <v>87</v>
      </c>
      <c r="G3194" s="91" t="s">
        <v>27223</v>
      </c>
      <c r="I3194" s="91" t="s">
        <v>27224</v>
      </c>
      <c r="J3194" s="91" t="s">
        <v>27225</v>
      </c>
      <c r="K3194" s="91" t="s">
        <v>6998</v>
      </c>
      <c r="L3194" s="91" t="s">
        <v>27226</v>
      </c>
      <c r="O3194" s="91" t="s">
        <v>27227</v>
      </c>
      <c r="P3194" s="91" t="s">
        <v>27228</v>
      </c>
      <c r="R3194" s="91" t="s">
        <v>27229</v>
      </c>
      <c r="S3194" s="91" t="s">
        <v>27230</v>
      </c>
      <c r="T3194" s="91" t="s">
        <v>517</v>
      </c>
      <c r="U3194" s="91">
        <v>1</v>
      </c>
      <c r="V3194" s="91">
        <v>500000</v>
      </c>
      <c r="W3194" s="91">
        <v>0</v>
      </c>
      <c r="X3194" s="91">
        <v>100</v>
      </c>
      <c r="Y3194" s="91">
        <v>120</v>
      </c>
      <c r="Z3194" s="91">
        <v>40</v>
      </c>
      <c r="AA3194" s="91">
        <v>60</v>
      </c>
      <c r="AB3194" s="91">
        <v>120</v>
      </c>
      <c r="AC3194" s="91">
        <v>40</v>
      </c>
      <c r="AD3194" s="91">
        <v>60</v>
      </c>
      <c r="AE3194" s="91">
        <v>120</v>
      </c>
      <c r="AF3194" s="91">
        <v>1</v>
      </c>
      <c r="AG3194" s="91">
        <v>54</v>
      </c>
      <c r="AH3194" s="91">
        <v>2288442</v>
      </c>
      <c r="AI3194" s="91">
        <v>1</v>
      </c>
      <c r="AJ3194" s="91" t="s">
        <v>27231</v>
      </c>
      <c r="AK3194" s="91">
        <v>2</v>
      </c>
      <c r="AL3194" s="91">
        <v>0</v>
      </c>
      <c r="AM3194" s="91" t="s">
        <v>87</v>
      </c>
      <c r="AO3194" s="91">
        <v>1</v>
      </c>
      <c r="AP3194" s="91">
        <v>2</v>
      </c>
      <c r="AQ3194" s="91">
        <v>1983719</v>
      </c>
      <c r="AR3194" s="91" t="s">
        <v>87</v>
      </c>
      <c r="AU3194" s="93">
        <v>42546</v>
      </c>
      <c r="AW3194" s="91">
        <v>1</v>
      </c>
      <c r="AX3194" s="91">
        <v>0</v>
      </c>
      <c r="AZ3194" s="92">
        <v>42486</v>
      </c>
      <c r="BA3194" s="91" t="s">
        <v>183</v>
      </c>
      <c r="BB3194" s="92">
        <v>42486</v>
      </c>
      <c r="BC3194" s="91" t="s">
        <v>87</v>
      </c>
    </row>
    <row r="3195" spans="1:55">
      <c r="A3195" s="91">
        <f t="shared" si="49"/>
        <v>3194</v>
      </c>
      <c r="B3195" s="91">
        <v>2526801</v>
      </c>
      <c r="C3195" s="91">
        <v>43</v>
      </c>
      <c r="D3195" s="91">
        <v>19</v>
      </c>
      <c r="E3195" s="91" t="s">
        <v>87</v>
      </c>
      <c r="F3195" s="91" t="s">
        <v>87</v>
      </c>
      <c r="G3195" s="91" t="s">
        <v>27232</v>
      </c>
      <c r="I3195" s="91" t="s">
        <v>27233</v>
      </c>
      <c r="K3195" s="91" t="s">
        <v>27234</v>
      </c>
      <c r="L3195" s="91" t="s">
        <v>27235</v>
      </c>
      <c r="O3195" s="91" t="s">
        <v>27236</v>
      </c>
      <c r="P3195" s="91" t="s">
        <v>27237</v>
      </c>
      <c r="R3195" s="91" t="s">
        <v>27238</v>
      </c>
      <c r="S3195" s="91" t="s">
        <v>27239</v>
      </c>
      <c r="T3195" s="91" t="s">
        <v>269</v>
      </c>
      <c r="U3195" s="91">
        <v>0</v>
      </c>
      <c r="V3195" s="91">
        <v>500000</v>
      </c>
      <c r="W3195" s="91">
        <v>0</v>
      </c>
      <c r="X3195" s="91">
        <v>0</v>
      </c>
      <c r="Y3195" s="91">
        <v>0</v>
      </c>
      <c r="Z3195" s="91">
        <v>30</v>
      </c>
      <c r="AA3195" s="91">
        <v>70</v>
      </c>
      <c r="AB3195" s="91">
        <v>120</v>
      </c>
      <c r="AC3195" s="91">
        <v>0</v>
      </c>
      <c r="AD3195" s="91">
        <v>0</v>
      </c>
      <c r="AE3195" s="91">
        <v>0</v>
      </c>
      <c r="AF3195" s="91">
        <v>1502</v>
      </c>
      <c r="AG3195" s="91">
        <v>17</v>
      </c>
      <c r="AH3195" s="91">
        <v>117932</v>
      </c>
      <c r="AI3195" s="91">
        <v>1</v>
      </c>
      <c r="AJ3195" s="91" t="s">
        <v>27240</v>
      </c>
      <c r="AK3195" s="91">
        <v>2</v>
      </c>
      <c r="AL3195" s="91">
        <v>1</v>
      </c>
      <c r="AM3195" s="91">
        <v>1529643543</v>
      </c>
      <c r="AN3195" s="91" t="s">
        <v>15976</v>
      </c>
      <c r="AO3195" s="91">
        <v>0</v>
      </c>
      <c r="AP3195" s="91">
        <v>2</v>
      </c>
      <c r="AQ3195" s="91" t="s">
        <v>87</v>
      </c>
      <c r="AR3195" s="91" t="s">
        <v>87</v>
      </c>
      <c r="AW3195" s="91">
        <v>1</v>
      </c>
      <c r="AX3195" s="91">
        <v>0</v>
      </c>
      <c r="AZ3195" s="92">
        <v>43132</v>
      </c>
      <c r="BA3195" s="91" t="s">
        <v>3642</v>
      </c>
      <c r="BB3195" s="92">
        <v>43132</v>
      </c>
      <c r="BC3195" s="91" t="s">
        <v>3642</v>
      </c>
    </row>
    <row r="3196" spans="1:55">
      <c r="A3196" s="91">
        <f t="shared" si="49"/>
        <v>3195</v>
      </c>
      <c r="B3196" s="91">
        <v>2527901</v>
      </c>
      <c r="C3196" s="91">
        <v>57</v>
      </c>
      <c r="D3196" s="91">
        <v>19</v>
      </c>
      <c r="E3196" s="91" t="s">
        <v>87</v>
      </c>
      <c r="F3196" s="91" t="s">
        <v>87</v>
      </c>
      <c r="G3196" s="91" t="s">
        <v>27241</v>
      </c>
      <c r="I3196" s="91" t="s">
        <v>27242</v>
      </c>
      <c r="J3196" s="91" t="s">
        <v>27242</v>
      </c>
      <c r="K3196" s="91" t="s">
        <v>27243</v>
      </c>
      <c r="L3196" s="91" t="s">
        <v>27244</v>
      </c>
      <c r="O3196" s="91" t="s">
        <v>27245</v>
      </c>
      <c r="P3196" s="91" t="s">
        <v>27246</v>
      </c>
      <c r="R3196" s="91" t="s">
        <v>27247</v>
      </c>
      <c r="S3196" s="91" t="s">
        <v>27248</v>
      </c>
      <c r="T3196" s="91" t="s">
        <v>201</v>
      </c>
      <c r="U3196" s="91">
        <v>0</v>
      </c>
      <c r="V3196" s="91">
        <v>500000</v>
      </c>
      <c r="W3196" s="91">
        <v>0</v>
      </c>
      <c r="X3196" s="91">
        <v>100</v>
      </c>
      <c r="Y3196" s="91">
        <v>120</v>
      </c>
      <c r="Z3196" s="91">
        <v>40</v>
      </c>
      <c r="AA3196" s="91">
        <v>60</v>
      </c>
      <c r="AB3196" s="91">
        <v>120</v>
      </c>
      <c r="AC3196" s="91">
        <v>40</v>
      </c>
      <c r="AD3196" s="91">
        <v>60</v>
      </c>
      <c r="AE3196" s="91">
        <v>120</v>
      </c>
      <c r="AF3196" s="91">
        <v>153</v>
      </c>
      <c r="AG3196" s="91">
        <v>181</v>
      </c>
      <c r="AH3196" s="91">
        <v>1554375</v>
      </c>
      <c r="AI3196" s="91">
        <v>1</v>
      </c>
      <c r="AJ3196" s="91" t="s">
        <v>27242</v>
      </c>
      <c r="AK3196" s="91">
        <v>2</v>
      </c>
      <c r="AL3196" s="91">
        <v>0</v>
      </c>
      <c r="AM3196" s="91" t="s">
        <v>87</v>
      </c>
      <c r="AO3196" s="91">
        <v>0</v>
      </c>
      <c r="AP3196" s="91">
        <v>0</v>
      </c>
      <c r="AQ3196" s="91" t="s">
        <v>87</v>
      </c>
      <c r="AR3196" s="91" t="s">
        <v>87</v>
      </c>
      <c r="AW3196" s="91">
        <v>1</v>
      </c>
      <c r="AX3196" s="91">
        <v>0</v>
      </c>
      <c r="AZ3196" s="92">
        <v>43132</v>
      </c>
      <c r="BA3196" s="91" t="s">
        <v>728</v>
      </c>
      <c r="BB3196" s="92">
        <v>43132</v>
      </c>
      <c r="BC3196" s="91" t="s">
        <v>728</v>
      </c>
    </row>
    <row r="3197" spans="1:55">
      <c r="A3197" s="91">
        <f t="shared" si="49"/>
        <v>3196</v>
      </c>
      <c r="B3197" s="91">
        <v>2531201</v>
      </c>
      <c r="C3197" s="91">
        <v>40</v>
      </c>
      <c r="D3197" s="91">
        <v>19</v>
      </c>
      <c r="E3197" s="91" t="s">
        <v>87</v>
      </c>
      <c r="F3197" s="91" t="s">
        <v>87</v>
      </c>
      <c r="G3197" s="91" t="s">
        <v>27249</v>
      </c>
      <c r="I3197" s="91" t="s">
        <v>27250</v>
      </c>
      <c r="J3197" s="91" t="s">
        <v>27251</v>
      </c>
      <c r="K3197" s="91" t="s">
        <v>5096</v>
      </c>
      <c r="L3197" s="91" t="s">
        <v>27252</v>
      </c>
      <c r="M3197" s="91" t="s">
        <v>27253</v>
      </c>
      <c r="O3197" s="91" t="s">
        <v>27254</v>
      </c>
      <c r="P3197" s="91" t="s">
        <v>27255</v>
      </c>
      <c r="R3197" s="91" t="s">
        <v>27256</v>
      </c>
      <c r="S3197" s="91" t="s">
        <v>27257</v>
      </c>
      <c r="T3197" s="91" t="s">
        <v>269</v>
      </c>
      <c r="U3197" s="91">
        <v>1</v>
      </c>
      <c r="V3197" s="91">
        <v>500000</v>
      </c>
      <c r="W3197" s="91">
        <v>0</v>
      </c>
      <c r="X3197" s="91">
        <v>100</v>
      </c>
      <c r="Y3197" s="91">
        <v>120</v>
      </c>
      <c r="Z3197" s="91">
        <v>40</v>
      </c>
      <c r="AA3197" s="91">
        <v>60</v>
      </c>
      <c r="AB3197" s="91">
        <v>120</v>
      </c>
      <c r="AC3197" s="91">
        <v>0</v>
      </c>
      <c r="AD3197" s="91">
        <v>0</v>
      </c>
      <c r="AE3197" s="91">
        <v>0</v>
      </c>
      <c r="AF3197" s="91">
        <v>5</v>
      </c>
      <c r="AG3197" s="91">
        <v>615</v>
      </c>
      <c r="AH3197" s="91">
        <v>311024</v>
      </c>
      <c r="AI3197" s="91">
        <v>2</v>
      </c>
      <c r="AJ3197" s="91" t="s">
        <v>27250</v>
      </c>
      <c r="AK3197" s="91">
        <v>2</v>
      </c>
      <c r="AL3197" s="91">
        <v>0</v>
      </c>
      <c r="AM3197" s="91" t="s">
        <v>87</v>
      </c>
      <c r="AO3197" s="91">
        <v>1</v>
      </c>
      <c r="AP3197" s="91">
        <v>2</v>
      </c>
      <c r="AQ3197" s="91">
        <v>2002835</v>
      </c>
      <c r="AR3197" s="91" t="s">
        <v>87</v>
      </c>
      <c r="AU3197" s="93">
        <v>42576</v>
      </c>
      <c r="AW3197" s="91">
        <v>1</v>
      </c>
      <c r="AX3197" s="91">
        <v>0</v>
      </c>
      <c r="AZ3197" s="92">
        <v>42528</v>
      </c>
      <c r="BA3197" s="91" t="s">
        <v>183</v>
      </c>
      <c r="BB3197" s="92">
        <v>42528</v>
      </c>
      <c r="BC3197" s="91" t="s">
        <v>87</v>
      </c>
    </row>
    <row r="3198" spans="1:55">
      <c r="A3198" s="91">
        <f t="shared" si="49"/>
        <v>3197</v>
      </c>
      <c r="B3198" s="91">
        <v>2532401</v>
      </c>
      <c r="C3198" s="91">
        <v>29</v>
      </c>
      <c r="D3198" s="91">
        <v>19</v>
      </c>
      <c r="E3198" s="91" t="s">
        <v>87</v>
      </c>
      <c r="F3198" s="91" t="s">
        <v>87</v>
      </c>
      <c r="G3198" s="91" t="s">
        <v>27258</v>
      </c>
      <c r="I3198" s="91" t="s">
        <v>27259</v>
      </c>
      <c r="J3198" s="91" t="s">
        <v>27260</v>
      </c>
      <c r="K3198" s="91" t="s">
        <v>27261</v>
      </c>
      <c r="L3198" s="91" t="s">
        <v>27262</v>
      </c>
      <c r="O3198" s="91" t="s">
        <v>27263</v>
      </c>
      <c r="P3198" s="91" t="s">
        <v>27264</v>
      </c>
      <c r="R3198" s="91" t="s">
        <v>27265</v>
      </c>
      <c r="S3198" s="91" t="s">
        <v>27266</v>
      </c>
      <c r="T3198" s="91" t="s">
        <v>269</v>
      </c>
      <c r="U3198" s="91">
        <v>1</v>
      </c>
      <c r="V3198" s="91">
        <v>500000</v>
      </c>
      <c r="W3198" s="91">
        <v>0</v>
      </c>
      <c r="X3198" s="91">
        <v>100</v>
      </c>
      <c r="Y3198" s="91">
        <v>120</v>
      </c>
      <c r="Z3198" s="91">
        <v>40</v>
      </c>
      <c r="AA3198" s="91">
        <v>60</v>
      </c>
      <c r="AB3198" s="91">
        <v>120</v>
      </c>
      <c r="AC3198" s="91">
        <v>0</v>
      </c>
      <c r="AD3198" s="91">
        <v>0</v>
      </c>
      <c r="AE3198" s="91">
        <v>0</v>
      </c>
      <c r="AF3198" s="91">
        <v>1393</v>
      </c>
      <c r="AG3198" s="91">
        <v>3</v>
      </c>
      <c r="AH3198" s="91">
        <v>985644</v>
      </c>
      <c r="AI3198" s="91">
        <v>1</v>
      </c>
      <c r="AJ3198" s="91" t="s">
        <v>27267</v>
      </c>
      <c r="AK3198" s="91">
        <v>2</v>
      </c>
      <c r="AL3198" s="91">
        <v>0</v>
      </c>
      <c r="AM3198" s="91" t="s">
        <v>87</v>
      </c>
      <c r="AO3198" s="91">
        <v>1</v>
      </c>
      <c r="AP3198" s="91">
        <v>2</v>
      </c>
      <c r="AQ3198" s="91">
        <v>2029070</v>
      </c>
      <c r="AR3198" s="91" t="s">
        <v>87</v>
      </c>
      <c r="AU3198" s="93">
        <v>42638</v>
      </c>
      <c r="AW3198" s="91">
        <v>1</v>
      </c>
      <c r="AX3198" s="91">
        <v>0</v>
      </c>
      <c r="AZ3198" s="92">
        <v>42534</v>
      </c>
      <c r="BA3198" s="91" t="s">
        <v>183</v>
      </c>
      <c r="BB3198" s="92">
        <v>42821</v>
      </c>
      <c r="BC3198" s="91" t="s">
        <v>87</v>
      </c>
    </row>
    <row r="3199" spans="1:55">
      <c r="A3199" s="91">
        <f t="shared" si="49"/>
        <v>3198</v>
      </c>
      <c r="B3199" s="91">
        <v>2533501</v>
      </c>
      <c r="C3199" s="91">
        <v>30</v>
      </c>
      <c r="D3199" s="91">
        <v>19</v>
      </c>
      <c r="E3199" s="91" t="s">
        <v>87</v>
      </c>
      <c r="F3199" s="91" t="s">
        <v>87</v>
      </c>
      <c r="G3199" s="91" t="s">
        <v>27268</v>
      </c>
      <c r="H3199" s="91" t="s">
        <v>27269</v>
      </c>
      <c r="I3199" s="91" t="s">
        <v>27270</v>
      </c>
      <c r="J3199" s="91" t="s">
        <v>27271</v>
      </c>
      <c r="K3199" s="91" t="s">
        <v>27272</v>
      </c>
      <c r="L3199" s="91" t="s">
        <v>27273</v>
      </c>
      <c r="O3199" s="91" t="s">
        <v>27274</v>
      </c>
      <c r="P3199" s="91" t="s">
        <v>27275</v>
      </c>
      <c r="R3199" s="91" t="s">
        <v>27276</v>
      </c>
      <c r="S3199" s="91" t="s">
        <v>27277</v>
      </c>
      <c r="T3199" s="91" t="s">
        <v>269</v>
      </c>
      <c r="U3199" s="91">
        <v>1</v>
      </c>
      <c r="V3199" s="91">
        <v>500000</v>
      </c>
      <c r="W3199" s="91">
        <v>0</v>
      </c>
      <c r="X3199" s="91">
        <v>100</v>
      </c>
      <c r="Y3199" s="91">
        <v>120</v>
      </c>
      <c r="Z3199" s="91">
        <v>40</v>
      </c>
      <c r="AA3199" s="91">
        <v>60</v>
      </c>
      <c r="AB3199" s="91">
        <v>120</v>
      </c>
      <c r="AC3199" s="91">
        <v>40</v>
      </c>
      <c r="AD3199" s="91">
        <v>60</v>
      </c>
      <c r="AE3199" s="91">
        <v>120</v>
      </c>
      <c r="AF3199" s="91">
        <v>188</v>
      </c>
      <c r="AG3199" s="91">
        <v>105</v>
      </c>
      <c r="AH3199" s="91">
        <v>1558000</v>
      </c>
      <c r="AI3199" s="91">
        <v>1</v>
      </c>
      <c r="AJ3199" s="91" t="s">
        <v>27278</v>
      </c>
      <c r="AK3199" s="91">
        <v>2</v>
      </c>
      <c r="AL3199" s="91">
        <v>0</v>
      </c>
      <c r="AM3199" s="91" t="s">
        <v>87</v>
      </c>
      <c r="AO3199" s="91">
        <v>1</v>
      </c>
      <c r="AP3199" s="91">
        <v>2</v>
      </c>
      <c r="AQ3199" s="91">
        <v>2029036</v>
      </c>
      <c r="AR3199" s="91" t="s">
        <v>87</v>
      </c>
      <c r="AU3199" s="93">
        <v>42638</v>
      </c>
      <c r="AW3199" s="91">
        <v>1</v>
      </c>
      <c r="AX3199" s="91">
        <v>0</v>
      </c>
      <c r="AZ3199" s="92">
        <v>42541</v>
      </c>
      <c r="BA3199" s="91" t="s">
        <v>183</v>
      </c>
      <c r="BB3199" s="92">
        <v>42541</v>
      </c>
      <c r="BC3199" s="91" t="s">
        <v>87</v>
      </c>
    </row>
    <row r="3200" spans="1:55">
      <c r="A3200" s="91">
        <f t="shared" si="49"/>
        <v>3199</v>
      </c>
      <c r="B3200" s="91">
        <v>2534801</v>
      </c>
      <c r="C3200" s="91">
        <v>38</v>
      </c>
      <c r="D3200" s="91">
        <v>19</v>
      </c>
      <c r="E3200" s="91" t="s">
        <v>87</v>
      </c>
      <c r="F3200" s="91" t="s">
        <v>87</v>
      </c>
      <c r="G3200" s="91" t="s">
        <v>27279</v>
      </c>
      <c r="I3200" s="91" t="s">
        <v>27280</v>
      </c>
      <c r="K3200" s="91" t="s">
        <v>27281</v>
      </c>
      <c r="L3200" s="91" t="s">
        <v>27282</v>
      </c>
      <c r="O3200" s="91" t="s">
        <v>27283</v>
      </c>
      <c r="P3200" s="91" t="s">
        <v>27284</v>
      </c>
      <c r="R3200" s="91" t="s">
        <v>27285</v>
      </c>
      <c r="S3200" s="91" t="s">
        <v>27286</v>
      </c>
      <c r="T3200" s="91" t="s">
        <v>269</v>
      </c>
      <c r="U3200" s="91">
        <v>1</v>
      </c>
      <c r="V3200" s="91">
        <v>500000</v>
      </c>
      <c r="W3200" s="91">
        <v>0</v>
      </c>
      <c r="X3200" s="91">
        <v>100</v>
      </c>
      <c r="Y3200" s="91">
        <v>120</v>
      </c>
      <c r="Z3200" s="91">
        <v>40</v>
      </c>
      <c r="AA3200" s="91">
        <v>60</v>
      </c>
      <c r="AB3200" s="91">
        <v>120</v>
      </c>
      <c r="AC3200" s="91">
        <v>0</v>
      </c>
      <c r="AD3200" s="91">
        <v>100</v>
      </c>
      <c r="AE3200" s="91">
        <v>120</v>
      </c>
      <c r="AF3200" s="91">
        <v>140</v>
      </c>
      <c r="AG3200" s="91">
        <v>263</v>
      </c>
      <c r="AH3200" s="91">
        <v>103839</v>
      </c>
      <c r="AI3200" s="91">
        <v>1</v>
      </c>
      <c r="AJ3200" s="91" t="s">
        <v>27287</v>
      </c>
      <c r="AK3200" s="91">
        <v>2</v>
      </c>
      <c r="AL3200" s="91">
        <v>0</v>
      </c>
      <c r="AM3200" s="91" t="s">
        <v>87</v>
      </c>
      <c r="AO3200" s="91">
        <v>1</v>
      </c>
      <c r="AP3200" s="91">
        <v>2</v>
      </c>
      <c r="AQ3200" s="91">
        <v>2029081</v>
      </c>
      <c r="AR3200" s="91" t="s">
        <v>87</v>
      </c>
      <c r="AU3200" s="93">
        <v>42638</v>
      </c>
      <c r="AW3200" s="91">
        <v>1</v>
      </c>
      <c r="AX3200" s="91">
        <v>0</v>
      </c>
      <c r="AZ3200" s="92">
        <v>42545</v>
      </c>
      <c r="BA3200" s="91" t="s">
        <v>183</v>
      </c>
      <c r="BB3200" s="92">
        <v>42545</v>
      </c>
      <c r="BC3200" s="91" t="s">
        <v>87</v>
      </c>
    </row>
    <row r="3201" spans="1:55">
      <c r="A3201" s="91">
        <f t="shared" si="49"/>
        <v>3200</v>
      </c>
      <c r="B3201" s="91">
        <v>2534901</v>
      </c>
      <c r="C3201" s="91">
        <v>77</v>
      </c>
      <c r="D3201" s="91">
        <v>19</v>
      </c>
      <c r="E3201" s="91" t="s">
        <v>87</v>
      </c>
      <c r="F3201" s="91" t="s">
        <v>87</v>
      </c>
      <c r="G3201" s="91" t="s">
        <v>27288</v>
      </c>
      <c r="I3201" s="91" t="s">
        <v>27289</v>
      </c>
      <c r="J3201" s="91" t="s">
        <v>27290</v>
      </c>
      <c r="K3201" s="91" t="s">
        <v>27291</v>
      </c>
      <c r="L3201" s="91" t="s">
        <v>27292</v>
      </c>
      <c r="O3201" s="91" t="s">
        <v>27293</v>
      </c>
      <c r="P3201" s="91" t="s">
        <v>27294</v>
      </c>
      <c r="R3201" s="91" t="s">
        <v>27295</v>
      </c>
      <c r="S3201" s="91" t="s">
        <v>27296</v>
      </c>
      <c r="T3201" s="91" t="s">
        <v>269</v>
      </c>
      <c r="U3201" s="91">
        <v>0</v>
      </c>
      <c r="V3201" s="91">
        <v>500000</v>
      </c>
      <c r="W3201" s="91">
        <v>0</v>
      </c>
      <c r="X3201" s="91">
        <v>100</v>
      </c>
      <c r="Y3201" s="91">
        <v>120</v>
      </c>
      <c r="Z3201" s="91">
        <v>40</v>
      </c>
      <c r="AA3201" s="91">
        <v>60</v>
      </c>
      <c r="AB3201" s="91">
        <v>120</v>
      </c>
      <c r="AC3201" s="91">
        <v>0</v>
      </c>
      <c r="AD3201" s="91">
        <v>100</v>
      </c>
      <c r="AE3201" s="91">
        <v>120</v>
      </c>
      <c r="AF3201" s="91">
        <v>170</v>
      </c>
      <c r="AG3201" s="91">
        <v>48</v>
      </c>
      <c r="AH3201" s="91">
        <v>6525048</v>
      </c>
      <c r="AI3201" s="91">
        <v>1</v>
      </c>
      <c r="AJ3201" s="91" t="s">
        <v>27297</v>
      </c>
      <c r="AK3201" s="91">
        <v>2</v>
      </c>
      <c r="AL3201" s="91">
        <v>1</v>
      </c>
      <c r="AM3201" s="91">
        <v>35108930435473</v>
      </c>
      <c r="AN3201" s="91" t="s">
        <v>21238</v>
      </c>
      <c r="AO3201" s="91">
        <v>1</v>
      </c>
      <c r="AP3201" s="91">
        <v>2</v>
      </c>
      <c r="AQ3201" s="91" t="s">
        <v>87</v>
      </c>
      <c r="AR3201" s="91" t="s">
        <v>87</v>
      </c>
      <c r="AW3201" s="91">
        <v>1</v>
      </c>
      <c r="AX3201" s="91">
        <v>0</v>
      </c>
      <c r="AZ3201" s="92">
        <v>42545</v>
      </c>
      <c r="BA3201" s="91" t="s">
        <v>183</v>
      </c>
      <c r="BB3201" s="92">
        <v>42545</v>
      </c>
      <c r="BC3201" s="91" t="s">
        <v>87</v>
      </c>
    </row>
    <row r="3202" spans="1:55">
      <c r="A3202" s="91">
        <f t="shared" si="49"/>
        <v>3201</v>
      </c>
      <c r="B3202" s="91">
        <v>2537901</v>
      </c>
      <c r="C3202" s="91">
        <v>43</v>
      </c>
      <c r="D3202" s="91">
        <v>19</v>
      </c>
      <c r="E3202" s="91" t="s">
        <v>87</v>
      </c>
      <c r="F3202" s="91" t="s">
        <v>87</v>
      </c>
      <c r="G3202" s="91" t="s">
        <v>27298</v>
      </c>
      <c r="I3202" s="91" t="s">
        <v>27299</v>
      </c>
      <c r="J3202" s="91" t="s">
        <v>27300</v>
      </c>
      <c r="K3202" s="91" t="s">
        <v>1825</v>
      </c>
      <c r="L3202" s="91" t="s">
        <v>27301</v>
      </c>
      <c r="O3202" s="91" t="s">
        <v>27302</v>
      </c>
      <c r="P3202" s="91" t="s">
        <v>27303</v>
      </c>
      <c r="R3202" s="91" t="s">
        <v>27304</v>
      </c>
      <c r="S3202" s="91" t="s">
        <v>27305</v>
      </c>
      <c r="T3202" s="91" t="s">
        <v>517</v>
      </c>
      <c r="U3202" s="91">
        <v>0</v>
      </c>
      <c r="V3202" s="91">
        <v>500000</v>
      </c>
      <c r="W3202" s="91">
        <v>0</v>
      </c>
      <c r="X3202" s="91">
        <v>100</v>
      </c>
      <c r="Y3202" s="91">
        <v>120</v>
      </c>
      <c r="Z3202" s="91">
        <v>30</v>
      </c>
      <c r="AA3202" s="91">
        <v>70</v>
      </c>
      <c r="AB3202" s="91">
        <v>120</v>
      </c>
      <c r="AC3202" s="91">
        <v>0</v>
      </c>
      <c r="AD3202" s="91">
        <v>0</v>
      </c>
      <c r="AE3202" s="91">
        <v>0</v>
      </c>
      <c r="AF3202" s="91">
        <v>1</v>
      </c>
      <c r="AG3202" s="91">
        <v>196</v>
      </c>
      <c r="AH3202" s="91">
        <v>102356</v>
      </c>
      <c r="AI3202" s="91">
        <v>2</v>
      </c>
      <c r="AJ3202" s="91" t="s">
        <v>27299</v>
      </c>
      <c r="AK3202" s="91">
        <v>2</v>
      </c>
      <c r="AL3202" s="91">
        <v>0</v>
      </c>
      <c r="AM3202" s="91" t="s">
        <v>87</v>
      </c>
      <c r="AO3202" s="91">
        <v>0</v>
      </c>
      <c r="AP3202" s="91">
        <v>2</v>
      </c>
      <c r="AQ3202" s="91" t="s">
        <v>87</v>
      </c>
      <c r="AR3202" s="91" t="s">
        <v>87</v>
      </c>
      <c r="AW3202" s="91">
        <v>1</v>
      </c>
      <c r="AX3202" s="91">
        <v>0</v>
      </c>
      <c r="AZ3202" s="92">
        <v>43132</v>
      </c>
      <c r="BA3202" s="91" t="s">
        <v>3642</v>
      </c>
      <c r="BB3202" s="92">
        <v>43132</v>
      </c>
      <c r="BC3202" s="91" t="s">
        <v>3642</v>
      </c>
    </row>
    <row r="3203" spans="1:55">
      <c r="A3203" s="91">
        <f t="shared" ref="A3203:A3266" si="50">A3202+1</f>
        <v>3202</v>
      </c>
      <c r="B3203" s="91">
        <v>2539101</v>
      </c>
      <c r="C3203" s="91">
        <v>77</v>
      </c>
      <c r="D3203" s="91">
        <v>19</v>
      </c>
      <c r="E3203" s="91" t="s">
        <v>87</v>
      </c>
      <c r="F3203" s="91" t="s">
        <v>87</v>
      </c>
      <c r="G3203" s="91" t="s">
        <v>27306</v>
      </c>
      <c r="I3203" s="91" t="s">
        <v>27307</v>
      </c>
      <c r="K3203" s="91" t="s">
        <v>27308</v>
      </c>
      <c r="L3203" s="91" t="s">
        <v>27309</v>
      </c>
      <c r="O3203" s="91" t="s">
        <v>27310</v>
      </c>
      <c r="P3203" s="91" t="s">
        <v>27311</v>
      </c>
      <c r="R3203" s="91" t="s">
        <v>27312</v>
      </c>
      <c r="S3203" s="91" t="s">
        <v>27313</v>
      </c>
      <c r="T3203" s="91" t="s">
        <v>269</v>
      </c>
      <c r="U3203" s="91">
        <v>0</v>
      </c>
      <c r="V3203" s="91">
        <v>0</v>
      </c>
      <c r="W3203" s="91">
        <v>100</v>
      </c>
      <c r="X3203" s="91">
        <v>0</v>
      </c>
      <c r="Y3203" s="91">
        <v>0</v>
      </c>
      <c r="Z3203" s="91">
        <v>100</v>
      </c>
      <c r="AA3203" s="91">
        <v>0</v>
      </c>
      <c r="AB3203" s="91">
        <v>0</v>
      </c>
      <c r="AC3203" s="91">
        <v>100</v>
      </c>
      <c r="AD3203" s="91">
        <v>0</v>
      </c>
      <c r="AE3203" s="91">
        <v>0</v>
      </c>
      <c r="AF3203" s="91">
        <v>572</v>
      </c>
      <c r="AG3203" s="91">
        <v>6</v>
      </c>
      <c r="AH3203" s="91">
        <v>8502267</v>
      </c>
      <c r="AI3203" s="91">
        <v>1</v>
      </c>
      <c r="AJ3203" s="91" t="s">
        <v>27314</v>
      </c>
      <c r="AK3203" s="91">
        <v>2</v>
      </c>
      <c r="AL3203" s="91">
        <v>1</v>
      </c>
      <c r="AM3203" s="91">
        <v>36101900205812</v>
      </c>
      <c r="AN3203" s="91" t="s">
        <v>27315</v>
      </c>
      <c r="AO3203" s="91">
        <v>1</v>
      </c>
      <c r="AP3203" s="91">
        <v>2</v>
      </c>
      <c r="AQ3203" s="91" t="s">
        <v>87</v>
      </c>
      <c r="AR3203" s="91" t="s">
        <v>87</v>
      </c>
      <c r="AW3203" s="91">
        <v>1</v>
      </c>
      <c r="AX3203" s="91">
        <v>0</v>
      </c>
      <c r="AZ3203" s="92">
        <v>43132</v>
      </c>
      <c r="BA3203" s="91" t="s">
        <v>1852</v>
      </c>
      <c r="BB3203" s="92">
        <v>43132</v>
      </c>
      <c r="BC3203" s="91" t="s">
        <v>1852</v>
      </c>
    </row>
    <row r="3204" spans="1:55">
      <c r="A3204" s="91">
        <f t="shared" si="50"/>
        <v>3203</v>
      </c>
      <c r="B3204" s="91">
        <v>2539801</v>
      </c>
      <c r="C3204" s="91">
        <v>30</v>
      </c>
      <c r="D3204" s="91">
        <v>19</v>
      </c>
      <c r="E3204" s="91" t="s">
        <v>87</v>
      </c>
      <c r="F3204" s="91" t="s">
        <v>87</v>
      </c>
      <c r="G3204" s="91" t="s">
        <v>27316</v>
      </c>
      <c r="I3204" s="91" t="s">
        <v>27317</v>
      </c>
      <c r="J3204" s="91" t="s">
        <v>27318</v>
      </c>
      <c r="K3204" s="91" t="s">
        <v>9112</v>
      </c>
      <c r="L3204" s="91" t="s">
        <v>27319</v>
      </c>
      <c r="O3204" s="91" t="s">
        <v>27320</v>
      </c>
      <c r="P3204" s="91" t="s">
        <v>27321</v>
      </c>
      <c r="R3204" s="91" t="s">
        <v>27322</v>
      </c>
      <c r="S3204" s="91" t="s">
        <v>27323</v>
      </c>
      <c r="T3204" s="91" t="s">
        <v>269</v>
      </c>
      <c r="U3204" s="91">
        <v>1</v>
      </c>
      <c r="V3204" s="91">
        <v>500000</v>
      </c>
      <c r="W3204" s="91">
        <v>0</v>
      </c>
      <c r="X3204" s="91">
        <v>100</v>
      </c>
      <c r="Y3204" s="91">
        <v>120</v>
      </c>
      <c r="Z3204" s="91">
        <v>40</v>
      </c>
      <c r="AA3204" s="91">
        <v>60</v>
      </c>
      <c r="AB3204" s="91">
        <v>120</v>
      </c>
      <c r="AC3204" s="91">
        <v>40</v>
      </c>
      <c r="AD3204" s="91">
        <v>60</v>
      </c>
      <c r="AE3204" s="91">
        <v>120</v>
      </c>
      <c r="AF3204" s="91">
        <v>9</v>
      </c>
      <c r="AG3204" s="91">
        <v>614</v>
      </c>
      <c r="AH3204" s="91">
        <v>3189777</v>
      </c>
      <c r="AI3204" s="91">
        <v>1</v>
      </c>
      <c r="AJ3204" s="91" t="s">
        <v>27324</v>
      </c>
      <c r="AK3204" s="91">
        <v>2</v>
      </c>
      <c r="AL3204" s="91">
        <v>0</v>
      </c>
      <c r="AM3204" s="91" t="s">
        <v>87</v>
      </c>
      <c r="AO3204" s="91">
        <v>1</v>
      </c>
      <c r="AP3204" s="91">
        <v>2</v>
      </c>
      <c r="AQ3204" s="91">
        <v>1517947</v>
      </c>
      <c r="AR3204" s="91" t="s">
        <v>87</v>
      </c>
      <c r="AU3204" s="93">
        <v>42607</v>
      </c>
      <c r="AW3204" s="91">
        <v>1</v>
      </c>
      <c r="AX3204" s="91">
        <v>0</v>
      </c>
      <c r="AZ3204" s="92">
        <v>42572</v>
      </c>
      <c r="BA3204" s="91" t="s">
        <v>183</v>
      </c>
      <c r="BB3204" s="92">
        <v>42572</v>
      </c>
      <c r="BC3204" s="91" t="s">
        <v>87</v>
      </c>
    </row>
    <row r="3205" spans="1:55">
      <c r="A3205" s="91">
        <f t="shared" si="50"/>
        <v>3204</v>
      </c>
      <c r="B3205" s="91">
        <v>2546501</v>
      </c>
      <c r="C3205" s="91">
        <v>30</v>
      </c>
      <c r="D3205" s="91">
        <v>19</v>
      </c>
      <c r="E3205" s="91" t="s">
        <v>87</v>
      </c>
      <c r="F3205" s="91" t="s">
        <v>87</v>
      </c>
      <c r="G3205" s="91" t="s">
        <v>27325</v>
      </c>
      <c r="I3205" s="91" t="s">
        <v>24571</v>
      </c>
      <c r="J3205" s="91" t="s">
        <v>27326</v>
      </c>
      <c r="K3205" s="91" t="s">
        <v>27327</v>
      </c>
      <c r="L3205" s="91" t="s">
        <v>27328</v>
      </c>
      <c r="O3205" s="91" t="s">
        <v>27329</v>
      </c>
      <c r="P3205" s="91" t="s">
        <v>27330</v>
      </c>
      <c r="R3205" s="91" t="s">
        <v>27331</v>
      </c>
      <c r="S3205" s="91" t="s">
        <v>27332</v>
      </c>
      <c r="T3205" s="91" t="s">
        <v>201</v>
      </c>
      <c r="U3205" s="91">
        <v>1</v>
      </c>
      <c r="V3205" s="91">
        <v>500000</v>
      </c>
      <c r="W3205" s="91">
        <v>0</v>
      </c>
      <c r="X3205" s="91">
        <v>100</v>
      </c>
      <c r="Y3205" s="91">
        <v>120</v>
      </c>
      <c r="Z3205" s="91">
        <v>40</v>
      </c>
      <c r="AA3205" s="91">
        <v>60</v>
      </c>
      <c r="AB3205" s="91">
        <v>120</v>
      </c>
      <c r="AC3205" s="91">
        <v>40</v>
      </c>
      <c r="AD3205" s="91">
        <v>60</v>
      </c>
      <c r="AE3205" s="91">
        <v>120</v>
      </c>
      <c r="AF3205" s="91">
        <v>5</v>
      </c>
      <c r="AG3205" s="91">
        <v>463</v>
      </c>
      <c r="AH3205" s="91">
        <v>9016711</v>
      </c>
      <c r="AI3205" s="91">
        <v>2</v>
      </c>
      <c r="AJ3205" s="91" t="s">
        <v>27333</v>
      </c>
      <c r="AK3205" s="91">
        <v>2</v>
      </c>
      <c r="AL3205" s="91">
        <v>1</v>
      </c>
      <c r="AM3205" s="91">
        <v>13308991890674</v>
      </c>
      <c r="AN3205" s="91" t="s">
        <v>27334</v>
      </c>
      <c r="AO3205" s="91">
        <v>1</v>
      </c>
      <c r="AP3205" s="91">
        <v>2</v>
      </c>
      <c r="AQ3205" s="91">
        <v>1533934</v>
      </c>
      <c r="AR3205" s="91" t="s">
        <v>87</v>
      </c>
      <c r="AU3205" s="93">
        <v>42668</v>
      </c>
      <c r="AW3205" s="91">
        <v>1</v>
      </c>
      <c r="AX3205" s="91">
        <v>0</v>
      </c>
      <c r="AZ3205" s="92">
        <v>42608</v>
      </c>
      <c r="BA3205" s="91" t="s">
        <v>183</v>
      </c>
      <c r="BB3205" s="92">
        <v>43152.068645833337</v>
      </c>
      <c r="BC3205" s="91" t="s">
        <v>233</v>
      </c>
    </row>
    <row r="3206" spans="1:55">
      <c r="A3206" s="91">
        <f t="shared" si="50"/>
        <v>3205</v>
      </c>
      <c r="B3206" s="91">
        <v>2548201</v>
      </c>
      <c r="C3206" s="91">
        <v>43</v>
      </c>
      <c r="D3206" s="91">
        <v>19</v>
      </c>
      <c r="E3206" s="91" t="s">
        <v>87</v>
      </c>
      <c r="F3206" s="91" t="s">
        <v>87</v>
      </c>
      <c r="G3206" s="91" t="s">
        <v>27335</v>
      </c>
      <c r="I3206" s="91" t="s">
        <v>27336</v>
      </c>
      <c r="K3206" s="91" t="s">
        <v>27337</v>
      </c>
      <c r="L3206" s="91" t="s">
        <v>27338</v>
      </c>
      <c r="O3206" s="91" t="s">
        <v>27339</v>
      </c>
      <c r="P3206" s="91" t="s">
        <v>27340</v>
      </c>
      <c r="R3206" s="91" t="s">
        <v>27341</v>
      </c>
      <c r="S3206" s="91" t="s">
        <v>27342</v>
      </c>
      <c r="T3206" s="91" t="s">
        <v>269</v>
      </c>
      <c r="U3206" s="91">
        <v>0</v>
      </c>
      <c r="V3206" s="91">
        <v>0</v>
      </c>
      <c r="W3206" s="91">
        <v>0</v>
      </c>
      <c r="X3206" s="91">
        <v>0</v>
      </c>
      <c r="Y3206" s="91">
        <v>0</v>
      </c>
      <c r="Z3206" s="91">
        <v>100</v>
      </c>
      <c r="AA3206" s="91">
        <v>0</v>
      </c>
      <c r="AB3206" s="91">
        <v>0</v>
      </c>
      <c r="AC3206" s="91">
        <v>0</v>
      </c>
      <c r="AD3206" s="91">
        <v>0</v>
      </c>
      <c r="AE3206" s="91">
        <v>0</v>
      </c>
      <c r="AF3206" s="91">
        <v>149</v>
      </c>
      <c r="AG3206" s="91">
        <v>251</v>
      </c>
      <c r="AH3206" s="91">
        <v>250439</v>
      </c>
      <c r="AI3206" s="91">
        <v>1</v>
      </c>
      <c r="AJ3206" s="91" t="s">
        <v>27343</v>
      </c>
      <c r="AK3206" s="91">
        <v>2</v>
      </c>
      <c r="AL3206" s="91">
        <v>1</v>
      </c>
      <c r="AM3206" s="91" t="s">
        <v>27344</v>
      </c>
      <c r="AN3206" s="91" t="s">
        <v>27345</v>
      </c>
      <c r="AO3206" s="91">
        <v>0</v>
      </c>
      <c r="AP3206" s="91">
        <v>2</v>
      </c>
      <c r="AQ3206" s="91" t="s">
        <v>87</v>
      </c>
      <c r="AR3206" s="91" t="s">
        <v>87</v>
      </c>
      <c r="AW3206" s="91">
        <v>1</v>
      </c>
      <c r="AX3206" s="91">
        <v>0</v>
      </c>
      <c r="AZ3206" s="92">
        <v>43132</v>
      </c>
      <c r="BA3206" s="91" t="s">
        <v>3642</v>
      </c>
      <c r="BB3206" s="92">
        <v>43132</v>
      </c>
      <c r="BC3206" s="91" t="s">
        <v>3642</v>
      </c>
    </row>
    <row r="3207" spans="1:55">
      <c r="A3207" s="91">
        <f t="shared" si="50"/>
        <v>3206</v>
      </c>
      <c r="B3207" s="91">
        <v>2548301</v>
      </c>
      <c r="C3207" s="91">
        <v>70</v>
      </c>
      <c r="D3207" s="91">
        <v>19</v>
      </c>
      <c r="E3207" s="91" t="s">
        <v>87</v>
      </c>
      <c r="F3207" s="91" t="s">
        <v>87</v>
      </c>
      <c r="G3207" s="91" t="s">
        <v>27346</v>
      </c>
      <c r="I3207" s="91" t="s">
        <v>27347</v>
      </c>
      <c r="K3207" s="91" t="s">
        <v>27348</v>
      </c>
      <c r="L3207" s="91" t="s">
        <v>27349</v>
      </c>
      <c r="O3207" s="91" t="s">
        <v>27350</v>
      </c>
      <c r="P3207" s="91" t="s">
        <v>27350</v>
      </c>
      <c r="R3207" s="91" t="s">
        <v>27351</v>
      </c>
      <c r="S3207" s="91" t="s">
        <v>27352</v>
      </c>
      <c r="T3207" s="91" t="s">
        <v>269</v>
      </c>
      <c r="U3207" s="91">
        <v>0</v>
      </c>
      <c r="V3207" s="91">
        <v>500000</v>
      </c>
      <c r="W3207" s="91">
        <v>0</v>
      </c>
      <c r="X3207" s="91">
        <v>100</v>
      </c>
      <c r="Y3207" s="91">
        <v>120</v>
      </c>
      <c r="Z3207" s="91">
        <v>40</v>
      </c>
      <c r="AA3207" s="91">
        <v>60</v>
      </c>
      <c r="AB3207" s="91">
        <v>120</v>
      </c>
      <c r="AC3207" s="91">
        <v>0</v>
      </c>
      <c r="AD3207" s="91">
        <v>100</v>
      </c>
      <c r="AE3207" s="91">
        <v>120</v>
      </c>
      <c r="AF3207" s="91">
        <v>10</v>
      </c>
      <c r="AG3207" s="91">
        <v>419</v>
      </c>
      <c r="AH3207" s="91">
        <v>541594</v>
      </c>
      <c r="AI3207" s="91">
        <v>2</v>
      </c>
      <c r="AJ3207" s="91" t="s">
        <v>27353</v>
      </c>
      <c r="AK3207" s="91">
        <v>2</v>
      </c>
      <c r="AL3207" s="91">
        <v>0</v>
      </c>
      <c r="AM3207" s="91" t="s">
        <v>87</v>
      </c>
      <c r="AO3207" s="91">
        <v>1</v>
      </c>
      <c r="AP3207" s="91">
        <v>2</v>
      </c>
      <c r="AQ3207" s="91" t="s">
        <v>87</v>
      </c>
      <c r="AR3207" s="91" t="s">
        <v>87</v>
      </c>
      <c r="AW3207" s="91">
        <v>1</v>
      </c>
      <c r="AX3207" s="91">
        <v>0</v>
      </c>
      <c r="AZ3207" s="92">
        <v>42618</v>
      </c>
      <c r="BA3207" s="91" t="s">
        <v>183</v>
      </c>
      <c r="BB3207" s="92">
        <v>42618</v>
      </c>
      <c r="BC3207" s="91" t="s">
        <v>87</v>
      </c>
    </row>
    <row r="3208" spans="1:55">
      <c r="A3208" s="91">
        <f t="shared" si="50"/>
        <v>3207</v>
      </c>
      <c r="B3208" s="91">
        <v>2552001</v>
      </c>
      <c r="C3208" s="91">
        <v>70</v>
      </c>
      <c r="D3208" s="91">
        <v>19</v>
      </c>
      <c r="E3208" s="91" t="s">
        <v>87</v>
      </c>
      <c r="F3208" s="91" t="s">
        <v>87</v>
      </c>
      <c r="G3208" s="91" t="s">
        <v>27354</v>
      </c>
      <c r="I3208" s="91" t="s">
        <v>27355</v>
      </c>
      <c r="J3208" s="91" t="s">
        <v>27354</v>
      </c>
      <c r="K3208" s="91" t="s">
        <v>27356</v>
      </c>
      <c r="L3208" s="91" t="s">
        <v>27357</v>
      </c>
      <c r="O3208" s="91" t="s">
        <v>27358</v>
      </c>
      <c r="P3208" s="91" t="s">
        <v>27359</v>
      </c>
      <c r="R3208" s="91" t="s">
        <v>27360</v>
      </c>
      <c r="S3208" s="91" t="s">
        <v>27361</v>
      </c>
      <c r="T3208" s="91" t="s">
        <v>269</v>
      </c>
      <c r="U3208" s="91">
        <v>0</v>
      </c>
      <c r="V3208" s="91">
        <v>500000</v>
      </c>
      <c r="W3208" s="91">
        <v>0</v>
      </c>
      <c r="X3208" s="91">
        <v>100</v>
      </c>
      <c r="Y3208" s="91">
        <v>120</v>
      </c>
      <c r="Z3208" s="91">
        <v>40</v>
      </c>
      <c r="AA3208" s="91">
        <v>60</v>
      </c>
      <c r="AB3208" s="91">
        <v>120</v>
      </c>
      <c r="AC3208" s="91">
        <v>0</v>
      </c>
      <c r="AD3208" s="91">
        <v>100</v>
      </c>
      <c r="AE3208" s="91">
        <v>120</v>
      </c>
      <c r="AF3208" s="91">
        <v>1611</v>
      </c>
      <c r="AG3208" s="91">
        <v>25</v>
      </c>
      <c r="AH3208" s="91">
        <v>338921</v>
      </c>
      <c r="AI3208" s="91">
        <v>2</v>
      </c>
      <c r="AJ3208" s="91" t="s">
        <v>27362</v>
      </c>
      <c r="AK3208" s="91">
        <v>2</v>
      </c>
      <c r="AL3208" s="91">
        <v>1</v>
      </c>
      <c r="AM3208" s="91">
        <v>26102932505001</v>
      </c>
      <c r="AN3208" s="91" t="s">
        <v>27363</v>
      </c>
      <c r="AO3208" s="91">
        <v>1</v>
      </c>
      <c r="AP3208" s="91">
        <v>2</v>
      </c>
      <c r="AQ3208" s="91" t="s">
        <v>87</v>
      </c>
      <c r="AR3208" s="91" t="s">
        <v>87</v>
      </c>
      <c r="AW3208" s="91">
        <v>1</v>
      </c>
      <c r="AX3208" s="91">
        <v>0</v>
      </c>
      <c r="AZ3208" s="92">
        <v>42640</v>
      </c>
      <c r="BA3208" s="91" t="s">
        <v>183</v>
      </c>
      <c r="BB3208" s="92">
        <v>42640</v>
      </c>
      <c r="BC3208" s="91" t="s">
        <v>87</v>
      </c>
    </row>
    <row r="3209" spans="1:55">
      <c r="A3209" s="91">
        <f t="shared" si="50"/>
        <v>3208</v>
      </c>
      <c r="B3209" s="91">
        <v>2552701</v>
      </c>
      <c r="C3209" s="91">
        <v>30</v>
      </c>
      <c r="D3209" s="91">
        <v>19</v>
      </c>
      <c r="E3209" s="91" t="s">
        <v>87</v>
      </c>
      <c r="F3209" s="91" t="s">
        <v>87</v>
      </c>
      <c r="G3209" s="91" t="s">
        <v>27364</v>
      </c>
      <c r="I3209" s="91" t="s">
        <v>27365</v>
      </c>
      <c r="J3209" s="91" t="s">
        <v>27364</v>
      </c>
      <c r="K3209" s="91" t="s">
        <v>27366</v>
      </c>
      <c r="L3209" s="91" t="s">
        <v>27367</v>
      </c>
      <c r="O3209" s="91" t="s">
        <v>27368</v>
      </c>
      <c r="P3209" s="91" t="s">
        <v>27368</v>
      </c>
      <c r="R3209" s="91" t="s">
        <v>27369</v>
      </c>
      <c r="S3209" s="91" t="s">
        <v>27370</v>
      </c>
      <c r="T3209" s="91" t="s">
        <v>6110</v>
      </c>
      <c r="U3209" s="91">
        <v>0</v>
      </c>
      <c r="V3209" s="91">
        <v>500000</v>
      </c>
      <c r="W3209" s="91">
        <v>0</v>
      </c>
      <c r="X3209" s="91">
        <v>100</v>
      </c>
      <c r="Y3209" s="91">
        <v>120</v>
      </c>
      <c r="Z3209" s="91">
        <v>40</v>
      </c>
      <c r="AA3209" s="91">
        <v>60</v>
      </c>
      <c r="AB3209" s="91">
        <v>120</v>
      </c>
      <c r="AC3209" s="91">
        <v>40</v>
      </c>
      <c r="AD3209" s="91">
        <v>60</v>
      </c>
      <c r="AE3209" s="91">
        <v>120</v>
      </c>
      <c r="AF3209" s="91">
        <v>596</v>
      </c>
      <c r="AG3209" s="91">
        <v>39</v>
      </c>
      <c r="AH3209" s="91">
        <v>470509</v>
      </c>
      <c r="AI3209" s="91">
        <v>1</v>
      </c>
      <c r="AJ3209" s="91" t="s">
        <v>27370</v>
      </c>
      <c r="AK3209" s="91">
        <v>2</v>
      </c>
      <c r="AL3209" s="91">
        <v>1</v>
      </c>
      <c r="AM3209" s="91">
        <v>47101910035085</v>
      </c>
      <c r="AN3209" s="91" t="s">
        <v>27371</v>
      </c>
      <c r="AO3209" s="91">
        <v>1</v>
      </c>
      <c r="AP3209" s="91">
        <v>2</v>
      </c>
      <c r="AQ3209" s="91" t="s">
        <v>87</v>
      </c>
      <c r="AR3209" s="91" t="s">
        <v>87</v>
      </c>
      <c r="AW3209" s="91">
        <v>1</v>
      </c>
      <c r="AX3209" s="91">
        <v>0</v>
      </c>
      <c r="AZ3209" s="92">
        <v>42649</v>
      </c>
      <c r="BA3209" s="91" t="s">
        <v>183</v>
      </c>
      <c r="BB3209" s="92">
        <v>42649</v>
      </c>
      <c r="BC3209" s="91" t="s">
        <v>87</v>
      </c>
    </row>
    <row r="3210" spans="1:55">
      <c r="A3210" s="91">
        <f t="shared" si="50"/>
        <v>3209</v>
      </c>
      <c r="B3210" s="91">
        <v>2556201</v>
      </c>
      <c r="C3210" s="91">
        <v>38</v>
      </c>
      <c r="D3210" s="91">
        <v>19</v>
      </c>
      <c r="E3210" s="91" t="s">
        <v>87</v>
      </c>
      <c r="F3210" s="91" t="s">
        <v>87</v>
      </c>
      <c r="G3210" s="91" t="s">
        <v>27372</v>
      </c>
      <c r="I3210" s="91" t="s">
        <v>27373</v>
      </c>
      <c r="K3210" s="91" t="s">
        <v>27374</v>
      </c>
      <c r="L3210" s="91" t="s">
        <v>27375</v>
      </c>
      <c r="O3210" s="91" t="s">
        <v>27376</v>
      </c>
      <c r="P3210" s="91" t="s">
        <v>27377</v>
      </c>
      <c r="R3210" s="91" t="s">
        <v>27378</v>
      </c>
      <c r="S3210" s="91" t="s">
        <v>27379</v>
      </c>
      <c r="T3210" s="91" t="s">
        <v>269</v>
      </c>
      <c r="U3210" s="91">
        <v>1</v>
      </c>
      <c r="V3210" s="91">
        <v>500000</v>
      </c>
      <c r="W3210" s="91">
        <v>0</v>
      </c>
      <c r="X3210" s="91">
        <v>100</v>
      </c>
      <c r="Y3210" s="91">
        <v>120</v>
      </c>
      <c r="Z3210" s="91">
        <v>40</v>
      </c>
      <c r="AA3210" s="91">
        <v>60</v>
      </c>
      <c r="AB3210" s="91">
        <v>120</v>
      </c>
      <c r="AC3210" s="91">
        <v>0</v>
      </c>
      <c r="AD3210" s="91">
        <v>100</v>
      </c>
      <c r="AE3210" s="91">
        <v>120</v>
      </c>
      <c r="AF3210" s="91">
        <v>140</v>
      </c>
      <c r="AG3210" s="91">
        <v>456</v>
      </c>
      <c r="AH3210" s="91">
        <v>305786</v>
      </c>
      <c r="AI3210" s="91">
        <v>2</v>
      </c>
      <c r="AJ3210" s="91" t="s">
        <v>27380</v>
      </c>
      <c r="AK3210" s="91">
        <v>2</v>
      </c>
      <c r="AL3210" s="91">
        <v>0</v>
      </c>
      <c r="AM3210" s="91" t="s">
        <v>87</v>
      </c>
      <c r="AO3210" s="91">
        <v>1</v>
      </c>
      <c r="AP3210" s="91">
        <v>2</v>
      </c>
      <c r="AQ3210" s="91">
        <v>2080808</v>
      </c>
      <c r="AR3210" s="91" t="s">
        <v>87</v>
      </c>
      <c r="AU3210" s="93">
        <v>42729</v>
      </c>
      <c r="AW3210" s="91">
        <v>1</v>
      </c>
      <c r="AX3210" s="91">
        <v>0</v>
      </c>
      <c r="AZ3210" s="92">
        <v>42667</v>
      </c>
      <c r="BA3210" s="91" t="s">
        <v>183</v>
      </c>
      <c r="BB3210" s="92">
        <v>42667</v>
      </c>
      <c r="BC3210" s="91" t="s">
        <v>87</v>
      </c>
    </row>
    <row r="3211" spans="1:55">
      <c r="A3211" s="91">
        <f t="shared" si="50"/>
        <v>3210</v>
      </c>
      <c r="B3211" s="91">
        <v>2559401</v>
      </c>
      <c r="C3211" s="91">
        <v>77</v>
      </c>
      <c r="D3211" s="91">
        <v>19</v>
      </c>
      <c r="E3211" s="91" t="s">
        <v>87</v>
      </c>
      <c r="F3211" s="91" t="s">
        <v>87</v>
      </c>
      <c r="G3211" s="91" t="s">
        <v>27381</v>
      </c>
      <c r="I3211" s="91" t="s">
        <v>27382</v>
      </c>
      <c r="J3211" s="91" t="s">
        <v>27383</v>
      </c>
      <c r="K3211" s="91" t="s">
        <v>27384</v>
      </c>
      <c r="L3211" s="91" t="s">
        <v>27385</v>
      </c>
      <c r="O3211" s="91" t="s">
        <v>27386</v>
      </c>
      <c r="P3211" s="91" t="s">
        <v>27387</v>
      </c>
      <c r="R3211" s="91" t="s">
        <v>27388</v>
      </c>
      <c r="S3211" s="91" t="s">
        <v>27389</v>
      </c>
      <c r="T3211" s="91" t="s">
        <v>269</v>
      </c>
      <c r="U3211" s="91">
        <v>1</v>
      </c>
      <c r="V3211" s="91">
        <v>500000</v>
      </c>
      <c r="W3211" s="91">
        <v>0</v>
      </c>
      <c r="X3211" s="91">
        <v>100</v>
      </c>
      <c r="Y3211" s="91">
        <v>120</v>
      </c>
      <c r="Z3211" s="91">
        <v>40</v>
      </c>
      <c r="AA3211" s="91">
        <v>60</v>
      </c>
      <c r="AB3211" s="91">
        <v>120</v>
      </c>
      <c r="AC3211" s="91">
        <v>0</v>
      </c>
      <c r="AD3211" s="91">
        <v>100</v>
      </c>
      <c r="AE3211" s="91">
        <v>120</v>
      </c>
      <c r="AF3211" s="91">
        <v>168</v>
      </c>
      <c r="AG3211" s="91">
        <v>104</v>
      </c>
      <c r="AH3211" s="91">
        <v>1762557</v>
      </c>
      <c r="AI3211" s="91">
        <v>1</v>
      </c>
      <c r="AJ3211" s="91" t="s">
        <v>27390</v>
      </c>
      <c r="AK3211" s="91">
        <v>2</v>
      </c>
      <c r="AL3211" s="91">
        <v>1</v>
      </c>
      <c r="AM3211" s="91" t="s">
        <v>27391</v>
      </c>
      <c r="AN3211" s="91" t="s">
        <v>27392</v>
      </c>
      <c r="AO3211" s="91">
        <v>1</v>
      </c>
      <c r="AP3211" s="91">
        <v>2</v>
      </c>
      <c r="AQ3211" s="91">
        <v>2188739</v>
      </c>
      <c r="AR3211" s="91" t="s">
        <v>87</v>
      </c>
      <c r="AU3211" s="93">
        <v>43125</v>
      </c>
      <c r="AW3211" s="91">
        <v>1</v>
      </c>
      <c r="AX3211" s="91">
        <v>0</v>
      </c>
      <c r="AZ3211" s="92">
        <v>42682</v>
      </c>
      <c r="BA3211" s="91" t="s">
        <v>183</v>
      </c>
      <c r="BB3211" s="92">
        <v>43124.068194444444</v>
      </c>
      <c r="BC3211" s="91" t="s">
        <v>233</v>
      </c>
    </row>
    <row r="3212" spans="1:55">
      <c r="A3212" s="91">
        <f t="shared" si="50"/>
        <v>3211</v>
      </c>
      <c r="B3212" s="91">
        <v>2560801</v>
      </c>
      <c r="C3212" s="91">
        <v>77</v>
      </c>
      <c r="D3212" s="91">
        <v>19</v>
      </c>
      <c r="E3212" s="91" t="s">
        <v>87</v>
      </c>
      <c r="F3212" s="91" t="s">
        <v>87</v>
      </c>
      <c r="G3212" s="91" t="s">
        <v>27393</v>
      </c>
      <c r="I3212" s="91" t="s">
        <v>27394</v>
      </c>
      <c r="J3212" s="91" t="s">
        <v>27395</v>
      </c>
      <c r="K3212" s="91" t="s">
        <v>10535</v>
      </c>
      <c r="L3212" s="91" t="s">
        <v>27396</v>
      </c>
      <c r="O3212" s="91" t="s">
        <v>27397</v>
      </c>
      <c r="P3212" s="91" t="s">
        <v>27398</v>
      </c>
      <c r="R3212" s="91" t="s">
        <v>27399</v>
      </c>
      <c r="S3212" s="91" t="s">
        <v>27400</v>
      </c>
      <c r="T3212" s="91" t="s">
        <v>269</v>
      </c>
      <c r="U3212" s="91">
        <v>1</v>
      </c>
      <c r="V3212" s="91">
        <v>500000</v>
      </c>
      <c r="W3212" s="91">
        <v>0</v>
      </c>
      <c r="X3212" s="91">
        <v>100</v>
      </c>
      <c r="Y3212" s="91">
        <v>120</v>
      </c>
      <c r="Z3212" s="91">
        <v>40</v>
      </c>
      <c r="AA3212" s="91">
        <v>60</v>
      </c>
      <c r="AB3212" s="91">
        <v>120</v>
      </c>
      <c r="AC3212" s="91">
        <v>0</v>
      </c>
      <c r="AD3212" s="91">
        <v>100</v>
      </c>
      <c r="AE3212" s="91">
        <v>120</v>
      </c>
      <c r="AF3212" s="91">
        <v>167</v>
      </c>
      <c r="AG3212" s="91">
        <v>27</v>
      </c>
      <c r="AH3212" s="91">
        <v>3812609</v>
      </c>
      <c r="AI3212" s="91">
        <v>1</v>
      </c>
      <c r="AJ3212" s="91" t="s">
        <v>27394</v>
      </c>
      <c r="AK3212" s="91">
        <v>2</v>
      </c>
      <c r="AL3212" s="91">
        <v>1</v>
      </c>
      <c r="AM3212" s="91">
        <v>4210029</v>
      </c>
      <c r="AN3212" s="91" t="s">
        <v>27401</v>
      </c>
      <c r="AO3212" s="91">
        <v>1</v>
      </c>
      <c r="AP3212" s="91">
        <v>2</v>
      </c>
      <c r="AQ3212" s="91">
        <v>1989119</v>
      </c>
      <c r="AR3212" s="91" t="s">
        <v>87</v>
      </c>
      <c r="AU3212" s="93">
        <v>42729</v>
      </c>
      <c r="AW3212" s="91">
        <v>1</v>
      </c>
      <c r="AX3212" s="91">
        <v>0</v>
      </c>
      <c r="AZ3212" s="92">
        <v>42691</v>
      </c>
      <c r="BA3212" s="91" t="s">
        <v>183</v>
      </c>
      <c r="BB3212" s="92">
        <v>42691</v>
      </c>
      <c r="BC3212" s="91" t="s">
        <v>87</v>
      </c>
    </row>
    <row r="3213" spans="1:55">
      <c r="A3213" s="91">
        <f t="shared" si="50"/>
        <v>3212</v>
      </c>
      <c r="B3213" s="91">
        <v>2563601</v>
      </c>
      <c r="C3213" s="91">
        <v>77</v>
      </c>
      <c r="D3213" s="91">
        <v>19</v>
      </c>
      <c r="E3213" s="91" t="s">
        <v>87</v>
      </c>
      <c r="F3213" s="91" t="s">
        <v>87</v>
      </c>
      <c r="G3213" s="91" t="s">
        <v>27402</v>
      </c>
      <c r="I3213" s="91" t="s">
        <v>27403</v>
      </c>
      <c r="J3213" s="91" t="s">
        <v>27404</v>
      </c>
      <c r="K3213" s="91" t="s">
        <v>27405</v>
      </c>
      <c r="L3213" s="91" t="s">
        <v>27406</v>
      </c>
      <c r="O3213" s="91" t="s">
        <v>27407</v>
      </c>
      <c r="P3213" s="91" t="s">
        <v>27408</v>
      </c>
      <c r="R3213" s="91" t="s">
        <v>27409</v>
      </c>
      <c r="S3213" s="91" t="s">
        <v>27410</v>
      </c>
      <c r="T3213" s="91" t="s">
        <v>269</v>
      </c>
      <c r="U3213" s="91">
        <v>1</v>
      </c>
      <c r="V3213" s="91">
        <v>500000</v>
      </c>
      <c r="W3213" s="91">
        <v>0</v>
      </c>
      <c r="X3213" s="91">
        <v>100</v>
      </c>
      <c r="Y3213" s="91">
        <v>120</v>
      </c>
      <c r="Z3213" s="91">
        <v>40</v>
      </c>
      <c r="AA3213" s="91">
        <v>60</v>
      </c>
      <c r="AB3213" s="91">
        <v>120</v>
      </c>
      <c r="AC3213" s="91">
        <v>0</v>
      </c>
      <c r="AD3213" s="91">
        <v>100</v>
      </c>
      <c r="AE3213" s="91">
        <v>120</v>
      </c>
      <c r="AF3213" s="91">
        <v>191</v>
      </c>
      <c r="AG3213" s="91">
        <v>120</v>
      </c>
      <c r="AH3213" s="91">
        <v>520045</v>
      </c>
      <c r="AI3213" s="91">
        <v>2</v>
      </c>
      <c r="AJ3213" s="91" t="s">
        <v>27403</v>
      </c>
      <c r="AK3213" s="91">
        <v>2</v>
      </c>
      <c r="AL3213" s="91">
        <v>0</v>
      </c>
      <c r="AM3213" s="91" t="s">
        <v>87</v>
      </c>
      <c r="AO3213" s="91">
        <v>1</v>
      </c>
      <c r="AP3213" s="91">
        <v>2</v>
      </c>
      <c r="AQ3213" s="91">
        <v>1279245</v>
      </c>
      <c r="AR3213" s="91" t="s">
        <v>87</v>
      </c>
      <c r="AU3213" s="93">
        <v>42729</v>
      </c>
      <c r="AW3213" s="91">
        <v>1</v>
      </c>
      <c r="AX3213" s="91">
        <v>0</v>
      </c>
      <c r="AZ3213" s="92">
        <v>42711</v>
      </c>
      <c r="BA3213" s="91" t="s">
        <v>183</v>
      </c>
      <c r="BB3213" s="92">
        <v>42711</v>
      </c>
      <c r="BC3213" s="91" t="s">
        <v>87</v>
      </c>
    </row>
    <row r="3214" spans="1:55">
      <c r="A3214" s="91">
        <f t="shared" si="50"/>
        <v>3213</v>
      </c>
      <c r="B3214" s="91">
        <v>2563701</v>
      </c>
      <c r="C3214" s="91">
        <v>77</v>
      </c>
      <c r="D3214" s="91">
        <v>19</v>
      </c>
      <c r="E3214" s="91" t="s">
        <v>87</v>
      </c>
      <c r="F3214" s="91" t="s">
        <v>87</v>
      </c>
      <c r="G3214" s="91" t="s">
        <v>27411</v>
      </c>
      <c r="H3214" s="91" t="s">
        <v>27412</v>
      </c>
      <c r="I3214" s="91" t="s">
        <v>27413</v>
      </c>
      <c r="J3214" s="91" t="s">
        <v>27414</v>
      </c>
      <c r="K3214" s="91" t="s">
        <v>27415</v>
      </c>
      <c r="L3214" s="91" t="s">
        <v>27416</v>
      </c>
      <c r="O3214" s="91" t="s">
        <v>27417</v>
      </c>
      <c r="P3214" s="91" t="s">
        <v>27418</v>
      </c>
      <c r="R3214" s="91" t="s">
        <v>27419</v>
      </c>
      <c r="S3214" s="91" t="s">
        <v>27420</v>
      </c>
      <c r="T3214" s="91" t="s">
        <v>269</v>
      </c>
      <c r="U3214" s="91">
        <v>0</v>
      </c>
      <c r="V3214" s="91">
        <v>500000</v>
      </c>
      <c r="W3214" s="91">
        <v>0</v>
      </c>
      <c r="X3214" s="91">
        <v>100</v>
      </c>
      <c r="Y3214" s="91">
        <v>120</v>
      </c>
      <c r="Z3214" s="91">
        <v>40</v>
      </c>
      <c r="AA3214" s="91">
        <v>60</v>
      </c>
      <c r="AB3214" s="91">
        <v>120</v>
      </c>
      <c r="AC3214" s="91">
        <v>0</v>
      </c>
      <c r="AD3214" s="91">
        <v>100</v>
      </c>
      <c r="AE3214" s="91">
        <v>120</v>
      </c>
      <c r="AF3214" s="91">
        <v>167</v>
      </c>
      <c r="AG3214" s="91">
        <v>30</v>
      </c>
      <c r="AH3214" s="91">
        <v>1006222</v>
      </c>
      <c r="AI3214" s="91">
        <v>2</v>
      </c>
      <c r="AJ3214" s="91" t="s">
        <v>27413</v>
      </c>
      <c r="AK3214" s="91">
        <v>2</v>
      </c>
      <c r="AL3214" s="91">
        <v>0</v>
      </c>
      <c r="AM3214" s="91" t="s">
        <v>87</v>
      </c>
      <c r="AO3214" s="91">
        <v>1</v>
      </c>
      <c r="AP3214" s="91">
        <v>2</v>
      </c>
      <c r="AQ3214" s="91" t="s">
        <v>87</v>
      </c>
      <c r="AR3214" s="91" t="s">
        <v>87</v>
      </c>
      <c r="AW3214" s="91">
        <v>1</v>
      </c>
      <c r="AX3214" s="91">
        <v>0</v>
      </c>
      <c r="AZ3214" s="92">
        <v>42711</v>
      </c>
      <c r="BA3214" s="91" t="s">
        <v>183</v>
      </c>
      <c r="BB3214" s="92">
        <v>42711</v>
      </c>
      <c r="BC3214" s="91" t="s">
        <v>87</v>
      </c>
    </row>
    <row r="3215" spans="1:55">
      <c r="A3215" s="91">
        <f t="shared" si="50"/>
        <v>3214</v>
      </c>
      <c r="B3215" s="91">
        <v>2565901</v>
      </c>
      <c r="C3215" s="91">
        <v>77</v>
      </c>
      <c r="D3215" s="91">
        <v>19</v>
      </c>
      <c r="E3215" s="91" t="s">
        <v>87</v>
      </c>
      <c r="F3215" s="91" t="s">
        <v>87</v>
      </c>
      <c r="G3215" s="91" t="s">
        <v>27421</v>
      </c>
      <c r="I3215" s="91" t="s">
        <v>27422</v>
      </c>
      <c r="J3215" s="91" t="s">
        <v>27423</v>
      </c>
      <c r="K3215" s="91" t="s">
        <v>27424</v>
      </c>
      <c r="L3215" s="91" t="s">
        <v>27425</v>
      </c>
      <c r="O3215" s="91" t="s">
        <v>27426</v>
      </c>
      <c r="P3215" s="91" t="s">
        <v>27427</v>
      </c>
      <c r="R3215" s="91" t="s">
        <v>27428</v>
      </c>
      <c r="S3215" s="91" t="s">
        <v>27429</v>
      </c>
      <c r="T3215" s="91" t="s">
        <v>269</v>
      </c>
      <c r="U3215" s="91">
        <v>1</v>
      </c>
      <c r="V3215" s="91">
        <v>500000</v>
      </c>
      <c r="W3215" s="91">
        <v>0</v>
      </c>
      <c r="X3215" s="91">
        <v>100</v>
      </c>
      <c r="Y3215" s="91">
        <v>120</v>
      </c>
      <c r="Z3215" s="91">
        <v>40</v>
      </c>
      <c r="AA3215" s="91">
        <v>60</v>
      </c>
      <c r="AB3215" s="91">
        <v>120</v>
      </c>
      <c r="AC3215" s="91">
        <v>0</v>
      </c>
      <c r="AD3215" s="91">
        <v>100</v>
      </c>
      <c r="AE3215" s="91">
        <v>120</v>
      </c>
      <c r="AF3215" s="91">
        <v>167</v>
      </c>
      <c r="AG3215" s="91">
        <v>27</v>
      </c>
      <c r="AH3215" s="91">
        <v>3060355</v>
      </c>
      <c r="AI3215" s="91">
        <v>1</v>
      </c>
      <c r="AJ3215" s="91" t="s">
        <v>27430</v>
      </c>
      <c r="AK3215" s="91">
        <v>2</v>
      </c>
      <c r="AL3215" s="91">
        <v>1</v>
      </c>
      <c r="AM3215" s="91">
        <v>32102934145107</v>
      </c>
      <c r="AN3215" s="91" t="s">
        <v>27431</v>
      </c>
      <c r="AO3215" s="91">
        <v>1</v>
      </c>
      <c r="AP3215" s="91">
        <v>2</v>
      </c>
      <c r="AQ3215" s="91">
        <v>1970377</v>
      </c>
      <c r="AR3215" s="91" t="s">
        <v>87</v>
      </c>
      <c r="AU3215" s="93">
        <v>42760</v>
      </c>
      <c r="AW3215" s="91">
        <v>1</v>
      </c>
      <c r="AX3215" s="91">
        <v>0</v>
      </c>
      <c r="AZ3215" s="92">
        <v>42720</v>
      </c>
      <c r="BA3215" s="91" t="s">
        <v>183</v>
      </c>
      <c r="BB3215" s="92">
        <v>42720</v>
      </c>
      <c r="BC3215" s="91" t="s">
        <v>87</v>
      </c>
    </row>
    <row r="3216" spans="1:55">
      <c r="A3216" s="91">
        <f t="shared" si="50"/>
        <v>3215</v>
      </c>
      <c r="B3216" s="91">
        <v>2566801</v>
      </c>
      <c r="C3216" s="91">
        <v>43</v>
      </c>
      <c r="D3216" s="91">
        <v>19</v>
      </c>
      <c r="E3216" s="91" t="s">
        <v>87</v>
      </c>
      <c r="F3216" s="91" t="s">
        <v>87</v>
      </c>
      <c r="G3216" s="91" t="s">
        <v>27432</v>
      </c>
      <c r="I3216" s="91" t="s">
        <v>27433</v>
      </c>
      <c r="J3216" s="91" t="s">
        <v>27434</v>
      </c>
      <c r="K3216" s="91" t="s">
        <v>27435</v>
      </c>
      <c r="L3216" s="91" t="s">
        <v>27436</v>
      </c>
      <c r="O3216" s="91" t="s">
        <v>27437</v>
      </c>
      <c r="P3216" s="91" t="s">
        <v>27438</v>
      </c>
      <c r="R3216" s="91" t="s">
        <v>27439</v>
      </c>
      <c r="S3216" s="91" t="s">
        <v>27440</v>
      </c>
      <c r="T3216" s="91" t="s">
        <v>201</v>
      </c>
      <c r="U3216" s="91">
        <v>0</v>
      </c>
      <c r="V3216" s="91">
        <v>0</v>
      </c>
      <c r="W3216" s="91">
        <v>0</v>
      </c>
      <c r="X3216" s="91">
        <v>0</v>
      </c>
      <c r="Y3216" s="91">
        <v>0</v>
      </c>
      <c r="Z3216" s="91">
        <v>100</v>
      </c>
      <c r="AA3216" s="91">
        <v>0</v>
      </c>
      <c r="AB3216" s="91">
        <v>0</v>
      </c>
      <c r="AC3216" s="91">
        <v>0</v>
      </c>
      <c r="AD3216" s="91">
        <v>0</v>
      </c>
      <c r="AE3216" s="91">
        <v>0</v>
      </c>
      <c r="AF3216" s="91">
        <v>1506</v>
      </c>
      <c r="AG3216" s="91">
        <v>25</v>
      </c>
      <c r="AH3216" s="91">
        <v>272</v>
      </c>
      <c r="AI3216" s="91">
        <v>2</v>
      </c>
      <c r="AJ3216" s="91" t="s">
        <v>27441</v>
      </c>
      <c r="AK3216" s="91">
        <v>2</v>
      </c>
      <c r="AL3216" s="91">
        <v>0</v>
      </c>
      <c r="AM3216" s="91" t="s">
        <v>87</v>
      </c>
      <c r="AO3216" s="91">
        <v>0</v>
      </c>
      <c r="AP3216" s="91">
        <v>2</v>
      </c>
      <c r="AQ3216" s="91" t="s">
        <v>87</v>
      </c>
      <c r="AR3216" s="91" t="s">
        <v>87</v>
      </c>
      <c r="AW3216" s="91">
        <v>1</v>
      </c>
      <c r="AX3216" s="91">
        <v>0</v>
      </c>
      <c r="AZ3216" s="92">
        <v>43132</v>
      </c>
      <c r="BA3216" s="91" t="s">
        <v>3642</v>
      </c>
      <c r="BB3216" s="92">
        <v>43132</v>
      </c>
      <c r="BC3216" s="91" t="s">
        <v>3642</v>
      </c>
    </row>
    <row r="3217" spans="1:55">
      <c r="A3217" s="91">
        <f t="shared" si="50"/>
        <v>3216</v>
      </c>
      <c r="B3217" s="91">
        <v>2568201</v>
      </c>
      <c r="C3217" s="91">
        <v>62</v>
      </c>
      <c r="D3217" s="91">
        <v>19</v>
      </c>
      <c r="E3217" s="91" t="s">
        <v>87</v>
      </c>
      <c r="F3217" s="91" t="s">
        <v>87</v>
      </c>
      <c r="G3217" s="91" t="s">
        <v>27442</v>
      </c>
      <c r="I3217" s="91" t="s">
        <v>27443</v>
      </c>
      <c r="K3217" s="91" t="s">
        <v>27444</v>
      </c>
      <c r="L3217" s="91" t="s">
        <v>27445</v>
      </c>
      <c r="O3217" s="91" t="s">
        <v>27446</v>
      </c>
      <c r="P3217" s="91" t="s">
        <v>27447</v>
      </c>
      <c r="U3217" s="91">
        <v>1</v>
      </c>
      <c r="V3217" s="91">
        <v>500000</v>
      </c>
      <c r="W3217" s="91">
        <v>0</v>
      </c>
      <c r="X3217" s="91">
        <v>100</v>
      </c>
      <c r="Y3217" s="91">
        <v>120</v>
      </c>
      <c r="Z3217" s="91">
        <v>40</v>
      </c>
      <c r="AA3217" s="91">
        <v>60</v>
      </c>
      <c r="AB3217" s="91">
        <v>120</v>
      </c>
      <c r="AC3217" s="91">
        <v>100</v>
      </c>
      <c r="AD3217" s="91">
        <v>0</v>
      </c>
      <c r="AE3217" s="91">
        <v>0</v>
      </c>
      <c r="AF3217" s="91">
        <v>5</v>
      </c>
      <c r="AG3217" s="91">
        <v>263</v>
      </c>
      <c r="AH3217" s="91">
        <v>3706647</v>
      </c>
      <c r="AI3217" s="91">
        <v>1</v>
      </c>
      <c r="AJ3217" s="91" t="s">
        <v>27443</v>
      </c>
      <c r="AK3217" s="91">
        <v>2</v>
      </c>
      <c r="AL3217" s="91">
        <v>1</v>
      </c>
      <c r="AM3217" s="91" t="s">
        <v>27448</v>
      </c>
      <c r="AN3217" s="91" t="s">
        <v>27449</v>
      </c>
      <c r="AO3217" s="91">
        <v>1</v>
      </c>
      <c r="AP3217" s="91">
        <v>1</v>
      </c>
      <c r="AQ3217" s="91">
        <v>2024828</v>
      </c>
      <c r="AR3217" s="91" t="s">
        <v>87</v>
      </c>
      <c r="AU3217" s="93">
        <v>42760</v>
      </c>
      <c r="AW3217" s="91">
        <v>1</v>
      </c>
      <c r="AX3217" s="91">
        <v>0</v>
      </c>
      <c r="AZ3217" s="92">
        <v>42731</v>
      </c>
      <c r="BA3217" s="91" t="s">
        <v>183</v>
      </c>
      <c r="BB3217" s="92">
        <v>42731</v>
      </c>
      <c r="BC3217" s="91" t="s">
        <v>87</v>
      </c>
    </row>
    <row r="3218" spans="1:55">
      <c r="A3218" s="91">
        <f t="shared" si="50"/>
        <v>3217</v>
      </c>
      <c r="B3218" s="91">
        <v>2570601</v>
      </c>
      <c r="C3218" s="91">
        <v>43</v>
      </c>
      <c r="D3218" s="91">
        <v>19</v>
      </c>
      <c r="E3218" s="91" t="s">
        <v>87</v>
      </c>
      <c r="F3218" s="91" t="s">
        <v>87</v>
      </c>
      <c r="G3218" s="91" t="s">
        <v>27450</v>
      </c>
      <c r="I3218" s="91" t="s">
        <v>27451</v>
      </c>
      <c r="J3218" s="91" t="s">
        <v>27451</v>
      </c>
      <c r="K3218" s="91" t="s">
        <v>6866</v>
      </c>
      <c r="L3218" s="91" t="s">
        <v>27452</v>
      </c>
      <c r="O3218" s="91" t="s">
        <v>27453</v>
      </c>
      <c r="P3218" s="91" t="s">
        <v>27454</v>
      </c>
      <c r="R3218" s="91" t="s">
        <v>27455</v>
      </c>
      <c r="S3218" s="91" t="s">
        <v>27456</v>
      </c>
      <c r="T3218" s="91" t="s">
        <v>269</v>
      </c>
      <c r="U3218" s="91">
        <v>0</v>
      </c>
      <c r="V3218" s="91">
        <v>0</v>
      </c>
      <c r="W3218" s="91">
        <v>0</v>
      </c>
      <c r="X3218" s="91">
        <v>0</v>
      </c>
      <c r="Y3218" s="91">
        <v>0</v>
      </c>
      <c r="Z3218" s="91">
        <v>100</v>
      </c>
      <c r="AA3218" s="91">
        <v>0</v>
      </c>
      <c r="AB3218" s="91">
        <v>0</v>
      </c>
      <c r="AC3218" s="91">
        <v>0</v>
      </c>
      <c r="AD3218" s="91">
        <v>0</v>
      </c>
      <c r="AE3218" s="91">
        <v>0</v>
      </c>
      <c r="AF3218" s="91">
        <v>1503</v>
      </c>
      <c r="AG3218" s="91">
        <v>50</v>
      </c>
      <c r="AH3218" s="91">
        <v>220800</v>
      </c>
      <c r="AI3218" s="91">
        <v>2</v>
      </c>
      <c r="AJ3218" s="91" t="s">
        <v>27457</v>
      </c>
      <c r="AK3218" s="91">
        <v>2</v>
      </c>
      <c r="AL3218" s="91">
        <v>0</v>
      </c>
      <c r="AM3218" s="91" t="s">
        <v>87</v>
      </c>
      <c r="AO3218" s="91">
        <v>0</v>
      </c>
      <c r="AP3218" s="91">
        <v>2</v>
      </c>
      <c r="AQ3218" s="91" t="s">
        <v>87</v>
      </c>
      <c r="AR3218" s="91" t="s">
        <v>87</v>
      </c>
      <c r="AW3218" s="91">
        <v>1</v>
      </c>
      <c r="AX3218" s="91">
        <v>0</v>
      </c>
      <c r="AZ3218" s="92">
        <v>43132</v>
      </c>
      <c r="BA3218" s="91" t="s">
        <v>3642</v>
      </c>
      <c r="BB3218" s="92">
        <v>43132</v>
      </c>
      <c r="BC3218" s="91" t="s">
        <v>3642</v>
      </c>
    </row>
    <row r="3219" spans="1:55">
      <c r="A3219" s="91">
        <f t="shared" si="50"/>
        <v>3218</v>
      </c>
      <c r="B3219" s="91">
        <v>2572501</v>
      </c>
      <c r="C3219" s="91">
        <v>62</v>
      </c>
      <c r="D3219" s="91">
        <v>19</v>
      </c>
      <c r="E3219" s="91" t="s">
        <v>87</v>
      </c>
      <c r="F3219" s="91" t="s">
        <v>87</v>
      </c>
      <c r="G3219" s="91" t="s">
        <v>27458</v>
      </c>
      <c r="I3219" s="91" t="s">
        <v>27459</v>
      </c>
      <c r="K3219" s="91" t="s">
        <v>27460</v>
      </c>
      <c r="L3219" s="91" t="s">
        <v>27461</v>
      </c>
      <c r="O3219" s="91" t="s">
        <v>27462</v>
      </c>
      <c r="P3219" s="91" t="s">
        <v>27463</v>
      </c>
      <c r="U3219" s="91">
        <v>0</v>
      </c>
      <c r="V3219" s="91">
        <v>500000</v>
      </c>
      <c r="W3219" s="91">
        <v>0</v>
      </c>
      <c r="X3219" s="91">
        <v>100</v>
      </c>
      <c r="Y3219" s="91">
        <v>120</v>
      </c>
      <c r="Z3219" s="91">
        <v>40</v>
      </c>
      <c r="AA3219" s="91">
        <v>60</v>
      </c>
      <c r="AB3219" s="91">
        <v>120</v>
      </c>
      <c r="AC3219" s="91">
        <v>100</v>
      </c>
      <c r="AD3219" s="91">
        <v>0</v>
      </c>
      <c r="AE3219" s="91">
        <v>0</v>
      </c>
      <c r="AF3219" s="91">
        <v>1582</v>
      </c>
      <c r="AG3219" s="91">
        <v>3</v>
      </c>
      <c r="AH3219" s="91">
        <v>1137540</v>
      </c>
      <c r="AI3219" s="91">
        <v>1</v>
      </c>
      <c r="AJ3219" s="91" t="s">
        <v>27464</v>
      </c>
      <c r="AK3219" s="91">
        <v>2</v>
      </c>
      <c r="AL3219" s="91">
        <v>0</v>
      </c>
      <c r="AM3219" s="91" t="s">
        <v>87</v>
      </c>
      <c r="AO3219" s="91">
        <v>1</v>
      </c>
      <c r="AP3219" s="91">
        <v>1</v>
      </c>
      <c r="AQ3219" s="91" t="s">
        <v>87</v>
      </c>
      <c r="AR3219" s="91" t="s">
        <v>87</v>
      </c>
      <c r="AW3219" s="91">
        <v>1</v>
      </c>
      <c r="AX3219" s="91">
        <v>0</v>
      </c>
      <c r="AZ3219" s="92">
        <v>42766</v>
      </c>
      <c r="BA3219" s="91" t="s">
        <v>183</v>
      </c>
      <c r="BB3219" s="92">
        <v>42766</v>
      </c>
      <c r="BC3219" s="91" t="s">
        <v>87</v>
      </c>
    </row>
    <row r="3220" spans="1:55">
      <c r="A3220" s="91">
        <f t="shared" si="50"/>
        <v>3219</v>
      </c>
      <c r="B3220" s="91">
        <v>2573401</v>
      </c>
      <c r="C3220" s="91">
        <v>70</v>
      </c>
      <c r="D3220" s="91">
        <v>19</v>
      </c>
      <c r="E3220" s="91" t="s">
        <v>87</v>
      </c>
      <c r="F3220" s="91" t="s">
        <v>87</v>
      </c>
      <c r="G3220" s="91" t="s">
        <v>27465</v>
      </c>
      <c r="I3220" s="91" t="s">
        <v>27466</v>
      </c>
      <c r="K3220" s="91" t="s">
        <v>27467</v>
      </c>
      <c r="L3220" s="91" t="s">
        <v>27468</v>
      </c>
      <c r="O3220" s="91" t="s">
        <v>27469</v>
      </c>
      <c r="P3220" s="91" t="s">
        <v>27470</v>
      </c>
      <c r="R3220" s="91" t="s">
        <v>27471</v>
      </c>
      <c r="S3220" s="91" t="s">
        <v>27472</v>
      </c>
      <c r="T3220" s="91" t="s">
        <v>269</v>
      </c>
      <c r="U3220" s="91">
        <v>0</v>
      </c>
      <c r="V3220" s="91">
        <v>500000</v>
      </c>
      <c r="W3220" s="91">
        <v>0</v>
      </c>
      <c r="X3220" s="91">
        <v>100</v>
      </c>
      <c r="Y3220" s="91">
        <v>120</v>
      </c>
      <c r="Z3220" s="91">
        <v>40</v>
      </c>
      <c r="AA3220" s="91">
        <v>60</v>
      </c>
      <c r="AB3220" s="91">
        <v>120</v>
      </c>
      <c r="AC3220" s="91">
        <v>0</v>
      </c>
      <c r="AD3220" s="91">
        <v>100</v>
      </c>
      <c r="AE3220" s="91">
        <v>120</v>
      </c>
      <c r="AF3220" s="91">
        <v>9</v>
      </c>
      <c r="AG3220" s="91">
        <v>378</v>
      </c>
      <c r="AH3220" s="91">
        <v>4204109</v>
      </c>
      <c r="AI3220" s="91">
        <v>1</v>
      </c>
      <c r="AJ3220" s="91" t="s">
        <v>27473</v>
      </c>
      <c r="AK3220" s="91">
        <v>2</v>
      </c>
      <c r="AL3220" s="91">
        <v>0</v>
      </c>
      <c r="AM3220" s="91" t="s">
        <v>87</v>
      </c>
      <c r="AO3220" s="91">
        <v>1</v>
      </c>
      <c r="AP3220" s="91">
        <v>2</v>
      </c>
      <c r="AQ3220" s="91" t="s">
        <v>87</v>
      </c>
      <c r="AR3220" s="91" t="s">
        <v>87</v>
      </c>
      <c r="AW3220" s="91">
        <v>1</v>
      </c>
      <c r="AX3220" s="91">
        <v>0</v>
      </c>
      <c r="AZ3220" s="92">
        <v>42772</v>
      </c>
      <c r="BA3220" s="91" t="s">
        <v>183</v>
      </c>
      <c r="BB3220" s="92">
        <v>42772</v>
      </c>
      <c r="BC3220" s="91" t="s">
        <v>87</v>
      </c>
    </row>
    <row r="3221" spans="1:55">
      <c r="A3221" s="91">
        <f t="shared" si="50"/>
        <v>3220</v>
      </c>
      <c r="B3221" s="91">
        <v>2573501</v>
      </c>
      <c r="C3221" s="91">
        <v>57</v>
      </c>
      <c r="D3221" s="91">
        <v>19</v>
      </c>
      <c r="E3221" s="91" t="s">
        <v>87</v>
      </c>
      <c r="F3221" s="91" t="s">
        <v>87</v>
      </c>
      <c r="G3221" s="91" t="s">
        <v>27474</v>
      </c>
      <c r="I3221" s="91" t="s">
        <v>27475</v>
      </c>
      <c r="K3221" s="91" t="s">
        <v>27476</v>
      </c>
      <c r="L3221" s="91" t="s">
        <v>27477</v>
      </c>
      <c r="O3221" s="91" t="s">
        <v>27478</v>
      </c>
      <c r="P3221" s="91" t="s">
        <v>27479</v>
      </c>
      <c r="R3221" s="91" t="s">
        <v>27480</v>
      </c>
      <c r="S3221" s="91" t="s">
        <v>27481</v>
      </c>
      <c r="T3221" s="91" t="s">
        <v>269</v>
      </c>
      <c r="U3221" s="91">
        <v>0</v>
      </c>
      <c r="V3221" s="91">
        <v>500000</v>
      </c>
      <c r="W3221" s="91">
        <v>0</v>
      </c>
      <c r="X3221" s="91">
        <v>100</v>
      </c>
      <c r="Y3221" s="91">
        <v>120</v>
      </c>
      <c r="Z3221" s="91">
        <v>40</v>
      </c>
      <c r="AA3221" s="91">
        <v>60</v>
      </c>
      <c r="AB3221" s="91">
        <v>120</v>
      </c>
      <c r="AC3221" s="91">
        <v>40</v>
      </c>
      <c r="AD3221" s="91">
        <v>60</v>
      </c>
      <c r="AE3221" s="91">
        <v>120</v>
      </c>
      <c r="AF3221" s="91">
        <v>143</v>
      </c>
      <c r="AG3221" s="91">
        <v>514</v>
      </c>
      <c r="AH3221" s="91">
        <v>2003490</v>
      </c>
      <c r="AI3221" s="91">
        <v>2</v>
      </c>
      <c r="AJ3221" s="91" t="s">
        <v>27482</v>
      </c>
      <c r="AK3221" s="91">
        <v>2</v>
      </c>
      <c r="AL3221" s="91">
        <v>0</v>
      </c>
      <c r="AM3221" s="91" t="s">
        <v>87</v>
      </c>
      <c r="AO3221" s="91">
        <v>1</v>
      </c>
      <c r="AP3221" s="91">
        <v>1</v>
      </c>
      <c r="AQ3221" s="91" t="s">
        <v>87</v>
      </c>
      <c r="AR3221" s="91" t="s">
        <v>87</v>
      </c>
      <c r="AW3221" s="91">
        <v>1</v>
      </c>
      <c r="AX3221" s="91">
        <v>0</v>
      </c>
      <c r="AZ3221" s="92">
        <v>43132</v>
      </c>
      <c r="BA3221" s="91" t="s">
        <v>728</v>
      </c>
      <c r="BB3221" s="92">
        <v>43132</v>
      </c>
      <c r="BC3221" s="91" t="s">
        <v>728</v>
      </c>
    </row>
    <row r="3222" spans="1:55">
      <c r="A3222" s="91">
        <f t="shared" si="50"/>
        <v>3221</v>
      </c>
      <c r="B3222" s="91">
        <v>2574401</v>
      </c>
      <c r="C3222" s="91">
        <v>43</v>
      </c>
      <c r="D3222" s="91">
        <v>19</v>
      </c>
      <c r="E3222" s="91" t="s">
        <v>87</v>
      </c>
      <c r="F3222" s="91" t="s">
        <v>87</v>
      </c>
      <c r="G3222" s="91" t="s">
        <v>27483</v>
      </c>
      <c r="I3222" s="91" t="s">
        <v>27484</v>
      </c>
      <c r="J3222" s="91" t="s">
        <v>27485</v>
      </c>
      <c r="K3222" s="91" t="s">
        <v>27486</v>
      </c>
      <c r="L3222" s="91" t="s">
        <v>27487</v>
      </c>
      <c r="O3222" s="91" t="s">
        <v>27488</v>
      </c>
      <c r="P3222" s="91" t="s">
        <v>27488</v>
      </c>
      <c r="R3222" s="91" t="s">
        <v>27489</v>
      </c>
      <c r="S3222" s="91" t="s">
        <v>27490</v>
      </c>
      <c r="T3222" s="91" t="s">
        <v>269</v>
      </c>
      <c r="U3222" s="91">
        <v>0</v>
      </c>
      <c r="V3222" s="91">
        <v>500000</v>
      </c>
      <c r="W3222" s="91">
        <v>0</v>
      </c>
      <c r="X3222" s="91">
        <v>0</v>
      </c>
      <c r="Y3222" s="91">
        <v>0</v>
      </c>
      <c r="Z3222" s="91">
        <v>30</v>
      </c>
      <c r="AA3222" s="91">
        <v>70</v>
      </c>
      <c r="AB3222" s="91">
        <v>120</v>
      </c>
      <c r="AC3222" s="91">
        <v>0</v>
      </c>
      <c r="AD3222" s="91">
        <v>0</v>
      </c>
      <c r="AE3222" s="91">
        <v>0</v>
      </c>
      <c r="AF3222" s="91">
        <v>1517</v>
      </c>
      <c r="AG3222" s="91">
        <v>6</v>
      </c>
      <c r="AH3222" s="91">
        <v>1129966</v>
      </c>
      <c r="AI3222" s="91">
        <v>1</v>
      </c>
      <c r="AJ3222" s="91" t="s">
        <v>27491</v>
      </c>
      <c r="AK3222" s="91">
        <v>2</v>
      </c>
      <c r="AL3222" s="91">
        <v>1</v>
      </c>
      <c r="AM3222" s="91">
        <v>22302932402064</v>
      </c>
      <c r="AN3222" s="91" t="s">
        <v>27492</v>
      </c>
      <c r="AO3222" s="91">
        <v>0</v>
      </c>
      <c r="AP3222" s="91">
        <v>2</v>
      </c>
      <c r="AQ3222" s="91" t="s">
        <v>87</v>
      </c>
      <c r="AR3222" s="91" t="s">
        <v>87</v>
      </c>
      <c r="AW3222" s="91">
        <v>1</v>
      </c>
      <c r="AX3222" s="91">
        <v>0</v>
      </c>
      <c r="AZ3222" s="92">
        <v>43132</v>
      </c>
      <c r="BA3222" s="91" t="s">
        <v>3642</v>
      </c>
      <c r="BB3222" s="92">
        <v>43132</v>
      </c>
      <c r="BC3222" s="91" t="s">
        <v>3642</v>
      </c>
    </row>
    <row r="3223" spans="1:55">
      <c r="A3223" s="91">
        <f t="shared" si="50"/>
        <v>3222</v>
      </c>
      <c r="B3223" s="91">
        <v>2579601</v>
      </c>
      <c r="C3223" s="91">
        <v>43</v>
      </c>
      <c r="D3223" s="91">
        <v>19</v>
      </c>
      <c r="E3223" s="91" t="s">
        <v>87</v>
      </c>
      <c r="F3223" s="91" t="s">
        <v>87</v>
      </c>
      <c r="G3223" s="91" t="s">
        <v>27493</v>
      </c>
      <c r="I3223" s="91" t="s">
        <v>27494</v>
      </c>
      <c r="J3223" s="91" t="s">
        <v>27495</v>
      </c>
      <c r="K3223" s="91" t="s">
        <v>27496</v>
      </c>
      <c r="L3223" s="91" t="s">
        <v>27497</v>
      </c>
      <c r="O3223" s="91" t="s">
        <v>27498</v>
      </c>
      <c r="P3223" s="91" t="s">
        <v>27499</v>
      </c>
      <c r="R3223" s="91" t="s">
        <v>27500</v>
      </c>
      <c r="S3223" s="91" t="s">
        <v>27501</v>
      </c>
      <c r="T3223" s="91" t="s">
        <v>269</v>
      </c>
      <c r="U3223" s="91">
        <v>0</v>
      </c>
      <c r="V3223" s="91">
        <v>500000</v>
      </c>
      <c r="W3223" s="91">
        <v>0</v>
      </c>
      <c r="X3223" s="91">
        <v>0</v>
      </c>
      <c r="Y3223" s="91">
        <v>0</v>
      </c>
      <c r="Z3223" s="91">
        <v>30</v>
      </c>
      <c r="AA3223" s="91">
        <v>70</v>
      </c>
      <c r="AB3223" s="91">
        <v>120</v>
      </c>
      <c r="AC3223" s="91">
        <v>0</v>
      </c>
      <c r="AD3223" s="91">
        <v>0</v>
      </c>
      <c r="AE3223" s="91">
        <v>0</v>
      </c>
      <c r="AF3223" s="91">
        <v>1515</v>
      </c>
      <c r="AG3223" s="91">
        <v>22</v>
      </c>
      <c r="AH3223" s="91">
        <v>79108</v>
      </c>
      <c r="AI3223" s="91">
        <v>1</v>
      </c>
      <c r="AJ3223" s="91" t="s">
        <v>27502</v>
      </c>
      <c r="AK3223" s="91">
        <v>2</v>
      </c>
      <c r="AL3223" s="91">
        <v>1</v>
      </c>
      <c r="AM3223" s="91" t="s">
        <v>27503</v>
      </c>
      <c r="AN3223" s="91" t="s">
        <v>27504</v>
      </c>
      <c r="AO3223" s="91">
        <v>0</v>
      </c>
      <c r="AP3223" s="91">
        <v>2</v>
      </c>
      <c r="AQ3223" s="91" t="s">
        <v>87</v>
      </c>
      <c r="AR3223" s="91" t="s">
        <v>87</v>
      </c>
      <c r="AW3223" s="91">
        <v>1</v>
      </c>
      <c r="AX3223" s="91">
        <v>0</v>
      </c>
      <c r="AZ3223" s="92">
        <v>43132</v>
      </c>
      <c r="BA3223" s="91" t="s">
        <v>3642</v>
      </c>
      <c r="BB3223" s="92">
        <v>43132</v>
      </c>
      <c r="BC3223" s="91" t="s">
        <v>3642</v>
      </c>
    </row>
    <row r="3224" spans="1:55">
      <c r="A3224" s="91">
        <f t="shared" si="50"/>
        <v>3223</v>
      </c>
      <c r="B3224" s="91">
        <v>2580101</v>
      </c>
      <c r="C3224" s="91">
        <v>43</v>
      </c>
      <c r="D3224" s="91">
        <v>19</v>
      </c>
      <c r="E3224" s="91" t="s">
        <v>87</v>
      </c>
      <c r="F3224" s="91" t="s">
        <v>87</v>
      </c>
      <c r="G3224" s="91" t="s">
        <v>27505</v>
      </c>
      <c r="I3224" s="91" t="s">
        <v>27506</v>
      </c>
      <c r="K3224" s="91" t="s">
        <v>27507</v>
      </c>
      <c r="L3224" s="91" t="s">
        <v>27508</v>
      </c>
      <c r="O3224" s="91" t="s">
        <v>27509</v>
      </c>
      <c r="P3224" s="91" t="s">
        <v>27510</v>
      </c>
      <c r="R3224" s="91" t="s">
        <v>27511</v>
      </c>
      <c r="S3224" s="91" t="s">
        <v>27512</v>
      </c>
      <c r="T3224" s="91" t="s">
        <v>269</v>
      </c>
      <c r="U3224" s="91">
        <v>0</v>
      </c>
      <c r="V3224" s="91">
        <v>0</v>
      </c>
      <c r="W3224" s="91">
        <v>0</v>
      </c>
      <c r="X3224" s="91">
        <v>0</v>
      </c>
      <c r="Y3224" s="91">
        <v>0</v>
      </c>
      <c r="Z3224" s="91">
        <v>100</v>
      </c>
      <c r="AA3224" s="91">
        <v>0</v>
      </c>
      <c r="AB3224" s="91">
        <v>0</v>
      </c>
      <c r="AC3224" s="91">
        <v>0</v>
      </c>
      <c r="AD3224" s="91">
        <v>0</v>
      </c>
      <c r="AE3224" s="91">
        <v>0</v>
      </c>
      <c r="AF3224" s="91">
        <v>538</v>
      </c>
      <c r="AG3224" s="91">
        <v>4</v>
      </c>
      <c r="AH3224" s="91">
        <v>1142151</v>
      </c>
      <c r="AI3224" s="91">
        <v>2</v>
      </c>
      <c r="AJ3224" s="91" t="s">
        <v>27513</v>
      </c>
      <c r="AK3224" s="91">
        <v>2</v>
      </c>
      <c r="AL3224" s="91">
        <v>1</v>
      </c>
      <c r="AM3224" s="91">
        <v>22305940350352</v>
      </c>
      <c r="AN3224" s="91" t="s">
        <v>27514</v>
      </c>
      <c r="AO3224" s="91">
        <v>0</v>
      </c>
      <c r="AP3224" s="91">
        <v>2</v>
      </c>
      <c r="AQ3224" s="91" t="s">
        <v>87</v>
      </c>
      <c r="AR3224" s="91" t="s">
        <v>87</v>
      </c>
      <c r="AW3224" s="91">
        <v>1</v>
      </c>
      <c r="AX3224" s="91">
        <v>0</v>
      </c>
      <c r="AZ3224" s="92">
        <v>43132</v>
      </c>
      <c r="BA3224" s="91" t="s">
        <v>3642</v>
      </c>
      <c r="BB3224" s="92">
        <v>43132</v>
      </c>
      <c r="BC3224" s="91" t="s">
        <v>3642</v>
      </c>
    </row>
    <row r="3225" spans="1:55">
      <c r="A3225" s="91">
        <f t="shared" si="50"/>
        <v>3224</v>
      </c>
      <c r="B3225" s="91">
        <v>2583301</v>
      </c>
      <c r="C3225" s="91">
        <v>20</v>
      </c>
      <c r="D3225" s="91">
        <v>19</v>
      </c>
      <c r="E3225" s="91" t="s">
        <v>87</v>
      </c>
      <c r="F3225" s="91" t="s">
        <v>87</v>
      </c>
      <c r="G3225" s="91" t="s">
        <v>27515</v>
      </c>
      <c r="I3225" s="91" t="s">
        <v>27516</v>
      </c>
      <c r="J3225" s="91" t="s">
        <v>27517</v>
      </c>
      <c r="K3225" s="91" t="s">
        <v>27518</v>
      </c>
      <c r="L3225" s="91" t="s">
        <v>27519</v>
      </c>
      <c r="O3225" s="91" t="s">
        <v>27520</v>
      </c>
      <c r="P3225" s="91" t="s">
        <v>27521</v>
      </c>
      <c r="U3225" s="91">
        <v>1</v>
      </c>
      <c r="V3225" s="91">
        <v>500000</v>
      </c>
      <c r="W3225" s="91">
        <v>0</v>
      </c>
      <c r="X3225" s="91">
        <v>100</v>
      </c>
      <c r="Y3225" s="91">
        <v>120</v>
      </c>
      <c r="Z3225" s="91">
        <v>40</v>
      </c>
      <c r="AA3225" s="91">
        <v>60</v>
      </c>
      <c r="AB3225" s="91">
        <v>120</v>
      </c>
      <c r="AC3225" s="91">
        <v>40</v>
      </c>
      <c r="AD3225" s="91">
        <v>60</v>
      </c>
      <c r="AE3225" s="91">
        <v>120</v>
      </c>
      <c r="AF3225" s="91">
        <v>5</v>
      </c>
      <c r="AG3225" s="91">
        <v>117</v>
      </c>
      <c r="AH3225" s="91">
        <v>9011872</v>
      </c>
      <c r="AI3225" s="91">
        <v>2</v>
      </c>
      <c r="AJ3225" s="91" t="s">
        <v>27522</v>
      </c>
      <c r="AK3225" s="91">
        <v>2</v>
      </c>
      <c r="AL3225" s="91">
        <v>0</v>
      </c>
      <c r="AM3225" s="91" t="s">
        <v>87</v>
      </c>
      <c r="AO3225" s="91">
        <v>1</v>
      </c>
      <c r="AP3225" s="91">
        <v>2</v>
      </c>
      <c r="AQ3225" s="91">
        <v>1677001</v>
      </c>
      <c r="AR3225" s="91" t="s">
        <v>87</v>
      </c>
      <c r="AU3225" s="93">
        <v>42880</v>
      </c>
      <c r="AW3225" s="91">
        <v>1</v>
      </c>
      <c r="AX3225" s="91">
        <v>0</v>
      </c>
      <c r="AZ3225" s="92">
        <v>42845</v>
      </c>
      <c r="BA3225" s="91" t="s">
        <v>183</v>
      </c>
      <c r="BB3225" s="92">
        <v>42845</v>
      </c>
      <c r="BC3225" s="91" t="s">
        <v>87</v>
      </c>
    </row>
    <row r="3226" spans="1:55">
      <c r="A3226" s="91">
        <f t="shared" si="50"/>
        <v>3225</v>
      </c>
      <c r="B3226" s="91">
        <v>2585201</v>
      </c>
      <c r="C3226" s="91">
        <v>62</v>
      </c>
      <c r="D3226" s="91">
        <v>19</v>
      </c>
      <c r="E3226" s="91" t="s">
        <v>87</v>
      </c>
      <c r="F3226" s="91" t="s">
        <v>87</v>
      </c>
      <c r="G3226" s="91" t="s">
        <v>27523</v>
      </c>
      <c r="I3226" s="91" t="s">
        <v>27524</v>
      </c>
      <c r="J3226" s="91" t="s">
        <v>27525</v>
      </c>
      <c r="K3226" s="91" t="s">
        <v>8743</v>
      </c>
      <c r="L3226" s="91" t="s">
        <v>27526</v>
      </c>
      <c r="O3226" s="91" t="s">
        <v>27527</v>
      </c>
      <c r="P3226" s="91" t="s">
        <v>27528</v>
      </c>
      <c r="U3226" s="91">
        <v>0</v>
      </c>
      <c r="V3226" s="91">
        <v>500000</v>
      </c>
      <c r="W3226" s="91">
        <v>0</v>
      </c>
      <c r="X3226" s="91">
        <v>100</v>
      </c>
      <c r="Y3226" s="91">
        <v>120</v>
      </c>
      <c r="Z3226" s="91">
        <v>40</v>
      </c>
      <c r="AA3226" s="91">
        <v>60</v>
      </c>
      <c r="AB3226" s="91">
        <v>120</v>
      </c>
      <c r="AC3226" s="91">
        <v>100</v>
      </c>
      <c r="AD3226" s="91">
        <v>0</v>
      </c>
      <c r="AE3226" s="91">
        <v>0</v>
      </c>
      <c r="AF3226" s="91">
        <v>5</v>
      </c>
      <c r="AG3226" s="91">
        <v>534</v>
      </c>
      <c r="AH3226" s="91">
        <v>402802</v>
      </c>
      <c r="AI3226" s="91">
        <v>1</v>
      </c>
      <c r="AJ3226" s="91" t="s">
        <v>27529</v>
      </c>
      <c r="AK3226" s="91">
        <v>2</v>
      </c>
      <c r="AL3226" s="91">
        <v>0</v>
      </c>
      <c r="AM3226" s="91" t="s">
        <v>87</v>
      </c>
      <c r="AO3226" s="91">
        <v>1</v>
      </c>
      <c r="AP3226" s="91">
        <v>1</v>
      </c>
      <c r="AQ3226" s="91" t="s">
        <v>87</v>
      </c>
      <c r="AR3226" s="91" t="s">
        <v>87</v>
      </c>
      <c r="AW3226" s="91">
        <v>1</v>
      </c>
      <c r="AX3226" s="91">
        <v>0</v>
      </c>
      <c r="AZ3226" s="92">
        <v>42853</v>
      </c>
      <c r="BA3226" s="91" t="s">
        <v>183</v>
      </c>
      <c r="BB3226" s="92">
        <v>42853</v>
      </c>
      <c r="BC3226" s="91" t="s">
        <v>87</v>
      </c>
    </row>
    <row r="3227" spans="1:55">
      <c r="A3227" s="91">
        <f t="shared" si="50"/>
        <v>3226</v>
      </c>
      <c r="B3227" s="91">
        <v>2587301</v>
      </c>
      <c r="C3227" s="91">
        <v>38</v>
      </c>
      <c r="D3227" s="91">
        <v>19</v>
      </c>
      <c r="E3227" s="91" t="s">
        <v>87</v>
      </c>
      <c r="F3227" s="91" t="s">
        <v>87</v>
      </c>
      <c r="G3227" s="91" t="s">
        <v>27530</v>
      </c>
      <c r="I3227" s="91" t="s">
        <v>27531</v>
      </c>
      <c r="K3227" s="91" t="s">
        <v>27532</v>
      </c>
      <c r="L3227" s="91" t="s">
        <v>27533</v>
      </c>
      <c r="O3227" s="91" t="s">
        <v>27534</v>
      </c>
      <c r="P3227" s="91" t="s">
        <v>27535</v>
      </c>
      <c r="R3227" s="91" t="s">
        <v>27536</v>
      </c>
      <c r="S3227" s="91" t="s">
        <v>27537</v>
      </c>
      <c r="T3227" s="91" t="s">
        <v>201</v>
      </c>
      <c r="U3227" s="91">
        <v>1</v>
      </c>
      <c r="V3227" s="91">
        <v>500000</v>
      </c>
      <c r="W3227" s="91">
        <v>0</v>
      </c>
      <c r="X3227" s="91">
        <v>100</v>
      </c>
      <c r="Y3227" s="91">
        <v>120</v>
      </c>
      <c r="Z3227" s="91">
        <v>40</v>
      </c>
      <c r="AA3227" s="91">
        <v>60</v>
      </c>
      <c r="AB3227" s="91">
        <v>120</v>
      </c>
      <c r="AC3227" s="91">
        <v>0</v>
      </c>
      <c r="AD3227" s="91">
        <v>100</v>
      </c>
      <c r="AE3227" s="91">
        <v>120</v>
      </c>
      <c r="AF3227" s="91">
        <v>169</v>
      </c>
      <c r="AG3227" s="91">
        <v>64</v>
      </c>
      <c r="AH3227" s="91">
        <v>416873</v>
      </c>
      <c r="AI3227" s="91">
        <v>2</v>
      </c>
      <c r="AJ3227" s="91" t="s">
        <v>27538</v>
      </c>
      <c r="AK3227" s="91">
        <v>2</v>
      </c>
      <c r="AL3227" s="91">
        <v>0</v>
      </c>
      <c r="AM3227" s="91" t="s">
        <v>87</v>
      </c>
      <c r="AO3227" s="91">
        <v>1</v>
      </c>
      <c r="AP3227" s="91">
        <v>2</v>
      </c>
      <c r="AQ3227" s="91">
        <v>2139858</v>
      </c>
      <c r="AR3227" s="91" t="s">
        <v>87</v>
      </c>
      <c r="AU3227" s="93">
        <v>42941</v>
      </c>
      <c r="AW3227" s="91">
        <v>1</v>
      </c>
      <c r="AX3227" s="91">
        <v>0</v>
      </c>
      <c r="AZ3227" s="92">
        <v>42872</v>
      </c>
      <c r="BA3227" s="91" t="s">
        <v>183</v>
      </c>
      <c r="BB3227" s="92">
        <v>42941.074108796296</v>
      </c>
      <c r="BC3227" s="91" t="s">
        <v>233</v>
      </c>
    </row>
    <row r="3228" spans="1:55">
      <c r="A3228" s="91">
        <f t="shared" si="50"/>
        <v>3227</v>
      </c>
      <c r="B3228" s="91">
        <v>2588901</v>
      </c>
      <c r="C3228" s="91">
        <v>77</v>
      </c>
      <c r="D3228" s="91">
        <v>19</v>
      </c>
      <c r="E3228" s="91">
        <v>25889</v>
      </c>
      <c r="F3228" s="91">
        <v>1</v>
      </c>
      <c r="G3228" s="91" t="s">
        <v>27539</v>
      </c>
      <c r="I3228" s="91" t="s">
        <v>27540</v>
      </c>
      <c r="K3228" s="91" t="s">
        <v>27541</v>
      </c>
      <c r="L3228" s="91" t="s">
        <v>27542</v>
      </c>
      <c r="O3228" s="91" t="s">
        <v>27543</v>
      </c>
      <c r="P3228" s="91" t="s">
        <v>27544</v>
      </c>
      <c r="U3228" s="91">
        <v>0</v>
      </c>
      <c r="V3228" s="91">
        <v>0</v>
      </c>
      <c r="W3228" s="91">
        <v>100</v>
      </c>
      <c r="X3228" s="91">
        <v>0</v>
      </c>
      <c r="Y3228" s="91">
        <v>0</v>
      </c>
      <c r="Z3228" s="91">
        <v>100</v>
      </c>
      <c r="AA3228" s="91">
        <v>0</v>
      </c>
      <c r="AB3228" s="91">
        <v>0</v>
      </c>
      <c r="AC3228" s="91">
        <v>100</v>
      </c>
      <c r="AD3228" s="91">
        <v>0</v>
      </c>
      <c r="AE3228" s="91">
        <v>0</v>
      </c>
      <c r="AF3228" s="91">
        <v>174</v>
      </c>
      <c r="AG3228" s="91">
        <v>253</v>
      </c>
      <c r="AH3228" s="91">
        <v>2011000</v>
      </c>
      <c r="AI3228" s="91">
        <v>2</v>
      </c>
      <c r="AJ3228" s="91" t="s">
        <v>27545</v>
      </c>
      <c r="AK3228" s="91">
        <v>2</v>
      </c>
      <c r="AL3228" s="91">
        <v>0</v>
      </c>
      <c r="AM3228" s="91" t="s">
        <v>87</v>
      </c>
      <c r="AO3228" s="91">
        <v>1</v>
      </c>
      <c r="AP3228" s="91">
        <v>2</v>
      </c>
      <c r="AQ3228" s="91" t="s">
        <v>87</v>
      </c>
      <c r="AR3228" s="91" t="s">
        <v>87</v>
      </c>
      <c r="AW3228" s="91">
        <v>1</v>
      </c>
      <c r="AX3228" s="91">
        <v>0</v>
      </c>
      <c r="AZ3228" s="92">
        <v>43132</v>
      </c>
      <c r="BA3228" s="91" t="s">
        <v>1852</v>
      </c>
      <c r="BB3228" s="92">
        <v>43132</v>
      </c>
      <c r="BC3228" s="91" t="s">
        <v>1852</v>
      </c>
    </row>
    <row r="3229" spans="1:55">
      <c r="A3229" s="91">
        <f t="shared" si="50"/>
        <v>3228</v>
      </c>
      <c r="B3229" s="91">
        <v>2589501</v>
      </c>
      <c r="C3229" s="91">
        <v>57</v>
      </c>
      <c r="D3229" s="91">
        <v>19</v>
      </c>
      <c r="E3229" s="91" t="s">
        <v>87</v>
      </c>
      <c r="F3229" s="91" t="s">
        <v>87</v>
      </c>
      <c r="G3229" s="91" t="s">
        <v>27546</v>
      </c>
      <c r="I3229" s="91" t="s">
        <v>27547</v>
      </c>
      <c r="K3229" s="91" t="s">
        <v>27548</v>
      </c>
      <c r="L3229" s="91" t="s">
        <v>27549</v>
      </c>
      <c r="O3229" s="91" t="s">
        <v>87</v>
      </c>
      <c r="P3229" s="91" t="s">
        <v>87</v>
      </c>
      <c r="U3229" s="91">
        <v>0</v>
      </c>
      <c r="V3229" s="91">
        <v>500000</v>
      </c>
      <c r="W3229" s="91">
        <v>0</v>
      </c>
      <c r="X3229" s="91">
        <v>100</v>
      </c>
      <c r="Y3229" s="91">
        <v>120</v>
      </c>
      <c r="Z3229" s="91">
        <v>40</v>
      </c>
      <c r="AA3229" s="91">
        <v>60</v>
      </c>
      <c r="AB3229" s="91">
        <v>120</v>
      </c>
      <c r="AC3229" s="91">
        <v>40</v>
      </c>
      <c r="AD3229" s="91">
        <v>60</v>
      </c>
      <c r="AE3229" s="91">
        <v>120</v>
      </c>
      <c r="AF3229" s="91">
        <v>143</v>
      </c>
      <c r="AG3229" s="91">
        <v>354</v>
      </c>
      <c r="AH3229" s="91">
        <v>214962</v>
      </c>
      <c r="AI3229" s="91">
        <v>1</v>
      </c>
      <c r="AJ3229" s="91" t="s">
        <v>27550</v>
      </c>
      <c r="AK3229" s="91">
        <v>2</v>
      </c>
      <c r="AL3229" s="91">
        <v>1</v>
      </c>
      <c r="AM3229" s="91" t="s">
        <v>27551</v>
      </c>
      <c r="AN3229" s="91" t="s">
        <v>27552</v>
      </c>
      <c r="AO3229" s="91">
        <v>1</v>
      </c>
      <c r="AP3229" s="91">
        <v>2</v>
      </c>
      <c r="AQ3229" s="91" t="s">
        <v>87</v>
      </c>
      <c r="AR3229" s="91" t="s">
        <v>87</v>
      </c>
      <c r="AW3229" s="91">
        <v>1</v>
      </c>
      <c r="AX3229" s="91">
        <v>0</v>
      </c>
      <c r="AZ3229" s="92">
        <v>43132</v>
      </c>
      <c r="BA3229" s="91" t="s">
        <v>728</v>
      </c>
      <c r="BB3229" s="92">
        <v>43132</v>
      </c>
      <c r="BC3229" s="91" t="s">
        <v>728</v>
      </c>
    </row>
    <row r="3230" spans="1:55">
      <c r="A3230" s="91">
        <f t="shared" si="50"/>
        <v>3229</v>
      </c>
      <c r="B3230" s="91">
        <v>2592101</v>
      </c>
      <c r="C3230" s="91">
        <v>80</v>
      </c>
      <c r="D3230" s="91">
        <v>19</v>
      </c>
      <c r="E3230" s="91" t="s">
        <v>87</v>
      </c>
      <c r="F3230" s="91" t="s">
        <v>87</v>
      </c>
      <c r="G3230" s="91" t="s">
        <v>27553</v>
      </c>
      <c r="I3230" s="91" t="s">
        <v>27554</v>
      </c>
      <c r="J3230" s="91" t="s">
        <v>27555</v>
      </c>
      <c r="K3230" s="91" t="s">
        <v>6821</v>
      </c>
      <c r="L3230" s="91" t="s">
        <v>27556</v>
      </c>
      <c r="O3230" s="91" t="s">
        <v>27557</v>
      </c>
      <c r="P3230" s="91" t="s">
        <v>27558</v>
      </c>
      <c r="R3230" s="91" t="s">
        <v>27559</v>
      </c>
      <c r="S3230" s="91" t="s">
        <v>27560</v>
      </c>
      <c r="T3230" s="91" t="s">
        <v>269</v>
      </c>
      <c r="U3230" s="91">
        <v>1</v>
      </c>
      <c r="V3230" s="91">
        <v>500000</v>
      </c>
      <c r="W3230" s="91">
        <v>0</v>
      </c>
      <c r="X3230" s="91">
        <v>100</v>
      </c>
      <c r="Y3230" s="91">
        <v>120</v>
      </c>
      <c r="Z3230" s="91">
        <v>40</v>
      </c>
      <c r="AA3230" s="91">
        <v>60</v>
      </c>
      <c r="AB3230" s="91">
        <v>120</v>
      </c>
      <c r="AC3230" s="91">
        <v>0</v>
      </c>
      <c r="AD3230" s="91">
        <v>100</v>
      </c>
      <c r="AE3230" s="91">
        <v>120</v>
      </c>
      <c r="AF3230" s="91">
        <v>183</v>
      </c>
      <c r="AG3230" s="91">
        <v>10</v>
      </c>
      <c r="AH3230" s="91">
        <v>459336</v>
      </c>
      <c r="AI3230" s="91">
        <v>1</v>
      </c>
      <c r="AJ3230" s="91" t="s">
        <v>27561</v>
      </c>
      <c r="AK3230" s="91">
        <v>2</v>
      </c>
      <c r="AL3230" s="91">
        <v>1</v>
      </c>
      <c r="AM3230" s="91" t="s">
        <v>27562</v>
      </c>
      <c r="AN3230" s="91" t="s">
        <v>27563</v>
      </c>
      <c r="AO3230" s="91">
        <v>1</v>
      </c>
      <c r="AP3230" s="91">
        <v>2</v>
      </c>
      <c r="AQ3230" s="91">
        <v>2139881</v>
      </c>
      <c r="AR3230" s="91" t="s">
        <v>87</v>
      </c>
      <c r="AU3230" s="93">
        <v>42941</v>
      </c>
      <c r="AW3230" s="91">
        <v>1</v>
      </c>
      <c r="AX3230" s="91">
        <v>0</v>
      </c>
      <c r="AZ3230" s="92">
        <v>42886</v>
      </c>
      <c r="BA3230" s="91" t="s">
        <v>183</v>
      </c>
      <c r="BB3230" s="92">
        <v>42937.063356481478</v>
      </c>
      <c r="BC3230" s="91" t="s">
        <v>233</v>
      </c>
    </row>
    <row r="3231" spans="1:55">
      <c r="A3231" s="91">
        <f t="shared" si="50"/>
        <v>3230</v>
      </c>
      <c r="B3231" s="91">
        <v>2595801</v>
      </c>
      <c r="C3231" s="91">
        <v>77</v>
      </c>
      <c r="D3231" s="91">
        <v>19</v>
      </c>
      <c r="E3231" s="91">
        <v>25958</v>
      </c>
      <c r="F3231" s="91">
        <v>1</v>
      </c>
      <c r="G3231" s="91" t="s">
        <v>27564</v>
      </c>
      <c r="I3231" s="91" t="s">
        <v>27565</v>
      </c>
      <c r="J3231" s="91" t="s">
        <v>27564</v>
      </c>
      <c r="K3231" s="91" t="s">
        <v>27566</v>
      </c>
      <c r="L3231" s="91" t="s">
        <v>27567</v>
      </c>
      <c r="O3231" s="91" t="s">
        <v>27568</v>
      </c>
      <c r="P3231" s="91" t="s">
        <v>27568</v>
      </c>
      <c r="R3231" s="91" t="s">
        <v>27569</v>
      </c>
      <c r="S3231" s="91" t="s">
        <v>27570</v>
      </c>
      <c r="T3231" s="91" t="s">
        <v>2015</v>
      </c>
      <c r="U3231" s="91">
        <v>1</v>
      </c>
      <c r="V3231" s="91">
        <v>500000</v>
      </c>
      <c r="W3231" s="91">
        <v>0</v>
      </c>
      <c r="X3231" s="91">
        <v>100</v>
      </c>
      <c r="Y3231" s="91">
        <v>120</v>
      </c>
      <c r="Z3231" s="91">
        <v>40</v>
      </c>
      <c r="AA3231" s="91">
        <v>60</v>
      </c>
      <c r="AB3231" s="91">
        <v>120</v>
      </c>
      <c r="AC3231" s="91">
        <v>0</v>
      </c>
      <c r="AD3231" s="91">
        <v>100</v>
      </c>
      <c r="AE3231" s="91">
        <v>120</v>
      </c>
      <c r="AF3231" s="91">
        <v>168</v>
      </c>
      <c r="AG3231" s="91">
        <v>187</v>
      </c>
      <c r="AH3231" s="91">
        <v>1788564</v>
      </c>
      <c r="AI3231" s="91">
        <v>1</v>
      </c>
      <c r="AJ3231" s="91" t="s">
        <v>27570</v>
      </c>
      <c r="AK3231" s="91">
        <v>2</v>
      </c>
      <c r="AL3231" s="91">
        <v>1</v>
      </c>
      <c r="AM3231" s="91">
        <v>1399169619</v>
      </c>
      <c r="AN3231" s="91" t="s">
        <v>11683</v>
      </c>
      <c r="AO3231" s="91">
        <v>1</v>
      </c>
      <c r="AP3231" s="91">
        <v>2</v>
      </c>
      <c r="AQ3231" s="91">
        <v>2148982</v>
      </c>
      <c r="AR3231" s="91" t="s">
        <v>87</v>
      </c>
      <c r="AU3231" s="93">
        <v>42972</v>
      </c>
      <c r="AW3231" s="91">
        <v>1</v>
      </c>
      <c r="AX3231" s="91">
        <v>0</v>
      </c>
      <c r="AZ3231" s="92">
        <v>42910.073321759257</v>
      </c>
      <c r="BA3231" s="91" t="s">
        <v>233</v>
      </c>
      <c r="BB3231" s="92">
        <v>42971.058206018519</v>
      </c>
      <c r="BC3231" s="91" t="s">
        <v>233</v>
      </c>
    </row>
    <row r="3232" spans="1:55">
      <c r="A3232" s="91">
        <f t="shared" si="50"/>
        <v>3231</v>
      </c>
      <c r="B3232" s="91">
        <v>2596101</v>
      </c>
      <c r="C3232" s="91">
        <v>77</v>
      </c>
      <c r="D3232" s="91">
        <v>19</v>
      </c>
      <c r="E3232" s="91">
        <v>25961</v>
      </c>
      <c r="F3232" s="91">
        <v>1</v>
      </c>
      <c r="G3232" s="91" t="s">
        <v>27571</v>
      </c>
      <c r="I3232" s="91" t="s">
        <v>27572</v>
      </c>
      <c r="K3232" s="91" t="s">
        <v>27573</v>
      </c>
      <c r="L3232" s="91" t="s">
        <v>27574</v>
      </c>
      <c r="O3232" s="91" t="s">
        <v>27575</v>
      </c>
      <c r="P3232" s="91" t="s">
        <v>27576</v>
      </c>
      <c r="R3232" s="91" t="s">
        <v>27577</v>
      </c>
      <c r="S3232" s="91" t="s">
        <v>27578</v>
      </c>
      <c r="T3232" s="91" t="s">
        <v>201</v>
      </c>
      <c r="U3232" s="91">
        <v>0</v>
      </c>
      <c r="V3232" s="91">
        <v>0</v>
      </c>
      <c r="W3232" s="91">
        <v>100</v>
      </c>
      <c r="X3232" s="91">
        <v>0</v>
      </c>
      <c r="Y3232" s="91">
        <v>0</v>
      </c>
      <c r="Z3232" s="91">
        <v>100</v>
      </c>
      <c r="AA3232" s="91">
        <v>0</v>
      </c>
      <c r="AB3232" s="91">
        <v>0</v>
      </c>
      <c r="AC3232" s="91">
        <v>100</v>
      </c>
      <c r="AD3232" s="91">
        <v>0</v>
      </c>
      <c r="AE3232" s="91">
        <v>0</v>
      </c>
      <c r="AF3232" s="91">
        <v>175</v>
      </c>
      <c r="AG3232" s="91">
        <v>309</v>
      </c>
      <c r="AH3232" s="91">
        <v>5153</v>
      </c>
      <c r="AI3232" s="91">
        <v>2</v>
      </c>
      <c r="AJ3232" s="91" t="s">
        <v>27579</v>
      </c>
      <c r="AK3232" s="91">
        <v>2</v>
      </c>
      <c r="AL3232" s="91">
        <v>0</v>
      </c>
      <c r="AM3232" s="91" t="s">
        <v>87</v>
      </c>
      <c r="AO3232" s="91">
        <v>1</v>
      </c>
      <c r="AP3232" s="91">
        <v>2</v>
      </c>
      <c r="AQ3232" s="91" t="s">
        <v>87</v>
      </c>
      <c r="AR3232" s="91" t="s">
        <v>87</v>
      </c>
      <c r="AW3232" s="91">
        <v>1</v>
      </c>
      <c r="AX3232" s="91">
        <v>0</v>
      </c>
      <c r="AZ3232" s="92">
        <v>43132</v>
      </c>
      <c r="BA3232" s="91" t="s">
        <v>1852</v>
      </c>
      <c r="BB3232" s="92">
        <v>43132</v>
      </c>
      <c r="BC3232" s="91" t="s">
        <v>1852</v>
      </c>
    </row>
    <row r="3233" spans="1:55">
      <c r="A3233" s="91">
        <f t="shared" si="50"/>
        <v>3232</v>
      </c>
      <c r="B3233" s="91">
        <v>2597701</v>
      </c>
      <c r="C3233" s="91">
        <v>70</v>
      </c>
      <c r="D3233" s="91">
        <v>19</v>
      </c>
      <c r="E3233" s="91">
        <v>25977</v>
      </c>
      <c r="F3233" s="91">
        <v>1</v>
      </c>
      <c r="G3233" s="91" t="s">
        <v>27580</v>
      </c>
      <c r="I3233" s="91" t="s">
        <v>27581</v>
      </c>
      <c r="K3233" s="91" t="s">
        <v>27582</v>
      </c>
      <c r="L3233" s="91" t="s">
        <v>27583</v>
      </c>
      <c r="O3233" s="91" t="s">
        <v>27584</v>
      </c>
      <c r="P3233" s="91" t="s">
        <v>27584</v>
      </c>
      <c r="R3233" s="91" t="s">
        <v>27585</v>
      </c>
      <c r="S3233" s="91" t="s">
        <v>27586</v>
      </c>
      <c r="T3233" s="91" t="s">
        <v>269</v>
      </c>
      <c r="U3233" s="91">
        <v>1</v>
      </c>
      <c r="V3233" s="91">
        <v>500000</v>
      </c>
      <c r="W3233" s="91">
        <v>0</v>
      </c>
      <c r="X3233" s="91">
        <v>100</v>
      </c>
      <c r="Y3233" s="91">
        <v>120</v>
      </c>
      <c r="Z3233" s="91">
        <v>40</v>
      </c>
      <c r="AA3233" s="91">
        <v>60</v>
      </c>
      <c r="AB3233" s="91">
        <v>120</v>
      </c>
      <c r="AC3233" s="91">
        <v>0</v>
      </c>
      <c r="AD3233" s="91">
        <v>100</v>
      </c>
      <c r="AE3233" s="91">
        <v>120</v>
      </c>
      <c r="AF3233" s="91">
        <v>9</v>
      </c>
      <c r="AG3233" s="91">
        <v>338</v>
      </c>
      <c r="AH3233" s="91">
        <v>3707178</v>
      </c>
      <c r="AI3233" s="91">
        <v>1</v>
      </c>
      <c r="AJ3233" s="91" t="s">
        <v>27587</v>
      </c>
      <c r="AK3233" s="91">
        <v>2</v>
      </c>
      <c r="AL3233" s="91">
        <v>1</v>
      </c>
      <c r="AM3233" s="91">
        <v>28102931265143</v>
      </c>
      <c r="AN3233" s="91" t="s">
        <v>27588</v>
      </c>
      <c r="AO3233" s="91">
        <v>1</v>
      </c>
      <c r="AP3233" s="91">
        <v>2</v>
      </c>
      <c r="AQ3233" s="91">
        <v>2148960</v>
      </c>
      <c r="AR3233" s="91" t="s">
        <v>87</v>
      </c>
      <c r="AU3233" s="93">
        <v>42972</v>
      </c>
      <c r="AW3233" s="91">
        <v>1</v>
      </c>
      <c r="AX3233" s="91">
        <v>0</v>
      </c>
      <c r="AZ3233" s="92">
        <v>42920.070185185185</v>
      </c>
      <c r="BA3233" s="91" t="s">
        <v>233</v>
      </c>
      <c r="BB3233" s="92">
        <v>42975.058425925927</v>
      </c>
      <c r="BC3233" s="91" t="s">
        <v>233</v>
      </c>
    </row>
    <row r="3234" spans="1:55">
      <c r="A3234" s="91">
        <f t="shared" si="50"/>
        <v>3233</v>
      </c>
      <c r="B3234" s="91">
        <v>2599001</v>
      </c>
      <c r="C3234" s="91">
        <v>80</v>
      </c>
      <c r="D3234" s="91">
        <v>19</v>
      </c>
      <c r="E3234" s="91">
        <v>25990</v>
      </c>
      <c r="F3234" s="91">
        <v>1</v>
      </c>
      <c r="G3234" s="91" t="s">
        <v>27589</v>
      </c>
      <c r="I3234" s="91" t="s">
        <v>27590</v>
      </c>
      <c r="J3234" s="91" t="s">
        <v>27589</v>
      </c>
      <c r="K3234" s="91" t="s">
        <v>27591</v>
      </c>
      <c r="L3234" s="91" t="s">
        <v>27592</v>
      </c>
      <c r="O3234" s="91" t="s">
        <v>27593</v>
      </c>
      <c r="P3234" s="91" t="s">
        <v>27594</v>
      </c>
      <c r="U3234" s="91">
        <v>0</v>
      </c>
      <c r="V3234" s="91">
        <v>500000</v>
      </c>
      <c r="W3234" s="91">
        <v>0</v>
      </c>
      <c r="X3234" s="91">
        <v>100</v>
      </c>
      <c r="Y3234" s="91">
        <v>120</v>
      </c>
      <c r="Z3234" s="91">
        <v>40</v>
      </c>
      <c r="AA3234" s="91">
        <v>60</v>
      </c>
      <c r="AB3234" s="91">
        <v>120</v>
      </c>
      <c r="AC3234" s="91">
        <v>40</v>
      </c>
      <c r="AD3234" s="91">
        <v>60</v>
      </c>
      <c r="AE3234" s="91">
        <v>120</v>
      </c>
      <c r="AF3234" s="91">
        <v>182</v>
      </c>
      <c r="AG3234" s="91">
        <v>169</v>
      </c>
      <c r="AH3234" s="91">
        <v>4748</v>
      </c>
      <c r="AI3234" s="91">
        <v>1</v>
      </c>
      <c r="AJ3234" s="91" t="s">
        <v>27595</v>
      </c>
      <c r="AK3234" s="91">
        <v>2</v>
      </c>
      <c r="AL3234" s="91">
        <v>1</v>
      </c>
      <c r="AM3234" s="91" t="s">
        <v>27596</v>
      </c>
      <c r="AN3234" s="91" t="s">
        <v>3568</v>
      </c>
      <c r="AO3234" s="91">
        <v>1</v>
      </c>
      <c r="AP3234" s="91">
        <v>2</v>
      </c>
      <c r="AQ3234" s="91" t="s">
        <v>87</v>
      </c>
      <c r="AR3234" s="91" t="s">
        <v>87</v>
      </c>
      <c r="AW3234" s="91">
        <v>1</v>
      </c>
      <c r="AX3234" s="91">
        <v>0</v>
      </c>
      <c r="AZ3234" s="92">
        <v>36680</v>
      </c>
      <c r="BA3234" s="91" t="s">
        <v>183</v>
      </c>
      <c r="BB3234" s="92">
        <v>40351</v>
      </c>
      <c r="BC3234" s="91" t="s">
        <v>87</v>
      </c>
    </row>
    <row r="3235" spans="1:55">
      <c r="A3235" s="91">
        <f t="shared" si="50"/>
        <v>3234</v>
      </c>
      <c r="B3235" s="91">
        <v>2599401</v>
      </c>
      <c r="C3235" s="91">
        <v>30</v>
      </c>
      <c r="D3235" s="91">
        <v>19</v>
      </c>
      <c r="E3235" s="91">
        <v>25994</v>
      </c>
      <c r="F3235" s="91">
        <v>1</v>
      </c>
      <c r="G3235" s="91" t="s">
        <v>27597</v>
      </c>
      <c r="I3235" s="91" t="s">
        <v>27598</v>
      </c>
      <c r="K3235" s="91" t="s">
        <v>27599</v>
      </c>
      <c r="L3235" s="91" t="s">
        <v>27600</v>
      </c>
      <c r="O3235" s="91" t="s">
        <v>27601</v>
      </c>
      <c r="P3235" s="91" t="s">
        <v>27602</v>
      </c>
      <c r="R3235" s="91" t="s">
        <v>27603</v>
      </c>
      <c r="S3235" s="91" t="s">
        <v>27604</v>
      </c>
      <c r="T3235" s="91" t="s">
        <v>269</v>
      </c>
      <c r="U3235" s="91">
        <v>0</v>
      </c>
      <c r="V3235" s="91">
        <v>500000</v>
      </c>
      <c r="W3235" s="91">
        <v>0</v>
      </c>
      <c r="X3235" s="91">
        <v>100</v>
      </c>
      <c r="Y3235" s="91">
        <v>120</v>
      </c>
      <c r="Z3235" s="91">
        <v>40</v>
      </c>
      <c r="AA3235" s="91">
        <v>60</v>
      </c>
      <c r="AB3235" s="91">
        <v>120</v>
      </c>
      <c r="AC3235" s="91">
        <v>40</v>
      </c>
      <c r="AD3235" s="91">
        <v>60</v>
      </c>
      <c r="AE3235" s="91">
        <v>120</v>
      </c>
      <c r="AF3235" s="91">
        <v>187</v>
      </c>
      <c r="AG3235" s="91">
        <v>516</v>
      </c>
      <c r="AH3235" s="91">
        <v>135153</v>
      </c>
      <c r="AI3235" s="91">
        <v>1</v>
      </c>
      <c r="AJ3235" s="91" t="s">
        <v>27605</v>
      </c>
      <c r="AK3235" s="91">
        <v>2</v>
      </c>
      <c r="AL3235" s="91">
        <v>0</v>
      </c>
      <c r="AM3235" s="91" t="s">
        <v>87</v>
      </c>
      <c r="AO3235" s="91">
        <v>1</v>
      </c>
      <c r="AP3235" s="91">
        <v>2</v>
      </c>
      <c r="AQ3235" s="91" t="s">
        <v>87</v>
      </c>
      <c r="AR3235" s="91" t="s">
        <v>87</v>
      </c>
      <c r="AW3235" s="91">
        <v>1</v>
      </c>
      <c r="AX3235" s="91">
        <v>0</v>
      </c>
      <c r="AZ3235" s="92">
        <v>42936.062256944446</v>
      </c>
      <c r="BA3235" s="91" t="s">
        <v>233</v>
      </c>
      <c r="BB3235" s="92">
        <v>42936.062256944446</v>
      </c>
      <c r="BC3235" s="91" t="s">
        <v>233</v>
      </c>
    </row>
    <row r="3236" spans="1:55">
      <c r="A3236" s="91">
        <f t="shared" si="50"/>
        <v>3235</v>
      </c>
      <c r="B3236" s="91">
        <v>2605501</v>
      </c>
      <c r="C3236" s="91">
        <v>77</v>
      </c>
      <c r="D3236" s="91">
        <v>19</v>
      </c>
      <c r="E3236" s="91">
        <v>26055</v>
      </c>
      <c r="F3236" s="91">
        <v>1</v>
      </c>
      <c r="G3236" s="91" t="s">
        <v>27606</v>
      </c>
      <c r="I3236" s="91" t="s">
        <v>27607</v>
      </c>
      <c r="K3236" s="91" t="s">
        <v>27608</v>
      </c>
      <c r="L3236" s="91" t="s">
        <v>27609</v>
      </c>
      <c r="O3236" s="91" t="s">
        <v>27610</v>
      </c>
      <c r="P3236" s="91" t="s">
        <v>27611</v>
      </c>
      <c r="R3236" s="91" t="s">
        <v>27612</v>
      </c>
      <c r="S3236" s="91" t="s">
        <v>27613</v>
      </c>
      <c r="T3236" s="91" t="s">
        <v>269</v>
      </c>
      <c r="U3236" s="91">
        <v>0</v>
      </c>
      <c r="V3236" s="91">
        <v>0</v>
      </c>
      <c r="W3236" s="91">
        <v>100</v>
      </c>
      <c r="X3236" s="91">
        <v>0</v>
      </c>
      <c r="Y3236" s="91">
        <v>0</v>
      </c>
      <c r="Z3236" s="91">
        <v>100</v>
      </c>
      <c r="AA3236" s="91">
        <v>0</v>
      </c>
      <c r="AB3236" s="91">
        <v>0</v>
      </c>
      <c r="AC3236" s="91">
        <v>100</v>
      </c>
      <c r="AD3236" s="91">
        <v>0</v>
      </c>
      <c r="AE3236" s="91">
        <v>0</v>
      </c>
      <c r="AF3236" s="91">
        <v>1801</v>
      </c>
      <c r="AG3236" s="91">
        <v>6</v>
      </c>
      <c r="AH3236" s="91">
        <v>276215</v>
      </c>
      <c r="AI3236" s="91">
        <v>1</v>
      </c>
      <c r="AJ3236" s="91" t="s">
        <v>27614</v>
      </c>
      <c r="AK3236" s="91">
        <v>2</v>
      </c>
      <c r="AL3236" s="91">
        <v>0</v>
      </c>
      <c r="AM3236" s="91" t="s">
        <v>87</v>
      </c>
      <c r="AO3236" s="91">
        <v>1</v>
      </c>
      <c r="AP3236" s="91">
        <v>2</v>
      </c>
      <c r="AQ3236" s="91" t="s">
        <v>87</v>
      </c>
      <c r="AR3236" s="91" t="s">
        <v>87</v>
      </c>
      <c r="AW3236" s="91">
        <v>1</v>
      </c>
      <c r="AX3236" s="91">
        <v>0</v>
      </c>
      <c r="AZ3236" s="92">
        <v>43132</v>
      </c>
      <c r="BA3236" s="91" t="s">
        <v>1852</v>
      </c>
      <c r="BB3236" s="92">
        <v>43132</v>
      </c>
      <c r="BC3236" s="91" t="s">
        <v>1852</v>
      </c>
    </row>
    <row r="3237" spans="1:55">
      <c r="A3237" s="91">
        <f t="shared" si="50"/>
        <v>3236</v>
      </c>
      <c r="B3237" s="91">
        <v>2605801</v>
      </c>
      <c r="C3237" s="91">
        <v>43</v>
      </c>
      <c r="D3237" s="91">
        <v>19</v>
      </c>
      <c r="E3237" s="91">
        <v>26058</v>
      </c>
      <c r="F3237" s="91">
        <v>1</v>
      </c>
      <c r="G3237" s="91" t="s">
        <v>27615</v>
      </c>
      <c r="I3237" s="91" t="s">
        <v>27616</v>
      </c>
      <c r="J3237" s="91" t="s">
        <v>27617</v>
      </c>
      <c r="K3237" s="91" t="s">
        <v>23783</v>
      </c>
      <c r="L3237" s="91" t="s">
        <v>27618</v>
      </c>
      <c r="O3237" s="91" t="s">
        <v>27619</v>
      </c>
      <c r="P3237" s="91" t="s">
        <v>27620</v>
      </c>
      <c r="R3237" s="91" t="s">
        <v>27621</v>
      </c>
      <c r="S3237" s="91" t="s">
        <v>27622</v>
      </c>
      <c r="T3237" s="91" t="s">
        <v>269</v>
      </c>
      <c r="U3237" s="91">
        <v>0</v>
      </c>
      <c r="V3237" s="91">
        <v>0</v>
      </c>
      <c r="W3237" s="91">
        <v>100</v>
      </c>
      <c r="X3237" s="91">
        <v>0</v>
      </c>
      <c r="Y3237" s="91">
        <v>0</v>
      </c>
      <c r="Z3237" s="91">
        <v>100</v>
      </c>
      <c r="AA3237" s="91">
        <v>0</v>
      </c>
      <c r="AB3237" s="91">
        <v>0</v>
      </c>
      <c r="AC3237" s="91">
        <v>100</v>
      </c>
      <c r="AD3237" s="91">
        <v>0</v>
      </c>
      <c r="AE3237" s="91">
        <v>0</v>
      </c>
      <c r="AF3237" s="91">
        <v>1501</v>
      </c>
      <c r="AG3237" s="91">
        <v>13</v>
      </c>
      <c r="AH3237" s="91">
        <v>504630</v>
      </c>
      <c r="AI3237" s="91">
        <v>1</v>
      </c>
      <c r="AJ3237" s="91" t="s">
        <v>27623</v>
      </c>
      <c r="AK3237" s="91">
        <v>2</v>
      </c>
      <c r="AL3237" s="91">
        <v>1</v>
      </c>
      <c r="AM3237" s="91">
        <v>2210290130583</v>
      </c>
      <c r="AN3237" s="91" t="s">
        <v>27624</v>
      </c>
      <c r="AO3237" s="91">
        <v>0</v>
      </c>
      <c r="AP3237" s="91">
        <v>2</v>
      </c>
      <c r="AQ3237" s="91" t="s">
        <v>87</v>
      </c>
      <c r="AR3237" s="91" t="s">
        <v>87</v>
      </c>
      <c r="AW3237" s="91">
        <v>1</v>
      </c>
      <c r="AX3237" s="91">
        <v>0</v>
      </c>
      <c r="AZ3237" s="92">
        <v>43132</v>
      </c>
      <c r="BA3237" s="91" t="s">
        <v>3642</v>
      </c>
      <c r="BB3237" s="92">
        <v>43132</v>
      </c>
      <c r="BC3237" s="91" t="s">
        <v>3642</v>
      </c>
    </row>
    <row r="3238" spans="1:55">
      <c r="A3238" s="91">
        <f t="shared" si="50"/>
        <v>3237</v>
      </c>
      <c r="B3238" s="91">
        <v>2607201</v>
      </c>
      <c r="C3238" s="91">
        <v>43</v>
      </c>
      <c r="D3238" s="91">
        <v>19</v>
      </c>
      <c r="E3238" s="91">
        <v>26072</v>
      </c>
      <c r="F3238" s="91">
        <v>1</v>
      </c>
      <c r="G3238" s="91" t="s">
        <v>27625</v>
      </c>
      <c r="I3238" s="91" t="s">
        <v>27626</v>
      </c>
      <c r="J3238" s="91" t="s">
        <v>27627</v>
      </c>
      <c r="K3238" s="91" t="s">
        <v>27628</v>
      </c>
      <c r="L3238" s="91" t="s">
        <v>27629</v>
      </c>
      <c r="O3238" s="91" t="s">
        <v>27630</v>
      </c>
      <c r="P3238" s="91" t="s">
        <v>27631</v>
      </c>
      <c r="R3238" s="91" t="s">
        <v>27632</v>
      </c>
      <c r="S3238" s="91" t="s">
        <v>27633</v>
      </c>
      <c r="T3238" s="91" t="s">
        <v>269</v>
      </c>
      <c r="U3238" s="91">
        <v>0</v>
      </c>
      <c r="V3238" s="91">
        <v>0</v>
      </c>
      <c r="W3238" s="91">
        <v>100</v>
      </c>
      <c r="X3238" s="91">
        <v>0</v>
      </c>
      <c r="Y3238" s="91">
        <v>120</v>
      </c>
      <c r="Z3238" s="91">
        <v>100</v>
      </c>
      <c r="AA3238" s="91">
        <v>0</v>
      </c>
      <c r="AB3238" s="91">
        <v>120</v>
      </c>
      <c r="AC3238" s="91">
        <v>100</v>
      </c>
      <c r="AD3238" s="91">
        <v>0</v>
      </c>
      <c r="AE3238" s="91">
        <v>120</v>
      </c>
      <c r="AF3238" s="91">
        <v>1509</v>
      </c>
      <c r="AG3238" s="91">
        <v>9</v>
      </c>
      <c r="AH3238" s="91">
        <v>11350</v>
      </c>
      <c r="AI3238" s="91">
        <v>2</v>
      </c>
      <c r="AJ3238" s="91" t="s">
        <v>27634</v>
      </c>
      <c r="AK3238" s="91">
        <v>2</v>
      </c>
      <c r="AL3238" s="91">
        <v>0</v>
      </c>
      <c r="AM3238" s="91" t="s">
        <v>87</v>
      </c>
      <c r="AO3238" s="91">
        <v>0</v>
      </c>
      <c r="AP3238" s="91">
        <v>2</v>
      </c>
      <c r="AQ3238" s="91" t="s">
        <v>87</v>
      </c>
      <c r="AR3238" s="91" t="s">
        <v>87</v>
      </c>
      <c r="AW3238" s="91">
        <v>1</v>
      </c>
      <c r="AX3238" s="91">
        <v>0</v>
      </c>
      <c r="AZ3238" s="92">
        <v>43132</v>
      </c>
      <c r="BA3238" s="91" t="s">
        <v>3642</v>
      </c>
      <c r="BB3238" s="92">
        <v>43132</v>
      </c>
      <c r="BC3238" s="91" t="s">
        <v>3642</v>
      </c>
    </row>
    <row r="3239" spans="1:55">
      <c r="A3239" s="91">
        <f t="shared" si="50"/>
        <v>3238</v>
      </c>
      <c r="B3239" s="91">
        <v>2613201</v>
      </c>
      <c r="C3239" s="91">
        <v>77</v>
      </c>
      <c r="D3239" s="91">
        <v>19</v>
      </c>
      <c r="E3239" s="91">
        <v>26132</v>
      </c>
      <c r="F3239" s="91">
        <v>1</v>
      </c>
      <c r="G3239" s="91" t="s">
        <v>27635</v>
      </c>
      <c r="I3239" s="91" t="s">
        <v>27636</v>
      </c>
      <c r="J3239" s="91" t="s">
        <v>27637</v>
      </c>
      <c r="K3239" s="91" t="s">
        <v>27638</v>
      </c>
      <c r="L3239" s="91" t="s">
        <v>27639</v>
      </c>
      <c r="O3239" s="91" t="s">
        <v>27640</v>
      </c>
      <c r="P3239" s="91" t="s">
        <v>27641</v>
      </c>
      <c r="R3239" s="91" t="s">
        <v>27642</v>
      </c>
      <c r="S3239" s="91" t="s">
        <v>27643</v>
      </c>
      <c r="T3239" s="91" t="s">
        <v>269</v>
      </c>
      <c r="U3239" s="91">
        <v>0</v>
      </c>
      <c r="V3239" s="91">
        <v>500000</v>
      </c>
      <c r="W3239" s="91">
        <v>0</v>
      </c>
      <c r="X3239" s="91">
        <v>100</v>
      </c>
      <c r="Y3239" s="91">
        <v>120</v>
      </c>
      <c r="Z3239" s="91">
        <v>40</v>
      </c>
      <c r="AA3239" s="91">
        <v>60</v>
      </c>
      <c r="AB3239" s="91">
        <v>120</v>
      </c>
      <c r="AC3239" s="91">
        <v>0</v>
      </c>
      <c r="AD3239" s="91">
        <v>100</v>
      </c>
      <c r="AE3239" s="91">
        <v>120</v>
      </c>
      <c r="AF3239" s="91">
        <v>170</v>
      </c>
      <c r="AG3239" s="91">
        <v>180</v>
      </c>
      <c r="AH3239" s="91">
        <v>5000105</v>
      </c>
      <c r="AI3239" s="91">
        <v>1</v>
      </c>
      <c r="AJ3239" s="91" t="s">
        <v>27636</v>
      </c>
      <c r="AK3239" s="91">
        <v>2</v>
      </c>
      <c r="AL3239" s="91">
        <v>0</v>
      </c>
      <c r="AM3239" s="91" t="s">
        <v>87</v>
      </c>
      <c r="AO3239" s="91">
        <v>1</v>
      </c>
      <c r="AP3239" s="91">
        <v>2</v>
      </c>
      <c r="AQ3239" s="91" t="s">
        <v>87</v>
      </c>
      <c r="AR3239" s="91" t="s">
        <v>87</v>
      </c>
      <c r="AW3239" s="91">
        <v>1</v>
      </c>
      <c r="AX3239" s="91">
        <v>0</v>
      </c>
      <c r="AZ3239" s="92">
        <v>43017.057129629633</v>
      </c>
      <c r="BA3239" s="91" t="s">
        <v>233</v>
      </c>
      <c r="BB3239" s="92">
        <v>43017.057129629633</v>
      </c>
      <c r="BC3239" s="91" t="s">
        <v>233</v>
      </c>
    </row>
    <row r="3240" spans="1:55">
      <c r="A3240" s="91">
        <f t="shared" si="50"/>
        <v>3239</v>
      </c>
      <c r="B3240" s="91">
        <v>2613301</v>
      </c>
      <c r="C3240" s="91">
        <v>77</v>
      </c>
      <c r="D3240" s="91">
        <v>19</v>
      </c>
      <c r="E3240" s="91">
        <v>26133</v>
      </c>
      <c r="F3240" s="91">
        <v>1</v>
      </c>
      <c r="G3240" s="91" t="s">
        <v>27644</v>
      </c>
      <c r="J3240" s="91" t="s">
        <v>27645</v>
      </c>
      <c r="K3240" s="91" t="s">
        <v>10514</v>
      </c>
      <c r="L3240" s="91" t="s">
        <v>27646</v>
      </c>
      <c r="O3240" s="91" t="s">
        <v>27647</v>
      </c>
      <c r="P3240" s="91" t="s">
        <v>27648</v>
      </c>
      <c r="R3240" s="91" t="s">
        <v>27649</v>
      </c>
      <c r="S3240" s="91" t="s">
        <v>27650</v>
      </c>
      <c r="T3240" s="91" t="s">
        <v>269</v>
      </c>
      <c r="U3240" s="91">
        <v>0</v>
      </c>
      <c r="V3240" s="91">
        <v>500000</v>
      </c>
      <c r="W3240" s="91">
        <v>0</v>
      </c>
      <c r="X3240" s="91">
        <v>100</v>
      </c>
      <c r="Y3240" s="91">
        <v>120</v>
      </c>
      <c r="Z3240" s="91">
        <v>40</v>
      </c>
      <c r="AA3240" s="91">
        <v>60</v>
      </c>
      <c r="AB3240" s="91">
        <v>120</v>
      </c>
      <c r="AC3240" s="91">
        <v>0</v>
      </c>
      <c r="AD3240" s="91">
        <v>100</v>
      </c>
      <c r="AE3240" s="91">
        <v>120</v>
      </c>
      <c r="AF3240" s="91">
        <v>569</v>
      </c>
      <c r="AG3240" s="91">
        <v>16</v>
      </c>
      <c r="AH3240" s="91">
        <v>4139</v>
      </c>
      <c r="AI3240" s="91">
        <v>2</v>
      </c>
      <c r="AJ3240" s="91" t="s">
        <v>27651</v>
      </c>
      <c r="AK3240" s="91">
        <v>2</v>
      </c>
      <c r="AL3240" s="91">
        <v>0</v>
      </c>
      <c r="AM3240" s="91" t="s">
        <v>87</v>
      </c>
      <c r="AO3240" s="91">
        <v>1</v>
      </c>
      <c r="AP3240" s="91">
        <v>2</v>
      </c>
      <c r="AQ3240" s="91" t="s">
        <v>87</v>
      </c>
      <c r="AR3240" s="91" t="s">
        <v>87</v>
      </c>
      <c r="AW3240" s="91">
        <v>1</v>
      </c>
      <c r="AX3240" s="91">
        <v>0</v>
      </c>
      <c r="AZ3240" s="92">
        <v>43017.057129629633</v>
      </c>
      <c r="BA3240" s="91" t="s">
        <v>233</v>
      </c>
      <c r="BB3240" s="92">
        <v>43017.057129629633</v>
      </c>
      <c r="BC3240" s="91" t="s">
        <v>233</v>
      </c>
    </row>
    <row r="3241" spans="1:55">
      <c r="A3241" s="91">
        <f t="shared" si="50"/>
        <v>3240</v>
      </c>
      <c r="B3241" s="91">
        <v>2613601</v>
      </c>
      <c r="C3241" s="91">
        <v>40</v>
      </c>
      <c r="D3241" s="91">
        <v>19</v>
      </c>
      <c r="E3241" s="91">
        <v>26136</v>
      </c>
      <c r="F3241" s="91">
        <v>1</v>
      </c>
      <c r="G3241" s="91" t="s">
        <v>27652</v>
      </c>
      <c r="I3241" s="91" t="s">
        <v>27653</v>
      </c>
      <c r="K3241" s="91" t="s">
        <v>27654</v>
      </c>
      <c r="L3241" s="91" t="s">
        <v>27655</v>
      </c>
      <c r="M3241" s="91" t="s">
        <v>27656</v>
      </c>
      <c r="O3241" s="91" t="s">
        <v>27657</v>
      </c>
      <c r="P3241" s="91" t="s">
        <v>27658</v>
      </c>
      <c r="R3241" s="91" t="s">
        <v>27659</v>
      </c>
      <c r="S3241" s="91" t="s">
        <v>27660</v>
      </c>
      <c r="T3241" s="91" t="s">
        <v>269</v>
      </c>
      <c r="U3241" s="91">
        <v>0</v>
      </c>
      <c r="V3241" s="91">
        <v>500000</v>
      </c>
      <c r="W3241" s="91">
        <v>0</v>
      </c>
      <c r="X3241" s="91">
        <v>100</v>
      </c>
      <c r="Y3241" s="91">
        <v>120</v>
      </c>
      <c r="Z3241" s="91">
        <v>40</v>
      </c>
      <c r="AA3241" s="91">
        <v>60</v>
      </c>
      <c r="AB3241" s="91">
        <v>120</v>
      </c>
      <c r="AC3241" s="91">
        <v>100</v>
      </c>
      <c r="AD3241" s="91">
        <v>0</v>
      </c>
      <c r="AE3241" s="91">
        <v>120</v>
      </c>
      <c r="AF3241" s="91">
        <v>10</v>
      </c>
      <c r="AG3241" s="91">
        <v>453</v>
      </c>
      <c r="AH3241" s="91">
        <v>1799187</v>
      </c>
      <c r="AI3241" s="91">
        <v>1</v>
      </c>
      <c r="AJ3241" s="91" t="s">
        <v>27661</v>
      </c>
      <c r="AK3241" s="91">
        <v>2</v>
      </c>
      <c r="AL3241" s="91">
        <v>0</v>
      </c>
      <c r="AM3241" s="91" t="s">
        <v>87</v>
      </c>
      <c r="AO3241" s="91">
        <v>1</v>
      </c>
      <c r="AP3241" s="91">
        <v>2</v>
      </c>
      <c r="AQ3241" s="91" t="s">
        <v>87</v>
      </c>
      <c r="AR3241" s="91" t="s">
        <v>87</v>
      </c>
      <c r="AW3241" s="91">
        <v>1</v>
      </c>
      <c r="AX3241" s="91">
        <v>0</v>
      </c>
      <c r="AZ3241" s="92">
        <v>43021.061701388891</v>
      </c>
      <c r="BA3241" s="91" t="s">
        <v>233</v>
      </c>
      <c r="BB3241" s="92">
        <v>43021.061701388891</v>
      </c>
      <c r="BC3241" s="91" t="s">
        <v>233</v>
      </c>
    </row>
    <row r="3242" spans="1:55">
      <c r="A3242" s="91">
        <f t="shared" si="50"/>
        <v>3241</v>
      </c>
      <c r="B3242" s="91">
        <v>2616001</v>
      </c>
      <c r="C3242" s="91">
        <v>77</v>
      </c>
      <c r="D3242" s="91">
        <v>19</v>
      </c>
      <c r="E3242" s="91">
        <v>26160</v>
      </c>
      <c r="F3242" s="91">
        <v>1</v>
      </c>
      <c r="G3242" s="91" t="s">
        <v>27662</v>
      </c>
      <c r="J3242" s="91" t="s">
        <v>27663</v>
      </c>
      <c r="K3242" s="91" t="s">
        <v>27664</v>
      </c>
      <c r="L3242" s="91" t="s">
        <v>27665</v>
      </c>
      <c r="O3242" s="91" t="s">
        <v>27666</v>
      </c>
      <c r="P3242" s="91" t="s">
        <v>27667</v>
      </c>
      <c r="R3242" s="91" t="s">
        <v>27668</v>
      </c>
      <c r="S3242" s="91" t="s">
        <v>27669</v>
      </c>
      <c r="T3242" s="91" t="s">
        <v>269</v>
      </c>
      <c r="U3242" s="91">
        <v>1</v>
      </c>
      <c r="V3242" s="91">
        <v>500000</v>
      </c>
      <c r="W3242" s="91">
        <v>0</v>
      </c>
      <c r="X3242" s="91">
        <v>100</v>
      </c>
      <c r="Y3242" s="91">
        <v>120</v>
      </c>
      <c r="Z3242" s="91">
        <v>40</v>
      </c>
      <c r="AA3242" s="91">
        <v>60</v>
      </c>
      <c r="AB3242" s="91">
        <v>120</v>
      </c>
      <c r="AC3242" s="91">
        <v>0</v>
      </c>
      <c r="AD3242" s="91">
        <v>100</v>
      </c>
      <c r="AE3242" s="91">
        <v>120</v>
      </c>
      <c r="AF3242" s="91">
        <v>5</v>
      </c>
      <c r="AG3242" s="91">
        <v>411</v>
      </c>
      <c r="AH3242" s="91">
        <v>440167</v>
      </c>
      <c r="AI3242" s="91">
        <v>2</v>
      </c>
      <c r="AJ3242" s="91" t="s">
        <v>27670</v>
      </c>
      <c r="AK3242" s="91">
        <v>2</v>
      </c>
      <c r="AL3242" s="91">
        <v>0</v>
      </c>
      <c r="AM3242" s="91" t="s">
        <v>87</v>
      </c>
      <c r="AO3242" s="91">
        <v>1</v>
      </c>
      <c r="AP3242" s="91">
        <v>2</v>
      </c>
      <c r="AQ3242" s="91">
        <v>1456129</v>
      </c>
      <c r="AR3242" s="91" t="s">
        <v>87</v>
      </c>
      <c r="AU3242" s="93">
        <v>43094</v>
      </c>
      <c r="AW3242" s="91">
        <v>1</v>
      </c>
      <c r="AX3242" s="91">
        <v>0</v>
      </c>
      <c r="AZ3242" s="92">
        <v>43035.06658564815</v>
      </c>
      <c r="BA3242" s="91" t="s">
        <v>233</v>
      </c>
      <c r="BB3242" s="92">
        <v>43094.075277777774</v>
      </c>
      <c r="BC3242" s="91" t="s">
        <v>233</v>
      </c>
    </row>
    <row r="3243" spans="1:55">
      <c r="A3243" s="91">
        <f t="shared" si="50"/>
        <v>3242</v>
      </c>
      <c r="B3243" s="91">
        <v>2616801</v>
      </c>
      <c r="C3243" s="91">
        <v>30</v>
      </c>
      <c r="D3243" s="91">
        <v>19</v>
      </c>
      <c r="E3243" s="91">
        <v>26168</v>
      </c>
      <c r="F3243" s="91">
        <v>1</v>
      </c>
      <c r="G3243" s="91" t="s">
        <v>27671</v>
      </c>
      <c r="I3243" s="91" t="s">
        <v>27672</v>
      </c>
      <c r="K3243" s="91" t="s">
        <v>5968</v>
      </c>
      <c r="L3243" s="91" t="s">
        <v>27673</v>
      </c>
      <c r="O3243" s="91" t="s">
        <v>27674</v>
      </c>
      <c r="P3243" s="91" t="s">
        <v>27675</v>
      </c>
      <c r="R3243" s="91" t="s">
        <v>27676</v>
      </c>
      <c r="S3243" s="91" t="s">
        <v>27677</v>
      </c>
      <c r="T3243" s="91" t="s">
        <v>269</v>
      </c>
      <c r="U3243" s="91">
        <v>1</v>
      </c>
      <c r="V3243" s="91">
        <v>500000</v>
      </c>
      <c r="W3243" s="91">
        <v>0</v>
      </c>
      <c r="X3243" s="91">
        <v>100</v>
      </c>
      <c r="Y3243" s="91">
        <v>120</v>
      </c>
      <c r="Z3243" s="91">
        <v>40</v>
      </c>
      <c r="AA3243" s="91">
        <v>60</v>
      </c>
      <c r="AB3243" s="91">
        <v>120</v>
      </c>
      <c r="AC3243" s="91">
        <v>40</v>
      </c>
      <c r="AD3243" s="91">
        <v>60</v>
      </c>
      <c r="AE3243" s="91">
        <v>120</v>
      </c>
      <c r="AF3243" s="91">
        <v>1</v>
      </c>
      <c r="AG3243" s="91">
        <v>342</v>
      </c>
      <c r="AH3243" s="91">
        <v>8015857</v>
      </c>
      <c r="AI3243" s="91">
        <v>1</v>
      </c>
      <c r="AJ3243" s="91" t="s">
        <v>27678</v>
      </c>
      <c r="AK3243" s="91">
        <v>2</v>
      </c>
      <c r="AL3243" s="91">
        <v>1</v>
      </c>
      <c r="AM3243" s="91">
        <v>12101930795416</v>
      </c>
      <c r="AN3243" s="91" t="s">
        <v>24008</v>
      </c>
      <c r="AO3243" s="91">
        <v>1</v>
      </c>
      <c r="AP3243" s="91">
        <v>2</v>
      </c>
      <c r="AQ3243" s="91">
        <v>1587708</v>
      </c>
      <c r="AR3243" s="91" t="s">
        <v>87</v>
      </c>
      <c r="AU3243" s="93">
        <v>43064</v>
      </c>
      <c r="AW3243" s="91">
        <v>1</v>
      </c>
      <c r="AX3243" s="91">
        <v>0</v>
      </c>
      <c r="AZ3243" s="92">
        <v>43041.570150462961</v>
      </c>
      <c r="BA3243" s="91" t="s">
        <v>233</v>
      </c>
      <c r="BB3243" s="92">
        <v>43068.067499999997</v>
      </c>
      <c r="BC3243" s="91" t="s">
        <v>233</v>
      </c>
    </row>
    <row r="3244" spans="1:55">
      <c r="A3244" s="91">
        <f t="shared" si="50"/>
        <v>3243</v>
      </c>
      <c r="B3244" s="91">
        <v>2618501</v>
      </c>
      <c r="C3244" s="91">
        <v>30</v>
      </c>
      <c r="D3244" s="91">
        <v>19</v>
      </c>
      <c r="E3244" s="91">
        <v>26185</v>
      </c>
      <c r="F3244" s="91">
        <v>1</v>
      </c>
      <c r="G3244" s="91" t="s">
        <v>27679</v>
      </c>
      <c r="I3244" s="91" t="s">
        <v>27680</v>
      </c>
      <c r="K3244" s="91" t="s">
        <v>27681</v>
      </c>
      <c r="L3244" s="91" t="s">
        <v>27682</v>
      </c>
      <c r="O3244" s="91" t="s">
        <v>27683</v>
      </c>
      <c r="P3244" s="91" t="s">
        <v>27684</v>
      </c>
      <c r="R3244" s="91" t="s">
        <v>27685</v>
      </c>
      <c r="S3244" s="91" t="s">
        <v>27686</v>
      </c>
      <c r="T3244" s="91" t="s">
        <v>269</v>
      </c>
      <c r="U3244" s="91">
        <v>0</v>
      </c>
      <c r="V3244" s="91">
        <v>500000</v>
      </c>
      <c r="W3244" s="91">
        <v>0</v>
      </c>
      <c r="X3244" s="91">
        <v>100</v>
      </c>
      <c r="Y3244" s="91">
        <v>120</v>
      </c>
      <c r="Z3244" s="91">
        <v>40</v>
      </c>
      <c r="AA3244" s="91">
        <v>60</v>
      </c>
      <c r="AB3244" s="91">
        <v>120</v>
      </c>
      <c r="AC3244" s="91">
        <v>40</v>
      </c>
      <c r="AD3244" s="91">
        <v>60</v>
      </c>
      <c r="AE3244" s="91">
        <v>120</v>
      </c>
      <c r="AF3244" s="91">
        <v>594</v>
      </c>
      <c r="AG3244" s="91">
        <v>100</v>
      </c>
      <c r="AH3244" s="91">
        <v>1243925</v>
      </c>
      <c r="AI3244" s="91">
        <v>1</v>
      </c>
      <c r="AJ3244" s="91" t="s">
        <v>27687</v>
      </c>
      <c r="AK3244" s="91">
        <v>2</v>
      </c>
      <c r="AL3244" s="91">
        <v>0</v>
      </c>
      <c r="AM3244" s="91" t="s">
        <v>87</v>
      </c>
      <c r="AO3244" s="91">
        <v>1</v>
      </c>
      <c r="AP3244" s="91">
        <v>2</v>
      </c>
      <c r="AQ3244" s="91" t="s">
        <v>87</v>
      </c>
      <c r="AR3244" s="91" t="s">
        <v>87</v>
      </c>
      <c r="AW3244" s="91">
        <v>1</v>
      </c>
      <c r="AX3244" s="91">
        <v>0</v>
      </c>
      <c r="AZ3244" s="92">
        <v>43053.058576388888</v>
      </c>
      <c r="BA3244" s="91" t="s">
        <v>233</v>
      </c>
      <c r="BB3244" s="92">
        <v>43053.058576388888</v>
      </c>
      <c r="BC3244" s="91" t="s">
        <v>233</v>
      </c>
    </row>
    <row r="3245" spans="1:55">
      <c r="A3245" s="91">
        <f t="shared" si="50"/>
        <v>3244</v>
      </c>
      <c r="B3245" s="91">
        <v>2621201</v>
      </c>
      <c r="C3245" s="91">
        <v>70</v>
      </c>
      <c r="D3245" s="91">
        <v>19</v>
      </c>
      <c r="E3245" s="91">
        <v>26212</v>
      </c>
      <c r="F3245" s="91">
        <v>1</v>
      </c>
      <c r="G3245" s="91" t="s">
        <v>27688</v>
      </c>
      <c r="K3245" s="91" t="s">
        <v>27689</v>
      </c>
      <c r="L3245" s="91" t="s">
        <v>27690</v>
      </c>
      <c r="O3245" s="91" t="s">
        <v>27691</v>
      </c>
      <c r="P3245" s="91" t="s">
        <v>27692</v>
      </c>
      <c r="R3245" s="91" t="s">
        <v>27693</v>
      </c>
      <c r="U3245" s="91">
        <v>0</v>
      </c>
      <c r="V3245" s="91">
        <v>500000</v>
      </c>
      <c r="W3245" s="91">
        <v>0</v>
      </c>
      <c r="X3245" s="91">
        <v>100</v>
      </c>
      <c r="Y3245" s="91">
        <v>120</v>
      </c>
      <c r="Z3245" s="91">
        <v>40</v>
      </c>
      <c r="AA3245" s="91">
        <v>60</v>
      </c>
      <c r="AB3245" s="91">
        <v>120</v>
      </c>
      <c r="AC3245" s="91">
        <v>0</v>
      </c>
      <c r="AD3245" s="91">
        <v>100</v>
      </c>
      <c r="AE3245" s="91">
        <v>120</v>
      </c>
      <c r="AF3245" s="91">
        <v>1645</v>
      </c>
      <c r="AG3245" s="91">
        <v>108</v>
      </c>
      <c r="AH3245" s="91">
        <v>615355</v>
      </c>
      <c r="AI3245" s="91">
        <v>1</v>
      </c>
      <c r="AJ3245" s="91" t="s">
        <v>27694</v>
      </c>
      <c r="AK3245" s="91">
        <v>2</v>
      </c>
      <c r="AL3245" s="91">
        <v>0</v>
      </c>
      <c r="AM3245" s="91" t="s">
        <v>87</v>
      </c>
      <c r="AO3245" s="91">
        <v>1</v>
      </c>
      <c r="AP3245" s="91">
        <v>2</v>
      </c>
      <c r="AQ3245" s="91" t="s">
        <v>87</v>
      </c>
      <c r="AR3245" s="91" t="s">
        <v>87</v>
      </c>
      <c r="AW3245" s="91">
        <v>1</v>
      </c>
      <c r="AX3245" s="91">
        <v>0</v>
      </c>
      <c r="AZ3245" s="92">
        <v>43070.074479166666</v>
      </c>
      <c r="BA3245" s="91" t="s">
        <v>233</v>
      </c>
      <c r="BB3245" s="92">
        <v>43070.074479166666</v>
      </c>
      <c r="BC3245" s="91" t="s">
        <v>233</v>
      </c>
    </row>
    <row r="3246" spans="1:55">
      <c r="A3246" s="91">
        <f t="shared" si="50"/>
        <v>3245</v>
      </c>
      <c r="B3246" s="91">
        <v>2622601</v>
      </c>
      <c r="C3246" s="91">
        <v>70</v>
      </c>
      <c r="D3246" s="91">
        <v>19</v>
      </c>
      <c r="E3246" s="91">
        <v>26226</v>
      </c>
      <c r="F3246" s="91">
        <v>1</v>
      </c>
      <c r="G3246" s="91" t="s">
        <v>27695</v>
      </c>
      <c r="I3246" s="91" t="s">
        <v>27696</v>
      </c>
      <c r="J3246" s="91" t="s">
        <v>27697</v>
      </c>
      <c r="K3246" s="91" t="s">
        <v>27698</v>
      </c>
      <c r="L3246" s="91" t="s">
        <v>27699</v>
      </c>
      <c r="O3246" s="91" t="s">
        <v>27700</v>
      </c>
      <c r="P3246" s="91" t="s">
        <v>27700</v>
      </c>
      <c r="R3246" s="91" t="s">
        <v>27701</v>
      </c>
      <c r="S3246" s="91" t="s">
        <v>27702</v>
      </c>
      <c r="T3246" s="91" t="s">
        <v>269</v>
      </c>
      <c r="U3246" s="91">
        <v>1</v>
      </c>
      <c r="V3246" s="91">
        <v>500000</v>
      </c>
      <c r="W3246" s="91">
        <v>0</v>
      </c>
      <c r="X3246" s="91">
        <v>100</v>
      </c>
      <c r="Y3246" s="91">
        <v>120</v>
      </c>
      <c r="Z3246" s="91">
        <v>40</v>
      </c>
      <c r="AA3246" s="91">
        <v>60</v>
      </c>
      <c r="AB3246" s="91">
        <v>120</v>
      </c>
      <c r="AC3246" s="91">
        <v>0</v>
      </c>
      <c r="AD3246" s="91">
        <v>100</v>
      </c>
      <c r="AE3246" s="91">
        <v>120</v>
      </c>
      <c r="AF3246" s="91">
        <v>163</v>
      </c>
      <c r="AG3246" s="91">
        <v>371</v>
      </c>
      <c r="AH3246" s="91">
        <v>1266133</v>
      </c>
      <c r="AI3246" s="91">
        <v>1</v>
      </c>
      <c r="AJ3246" s="91" t="s">
        <v>27703</v>
      </c>
      <c r="AK3246" s="91">
        <v>2</v>
      </c>
      <c r="AL3246" s="91">
        <v>1</v>
      </c>
      <c r="AM3246" s="91">
        <v>30101930775541</v>
      </c>
      <c r="AN3246" s="91" t="s">
        <v>27704</v>
      </c>
      <c r="AO3246" s="91">
        <v>1</v>
      </c>
      <c r="AP3246" s="91">
        <v>2</v>
      </c>
      <c r="AQ3246" s="91">
        <v>2188740</v>
      </c>
      <c r="AR3246" s="91" t="s">
        <v>87</v>
      </c>
      <c r="AU3246" s="93">
        <v>43125</v>
      </c>
      <c r="AW3246" s="91">
        <v>1</v>
      </c>
      <c r="AX3246" s="91">
        <v>0</v>
      </c>
      <c r="AZ3246" s="92">
        <v>43081.062465277777</v>
      </c>
      <c r="BA3246" s="91" t="s">
        <v>233</v>
      </c>
      <c r="BB3246" s="92">
        <v>43124.068194444444</v>
      </c>
      <c r="BC3246" s="91" t="s">
        <v>233</v>
      </c>
    </row>
    <row r="3247" spans="1:55">
      <c r="A3247" s="91">
        <f t="shared" si="50"/>
        <v>3246</v>
      </c>
      <c r="B3247" s="91">
        <v>2623701</v>
      </c>
      <c r="C3247" s="91">
        <v>77</v>
      </c>
      <c r="D3247" s="91">
        <v>19</v>
      </c>
      <c r="E3247" s="91">
        <v>26237</v>
      </c>
      <c r="F3247" s="91">
        <v>1</v>
      </c>
      <c r="G3247" s="91" t="s">
        <v>27705</v>
      </c>
      <c r="I3247" s="91" t="s">
        <v>27706</v>
      </c>
      <c r="J3247" s="91" t="s">
        <v>27707</v>
      </c>
      <c r="K3247" s="91" t="s">
        <v>27708</v>
      </c>
      <c r="L3247" s="91" t="s">
        <v>27709</v>
      </c>
      <c r="O3247" s="91" t="s">
        <v>27710</v>
      </c>
      <c r="P3247" s="91" t="s">
        <v>27711</v>
      </c>
      <c r="R3247" s="91" t="s">
        <v>27712</v>
      </c>
      <c r="S3247" s="91" t="s">
        <v>27713</v>
      </c>
      <c r="T3247" s="91" t="s">
        <v>269</v>
      </c>
      <c r="U3247" s="91">
        <v>0</v>
      </c>
      <c r="V3247" s="91">
        <v>500000</v>
      </c>
      <c r="W3247" s="91">
        <v>0</v>
      </c>
      <c r="X3247" s="91">
        <v>100</v>
      </c>
      <c r="Y3247" s="91">
        <v>120</v>
      </c>
      <c r="Z3247" s="91">
        <v>40</v>
      </c>
      <c r="AA3247" s="91">
        <v>60</v>
      </c>
      <c r="AB3247" s="91">
        <v>120</v>
      </c>
      <c r="AC3247" s="91">
        <v>0</v>
      </c>
      <c r="AD3247" s="91">
        <v>100</v>
      </c>
      <c r="AE3247" s="91">
        <v>120</v>
      </c>
      <c r="AF3247" s="91">
        <v>1701</v>
      </c>
      <c r="AG3247" s="91">
        <v>14</v>
      </c>
      <c r="AH3247" s="91">
        <v>332368</v>
      </c>
      <c r="AI3247" s="91">
        <v>1</v>
      </c>
      <c r="AJ3247" s="91" t="s">
        <v>27714</v>
      </c>
      <c r="AK3247" s="91">
        <v>2</v>
      </c>
      <c r="AL3247" s="91">
        <v>0</v>
      </c>
      <c r="AM3247" s="91" t="s">
        <v>87</v>
      </c>
      <c r="AO3247" s="91">
        <v>1</v>
      </c>
      <c r="AP3247" s="91">
        <v>2</v>
      </c>
      <c r="AQ3247" s="91" t="s">
        <v>87</v>
      </c>
      <c r="AR3247" s="91" t="s">
        <v>87</v>
      </c>
      <c r="AW3247" s="91">
        <v>1</v>
      </c>
      <c r="AX3247" s="91">
        <v>0</v>
      </c>
      <c r="AZ3247" s="92">
        <v>43083.06108796296</v>
      </c>
      <c r="BA3247" s="91" t="s">
        <v>233</v>
      </c>
      <c r="BB3247" s="92">
        <v>43083.06108796296</v>
      </c>
      <c r="BC3247" s="91" t="s">
        <v>233</v>
      </c>
    </row>
    <row r="3248" spans="1:55">
      <c r="A3248" s="91">
        <f t="shared" si="50"/>
        <v>3247</v>
      </c>
      <c r="B3248" s="91">
        <v>2628801</v>
      </c>
      <c r="C3248" s="91">
        <v>30</v>
      </c>
      <c r="D3248" s="91">
        <v>19</v>
      </c>
      <c r="E3248" s="91">
        <v>26288</v>
      </c>
      <c r="F3248" s="91">
        <v>1</v>
      </c>
      <c r="G3248" s="91" t="s">
        <v>27715</v>
      </c>
      <c r="H3248" s="91" t="s">
        <v>14666</v>
      </c>
      <c r="I3248" s="91" t="s">
        <v>27716</v>
      </c>
      <c r="J3248" s="91" t="s">
        <v>27717</v>
      </c>
      <c r="K3248" s="91" t="s">
        <v>27718</v>
      </c>
      <c r="L3248" s="91" t="s">
        <v>27719</v>
      </c>
      <c r="O3248" s="91" t="s">
        <v>27720</v>
      </c>
      <c r="P3248" s="91" t="s">
        <v>27721</v>
      </c>
      <c r="R3248" s="91" t="s">
        <v>27722</v>
      </c>
      <c r="S3248" s="91" t="s">
        <v>27723</v>
      </c>
      <c r="T3248" s="91" t="s">
        <v>269</v>
      </c>
      <c r="U3248" s="91">
        <v>0</v>
      </c>
      <c r="V3248" s="91">
        <v>500000</v>
      </c>
      <c r="W3248" s="91">
        <v>0</v>
      </c>
      <c r="X3248" s="91">
        <v>100</v>
      </c>
      <c r="Y3248" s="91">
        <v>120</v>
      </c>
      <c r="Z3248" s="91">
        <v>40</v>
      </c>
      <c r="AA3248" s="91">
        <v>60</v>
      </c>
      <c r="AB3248" s="91">
        <v>120</v>
      </c>
      <c r="AC3248" s="91">
        <v>40</v>
      </c>
      <c r="AD3248" s="91">
        <v>60</v>
      </c>
      <c r="AE3248" s="91">
        <v>120</v>
      </c>
      <c r="AF3248" s="91">
        <v>5</v>
      </c>
      <c r="AG3248" s="91">
        <v>291</v>
      </c>
      <c r="AH3248" s="91">
        <v>1213177</v>
      </c>
      <c r="AI3248" s="91">
        <v>1</v>
      </c>
      <c r="AJ3248" s="91" t="s">
        <v>27716</v>
      </c>
      <c r="AK3248" s="91">
        <v>2</v>
      </c>
      <c r="AL3248" s="91">
        <v>0</v>
      </c>
      <c r="AM3248" s="91" t="s">
        <v>87</v>
      </c>
      <c r="AO3248" s="91">
        <v>1</v>
      </c>
      <c r="AP3248" s="91">
        <v>2</v>
      </c>
      <c r="AQ3248" s="91" t="s">
        <v>87</v>
      </c>
      <c r="AR3248" s="91" t="s">
        <v>87</v>
      </c>
      <c r="AW3248" s="91">
        <v>1</v>
      </c>
      <c r="AX3248" s="91">
        <v>0</v>
      </c>
      <c r="AZ3248" s="92">
        <v>43116.06287037037</v>
      </c>
      <c r="BA3248" s="91" t="s">
        <v>233</v>
      </c>
      <c r="BB3248" s="92">
        <v>43116.06287037037</v>
      </c>
      <c r="BC3248" s="91" t="s">
        <v>233</v>
      </c>
    </row>
    <row r="3249" spans="1:55">
      <c r="A3249" s="91">
        <f t="shared" si="50"/>
        <v>3248</v>
      </c>
      <c r="B3249" s="91">
        <v>2629501</v>
      </c>
      <c r="C3249" s="91">
        <v>30</v>
      </c>
      <c r="D3249" s="91">
        <v>19</v>
      </c>
      <c r="E3249" s="91">
        <v>26295</v>
      </c>
      <c r="F3249" s="91">
        <v>1</v>
      </c>
      <c r="G3249" s="91" t="s">
        <v>27724</v>
      </c>
      <c r="I3249" s="91" t="s">
        <v>27725</v>
      </c>
      <c r="K3249" s="91" t="s">
        <v>5968</v>
      </c>
      <c r="L3249" s="91" t="s">
        <v>27726</v>
      </c>
      <c r="O3249" s="91" t="s">
        <v>27727</v>
      </c>
      <c r="P3249" s="91" t="s">
        <v>27728</v>
      </c>
      <c r="Q3249" s="91" t="s">
        <v>27729</v>
      </c>
      <c r="R3249" s="91" t="s">
        <v>27730</v>
      </c>
      <c r="S3249" s="91" t="s">
        <v>27731</v>
      </c>
      <c r="T3249" s="91" t="s">
        <v>269</v>
      </c>
      <c r="U3249" s="91">
        <v>0</v>
      </c>
      <c r="V3249" s="91">
        <v>500000</v>
      </c>
      <c r="W3249" s="91">
        <v>0</v>
      </c>
      <c r="X3249" s="91">
        <v>100</v>
      </c>
      <c r="Y3249" s="91">
        <v>120</v>
      </c>
      <c r="Z3249" s="91">
        <v>40</v>
      </c>
      <c r="AA3249" s="91">
        <v>60</v>
      </c>
      <c r="AB3249" s="91">
        <v>120</v>
      </c>
      <c r="AC3249" s="91">
        <v>40</v>
      </c>
      <c r="AD3249" s="91">
        <v>60</v>
      </c>
      <c r="AE3249" s="91">
        <v>120</v>
      </c>
      <c r="AF3249" s="91">
        <v>9</v>
      </c>
      <c r="AG3249" s="91">
        <v>615</v>
      </c>
      <c r="AH3249" s="91">
        <v>6861283</v>
      </c>
      <c r="AI3249" s="91">
        <v>1</v>
      </c>
      <c r="AJ3249" s="91" t="s">
        <v>27732</v>
      </c>
      <c r="AK3249" s="91">
        <v>2</v>
      </c>
      <c r="AL3249" s="91">
        <v>0</v>
      </c>
      <c r="AM3249" s="91" t="s">
        <v>87</v>
      </c>
      <c r="AO3249" s="91">
        <v>1</v>
      </c>
      <c r="AP3249" s="91">
        <v>2</v>
      </c>
      <c r="AQ3249" s="91" t="s">
        <v>87</v>
      </c>
      <c r="AR3249" s="91" t="s">
        <v>87</v>
      </c>
      <c r="AW3249" s="91">
        <v>1</v>
      </c>
      <c r="AX3249" s="91">
        <v>0</v>
      </c>
      <c r="AZ3249" s="92">
        <v>43117.064942129633</v>
      </c>
      <c r="BA3249" s="91" t="s">
        <v>233</v>
      </c>
      <c r="BB3249" s="92">
        <v>43138.381724537037</v>
      </c>
      <c r="BC3249" s="91" t="s">
        <v>233</v>
      </c>
    </row>
    <row r="3250" spans="1:55">
      <c r="A3250" s="91">
        <f t="shared" si="50"/>
        <v>3249</v>
      </c>
      <c r="B3250" s="91">
        <v>2636201</v>
      </c>
      <c r="C3250" s="91">
        <v>38</v>
      </c>
      <c r="D3250" s="91">
        <v>19</v>
      </c>
      <c r="E3250" s="91">
        <v>26362</v>
      </c>
      <c r="F3250" s="91">
        <v>1</v>
      </c>
      <c r="G3250" s="91" t="s">
        <v>27733</v>
      </c>
      <c r="I3250" s="91" t="s">
        <v>27734</v>
      </c>
      <c r="K3250" s="91" t="s">
        <v>27735</v>
      </c>
      <c r="L3250" s="91" t="s">
        <v>27736</v>
      </c>
      <c r="O3250" s="91" t="s">
        <v>27737</v>
      </c>
      <c r="P3250" s="91" t="s">
        <v>27738</v>
      </c>
      <c r="R3250" s="91" t="s">
        <v>27739</v>
      </c>
      <c r="S3250" s="91" t="s">
        <v>27740</v>
      </c>
      <c r="T3250" s="91" t="s">
        <v>5575</v>
      </c>
      <c r="U3250" s="91">
        <v>0</v>
      </c>
      <c r="V3250" s="91">
        <v>500000</v>
      </c>
      <c r="W3250" s="91">
        <v>0</v>
      </c>
      <c r="X3250" s="91">
        <v>100</v>
      </c>
      <c r="Y3250" s="91">
        <v>120</v>
      </c>
      <c r="Z3250" s="91">
        <v>40</v>
      </c>
      <c r="AA3250" s="91">
        <v>60</v>
      </c>
      <c r="AB3250" s="91">
        <v>120</v>
      </c>
      <c r="AC3250" s="91">
        <v>0</v>
      </c>
      <c r="AD3250" s="91">
        <v>100</v>
      </c>
      <c r="AE3250" s="91">
        <v>120</v>
      </c>
      <c r="AF3250" s="91">
        <v>138</v>
      </c>
      <c r="AG3250" s="91">
        <v>414</v>
      </c>
      <c r="AH3250" s="91">
        <v>370544</v>
      </c>
      <c r="AI3250" s="91">
        <v>1</v>
      </c>
      <c r="AJ3250" s="91" t="s">
        <v>27741</v>
      </c>
      <c r="AK3250" s="91">
        <v>2</v>
      </c>
      <c r="AL3250" s="91">
        <v>0</v>
      </c>
      <c r="AM3250" s="91" t="s">
        <v>87</v>
      </c>
      <c r="AO3250" s="91">
        <v>1</v>
      </c>
      <c r="AP3250" s="91">
        <v>2</v>
      </c>
      <c r="AQ3250" s="91" t="s">
        <v>87</v>
      </c>
      <c r="AR3250" s="91" t="s">
        <v>87</v>
      </c>
      <c r="AW3250" s="91">
        <v>1</v>
      </c>
      <c r="AX3250" s="91">
        <v>0</v>
      </c>
      <c r="AZ3250" s="92">
        <v>43147.069745370369</v>
      </c>
      <c r="BA3250" s="91" t="s">
        <v>233</v>
      </c>
      <c r="BB3250" s="92">
        <v>43147.069745370369</v>
      </c>
      <c r="BC3250" s="91" t="s">
        <v>233</v>
      </c>
    </row>
    <row r="3251" spans="1:55">
      <c r="A3251" s="91">
        <f t="shared" si="50"/>
        <v>3250</v>
      </c>
      <c r="B3251" s="91">
        <v>2637901</v>
      </c>
      <c r="C3251" s="91">
        <v>38</v>
      </c>
      <c r="D3251" s="91">
        <v>19</v>
      </c>
      <c r="E3251" s="91">
        <v>26379</v>
      </c>
      <c r="F3251" s="91">
        <v>1</v>
      </c>
      <c r="G3251" s="91" t="s">
        <v>27742</v>
      </c>
      <c r="I3251" s="91" t="s">
        <v>27743</v>
      </c>
      <c r="K3251" s="91" t="s">
        <v>27744</v>
      </c>
      <c r="L3251" s="91" t="s">
        <v>27745</v>
      </c>
      <c r="O3251" s="91" t="s">
        <v>27746</v>
      </c>
      <c r="P3251" s="91" t="s">
        <v>27747</v>
      </c>
      <c r="R3251" s="91" t="s">
        <v>27748</v>
      </c>
      <c r="S3251" s="91" t="s">
        <v>27749</v>
      </c>
      <c r="T3251" s="91" t="s">
        <v>346</v>
      </c>
      <c r="U3251" s="91">
        <v>0</v>
      </c>
      <c r="V3251" s="91">
        <v>500000</v>
      </c>
      <c r="W3251" s="91">
        <v>100</v>
      </c>
      <c r="X3251" s="91">
        <v>0</v>
      </c>
      <c r="Y3251" s="91">
        <v>0</v>
      </c>
      <c r="Z3251" s="91">
        <v>100</v>
      </c>
      <c r="AA3251" s="91">
        <v>0</v>
      </c>
      <c r="AB3251" s="91">
        <v>0</v>
      </c>
      <c r="AC3251" s="91">
        <v>100</v>
      </c>
      <c r="AD3251" s="91">
        <v>0</v>
      </c>
      <c r="AE3251" s="91">
        <v>0</v>
      </c>
      <c r="AF3251" s="91">
        <v>9</v>
      </c>
      <c r="AG3251" s="91">
        <v>239</v>
      </c>
      <c r="AH3251" s="91">
        <v>3722461</v>
      </c>
      <c r="AI3251" s="91">
        <v>1</v>
      </c>
      <c r="AJ3251" s="91" t="s">
        <v>27750</v>
      </c>
      <c r="AK3251" s="91">
        <v>2</v>
      </c>
      <c r="AL3251" s="91">
        <v>1</v>
      </c>
      <c r="AM3251" s="91">
        <v>13108990265902</v>
      </c>
      <c r="AN3251" s="91" t="s">
        <v>27751</v>
      </c>
      <c r="AO3251" s="91">
        <v>1</v>
      </c>
      <c r="AP3251" s="91">
        <v>2</v>
      </c>
      <c r="AQ3251" s="91" t="s">
        <v>87</v>
      </c>
      <c r="AR3251" s="91" t="s">
        <v>87</v>
      </c>
      <c r="AW3251" s="91">
        <v>1</v>
      </c>
      <c r="AX3251" s="91">
        <v>0</v>
      </c>
      <c r="AZ3251" s="92">
        <v>43154.073703703703</v>
      </c>
      <c r="BA3251" s="91" t="s">
        <v>233</v>
      </c>
      <c r="BB3251" s="92">
        <v>43154.073703703703</v>
      </c>
      <c r="BC3251" s="91" t="s">
        <v>233</v>
      </c>
    </row>
    <row r="3252" spans="1:55">
      <c r="A3252" s="91">
        <f t="shared" si="50"/>
        <v>3251</v>
      </c>
      <c r="B3252" s="91">
        <v>2688001</v>
      </c>
      <c r="C3252" s="91">
        <v>30</v>
      </c>
      <c r="D3252" s="91">
        <v>19</v>
      </c>
      <c r="E3252" s="91">
        <v>26880</v>
      </c>
      <c r="F3252" s="91">
        <v>1</v>
      </c>
      <c r="G3252" s="91" t="s">
        <v>27752</v>
      </c>
      <c r="I3252" s="91" t="s">
        <v>27753</v>
      </c>
      <c r="J3252" s="91" t="s">
        <v>27752</v>
      </c>
      <c r="K3252" s="91" t="s">
        <v>7766</v>
      </c>
      <c r="L3252" s="91" t="s">
        <v>27754</v>
      </c>
      <c r="M3252" s="91" t="s">
        <v>27755</v>
      </c>
      <c r="O3252" s="91" t="s">
        <v>27756</v>
      </c>
      <c r="P3252" s="91" t="s">
        <v>27757</v>
      </c>
      <c r="R3252" s="91" t="s">
        <v>27758</v>
      </c>
      <c r="S3252" s="91" t="s">
        <v>27759</v>
      </c>
      <c r="T3252" s="91" t="s">
        <v>201</v>
      </c>
      <c r="U3252" s="91">
        <v>1</v>
      </c>
      <c r="V3252" s="91">
        <v>500000</v>
      </c>
      <c r="W3252" s="91">
        <v>0</v>
      </c>
      <c r="X3252" s="91">
        <v>100</v>
      </c>
      <c r="Y3252" s="91">
        <v>120</v>
      </c>
      <c r="Z3252" s="91">
        <v>0</v>
      </c>
      <c r="AA3252" s="91">
        <v>0</v>
      </c>
      <c r="AB3252" s="91">
        <v>0</v>
      </c>
      <c r="AC3252" s="91">
        <v>0</v>
      </c>
      <c r="AD3252" s="91">
        <v>0</v>
      </c>
      <c r="AE3252" s="91">
        <v>0</v>
      </c>
      <c r="AF3252" s="91">
        <v>9</v>
      </c>
      <c r="AG3252" s="91">
        <v>779</v>
      </c>
      <c r="AH3252" s="91">
        <v>1029216</v>
      </c>
      <c r="AI3252" s="91">
        <v>2</v>
      </c>
      <c r="AJ3252" s="91" t="s">
        <v>27760</v>
      </c>
      <c r="AK3252" s="91">
        <v>2</v>
      </c>
      <c r="AL3252" s="91">
        <v>0</v>
      </c>
      <c r="AM3252" s="91" t="s">
        <v>87</v>
      </c>
      <c r="AO3252" s="91">
        <v>1</v>
      </c>
      <c r="AP3252" s="91">
        <v>2</v>
      </c>
      <c r="AQ3252" s="91">
        <v>1586246</v>
      </c>
      <c r="AR3252" s="91" t="s">
        <v>87</v>
      </c>
      <c r="AU3252" s="93">
        <v>42060</v>
      </c>
      <c r="AW3252" s="91">
        <v>1</v>
      </c>
      <c r="AX3252" s="91">
        <v>0</v>
      </c>
      <c r="AZ3252" s="92">
        <v>36680</v>
      </c>
      <c r="BA3252" s="91" t="s">
        <v>183</v>
      </c>
      <c r="BB3252" s="92">
        <v>42057</v>
      </c>
      <c r="BC3252" s="91" t="s">
        <v>87</v>
      </c>
    </row>
    <row r="3253" spans="1:55">
      <c r="A3253" s="91">
        <f t="shared" si="50"/>
        <v>3252</v>
      </c>
      <c r="B3253" s="91">
        <v>2732001</v>
      </c>
      <c r="C3253" s="91">
        <v>30</v>
      </c>
      <c r="D3253" s="91">
        <v>19</v>
      </c>
      <c r="E3253" s="91">
        <v>27320</v>
      </c>
      <c r="F3253" s="91">
        <v>1</v>
      </c>
      <c r="G3253" s="91" t="s">
        <v>27761</v>
      </c>
      <c r="I3253" s="91" t="s">
        <v>27762</v>
      </c>
      <c r="J3253" s="91" t="s">
        <v>27761</v>
      </c>
      <c r="K3253" s="91" t="s">
        <v>27763</v>
      </c>
      <c r="L3253" s="91" t="s">
        <v>27764</v>
      </c>
      <c r="M3253" s="91" t="s">
        <v>27765</v>
      </c>
      <c r="O3253" s="91" t="s">
        <v>27766</v>
      </c>
      <c r="P3253" s="91" t="s">
        <v>27767</v>
      </c>
      <c r="R3253" s="91" t="s">
        <v>27768</v>
      </c>
      <c r="S3253" s="91" t="s">
        <v>27769</v>
      </c>
      <c r="T3253" s="91" t="s">
        <v>201</v>
      </c>
      <c r="U3253" s="91">
        <v>1</v>
      </c>
      <c r="V3253" s="91">
        <v>500000</v>
      </c>
      <c r="W3253" s="91">
        <v>0</v>
      </c>
      <c r="X3253" s="91">
        <v>100</v>
      </c>
      <c r="Y3253" s="91">
        <v>120</v>
      </c>
      <c r="Z3253" s="91">
        <v>40</v>
      </c>
      <c r="AA3253" s="91">
        <v>60</v>
      </c>
      <c r="AB3253" s="91">
        <v>120</v>
      </c>
      <c r="AC3253" s="91">
        <v>0</v>
      </c>
      <c r="AD3253" s="91">
        <v>0</v>
      </c>
      <c r="AE3253" s="91">
        <v>0</v>
      </c>
      <c r="AF3253" s="91">
        <v>1250</v>
      </c>
      <c r="AG3253" s="91">
        <v>113</v>
      </c>
      <c r="AH3253" s="91">
        <v>6007008</v>
      </c>
      <c r="AI3253" s="91">
        <v>1</v>
      </c>
      <c r="AJ3253" s="91" t="s">
        <v>27770</v>
      </c>
      <c r="AK3253" s="91">
        <v>2</v>
      </c>
      <c r="AL3253" s="91">
        <v>1</v>
      </c>
      <c r="AM3253" s="91">
        <v>11304936011201</v>
      </c>
      <c r="AN3253" s="91" t="s">
        <v>27771</v>
      </c>
      <c r="AO3253" s="91">
        <v>1</v>
      </c>
      <c r="AP3253" s="91">
        <v>2</v>
      </c>
      <c r="AQ3253" s="91">
        <v>1586279</v>
      </c>
      <c r="AR3253" s="91" t="s">
        <v>87</v>
      </c>
      <c r="AU3253" s="93">
        <v>42060</v>
      </c>
      <c r="AW3253" s="91">
        <v>1</v>
      </c>
      <c r="AX3253" s="91">
        <v>0</v>
      </c>
      <c r="AZ3253" s="92">
        <v>36680</v>
      </c>
      <c r="BA3253" s="91" t="s">
        <v>183</v>
      </c>
      <c r="BB3253" s="92">
        <v>42057</v>
      </c>
      <c r="BC3253" s="91" t="s">
        <v>87</v>
      </c>
    </row>
    <row r="3254" spans="1:55">
      <c r="A3254" s="91">
        <f t="shared" si="50"/>
        <v>3253</v>
      </c>
      <c r="B3254" s="91">
        <v>2738001</v>
      </c>
      <c r="C3254" s="91">
        <v>80</v>
      </c>
      <c r="D3254" s="91">
        <v>19</v>
      </c>
      <c r="E3254" s="91">
        <v>27380</v>
      </c>
      <c r="F3254" s="91">
        <v>1</v>
      </c>
      <c r="G3254" s="91" t="s">
        <v>27772</v>
      </c>
      <c r="I3254" s="91" t="s">
        <v>27773</v>
      </c>
      <c r="J3254" s="91" t="s">
        <v>27774</v>
      </c>
      <c r="K3254" s="91" t="s">
        <v>22157</v>
      </c>
      <c r="L3254" s="91" t="s">
        <v>27775</v>
      </c>
      <c r="O3254" s="91" t="s">
        <v>27776</v>
      </c>
      <c r="P3254" s="91" t="s">
        <v>27777</v>
      </c>
      <c r="R3254" s="91" t="s">
        <v>27778</v>
      </c>
      <c r="S3254" s="91" t="s">
        <v>27779</v>
      </c>
      <c r="T3254" s="91" t="s">
        <v>201</v>
      </c>
      <c r="U3254" s="91">
        <v>0</v>
      </c>
      <c r="V3254" s="91">
        <v>500000</v>
      </c>
      <c r="W3254" s="91">
        <v>0</v>
      </c>
      <c r="X3254" s="91">
        <v>0</v>
      </c>
      <c r="Y3254" s="91">
        <v>0</v>
      </c>
      <c r="Z3254" s="91">
        <v>40</v>
      </c>
      <c r="AA3254" s="91">
        <v>60</v>
      </c>
      <c r="AB3254" s="91">
        <v>120</v>
      </c>
      <c r="AC3254" s="91">
        <v>0</v>
      </c>
      <c r="AD3254" s="91">
        <v>0</v>
      </c>
      <c r="AE3254" s="91">
        <v>0</v>
      </c>
      <c r="AF3254" s="91">
        <v>185</v>
      </c>
      <c r="AG3254" s="91">
        <v>127</v>
      </c>
      <c r="AH3254" s="91">
        <v>54035</v>
      </c>
      <c r="AI3254" s="91">
        <v>1</v>
      </c>
      <c r="AJ3254" s="91" t="s">
        <v>27780</v>
      </c>
      <c r="AK3254" s="91">
        <v>2</v>
      </c>
      <c r="AL3254" s="91">
        <v>0</v>
      </c>
      <c r="AM3254" s="91" t="s">
        <v>87</v>
      </c>
      <c r="AO3254" s="91">
        <v>0</v>
      </c>
      <c r="AP3254" s="91">
        <v>2</v>
      </c>
      <c r="AQ3254" s="91" t="s">
        <v>87</v>
      </c>
      <c r="AR3254" s="91" t="s">
        <v>87</v>
      </c>
      <c r="AW3254" s="91">
        <v>1</v>
      </c>
      <c r="AX3254" s="91">
        <v>0</v>
      </c>
      <c r="AZ3254" s="92">
        <v>36686</v>
      </c>
      <c r="BA3254" s="91" t="s">
        <v>183</v>
      </c>
      <c r="BB3254" s="92">
        <v>42486</v>
      </c>
      <c r="BC3254" s="91" t="s">
        <v>87</v>
      </c>
    </row>
    <row r="3255" spans="1:55">
      <c r="A3255" s="91">
        <f t="shared" si="50"/>
        <v>3254</v>
      </c>
      <c r="B3255" s="91">
        <v>2852001</v>
      </c>
      <c r="C3255" s="91">
        <v>30</v>
      </c>
      <c r="D3255" s="91">
        <v>19</v>
      </c>
      <c r="E3255" s="91">
        <v>28520</v>
      </c>
      <c r="F3255" s="91">
        <v>1</v>
      </c>
      <c r="G3255" s="91" t="s">
        <v>27781</v>
      </c>
      <c r="I3255" s="91" t="s">
        <v>27782</v>
      </c>
      <c r="J3255" s="91" t="s">
        <v>27783</v>
      </c>
      <c r="K3255" s="91" t="s">
        <v>27784</v>
      </c>
      <c r="L3255" s="91" t="s">
        <v>27785</v>
      </c>
      <c r="O3255" s="91" t="s">
        <v>27786</v>
      </c>
      <c r="P3255" s="91" t="s">
        <v>27787</v>
      </c>
      <c r="R3255" s="91" t="s">
        <v>27788</v>
      </c>
      <c r="S3255" s="91" t="s">
        <v>27789</v>
      </c>
      <c r="T3255" s="91" t="s">
        <v>269</v>
      </c>
      <c r="U3255" s="91">
        <v>1</v>
      </c>
      <c r="V3255" s="91">
        <v>500000</v>
      </c>
      <c r="W3255" s="91">
        <v>0</v>
      </c>
      <c r="X3255" s="91">
        <v>100</v>
      </c>
      <c r="Y3255" s="91">
        <v>120</v>
      </c>
      <c r="Z3255" s="91">
        <v>0</v>
      </c>
      <c r="AA3255" s="91">
        <v>100</v>
      </c>
      <c r="AB3255" s="91">
        <v>120</v>
      </c>
      <c r="AC3255" s="91">
        <v>0</v>
      </c>
      <c r="AD3255" s="91">
        <v>100</v>
      </c>
      <c r="AE3255" s="91">
        <v>120</v>
      </c>
      <c r="AF3255" s="91">
        <v>5</v>
      </c>
      <c r="AG3255" s="91">
        <v>296</v>
      </c>
      <c r="AH3255" s="91">
        <v>9005948</v>
      </c>
      <c r="AI3255" s="91">
        <v>2</v>
      </c>
      <c r="AJ3255" s="91" t="s">
        <v>27790</v>
      </c>
      <c r="AK3255" s="91">
        <v>2</v>
      </c>
      <c r="AL3255" s="91">
        <v>1</v>
      </c>
      <c r="AM3255" s="91" t="s">
        <v>27791</v>
      </c>
      <c r="AN3255" s="91" t="s">
        <v>27792</v>
      </c>
      <c r="AO3255" s="91">
        <v>1</v>
      </c>
      <c r="AP3255" s="91">
        <v>2</v>
      </c>
      <c r="AQ3255" s="91">
        <v>1573882</v>
      </c>
      <c r="AR3255" s="91" t="s">
        <v>87</v>
      </c>
      <c r="AU3255" s="93">
        <v>42060</v>
      </c>
      <c r="AW3255" s="91">
        <v>1</v>
      </c>
      <c r="AX3255" s="91">
        <v>0</v>
      </c>
      <c r="AZ3255" s="92">
        <v>36680</v>
      </c>
      <c r="BA3255" s="91" t="s">
        <v>183</v>
      </c>
      <c r="BB3255" s="92">
        <v>42057</v>
      </c>
      <c r="BC3255" s="91" t="s">
        <v>87</v>
      </c>
    </row>
    <row r="3256" spans="1:55">
      <c r="A3256" s="91">
        <f t="shared" si="50"/>
        <v>3255</v>
      </c>
      <c r="B3256" s="91">
        <v>2864102</v>
      </c>
      <c r="C3256" s="91">
        <v>38</v>
      </c>
      <c r="D3256" s="91">
        <v>19</v>
      </c>
      <c r="E3256" s="91" t="s">
        <v>87</v>
      </c>
      <c r="F3256" s="91" t="s">
        <v>87</v>
      </c>
      <c r="G3256" s="91" t="s">
        <v>27793</v>
      </c>
      <c r="H3256" s="91" t="s">
        <v>27794</v>
      </c>
      <c r="I3256" s="91" t="s">
        <v>27795</v>
      </c>
      <c r="J3256" s="91" t="s">
        <v>27796</v>
      </c>
      <c r="K3256" s="91" t="s">
        <v>27797</v>
      </c>
      <c r="L3256" s="91" t="s">
        <v>27798</v>
      </c>
      <c r="M3256" s="91" t="s">
        <v>27799</v>
      </c>
      <c r="O3256" s="91" t="s">
        <v>27800</v>
      </c>
      <c r="P3256" s="91" t="s">
        <v>27801</v>
      </c>
      <c r="R3256" s="91" t="s">
        <v>27802</v>
      </c>
      <c r="S3256" s="91" t="s">
        <v>27803</v>
      </c>
      <c r="T3256" s="91" t="s">
        <v>860</v>
      </c>
      <c r="U3256" s="91">
        <v>1</v>
      </c>
      <c r="V3256" s="91">
        <v>500000</v>
      </c>
      <c r="W3256" s="91">
        <v>0</v>
      </c>
      <c r="X3256" s="91">
        <v>100</v>
      </c>
      <c r="Y3256" s="91">
        <v>120</v>
      </c>
      <c r="Z3256" s="91">
        <v>40</v>
      </c>
      <c r="AA3256" s="91">
        <v>60</v>
      </c>
      <c r="AB3256" s="91">
        <v>120</v>
      </c>
      <c r="AC3256" s="91">
        <v>0</v>
      </c>
      <c r="AD3256" s="91">
        <v>100</v>
      </c>
      <c r="AE3256" s="91">
        <v>120</v>
      </c>
      <c r="AF3256" s="91">
        <v>1</v>
      </c>
      <c r="AG3256" s="91">
        <v>420</v>
      </c>
      <c r="AH3256" s="91">
        <v>7422</v>
      </c>
      <c r="AI3256" s="91">
        <v>2</v>
      </c>
      <c r="AJ3256" s="91" t="s">
        <v>27804</v>
      </c>
      <c r="AK3256" s="91">
        <v>2</v>
      </c>
      <c r="AL3256" s="91">
        <v>0</v>
      </c>
      <c r="AM3256" s="91" t="s">
        <v>87</v>
      </c>
      <c r="AO3256" s="91">
        <v>1</v>
      </c>
      <c r="AP3256" s="91">
        <v>2</v>
      </c>
      <c r="AQ3256" s="91">
        <v>1061255</v>
      </c>
      <c r="AR3256" s="91" t="s">
        <v>87</v>
      </c>
      <c r="AU3256" s="93">
        <v>42060</v>
      </c>
      <c r="AW3256" s="91">
        <v>1</v>
      </c>
      <c r="AX3256" s="91">
        <v>0</v>
      </c>
      <c r="AZ3256" s="92">
        <v>38107</v>
      </c>
      <c r="BA3256" s="91" t="s">
        <v>183</v>
      </c>
      <c r="BB3256" s="92">
        <v>42057</v>
      </c>
      <c r="BC3256" s="91" t="s">
        <v>87</v>
      </c>
    </row>
    <row r="3257" spans="1:55">
      <c r="A3257" s="91">
        <f t="shared" si="50"/>
        <v>3256</v>
      </c>
      <c r="B3257" s="91">
        <v>2891001</v>
      </c>
      <c r="C3257" s="91">
        <v>50</v>
      </c>
      <c r="D3257" s="91">
        <v>19</v>
      </c>
      <c r="E3257" s="91">
        <v>28910</v>
      </c>
      <c r="F3257" s="91">
        <v>1</v>
      </c>
      <c r="G3257" s="91" t="s">
        <v>27805</v>
      </c>
      <c r="I3257" s="91" t="s">
        <v>16268</v>
      </c>
      <c r="J3257" s="91" t="s">
        <v>27806</v>
      </c>
      <c r="K3257" s="91" t="s">
        <v>27807</v>
      </c>
      <c r="L3257" s="91" t="s">
        <v>27808</v>
      </c>
      <c r="O3257" s="91" t="s">
        <v>27809</v>
      </c>
      <c r="P3257" s="91" t="s">
        <v>87</v>
      </c>
      <c r="U3257" s="91">
        <v>1</v>
      </c>
      <c r="V3257" s="91">
        <v>500000</v>
      </c>
      <c r="W3257" s="91">
        <v>40</v>
      </c>
      <c r="X3257" s="91">
        <v>60</v>
      </c>
      <c r="Y3257" s="91">
        <v>120</v>
      </c>
      <c r="Z3257" s="91">
        <v>40</v>
      </c>
      <c r="AA3257" s="91">
        <v>60</v>
      </c>
      <c r="AB3257" s="91">
        <v>120</v>
      </c>
      <c r="AC3257" s="91">
        <v>40</v>
      </c>
      <c r="AD3257" s="91">
        <v>60</v>
      </c>
      <c r="AE3257" s="91">
        <v>120</v>
      </c>
      <c r="AF3257" s="91">
        <v>5</v>
      </c>
      <c r="AG3257" s="91">
        <v>408</v>
      </c>
      <c r="AH3257" s="91">
        <v>734331</v>
      </c>
      <c r="AI3257" s="91">
        <v>1</v>
      </c>
      <c r="AJ3257" s="91" t="s">
        <v>27810</v>
      </c>
      <c r="AK3257" s="91">
        <v>2</v>
      </c>
      <c r="AL3257" s="91">
        <v>1</v>
      </c>
      <c r="AM3257" s="91">
        <v>23309945010504</v>
      </c>
      <c r="AN3257" s="91" t="s">
        <v>23415</v>
      </c>
      <c r="AO3257" s="91">
        <v>1</v>
      </c>
      <c r="AP3257" s="91">
        <v>2</v>
      </c>
      <c r="AQ3257" s="91">
        <v>1578742</v>
      </c>
      <c r="AR3257" s="91" t="s">
        <v>87</v>
      </c>
      <c r="AU3257" s="93">
        <v>42060</v>
      </c>
      <c r="AW3257" s="91">
        <v>1</v>
      </c>
      <c r="AX3257" s="91">
        <v>0</v>
      </c>
      <c r="AZ3257" s="92">
        <v>36680</v>
      </c>
      <c r="BA3257" s="91" t="s">
        <v>183</v>
      </c>
      <c r="BB3257" s="92">
        <v>42057</v>
      </c>
      <c r="BC3257" s="91" t="s">
        <v>87</v>
      </c>
    </row>
    <row r="3258" spans="1:55">
      <c r="A3258" s="91">
        <f t="shared" si="50"/>
        <v>3257</v>
      </c>
      <c r="B3258" s="91">
        <v>2898001</v>
      </c>
      <c r="C3258" s="91">
        <v>70</v>
      </c>
      <c r="D3258" s="91">
        <v>19</v>
      </c>
      <c r="E3258" s="91">
        <v>28980</v>
      </c>
      <c r="F3258" s="91">
        <v>1</v>
      </c>
      <c r="G3258" s="91" t="s">
        <v>27811</v>
      </c>
      <c r="I3258" s="91" t="s">
        <v>27812</v>
      </c>
      <c r="J3258" s="91" t="s">
        <v>27811</v>
      </c>
      <c r="K3258" s="91" t="s">
        <v>27813</v>
      </c>
      <c r="L3258" s="91" t="s">
        <v>27814</v>
      </c>
      <c r="O3258" s="91" t="s">
        <v>27815</v>
      </c>
      <c r="P3258" s="91" t="s">
        <v>27816</v>
      </c>
      <c r="U3258" s="91">
        <v>0</v>
      </c>
      <c r="V3258" s="91">
        <v>500000</v>
      </c>
      <c r="W3258" s="91">
        <v>0</v>
      </c>
      <c r="X3258" s="91">
        <v>100</v>
      </c>
      <c r="Y3258" s="91">
        <v>120</v>
      </c>
      <c r="Z3258" s="91">
        <v>30</v>
      </c>
      <c r="AA3258" s="91">
        <v>70</v>
      </c>
      <c r="AB3258" s="91">
        <v>120</v>
      </c>
      <c r="AC3258" s="91">
        <v>30</v>
      </c>
      <c r="AD3258" s="91">
        <v>70</v>
      </c>
      <c r="AE3258" s="91">
        <v>120</v>
      </c>
      <c r="AF3258" s="91">
        <v>1</v>
      </c>
      <c r="AG3258" s="91">
        <v>460</v>
      </c>
      <c r="AH3258" s="91">
        <v>70576</v>
      </c>
      <c r="AI3258" s="91">
        <v>2</v>
      </c>
      <c r="AJ3258" s="91" t="s">
        <v>27817</v>
      </c>
      <c r="AK3258" s="91">
        <v>2</v>
      </c>
      <c r="AL3258" s="91">
        <v>0</v>
      </c>
      <c r="AM3258" s="91" t="s">
        <v>87</v>
      </c>
      <c r="AO3258" s="91">
        <v>0</v>
      </c>
      <c r="AP3258" s="91">
        <v>2</v>
      </c>
      <c r="AQ3258" s="91" t="s">
        <v>87</v>
      </c>
      <c r="AR3258" s="91" t="s">
        <v>87</v>
      </c>
      <c r="AW3258" s="91">
        <v>1</v>
      </c>
      <c r="AX3258" s="91">
        <v>0</v>
      </c>
      <c r="AZ3258" s="92">
        <v>36680</v>
      </c>
      <c r="BA3258" s="91" t="s">
        <v>183</v>
      </c>
      <c r="BB3258" s="92">
        <v>41984</v>
      </c>
      <c r="BC3258" s="91" t="s">
        <v>87</v>
      </c>
    </row>
    <row r="3259" spans="1:55">
      <c r="A3259" s="91">
        <f t="shared" si="50"/>
        <v>3258</v>
      </c>
      <c r="B3259" s="91">
        <v>2971001</v>
      </c>
      <c r="C3259" s="91">
        <v>30</v>
      </c>
      <c r="D3259" s="91">
        <v>19</v>
      </c>
      <c r="E3259" s="91">
        <v>29710</v>
      </c>
      <c r="F3259" s="91">
        <v>1</v>
      </c>
      <c r="G3259" s="91" t="s">
        <v>27818</v>
      </c>
      <c r="I3259" s="91" t="s">
        <v>27819</v>
      </c>
      <c r="J3259" s="91" t="s">
        <v>27820</v>
      </c>
      <c r="K3259" s="91" t="s">
        <v>27821</v>
      </c>
      <c r="L3259" s="91" t="s">
        <v>27822</v>
      </c>
      <c r="O3259" s="91" t="s">
        <v>27823</v>
      </c>
      <c r="P3259" s="91" t="s">
        <v>27824</v>
      </c>
      <c r="R3259" s="91" t="s">
        <v>27825</v>
      </c>
      <c r="S3259" s="91" t="s">
        <v>27826</v>
      </c>
      <c r="T3259" s="91" t="s">
        <v>269</v>
      </c>
      <c r="U3259" s="91">
        <v>1</v>
      </c>
      <c r="V3259" s="91">
        <v>500000</v>
      </c>
      <c r="W3259" s="91">
        <v>40</v>
      </c>
      <c r="X3259" s="91">
        <v>60</v>
      </c>
      <c r="Y3259" s="91">
        <v>120</v>
      </c>
      <c r="Z3259" s="91">
        <v>40</v>
      </c>
      <c r="AA3259" s="91">
        <v>60</v>
      </c>
      <c r="AB3259" s="91">
        <v>120</v>
      </c>
      <c r="AC3259" s="91">
        <v>40</v>
      </c>
      <c r="AD3259" s="91">
        <v>60</v>
      </c>
      <c r="AE3259" s="91">
        <v>120</v>
      </c>
      <c r="AF3259" s="91">
        <v>5</v>
      </c>
      <c r="AG3259" s="91">
        <v>81</v>
      </c>
      <c r="AH3259" s="91">
        <v>9003972</v>
      </c>
      <c r="AI3259" s="91">
        <v>2</v>
      </c>
      <c r="AJ3259" s="91" t="s">
        <v>27819</v>
      </c>
      <c r="AK3259" s="91">
        <v>2</v>
      </c>
      <c r="AL3259" s="91">
        <v>0</v>
      </c>
      <c r="AM3259" s="91" t="s">
        <v>87</v>
      </c>
      <c r="AO3259" s="91">
        <v>1</v>
      </c>
      <c r="AP3259" s="91">
        <v>2</v>
      </c>
      <c r="AQ3259" s="91">
        <v>1573893</v>
      </c>
      <c r="AR3259" s="91" t="s">
        <v>87</v>
      </c>
      <c r="AU3259" s="93">
        <v>42060</v>
      </c>
      <c r="AW3259" s="91">
        <v>1</v>
      </c>
      <c r="AX3259" s="91">
        <v>0</v>
      </c>
      <c r="AZ3259" s="92">
        <v>36680</v>
      </c>
      <c r="BA3259" s="91" t="s">
        <v>183</v>
      </c>
      <c r="BB3259" s="92">
        <v>42057</v>
      </c>
      <c r="BC3259" s="91" t="s">
        <v>87</v>
      </c>
    </row>
    <row r="3260" spans="1:55">
      <c r="A3260" s="91">
        <f t="shared" si="50"/>
        <v>3259</v>
      </c>
      <c r="B3260" s="91">
        <v>3045001</v>
      </c>
      <c r="C3260" s="91">
        <v>20</v>
      </c>
      <c r="D3260" s="91">
        <v>19</v>
      </c>
      <c r="E3260" s="91">
        <v>30450</v>
      </c>
      <c r="F3260" s="91">
        <v>1</v>
      </c>
      <c r="G3260" s="91" t="s">
        <v>27827</v>
      </c>
      <c r="I3260" s="91" t="s">
        <v>27828</v>
      </c>
      <c r="J3260" s="91" t="s">
        <v>27829</v>
      </c>
      <c r="K3260" s="91" t="s">
        <v>27830</v>
      </c>
      <c r="L3260" s="91" t="s">
        <v>27831</v>
      </c>
      <c r="O3260" s="91" t="s">
        <v>27832</v>
      </c>
      <c r="P3260" s="91" t="s">
        <v>27833</v>
      </c>
      <c r="U3260" s="91">
        <v>1</v>
      </c>
      <c r="V3260" s="91">
        <v>500000</v>
      </c>
      <c r="W3260" s="91">
        <v>40</v>
      </c>
      <c r="X3260" s="91">
        <v>60</v>
      </c>
      <c r="Y3260" s="91">
        <v>120</v>
      </c>
      <c r="Z3260" s="91">
        <v>40</v>
      </c>
      <c r="AA3260" s="91">
        <v>60</v>
      </c>
      <c r="AB3260" s="91">
        <v>120</v>
      </c>
      <c r="AC3260" s="91">
        <v>40</v>
      </c>
      <c r="AD3260" s="91">
        <v>60</v>
      </c>
      <c r="AE3260" s="91">
        <v>120</v>
      </c>
      <c r="AF3260" s="91">
        <v>130</v>
      </c>
      <c r="AG3260" s="91">
        <v>38</v>
      </c>
      <c r="AH3260" s="91">
        <v>1724932</v>
      </c>
      <c r="AI3260" s="91">
        <v>1</v>
      </c>
      <c r="AJ3260" s="91" t="s">
        <v>27834</v>
      </c>
      <c r="AK3260" s="91">
        <v>2</v>
      </c>
      <c r="AL3260" s="91">
        <v>1</v>
      </c>
      <c r="AM3260" s="91">
        <v>8101930605046</v>
      </c>
      <c r="AN3260" s="91" t="s">
        <v>27835</v>
      </c>
      <c r="AO3260" s="91">
        <v>1</v>
      </c>
      <c r="AP3260" s="91">
        <v>2</v>
      </c>
      <c r="AQ3260" s="91">
        <v>1587854</v>
      </c>
      <c r="AR3260" s="91" t="s">
        <v>87</v>
      </c>
      <c r="AU3260" s="93">
        <v>42060</v>
      </c>
      <c r="AW3260" s="91">
        <v>1</v>
      </c>
      <c r="AX3260" s="91">
        <v>0</v>
      </c>
      <c r="AZ3260" s="92">
        <v>36680</v>
      </c>
      <c r="BA3260" s="91" t="s">
        <v>183</v>
      </c>
      <c r="BB3260" s="92">
        <v>42057</v>
      </c>
      <c r="BC3260" s="91" t="s">
        <v>87</v>
      </c>
    </row>
    <row r="3261" spans="1:55">
      <c r="A3261" s="91">
        <f t="shared" si="50"/>
        <v>3260</v>
      </c>
      <c r="B3261" s="91">
        <v>3109001</v>
      </c>
      <c r="C3261" s="91">
        <v>50</v>
      </c>
      <c r="D3261" s="91">
        <v>19</v>
      </c>
      <c r="E3261" s="91">
        <v>31090</v>
      </c>
      <c r="F3261" s="91">
        <v>1</v>
      </c>
      <c r="G3261" s="91" t="s">
        <v>27836</v>
      </c>
      <c r="I3261" s="91" t="s">
        <v>27837</v>
      </c>
      <c r="J3261" s="91" t="s">
        <v>27836</v>
      </c>
      <c r="K3261" s="91" t="s">
        <v>27838</v>
      </c>
      <c r="L3261" s="91" t="s">
        <v>27839</v>
      </c>
      <c r="O3261" s="91" t="s">
        <v>27840</v>
      </c>
      <c r="P3261" s="91" t="s">
        <v>87</v>
      </c>
      <c r="R3261" s="91" t="s">
        <v>27841</v>
      </c>
      <c r="T3261" s="91" t="s">
        <v>201</v>
      </c>
      <c r="U3261" s="91">
        <v>1</v>
      </c>
      <c r="V3261" s="91">
        <v>500000</v>
      </c>
      <c r="W3261" s="91">
        <v>40</v>
      </c>
      <c r="X3261" s="91">
        <v>60</v>
      </c>
      <c r="Y3261" s="91">
        <v>120</v>
      </c>
      <c r="Z3261" s="91">
        <v>40</v>
      </c>
      <c r="AA3261" s="91">
        <v>60</v>
      </c>
      <c r="AB3261" s="91">
        <v>120</v>
      </c>
      <c r="AC3261" s="91">
        <v>40</v>
      </c>
      <c r="AD3261" s="91">
        <v>60</v>
      </c>
      <c r="AE3261" s="91">
        <v>120</v>
      </c>
      <c r="AF3261" s="91">
        <v>5</v>
      </c>
      <c r="AG3261" s="91">
        <v>216</v>
      </c>
      <c r="AH3261" s="91">
        <v>311118</v>
      </c>
      <c r="AI3261" s="91">
        <v>2</v>
      </c>
      <c r="AJ3261" s="91" t="s">
        <v>27842</v>
      </c>
      <c r="AK3261" s="91">
        <v>2</v>
      </c>
      <c r="AL3261" s="91">
        <v>1</v>
      </c>
      <c r="AM3261" s="91" t="s">
        <v>27843</v>
      </c>
      <c r="AN3261" s="91" t="s">
        <v>27844</v>
      </c>
      <c r="AO3261" s="91">
        <v>1</v>
      </c>
      <c r="AP3261" s="91">
        <v>2</v>
      </c>
      <c r="AQ3261" s="91">
        <v>1029428</v>
      </c>
      <c r="AR3261" s="91" t="s">
        <v>87</v>
      </c>
      <c r="AU3261" s="93">
        <v>42060</v>
      </c>
      <c r="AW3261" s="91">
        <v>1</v>
      </c>
      <c r="AX3261" s="91">
        <v>0</v>
      </c>
      <c r="AY3261" s="91">
        <v>0</v>
      </c>
      <c r="AZ3261" s="92">
        <v>36680</v>
      </c>
      <c r="BA3261" s="91" t="s">
        <v>183</v>
      </c>
      <c r="BB3261" s="92">
        <v>42057</v>
      </c>
      <c r="BC3261" s="91" t="s">
        <v>87</v>
      </c>
    </row>
    <row r="3262" spans="1:55">
      <c r="A3262" s="91">
        <f t="shared" si="50"/>
        <v>3261</v>
      </c>
      <c r="B3262" s="91">
        <v>3163001</v>
      </c>
      <c r="C3262" s="91">
        <v>50</v>
      </c>
      <c r="D3262" s="91">
        <v>19</v>
      </c>
      <c r="E3262" s="91">
        <v>31630</v>
      </c>
      <c r="F3262" s="91">
        <v>1</v>
      </c>
      <c r="G3262" s="91" t="s">
        <v>21954</v>
      </c>
      <c r="I3262" s="91" t="s">
        <v>18009</v>
      </c>
      <c r="J3262" s="91" t="s">
        <v>21954</v>
      </c>
      <c r="K3262" s="91" t="s">
        <v>1906</v>
      </c>
      <c r="L3262" s="91" t="s">
        <v>27845</v>
      </c>
      <c r="M3262" s="91" t="s">
        <v>27846</v>
      </c>
      <c r="O3262" s="91" t="s">
        <v>27847</v>
      </c>
      <c r="P3262" s="91" t="s">
        <v>87</v>
      </c>
      <c r="U3262" s="91">
        <v>1</v>
      </c>
      <c r="V3262" s="91">
        <v>500000</v>
      </c>
      <c r="W3262" s="91">
        <v>40</v>
      </c>
      <c r="X3262" s="91">
        <v>60</v>
      </c>
      <c r="Y3262" s="91">
        <v>120</v>
      </c>
      <c r="Z3262" s="91">
        <v>40</v>
      </c>
      <c r="AA3262" s="91">
        <v>60</v>
      </c>
      <c r="AB3262" s="91">
        <v>120</v>
      </c>
      <c r="AC3262" s="91">
        <v>40</v>
      </c>
      <c r="AD3262" s="91">
        <v>60</v>
      </c>
      <c r="AE3262" s="91">
        <v>120</v>
      </c>
      <c r="AF3262" s="91">
        <v>5</v>
      </c>
      <c r="AG3262" s="91">
        <v>401</v>
      </c>
      <c r="AH3262" s="91">
        <v>4151672</v>
      </c>
      <c r="AI3262" s="91">
        <v>1</v>
      </c>
      <c r="AJ3262" s="91" t="s">
        <v>27848</v>
      </c>
      <c r="AK3262" s="91">
        <v>2</v>
      </c>
      <c r="AL3262" s="91">
        <v>0</v>
      </c>
      <c r="AM3262" s="91" t="s">
        <v>87</v>
      </c>
      <c r="AO3262" s="91">
        <v>0</v>
      </c>
      <c r="AP3262" s="91">
        <v>2</v>
      </c>
      <c r="AQ3262" s="91">
        <v>1244562</v>
      </c>
      <c r="AR3262" s="91" t="s">
        <v>87</v>
      </c>
      <c r="AU3262" s="93">
        <v>42333</v>
      </c>
      <c r="AW3262" s="91">
        <v>1</v>
      </c>
      <c r="AX3262" s="91">
        <v>0</v>
      </c>
      <c r="AZ3262" s="92">
        <v>36680</v>
      </c>
      <c r="BA3262" s="91" t="s">
        <v>183</v>
      </c>
      <c r="BB3262" s="92">
        <v>40346</v>
      </c>
      <c r="BC3262" s="91" t="s">
        <v>87</v>
      </c>
    </row>
    <row r="3263" spans="1:55">
      <c r="A3263" s="91">
        <f t="shared" si="50"/>
        <v>3262</v>
      </c>
      <c r="B3263" s="91">
        <v>3242001</v>
      </c>
      <c r="C3263" s="91">
        <v>50</v>
      </c>
      <c r="D3263" s="91">
        <v>19</v>
      </c>
      <c r="E3263" s="91">
        <v>32420</v>
      </c>
      <c r="F3263" s="91">
        <v>1</v>
      </c>
      <c r="G3263" s="91" t="s">
        <v>21999</v>
      </c>
      <c r="I3263" s="91" t="s">
        <v>27849</v>
      </c>
      <c r="J3263" s="91" t="s">
        <v>22016</v>
      </c>
      <c r="K3263" s="91" t="s">
        <v>27850</v>
      </c>
      <c r="L3263" s="91" t="s">
        <v>27851</v>
      </c>
      <c r="O3263" s="91" t="s">
        <v>27852</v>
      </c>
      <c r="P3263" s="91" t="s">
        <v>27853</v>
      </c>
      <c r="U3263" s="91">
        <v>1</v>
      </c>
      <c r="V3263" s="91">
        <v>500000</v>
      </c>
      <c r="W3263" s="91">
        <v>40</v>
      </c>
      <c r="X3263" s="91">
        <v>60</v>
      </c>
      <c r="Y3263" s="91">
        <v>120</v>
      </c>
      <c r="Z3263" s="91">
        <v>40</v>
      </c>
      <c r="AA3263" s="91">
        <v>60</v>
      </c>
      <c r="AB3263" s="91">
        <v>120</v>
      </c>
      <c r="AC3263" s="91">
        <v>40</v>
      </c>
      <c r="AD3263" s="91">
        <v>60</v>
      </c>
      <c r="AE3263" s="91">
        <v>120</v>
      </c>
      <c r="AF3263" s="91">
        <v>5</v>
      </c>
      <c r="AG3263" s="91">
        <v>102</v>
      </c>
      <c r="AH3263" s="91">
        <v>4549038</v>
      </c>
      <c r="AI3263" s="91">
        <v>1</v>
      </c>
      <c r="AJ3263" s="91" t="s">
        <v>22008</v>
      </c>
      <c r="AK3263" s="91">
        <v>2</v>
      </c>
      <c r="AL3263" s="91">
        <v>0</v>
      </c>
      <c r="AM3263" s="91" t="s">
        <v>87</v>
      </c>
      <c r="AO3263" s="91">
        <v>1</v>
      </c>
      <c r="AP3263" s="91">
        <v>2</v>
      </c>
      <c r="AQ3263" s="91">
        <v>1574704</v>
      </c>
      <c r="AR3263" s="91" t="s">
        <v>87</v>
      </c>
      <c r="AU3263" s="93">
        <v>42060</v>
      </c>
      <c r="AW3263" s="91">
        <v>1</v>
      </c>
      <c r="AX3263" s="91">
        <v>0</v>
      </c>
      <c r="AZ3263" s="92">
        <v>36680</v>
      </c>
      <c r="BA3263" s="91" t="s">
        <v>183</v>
      </c>
      <c r="BB3263" s="92">
        <v>42713</v>
      </c>
      <c r="BC3263" s="91" t="s">
        <v>87</v>
      </c>
    </row>
    <row r="3264" spans="1:55">
      <c r="A3264" s="91">
        <f t="shared" si="50"/>
        <v>3263</v>
      </c>
      <c r="B3264" s="91">
        <v>3243001</v>
      </c>
      <c r="C3264" s="91">
        <v>80</v>
      </c>
      <c r="D3264" s="91">
        <v>19</v>
      </c>
      <c r="E3264" s="91">
        <v>32430</v>
      </c>
      <c r="F3264" s="91">
        <v>1</v>
      </c>
      <c r="G3264" s="91" t="s">
        <v>27854</v>
      </c>
      <c r="I3264" s="91" t="s">
        <v>27855</v>
      </c>
      <c r="J3264" s="91" t="s">
        <v>27854</v>
      </c>
      <c r="K3264" s="91" t="s">
        <v>6988</v>
      </c>
      <c r="L3264" s="91" t="s">
        <v>27856</v>
      </c>
      <c r="O3264" s="91" t="s">
        <v>27857</v>
      </c>
      <c r="P3264" s="91" t="s">
        <v>27858</v>
      </c>
      <c r="R3264" s="91" t="s">
        <v>27859</v>
      </c>
      <c r="S3264" s="91" t="s">
        <v>27860</v>
      </c>
      <c r="T3264" s="91" t="s">
        <v>269</v>
      </c>
      <c r="U3264" s="91">
        <v>0</v>
      </c>
      <c r="V3264" s="91">
        <v>500000</v>
      </c>
      <c r="W3264" s="91">
        <v>0</v>
      </c>
      <c r="X3264" s="91">
        <v>100</v>
      </c>
      <c r="Y3264" s="91">
        <v>120</v>
      </c>
      <c r="Z3264" s="91">
        <v>40</v>
      </c>
      <c r="AA3264" s="91">
        <v>60</v>
      </c>
      <c r="AB3264" s="91">
        <v>120</v>
      </c>
      <c r="AC3264" s="91">
        <v>40</v>
      </c>
      <c r="AD3264" s="91">
        <v>60</v>
      </c>
      <c r="AE3264" s="91">
        <v>120</v>
      </c>
      <c r="AF3264" s="91">
        <v>177</v>
      </c>
      <c r="AG3264" s="91">
        <v>100</v>
      </c>
      <c r="AH3264" s="91">
        <v>31866</v>
      </c>
      <c r="AI3264" s="91">
        <v>2</v>
      </c>
      <c r="AJ3264" s="91" t="s">
        <v>27861</v>
      </c>
      <c r="AK3264" s="91">
        <v>2</v>
      </c>
      <c r="AL3264" s="91">
        <v>1</v>
      </c>
      <c r="AM3264" s="91">
        <v>40113049218000</v>
      </c>
      <c r="AN3264" s="91" t="s">
        <v>7831</v>
      </c>
      <c r="AO3264" s="91">
        <v>1</v>
      </c>
      <c r="AP3264" s="91">
        <v>2</v>
      </c>
      <c r="AQ3264" s="91" t="s">
        <v>87</v>
      </c>
      <c r="AR3264" s="91" t="s">
        <v>87</v>
      </c>
      <c r="AW3264" s="91">
        <v>1</v>
      </c>
      <c r="AX3264" s="91">
        <v>0</v>
      </c>
      <c r="AZ3264" s="92">
        <v>36680</v>
      </c>
      <c r="BA3264" s="91" t="s">
        <v>183</v>
      </c>
      <c r="BB3264" s="92">
        <v>40351</v>
      </c>
      <c r="BC3264" s="91" t="s">
        <v>87</v>
      </c>
    </row>
    <row r="3265" spans="1:55">
      <c r="A3265" s="91">
        <f t="shared" si="50"/>
        <v>3264</v>
      </c>
      <c r="B3265" s="91">
        <v>3364001</v>
      </c>
      <c r="C3265" s="91">
        <v>50</v>
      </c>
      <c r="D3265" s="91">
        <v>19</v>
      </c>
      <c r="E3265" s="91">
        <v>33640</v>
      </c>
      <c r="F3265" s="91">
        <v>1</v>
      </c>
      <c r="G3265" s="91" t="s">
        <v>27862</v>
      </c>
      <c r="I3265" s="91" t="s">
        <v>27863</v>
      </c>
      <c r="J3265" s="91" t="s">
        <v>27862</v>
      </c>
      <c r="K3265" s="91" t="s">
        <v>20421</v>
      </c>
      <c r="L3265" s="91" t="s">
        <v>27864</v>
      </c>
      <c r="O3265" s="91" t="s">
        <v>27865</v>
      </c>
      <c r="P3265" s="91" t="s">
        <v>27866</v>
      </c>
      <c r="U3265" s="91">
        <v>1</v>
      </c>
      <c r="V3265" s="91">
        <v>500000</v>
      </c>
      <c r="W3265" s="91">
        <v>40</v>
      </c>
      <c r="X3265" s="91">
        <v>60</v>
      </c>
      <c r="Y3265" s="91">
        <v>120</v>
      </c>
      <c r="Z3265" s="91">
        <v>40</v>
      </c>
      <c r="AA3265" s="91">
        <v>60</v>
      </c>
      <c r="AB3265" s="91">
        <v>120</v>
      </c>
      <c r="AC3265" s="91">
        <v>40</v>
      </c>
      <c r="AD3265" s="91">
        <v>60</v>
      </c>
      <c r="AE3265" s="91">
        <v>120</v>
      </c>
      <c r="AF3265" s="91">
        <v>155</v>
      </c>
      <c r="AG3265" s="91">
        <v>28</v>
      </c>
      <c r="AH3265" s="91">
        <v>6599</v>
      </c>
      <c r="AI3265" s="91">
        <v>2</v>
      </c>
      <c r="AJ3265" s="91" t="s">
        <v>27867</v>
      </c>
      <c r="AK3265" s="91">
        <v>2</v>
      </c>
      <c r="AL3265" s="91">
        <v>0</v>
      </c>
      <c r="AM3265" s="91" t="s">
        <v>87</v>
      </c>
      <c r="AO3265" s="91">
        <v>1</v>
      </c>
      <c r="AP3265" s="91">
        <v>2</v>
      </c>
      <c r="AQ3265" s="91">
        <v>1549278</v>
      </c>
      <c r="AR3265" s="91" t="s">
        <v>87</v>
      </c>
      <c r="AU3265" s="93">
        <v>42060</v>
      </c>
      <c r="AW3265" s="91">
        <v>1</v>
      </c>
      <c r="AX3265" s="91">
        <v>0</v>
      </c>
      <c r="AZ3265" s="92">
        <v>36680</v>
      </c>
      <c r="BA3265" s="91" t="s">
        <v>183</v>
      </c>
      <c r="BB3265" s="92">
        <v>42057</v>
      </c>
      <c r="BC3265" s="91" t="s">
        <v>87</v>
      </c>
    </row>
    <row r="3266" spans="1:55">
      <c r="A3266" s="91">
        <f t="shared" si="50"/>
        <v>3265</v>
      </c>
      <c r="B3266" s="91">
        <v>3762001</v>
      </c>
      <c r="C3266" s="91">
        <v>50</v>
      </c>
      <c r="D3266" s="91">
        <v>19</v>
      </c>
      <c r="E3266" s="91">
        <v>37620</v>
      </c>
      <c r="F3266" s="91">
        <v>1</v>
      </c>
      <c r="G3266" s="91" t="s">
        <v>27868</v>
      </c>
      <c r="I3266" s="91" t="s">
        <v>27869</v>
      </c>
      <c r="J3266" s="91" t="s">
        <v>27868</v>
      </c>
      <c r="K3266" s="91" t="s">
        <v>27870</v>
      </c>
      <c r="L3266" s="91" t="s">
        <v>27871</v>
      </c>
      <c r="O3266" s="91" t="s">
        <v>27872</v>
      </c>
      <c r="P3266" s="91" t="s">
        <v>87</v>
      </c>
      <c r="U3266" s="91">
        <v>0</v>
      </c>
      <c r="V3266" s="91">
        <v>500000</v>
      </c>
      <c r="W3266" s="91">
        <v>40</v>
      </c>
      <c r="X3266" s="91">
        <v>60</v>
      </c>
      <c r="Y3266" s="91">
        <v>120</v>
      </c>
      <c r="Z3266" s="91">
        <v>40</v>
      </c>
      <c r="AA3266" s="91">
        <v>60</v>
      </c>
      <c r="AB3266" s="91">
        <v>120</v>
      </c>
      <c r="AC3266" s="91">
        <v>40</v>
      </c>
      <c r="AD3266" s="91">
        <v>60</v>
      </c>
      <c r="AE3266" s="91">
        <v>120</v>
      </c>
      <c r="AF3266" s="91">
        <v>5</v>
      </c>
      <c r="AG3266" s="91">
        <v>263</v>
      </c>
      <c r="AH3266" s="91">
        <v>340283</v>
      </c>
      <c r="AI3266" s="91">
        <v>2</v>
      </c>
      <c r="AJ3266" s="91" t="s">
        <v>27873</v>
      </c>
      <c r="AK3266" s="91">
        <v>2</v>
      </c>
      <c r="AL3266" s="91">
        <v>0</v>
      </c>
      <c r="AM3266" s="91" t="s">
        <v>87</v>
      </c>
      <c r="AO3266" s="91">
        <v>1</v>
      </c>
      <c r="AP3266" s="91">
        <v>2</v>
      </c>
      <c r="AQ3266" s="91" t="s">
        <v>87</v>
      </c>
      <c r="AR3266" s="91" t="s">
        <v>87</v>
      </c>
      <c r="AW3266" s="91">
        <v>1</v>
      </c>
      <c r="AX3266" s="91">
        <v>0</v>
      </c>
      <c r="AZ3266" s="92">
        <v>36680</v>
      </c>
      <c r="BA3266" s="91" t="s">
        <v>183</v>
      </c>
      <c r="BB3266" s="92">
        <v>40346</v>
      </c>
      <c r="BC3266" s="91" t="s">
        <v>87</v>
      </c>
    </row>
    <row r="3267" spans="1:55">
      <c r="A3267" s="91">
        <f t="shared" ref="A3267:A3330" si="51">A3266+1</f>
        <v>3266</v>
      </c>
      <c r="B3267" s="91">
        <v>3914001</v>
      </c>
      <c r="C3267" s="91">
        <v>80</v>
      </c>
      <c r="D3267" s="91">
        <v>19</v>
      </c>
      <c r="E3267" s="91">
        <v>39140</v>
      </c>
      <c r="F3267" s="91">
        <v>1</v>
      </c>
      <c r="G3267" s="91" t="s">
        <v>27874</v>
      </c>
      <c r="I3267" s="91" t="s">
        <v>27875</v>
      </c>
      <c r="J3267" s="91" t="s">
        <v>27874</v>
      </c>
      <c r="K3267" s="91" t="s">
        <v>27876</v>
      </c>
      <c r="L3267" s="91" t="s">
        <v>27877</v>
      </c>
      <c r="O3267" s="91" t="s">
        <v>27878</v>
      </c>
      <c r="P3267" s="91" t="s">
        <v>27879</v>
      </c>
      <c r="R3267" s="91" t="s">
        <v>27880</v>
      </c>
      <c r="S3267" s="91" t="s">
        <v>27881</v>
      </c>
      <c r="T3267" s="91" t="s">
        <v>269</v>
      </c>
      <c r="U3267" s="91">
        <v>0</v>
      </c>
      <c r="V3267" s="91">
        <v>500000</v>
      </c>
      <c r="W3267" s="91">
        <v>0</v>
      </c>
      <c r="X3267" s="91">
        <v>100</v>
      </c>
      <c r="Y3267" s="91">
        <v>120</v>
      </c>
      <c r="Z3267" s="91">
        <v>40</v>
      </c>
      <c r="AA3267" s="91">
        <v>60</v>
      </c>
      <c r="AB3267" s="91">
        <v>120</v>
      </c>
      <c r="AC3267" s="91">
        <v>40</v>
      </c>
      <c r="AD3267" s="91">
        <v>60</v>
      </c>
      <c r="AE3267" s="91">
        <v>120</v>
      </c>
      <c r="AF3267" s="91">
        <v>587</v>
      </c>
      <c r="AG3267" s="91">
        <v>9</v>
      </c>
      <c r="AH3267" s="91">
        <v>94320</v>
      </c>
      <c r="AI3267" s="91">
        <v>1</v>
      </c>
      <c r="AJ3267" s="91" t="s">
        <v>27882</v>
      </c>
      <c r="AK3267" s="91">
        <v>2</v>
      </c>
      <c r="AL3267" s="91">
        <v>1</v>
      </c>
      <c r="AM3267" s="91">
        <v>43101021837000</v>
      </c>
      <c r="AN3267" s="91" t="s">
        <v>21929</v>
      </c>
      <c r="AO3267" s="91">
        <v>1</v>
      </c>
      <c r="AP3267" s="91">
        <v>2</v>
      </c>
      <c r="AQ3267" s="91" t="s">
        <v>87</v>
      </c>
      <c r="AR3267" s="91" t="s">
        <v>87</v>
      </c>
      <c r="AW3267" s="91">
        <v>1</v>
      </c>
      <c r="AX3267" s="91">
        <v>0</v>
      </c>
      <c r="AZ3267" s="92">
        <v>36680</v>
      </c>
      <c r="BA3267" s="91" t="s">
        <v>183</v>
      </c>
      <c r="BB3267" s="92">
        <v>40351</v>
      </c>
      <c r="BC3267" s="91" t="s">
        <v>87</v>
      </c>
    </row>
    <row r="3268" spans="1:55">
      <c r="A3268" s="91">
        <f t="shared" si="51"/>
        <v>3267</v>
      </c>
      <c r="B3268" s="91">
        <v>3978002</v>
      </c>
      <c r="C3268" s="91">
        <v>43</v>
      </c>
      <c r="D3268" s="91">
        <v>19</v>
      </c>
      <c r="E3268" s="91">
        <v>39780</v>
      </c>
      <c r="F3268" s="91">
        <v>2</v>
      </c>
      <c r="G3268" s="91" t="s">
        <v>27883</v>
      </c>
      <c r="I3268" s="91" t="s">
        <v>27884</v>
      </c>
      <c r="J3268" s="91" t="s">
        <v>27885</v>
      </c>
      <c r="K3268" s="91" t="s">
        <v>27886</v>
      </c>
      <c r="L3268" s="91" t="s">
        <v>27887</v>
      </c>
      <c r="M3268" s="91" t="s">
        <v>27888</v>
      </c>
      <c r="O3268" s="91" t="s">
        <v>27889</v>
      </c>
      <c r="P3268" s="91" t="s">
        <v>27890</v>
      </c>
      <c r="R3268" s="91" t="s">
        <v>27891</v>
      </c>
      <c r="T3268" s="91" t="s">
        <v>269</v>
      </c>
      <c r="U3268" s="91">
        <v>0</v>
      </c>
      <c r="V3268" s="91">
        <v>0</v>
      </c>
      <c r="W3268" s="91">
        <v>0</v>
      </c>
      <c r="X3268" s="91">
        <v>100</v>
      </c>
      <c r="Y3268" s="91">
        <v>120</v>
      </c>
      <c r="Z3268" s="91">
        <v>30</v>
      </c>
      <c r="AA3268" s="91">
        <v>70</v>
      </c>
      <c r="AB3268" s="91">
        <v>120</v>
      </c>
      <c r="AC3268" s="91">
        <v>30</v>
      </c>
      <c r="AD3268" s="91">
        <v>70</v>
      </c>
      <c r="AE3268" s="91">
        <v>120</v>
      </c>
      <c r="AF3268" s="91">
        <v>5</v>
      </c>
      <c r="AG3268" s="91">
        <v>694</v>
      </c>
      <c r="AH3268" s="91">
        <v>411281</v>
      </c>
      <c r="AI3268" s="91">
        <v>2</v>
      </c>
      <c r="AJ3268" s="91" t="s">
        <v>27892</v>
      </c>
      <c r="AK3268" s="91">
        <v>2</v>
      </c>
      <c r="AL3268" s="91">
        <v>0</v>
      </c>
      <c r="AM3268" s="91" t="s">
        <v>87</v>
      </c>
      <c r="AO3268" s="91">
        <v>0</v>
      </c>
      <c r="AP3268" s="91">
        <v>2</v>
      </c>
      <c r="AQ3268" s="91" t="s">
        <v>87</v>
      </c>
      <c r="AR3268" s="91" t="s">
        <v>87</v>
      </c>
      <c r="AW3268" s="91">
        <v>1</v>
      </c>
      <c r="AX3268" s="91">
        <v>0</v>
      </c>
      <c r="AZ3268" s="92">
        <v>43132</v>
      </c>
      <c r="BA3268" s="91" t="s">
        <v>3642</v>
      </c>
      <c r="BB3268" s="92">
        <v>43132</v>
      </c>
      <c r="BC3268" s="91" t="s">
        <v>3642</v>
      </c>
    </row>
    <row r="3269" spans="1:55">
      <c r="A3269" s="91">
        <f t="shared" si="51"/>
        <v>3268</v>
      </c>
      <c r="B3269" s="91">
        <v>4020001</v>
      </c>
      <c r="C3269" s="91">
        <v>30</v>
      </c>
      <c r="D3269" s="91">
        <v>19</v>
      </c>
      <c r="E3269" s="91">
        <v>40200</v>
      </c>
      <c r="F3269" s="91">
        <v>1</v>
      </c>
      <c r="G3269" s="91" t="s">
        <v>27893</v>
      </c>
      <c r="I3269" s="91" t="s">
        <v>27894</v>
      </c>
      <c r="J3269" s="91" t="s">
        <v>27895</v>
      </c>
      <c r="K3269" s="91" t="s">
        <v>27896</v>
      </c>
      <c r="L3269" s="91" t="s">
        <v>27897</v>
      </c>
      <c r="O3269" s="91" t="s">
        <v>27898</v>
      </c>
      <c r="P3269" s="91" t="s">
        <v>27899</v>
      </c>
      <c r="R3269" s="91" t="s">
        <v>27900</v>
      </c>
      <c r="S3269" s="91" t="s">
        <v>27901</v>
      </c>
      <c r="T3269" s="91" t="s">
        <v>517</v>
      </c>
      <c r="U3269" s="91">
        <v>1</v>
      </c>
      <c r="V3269" s="91">
        <v>500000</v>
      </c>
      <c r="W3269" s="91">
        <v>0</v>
      </c>
      <c r="X3269" s="91">
        <v>100</v>
      </c>
      <c r="Y3269" s="91">
        <v>120</v>
      </c>
      <c r="Z3269" s="91">
        <v>40</v>
      </c>
      <c r="AA3269" s="91">
        <v>60</v>
      </c>
      <c r="AB3269" s="91">
        <v>120</v>
      </c>
      <c r="AC3269" s="91">
        <v>40</v>
      </c>
      <c r="AD3269" s="91">
        <v>60</v>
      </c>
      <c r="AE3269" s="91">
        <v>120</v>
      </c>
      <c r="AF3269" s="91">
        <v>134</v>
      </c>
      <c r="AG3269" s="91">
        <v>7</v>
      </c>
      <c r="AH3269" s="91">
        <v>1303136</v>
      </c>
      <c r="AI3269" s="91">
        <v>1</v>
      </c>
      <c r="AJ3269" s="91" t="s">
        <v>27902</v>
      </c>
      <c r="AK3269" s="91">
        <v>2</v>
      </c>
      <c r="AL3269" s="91">
        <v>0</v>
      </c>
      <c r="AM3269" s="91" t="s">
        <v>87</v>
      </c>
      <c r="AO3269" s="91">
        <v>1</v>
      </c>
      <c r="AP3269" s="91">
        <v>2</v>
      </c>
      <c r="AQ3269" s="91">
        <v>1013645</v>
      </c>
      <c r="AR3269" s="91" t="s">
        <v>87</v>
      </c>
      <c r="AU3269" s="93">
        <v>42060</v>
      </c>
      <c r="AW3269" s="91">
        <v>1</v>
      </c>
      <c r="AX3269" s="91">
        <v>0</v>
      </c>
      <c r="AZ3269" s="92">
        <v>36680</v>
      </c>
      <c r="BA3269" s="91" t="s">
        <v>183</v>
      </c>
      <c r="BB3269" s="92">
        <v>42057</v>
      </c>
      <c r="BC3269" s="91" t="s">
        <v>87</v>
      </c>
    </row>
    <row r="3270" spans="1:55">
      <c r="A3270" s="91">
        <f t="shared" si="51"/>
        <v>3269</v>
      </c>
      <c r="B3270" s="91">
        <v>4051022</v>
      </c>
      <c r="C3270" s="91">
        <v>43</v>
      </c>
      <c r="D3270" s="91">
        <v>19</v>
      </c>
      <c r="E3270" s="91" t="s">
        <v>87</v>
      </c>
      <c r="F3270" s="91" t="s">
        <v>87</v>
      </c>
      <c r="G3270" s="91" t="s">
        <v>792</v>
      </c>
      <c r="I3270" s="91" t="s">
        <v>794</v>
      </c>
      <c r="J3270" s="91" t="s">
        <v>2461</v>
      </c>
      <c r="K3270" s="91" t="s">
        <v>27903</v>
      </c>
      <c r="L3270" s="91" t="s">
        <v>27904</v>
      </c>
      <c r="O3270" s="91" t="s">
        <v>27905</v>
      </c>
      <c r="P3270" s="91" t="s">
        <v>27906</v>
      </c>
      <c r="U3270" s="91">
        <v>0</v>
      </c>
      <c r="V3270" s="91">
        <v>500000</v>
      </c>
      <c r="W3270" s="91">
        <v>0</v>
      </c>
      <c r="X3270" s="91">
        <v>100</v>
      </c>
      <c r="Y3270" s="91">
        <v>120</v>
      </c>
      <c r="Z3270" s="91">
        <v>30</v>
      </c>
      <c r="AA3270" s="91">
        <v>70</v>
      </c>
      <c r="AB3270" s="91">
        <v>120</v>
      </c>
      <c r="AC3270" s="91">
        <v>0</v>
      </c>
      <c r="AD3270" s="91">
        <v>0</v>
      </c>
      <c r="AE3270" s="91">
        <v>0</v>
      </c>
      <c r="AF3270" s="91">
        <v>1</v>
      </c>
      <c r="AG3270" s="91">
        <v>38</v>
      </c>
      <c r="AH3270" s="91">
        <v>123894</v>
      </c>
      <c r="AI3270" s="91">
        <v>2</v>
      </c>
      <c r="AJ3270" s="91" t="s">
        <v>2477</v>
      </c>
      <c r="AK3270" s="91">
        <v>2</v>
      </c>
      <c r="AL3270" s="91">
        <v>0</v>
      </c>
      <c r="AM3270" s="91" t="s">
        <v>87</v>
      </c>
      <c r="AO3270" s="91">
        <v>0</v>
      </c>
      <c r="AP3270" s="91">
        <v>2</v>
      </c>
      <c r="AQ3270" s="91" t="s">
        <v>87</v>
      </c>
      <c r="AR3270" s="91" t="s">
        <v>87</v>
      </c>
      <c r="AW3270" s="91">
        <v>1</v>
      </c>
      <c r="AX3270" s="91">
        <v>0</v>
      </c>
      <c r="AZ3270" s="92">
        <v>43132</v>
      </c>
      <c r="BA3270" s="91" t="s">
        <v>3642</v>
      </c>
      <c r="BB3270" s="92">
        <v>43132</v>
      </c>
      <c r="BC3270" s="91" t="s">
        <v>3642</v>
      </c>
    </row>
    <row r="3271" spans="1:55">
      <c r="A3271" s="91">
        <f t="shared" si="51"/>
        <v>3270</v>
      </c>
      <c r="B3271" s="91">
        <v>4051027</v>
      </c>
      <c r="C3271" s="91">
        <v>43</v>
      </c>
      <c r="D3271" s="91">
        <v>19</v>
      </c>
      <c r="E3271" s="91" t="s">
        <v>87</v>
      </c>
      <c r="F3271" s="91" t="s">
        <v>87</v>
      </c>
      <c r="G3271" s="91" t="s">
        <v>27907</v>
      </c>
      <c r="I3271" s="91" t="s">
        <v>27908</v>
      </c>
      <c r="J3271" s="91" t="s">
        <v>27909</v>
      </c>
      <c r="K3271" s="91" t="s">
        <v>6065</v>
      </c>
      <c r="L3271" s="91" t="s">
        <v>27910</v>
      </c>
      <c r="O3271" s="91" t="s">
        <v>27911</v>
      </c>
      <c r="P3271" s="91" t="s">
        <v>27912</v>
      </c>
      <c r="R3271" s="91" t="s">
        <v>27913</v>
      </c>
      <c r="S3271" s="91" t="s">
        <v>27914</v>
      </c>
      <c r="T3271" s="91" t="s">
        <v>27915</v>
      </c>
      <c r="U3271" s="91">
        <v>0</v>
      </c>
      <c r="V3271" s="91">
        <v>500000</v>
      </c>
      <c r="W3271" s="91">
        <v>0</v>
      </c>
      <c r="X3271" s="91">
        <v>100</v>
      </c>
      <c r="Y3271" s="91">
        <v>120</v>
      </c>
      <c r="Z3271" s="91">
        <v>30</v>
      </c>
      <c r="AA3271" s="91">
        <v>70</v>
      </c>
      <c r="AB3271" s="91">
        <v>120</v>
      </c>
      <c r="AC3271" s="91">
        <v>0</v>
      </c>
      <c r="AD3271" s="91">
        <v>0</v>
      </c>
      <c r="AE3271" s="91">
        <v>0</v>
      </c>
      <c r="AF3271" s="91">
        <v>1</v>
      </c>
      <c r="AG3271" s="91">
        <v>38</v>
      </c>
      <c r="AH3271" s="91">
        <v>123894</v>
      </c>
      <c r="AI3271" s="91">
        <v>2</v>
      </c>
      <c r="AJ3271" s="91" t="s">
        <v>2477</v>
      </c>
      <c r="AK3271" s="91">
        <v>2</v>
      </c>
      <c r="AL3271" s="91">
        <v>0</v>
      </c>
      <c r="AM3271" s="91" t="s">
        <v>87</v>
      </c>
      <c r="AO3271" s="91">
        <v>0</v>
      </c>
      <c r="AP3271" s="91">
        <v>2</v>
      </c>
      <c r="AQ3271" s="91" t="s">
        <v>87</v>
      </c>
      <c r="AR3271" s="91" t="s">
        <v>87</v>
      </c>
      <c r="AW3271" s="91">
        <v>1</v>
      </c>
      <c r="AX3271" s="91">
        <v>0</v>
      </c>
      <c r="AZ3271" s="92">
        <v>43132</v>
      </c>
      <c r="BA3271" s="91" t="s">
        <v>3642</v>
      </c>
      <c r="BB3271" s="92">
        <v>43132</v>
      </c>
      <c r="BC3271" s="91" t="s">
        <v>3642</v>
      </c>
    </row>
    <row r="3272" spans="1:55">
      <c r="A3272" s="91">
        <f t="shared" si="51"/>
        <v>3271</v>
      </c>
      <c r="B3272" s="91">
        <v>4083001</v>
      </c>
      <c r="C3272" s="91">
        <v>80</v>
      </c>
      <c r="D3272" s="91">
        <v>19</v>
      </c>
      <c r="E3272" s="91">
        <v>40830</v>
      </c>
      <c r="F3272" s="91">
        <v>1</v>
      </c>
      <c r="G3272" s="91" t="s">
        <v>27916</v>
      </c>
      <c r="I3272" s="91" t="s">
        <v>27917</v>
      </c>
      <c r="J3272" s="91" t="s">
        <v>27918</v>
      </c>
      <c r="K3272" s="91" t="s">
        <v>27919</v>
      </c>
      <c r="L3272" s="91" t="s">
        <v>27920</v>
      </c>
      <c r="O3272" s="91" t="s">
        <v>27921</v>
      </c>
      <c r="P3272" s="91" t="s">
        <v>27922</v>
      </c>
      <c r="U3272" s="91">
        <v>0</v>
      </c>
      <c r="V3272" s="91">
        <v>500000</v>
      </c>
      <c r="W3272" s="91">
        <v>0</v>
      </c>
      <c r="X3272" s="91">
        <v>100</v>
      </c>
      <c r="Y3272" s="91">
        <v>120</v>
      </c>
      <c r="Z3272" s="91">
        <v>40</v>
      </c>
      <c r="AA3272" s="91">
        <v>60</v>
      </c>
      <c r="AB3272" s="91">
        <v>120</v>
      </c>
      <c r="AC3272" s="91">
        <v>40</v>
      </c>
      <c r="AD3272" s="91">
        <v>60</v>
      </c>
      <c r="AE3272" s="91">
        <v>120</v>
      </c>
      <c r="AF3272" s="91">
        <v>190</v>
      </c>
      <c r="AG3272" s="91">
        <v>260</v>
      </c>
      <c r="AH3272" s="91">
        <v>264177</v>
      </c>
      <c r="AI3272" s="91">
        <v>1</v>
      </c>
      <c r="AJ3272" s="91" t="s">
        <v>27923</v>
      </c>
      <c r="AK3272" s="91">
        <v>2</v>
      </c>
      <c r="AL3272" s="91">
        <v>0</v>
      </c>
      <c r="AM3272" s="91" t="s">
        <v>87</v>
      </c>
      <c r="AO3272" s="91">
        <v>0</v>
      </c>
      <c r="AP3272" s="91">
        <v>2</v>
      </c>
      <c r="AQ3272" s="91" t="s">
        <v>87</v>
      </c>
      <c r="AR3272" s="91" t="s">
        <v>87</v>
      </c>
      <c r="AW3272" s="91">
        <v>1</v>
      </c>
      <c r="AX3272" s="91">
        <v>0</v>
      </c>
      <c r="AZ3272" s="92">
        <v>36680</v>
      </c>
      <c r="BA3272" s="91" t="s">
        <v>183</v>
      </c>
      <c r="BB3272" s="92">
        <v>40351</v>
      </c>
      <c r="BC3272" s="91" t="s">
        <v>87</v>
      </c>
    </row>
    <row r="3273" spans="1:55">
      <c r="A3273" s="91">
        <f t="shared" si="51"/>
        <v>3272</v>
      </c>
      <c r="B3273" s="91">
        <v>4186001</v>
      </c>
      <c r="C3273" s="91">
        <v>40</v>
      </c>
      <c r="D3273" s="91">
        <v>19</v>
      </c>
      <c r="E3273" s="91">
        <v>41860</v>
      </c>
      <c r="F3273" s="91">
        <v>1</v>
      </c>
      <c r="G3273" s="91" t="s">
        <v>27924</v>
      </c>
      <c r="I3273" s="91" t="s">
        <v>14707</v>
      </c>
      <c r="J3273" s="91" t="s">
        <v>27925</v>
      </c>
      <c r="K3273" s="91" t="s">
        <v>27926</v>
      </c>
      <c r="L3273" s="91" t="s">
        <v>27927</v>
      </c>
      <c r="O3273" s="91" t="s">
        <v>27928</v>
      </c>
      <c r="P3273" s="91" t="s">
        <v>27929</v>
      </c>
      <c r="U3273" s="91">
        <v>0</v>
      </c>
      <c r="V3273" s="91">
        <v>500000</v>
      </c>
      <c r="W3273" s="91">
        <v>0</v>
      </c>
      <c r="X3273" s="91">
        <v>0</v>
      </c>
      <c r="Y3273" s="91">
        <v>0</v>
      </c>
      <c r="Z3273" s="91">
        <v>40</v>
      </c>
      <c r="AA3273" s="91">
        <v>60</v>
      </c>
      <c r="AB3273" s="91">
        <v>120</v>
      </c>
      <c r="AC3273" s="91">
        <v>0</v>
      </c>
      <c r="AD3273" s="91">
        <v>0</v>
      </c>
      <c r="AE3273" s="91">
        <v>0</v>
      </c>
      <c r="AF3273" s="91">
        <v>1</v>
      </c>
      <c r="AG3273" s="91">
        <v>246</v>
      </c>
      <c r="AH3273" s="91">
        <v>1814318</v>
      </c>
      <c r="AI3273" s="91">
        <v>1</v>
      </c>
      <c r="AJ3273" s="91" t="s">
        <v>27930</v>
      </c>
      <c r="AK3273" s="91">
        <v>2</v>
      </c>
      <c r="AL3273" s="91">
        <v>1</v>
      </c>
      <c r="AM3273" s="91" t="s">
        <v>27931</v>
      </c>
      <c r="AN3273" s="91" t="s">
        <v>431</v>
      </c>
      <c r="AO3273" s="91">
        <v>1</v>
      </c>
      <c r="AP3273" s="91">
        <v>2</v>
      </c>
      <c r="AQ3273" s="91" t="s">
        <v>87</v>
      </c>
      <c r="AR3273" s="91" t="s">
        <v>87</v>
      </c>
      <c r="AW3273" s="91">
        <v>1</v>
      </c>
      <c r="AX3273" s="91">
        <v>0</v>
      </c>
      <c r="AZ3273" s="92">
        <v>36680</v>
      </c>
      <c r="BA3273" s="91" t="s">
        <v>183</v>
      </c>
      <c r="BB3273" s="92">
        <v>40354</v>
      </c>
      <c r="BC3273" s="91" t="s">
        <v>87</v>
      </c>
    </row>
    <row r="3274" spans="1:55">
      <c r="A3274" s="91">
        <f t="shared" si="51"/>
        <v>3273</v>
      </c>
      <c r="B3274" s="91">
        <v>4368001</v>
      </c>
      <c r="C3274" s="91">
        <v>50</v>
      </c>
      <c r="D3274" s="91">
        <v>19</v>
      </c>
      <c r="E3274" s="91">
        <v>43680</v>
      </c>
      <c r="F3274" s="91">
        <v>1</v>
      </c>
      <c r="G3274" s="91" t="s">
        <v>27932</v>
      </c>
      <c r="I3274" s="91" t="s">
        <v>27933</v>
      </c>
      <c r="J3274" s="91" t="s">
        <v>27934</v>
      </c>
      <c r="K3274" s="91" t="s">
        <v>4778</v>
      </c>
      <c r="L3274" s="91" t="s">
        <v>27935</v>
      </c>
      <c r="O3274" s="91" t="s">
        <v>27936</v>
      </c>
      <c r="P3274" s="91" t="s">
        <v>87</v>
      </c>
      <c r="U3274" s="91">
        <v>0</v>
      </c>
      <c r="V3274" s="91">
        <v>500000</v>
      </c>
      <c r="W3274" s="91">
        <v>40</v>
      </c>
      <c r="X3274" s="91">
        <v>60</v>
      </c>
      <c r="Y3274" s="91">
        <v>120</v>
      </c>
      <c r="Z3274" s="91">
        <v>40</v>
      </c>
      <c r="AA3274" s="91">
        <v>60</v>
      </c>
      <c r="AB3274" s="91">
        <v>120</v>
      </c>
      <c r="AC3274" s="91">
        <v>40</v>
      </c>
      <c r="AD3274" s="91">
        <v>60</v>
      </c>
      <c r="AE3274" s="91">
        <v>120</v>
      </c>
      <c r="AF3274" s="91">
        <v>152</v>
      </c>
      <c r="AG3274" s="91">
        <v>37</v>
      </c>
      <c r="AH3274" s="91">
        <v>16246</v>
      </c>
      <c r="AI3274" s="91">
        <v>2</v>
      </c>
      <c r="AJ3274" s="91" t="s">
        <v>27937</v>
      </c>
      <c r="AK3274" s="91">
        <v>2</v>
      </c>
      <c r="AL3274" s="91">
        <v>0</v>
      </c>
      <c r="AM3274" s="91" t="s">
        <v>87</v>
      </c>
      <c r="AO3274" s="91">
        <v>1</v>
      </c>
      <c r="AP3274" s="91">
        <v>2</v>
      </c>
      <c r="AQ3274" s="91" t="s">
        <v>87</v>
      </c>
      <c r="AR3274" s="91" t="s">
        <v>87</v>
      </c>
      <c r="AW3274" s="91">
        <v>1</v>
      </c>
      <c r="AX3274" s="91">
        <v>0</v>
      </c>
      <c r="AZ3274" s="92">
        <v>36680</v>
      </c>
      <c r="BA3274" s="91" t="s">
        <v>183</v>
      </c>
      <c r="BB3274" s="92">
        <v>40346</v>
      </c>
      <c r="BC3274" s="91" t="s">
        <v>87</v>
      </c>
    </row>
    <row r="3275" spans="1:55">
      <c r="A3275" s="91">
        <f t="shared" si="51"/>
        <v>3274</v>
      </c>
      <c r="B3275" s="91">
        <v>4414001</v>
      </c>
      <c r="C3275" s="91">
        <v>20</v>
      </c>
      <c r="D3275" s="91">
        <v>19</v>
      </c>
      <c r="E3275" s="91">
        <v>44140</v>
      </c>
      <c r="F3275" s="91">
        <v>1</v>
      </c>
      <c r="G3275" s="91" t="s">
        <v>27938</v>
      </c>
      <c r="I3275" s="91" t="s">
        <v>27939</v>
      </c>
      <c r="J3275" s="91" t="s">
        <v>27940</v>
      </c>
      <c r="K3275" s="91" t="s">
        <v>27941</v>
      </c>
      <c r="L3275" s="91" t="s">
        <v>27942</v>
      </c>
      <c r="O3275" s="91" t="s">
        <v>27943</v>
      </c>
      <c r="P3275" s="91" t="s">
        <v>27944</v>
      </c>
      <c r="U3275" s="91">
        <v>1</v>
      </c>
      <c r="V3275" s="91">
        <v>500000</v>
      </c>
      <c r="W3275" s="91">
        <v>0</v>
      </c>
      <c r="X3275" s="91">
        <v>100</v>
      </c>
      <c r="Y3275" s="91">
        <v>120</v>
      </c>
      <c r="Z3275" s="91">
        <v>40</v>
      </c>
      <c r="AA3275" s="91">
        <v>60</v>
      </c>
      <c r="AB3275" s="91">
        <v>120</v>
      </c>
      <c r="AC3275" s="91">
        <v>40</v>
      </c>
      <c r="AD3275" s="91">
        <v>60</v>
      </c>
      <c r="AE3275" s="91">
        <v>120</v>
      </c>
      <c r="AF3275" s="91">
        <v>130</v>
      </c>
      <c r="AG3275" s="91">
        <v>137</v>
      </c>
      <c r="AH3275" s="91">
        <v>6040528</v>
      </c>
      <c r="AI3275" s="91">
        <v>1</v>
      </c>
      <c r="AJ3275" s="91" t="s">
        <v>27945</v>
      </c>
      <c r="AK3275" s="91">
        <v>2</v>
      </c>
      <c r="AL3275" s="91">
        <v>0</v>
      </c>
      <c r="AM3275" s="91" t="s">
        <v>87</v>
      </c>
      <c r="AO3275" s="91">
        <v>1</v>
      </c>
      <c r="AP3275" s="91">
        <v>2</v>
      </c>
      <c r="AQ3275" s="91">
        <v>1584839</v>
      </c>
      <c r="AR3275" s="91" t="s">
        <v>87</v>
      </c>
      <c r="AU3275" s="93">
        <v>42060</v>
      </c>
      <c r="AW3275" s="91">
        <v>1</v>
      </c>
      <c r="AX3275" s="91">
        <v>0</v>
      </c>
      <c r="AZ3275" s="92">
        <v>36680</v>
      </c>
      <c r="BA3275" s="91" t="s">
        <v>183</v>
      </c>
      <c r="BB3275" s="92">
        <v>42057</v>
      </c>
      <c r="BC3275" s="91" t="s">
        <v>87</v>
      </c>
    </row>
    <row r="3276" spans="1:55">
      <c r="A3276" s="91">
        <f t="shared" si="51"/>
        <v>3275</v>
      </c>
      <c r="B3276" s="91">
        <v>4423102</v>
      </c>
      <c r="C3276" s="91">
        <v>38</v>
      </c>
      <c r="D3276" s="91">
        <v>19</v>
      </c>
      <c r="E3276" s="91" t="s">
        <v>87</v>
      </c>
      <c r="F3276" s="91" t="s">
        <v>87</v>
      </c>
      <c r="G3276" s="91" t="s">
        <v>27946</v>
      </c>
      <c r="I3276" s="91" t="s">
        <v>27947</v>
      </c>
      <c r="K3276" s="91" t="s">
        <v>27948</v>
      </c>
      <c r="L3276" s="91" t="s">
        <v>27949</v>
      </c>
      <c r="M3276" s="91" t="s">
        <v>27950</v>
      </c>
      <c r="O3276" s="91" t="s">
        <v>27951</v>
      </c>
      <c r="P3276" s="91" t="s">
        <v>27952</v>
      </c>
      <c r="R3276" s="91" t="s">
        <v>27953</v>
      </c>
      <c r="S3276" s="91" t="s">
        <v>27954</v>
      </c>
      <c r="T3276" s="91" t="s">
        <v>860</v>
      </c>
      <c r="U3276" s="91">
        <v>0</v>
      </c>
      <c r="V3276" s="91">
        <v>500000</v>
      </c>
      <c r="W3276" s="91">
        <v>0</v>
      </c>
      <c r="X3276" s="91">
        <v>100</v>
      </c>
      <c r="Y3276" s="91">
        <v>120</v>
      </c>
      <c r="Z3276" s="91">
        <v>40</v>
      </c>
      <c r="AA3276" s="91">
        <v>60</v>
      </c>
      <c r="AB3276" s="91">
        <v>120</v>
      </c>
      <c r="AC3276" s="91">
        <v>0</v>
      </c>
      <c r="AD3276" s="91">
        <v>100</v>
      </c>
      <c r="AE3276" s="91">
        <v>120</v>
      </c>
      <c r="AF3276" s="91">
        <v>9</v>
      </c>
      <c r="AG3276" s="91">
        <v>615</v>
      </c>
      <c r="AH3276" s="91">
        <v>87376</v>
      </c>
      <c r="AI3276" s="91">
        <v>1</v>
      </c>
      <c r="AJ3276" s="91" t="s">
        <v>27955</v>
      </c>
      <c r="AK3276" s="91">
        <v>2</v>
      </c>
      <c r="AL3276" s="91">
        <v>0</v>
      </c>
      <c r="AM3276" s="91" t="s">
        <v>87</v>
      </c>
      <c r="AO3276" s="91">
        <v>1</v>
      </c>
      <c r="AP3276" s="91">
        <v>2</v>
      </c>
      <c r="AQ3276" s="91" t="s">
        <v>87</v>
      </c>
      <c r="AR3276" s="91" t="s">
        <v>87</v>
      </c>
      <c r="AW3276" s="91">
        <v>1</v>
      </c>
      <c r="AX3276" s="91">
        <v>0</v>
      </c>
      <c r="AZ3276" s="92">
        <v>42562</v>
      </c>
      <c r="BA3276" s="91" t="s">
        <v>183</v>
      </c>
      <c r="BB3276" s="92">
        <v>42562</v>
      </c>
      <c r="BC3276" s="91" t="s">
        <v>87</v>
      </c>
    </row>
    <row r="3277" spans="1:55">
      <c r="A3277" s="91">
        <f t="shared" si="51"/>
        <v>3276</v>
      </c>
      <c r="B3277" s="91">
        <v>4433001</v>
      </c>
      <c r="C3277" s="91">
        <v>10</v>
      </c>
      <c r="D3277" s="91">
        <v>19</v>
      </c>
      <c r="E3277" s="91">
        <v>44330</v>
      </c>
      <c r="F3277" s="91">
        <v>1</v>
      </c>
      <c r="G3277" s="91" t="s">
        <v>27956</v>
      </c>
      <c r="I3277" s="91" t="s">
        <v>27957</v>
      </c>
      <c r="J3277" s="91" t="s">
        <v>27956</v>
      </c>
      <c r="K3277" s="91" t="s">
        <v>27958</v>
      </c>
      <c r="L3277" s="91" t="s">
        <v>27959</v>
      </c>
      <c r="O3277" s="91" t="s">
        <v>27960</v>
      </c>
      <c r="P3277" s="91" t="s">
        <v>87</v>
      </c>
      <c r="U3277" s="91">
        <v>0</v>
      </c>
      <c r="V3277" s="91">
        <v>500000</v>
      </c>
      <c r="W3277" s="91">
        <v>0</v>
      </c>
      <c r="X3277" s="91">
        <v>0</v>
      </c>
      <c r="Y3277" s="91">
        <v>0</v>
      </c>
      <c r="Z3277" s="91">
        <v>30</v>
      </c>
      <c r="AA3277" s="91">
        <v>70</v>
      </c>
      <c r="AB3277" s="91">
        <v>120</v>
      </c>
      <c r="AC3277" s="91">
        <v>0</v>
      </c>
      <c r="AD3277" s="91">
        <v>0</v>
      </c>
      <c r="AE3277" s="91">
        <v>0</v>
      </c>
      <c r="AF3277" s="91">
        <v>116</v>
      </c>
      <c r="AG3277" s="91">
        <v>193</v>
      </c>
      <c r="AH3277" s="91">
        <v>11320</v>
      </c>
      <c r="AI3277" s="91">
        <v>2</v>
      </c>
      <c r="AJ3277" s="91" t="s">
        <v>27961</v>
      </c>
      <c r="AK3277" s="91">
        <v>2</v>
      </c>
      <c r="AL3277" s="91">
        <v>0</v>
      </c>
      <c r="AM3277" s="91" t="s">
        <v>87</v>
      </c>
      <c r="AO3277" s="91">
        <v>0</v>
      </c>
      <c r="AP3277" s="91">
        <v>2</v>
      </c>
      <c r="AQ3277" s="91" t="s">
        <v>87</v>
      </c>
      <c r="AR3277" s="91" t="s">
        <v>87</v>
      </c>
      <c r="AW3277" s="91">
        <v>1</v>
      </c>
      <c r="AX3277" s="91">
        <v>0</v>
      </c>
      <c r="AZ3277" s="92">
        <v>36680</v>
      </c>
      <c r="BA3277" s="91" t="s">
        <v>183</v>
      </c>
      <c r="BB3277" s="92">
        <v>40360</v>
      </c>
      <c r="BC3277" s="91" t="s">
        <v>87</v>
      </c>
    </row>
    <row r="3278" spans="1:55">
      <c r="A3278" s="91">
        <f t="shared" si="51"/>
        <v>3277</v>
      </c>
      <c r="B3278" s="91">
        <v>4450001</v>
      </c>
      <c r="C3278" s="91">
        <v>50</v>
      </c>
      <c r="D3278" s="91">
        <v>19</v>
      </c>
      <c r="E3278" s="91">
        <v>44500</v>
      </c>
      <c r="F3278" s="91">
        <v>1</v>
      </c>
      <c r="G3278" s="91" t="s">
        <v>27962</v>
      </c>
      <c r="I3278" s="91" t="s">
        <v>27963</v>
      </c>
      <c r="J3278" s="91" t="s">
        <v>27964</v>
      </c>
      <c r="K3278" s="91" t="s">
        <v>27965</v>
      </c>
      <c r="L3278" s="91" t="s">
        <v>27966</v>
      </c>
      <c r="O3278" s="91" t="s">
        <v>27967</v>
      </c>
      <c r="P3278" s="91" t="s">
        <v>87</v>
      </c>
      <c r="U3278" s="91">
        <v>1</v>
      </c>
      <c r="V3278" s="91">
        <v>500000</v>
      </c>
      <c r="W3278" s="91">
        <v>0</v>
      </c>
      <c r="X3278" s="91">
        <v>100</v>
      </c>
      <c r="Y3278" s="91">
        <v>120</v>
      </c>
      <c r="Z3278" s="91">
        <v>40</v>
      </c>
      <c r="AA3278" s="91">
        <v>60</v>
      </c>
      <c r="AB3278" s="91">
        <v>120</v>
      </c>
      <c r="AC3278" s="91">
        <v>40</v>
      </c>
      <c r="AD3278" s="91">
        <v>60</v>
      </c>
      <c r="AE3278" s="91">
        <v>120</v>
      </c>
      <c r="AF3278" s="91">
        <v>1551</v>
      </c>
      <c r="AG3278" s="91">
        <v>3</v>
      </c>
      <c r="AH3278" s="91">
        <v>101186</v>
      </c>
      <c r="AI3278" s="91">
        <v>2</v>
      </c>
      <c r="AJ3278" s="91" t="s">
        <v>27968</v>
      </c>
      <c r="AK3278" s="91">
        <v>2</v>
      </c>
      <c r="AL3278" s="91">
        <v>1</v>
      </c>
      <c r="AM3278" s="91">
        <v>23104100679000</v>
      </c>
      <c r="AN3278" s="91" t="s">
        <v>27969</v>
      </c>
      <c r="AO3278" s="91">
        <v>1</v>
      </c>
      <c r="AP3278" s="91">
        <v>2</v>
      </c>
      <c r="AQ3278" s="91">
        <v>1173888</v>
      </c>
      <c r="AR3278" s="91" t="s">
        <v>87</v>
      </c>
      <c r="AU3278" s="93">
        <v>42060</v>
      </c>
      <c r="AW3278" s="91">
        <v>1</v>
      </c>
      <c r="AX3278" s="91">
        <v>0</v>
      </c>
      <c r="AZ3278" s="92">
        <v>36680</v>
      </c>
      <c r="BA3278" s="91" t="s">
        <v>183</v>
      </c>
      <c r="BB3278" s="92">
        <v>42057</v>
      </c>
      <c r="BC3278" s="91" t="s">
        <v>87</v>
      </c>
    </row>
    <row r="3279" spans="1:55">
      <c r="A3279" s="91">
        <f t="shared" si="51"/>
        <v>3278</v>
      </c>
      <c r="B3279" s="91">
        <v>4459001</v>
      </c>
      <c r="C3279" s="91">
        <v>80</v>
      </c>
      <c r="D3279" s="91">
        <v>19</v>
      </c>
      <c r="E3279" s="91">
        <v>44590</v>
      </c>
      <c r="F3279" s="91">
        <v>1</v>
      </c>
      <c r="G3279" s="91" t="s">
        <v>27970</v>
      </c>
      <c r="I3279" s="91" t="s">
        <v>27971</v>
      </c>
      <c r="J3279" s="91" t="s">
        <v>27972</v>
      </c>
      <c r="K3279" s="91" t="s">
        <v>27973</v>
      </c>
      <c r="L3279" s="91" t="s">
        <v>27974</v>
      </c>
      <c r="O3279" s="91" t="s">
        <v>27975</v>
      </c>
      <c r="P3279" s="91" t="s">
        <v>27976</v>
      </c>
      <c r="R3279" s="91" t="s">
        <v>27977</v>
      </c>
      <c r="S3279" s="91" t="s">
        <v>27978</v>
      </c>
      <c r="T3279" s="91" t="s">
        <v>269</v>
      </c>
      <c r="U3279" s="91">
        <v>0</v>
      </c>
      <c r="V3279" s="91">
        <v>500000</v>
      </c>
      <c r="W3279" s="91">
        <v>0</v>
      </c>
      <c r="X3279" s="91">
        <v>100</v>
      </c>
      <c r="Y3279" s="91">
        <v>120</v>
      </c>
      <c r="Z3279" s="91">
        <v>40</v>
      </c>
      <c r="AA3279" s="91">
        <v>60</v>
      </c>
      <c r="AB3279" s="91">
        <v>120</v>
      </c>
      <c r="AC3279" s="91">
        <v>40</v>
      </c>
      <c r="AD3279" s="91">
        <v>60</v>
      </c>
      <c r="AE3279" s="91">
        <v>120</v>
      </c>
      <c r="AF3279" s="91">
        <v>185</v>
      </c>
      <c r="AG3279" s="91">
        <v>0</v>
      </c>
      <c r="AH3279" s="91">
        <v>163997</v>
      </c>
      <c r="AI3279" s="91">
        <v>1</v>
      </c>
      <c r="AJ3279" s="91" t="s">
        <v>27979</v>
      </c>
      <c r="AK3279" s="91">
        <v>2</v>
      </c>
      <c r="AL3279" s="91">
        <v>1</v>
      </c>
      <c r="AM3279" s="91">
        <v>46101605737000</v>
      </c>
      <c r="AN3279" s="91" t="s">
        <v>7520</v>
      </c>
      <c r="AO3279" s="91">
        <v>1</v>
      </c>
      <c r="AP3279" s="91">
        <v>2</v>
      </c>
      <c r="AQ3279" s="91" t="s">
        <v>87</v>
      </c>
      <c r="AR3279" s="91" t="s">
        <v>87</v>
      </c>
      <c r="AW3279" s="91">
        <v>1</v>
      </c>
      <c r="AX3279" s="91">
        <v>0</v>
      </c>
      <c r="AZ3279" s="92">
        <v>36680</v>
      </c>
      <c r="BA3279" s="91" t="s">
        <v>183</v>
      </c>
      <c r="BB3279" s="92">
        <v>40351</v>
      </c>
      <c r="BC3279" s="91" t="s">
        <v>87</v>
      </c>
    </row>
    <row r="3280" spans="1:55">
      <c r="A3280" s="91">
        <f t="shared" si="51"/>
        <v>3279</v>
      </c>
      <c r="B3280" s="91">
        <v>4460001</v>
      </c>
      <c r="C3280" s="91">
        <v>80</v>
      </c>
      <c r="D3280" s="91">
        <v>19</v>
      </c>
      <c r="E3280" s="91">
        <v>44600</v>
      </c>
      <c r="F3280" s="91">
        <v>1</v>
      </c>
      <c r="G3280" s="91" t="s">
        <v>27980</v>
      </c>
      <c r="I3280" s="91" t="s">
        <v>27981</v>
      </c>
      <c r="J3280" s="91" t="s">
        <v>27980</v>
      </c>
      <c r="K3280" s="91" t="s">
        <v>27982</v>
      </c>
      <c r="L3280" s="91" t="s">
        <v>27983</v>
      </c>
      <c r="O3280" s="91" t="s">
        <v>27984</v>
      </c>
      <c r="P3280" s="91" t="s">
        <v>27985</v>
      </c>
      <c r="U3280" s="91">
        <v>1</v>
      </c>
      <c r="V3280" s="91">
        <v>500000</v>
      </c>
      <c r="W3280" s="91">
        <v>0</v>
      </c>
      <c r="X3280" s="91">
        <v>100</v>
      </c>
      <c r="Y3280" s="91">
        <v>120</v>
      </c>
      <c r="Z3280" s="91">
        <v>40</v>
      </c>
      <c r="AA3280" s="91">
        <v>60</v>
      </c>
      <c r="AB3280" s="91">
        <v>120</v>
      </c>
      <c r="AC3280" s="91">
        <v>40</v>
      </c>
      <c r="AD3280" s="91">
        <v>60</v>
      </c>
      <c r="AE3280" s="91">
        <v>120</v>
      </c>
      <c r="AF3280" s="91">
        <v>177</v>
      </c>
      <c r="AG3280" s="91">
        <v>257</v>
      </c>
      <c r="AH3280" s="91">
        <v>7121</v>
      </c>
      <c r="AI3280" s="91">
        <v>2</v>
      </c>
      <c r="AJ3280" s="91" t="s">
        <v>27986</v>
      </c>
      <c r="AK3280" s="91">
        <v>2</v>
      </c>
      <c r="AL3280" s="91">
        <v>0</v>
      </c>
      <c r="AM3280" s="91" t="s">
        <v>87</v>
      </c>
      <c r="AO3280" s="91">
        <v>0</v>
      </c>
      <c r="AP3280" s="91">
        <v>2</v>
      </c>
      <c r="AQ3280" s="91">
        <v>1630482</v>
      </c>
      <c r="AR3280" s="91" t="s">
        <v>87</v>
      </c>
      <c r="AU3280" s="93">
        <v>42088</v>
      </c>
      <c r="AW3280" s="91">
        <v>1</v>
      </c>
      <c r="AX3280" s="91">
        <v>0</v>
      </c>
      <c r="AZ3280" s="92">
        <v>36680</v>
      </c>
      <c r="BA3280" s="91" t="s">
        <v>183</v>
      </c>
      <c r="BB3280" s="92">
        <v>40351</v>
      </c>
      <c r="BC3280" s="91" t="s">
        <v>87</v>
      </c>
    </row>
    <row r="3281" spans="1:55">
      <c r="A3281" s="91">
        <f t="shared" si="51"/>
        <v>3280</v>
      </c>
      <c r="B3281" s="91">
        <v>4467001</v>
      </c>
      <c r="C3281" s="91">
        <v>50</v>
      </c>
      <c r="D3281" s="91">
        <v>19</v>
      </c>
      <c r="E3281" s="91">
        <v>44670</v>
      </c>
      <c r="F3281" s="91">
        <v>1</v>
      </c>
      <c r="G3281" s="91" t="s">
        <v>27987</v>
      </c>
      <c r="I3281" s="91" t="s">
        <v>27988</v>
      </c>
      <c r="J3281" s="91" t="s">
        <v>27987</v>
      </c>
      <c r="K3281" s="91" t="s">
        <v>27989</v>
      </c>
      <c r="L3281" s="91" t="s">
        <v>27990</v>
      </c>
      <c r="O3281" s="91" t="s">
        <v>27991</v>
      </c>
      <c r="P3281" s="91" t="s">
        <v>27991</v>
      </c>
      <c r="U3281" s="91">
        <v>0</v>
      </c>
      <c r="V3281" s="91">
        <v>500000</v>
      </c>
      <c r="W3281" s="91">
        <v>100</v>
      </c>
      <c r="X3281" s="91">
        <v>0</v>
      </c>
      <c r="Y3281" s="91">
        <v>0</v>
      </c>
      <c r="Z3281" s="91">
        <v>100</v>
      </c>
      <c r="AA3281" s="91">
        <v>0</v>
      </c>
      <c r="AB3281" s="91">
        <v>0</v>
      </c>
      <c r="AC3281" s="91">
        <v>100</v>
      </c>
      <c r="AD3281" s="91">
        <v>0</v>
      </c>
      <c r="AE3281" s="91">
        <v>0</v>
      </c>
      <c r="AF3281" s="91">
        <v>5</v>
      </c>
      <c r="AG3281" s="91">
        <v>718</v>
      </c>
      <c r="AH3281" s="91">
        <v>1319204</v>
      </c>
      <c r="AI3281" s="91">
        <v>1</v>
      </c>
      <c r="AJ3281" s="91" t="s">
        <v>27992</v>
      </c>
      <c r="AK3281" s="91">
        <v>2</v>
      </c>
      <c r="AL3281" s="91">
        <v>0</v>
      </c>
      <c r="AM3281" s="91" t="s">
        <v>87</v>
      </c>
      <c r="AO3281" s="91">
        <v>0</v>
      </c>
      <c r="AP3281" s="91">
        <v>2</v>
      </c>
      <c r="AQ3281" s="91" t="s">
        <v>87</v>
      </c>
      <c r="AR3281" s="91" t="s">
        <v>87</v>
      </c>
      <c r="AW3281" s="91">
        <v>1</v>
      </c>
      <c r="AX3281" s="91">
        <v>0</v>
      </c>
      <c r="AZ3281" s="92">
        <v>36680</v>
      </c>
      <c r="BA3281" s="91" t="s">
        <v>183</v>
      </c>
      <c r="BB3281" s="92">
        <v>40346</v>
      </c>
      <c r="BC3281" s="91" t="s">
        <v>87</v>
      </c>
    </row>
    <row r="3282" spans="1:55">
      <c r="A3282" s="91">
        <f t="shared" si="51"/>
        <v>3281</v>
      </c>
      <c r="B3282" s="91">
        <v>4483002</v>
      </c>
      <c r="C3282" s="91">
        <v>70</v>
      </c>
      <c r="D3282" s="91">
        <v>19</v>
      </c>
      <c r="E3282" s="91">
        <v>44830</v>
      </c>
      <c r="F3282" s="91">
        <v>2</v>
      </c>
      <c r="G3282" s="91" t="s">
        <v>19278</v>
      </c>
      <c r="I3282" s="91" t="s">
        <v>27993</v>
      </c>
      <c r="J3282" s="91" t="s">
        <v>19278</v>
      </c>
      <c r="K3282" s="91" t="s">
        <v>27994</v>
      </c>
      <c r="L3282" s="91" t="s">
        <v>27995</v>
      </c>
      <c r="O3282" s="91" t="s">
        <v>27996</v>
      </c>
      <c r="P3282" s="91" t="s">
        <v>87</v>
      </c>
      <c r="R3282" s="91" t="s">
        <v>27997</v>
      </c>
      <c r="S3282" s="91" t="s">
        <v>27998</v>
      </c>
      <c r="U3282" s="91">
        <v>0</v>
      </c>
      <c r="V3282" s="91">
        <v>500000</v>
      </c>
      <c r="W3282" s="91">
        <v>100</v>
      </c>
      <c r="X3282" s="91">
        <v>0</v>
      </c>
      <c r="Y3282" s="91">
        <v>120</v>
      </c>
      <c r="Z3282" s="91">
        <v>100</v>
      </c>
      <c r="AA3282" s="91">
        <v>0</v>
      </c>
      <c r="AB3282" s="91">
        <v>120</v>
      </c>
      <c r="AC3282" s="91">
        <v>100</v>
      </c>
      <c r="AD3282" s="91">
        <v>0</v>
      </c>
      <c r="AE3282" s="91">
        <v>120</v>
      </c>
      <c r="AF3282" s="91">
        <v>10</v>
      </c>
      <c r="AG3282" s="91">
        <v>206</v>
      </c>
      <c r="AH3282" s="91">
        <v>15480</v>
      </c>
      <c r="AI3282" s="91">
        <v>1</v>
      </c>
      <c r="AJ3282" s="91" t="s">
        <v>27999</v>
      </c>
      <c r="AK3282" s="91">
        <v>2</v>
      </c>
      <c r="AL3282" s="91">
        <v>0</v>
      </c>
      <c r="AM3282" s="91" t="s">
        <v>87</v>
      </c>
      <c r="AO3282" s="91">
        <v>0</v>
      </c>
      <c r="AP3282" s="91">
        <v>2</v>
      </c>
      <c r="AQ3282" s="91" t="s">
        <v>87</v>
      </c>
      <c r="AR3282" s="91" t="s">
        <v>87</v>
      </c>
      <c r="AW3282" s="91">
        <v>1</v>
      </c>
      <c r="AX3282" s="91">
        <v>0</v>
      </c>
      <c r="AZ3282" s="92">
        <v>36680</v>
      </c>
      <c r="BA3282" s="91" t="s">
        <v>183</v>
      </c>
      <c r="BB3282" s="92">
        <v>40357</v>
      </c>
      <c r="BC3282" s="91" t="s">
        <v>87</v>
      </c>
    </row>
    <row r="3283" spans="1:55">
      <c r="A3283" s="91">
        <f t="shared" si="51"/>
        <v>3282</v>
      </c>
      <c r="B3283" s="91">
        <v>4542001</v>
      </c>
      <c r="C3283" s="91">
        <v>30</v>
      </c>
      <c r="D3283" s="91">
        <v>19</v>
      </c>
      <c r="E3283" s="91">
        <v>45420</v>
      </c>
      <c r="F3283" s="91">
        <v>1</v>
      </c>
      <c r="G3283" s="91" t="s">
        <v>28000</v>
      </c>
      <c r="I3283" s="91" t="s">
        <v>28001</v>
      </c>
      <c r="J3283" s="91" t="s">
        <v>28000</v>
      </c>
      <c r="K3283" s="91" t="s">
        <v>12997</v>
      </c>
      <c r="L3283" s="91" t="s">
        <v>28002</v>
      </c>
      <c r="O3283" s="91" t="s">
        <v>28003</v>
      </c>
      <c r="P3283" s="91" t="s">
        <v>28004</v>
      </c>
      <c r="R3283" s="91" t="s">
        <v>28005</v>
      </c>
      <c r="S3283" s="91" t="s">
        <v>28006</v>
      </c>
      <c r="T3283" s="91" t="s">
        <v>269</v>
      </c>
      <c r="U3283" s="91">
        <v>0</v>
      </c>
      <c r="V3283" s="91">
        <v>500000</v>
      </c>
      <c r="W3283" s="91">
        <v>40</v>
      </c>
      <c r="X3283" s="91">
        <v>60</v>
      </c>
      <c r="Y3283" s="91">
        <v>120</v>
      </c>
      <c r="Z3283" s="91">
        <v>40</v>
      </c>
      <c r="AA3283" s="91">
        <v>60</v>
      </c>
      <c r="AB3283" s="91">
        <v>120</v>
      </c>
      <c r="AC3283" s="91">
        <v>40</v>
      </c>
      <c r="AD3283" s="91">
        <v>60</v>
      </c>
      <c r="AE3283" s="91">
        <v>120</v>
      </c>
      <c r="AF3283" s="91">
        <v>1</v>
      </c>
      <c r="AG3283" s="91">
        <v>54</v>
      </c>
      <c r="AH3283" s="91">
        <v>13755</v>
      </c>
      <c r="AI3283" s="91">
        <v>2</v>
      </c>
      <c r="AJ3283" s="91" t="s">
        <v>28007</v>
      </c>
      <c r="AK3283" s="91">
        <v>2</v>
      </c>
      <c r="AL3283" s="91">
        <v>0</v>
      </c>
      <c r="AM3283" s="91" t="s">
        <v>87</v>
      </c>
      <c r="AO3283" s="91">
        <v>1</v>
      </c>
      <c r="AP3283" s="91">
        <v>2</v>
      </c>
      <c r="AQ3283" s="91" t="s">
        <v>87</v>
      </c>
      <c r="AR3283" s="91" t="s">
        <v>87</v>
      </c>
      <c r="AW3283" s="91">
        <v>1</v>
      </c>
      <c r="AX3283" s="91">
        <v>0</v>
      </c>
      <c r="AZ3283" s="92">
        <v>36680</v>
      </c>
      <c r="BA3283" s="91" t="s">
        <v>183</v>
      </c>
      <c r="BB3283" s="92">
        <v>42657</v>
      </c>
      <c r="BC3283" s="91" t="s">
        <v>87</v>
      </c>
    </row>
    <row r="3284" spans="1:55">
      <c r="A3284" s="91">
        <f t="shared" si="51"/>
        <v>3283</v>
      </c>
      <c r="B3284" s="91">
        <v>4601001</v>
      </c>
      <c r="C3284" s="91">
        <v>50</v>
      </c>
      <c r="D3284" s="91">
        <v>19</v>
      </c>
      <c r="E3284" s="91">
        <v>46010</v>
      </c>
      <c r="F3284" s="91">
        <v>1</v>
      </c>
      <c r="G3284" s="91" t="s">
        <v>28008</v>
      </c>
      <c r="I3284" s="91" t="s">
        <v>28009</v>
      </c>
      <c r="J3284" s="91" t="s">
        <v>28010</v>
      </c>
      <c r="K3284" s="91" t="s">
        <v>28011</v>
      </c>
      <c r="L3284" s="91" t="s">
        <v>28012</v>
      </c>
      <c r="O3284" s="91" t="s">
        <v>28013</v>
      </c>
      <c r="P3284" s="91" t="s">
        <v>87</v>
      </c>
      <c r="U3284" s="91">
        <v>0</v>
      </c>
      <c r="V3284" s="91">
        <v>500000</v>
      </c>
      <c r="W3284" s="91">
        <v>0</v>
      </c>
      <c r="X3284" s="91">
        <v>0</v>
      </c>
      <c r="Y3284" s="91">
        <v>0</v>
      </c>
      <c r="Z3284" s="91">
        <v>100</v>
      </c>
      <c r="AA3284" s="91">
        <v>0</v>
      </c>
      <c r="AB3284" s="91">
        <v>0</v>
      </c>
      <c r="AC3284" s="91">
        <v>0</v>
      </c>
      <c r="AD3284" s="91">
        <v>0</v>
      </c>
      <c r="AE3284" s="91">
        <v>0</v>
      </c>
      <c r="AF3284" s="91">
        <v>543</v>
      </c>
      <c r="AG3284" s="91">
        <v>256</v>
      </c>
      <c r="AH3284" s="91">
        <v>2562916</v>
      </c>
      <c r="AI3284" s="91">
        <v>1</v>
      </c>
      <c r="AJ3284" s="91" t="s">
        <v>28014</v>
      </c>
      <c r="AK3284" s="91">
        <v>2</v>
      </c>
      <c r="AL3284" s="91">
        <v>0</v>
      </c>
      <c r="AM3284" s="91" t="s">
        <v>87</v>
      </c>
      <c r="AO3284" s="91">
        <v>1</v>
      </c>
      <c r="AP3284" s="91">
        <v>2</v>
      </c>
      <c r="AQ3284" s="91" t="s">
        <v>87</v>
      </c>
      <c r="AR3284" s="91" t="s">
        <v>87</v>
      </c>
      <c r="AW3284" s="91">
        <v>1</v>
      </c>
      <c r="AX3284" s="91">
        <v>0</v>
      </c>
      <c r="AZ3284" s="92">
        <v>36680</v>
      </c>
      <c r="BA3284" s="91" t="s">
        <v>183</v>
      </c>
      <c r="BB3284" s="92">
        <v>41442</v>
      </c>
      <c r="BC3284" s="91" t="s">
        <v>87</v>
      </c>
    </row>
    <row r="3285" spans="1:55">
      <c r="A3285" s="91">
        <f t="shared" si="51"/>
        <v>3284</v>
      </c>
      <c r="B3285" s="91">
        <v>4604001</v>
      </c>
      <c r="C3285" s="91">
        <v>30</v>
      </c>
      <c r="D3285" s="91">
        <v>19</v>
      </c>
      <c r="E3285" s="91">
        <v>46040</v>
      </c>
      <c r="F3285" s="91">
        <v>1</v>
      </c>
      <c r="G3285" s="91" t="s">
        <v>28015</v>
      </c>
      <c r="I3285" s="91" t="s">
        <v>22264</v>
      </c>
      <c r="J3285" s="91" t="s">
        <v>28016</v>
      </c>
      <c r="K3285" s="91" t="s">
        <v>28017</v>
      </c>
      <c r="L3285" s="91" t="s">
        <v>28018</v>
      </c>
      <c r="O3285" s="91" t="s">
        <v>28019</v>
      </c>
      <c r="P3285" s="91" t="s">
        <v>28020</v>
      </c>
      <c r="R3285" s="91" t="s">
        <v>28021</v>
      </c>
      <c r="S3285" s="91" t="s">
        <v>28022</v>
      </c>
      <c r="T3285" s="91" t="s">
        <v>269</v>
      </c>
      <c r="U3285" s="91">
        <v>1</v>
      </c>
      <c r="V3285" s="91">
        <v>500000</v>
      </c>
      <c r="W3285" s="91">
        <v>0</v>
      </c>
      <c r="X3285" s="91">
        <v>0</v>
      </c>
      <c r="Y3285" s="91">
        <v>0</v>
      </c>
      <c r="Z3285" s="91">
        <v>40</v>
      </c>
      <c r="AA3285" s="91">
        <v>60</v>
      </c>
      <c r="AB3285" s="91">
        <v>120</v>
      </c>
      <c r="AC3285" s="91">
        <v>0</v>
      </c>
      <c r="AD3285" s="91">
        <v>0</v>
      </c>
      <c r="AE3285" s="91">
        <v>0</v>
      </c>
      <c r="AF3285" s="91">
        <v>9</v>
      </c>
      <c r="AG3285" s="91">
        <v>276</v>
      </c>
      <c r="AH3285" s="91">
        <v>257871</v>
      </c>
      <c r="AI3285" s="91">
        <v>2</v>
      </c>
      <c r="AJ3285" s="91" t="s">
        <v>28023</v>
      </c>
      <c r="AK3285" s="91">
        <v>2</v>
      </c>
      <c r="AL3285" s="91">
        <v>0</v>
      </c>
      <c r="AM3285" s="91" t="s">
        <v>87</v>
      </c>
      <c r="AO3285" s="91">
        <v>1</v>
      </c>
      <c r="AP3285" s="91">
        <v>2</v>
      </c>
      <c r="AQ3285" s="91">
        <v>1583085</v>
      </c>
      <c r="AR3285" s="91" t="s">
        <v>87</v>
      </c>
      <c r="AU3285" s="93">
        <v>42060</v>
      </c>
      <c r="AW3285" s="91">
        <v>1</v>
      </c>
      <c r="AX3285" s="91">
        <v>0</v>
      </c>
      <c r="AZ3285" s="92">
        <v>36680</v>
      </c>
      <c r="BA3285" s="91" t="s">
        <v>183</v>
      </c>
      <c r="BB3285" s="92">
        <v>42057</v>
      </c>
      <c r="BC3285" s="91" t="s">
        <v>87</v>
      </c>
    </row>
    <row r="3286" spans="1:55">
      <c r="A3286" s="91">
        <f t="shared" si="51"/>
        <v>3285</v>
      </c>
      <c r="B3286" s="91">
        <v>4631508</v>
      </c>
      <c r="C3286" s="91">
        <v>43</v>
      </c>
      <c r="D3286" s="91">
        <v>19</v>
      </c>
      <c r="E3286" s="91" t="s">
        <v>87</v>
      </c>
      <c r="F3286" s="91" t="s">
        <v>87</v>
      </c>
      <c r="G3286" s="91" t="s">
        <v>28024</v>
      </c>
      <c r="I3286" s="91" t="s">
        <v>2568</v>
      </c>
      <c r="J3286" s="91" t="s">
        <v>22303</v>
      </c>
      <c r="K3286" s="91" t="s">
        <v>28025</v>
      </c>
      <c r="L3286" s="91" t="s">
        <v>28026</v>
      </c>
      <c r="M3286" s="91" t="s">
        <v>28027</v>
      </c>
      <c r="O3286" s="91" t="s">
        <v>28028</v>
      </c>
      <c r="P3286" s="91" t="s">
        <v>28029</v>
      </c>
      <c r="R3286" s="91" t="s">
        <v>28030</v>
      </c>
      <c r="S3286" s="91" t="s">
        <v>28031</v>
      </c>
      <c r="T3286" s="91" t="s">
        <v>28032</v>
      </c>
      <c r="U3286" s="91">
        <v>0</v>
      </c>
      <c r="V3286" s="91">
        <v>500000</v>
      </c>
      <c r="W3286" s="91">
        <v>0</v>
      </c>
      <c r="X3286" s="91">
        <v>0</v>
      </c>
      <c r="Y3286" s="91">
        <v>0</v>
      </c>
      <c r="Z3286" s="91">
        <v>30</v>
      </c>
      <c r="AA3286" s="91">
        <v>70</v>
      </c>
      <c r="AB3286" s="91">
        <v>120</v>
      </c>
      <c r="AC3286" s="91">
        <v>0</v>
      </c>
      <c r="AD3286" s="91">
        <v>0</v>
      </c>
      <c r="AE3286" s="91">
        <v>0</v>
      </c>
      <c r="AF3286" s="91">
        <v>143</v>
      </c>
      <c r="AG3286" s="91">
        <v>214</v>
      </c>
      <c r="AH3286" s="91">
        <v>768623</v>
      </c>
      <c r="AI3286" s="91">
        <v>1</v>
      </c>
      <c r="AJ3286" s="91" t="s">
        <v>2568</v>
      </c>
      <c r="AK3286" s="91">
        <v>2</v>
      </c>
      <c r="AL3286" s="91">
        <v>0</v>
      </c>
      <c r="AM3286" s="91" t="s">
        <v>87</v>
      </c>
      <c r="AO3286" s="91">
        <v>0</v>
      </c>
      <c r="AP3286" s="91">
        <v>2</v>
      </c>
      <c r="AQ3286" s="91" t="s">
        <v>87</v>
      </c>
      <c r="AR3286" s="91" t="s">
        <v>87</v>
      </c>
      <c r="AW3286" s="91">
        <v>1</v>
      </c>
      <c r="AX3286" s="91">
        <v>0</v>
      </c>
      <c r="AY3286" s="91">
        <v>0</v>
      </c>
      <c r="AZ3286" s="92">
        <v>43132</v>
      </c>
      <c r="BA3286" s="91" t="s">
        <v>3642</v>
      </c>
      <c r="BB3286" s="92">
        <v>43132</v>
      </c>
      <c r="BC3286" s="91" t="s">
        <v>3642</v>
      </c>
    </row>
    <row r="3287" spans="1:55">
      <c r="A3287" s="91">
        <f t="shared" si="51"/>
        <v>3286</v>
      </c>
      <c r="B3287" s="91">
        <v>4631512</v>
      </c>
      <c r="C3287" s="91">
        <v>57</v>
      </c>
      <c r="D3287" s="91">
        <v>19</v>
      </c>
      <c r="E3287" s="91" t="s">
        <v>87</v>
      </c>
      <c r="F3287" s="91" t="s">
        <v>87</v>
      </c>
      <c r="G3287" s="91" t="s">
        <v>28033</v>
      </c>
      <c r="I3287" s="91" t="s">
        <v>28034</v>
      </c>
      <c r="K3287" s="91" t="s">
        <v>3204</v>
      </c>
      <c r="L3287" s="91" t="s">
        <v>28035</v>
      </c>
      <c r="O3287" s="91" t="s">
        <v>28036</v>
      </c>
      <c r="P3287" s="91" t="s">
        <v>28037</v>
      </c>
      <c r="R3287" s="91" t="s">
        <v>28038</v>
      </c>
      <c r="S3287" s="91" t="s">
        <v>28039</v>
      </c>
      <c r="T3287" s="91" t="s">
        <v>385</v>
      </c>
      <c r="U3287" s="91">
        <v>0</v>
      </c>
      <c r="V3287" s="91">
        <v>500000</v>
      </c>
      <c r="W3287" s="91">
        <v>0</v>
      </c>
      <c r="X3287" s="91">
        <v>100</v>
      </c>
      <c r="Y3287" s="91">
        <v>120</v>
      </c>
      <c r="Z3287" s="91">
        <v>40</v>
      </c>
      <c r="AA3287" s="91">
        <v>60</v>
      </c>
      <c r="AB3287" s="91">
        <v>120</v>
      </c>
      <c r="AC3287" s="91">
        <v>40</v>
      </c>
      <c r="AD3287" s="91">
        <v>60</v>
      </c>
      <c r="AE3287" s="91">
        <v>120</v>
      </c>
      <c r="AF3287" s="91">
        <v>143</v>
      </c>
      <c r="AG3287" s="91">
        <v>214</v>
      </c>
      <c r="AH3287" s="91">
        <v>768623</v>
      </c>
      <c r="AI3287" s="91">
        <v>1</v>
      </c>
      <c r="AJ3287" s="91" t="s">
        <v>28040</v>
      </c>
      <c r="AK3287" s="91">
        <v>2</v>
      </c>
      <c r="AL3287" s="91">
        <v>0</v>
      </c>
      <c r="AM3287" s="91" t="s">
        <v>87</v>
      </c>
      <c r="AO3287" s="91">
        <v>1</v>
      </c>
      <c r="AP3287" s="91">
        <v>0</v>
      </c>
      <c r="AQ3287" s="91" t="s">
        <v>87</v>
      </c>
      <c r="AR3287" s="91" t="s">
        <v>87</v>
      </c>
      <c r="AW3287" s="91">
        <v>1</v>
      </c>
      <c r="AX3287" s="91">
        <v>0</v>
      </c>
      <c r="AY3287" s="91">
        <v>0</v>
      </c>
      <c r="AZ3287" s="92">
        <v>43132</v>
      </c>
      <c r="BA3287" s="91" t="s">
        <v>728</v>
      </c>
      <c r="BB3287" s="92">
        <v>43132</v>
      </c>
      <c r="BC3287" s="91" t="s">
        <v>728</v>
      </c>
    </row>
    <row r="3288" spans="1:55">
      <c r="A3288" s="91">
        <f t="shared" si="51"/>
        <v>3287</v>
      </c>
      <c r="B3288" s="91">
        <v>4723001</v>
      </c>
      <c r="C3288" s="91">
        <v>29</v>
      </c>
      <c r="D3288" s="91">
        <v>19</v>
      </c>
      <c r="E3288" s="91">
        <v>47230</v>
      </c>
      <c r="F3288" s="91">
        <v>1</v>
      </c>
      <c r="G3288" s="91" t="s">
        <v>28041</v>
      </c>
      <c r="I3288" s="91" t="s">
        <v>28042</v>
      </c>
      <c r="J3288" s="91" t="s">
        <v>28043</v>
      </c>
      <c r="K3288" s="91" t="s">
        <v>26562</v>
      </c>
      <c r="L3288" s="91" t="s">
        <v>28044</v>
      </c>
      <c r="M3288" s="91" t="s">
        <v>28045</v>
      </c>
      <c r="O3288" s="91" t="s">
        <v>28046</v>
      </c>
      <c r="P3288" s="91" t="s">
        <v>28047</v>
      </c>
      <c r="U3288" s="91">
        <v>1</v>
      </c>
      <c r="V3288" s="91">
        <v>500000</v>
      </c>
      <c r="W3288" s="91">
        <v>100</v>
      </c>
      <c r="X3288" s="91">
        <v>0</v>
      </c>
      <c r="Y3288" s="91">
        <v>120</v>
      </c>
      <c r="Z3288" s="91">
        <v>40</v>
      </c>
      <c r="AA3288" s="91">
        <v>60</v>
      </c>
      <c r="AB3288" s="91">
        <v>120</v>
      </c>
      <c r="AC3288" s="91">
        <v>0</v>
      </c>
      <c r="AD3288" s="91">
        <v>0</v>
      </c>
      <c r="AE3288" s="91">
        <v>0</v>
      </c>
      <c r="AF3288" s="91">
        <v>5</v>
      </c>
      <c r="AG3288" s="91">
        <v>259</v>
      </c>
      <c r="AH3288" s="91">
        <v>4574684</v>
      </c>
      <c r="AI3288" s="91">
        <v>1</v>
      </c>
      <c r="AJ3288" s="91" t="s">
        <v>28048</v>
      </c>
      <c r="AK3288" s="91">
        <v>2</v>
      </c>
      <c r="AL3288" s="91">
        <v>1</v>
      </c>
      <c r="AM3288" s="91" t="s">
        <v>28049</v>
      </c>
      <c r="AN3288" s="91" t="s">
        <v>431</v>
      </c>
      <c r="AO3288" s="91">
        <v>1</v>
      </c>
      <c r="AP3288" s="91">
        <v>2</v>
      </c>
      <c r="AQ3288" s="91">
        <v>1533877</v>
      </c>
      <c r="AR3288" s="91" t="s">
        <v>87</v>
      </c>
      <c r="AU3288" s="93">
        <v>42060</v>
      </c>
      <c r="AW3288" s="91">
        <v>1</v>
      </c>
      <c r="AX3288" s="91">
        <v>0</v>
      </c>
      <c r="AZ3288" s="92">
        <v>36680</v>
      </c>
      <c r="BA3288" s="91" t="s">
        <v>183</v>
      </c>
      <c r="BB3288" s="92">
        <v>42057</v>
      </c>
      <c r="BC3288" s="91" t="s">
        <v>87</v>
      </c>
    </row>
    <row r="3289" spans="1:55">
      <c r="A3289" s="91">
        <f t="shared" si="51"/>
        <v>3288</v>
      </c>
      <c r="B3289" s="91">
        <v>4739001</v>
      </c>
      <c r="C3289" s="91">
        <v>30</v>
      </c>
      <c r="D3289" s="91">
        <v>19</v>
      </c>
      <c r="E3289" s="91">
        <v>47390</v>
      </c>
      <c r="F3289" s="91">
        <v>1</v>
      </c>
      <c r="G3289" s="91" t="s">
        <v>28050</v>
      </c>
      <c r="I3289" s="91" t="s">
        <v>28051</v>
      </c>
      <c r="J3289" s="91" t="s">
        <v>28050</v>
      </c>
      <c r="K3289" s="91" t="s">
        <v>8797</v>
      </c>
      <c r="L3289" s="91" t="s">
        <v>28052</v>
      </c>
      <c r="O3289" s="91" t="s">
        <v>28053</v>
      </c>
      <c r="P3289" s="91" t="s">
        <v>28054</v>
      </c>
      <c r="U3289" s="91">
        <v>1</v>
      </c>
      <c r="V3289" s="91">
        <v>500000</v>
      </c>
      <c r="W3289" s="91">
        <v>0</v>
      </c>
      <c r="X3289" s="91">
        <v>0</v>
      </c>
      <c r="Y3289" s="91">
        <v>0</v>
      </c>
      <c r="Z3289" s="91">
        <v>40</v>
      </c>
      <c r="AA3289" s="91">
        <v>60</v>
      </c>
      <c r="AB3289" s="91">
        <v>120</v>
      </c>
      <c r="AC3289" s="91">
        <v>0</v>
      </c>
      <c r="AD3289" s="91">
        <v>0</v>
      </c>
      <c r="AE3289" s="91">
        <v>0</v>
      </c>
      <c r="AF3289" s="91">
        <v>9</v>
      </c>
      <c r="AG3289" s="91">
        <v>614</v>
      </c>
      <c r="AH3289" s="91">
        <v>6551382</v>
      </c>
      <c r="AI3289" s="91">
        <v>2</v>
      </c>
      <c r="AJ3289" s="91" t="s">
        <v>28055</v>
      </c>
      <c r="AK3289" s="91">
        <v>2</v>
      </c>
      <c r="AL3289" s="91">
        <v>1</v>
      </c>
      <c r="AM3289" s="91" t="s">
        <v>28056</v>
      </c>
      <c r="AN3289" s="91" t="s">
        <v>431</v>
      </c>
      <c r="AO3289" s="91">
        <v>1</v>
      </c>
      <c r="AP3289" s="91">
        <v>2</v>
      </c>
      <c r="AQ3289" s="91">
        <v>1575525</v>
      </c>
      <c r="AR3289" s="91" t="s">
        <v>87</v>
      </c>
      <c r="AU3289" s="93">
        <v>42060</v>
      </c>
      <c r="AW3289" s="91">
        <v>1</v>
      </c>
      <c r="AX3289" s="91">
        <v>0</v>
      </c>
      <c r="AZ3289" s="92">
        <v>36680</v>
      </c>
      <c r="BA3289" s="91" t="s">
        <v>183</v>
      </c>
      <c r="BB3289" s="92">
        <v>42255</v>
      </c>
      <c r="BC3289" s="91" t="s">
        <v>87</v>
      </c>
    </row>
    <row r="3290" spans="1:55">
      <c r="A3290" s="91">
        <f t="shared" si="51"/>
        <v>3289</v>
      </c>
      <c r="B3290" s="91">
        <v>4770504</v>
      </c>
      <c r="C3290" s="91">
        <v>50</v>
      </c>
      <c r="D3290" s="91">
        <v>19</v>
      </c>
      <c r="E3290" s="91" t="s">
        <v>87</v>
      </c>
      <c r="F3290" s="91" t="s">
        <v>87</v>
      </c>
      <c r="G3290" s="91" t="s">
        <v>17251</v>
      </c>
      <c r="H3290" s="91" t="s">
        <v>28057</v>
      </c>
      <c r="I3290" s="91" t="s">
        <v>28058</v>
      </c>
      <c r="J3290" s="91" t="s">
        <v>17584</v>
      </c>
      <c r="K3290" s="91" t="s">
        <v>1422</v>
      </c>
      <c r="L3290" s="91" t="s">
        <v>28059</v>
      </c>
      <c r="O3290" s="91" t="s">
        <v>28060</v>
      </c>
      <c r="P3290" s="91" t="s">
        <v>28061</v>
      </c>
      <c r="U3290" s="91">
        <v>0</v>
      </c>
      <c r="V3290" s="91">
        <v>0</v>
      </c>
      <c r="W3290" s="91">
        <v>0</v>
      </c>
      <c r="X3290" s="91">
        <v>100</v>
      </c>
      <c r="Y3290" s="91">
        <v>120</v>
      </c>
      <c r="Z3290" s="91">
        <v>40</v>
      </c>
      <c r="AA3290" s="91">
        <v>60</v>
      </c>
      <c r="AB3290" s="91">
        <v>120</v>
      </c>
      <c r="AC3290" s="91">
        <v>40</v>
      </c>
      <c r="AD3290" s="91">
        <v>60</v>
      </c>
      <c r="AE3290" s="91">
        <v>120</v>
      </c>
      <c r="AF3290" s="91">
        <v>152</v>
      </c>
      <c r="AG3290" s="91">
        <v>6</v>
      </c>
      <c r="AH3290" s="91">
        <v>777572</v>
      </c>
      <c r="AI3290" s="91">
        <v>1</v>
      </c>
      <c r="AJ3290" s="91" t="s">
        <v>28062</v>
      </c>
      <c r="AK3290" s="91">
        <v>2</v>
      </c>
      <c r="AL3290" s="91">
        <v>0</v>
      </c>
      <c r="AM3290" s="91" t="s">
        <v>87</v>
      </c>
      <c r="AO3290" s="91">
        <v>1</v>
      </c>
      <c r="AP3290" s="91">
        <v>2</v>
      </c>
      <c r="AQ3290" s="91" t="s">
        <v>87</v>
      </c>
      <c r="AR3290" s="91" t="s">
        <v>87</v>
      </c>
      <c r="AW3290" s="91">
        <v>1</v>
      </c>
      <c r="AX3290" s="91">
        <v>0</v>
      </c>
      <c r="AZ3290" s="92">
        <v>41039</v>
      </c>
      <c r="BA3290" s="91" t="s">
        <v>183</v>
      </c>
      <c r="BB3290" s="92">
        <v>41039</v>
      </c>
      <c r="BC3290" s="91" t="s">
        <v>87</v>
      </c>
    </row>
    <row r="3291" spans="1:55">
      <c r="A3291" s="91">
        <f t="shared" si="51"/>
        <v>3290</v>
      </c>
      <c r="B3291" s="91">
        <v>5054001</v>
      </c>
      <c r="C3291" s="91">
        <v>80</v>
      </c>
      <c r="D3291" s="91">
        <v>19</v>
      </c>
      <c r="E3291" s="91">
        <v>50540</v>
      </c>
      <c r="F3291" s="91">
        <v>1</v>
      </c>
      <c r="G3291" s="91" t="s">
        <v>28063</v>
      </c>
      <c r="I3291" s="91" t="s">
        <v>28064</v>
      </c>
      <c r="J3291" s="91" t="s">
        <v>28063</v>
      </c>
      <c r="K3291" s="91" t="s">
        <v>28065</v>
      </c>
      <c r="L3291" s="91" t="s">
        <v>28066</v>
      </c>
      <c r="O3291" s="91" t="s">
        <v>28067</v>
      </c>
      <c r="P3291" s="91" t="s">
        <v>28068</v>
      </c>
      <c r="R3291" s="91" t="s">
        <v>28069</v>
      </c>
      <c r="S3291" s="91" t="s">
        <v>28070</v>
      </c>
      <c r="T3291" s="91" t="s">
        <v>269</v>
      </c>
      <c r="U3291" s="91">
        <v>0</v>
      </c>
      <c r="V3291" s="91">
        <v>500000</v>
      </c>
      <c r="W3291" s="91">
        <v>0</v>
      </c>
      <c r="X3291" s="91">
        <v>100</v>
      </c>
      <c r="Y3291" s="91">
        <v>120</v>
      </c>
      <c r="Z3291" s="91">
        <v>40</v>
      </c>
      <c r="AA3291" s="91">
        <v>60</v>
      </c>
      <c r="AB3291" s="91">
        <v>120</v>
      </c>
      <c r="AC3291" s="91">
        <v>40</v>
      </c>
      <c r="AD3291" s="91">
        <v>60</v>
      </c>
      <c r="AE3291" s="91">
        <v>120</v>
      </c>
      <c r="AF3291" s="91">
        <v>185</v>
      </c>
      <c r="AG3291" s="91">
        <v>40</v>
      </c>
      <c r="AH3291" s="91">
        <v>511159</v>
      </c>
      <c r="AI3291" s="91">
        <v>1</v>
      </c>
      <c r="AJ3291" s="91" t="s">
        <v>28071</v>
      </c>
      <c r="AK3291" s="91">
        <v>2</v>
      </c>
      <c r="AL3291" s="91">
        <v>1</v>
      </c>
      <c r="AM3291" s="91">
        <v>46101605755000</v>
      </c>
      <c r="AN3291" s="91" t="s">
        <v>28072</v>
      </c>
      <c r="AO3291" s="91">
        <v>1</v>
      </c>
      <c r="AP3291" s="91">
        <v>2</v>
      </c>
      <c r="AQ3291" s="91" t="s">
        <v>87</v>
      </c>
      <c r="AR3291" s="91" t="s">
        <v>87</v>
      </c>
      <c r="AW3291" s="91">
        <v>1</v>
      </c>
      <c r="AX3291" s="91">
        <v>0</v>
      </c>
      <c r="AZ3291" s="92">
        <v>36680</v>
      </c>
      <c r="BA3291" s="91" t="s">
        <v>183</v>
      </c>
      <c r="BB3291" s="92">
        <v>40351</v>
      </c>
      <c r="BC3291" s="91" t="s">
        <v>87</v>
      </c>
    </row>
    <row r="3292" spans="1:55">
      <c r="A3292" s="91">
        <f t="shared" si="51"/>
        <v>3291</v>
      </c>
      <c r="B3292" s="91">
        <v>5066015</v>
      </c>
      <c r="C3292" s="91">
        <v>43</v>
      </c>
      <c r="D3292" s="91">
        <v>19</v>
      </c>
      <c r="E3292" s="91" t="s">
        <v>87</v>
      </c>
      <c r="F3292" s="91" t="s">
        <v>87</v>
      </c>
      <c r="G3292" s="91" t="s">
        <v>28073</v>
      </c>
      <c r="I3292" s="91" t="s">
        <v>28074</v>
      </c>
      <c r="J3292" s="91" t="s">
        <v>28075</v>
      </c>
      <c r="K3292" s="91" t="s">
        <v>28076</v>
      </c>
      <c r="L3292" s="91" t="s">
        <v>28077</v>
      </c>
      <c r="O3292" s="91" t="s">
        <v>28078</v>
      </c>
      <c r="P3292" s="91" t="s">
        <v>28079</v>
      </c>
      <c r="R3292" s="91" t="s">
        <v>28080</v>
      </c>
      <c r="S3292" s="91" t="s">
        <v>28081</v>
      </c>
      <c r="T3292" s="91" t="s">
        <v>860</v>
      </c>
      <c r="U3292" s="91">
        <v>0</v>
      </c>
      <c r="V3292" s="91">
        <v>500000</v>
      </c>
      <c r="W3292" s="91">
        <v>0</v>
      </c>
      <c r="X3292" s="91">
        <v>0</v>
      </c>
      <c r="Y3292" s="91">
        <v>0</v>
      </c>
      <c r="Z3292" s="91">
        <v>30</v>
      </c>
      <c r="AA3292" s="91">
        <v>70</v>
      </c>
      <c r="AB3292" s="91">
        <v>120</v>
      </c>
      <c r="AC3292" s="91">
        <v>0</v>
      </c>
      <c r="AD3292" s="91">
        <v>0</v>
      </c>
      <c r="AE3292" s="91">
        <v>0</v>
      </c>
      <c r="AF3292" s="91">
        <v>5</v>
      </c>
      <c r="AG3292" s="91">
        <v>849</v>
      </c>
      <c r="AH3292" s="91">
        <v>2401062</v>
      </c>
      <c r="AI3292" s="91">
        <v>2</v>
      </c>
      <c r="AJ3292" s="91" t="s">
        <v>28082</v>
      </c>
      <c r="AK3292" s="91">
        <v>2</v>
      </c>
      <c r="AL3292" s="91">
        <v>0</v>
      </c>
      <c r="AM3292" s="91" t="s">
        <v>87</v>
      </c>
      <c r="AO3292" s="91">
        <v>0</v>
      </c>
      <c r="AP3292" s="91">
        <v>2</v>
      </c>
      <c r="AQ3292" s="91" t="s">
        <v>87</v>
      </c>
      <c r="AR3292" s="91" t="s">
        <v>87</v>
      </c>
      <c r="AW3292" s="91">
        <v>1</v>
      </c>
      <c r="AX3292" s="91">
        <v>0</v>
      </c>
      <c r="AZ3292" s="92">
        <v>43132</v>
      </c>
      <c r="BA3292" s="91" t="s">
        <v>3642</v>
      </c>
      <c r="BB3292" s="92">
        <v>43132</v>
      </c>
      <c r="BC3292" s="91" t="s">
        <v>3642</v>
      </c>
    </row>
    <row r="3293" spans="1:55">
      <c r="A3293" s="91">
        <f t="shared" si="51"/>
        <v>3292</v>
      </c>
      <c r="B3293" s="91">
        <v>5108001</v>
      </c>
      <c r="C3293" s="91">
        <v>50</v>
      </c>
      <c r="D3293" s="91">
        <v>19</v>
      </c>
      <c r="E3293" s="91">
        <v>51080</v>
      </c>
      <c r="F3293" s="91">
        <v>1</v>
      </c>
      <c r="G3293" s="91" t="s">
        <v>28083</v>
      </c>
      <c r="I3293" s="91" t="s">
        <v>28084</v>
      </c>
      <c r="J3293" s="91" t="s">
        <v>28083</v>
      </c>
      <c r="K3293" s="91" t="s">
        <v>28085</v>
      </c>
      <c r="L3293" s="91" t="s">
        <v>28086</v>
      </c>
      <c r="O3293" s="91" t="s">
        <v>28087</v>
      </c>
      <c r="P3293" s="91" t="s">
        <v>28088</v>
      </c>
      <c r="U3293" s="91">
        <v>1</v>
      </c>
      <c r="V3293" s="91">
        <v>500000</v>
      </c>
      <c r="W3293" s="91">
        <v>40</v>
      </c>
      <c r="X3293" s="91">
        <v>60</v>
      </c>
      <c r="Y3293" s="91">
        <v>120</v>
      </c>
      <c r="Z3293" s="91">
        <v>40</v>
      </c>
      <c r="AA3293" s="91">
        <v>60</v>
      </c>
      <c r="AB3293" s="91">
        <v>120</v>
      </c>
      <c r="AC3293" s="91">
        <v>40</v>
      </c>
      <c r="AD3293" s="91">
        <v>60</v>
      </c>
      <c r="AE3293" s="91">
        <v>120</v>
      </c>
      <c r="AF3293" s="91">
        <v>155</v>
      </c>
      <c r="AG3293" s="91">
        <v>28</v>
      </c>
      <c r="AH3293" s="91">
        <v>15495</v>
      </c>
      <c r="AI3293" s="91">
        <v>2</v>
      </c>
      <c r="AJ3293" s="91" t="s">
        <v>28089</v>
      </c>
      <c r="AK3293" s="91">
        <v>2</v>
      </c>
      <c r="AL3293" s="91">
        <v>0</v>
      </c>
      <c r="AM3293" s="91" t="s">
        <v>87</v>
      </c>
      <c r="AO3293" s="91">
        <v>1</v>
      </c>
      <c r="AP3293" s="91">
        <v>2</v>
      </c>
      <c r="AQ3293" s="91">
        <v>1518577</v>
      </c>
      <c r="AR3293" s="91" t="s">
        <v>87</v>
      </c>
      <c r="AU3293" s="93">
        <v>42060</v>
      </c>
      <c r="AW3293" s="91">
        <v>1</v>
      </c>
      <c r="AX3293" s="91">
        <v>0</v>
      </c>
      <c r="AZ3293" s="92">
        <v>36680</v>
      </c>
      <c r="BA3293" s="91" t="s">
        <v>183</v>
      </c>
      <c r="BB3293" s="92">
        <v>42057</v>
      </c>
      <c r="BC3293" s="91" t="s">
        <v>87</v>
      </c>
    </row>
    <row r="3294" spans="1:55">
      <c r="A3294" s="91">
        <f t="shared" si="51"/>
        <v>3293</v>
      </c>
      <c r="B3294" s="91">
        <v>5167002</v>
      </c>
      <c r="C3294" s="91">
        <v>40</v>
      </c>
      <c r="D3294" s="91">
        <v>19</v>
      </c>
      <c r="E3294" s="91" t="s">
        <v>87</v>
      </c>
      <c r="F3294" s="91" t="s">
        <v>87</v>
      </c>
      <c r="G3294" s="91" t="s">
        <v>28090</v>
      </c>
      <c r="I3294" s="91" t="s">
        <v>28091</v>
      </c>
      <c r="J3294" s="91" t="s">
        <v>28090</v>
      </c>
      <c r="K3294" s="91" t="s">
        <v>28092</v>
      </c>
      <c r="L3294" s="91" t="s">
        <v>28093</v>
      </c>
      <c r="O3294" s="91" t="s">
        <v>28094</v>
      </c>
      <c r="P3294" s="91" t="s">
        <v>28095</v>
      </c>
      <c r="U3294" s="91">
        <v>1</v>
      </c>
      <c r="V3294" s="91">
        <v>500000</v>
      </c>
      <c r="W3294" s="91">
        <v>0</v>
      </c>
      <c r="X3294" s="91">
        <v>0</v>
      </c>
      <c r="Y3294" s="91">
        <v>0</v>
      </c>
      <c r="Z3294" s="91">
        <v>40</v>
      </c>
      <c r="AA3294" s="91">
        <v>60</v>
      </c>
      <c r="AB3294" s="91">
        <v>120</v>
      </c>
      <c r="AC3294" s="91">
        <v>0</v>
      </c>
      <c r="AD3294" s="91">
        <v>0</v>
      </c>
      <c r="AE3294" s="91">
        <v>0</v>
      </c>
      <c r="AF3294" s="91">
        <v>5</v>
      </c>
      <c r="AG3294" s="91">
        <v>41</v>
      </c>
      <c r="AH3294" s="91">
        <v>4545049</v>
      </c>
      <c r="AI3294" s="91">
        <v>1</v>
      </c>
      <c r="AJ3294" s="91" t="s">
        <v>28096</v>
      </c>
      <c r="AK3294" s="91">
        <v>2</v>
      </c>
      <c r="AL3294" s="91">
        <v>1</v>
      </c>
      <c r="AM3294" s="91" t="s">
        <v>28097</v>
      </c>
      <c r="AN3294" s="91" t="s">
        <v>431</v>
      </c>
      <c r="AO3294" s="91">
        <v>1</v>
      </c>
      <c r="AP3294" s="91">
        <v>2</v>
      </c>
      <c r="AQ3294" s="91">
        <v>1573422</v>
      </c>
      <c r="AR3294" s="91" t="s">
        <v>87</v>
      </c>
      <c r="AU3294" s="93">
        <v>42060</v>
      </c>
      <c r="AW3294" s="91">
        <v>1</v>
      </c>
      <c r="AX3294" s="91">
        <v>0</v>
      </c>
      <c r="AZ3294" s="92">
        <v>36854</v>
      </c>
      <c r="BA3294" s="91" t="s">
        <v>183</v>
      </c>
      <c r="BB3294" s="92">
        <v>42057</v>
      </c>
      <c r="BC3294" s="91" t="s">
        <v>87</v>
      </c>
    </row>
    <row r="3295" spans="1:55">
      <c r="A3295" s="91">
        <f t="shared" si="51"/>
        <v>3294</v>
      </c>
      <c r="B3295" s="91">
        <v>5270001</v>
      </c>
      <c r="C3295" s="91">
        <v>40</v>
      </c>
      <c r="D3295" s="91">
        <v>19</v>
      </c>
      <c r="E3295" s="91">
        <v>52700</v>
      </c>
      <c r="F3295" s="91">
        <v>1</v>
      </c>
      <c r="G3295" s="91" t="s">
        <v>28098</v>
      </c>
      <c r="I3295" s="91" t="s">
        <v>20195</v>
      </c>
      <c r="J3295" s="91" t="s">
        <v>28098</v>
      </c>
      <c r="K3295" s="91" t="s">
        <v>470</v>
      </c>
      <c r="L3295" s="91" t="s">
        <v>28099</v>
      </c>
      <c r="M3295" s="91" t="s">
        <v>28100</v>
      </c>
      <c r="O3295" s="91" t="s">
        <v>28101</v>
      </c>
      <c r="P3295" s="91" t="s">
        <v>28102</v>
      </c>
      <c r="U3295" s="91">
        <v>0</v>
      </c>
      <c r="V3295" s="91">
        <v>500000</v>
      </c>
      <c r="W3295" s="91">
        <v>0</v>
      </c>
      <c r="X3295" s="91">
        <v>0</v>
      </c>
      <c r="Y3295" s="91">
        <v>0</v>
      </c>
      <c r="Z3295" s="91">
        <v>40</v>
      </c>
      <c r="AA3295" s="91">
        <v>60</v>
      </c>
      <c r="AB3295" s="91">
        <v>120</v>
      </c>
      <c r="AC3295" s="91">
        <v>0</v>
      </c>
      <c r="AD3295" s="91">
        <v>0</v>
      </c>
      <c r="AE3295" s="91">
        <v>0</v>
      </c>
      <c r="AF3295" s="91">
        <v>1</v>
      </c>
      <c r="AG3295" s="91">
        <v>353</v>
      </c>
      <c r="AH3295" s="91">
        <v>104582</v>
      </c>
      <c r="AI3295" s="91">
        <v>2</v>
      </c>
      <c r="AJ3295" s="91" t="s">
        <v>28103</v>
      </c>
      <c r="AK3295" s="91">
        <v>2</v>
      </c>
      <c r="AL3295" s="91">
        <v>1</v>
      </c>
      <c r="AM3295" s="91" t="s">
        <v>28104</v>
      </c>
      <c r="AN3295" s="91" t="s">
        <v>431</v>
      </c>
      <c r="AO3295" s="91">
        <v>1</v>
      </c>
      <c r="AP3295" s="91">
        <v>2</v>
      </c>
      <c r="AQ3295" s="91" t="s">
        <v>87</v>
      </c>
      <c r="AR3295" s="91" t="s">
        <v>87</v>
      </c>
      <c r="AW3295" s="91">
        <v>1</v>
      </c>
      <c r="AX3295" s="91">
        <v>0</v>
      </c>
      <c r="AZ3295" s="92">
        <v>36680</v>
      </c>
      <c r="BA3295" s="91" t="s">
        <v>183</v>
      </c>
      <c r="BB3295" s="92">
        <v>40354</v>
      </c>
      <c r="BC3295" s="91" t="s">
        <v>87</v>
      </c>
    </row>
    <row r="3296" spans="1:55">
      <c r="A3296" s="91">
        <f t="shared" si="51"/>
        <v>3295</v>
      </c>
      <c r="B3296" s="91">
        <v>5305001</v>
      </c>
      <c r="C3296" s="91">
        <v>30</v>
      </c>
      <c r="D3296" s="91">
        <v>19</v>
      </c>
      <c r="E3296" s="91">
        <v>53050</v>
      </c>
      <c r="F3296" s="91">
        <v>1</v>
      </c>
      <c r="G3296" s="91" t="s">
        <v>28105</v>
      </c>
      <c r="I3296" s="91" t="s">
        <v>28106</v>
      </c>
      <c r="J3296" s="91" t="s">
        <v>28105</v>
      </c>
      <c r="K3296" s="91" t="s">
        <v>2000</v>
      </c>
      <c r="L3296" s="91" t="s">
        <v>28107</v>
      </c>
      <c r="O3296" s="91" t="s">
        <v>28108</v>
      </c>
      <c r="P3296" s="91" t="s">
        <v>28109</v>
      </c>
      <c r="R3296" s="91" t="s">
        <v>28110</v>
      </c>
      <c r="S3296" s="91" t="s">
        <v>28111</v>
      </c>
      <c r="T3296" s="91" t="s">
        <v>269</v>
      </c>
      <c r="U3296" s="91">
        <v>0</v>
      </c>
      <c r="V3296" s="91">
        <v>500000</v>
      </c>
      <c r="W3296" s="91">
        <v>0</v>
      </c>
      <c r="X3296" s="91">
        <v>100</v>
      </c>
      <c r="Y3296" s="91">
        <v>120</v>
      </c>
      <c r="Z3296" s="91">
        <v>40</v>
      </c>
      <c r="AA3296" s="91">
        <v>60</v>
      </c>
      <c r="AB3296" s="91">
        <v>120</v>
      </c>
      <c r="AC3296" s="91">
        <v>40</v>
      </c>
      <c r="AD3296" s="91">
        <v>60</v>
      </c>
      <c r="AE3296" s="91">
        <v>120</v>
      </c>
      <c r="AF3296" s="91">
        <v>5</v>
      </c>
      <c r="AG3296" s="91">
        <v>22</v>
      </c>
      <c r="AH3296" s="91">
        <v>4215912</v>
      </c>
      <c r="AI3296" s="91">
        <v>1</v>
      </c>
      <c r="AJ3296" s="91" t="s">
        <v>28112</v>
      </c>
      <c r="AK3296" s="91">
        <v>2</v>
      </c>
      <c r="AL3296" s="91">
        <v>0</v>
      </c>
      <c r="AM3296" s="91" t="s">
        <v>87</v>
      </c>
      <c r="AO3296" s="91">
        <v>1</v>
      </c>
      <c r="AP3296" s="91">
        <v>2</v>
      </c>
      <c r="AQ3296" s="91" t="s">
        <v>87</v>
      </c>
      <c r="AR3296" s="91" t="s">
        <v>87</v>
      </c>
      <c r="AW3296" s="91">
        <v>1</v>
      </c>
      <c r="AX3296" s="91">
        <v>0</v>
      </c>
      <c r="AZ3296" s="92">
        <v>36680</v>
      </c>
      <c r="BA3296" s="91" t="s">
        <v>183</v>
      </c>
      <c r="BB3296" s="92">
        <v>40357</v>
      </c>
      <c r="BC3296" s="91" t="s">
        <v>87</v>
      </c>
    </row>
    <row r="3297" spans="1:55">
      <c r="A3297" s="91">
        <f t="shared" si="51"/>
        <v>3296</v>
      </c>
      <c r="B3297" s="91">
        <v>5324008</v>
      </c>
      <c r="C3297" s="91">
        <v>43</v>
      </c>
      <c r="D3297" s="91">
        <v>19</v>
      </c>
      <c r="E3297" s="91" t="s">
        <v>87</v>
      </c>
      <c r="F3297" s="91" t="s">
        <v>87</v>
      </c>
      <c r="G3297" s="91" t="s">
        <v>28113</v>
      </c>
      <c r="I3297" s="91" t="s">
        <v>28114</v>
      </c>
      <c r="J3297" s="91" t="s">
        <v>14844</v>
      </c>
      <c r="K3297" s="91" t="s">
        <v>28115</v>
      </c>
      <c r="L3297" s="91" t="s">
        <v>28116</v>
      </c>
      <c r="O3297" s="91" t="s">
        <v>28117</v>
      </c>
      <c r="P3297" s="91" t="s">
        <v>28118</v>
      </c>
      <c r="R3297" s="91" t="s">
        <v>28119</v>
      </c>
      <c r="S3297" s="91" t="s">
        <v>28120</v>
      </c>
      <c r="T3297" s="91" t="s">
        <v>385</v>
      </c>
      <c r="U3297" s="91">
        <v>0</v>
      </c>
      <c r="V3297" s="91">
        <v>0</v>
      </c>
      <c r="W3297" s="91">
        <v>100</v>
      </c>
      <c r="X3297" s="91">
        <v>0</v>
      </c>
      <c r="Y3297" s="91">
        <v>0</v>
      </c>
      <c r="Z3297" s="91">
        <v>100</v>
      </c>
      <c r="AA3297" s="91">
        <v>0</v>
      </c>
      <c r="AB3297" s="91">
        <v>0</v>
      </c>
      <c r="AC3297" s="91">
        <v>100</v>
      </c>
      <c r="AD3297" s="91">
        <v>0</v>
      </c>
      <c r="AE3297" s="91">
        <v>0</v>
      </c>
      <c r="AF3297" s="91">
        <v>149</v>
      </c>
      <c r="AG3297" s="91">
        <v>138</v>
      </c>
      <c r="AH3297" s="91">
        <v>213930</v>
      </c>
      <c r="AI3297" s="91">
        <v>1</v>
      </c>
      <c r="AJ3297" s="91" t="s">
        <v>28121</v>
      </c>
      <c r="AK3297" s="91">
        <v>2</v>
      </c>
      <c r="AL3297" s="91">
        <v>0</v>
      </c>
      <c r="AM3297" s="91" t="s">
        <v>87</v>
      </c>
      <c r="AO3297" s="91">
        <v>0</v>
      </c>
      <c r="AP3297" s="91">
        <v>2</v>
      </c>
      <c r="AQ3297" s="91" t="s">
        <v>87</v>
      </c>
      <c r="AR3297" s="91" t="s">
        <v>87</v>
      </c>
      <c r="AW3297" s="91">
        <v>1</v>
      </c>
      <c r="AX3297" s="91">
        <v>0</v>
      </c>
      <c r="AZ3297" s="92">
        <v>43132</v>
      </c>
      <c r="BA3297" s="91" t="s">
        <v>3642</v>
      </c>
      <c r="BB3297" s="92">
        <v>43132</v>
      </c>
      <c r="BC3297" s="91" t="s">
        <v>3642</v>
      </c>
    </row>
    <row r="3298" spans="1:55">
      <c r="A3298" s="91">
        <f t="shared" si="51"/>
        <v>3297</v>
      </c>
      <c r="B3298" s="91">
        <v>5406001</v>
      </c>
      <c r="C3298" s="91">
        <v>70</v>
      </c>
      <c r="D3298" s="91">
        <v>19</v>
      </c>
      <c r="E3298" s="91">
        <v>54060</v>
      </c>
      <c r="F3298" s="91">
        <v>1</v>
      </c>
      <c r="G3298" s="91" t="s">
        <v>28122</v>
      </c>
      <c r="I3298" s="91" t="s">
        <v>28123</v>
      </c>
      <c r="J3298" s="91" t="s">
        <v>28122</v>
      </c>
      <c r="K3298" s="91" t="s">
        <v>28124</v>
      </c>
      <c r="L3298" s="91" t="s">
        <v>28125</v>
      </c>
      <c r="M3298" s="91" t="s">
        <v>28126</v>
      </c>
      <c r="O3298" s="91" t="s">
        <v>28127</v>
      </c>
      <c r="P3298" s="91" t="s">
        <v>28128</v>
      </c>
      <c r="U3298" s="91">
        <v>1</v>
      </c>
      <c r="V3298" s="91">
        <v>500000</v>
      </c>
      <c r="W3298" s="91">
        <v>0</v>
      </c>
      <c r="X3298" s="91">
        <v>100</v>
      </c>
      <c r="Y3298" s="91">
        <v>120</v>
      </c>
      <c r="Z3298" s="91">
        <v>0</v>
      </c>
      <c r="AA3298" s="91">
        <v>0</v>
      </c>
      <c r="AB3298" s="91">
        <v>0</v>
      </c>
      <c r="AC3298" s="91">
        <v>0</v>
      </c>
      <c r="AD3298" s="91">
        <v>0</v>
      </c>
      <c r="AE3298" s="91">
        <v>0</v>
      </c>
      <c r="AF3298" s="91">
        <v>9</v>
      </c>
      <c r="AG3298" s="91">
        <v>431</v>
      </c>
      <c r="AH3298" s="91">
        <v>2104199</v>
      </c>
      <c r="AI3298" s="91">
        <v>2</v>
      </c>
      <c r="AJ3298" s="91" t="s">
        <v>28129</v>
      </c>
      <c r="AK3298" s="91">
        <v>2</v>
      </c>
      <c r="AL3298" s="91">
        <v>0</v>
      </c>
      <c r="AM3298" s="91" t="s">
        <v>87</v>
      </c>
      <c r="AO3298" s="91">
        <v>0</v>
      </c>
      <c r="AP3298" s="91">
        <v>2</v>
      </c>
      <c r="AQ3298" s="91">
        <v>1585177</v>
      </c>
      <c r="AR3298" s="91" t="s">
        <v>87</v>
      </c>
      <c r="AU3298" s="93">
        <v>42060</v>
      </c>
      <c r="AW3298" s="91">
        <v>1</v>
      </c>
      <c r="AX3298" s="91">
        <v>0</v>
      </c>
      <c r="AZ3298" s="92">
        <v>36680</v>
      </c>
      <c r="BA3298" s="91" t="s">
        <v>183</v>
      </c>
      <c r="BB3298" s="92">
        <v>42057</v>
      </c>
      <c r="BC3298" s="91" t="s">
        <v>87</v>
      </c>
    </row>
    <row r="3299" spans="1:55">
      <c r="A3299" s="91">
        <f t="shared" si="51"/>
        <v>3298</v>
      </c>
      <c r="B3299" s="91">
        <v>5410005</v>
      </c>
      <c r="C3299" s="91">
        <v>57</v>
      </c>
      <c r="D3299" s="91">
        <v>19</v>
      </c>
      <c r="E3299" s="91" t="s">
        <v>87</v>
      </c>
      <c r="F3299" s="91" t="s">
        <v>87</v>
      </c>
      <c r="G3299" s="91" t="s">
        <v>4564</v>
      </c>
      <c r="I3299" s="91" t="s">
        <v>4565</v>
      </c>
      <c r="J3299" s="91" t="s">
        <v>28130</v>
      </c>
      <c r="K3299" s="91" t="s">
        <v>4567</v>
      </c>
      <c r="L3299" s="91" t="s">
        <v>4568</v>
      </c>
      <c r="O3299" s="91" t="s">
        <v>4569</v>
      </c>
      <c r="P3299" s="91" t="s">
        <v>87</v>
      </c>
      <c r="U3299" s="91">
        <v>0</v>
      </c>
      <c r="V3299" s="91">
        <v>500000</v>
      </c>
      <c r="W3299" s="91">
        <v>0</v>
      </c>
      <c r="X3299" s="91">
        <v>100</v>
      </c>
      <c r="Y3299" s="91">
        <v>120</v>
      </c>
      <c r="Z3299" s="91">
        <v>40</v>
      </c>
      <c r="AA3299" s="91">
        <v>60</v>
      </c>
      <c r="AB3299" s="91">
        <v>120</v>
      </c>
      <c r="AC3299" s="91">
        <v>40</v>
      </c>
      <c r="AD3299" s="91">
        <v>60</v>
      </c>
      <c r="AE3299" s="91">
        <v>120</v>
      </c>
      <c r="AF3299" s="91">
        <v>9</v>
      </c>
      <c r="AG3299" s="91">
        <v>971</v>
      </c>
      <c r="AH3299" s="91">
        <v>2050440</v>
      </c>
      <c r="AI3299" s="91">
        <v>1</v>
      </c>
      <c r="AJ3299" s="91" t="s">
        <v>28131</v>
      </c>
      <c r="AK3299" s="91">
        <v>2</v>
      </c>
      <c r="AL3299" s="91">
        <v>0</v>
      </c>
      <c r="AM3299" s="91" t="s">
        <v>87</v>
      </c>
      <c r="AO3299" s="91">
        <v>0</v>
      </c>
      <c r="AP3299" s="91">
        <v>0</v>
      </c>
      <c r="AQ3299" s="91" t="s">
        <v>87</v>
      </c>
      <c r="AR3299" s="91" t="s">
        <v>87</v>
      </c>
      <c r="AW3299" s="91">
        <v>1</v>
      </c>
      <c r="AX3299" s="91">
        <v>0</v>
      </c>
      <c r="AZ3299" s="92">
        <v>43132</v>
      </c>
      <c r="BA3299" s="91" t="s">
        <v>728</v>
      </c>
      <c r="BB3299" s="92">
        <v>43132</v>
      </c>
      <c r="BC3299" s="91" t="s">
        <v>728</v>
      </c>
    </row>
    <row r="3300" spans="1:55">
      <c r="A3300" s="91">
        <f t="shared" si="51"/>
        <v>3299</v>
      </c>
      <c r="B3300" s="91">
        <v>5417014</v>
      </c>
      <c r="C3300" s="91">
        <v>43</v>
      </c>
      <c r="D3300" s="91">
        <v>19</v>
      </c>
      <c r="E3300" s="91" t="s">
        <v>87</v>
      </c>
      <c r="F3300" s="91" t="s">
        <v>87</v>
      </c>
      <c r="G3300" s="91" t="s">
        <v>28132</v>
      </c>
      <c r="I3300" s="91" t="s">
        <v>28133</v>
      </c>
      <c r="J3300" s="91" t="s">
        <v>22607</v>
      </c>
      <c r="K3300" s="91" t="s">
        <v>28115</v>
      </c>
      <c r="L3300" s="91" t="s">
        <v>28134</v>
      </c>
      <c r="O3300" s="91" t="s">
        <v>28135</v>
      </c>
      <c r="P3300" s="91" t="s">
        <v>28136</v>
      </c>
      <c r="R3300" s="91" t="s">
        <v>28137</v>
      </c>
      <c r="S3300" s="91" t="s">
        <v>28138</v>
      </c>
      <c r="T3300" s="91" t="s">
        <v>465</v>
      </c>
      <c r="U3300" s="91">
        <v>0</v>
      </c>
      <c r="V3300" s="91">
        <v>500000</v>
      </c>
      <c r="W3300" s="91">
        <v>0</v>
      </c>
      <c r="X3300" s="91">
        <v>0</v>
      </c>
      <c r="Y3300" s="91">
        <v>0</v>
      </c>
      <c r="Z3300" s="91">
        <v>30</v>
      </c>
      <c r="AA3300" s="91">
        <v>70</v>
      </c>
      <c r="AB3300" s="91">
        <v>120</v>
      </c>
      <c r="AC3300" s="91">
        <v>0</v>
      </c>
      <c r="AD3300" s="91">
        <v>0</v>
      </c>
      <c r="AE3300" s="91">
        <v>0</v>
      </c>
      <c r="AF3300" s="91">
        <v>151</v>
      </c>
      <c r="AG3300" s="91">
        <v>304</v>
      </c>
      <c r="AH3300" s="91">
        <v>48791</v>
      </c>
      <c r="AI3300" s="91">
        <v>1</v>
      </c>
      <c r="AJ3300" s="91" t="s">
        <v>28139</v>
      </c>
      <c r="AK3300" s="91">
        <v>2</v>
      </c>
      <c r="AL3300" s="91">
        <v>0</v>
      </c>
      <c r="AM3300" s="91" t="s">
        <v>87</v>
      </c>
      <c r="AO3300" s="91">
        <v>0</v>
      </c>
      <c r="AP3300" s="91">
        <v>2</v>
      </c>
      <c r="AQ3300" s="91" t="s">
        <v>87</v>
      </c>
      <c r="AR3300" s="91" t="s">
        <v>87</v>
      </c>
      <c r="AW3300" s="91">
        <v>1</v>
      </c>
      <c r="AX3300" s="91">
        <v>0</v>
      </c>
      <c r="AZ3300" s="92">
        <v>43132</v>
      </c>
      <c r="BA3300" s="91" t="s">
        <v>3642</v>
      </c>
      <c r="BB3300" s="92">
        <v>43132</v>
      </c>
      <c r="BC3300" s="91" t="s">
        <v>3642</v>
      </c>
    </row>
    <row r="3301" spans="1:55">
      <c r="A3301" s="91">
        <f t="shared" si="51"/>
        <v>3300</v>
      </c>
      <c r="B3301" s="91">
        <v>5453002</v>
      </c>
      <c r="C3301" s="91">
        <v>70</v>
      </c>
      <c r="D3301" s="91">
        <v>19</v>
      </c>
      <c r="E3301" s="91" t="s">
        <v>87</v>
      </c>
      <c r="F3301" s="91" t="s">
        <v>87</v>
      </c>
      <c r="G3301" s="91" t="s">
        <v>28140</v>
      </c>
      <c r="I3301" s="91" t="s">
        <v>28141</v>
      </c>
      <c r="J3301" s="91" t="s">
        <v>28142</v>
      </c>
      <c r="K3301" s="91" t="s">
        <v>28143</v>
      </c>
      <c r="L3301" s="91" t="s">
        <v>28144</v>
      </c>
      <c r="O3301" s="91" t="s">
        <v>28145</v>
      </c>
      <c r="P3301" s="91" t="s">
        <v>28146</v>
      </c>
      <c r="R3301" s="91" t="s">
        <v>28147</v>
      </c>
      <c r="S3301" s="91" t="s">
        <v>28148</v>
      </c>
      <c r="T3301" s="91" t="s">
        <v>269</v>
      </c>
      <c r="U3301" s="91">
        <v>0</v>
      </c>
      <c r="V3301" s="91">
        <v>500000</v>
      </c>
      <c r="W3301" s="91">
        <v>0</v>
      </c>
      <c r="X3301" s="91">
        <v>100</v>
      </c>
      <c r="Y3301" s="91">
        <v>120</v>
      </c>
      <c r="Z3301" s="91">
        <v>40</v>
      </c>
      <c r="AA3301" s="91">
        <v>60</v>
      </c>
      <c r="AB3301" s="91">
        <v>120</v>
      </c>
      <c r="AC3301" s="91">
        <v>0</v>
      </c>
      <c r="AD3301" s="91">
        <v>100</v>
      </c>
      <c r="AE3301" s="91">
        <v>120</v>
      </c>
      <c r="AF3301" s="91">
        <v>9</v>
      </c>
      <c r="AG3301" s="91">
        <v>126</v>
      </c>
      <c r="AH3301" s="91">
        <v>269432</v>
      </c>
      <c r="AI3301" s="91">
        <v>2</v>
      </c>
      <c r="AJ3301" s="91" t="s">
        <v>28149</v>
      </c>
      <c r="AK3301" s="91">
        <v>2</v>
      </c>
      <c r="AL3301" s="91">
        <v>0</v>
      </c>
      <c r="AM3301" s="91" t="s">
        <v>87</v>
      </c>
      <c r="AO3301" s="91">
        <v>0</v>
      </c>
      <c r="AP3301" s="91">
        <v>2</v>
      </c>
      <c r="AQ3301" s="91" t="s">
        <v>87</v>
      </c>
      <c r="AR3301" s="91" t="s">
        <v>87</v>
      </c>
      <c r="AW3301" s="91">
        <v>1</v>
      </c>
      <c r="AX3301" s="91">
        <v>0</v>
      </c>
      <c r="AZ3301" s="92">
        <v>39099</v>
      </c>
      <c r="BA3301" s="91" t="s">
        <v>183</v>
      </c>
      <c r="BB3301" s="92">
        <v>41984</v>
      </c>
      <c r="BC3301" s="91" t="s">
        <v>87</v>
      </c>
    </row>
    <row r="3302" spans="1:55">
      <c r="A3302" s="91">
        <f t="shared" si="51"/>
        <v>3301</v>
      </c>
      <c r="B3302" s="91">
        <v>5498001</v>
      </c>
      <c r="C3302" s="91">
        <v>10</v>
      </c>
      <c r="D3302" s="91">
        <v>19</v>
      </c>
      <c r="E3302" s="91">
        <v>54980</v>
      </c>
      <c r="F3302" s="91">
        <v>1</v>
      </c>
      <c r="G3302" s="91" t="s">
        <v>28150</v>
      </c>
      <c r="I3302" s="91" t="s">
        <v>28151</v>
      </c>
      <c r="J3302" s="91" t="s">
        <v>28150</v>
      </c>
      <c r="K3302" s="91" t="s">
        <v>28152</v>
      </c>
      <c r="L3302" s="91" t="s">
        <v>28153</v>
      </c>
      <c r="O3302" s="91" t="s">
        <v>28154</v>
      </c>
      <c r="P3302" s="91" t="s">
        <v>87</v>
      </c>
      <c r="U3302" s="91">
        <v>1</v>
      </c>
      <c r="V3302" s="91">
        <v>500000</v>
      </c>
      <c r="W3302" s="91">
        <v>0</v>
      </c>
      <c r="X3302" s="91">
        <v>0</v>
      </c>
      <c r="Y3302" s="91">
        <v>0</v>
      </c>
      <c r="Z3302" s="91">
        <v>40</v>
      </c>
      <c r="AA3302" s="91">
        <v>60</v>
      </c>
      <c r="AB3302" s="91">
        <v>120</v>
      </c>
      <c r="AC3302" s="91">
        <v>0</v>
      </c>
      <c r="AD3302" s="91">
        <v>0</v>
      </c>
      <c r="AE3302" s="91">
        <v>0</v>
      </c>
      <c r="AF3302" s="91">
        <v>116</v>
      </c>
      <c r="AG3302" s="91">
        <v>172</v>
      </c>
      <c r="AH3302" s="91">
        <v>493</v>
      </c>
      <c r="AI3302" s="91">
        <v>2</v>
      </c>
      <c r="AJ3302" s="91" t="s">
        <v>28155</v>
      </c>
      <c r="AK3302" s="91">
        <v>2</v>
      </c>
      <c r="AL3302" s="91">
        <v>0</v>
      </c>
      <c r="AM3302" s="91" t="s">
        <v>87</v>
      </c>
      <c r="AO3302" s="91">
        <v>0</v>
      </c>
      <c r="AP3302" s="91">
        <v>2</v>
      </c>
      <c r="AQ3302" s="91">
        <v>1565287</v>
      </c>
      <c r="AR3302" s="91" t="s">
        <v>87</v>
      </c>
      <c r="AU3302" s="93">
        <v>42060</v>
      </c>
      <c r="AW3302" s="91">
        <v>1</v>
      </c>
      <c r="AX3302" s="91">
        <v>0</v>
      </c>
      <c r="AZ3302" s="92">
        <v>36680</v>
      </c>
      <c r="BA3302" s="91" t="s">
        <v>183</v>
      </c>
      <c r="BB3302" s="92">
        <v>42057</v>
      </c>
      <c r="BC3302" s="91" t="s">
        <v>87</v>
      </c>
    </row>
    <row r="3303" spans="1:55">
      <c r="A3303" s="91">
        <f t="shared" si="51"/>
        <v>3302</v>
      </c>
      <c r="B3303" s="91">
        <v>5522001</v>
      </c>
      <c r="C3303" s="91">
        <v>62</v>
      </c>
      <c r="D3303" s="91">
        <v>19</v>
      </c>
      <c r="E3303" s="91" t="s">
        <v>87</v>
      </c>
      <c r="F3303" s="91" t="s">
        <v>87</v>
      </c>
      <c r="G3303" s="91" t="s">
        <v>28156</v>
      </c>
      <c r="I3303" s="91" t="s">
        <v>28157</v>
      </c>
      <c r="J3303" s="91" t="s">
        <v>28158</v>
      </c>
      <c r="K3303" s="91" t="s">
        <v>28159</v>
      </c>
      <c r="L3303" s="91" t="s">
        <v>28160</v>
      </c>
      <c r="O3303" s="91" t="s">
        <v>28161</v>
      </c>
      <c r="P3303" s="91" t="s">
        <v>28162</v>
      </c>
      <c r="U3303" s="91">
        <v>1</v>
      </c>
      <c r="V3303" s="91">
        <v>500000</v>
      </c>
      <c r="W3303" s="91">
        <v>0</v>
      </c>
      <c r="X3303" s="91">
        <v>100</v>
      </c>
      <c r="Y3303" s="91">
        <v>120</v>
      </c>
      <c r="Z3303" s="91">
        <v>40</v>
      </c>
      <c r="AA3303" s="91">
        <v>60</v>
      </c>
      <c r="AB3303" s="91">
        <v>120</v>
      </c>
      <c r="AC3303" s="91">
        <v>100</v>
      </c>
      <c r="AD3303" s="91">
        <v>0</v>
      </c>
      <c r="AE3303" s="91">
        <v>0</v>
      </c>
      <c r="AF3303" s="91">
        <v>154</v>
      </c>
      <c r="AG3303" s="91">
        <v>214</v>
      </c>
      <c r="AH3303" s="91">
        <v>319284</v>
      </c>
      <c r="AI3303" s="91">
        <v>1</v>
      </c>
      <c r="AJ3303" s="91" t="s">
        <v>28163</v>
      </c>
      <c r="AK3303" s="91">
        <v>2</v>
      </c>
      <c r="AL3303" s="91">
        <v>0</v>
      </c>
      <c r="AM3303" s="91" t="s">
        <v>87</v>
      </c>
      <c r="AO3303" s="91">
        <v>1</v>
      </c>
      <c r="AP3303" s="91">
        <v>2</v>
      </c>
      <c r="AQ3303" s="91">
        <v>1603000</v>
      </c>
      <c r="AR3303" s="91" t="s">
        <v>87</v>
      </c>
      <c r="AU3303" s="93">
        <v>42850</v>
      </c>
      <c r="AW3303" s="91">
        <v>1</v>
      </c>
      <c r="AX3303" s="91">
        <v>0</v>
      </c>
      <c r="AY3303" s="91">
        <v>0</v>
      </c>
      <c r="AZ3303" s="92">
        <v>42487</v>
      </c>
      <c r="BA3303" s="91" t="s">
        <v>183</v>
      </c>
      <c r="BB3303" s="92">
        <v>42487</v>
      </c>
      <c r="BC3303" s="91" t="s">
        <v>87</v>
      </c>
    </row>
    <row r="3304" spans="1:55">
      <c r="A3304" s="91">
        <f t="shared" si="51"/>
        <v>3303</v>
      </c>
      <c r="B3304" s="91">
        <v>5582001</v>
      </c>
      <c r="C3304" s="91">
        <v>30</v>
      </c>
      <c r="D3304" s="91">
        <v>19</v>
      </c>
      <c r="E3304" s="91">
        <v>55820</v>
      </c>
      <c r="F3304" s="91">
        <v>1</v>
      </c>
      <c r="G3304" s="91" t="s">
        <v>28164</v>
      </c>
      <c r="I3304" s="91" t="s">
        <v>28165</v>
      </c>
      <c r="J3304" s="91" t="s">
        <v>28166</v>
      </c>
      <c r="K3304" s="91" t="s">
        <v>5096</v>
      </c>
      <c r="L3304" s="91" t="s">
        <v>28167</v>
      </c>
      <c r="M3304" s="91" t="s">
        <v>28168</v>
      </c>
      <c r="O3304" s="91" t="s">
        <v>28169</v>
      </c>
      <c r="P3304" s="91" t="s">
        <v>28170</v>
      </c>
      <c r="R3304" s="91" t="s">
        <v>28171</v>
      </c>
      <c r="S3304" s="91" t="s">
        <v>10233</v>
      </c>
      <c r="T3304" s="91" t="s">
        <v>269</v>
      </c>
      <c r="U3304" s="91">
        <v>0</v>
      </c>
      <c r="V3304" s="91">
        <v>500000</v>
      </c>
      <c r="W3304" s="91">
        <v>100</v>
      </c>
      <c r="X3304" s="91">
        <v>0</v>
      </c>
      <c r="Y3304" s="91">
        <v>0</v>
      </c>
      <c r="Z3304" s="91">
        <v>100</v>
      </c>
      <c r="AA3304" s="91">
        <v>0</v>
      </c>
      <c r="AB3304" s="91">
        <v>0</v>
      </c>
      <c r="AC3304" s="91">
        <v>100</v>
      </c>
      <c r="AD3304" s="91">
        <v>0</v>
      </c>
      <c r="AE3304" s="91">
        <v>0</v>
      </c>
      <c r="AF3304" s="91">
        <v>5</v>
      </c>
      <c r="AG3304" s="91">
        <v>537</v>
      </c>
      <c r="AH3304" s="91">
        <v>9015050</v>
      </c>
      <c r="AI3304" s="91">
        <v>2</v>
      </c>
      <c r="AJ3304" s="91" t="s">
        <v>28172</v>
      </c>
      <c r="AK3304" s="91">
        <v>2</v>
      </c>
      <c r="AL3304" s="91">
        <v>0</v>
      </c>
      <c r="AM3304" s="91" t="s">
        <v>87</v>
      </c>
      <c r="AO3304" s="91">
        <v>1</v>
      </c>
      <c r="AP3304" s="91">
        <v>2</v>
      </c>
      <c r="AQ3304" s="91" t="s">
        <v>87</v>
      </c>
      <c r="AR3304" s="91" t="s">
        <v>87</v>
      </c>
      <c r="AW3304" s="91">
        <v>1</v>
      </c>
      <c r="AX3304" s="91">
        <v>0</v>
      </c>
      <c r="AZ3304" s="92">
        <v>36680</v>
      </c>
      <c r="BA3304" s="91" t="s">
        <v>183</v>
      </c>
      <c r="BB3304" s="92">
        <v>40414</v>
      </c>
      <c r="BC3304" s="91" t="s">
        <v>87</v>
      </c>
    </row>
    <row r="3305" spans="1:55">
      <c r="A3305" s="91">
        <f t="shared" si="51"/>
        <v>3304</v>
      </c>
      <c r="B3305" s="91">
        <v>5587502</v>
      </c>
      <c r="C3305" s="91">
        <v>50</v>
      </c>
      <c r="D3305" s="91">
        <v>19</v>
      </c>
      <c r="E3305" s="91" t="s">
        <v>87</v>
      </c>
      <c r="F3305" s="91" t="s">
        <v>87</v>
      </c>
      <c r="G3305" s="91" t="s">
        <v>28173</v>
      </c>
      <c r="I3305" s="91" t="s">
        <v>28174</v>
      </c>
      <c r="J3305" s="91" t="s">
        <v>28175</v>
      </c>
      <c r="K3305" s="91" t="s">
        <v>3239</v>
      </c>
      <c r="L3305" s="91" t="s">
        <v>28176</v>
      </c>
      <c r="O3305" s="91" t="s">
        <v>28177</v>
      </c>
      <c r="P3305" s="91" t="s">
        <v>87</v>
      </c>
      <c r="U3305" s="91">
        <v>1</v>
      </c>
      <c r="V3305" s="91">
        <v>500000</v>
      </c>
      <c r="W3305" s="91">
        <v>0</v>
      </c>
      <c r="X3305" s="91">
        <v>100</v>
      </c>
      <c r="Y3305" s="91">
        <v>120</v>
      </c>
      <c r="Z3305" s="91">
        <v>40</v>
      </c>
      <c r="AA3305" s="91">
        <v>60</v>
      </c>
      <c r="AB3305" s="91">
        <v>120</v>
      </c>
      <c r="AC3305" s="91">
        <v>40</v>
      </c>
      <c r="AD3305" s="91">
        <v>60</v>
      </c>
      <c r="AE3305" s="91">
        <v>120</v>
      </c>
      <c r="AF3305" s="91">
        <v>5</v>
      </c>
      <c r="AG3305" s="91">
        <v>216</v>
      </c>
      <c r="AH3305" s="91">
        <v>329936</v>
      </c>
      <c r="AI3305" s="91">
        <v>1</v>
      </c>
      <c r="AJ3305" s="91" t="s">
        <v>28178</v>
      </c>
      <c r="AK3305" s="91">
        <v>2</v>
      </c>
      <c r="AL3305" s="91">
        <v>0</v>
      </c>
      <c r="AM3305" s="91" t="s">
        <v>87</v>
      </c>
      <c r="AO3305" s="91">
        <v>1</v>
      </c>
      <c r="AP3305" s="91">
        <v>2</v>
      </c>
      <c r="AQ3305" s="91">
        <v>1421558</v>
      </c>
      <c r="AR3305" s="91" t="s">
        <v>87</v>
      </c>
      <c r="AU3305" s="93">
        <v>42060</v>
      </c>
      <c r="AW3305" s="91">
        <v>1</v>
      </c>
      <c r="AX3305" s="91">
        <v>0</v>
      </c>
      <c r="AZ3305" s="92">
        <v>37027</v>
      </c>
      <c r="BA3305" s="91" t="s">
        <v>183</v>
      </c>
      <c r="BB3305" s="92">
        <v>42057</v>
      </c>
      <c r="BC3305" s="91" t="s">
        <v>87</v>
      </c>
    </row>
    <row r="3306" spans="1:55">
      <c r="A3306" s="91">
        <f t="shared" si="51"/>
        <v>3305</v>
      </c>
      <c r="B3306" s="91">
        <v>5587503</v>
      </c>
      <c r="C3306" s="91">
        <v>70</v>
      </c>
      <c r="D3306" s="91">
        <v>19</v>
      </c>
      <c r="E3306" s="91" t="s">
        <v>87</v>
      </c>
      <c r="F3306" s="91" t="s">
        <v>87</v>
      </c>
      <c r="G3306" s="91" t="s">
        <v>28173</v>
      </c>
      <c r="I3306" s="91" t="s">
        <v>28179</v>
      </c>
      <c r="J3306" s="91" t="s">
        <v>28180</v>
      </c>
      <c r="K3306" s="91" t="s">
        <v>28181</v>
      </c>
      <c r="L3306" s="91" t="s">
        <v>28182</v>
      </c>
      <c r="O3306" s="91" t="s">
        <v>28183</v>
      </c>
      <c r="P3306" s="91" t="s">
        <v>28184</v>
      </c>
      <c r="R3306" s="91" t="s">
        <v>28185</v>
      </c>
      <c r="S3306" s="91" t="s">
        <v>28186</v>
      </c>
      <c r="T3306" s="91" t="s">
        <v>860</v>
      </c>
      <c r="U3306" s="91">
        <v>1</v>
      </c>
      <c r="V3306" s="91">
        <v>500000</v>
      </c>
      <c r="W3306" s="91">
        <v>0</v>
      </c>
      <c r="X3306" s="91">
        <v>100</v>
      </c>
      <c r="Y3306" s="91">
        <v>120</v>
      </c>
      <c r="Z3306" s="91">
        <v>40</v>
      </c>
      <c r="AA3306" s="91">
        <v>60</v>
      </c>
      <c r="AB3306" s="91">
        <v>120</v>
      </c>
      <c r="AC3306" s="91">
        <v>0</v>
      </c>
      <c r="AD3306" s="91">
        <v>100</v>
      </c>
      <c r="AE3306" s="91">
        <v>120</v>
      </c>
      <c r="AF3306" s="91">
        <v>9</v>
      </c>
      <c r="AG3306" s="91">
        <v>307</v>
      </c>
      <c r="AH3306" s="91">
        <v>3440877</v>
      </c>
      <c r="AI3306" s="91">
        <v>1</v>
      </c>
      <c r="AJ3306" s="91" t="s">
        <v>28179</v>
      </c>
      <c r="AK3306" s="91">
        <v>2</v>
      </c>
      <c r="AL3306" s="91">
        <v>0</v>
      </c>
      <c r="AM3306" s="91" t="s">
        <v>87</v>
      </c>
      <c r="AO3306" s="91">
        <v>1</v>
      </c>
      <c r="AP3306" s="91">
        <v>2</v>
      </c>
      <c r="AQ3306" s="91">
        <v>1421558</v>
      </c>
      <c r="AR3306" s="91" t="s">
        <v>87</v>
      </c>
      <c r="AU3306" s="93">
        <v>42060</v>
      </c>
      <c r="AW3306" s="91">
        <v>1</v>
      </c>
      <c r="AX3306" s="91">
        <v>0</v>
      </c>
      <c r="AZ3306" s="92">
        <v>37728</v>
      </c>
      <c r="BA3306" s="91" t="s">
        <v>183</v>
      </c>
      <c r="BB3306" s="92">
        <v>42057</v>
      </c>
      <c r="BC3306" s="91" t="s">
        <v>87</v>
      </c>
    </row>
    <row r="3307" spans="1:55">
      <c r="A3307" s="91">
        <f t="shared" si="51"/>
        <v>3306</v>
      </c>
      <c r="B3307" s="91">
        <v>5587504</v>
      </c>
      <c r="C3307" s="91">
        <v>38</v>
      </c>
      <c r="D3307" s="91">
        <v>19</v>
      </c>
      <c r="E3307" s="91" t="s">
        <v>87</v>
      </c>
      <c r="F3307" s="91" t="s">
        <v>87</v>
      </c>
      <c r="G3307" s="91" t="s">
        <v>28173</v>
      </c>
      <c r="H3307" s="91" t="s">
        <v>28187</v>
      </c>
      <c r="I3307" s="91" t="s">
        <v>28174</v>
      </c>
      <c r="K3307" s="91" t="s">
        <v>24608</v>
      </c>
      <c r="L3307" s="91" t="s">
        <v>28188</v>
      </c>
      <c r="M3307" s="91" t="s">
        <v>28189</v>
      </c>
      <c r="O3307" s="91" t="s">
        <v>28190</v>
      </c>
      <c r="P3307" s="91" t="s">
        <v>28191</v>
      </c>
      <c r="R3307" s="91" t="s">
        <v>28192</v>
      </c>
      <c r="S3307" s="91" t="s">
        <v>28193</v>
      </c>
      <c r="T3307" s="91" t="s">
        <v>28194</v>
      </c>
      <c r="U3307" s="91">
        <v>1</v>
      </c>
      <c r="V3307" s="91">
        <v>500000</v>
      </c>
      <c r="W3307" s="91">
        <v>0</v>
      </c>
      <c r="X3307" s="91">
        <v>100</v>
      </c>
      <c r="Y3307" s="91">
        <v>120</v>
      </c>
      <c r="Z3307" s="91">
        <v>40</v>
      </c>
      <c r="AA3307" s="91">
        <v>60</v>
      </c>
      <c r="AB3307" s="91">
        <v>120</v>
      </c>
      <c r="AC3307" s="91">
        <v>0</v>
      </c>
      <c r="AD3307" s="91">
        <v>100</v>
      </c>
      <c r="AE3307" s="91">
        <v>120</v>
      </c>
      <c r="AF3307" s="91">
        <v>5</v>
      </c>
      <c r="AG3307" s="91">
        <v>537</v>
      </c>
      <c r="AH3307" s="91">
        <v>891847</v>
      </c>
      <c r="AI3307" s="91">
        <v>2</v>
      </c>
      <c r="AJ3307" s="91" t="s">
        <v>28178</v>
      </c>
      <c r="AK3307" s="91">
        <v>2</v>
      </c>
      <c r="AL3307" s="91">
        <v>1</v>
      </c>
      <c r="AM3307" s="91">
        <v>13105650129</v>
      </c>
      <c r="AN3307" s="91" t="s">
        <v>431</v>
      </c>
      <c r="AO3307" s="91">
        <v>1</v>
      </c>
      <c r="AP3307" s="91">
        <v>2</v>
      </c>
      <c r="AQ3307" s="91">
        <v>1421558</v>
      </c>
      <c r="AR3307" s="91" t="s">
        <v>87</v>
      </c>
      <c r="AU3307" s="93">
        <v>42060</v>
      </c>
      <c r="AW3307" s="91">
        <v>1</v>
      </c>
      <c r="AX3307" s="91">
        <v>0</v>
      </c>
      <c r="AZ3307" s="92">
        <v>38805</v>
      </c>
      <c r="BA3307" s="91" t="s">
        <v>183</v>
      </c>
      <c r="BB3307" s="92">
        <v>42194</v>
      </c>
      <c r="BC3307" s="91" t="s">
        <v>87</v>
      </c>
    </row>
    <row r="3308" spans="1:55">
      <c r="A3308" s="91">
        <f t="shared" si="51"/>
        <v>3307</v>
      </c>
      <c r="B3308" s="91">
        <v>5587505</v>
      </c>
      <c r="C3308" s="91">
        <v>38</v>
      </c>
      <c r="D3308" s="91">
        <v>19</v>
      </c>
      <c r="E3308" s="91" t="s">
        <v>87</v>
      </c>
      <c r="F3308" s="91" t="s">
        <v>87</v>
      </c>
      <c r="G3308" s="91" t="s">
        <v>28195</v>
      </c>
      <c r="I3308" s="91" t="s">
        <v>28196</v>
      </c>
      <c r="K3308" s="91" t="s">
        <v>2594</v>
      </c>
      <c r="L3308" s="91" t="s">
        <v>28197</v>
      </c>
      <c r="M3308" s="91" t="s">
        <v>28198</v>
      </c>
      <c r="O3308" s="91" t="s">
        <v>28199</v>
      </c>
      <c r="P3308" s="91" t="s">
        <v>28200</v>
      </c>
      <c r="R3308" s="91" t="s">
        <v>28201</v>
      </c>
      <c r="S3308" s="91" t="s">
        <v>28202</v>
      </c>
      <c r="T3308" s="91" t="s">
        <v>269</v>
      </c>
      <c r="U3308" s="91">
        <v>0</v>
      </c>
      <c r="V3308" s="91">
        <v>500000</v>
      </c>
      <c r="W3308" s="91">
        <v>0</v>
      </c>
      <c r="X3308" s="91">
        <v>100</v>
      </c>
      <c r="Y3308" s="91">
        <v>120</v>
      </c>
      <c r="Z3308" s="91">
        <v>40</v>
      </c>
      <c r="AA3308" s="91">
        <v>60</v>
      </c>
      <c r="AB3308" s="91">
        <v>120</v>
      </c>
      <c r="AC3308" s="91">
        <v>0</v>
      </c>
      <c r="AD3308" s="91">
        <v>100</v>
      </c>
      <c r="AE3308" s="91">
        <v>120</v>
      </c>
      <c r="AF3308" s="91">
        <v>140</v>
      </c>
      <c r="AG3308" s="91">
        <v>273</v>
      </c>
      <c r="AH3308" s="91">
        <v>300250</v>
      </c>
      <c r="AI3308" s="91">
        <v>2</v>
      </c>
      <c r="AJ3308" s="91" t="s">
        <v>28203</v>
      </c>
      <c r="AK3308" s="91">
        <v>2</v>
      </c>
      <c r="AL3308" s="91">
        <v>1</v>
      </c>
      <c r="AM3308" s="91">
        <v>15101930126001</v>
      </c>
      <c r="AN3308" s="91" t="s">
        <v>431</v>
      </c>
      <c r="AO3308" s="91">
        <v>1</v>
      </c>
      <c r="AP3308" s="91">
        <v>2</v>
      </c>
      <c r="AQ3308" s="91" t="s">
        <v>87</v>
      </c>
      <c r="AR3308" s="91" t="s">
        <v>87</v>
      </c>
      <c r="AW3308" s="91">
        <v>1</v>
      </c>
      <c r="AX3308" s="91">
        <v>0</v>
      </c>
      <c r="AZ3308" s="92">
        <v>39552</v>
      </c>
      <c r="BA3308" s="91" t="s">
        <v>183</v>
      </c>
      <c r="BB3308" s="92">
        <v>40345</v>
      </c>
      <c r="BC3308" s="91" t="s">
        <v>87</v>
      </c>
    </row>
    <row r="3309" spans="1:55">
      <c r="A3309" s="91">
        <f t="shared" si="51"/>
        <v>3308</v>
      </c>
      <c r="B3309" s="91">
        <v>5627001</v>
      </c>
      <c r="C3309" s="91">
        <v>50</v>
      </c>
      <c r="D3309" s="91">
        <v>19</v>
      </c>
      <c r="E3309" s="91">
        <v>56270</v>
      </c>
      <c r="F3309" s="91">
        <v>1</v>
      </c>
      <c r="G3309" s="91" t="s">
        <v>28204</v>
      </c>
      <c r="I3309" s="91" t="s">
        <v>28205</v>
      </c>
      <c r="J3309" s="91" t="s">
        <v>28204</v>
      </c>
      <c r="K3309" s="91" t="s">
        <v>28206</v>
      </c>
      <c r="L3309" s="91" t="s">
        <v>28207</v>
      </c>
      <c r="O3309" s="91" t="s">
        <v>28208</v>
      </c>
      <c r="P3309" s="91" t="s">
        <v>87</v>
      </c>
      <c r="U3309" s="91">
        <v>1</v>
      </c>
      <c r="V3309" s="91">
        <v>500000</v>
      </c>
      <c r="W3309" s="91">
        <v>40</v>
      </c>
      <c r="X3309" s="91">
        <v>60</v>
      </c>
      <c r="Y3309" s="91">
        <v>120</v>
      </c>
      <c r="Z3309" s="91">
        <v>40</v>
      </c>
      <c r="AA3309" s="91">
        <v>60</v>
      </c>
      <c r="AB3309" s="91">
        <v>120</v>
      </c>
      <c r="AC3309" s="91">
        <v>40</v>
      </c>
      <c r="AD3309" s="91">
        <v>60</v>
      </c>
      <c r="AE3309" s="91">
        <v>120</v>
      </c>
      <c r="AF3309" s="91">
        <v>1553</v>
      </c>
      <c r="AG3309" s="91">
        <v>1</v>
      </c>
      <c r="AH3309" s="91">
        <v>1230517</v>
      </c>
      <c r="AI3309" s="91">
        <v>1</v>
      </c>
      <c r="AJ3309" s="91" t="s">
        <v>28209</v>
      </c>
      <c r="AK3309" s="91">
        <v>2</v>
      </c>
      <c r="AL3309" s="91">
        <v>0</v>
      </c>
      <c r="AM3309" s="91" t="s">
        <v>87</v>
      </c>
      <c r="AO3309" s="91">
        <v>1</v>
      </c>
      <c r="AP3309" s="91">
        <v>2</v>
      </c>
      <c r="AQ3309" s="91">
        <v>1583108</v>
      </c>
      <c r="AR3309" s="91" t="s">
        <v>87</v>
      </c>
      <c r="AU3309" s="93">
        <v>42060</v>
      </c>
      <c r="AW3309" s="91">
        <v>1</v>
      </c>
      <c r="AX3309" s="91">
        <v>0</v>
      </c>
      <c r="AZ3309" s="92">
        <v>36680</v>
      </c>
      <c r="BA3309" s="91" t="s">
        <v>183</v>
      </c>
      <c r="BB3309" s="92">
        <v>42057</v>
      </c>
      <c r="BC3309" s="91" t="s">
        <v>87</v>
      </c>
    </row>
    <row r="3310" spans="1:55">
      <c r="A3310" s="91">
        <f t="shared" si="51"/>
        <v>3309</v>
      </c>
      <c r="B3310" s="91">
        <v>5644002</v>
      </c>
      <c r="C3310" s="91">
        <v>80</v>
      </c>
      <c r="D3310" s="91">
        <v>19</v>
      </c>
      <c r="E3310" s="91">
        <v>56440</v>
      </c>
      <c r="F3310" s="91">
        <v>2</v>
      </c>
      <c r="G3310" s="91" t="s">
        <v>28210</v>
      </c>
      <c r="H3310" s="91" t="s">
        <v>28211</v>
      </c>
      <c r="I3310" s="91" t="s">
        <v>28212</v>
      </c>
      <c r="J3310" s="91" t="s">
        <v>28213</v>
      </c>
      <c r="K3310" s="91" t="s">
        <v>28214</v>
      </c>
      <c r="L3310" s="91" t="s">
        <v>28215</v>
      </c>
      <c r="O3310" s="91" t="s">
        <v>28216</v>
      </c>
      <c r="P3310" s="91" t="s">
        <v>28217</v>
      </c>
      <c r="R3310" s="91" t="s">
        <v>28218</v>
      </c>
      <c r="S3310" s="91" t="s">
        <v>28219</v>
      </c>
      <c r="T3310" s="91" t="s">
        <v>201</v>
      </c>
      <c r="U3310" s="91">
        <v>1</v>
      </c>
      <c r="V3310" s="91">
        <v>500000</v>
      </c>
      <c r="W3310" s="91">
        <v>0</v>
      </c>
      <c r="X3310" s="91">
        <v>100</v>
      </c>
      <c r="Y3310" s="91">
        <v>120</v>
      </c>
      <c r="Z3310" s="91">
        <v>40</v>
      </c>
      <c r="AA3310" s="91">
        <v>60</v>
      </c>
      <c r="AB3310" s="91">
        <v>120</v>
      </c>
      <c r="AC3310" s="91">
        <v>40</v>
      </c>
      <c r="AD3310" s="91">
        <v>60</v>
      </c>
      <c r="AE3310" s="91">
        <v>120</v>
      </c>
      <c r="AF3310" s="91">
        <v>1</v>
      </c>
      <c r="AG3310" s="91">
        <v>153</v>
      </c>
      <c r="AH3310" s="91">
        <v>3212000</v>
      </c>
      <c r="AI3310" s="91">
        <v>1</v>
      </c>
      <c r="AJ3310" s="91" t="s">
        <v>28220</v>
      </c>
      <c r="AK3310" s="91">
        <v>2</v>
      </c>
      <c r="AL3310" s="91">
        <v>0</v>
      </c>
      <c r="AM3310" s="91" t="s">
        <v>87</v>
      </c>
      <c r="AO3310" s="91">
        <v>0</v>
      </c>
      <c r="AP3310" s="91">
        <v>2</v>
      </c>
      <c r="AQ3310" s="91">
        <v>1250794</v>
      </c>
      <c r="AR3310" s="91" t="s">
        <v>87</v>
      </c>
      <c r="AU3310" s="93">
        <v>42060</v>
      </c>
      <c r="AW3310" s="91">
        <v>1</v>
      </c>
      <c r="AX3310" s="91">
        <v>0</v>
      </c>
      <c r="AZ3310" s="92">
        <v>36680</v>
      </c>
      <c r="BA3310" s="91" t="s">
        <v>183</v>
      </c>
      <c r="BB3310" s="92">
        <v>42564</v>
      </c>
      <c r="BC3310" s="91" t="s">
        <v>87</v>
      </c>
    </row>
    <row r="3311" spans="1:55">
      <c r="A3311" s="91">
        <f t="shared" si="51"/>
        <v>3310</v>
      </c>
      <c r="B3311" s="91">
        <v>5659001</v>
      </c>
      <c r="C3311" s="91">
        <v>30</v>
      </c>
      <c r="D3311" s="91">
        <v>19</v>
      </c>
      <c r="E3311" s="91">
        <v>56590</v>
      </c>
      <c r="F3311" s="91">
        <v>1</v>
      </c>
      <c r="G3311" s="91" t="s">
        <v>28221</v>
      </c>
      <c r="I3311" s="91" t="s">
        <v>28222</v>
      </c>
      <c r="J3311" s="91" t="s">
        <v>28223</v>
      </c>
      <c r="K3311" s="91" t="s">
        <v>28224</v>
      </c>
      <c r="L3311" s="91" t="s">
        <v>28225</v>
      </c>
      <c r="O3311" s="91" t="s">
        <v>28226</v>
      </c>
      <c r="P3311" s="91" t="s">
        <v>28227</v>
      </c>
      <c r="R3311" s="91" t="s">
        <v>28228</v>
      </c>
      <c r="S3311" s="91" t="s">
        <v>28229</v>
      </c>
      <c r="T3311" s="91" t="s">
        <v>269</v>
      </c>
      <c r="U3311" s="91">
        <v>1</v>
      </c>
      <c r="V3311" s="91">
        <v>500000</v>
      </c>
      <c r="W3311" s="91">
        <v>0</v>
      </c>
      <c r="X3311" s="91">
        <v>100</v>
      </c>
      <c r="Y3311" s="91">
        <v>120</v>
      </c>
      <c r="Z3311" s="91">
        <v>40</v>
      </c>
      <c r="AA3311" s="91">
        <v>60</v>
      </c>
      <c r="AB3311" s="91">
        <v>120</v>
      </c>
      <c r="AC3311" s="91">
        <v>0</v>
      </c>
      <c r="AD3311" s="91">
        <v>100</v>
      </c>
      <c r="AE3311" s="91">
        <v>120</v>
      </c>
      <c r="AF3311" s="91">
        <v>9</v>
      </c>
      <c r="AG3311" s="91">
        <v>785</v>
      </c>
      <c r="AH3311" s="91">
        <v>1715608</v>
      </c>
      <c r="AI3311" s="91">
        <v>1</v>
      </c>
      <c r="AJ3311" s="91" t="s">
        <v>28230</v>
      </c>
      <c r="AK3311" s="91">
        <v>2</v>
      </c>
      <c r="AL3311" s="91">
        <v>0</v>
      </c>
      <c r="AM3311" s="91" t="s">
        <v>87</v>
      </c>
      <c r="AO3311" s="91">
        <v>1</v>
      </c>
      <c r="AP3311" s="91">
        <v>2</v>
      </c>
      <c r="AQ3311" s="91">
        <v>1630505</v>
      </c>
      <c r="AR3311" s="91" t="s">
        <v>87</v>
      </c>
      <c r="AU3311" s="93">
        <v>42088</v>
      </c>
      <c r="AW3311" s="91">
        <v>1</v>
      </c>
      <c r="AX3311" s="91">
        <v>0</v>
      </c>
      <c r="AZ3311" s="92">
        <v>36680</v>
      </c>
      <c r="BA3311" s="91" t="s">
        <v>183</v>
      </c>
      <c r="BB3311" s="92">
        <v>41092</v>
      </c>
      <c r="BC3311" s="91" t="s">
        <v>87</v>
      </c>
    </row>
    <row r="3312" spans="1:55">
      <c r="A3312" s="91">
        <f t="shared" si="51"/>
        <v>3311</v>
      </c>
      <c r="B3312" s="91">
        <v>5778001</v>
      </c>
      <c r="C3312" s="91">
        <v>80</v>
      </c>
      <c r="D3312" s="91">
        <v>19</v>
      </c>
      <c r="E3312" s="91">
        <v>57780</v>
      </c>
      <c r="F3312" s="91">
        <v>1</v>
      </c>
      <c r="G3312" s="91" t="s">
        <v>28231</v>
      </c>
      <c r="I3312" s="91" t="s">
        <v>28232</v>
      </c>
      <c r="J3312" s="91" t="s">
        <v>28231</v>
      </c>
      <c r="K3312" s="91" t="s">
        <v>28233</v>
      </c>
      <c r="L3312" s="91" t="s">
        <v>28234</v>
      </c>
      <c r="O3312" s="91" t="s">
        <v>28235</v>
      </c>
      <c r="P3312" s="91" t="s">
        <v>28236</v>
      </c>
      <c r="R3312" s="91" t="s">
        <v>28237</v>
      </c>
      <c r="S3312" s="91" t="s">
        <v>28238</v>
      </c>
      <c r="T3312" s="91" t="s">
        <v>269</v>
      </c>
      <c r="U3312" s="91">
        <v>0</v>
      </c>
      <c r="V3312" s="91">
        <v>500000</v>
      </c>
      <c r="W3312" s="91">
        <v>0</v>
      </c>
      <c r="X3312" s="91">
        <v>100</v>
      </c>
      <c r="Y3312" s="91">
        <v>120</v>
      </c>
      <c r="Z3312" s="91">
        <v>40</v>
      </c>
      <c r="AA3312" s="91">
        <v>60</v>
      </c>
      <c r="AB3312" s="91">
        <v>120</v>
      </c>
      <c r="AC3312" s="91">
        <v>40</v>
      </c>
      <c r="AD3312" s="91">
        <v>60</v>
      </c>
      <c r="AE3312" s="91">
        <v>120</v>
      </c>
      <c r="AF3312" s="91">
        <v>177</v>
      </c>
      <c r="AG3312" s="91">
        <v>431</v>
      </c>
      <c r="AH3312" s="91">
        <v>2330795</v>
      </c>
      <c r="AI3312" s="91">
        <v>1</v>
      </c>
      <c r="AJ3312" s="91" t="s">
        <v>28239</v>
      </c>
      <c r="AK3312" s="91">
        <v>2</v>
      </c>
      <c r="AL3312" s="91">
        <v>1</v>
      </c>
      <c r="AM3312" s="91">
        <v>40306943360029</v>
      </c>
      <c r="AN3312" s="91" t="s">
        <v>7199</v>
      </c>
      <c r="AO3312" s="91">
        <v>1</v>
      </c>
      <c r="AP3312" s="91">
        <v>2</v>
      </c>
      <c r="AQ3312" s="91" t="s">
        <v>87</v>
      </c>
      <c r="AR3312" s="91" t="s">
        <v>87</v>
      </c>
      <c r="AW3312" s="91">
        <v>1</v>
      </c>
      <c r="AX3312" s="91">
        <v>0</v>
      </c>
      <c r="AZ3312" s="92">
        <v>36680</v>
      </c>
      <c r="BA3312" s="91" t="s">
        <v>183</v>
      </c>
      <c r="BB3312" s="92">
        <v>40351</v>
      </c>
      <c r="BC3312" s="91" t="s">
        <v>87</v>
      </c>
    </row>
    <row r="3313" spans="1:55">
      <c r="A3313" s="91">
        <f t="shared" si="51"/>
        <v>3312</v>
      </c>
      <c r="B3313" s="91">
        <v>5888001</v>
      </c>
      <c r="C3313" s="91">
        <v>80</v>
      </c>
      <c r="D3313" s="91">
        <v>19</v>
      </c>
      <c r="E3313" s="91">
        <v>58880</v>
      </c>
      <c r="F3313" s="91">
        <v>1</v>
      </c>
      <c r="G3313" s="91" t="s">
        <v>28240</v>
      </c>
      <c r="I3313" s="91" t="s">
        <v>28241</v>
      </c>
      <c r="J3313" s="91" t="s">
        <v>28242</v>
      </c>
      <c r="K3313" s="91" t="s">
        <v>17839</v>
      </c>
      <c r="L3313" s="91" t="s">
        <v>28243</v>
      </c>
      <c r="O3313" s="91" t="s">
        <v>28244</v>
      </c>
      <c r="P3313" s="91" t="s">
        <v>28245</v>
      </c>
      <c r="R3313" s="91" t="s">
        <v>28246</v>
      </c>
      <c r="S3313" s="91" t="s">
        <v>28247</v>
      </c>
      <c r="T3313" s="91" t="s">
        <v>269</v>
      </c>
      <c r="U3313" s="91">
        <v>0</v>
      </c>
      <c r="V3313" s="91">
        <v>500000</v>
      </c>
      <c r="W3313" s="91">
        <v>0</v>
      </c>
      <c r="X3313" s="91">
        <v>100</v>
      </c>
      <c r="Y3313" s="91">
        <v>120</v>
      </c>
      <c r="Z3313" s="91">
        <v>100</v>
      </c>
      <c r="AA3313" s="91">
        <v>0</v>
      </c>
      <c r="AB3313" s="91">
        <v>0</v>
      </c>
      <c r="AC3313" s="91">
        <v>100</v>
      </c>
      <c r="AD3313" s="91">
        <v>0</v>
      </c>
      <c r="AE3313" s="91">
        <v>0</v>
      </c>
      <c r="AF3313" s="91">
        <v>177</v>
      </c>
      <c r="AG3313" s="91">
        <v>631</v>
      </c>
      <c r="AH3313" s="91">
        <v>1681088</v>
      </c>
      <c r="AI3313" s="91">
        <v>1</v>
      </c>
      <c r="AJ3313" s="91" t="s">
        <v>28248</v>
      </c>
      <c r="AK3313" s="91">
        <v>2</v>
      </c>
      <c r="AL3313" s="91">
        <v>1</v>
      </c>
      <c r="AM3313" s="91">
        <v>40305940340135</v>
      </c>
      <c r="AN3313" s="91" t="s">
        <v>28249</v>
      </c>
      <c r="AO3313" s="91">
        <v>1</v>
      </c>
      <c r="AP3313" s="91">
        <v>2</v>
      </c>
      <c r="AQ3313" s="91" t="s">
        <v>87</v>
      </c>
      <c r="AR3313" s="91" t="s">
        <v>87</v>
      </c>
      <c r="AW3313" s="91">
        <v>1</v>
      </c>
      <c r="AX3313" s="91">
        <v>0</v>
      </c>
      <c r="AZ3313" s="92">
        <v>36680</v>
      </c>
      <c r="BA3313" s="91" t="s">
        <v>183</v>
      </c>
      <c r="BB3313" s="92">
        <v>40351</v>
      </c>
      <c r="BC3313" s="91" t="s">
        <v>87</v>
      </c>
    </row>
    <row r="3314" spans="1:55">
      <c r="A3314" s="91">
        <f t="shared" si="51"/>
        <v>3313</v>
      </c>
      <c r="B3314" s="91">
        <v>5899004</v>
      </c>
      <c r="C3314" s="91">
        <v>38</v>
      </c>
      <c r="D3314" s="91">
        <v>19</v>
      </c>
      <c r="E3314" s="91" t="s">
        <v>87</v>
      </c>
      <c r="F3314" s="91" t="s">
        <v>87</v>
      </c>
      <c r="G3314" s="91" t="s">
        <v>28250</v>
      </c>
      <c r="I3314" s="91" t="s">
        <v>28251</v>
      </c>
      <c r="K3314" s="91" t="s">
        <v>28252</v>
      </c>
      <c r="L3314" s="91" t="s">
        <v>28253</v>
      </c>
      <c r="O3314" s="91" t="s">
        <v>28254</v>
      </c>
      <c r="P3314" s="91" t="s">
        <v>28255</v>
      </c>
      <c r="R3314" s="91" t="s">
        <v>28256</v>
      </c>
      <c r="S3314" s="91" t="s">
        <v>28257</v>
      </c>
      <c r="T3314" s="91" t="s">
        <v>269</v>
      </c>
      <c r="U3314" s="91">
        <v>1</v>
      </c>
      <c r="V3314" s="91">
        <v>500000</v>
      </c>
      <c r="W3314" s="91">
        <v>0</v>
      </c>
      <c r="X3314" s="91">
        <v>100</v>
      </c>
      <c r="Y3314" s="91">
        <v>120</v>
      </c>
      <c r="Z3314" s="91">
        <v>40</v>
      </c>
      <c r="AA3314" s="91">
        <v>60</v>
      </c>
      <c r="AB3314" s="91">
        <v>120</v>
      </c>
      <c r="AC3314" s="91">
        <v>0</v>
      </c>
      <c r="AD3314" s="91">
        <v>100</v>
      </c>
      <c r="AE3314" s="91">
        <v>120</v>
      </c>
      <c r="AF3314" s="91">
        <v>1</v>
      </c>
      <c r="AG3314" s="91">
        <v>66</v>
      </c>
      <c r="AH3314" s="91">
        <v>136223</v>
      </c>
      <c r="AI3314" s="91">
        <v>2</v>
      </c>
      <c r="AJ3314" s="91" t="s">
        <v>28258</v>
      </c>
      <c r="AK3314" s="91">
        <v>2</v>
      </c>
      <c r="AL3314" s="91">
        <v>0</v>
      </c>
      <c r="AM3314" s="91" t="s">
        <v>87</v>
      </c>
      <c r="AO3314" s="91">
        <v>0</v>
      </c>
      <c r="AP3314" s="91">
        <v>2</v>
      </c>
      <c r="AQ3314" s="91">
        <v>1575435</v>
      </c>
      <c r="AR3314" s="91" t="s">
        <v>87</v>
      </c>
      <c r="AU3314" s="93">
        <v>42060</v>
      </c>
      <c r="AW3314" s="91">
        <v>1</v>
      </c>
      <c r="AX3314" s="91">
        <v>0</v>
      </c>
      <c r="AY3314" s="91">
        <v>0</v>
      </c>
      <c r="AZ3314" s="92">
        <v>40491</v>
      </c>
      <c r="BA3314" s="91" t="s">
        <v>183</v>
      </c>
      <c r="BB3314" s="92">
        <v>42057</v>
      </c>
      <c r="BC3314" s="91" t="s">
        <v>87</v>
      </c>
    </row>
    <row r="3315" spans="1:55">
      <c r="A3315" s="91">
        <f t="shared" si="51"/>
        <v>3314</v>
      </c>
      <c r="B3315" s="91">
        <v>5909001</v>
      </c>
      <c r="C3315" s="91">
        <v>50</v>
      </c>
      <c r="D3315" s="91">
        <v>19</v>
      </c>
      <c r="E3315" s="91">
        <v>59090</v>
      </c>
      <c r="F3315" s="91">
        <v>1</v>
      </c>
      <c r="G3315" s="91" t="s">
        <v>28259</v>
      </c>
      <c r="I3315" s="91" t="s">
        <v>28260</v>
      </c>
      <c r="J3315" s="91" t="s">
        <v>28259</v>
      </c>
      <c r="K3315" s="91" t="s">
        <v>2639</v>
      </c>
      <c r="L3315" s="91" t="s">
        <v>28261</v>
      </c>
      <c r="O3315" s="91" t="s">
        <v>28262</v>
      </c>
      <c r="P3315" s="91" t="s">
        <v>28263</v>
      </c>
      <c r="R3315" s="91" t="s">
        <v>28264</v>
      </c>
      <c r="S3315" s="91" t="s">
        <v>28265</v>
      </c>
      <c r="T3315" s="91" t="s">
        <v>269</v>
      </c>
      <c r="U3315" s="91">
        <v>1</v>
      </c>
      <c r="V3315" s="91">
        <v>500000</v>
      </c>
      <c r="W3315" s="91">
        <v>40</v>
      </c>
      <c r="X3315" s="91">
        <v>60</v>
      </c>
      <c r="Y3315" s="91">
        <v>120</v>
      </c>
      <c r="Z3315" s="91">
        <v>40</v>
      </c>
      <c r="AA3315" s="91">
        <v>60</v>
      </c>
      <c r="AB3315" s="91">
        <v>120</v>
      </c>
      <c r="AC3315" s="91">
        <v>40</v>
      </c>
      <c r="AD3315" s="91">
        <v>60</v>
      </c>
      <c r="AE3315" s="91">
        <v>120</v>
      </c>
      <c r="AF3315" s="91">
        <v>9</v>
      </c>
      <c r="AG3315" s="91">
        <v>481</v>
      </c>
      <c r="AH3315" s="91">
        <v>1030168</v>
      </c>
      <c r="AI3315" s="91">
        <v>2</v>
      </c>
      <c r="AJ3315" s="91" t="s">
        <v>28266</v>
      </c>
      <c r="AK3315" s="91">
        <v>2</v>
      </c>
      <c r="AL3315" s="91">
        <v>0</v>
      </c>
      <c r="AM3315" s="91" t="s">
        <v>87</v>
      </c>
      <c r="AO3315" s="91">
        <v>1</v>
      </c>
      <c r="AP3315" s="91">
        <v>2</v>
      </c>
      <c r="AQ3315" s="91">
        <v>1320916</v>
      </c>
      <c r="AR3315" s="91" t="s">
        <v>87</v>
      </c>
      <c r="AU3315" s="93">
        <v>42060</v>
      </c>
      <c r="AW3315" s="91">
        <v>1</v>
      </c>
      <c r="AX3315" s="91">
        <v>0</v>
      </c>
      <c r="AZ3315" s="92">
        <v>36680</v>
      </c>
      <c r="BA3315" s="91" t="s">
        <v>183</v>
      </c>
      <c r="BB3315" s="92">
        <v>42057</v>
      </c>
      <c r="BC3315" s="91" t="s">
        <v>87</v>
      </c>
    </row>
    <row r="3316" spans="1:55">
      <c r="A3316" s="91">
        <f t="shared" si="51"/>
        <v>3315</v>
      </c>
      <c r="B3316" s="91">
        <v>5926001</v>
      </c>
      <c r="C3316" s="91">
        <v>80</v>
      </c>
      <c r="D3316" s="91">
        <v>19</v>
      </c>
      <c r="E3316" s="91">
        <v>59260</v>
      </c>
      <c r="F3316" s="91">
        <v>1</v>
      </c>
      <c r="G3316" s="91" t="s">
        <v>28267</v>
      </c>
      <c r="I3316" s="91" t="s">
        <v>28268</v>
      </c>
      <c r="J3316" s="91" t="s">
        <v>28267</v>
      </c>
      <c r="K3316" s="91" t="s">
        <v>28269</v>
      </c>
      <c r="L3316" s="91" t="s">
        <v>28270</v>
      </c>
      <c r="M3316" s="91" t="s">
        <v>28271</v>
      </c>
      <c r="O3316" s="91" t="s">
        <v>28272</v>
      </c>
      <c r="P3316" s="91" t="s">
        <v>28272</v>
      </c>
      <c r="R3316" s="91" t="s">
        <v>28273</v>
      </c>
      <c r="S3316" s="91" t="s">
        <v>28274</v>
      </c>
      <c r="U3316" s="91">
        <v>1</v>
      </c>
      <c r="V3316" s="91">
        <v>500000</v>
      </c>
      <c r="W3316" s="91">
        <v>0</v>
      </c>
      <c r="X3316" s="91">
        <v>100</v>
      </c>
      <c r="Y3316" s="91">
        <v>120</v>
      </c>
      <c r="Z3316" s="91">
        <v>40</v>
      </c>
      <c r="AA3316" s="91">
        <v>60</v>
      </c>
      <c r="AB3316" s="91">
        <v>120</v>
      </c>
      <c r="AC3316" s="91">
        <v>40</v>
      </c>
      <c r="AD3316" s="91">
        <v>60</v>
      </c>
      <c r="AE3316" s="91">
        <v>120</v>
      </c>
      <c r="AF3316" s="91">
        <v>190</v>
      </c>
      <c r="AG3316" s="91">
        <v>270</v>
      </c>
      <c r="AH3316" s="91">
        <v>2063756</v>
      </c>
      <c r="AI3316" s="91">
        <v>1</v>
      </c>
      <c r="AJ3316" s="91" t="s">
        <v>28275</v>
      </c>
      <c r="AK3316" s="91">
        <v>2</v>
      </c>
      <c r="AL3316" s="91">
        <v>0</v>
      </c>
      <c r="AM3316" s="91" t="s">
        <v>87</v>
      </c>
      <c r="AO3316" s="91">
        <v>0</v>
      </c>
      <c r="AP3316" s="91">
        <v>2</v>
      </c>
      <c r="AQ3316" s="91">
        <v>1613225</v>
      </c>
      <c r="AR3316" s="91" t="s">
        <v>87</v>
      </c>
      <c r="AU3316" s="93">
        <v>42088</v>
      </c>
      <c r="AW3316" s="91">
        <v>1</v>
      </c>
      <c r="AX3316" s="91">
        <v>0</v>
      </c>
      <c r="AZ3316" s="92">
        <v>36680</v>
      </c>
      <c r="BA3316" s="91" t="s">
        <v>183</v>
      </c>
      <c r="BB3316" s="92">
        <v>40808</v>
      </c>
      <c r="BC3316" s="91" t="s">
        <v>87</v>
      </c>
    </row>
    <row r="3317" spans="1:55">
      <c r="A3317" s="91">
        <f t="shared" si="51"/>
        <v>3316</v>
      </c>
      <c r="B3317" s="91">
        <v>5956001</v>
      </c>
      <c r="C3317" s="91">
        <v>50</v>
      </c>
      <c r="D3317" s="91">
        <v>19</v>
      </c>
      <c r="E3317" s="91">
        <v>59560</v>
      </c>
      <c r="F3317" s="91">
        <v>1</v>
      </c>
      <c r="G3317" s="91" t="s">
        <v>28276</v>
      </c>
      <c r="I3317" s="91" t="s">
        <v>28277</v>
      </c>
      <c r="J3317" s="91" t="s">
        <v>28278</v>
      </c>
      <c r="K3317" s="91" t="s">
        <v>18076</v>
      </c>
      <c r="L3317" s="91" t="s">
        <v>28279</v>
      </c>
      <c r="O3317" s="91" t="s">
        <v>28280</v>
      </c>
      <c r="P3317" s="91" t="s">
        <v>28281</v>
      </c>
      <c r="R3317" s="91" t="s">
        <v>28282</v>
      </c>
      <c r="S3317" s="91" t="s">
        <v>28283</v>
      </c>
      <c r="T3317" s="91" t="s">
        <v>201</v>
      </c>
      <c r="U3317" s="91">
        <v>1</v>
      </c>
      <c r="V3317" s="91">
        <v>500000</v>
      </c>
      <c r="W3317" s="91">
        <v>40</v>
      </c>
      <c r="X3317" s="91">
        <v>60</v>
      </c>
      <c r="Y3317" s="91">
        <v>120</v>
      </c>
      <c r="Z3317" s="91">
        <v>40</v>
      </c>
      <c r="AA3317" s="91">
        <v>60</v>
      </c>
      <c r="AB3317" s="91">
        <v>120</v>
      </c>
      <c r="AC3317" s="91">
        <v>40</v>
      </c>
      <c r="AD3317" s="91">
        <v>60</v>
      </c>
      <c r="AE3317" s="91">
        <v>120</v>
      </c>
      <c r="AF3317" s="91">
        <v>543</v>
      </c>
      <c r="AG3317" s="91">
        <v>280</v>
      </c>
      <c r="AH3317" s="91">
        <v>804</v>
      </c>
      <c r="AI3317" s="91">
        <v>2</v>
      </c>
      <c r="AJ3317" s="91" t="s">
        <v>28284</v>
      </c>
      <c r="AK3317" s="91">
        <v>2</v>
      </c>
      <c r="AL3317" s="91">
        <v>1</v>
      </c>
      <c r="AM3317" s="91">
        <v>23113950105037</v>
      </c>
      <c r="AN3317" s="91" t="s">
        <v>28285</v>
      </c>
      <c r="AO3317" s="91">
        <v>1</v>
      </c>
      <c r="AP3317" s="91">
        <v>2</v>
      </c>
      <c r="AQ3317" s="91">
        <v>1558267</v>
      </c>
      <c r="AR3317" s="91" t="s">
        <v>87</v>
      </c>
      <c r="AU3317" s="93">
        <v>42060</v>
      </c>
      <c r="AW3317" s="91">
        <v>1</v>
      </c>
      <c r="AX3317" s="91">
        <v>0</v>
      </c>
      <c r="AZ3317" s="92">
        <v>36680</v>
      </c>
      <c r="BA3317" s="91" t="s">
        <v>183</v>
      </c>
      <c r="BB3317" s="92">
        <v>42057</v>
      </c>
      <c r="BC3317" s="91" t="s">
        <v>87</v>
      </c>
    </row>
    <row r="3318" spans="1:55">
      <c r="A3318" s="91">
        <f t="shared" si="51"/>
        <v>3317</v>
      </c>
      <c r="B3318" s="91">
        <v>5976001</v>
      </c>
      <c r="C3318" s="91">
        <v>70</v>
      </c>
      <c r="D3318" s="91">
        <v>19</v>
      </c>
      <c r="E3318" s="91">
        <v>59760</v>
      </c>
      <c r="F3318" s="91">
        <v>1</v>
      </c>
      <c r="G3318" s="91" t="s">
        <v>28286</v>
      </c>
      <c r="I3318" s="91" t="s">
        <v>28287</v>
      </c>
      <c r="J3318" s="91" t="s">
        <v>28286</v>
      </c>
      <c r="K3318" s="91" t="s">
        <v>6222</v>
      </c>
      <c r="L3318" s="91" t="s">
        <v>28288</v>
      </c>
      <c r="O3318" s="91" t="s">
        <v>28289</v>
      </c>
      <c r="P3318" s="91" t="s">
        <v>28290</v>
      </c>
      <c r="U3318" s="91">
        <v>0</v>
      </c>
      <c r="V3318" s="91">
        <v>500000</v>
      </c>
      <c r="W3318" s="91">
        <v>0</v>
      </c>
      <c r="X3318" s="91">
        <v>100</v>
      </c>
      <c r="Y3318" s="91">
        <v>120</v>
      </c>
      <c r="Z3318" s="91">
        <v>40</v>
      </c>
      <c r="AA3318" s="91">
        <v>60</v>
      </c>
      <c r="AB3318" s="91">
        <v>120</v>
      </c>
      <c r="AC3318" s="91">
        <v>0</v>
      </c>
      <c r="AD3318" s="91">
        <v>100</v>
      </c>
      <c r="AE3318" s="91">
        <v>120</v>
      </c>
      <c r="AF3318" s="91">
        <v>9</v>
      </c>
      <c r="AG3318" s="91">
        <v>101</v>
      </c>
      <c r="AH3318" s="91">
        <v>267399</v>
      </c>
      <c r="AI3318" s="91">
        <v>2</v>
      </c>
      <c r="AJ3318" s="91" t="s">
        <v>28291</v>
      </c>
      <c r="AK3318" s="91">
        <v>2</v>
      </c>
      <c r="AL3318" s="91">
        <v>0</v>
      </c>
      <c r="AM3318" s="91" t="s">
        <v>87</v>
      </c>
      <c r="AO3318" s="91">
        <v>0</v>
      </c>
      <c r="AP3318" s="91">
        <v>2</v>
      </c>
      <c r="AQ3318" s="91" t="s">
        <v>87</v>
      </c>
      <c r="AR3318" s="91" t="s">
        <v>87</v>
      </c>
      <c r="AW3318" s="91">
        <v>1</v>
      </c>
      <c r="AX3318" s="91">
        <v>0</v>
      </c>
      <c r="AZ3318" s="92">
        <v>36680</v>
      </c>
      <c r="BA3318" s="91" t="s">
        <v>183</v>
      </c>
      <c r="BB3318" s="92">
        <v>41453</v>
      </c>
      <c r="BC3318" s="91" t="s">
        <v>87</v>
      </c>
    </row>
    <row r="3319" spans="1:55">
      <c r="A3319" s="91">
        <f t="shared" si="51"/>
        <v>3318</v>
      </c>
      <c r="B3319" s="91">
        <v>6020012</v>
      </c>
      <c r="C3319" s="91">
        <v>43</v>
      </c>
      <c r="D3319" s="91">
        <v>19</v>
      </c>
      <c r="E3319" s="91" t="s">
        <v>87</v>
      </c>
      <c r="F3319" s="91" t="s">
        <v>87</v>
      </c>
      <c r="G3319" s="91" t="s">
        <v>28292</v>
      </c>
      <c r="I3319" s="91" t="s">
        <v>28293</v>
      </c>
      <c r="J3319" s="91" t="s">
        <v>8789</v>
      </c>
      <c r="K3319" s="91" t="s">
        <v>16407</v>
      </c>
      <c r="L3319" s="91" t="s">
        <v>28294</v>
      </c>
      <c r="M3319" s="91" t="s">
        <v>28295</v>
      </c>
      <c r="O3319" s="91" t="s">
        <v>16409</v>
      </c>
      <c r="P3319" s="91" t="s">
        <v>16410</v>
      </c>
      <c r="R3319" s="91" t="s">
        <v>16411</v>
      </c>
      <c r="S3319" s="91" t="s">
        <v>16412</v>
      </c>
      <c r="T3319" s="91" t="s">
        <v>860</v>
      </c>
      <c r="U3319" s="91">
        <v>0</v>
      </c>
      <c r="V3319" s="91">
        <v>500000</v>
      </c>
      <c r="W3319" s="91">
        <v>0</v>
      </c>
      <c r="X3319" s="91">
        <v>0</v>
      </c>
      <c r="Y3319" s="91">
        <v>0</v>
      </c>
      <c r="Z3319" s="91">
        <v>30</v>
      </c>
      <c r="AA3319" s="91">
        <v>70</v>
      </c>
      <c r="AB3319" s="91">
        <v>120</v>
      </c>
      <c r="AC3319" s="91">
        <v>0</v>
      </c>
      <c r="AD3319" s="91">
        <v>0</v>
      </c>
      <c r="AE3319" s="91">
        <v>0</v>
      </c>
      <c r="AF3319" s="91">
        <v>5</v>
      </c>
      <c r="AG3319" s="91">
        <v>809</v>
      </c>
      <c r="AH3319" s="91">
        <v>1057413</v>
      </c>
      <c r="AI3319" s="91">
        <v>1</v>
      </c>
      <c r="AJ3319" s="91" t="s">
        <v>16413</v>
      </c>
      <c r="AK3319" s="91">
        <v>2</v>
      </c>
      <c r="AL3319" s="91">
        <v>1</v>
      </c>
      <c r="AM3319" s="91">
        <v>20102602270000</v>
      </c>
      <c r="AN3319" s="91" t="s">
        <v>28296</v>
      </c>
      <c r="AO3319" s="91">
        <v>0</v>
      </c>
      <c r="AP3319" s="91">
        <v>2</v>
      </c>
      <c r="AQ3319" s="91" t="s">
        <v>87</v>
      </c>
      <c r="AR3319" s="91" t="s">
        <v>87</v>
      </c>
      <c r="AW3319" s="91">
        <v>1</v>
      </c>
      <c r="AX3319" s="91">
        <v>0</v>
      </c>
      <c r="AZ3319" s="92">
        <v>43132</v>
      </c>
      <c r="BA3319" s="91" t="s">
        <v>3642</v>
      </c>
      <c r="BB3319" s="92">
        <v>43132</v>
      </c>
      <c r="BC3319" s="91" t="s">
        <v>3642</v>
      </c>
    </row>
    <row r="3320" spans="1:55">
      <c r="A3320" s="91">
        <f t="shared" si="51"/>
        <v>3319</v>
      </c>
      <c r="B3320" s="91">
        <v>6082001</v>
      </c>
      <c r="C3320" s="91">
        <v>40</v>
      </c>
      <c r="D3320" s="91">
        <v>19</v>
      </c>
      <c r="E3320" s="91">
        <v>60820</v>
      </c>
      <c r="F3320" s="91">
        <v>1</v>
      </c>
      <c r="G3320" s="91" t="s">
        <v>28297</v>
      </c>
      <c r="I3320" s="91" t="s">
        <v>28298</v>
      </c>
      <c r="J3320" s="91" t="s">
        <v>28299</v>
      </c>
      <c r="K3320" s="91" t="s">
        <v>28300</v>
      </c>
      <c r="L3320" s="91" t="s">
        <v>28301</v>
      </c>
      <c r="O3320" s="91" t="s">
        <v>28302</v>
      </c>
      <c r="P3320" s="91" t="s">
        <v>28303</v>
      </c>
      <c r="R3320" s="91" t="s">
        <v>28304</v>
      </c>
      <c r="S3320" s="91" t="s">
        <v>28305</v>
      </c>
      <c r="T3320" s="91" t="s">
        <v>269</v>
      </c>
      <c r="U3320" s="91">
        <v>1</v>
      </c>
      <c r="V3320" s="91">
        <v>500000</v>
      </c>
      <c r="W3320" s="91">
        <v>0</v>
      </c>
      <c r="X3320" s="91">
        <v>100</v>
      </c>
      <c r="Y3320" s="91">
        <v>120</v>
      </c>
      <c r="Z3320" s="91">
        <v>40</v>
      </c>
      <c r="AA3320" s="91">
        <v>60</v>
      </c>
      <c r="AB3320" s="91">
        <v>120</v>
      </c>
      <c r="AC3320" s="91">
        <v>40</v>
      </c>
      <c r="AD3320" s="91">
        <v>60</v>
      </c>
      <c r="AE3320" s="91">
        <v>120</v>
      </c>
      <c r="AF3320" s="91">
        <v>1319</v>
      </c>
      <c r="AG3320" s="91">
        <v>14</v>
      </c>
      <c r="AH3320" s="91">
        <v>55131</v>
      </c>
      <c r="AI3320" s="91">
        <v>1</v>
      </c>
      <c r="AJ3320" s="91" t="s">
        <v>28306</v>
      </c>
      <c r="AK3320" s="91">
        <v>2</v>
      </c>
      <c r="AL3320" s="91">
        <v>1</v>
      </c>
      <c r="AM3320" s="91">
        <v>13106945435085</v>
      </c>
      <c r="AN3320" s="91" t="s">
        <v>28307</v>
      </c>
      <c r="AO3320" s="91">
        <v>1</v>
      </c>
      <c r="AP3320" s="91">
        <v>2</v>
      </c>
      <c r="AQ3320" s="91">
        <v>2165329</v>
      </c>
      <c r="AR3320" s="91" t="s">
        <v>87</v>
      </c>
      <c r="AU3320" s="93">
        <v>43064</v>
      </c>
      <c r="AW3320" s="91">
        <v>1</v>
      </c>
      <c r="AX3320" s="91">
        <v>0</v>
      </c>
      <c r="AZ3320" s="92">
        <v>36680</v>
      </c>
      <c r="BA3320" s="91" t="s">
        <v>183</v>
      </c>
      <c r="BB3320" s="92">
        <v>43062.065682870372</v>
      </c>
      <c r="BC3320" s="91" t="s">
        <v>233</v>
      </c>
    </row>
    <row r="3321" spans="1:55">
      <c r="A3321" s="91">
        <f t="shared" si="51"/>
        <v>3320</v>
      </c>
      <c r="B3321" s="91">
        <v>6105001</v>
      </c>
      <c r="C3321" s="91">
        <v>80</v>
      </c>
      <c r="D3321" s="91">
        <v>19</v>
      </c>
      <c r="E3321" s="91">
        <v>61050</v>
      </c>
      <c r="F3321" s="91">
        <v>1</v>
      </c>
      <c r="G3321" s="91" t="s">
        <v>28308</v>
      </c>
      <c r="I3321" s="91" t="s">
        <v>28309</v>
      </c>
      <c r="J3321" s="91" t="s">
        <v>28310</v>
      </c>
      <c r="K3321" s="91" t="s">
        <v>28311</v>
      </c>
      <c r="L3321" s="91" t="s">
        <v>28312</v>
      </c>
      <c r="O3321" s="91" t="s">
        <v>28313</v>
      </c>
      <c r="P3321" s="91" t="s">
        <v>28314</v>
      </c>
      <c r="U3321" s="91">
        <v>0</v>
      </c>
      <c r="V3321" s="91">
        <v>500000</v>
      </c>
      <c r="W3321" s="91">
        <v>0</v>
      </c>
      <c r="X3321" s="91">
        <v>100</v>
      </c>
      <c r="Y3321" s="91">
        <v>120</v>
      </c>
      <c r="Z3321" s="91">
        <v>40</v>
      </c>
      <c r="AA3321" s="91">
        <v>60</v>
      </c>
      <c r="AB3321" s="91">
        <v>120</v>
      </c>
      <c r="AC3321" s="91">
        <v>40</v>
      </c>
      <c r="AD3321" s="91">
        <v>60</v>
      </c>
      <c r="AE3321" s="91">
        <v>120</v>
      </c>
      <c r="AF3321" s="91">
        <v>587</v>
      </c>
      <c r="AG3321" s="91">
        <v>47</v>
      </c>
      <c r="AH3321" s="91">
        <v>299457</v>
      </c>
      <c r="AI3321" s="91">
        <v>1</v>
      </c>
      <c r="AJ3321" s="91" t="s">
        <v>28315</v>
      </c>
      <c r="AK3321" s="91">
        <v>2</v>
      </c>
      <c r="AL3321" s="91">
        <v>0</v>
      </c>
      <c r="AM3321" s="91" t="s">
        <v>87</v>
      </c>
      <c r="AO3321" s="91">
        <v>0</v>
      </c>
      <c r="AP3321" s="91">
        <v>2</v>
      </c>
      <c r="AQ3321" s="91" t="s">
        <v>87</v>
      </c>
      <c r="AR3321" s="91" t="s">
        <v>87</v>
      </c>
      <c r="AW3321" s="91">
        <v>1</v>
      </c>
      <c r="AX3321" s="91">
        <v>0</v>
      </c>
      <c r="AZ3321" s="92">
        <v>36680</v>
      </c>
      <c r="BA3321" s="91" t="s">
        <v>183</v>
      </c>
      <c r="BB3321" s="92">
        <v>40351</v>
      </c>
      <c r="BC3321" s="91" t="s">
        <v>87</v>
      </c>
    </row>
    <row r="3322" spans="1:55">
      <c r="A3322" s="91">
        <f t="shared" si="51"/>
        <v>3321</v>
      </c>
      <c r="B3322" s="91">
        <v>6106001</v>
      </c>
      <c r="C3322" s="91">
        <v>80</v>
      </c>
      <c r="D3322" s="91">
        <v>19</v>
      </c>
      <c r="E3322" s="91">
        <v>61060</v>
      </c>
      <c r="F3322" s="91">
        <v>1</v>
      </c>
      <c r="G3322" s="91" t="s">
        <v>28316</v>
      </c>
      <c r="I3322" s="91" t="s">
        <v>28317</v>
      </c>
      <c r="J3322" s="91" t="s">
        <v>28316</v>
      </c>
      <c r="K3322" s="91" t="s">
        <v>28318</v>
      </c>
      <c r="L3322" s="91" t="s">
        <v>28319</v>
      </c>
      <c r="O3322" s="91" t="s">
        <v>28320</v>
      </c>
      <c r="P3322" s="91" t="s">
        <v>28320</v>
      </c>
      <c r="R3322" s="91" t="s">
        <v>28321</v>
      </c>
      <c r="S3322" s="91" t="s">
        <v>28322</v>
      </c>
      <c r="T3322" s="91" t="s">
        <v>2015</v>
      </c>
      <c r="U3322" s="91">
        <v>1</v>
      </c>
      <c r="V3322" s="91">
        <v>500000</v>
      </c>
      <c r="W3322" s="91">
        <v>0</v>
      </c>
      <c r="X3322" s="91">
        <v>100</v>
      </c>
      <c r="Y3322" s="91">
        <v>120</v>
      </c>
      <c r="Z3322" s="91">
        <v>40</v>
      </c>
      <c r="AA3322" s="91">
        <v>60</v>
      </c>
      <c r="AB3322" s="91">
        <v>120</v>
      </c>
      <c r="AC3322" s="91">
        <v>40</v>
      </c>
      <c r="AD3322" s="91">
        <v>60</v>
      </c>
      <c r="AE3322" s="91">
        <v>120</v>
      </c>
      <c r="AF3322" s="91">
        <v>182</v>
      </c>
      <c r="AG3322" s="91">
        <v>241</v>
      </c>
      <c r="AH3322" s="91">
        <v>1019711</v>
      </c>
      <c r="AI3322" s="91">
        <v>1</v>
      </c>
      <c r="AJ3322" s="91" t="s">
        <v>28322</v>
      </c>
      <c r="AK3322" s="91">
        <v>2</v>
      </c>
      <c r="AL3322" s="91">
        <v>0</v>
      </c>
      <c r="AM3322" s="91" t="s">
        <v>87</v>
      </c>
      <c r="AO3322" s="91">
        <v>1</v>
      </c>
      <c r="AP3322" s="91">
        <v>2</v>
      </c>
      <c r="AQ3322" s="91">
        <v>1586202</v>
      </c>
      <c r="AR3322" s="91" t="s">
        <v>87</v>
      </c>
      <c r="AU3322" s="93">
        <v>42060</v>
      </c>
      <c r="AW3322" s="91">
        <v>1</v>
      </c>
      <c r="AX3322" s="91">
        <v>0</v>
      </c>
      <c r="AZ3322" s="92">
        <v>36680</v>
      </c>
      <c r="BA3322" s="91" t="s">
        <v>183</v>
      </c>
      <c r="BB3322" s="92">
        <v>42057</v>
      </c>
      <c r="BC3322" s="91" t="s">
        <v>87</v>
      </c>
    </row>
    <row r="3323" spans="1:55">
      <c r="A3323" s="91">
        <f t="shared" si="51"/>
        <v>3322</v>
      </c>
      <c r="B3323" s="91">
        <v>6196003</v>
      </c>
      <c r="C3323" s="91">
        <v>62</v>
      </c>
      <c r="D3323" s="91">
        <v>19</v>
      </c>
      <c r="E3323" s="91">
        <v>61960</v>
      </c>
      <c r="F3323" s="91">
        <v>3</v>
      </c>
      <c r="G3323" s="91" t="s">
        <v>28323</v>
      </c>
      <c r="I3323" s="91" t="s">
        <v>28324</v>
      </c>
      <c r="J3323" s="91" t="s">
        <v>28323</v>
      </c>
      <c r="K3323" s="91" t="s">
        <v>28325</v>
      </c>
      <c r="L3323" s="91" t="s">
        <v>28326</v>
      </c>
      <c r="O3323" s="91" t="s">
        <v>28327</v>
      </c>
      <c r="P3323" s="91" t="s">
        <v>28328</v>
      </c>
      <c r="U3323" s="91">
        <v>0</v>
      </c>
      <c r="V3323" s="91">
        <v>0</v>
      </c>
      <c r="W3323" s="91">
        <v>0</v>
      </c>
      <c r="X3323" s="91">
        <v>100</v>
      </c>
      <c r="Y3323" s="91">
        <v>120</v>
      </c>
      <c r="Z3323" s="91">
        <v>40</v>
      </c>
      <c r="AA3323" s="91">
        <v>60</v>
      </c>
      <c r="AB3323" s="91">
        <v>120</v>
      </c>
      <c r="AC3323" s="91">
        <v>0</v>
      </c>
      <c r="AD3323" s="91">
        <v>0</v>
      </c>
      <c r="AE3323" s="91">
        <v>0</v>
      </c>
      <c r="AF3323" s="91">
        <v>543</v>
      </c>
      <c r="AG3323" s="91">
        <v>116</v>
      </c>
      <c r="AH3323" s="91">
        <v>3325234</v>
      </c>
      <c r="AI3323" s="91">
        <v>2</v>
      </c>
      <c r="AJ3323" s="91" t="s">
        <v>28329</v>
      </c>
      <c r="AK3323" s="91">
        <v>2</v>
      </c>
      <c r="AL3323" s="91">
        <v>0</v>
      </c>
      <c r="AM3323" s="91" t="s">
        <v>87</v>
      </c>
      <c r="AO3323" s="91">
        <v>0</v>
      </c>
      <c r="AP3323" s="91">
        <v>2</v>
      </c>
      <c r="AQ3323" s="91" t="s">
        <v>87</v>
      </c>
      <c r="AR3323" s="91" t="s">
        <v>87</v>
      </c>
      <c r="AW3323" s="91">
        <v>1</v>
      </c>
      <c r="AX3323" s="91">
        <v>0</v>
      </c>
      <c r="AZ3323" s="92">
        <v>37383</v>
      </c>
      <c r="BA3323" s="91" t="s">
        <v>183</v>
      </c>
      <c r="BB3323" s="92">
        <v>42471</v>
      </c>
      <c r="BC3323" s="91" t="s">
        <v>87</v>
      </c>
    </row>
    <row r="3324" spans="1:55">
      <c r="A3324" s="91">
        <f t="shared" si="51"/>
        <v>3323</v>
      </c>
      <c r="B3324" s="91">
        <v>6260023</v>
      </c>
      <c r="C3324" s="91">
        <v>43</v>
      </c>
      <c r="D3324" s="91">
        <v>19</v>
      </c>
      <c r="E3324" s="91" t="s">
        <v>87</v>
      </c>
      <c r="F3324" s="91" t="s">
        <v>87</v>
      </c>
      <c r="G3324" s="91" t="s">
        <v>28330</v>
      </c>
      <c r="I3324" s="91" t="s">
        <v>28331</v>
      </c>
      <c r="J3324" s="91" t="s">
        <v>28330</v>
      </c>
      <c r="K3324" s="91" t="s">
        <v>28332</v>
      </c>
      <c r="L3324" s="91" t="s">
        <v>28333</v>
      </c>
      <c r="O3324" s="91" t="s">
        <v>28334</v>
      </c>
      <c r="P3324" s="91" t="s">
        <v>28335</v>
      </c>
      <c r="R3324" s="91" t="s">
        <v>28336</v>
      </c>
      <c r="S3324" s="91" t="s">
        <v>28337</v>
      </c>
      <c r="T3324" s="91" t="s">
        <v>1334</v>
      </c>
      <c r="U3324" s="91">
        <v>0</v>
      </c>
      <c r="V3324" s="91">
        <v>500000</v>
      </c>
      <c r="W3324" s="91">
        <v>0</v>
      </c>
      <c r="X3324" s="91">
        <v>0</v>
      </c>
      <c r="Y3324" s="91">
        <v>0</v>
      </c>
      <c r="Z3324" s="91">
        <v>30</v>
      </c>
      <c r="AA3324" s="91">
        <v>70</v>
      </c>
      <c r="AB3324" s="91">
        <v>120</v>
      </c>
      <c r="AC3324" s="91">
        <v>0</v>
      </c>
      <c r="AD3324" s="91">
        <v>0</v>
      </c>
      <c r="AE3324" s="91">
        <v>0</v>
      </c>
      <c r="AF3324" s="91">
        <v>149</v>
      </c>
      <c r="AG3324" s="91">
        <v>256</v>
      </c>
      <c r="AH3324" s="91">
        <v>259010</v>
      </c>
      <c r="AI3324" s="91">
        <v>1</v>
      </c>
      <c r="AJ3324" s="91" t="s">
        <v>28338</v>
      </c>
      <c r="AK3324" s="91">
        <v>2</v>
      </c>
      <c r="AL3324" s="91">
        <v>0</v>
      </c>
      <c r="AM3324" s="91" t="s">
        <v>87</v>
      </c>
      <c r="AO3324" s="91">
        <v>0</v>
      </c>
      <c r="AP3324" s="91">
        <v>2</v>
      </c>
      <c r="AQ3324" s="91" t="s">
        <v>87</v>
      </c>
      <c r="AR3324" s="91" t="s">
        <v>87</v>
      </c>
      <c r="AW3324" s="91">
        <v>1</v>
      </c>
      <c r="AX3324" s="91">
        <v>0</v>
      </c>
      <c r="AZ3324" s="92">
        <v>43132</v>
      </c>
      <c r="BA3324" s="91" t="s">
        <v>3642</v>
      </c>
      <c r="BB3324" s="92">
        <v>43132</v>
      </c>
      <c r="BC3324" s="91" t="s">
        <v>3642</v>
      </c>
    </row>
    <row r="3325" spans="1:55">
      <c r="A3325" s="91">
        <f t="shared" si="51"/>
        <v>3324</v>
      </c>
      <c r="B3325" s="91">
        <v>6374001</v>
      </c>
      <c r="C3325" s="91">
        <v>70</v>
      </c>
      <c r="D3325" s="91">
        <v>19</v>
      </c>
      <c r="E3325" s="91">
        <v>63740</v>
      </c>
      <c r="F3325" s="91">
        <v>1</v>
      </c>
      <c r="G3325" s="91" t="s">
        <v>22875</v>
      </c>
      <c r="I3325" s="91" t="s">
        <v>28339</v>
      </c>
      <c r="J3325" s="91" t="s">
        <v>22875</v>
      </c>
      <c r="K3325" s="91" t="s">
        <v>2540</v>
      </c>
      <c r="L3325" s="91" t="s">
        <v>28340</v>
      </c>
      <c r="O3325" s="91" t="s">
        <v>28341</v>
      </c>
      <c r="P3325" s="91" t="s">
        <v>87</v>
      </c>
      <c r="U3325" s="91">
        <v>1</v>
      </c>
      <c r="V3325" s="91">
        <v>500000</v>
      </c>
      <c r="W3325" s="91">
        <v>0</v>
      </c>
      <c r="X3325" s="91">
        <v>100</v>
      </c>
      <c r="Y3325" s="91">
        <v>120</v>
      </c>
      <c r="Z3325" s="91">
        <v>40</v>
      </c>
      <c r="AA3325" s="91">
        <v>60</v>
      </c>
      <c r="AB3325" s="91">
        <v>120</v>
      </c>
      <c r="AC3325" s="91">
        <v>0</v>
      </c>
      <c r="AD3325" s="91">
        <v>100</v>
      </c>
      <c r="AE3325" s="91">
        <v>120</v>
      </c>
      <c r="AF3325" s="91">
        <v>5</v>
      </c>
      <c r="AG3325" s="91">
        <v>47</v>
      </c>
      <c r="AH3325" s="91">
        <v>849679</v>
      </c>
      <c r="AI3325" s="91">
        <v>1</v>
      </c>
      <c r="AJ3325" s="91" t="s">
        <v>28342</v>
      </c>
      <c r="AK3325" s="91">
        <v>2</v>
      </c>
      <c r="AL3325" s="91">
        <v>0</v>
      </c>
      <c r="AM3325" s="91" t="s">
        <v>87</v>
      </c>
      <c r="AO3325" s="91">
        <v>1</v>
      </c>
      <c r="AP3325" s="91">
        <v>2</v>
      </c>
      <c r="AQ3325" s="91">
        <v>1108336</v>
      </c>
      <c r="AR3325" s="91" t="s">
        <v>87</v>
      </c>
      <c r="AU3325" s="93">
        <v>42060</v>
      </c>
      <c r="AW3325" s="91">
        <v>1</v>
      </c>
      <c r="AX3325" s="91">
        <v>0</v>
      </c>
      <c r="AZ3325" s="92">
        <v>36680</v>
      </c>
      <c r="BA3325" s="91" t="s">
        <v>183</v>
      </c>
      <c r="BB3325" s="92">
        <v>42177</v>
      </c>
      <c r="BC3325" s="91" t="s">
        <v>87</v>
      </c>
    </row>
    <row r="3326" spans="1:55">
      <c r="A3326" s="91">
        <f t="shared" si="51"/>
        <v>3325</v>
      </c>
      <c r="B3326" s="91">
        <v>6384001</v>
      </c>
      <c r="C3326" s="91">
        <v>50</v>
      </c>
      <c r="D3326" s="91">
        <v>19</v>
      </c>
      <c r="E3326" s="91">
        <v>63840</v>
      </c>
      <c r="F3326" s="91">
        <v>1</v>
      </c>
      <c r="G3326" s="91" t="s">
        <v>28343</v>
      </c>
      <c r="I3326" s="91" t="s">
        <v>28344</v>
      </c>
      <c r="J3326" s="91" t="s">
        <v>28345</v>
      </c>
      <c r="K3326" s="91" t="s">
        <v>3287</v>
      </c>
      <c r="L3326" s="91" t="s">
        <v>28346</v>
      </c>
      <c r="O3326" s="91" t="s">
        <v>28347</v>
      </c>
      <c r="P3326" s="91" t="s">
        <v>28348</v>
      </c>
      <c r="U3326" s="91">
        <v>1</v>
      </c>
      <c r="V3326" s="91">
        <v>500000</v>
      </c>
      <c r="W3326" s="91">
        <v>40</v>
      </c>
      <c r="X3326" s="91">
        <v>60</v>
      </c>
      <c r="Y3326" s="91">
        <v>120</v>
      </c>
      <c r="Z3326" s="91">
        <v>40</v>
      </c>
      <c r="AA3326" s="91">
        <v>60</v>
      </c>
      <c r="AB3326" s="91">
        <v>120</v>
      </c>
      <c r="AC3326" s="91">
        <v>40</v>
      </c>
      <c r="AD3326" s="91">
        <v>60</v>
      </c>
      <c r="AE3326" s="91">
        <v>120</v>
      </c>
      <c r="AF3326" s="91">
        <v>5</v>
      </c>
      <c r="AG3326" s="91">
        <v>286</v>
      </c>
      <c r="AH3326" s="91">
        <v>3620106</v>
      </c>
      <c r="AI3326" s="91">
        <v>1</v>
      </c>
      <c r="AJ3326" s="91" t="s">
        <v>28349</v>
      </c>
      <c r="AK3326" s="91">
        <v>2</v>
      </c>
      <c r="AL3326" s="91">
        <v>0</v>
      </c>
      <c r="AM3326" s="91" t="s">
        <v>87</v>
      </c>
      <c r="AO3326" s="91">
        <v>1</v>
      </c>
      <c r="AP3326" s="91">
        <v>2</v>
      </c>
      <c r="AQ3326" s="91">
        <v>1564174</v>
      </c>
      <c r="AR3326" s="91" t="s">
        <v>87</v>
      </c>
      <c r="AU3326" s="93">
        <v>42060</v>
      </c>
      <c r="AW3326" s="91">
        <v>1</v>
      </c>
      <c r="AX3326" s="91">
        <v>0</v>
      </c>
      <c r="AZ3326" s="92">
        <v>36680</v>
      </c>
      <c r="BA3326" s="91" t="s">
        <v>183</v>
      </c>
      <c r="BB3326" s="92">
        <v>42057</v>
      </c>
      <c r="BC3326" s="91" t="s">
        <v>87</v>
      </c>
    </row>
    <row r="3327" spans="1:55">
      <c r="A3327" s="91">
        <f t="shared" si="51"/>
        <v>3326</v>
      </c>
      <c r="B3327" s="91">
        <v>6386001</v>
      </c>
      <c r="C3327" s="91">
        <v>80</v>
      </c>
      <c r="D3327" s="91">
        <v>19</v>
      </c>
      <c r="E3327" s="91">
        <v>63860</v>
      </c>
      <c r="F3327" s="91">
        <v>1</v>
      </c>
      <c r="G3327" s="91" t="s">
        <v>28350</v>
      </c>
      <c r="I3327" s="91" t="s">
        <v>28351</v>
      </c>
      <c r="J3327" s="91" t="s">
        <v>28352</v>
      </c>
      <c r="K3327" s="91" t="s">
        <v>28353</v>
      </c>
      <c r="L3327" s="91" t="s">
        <v>28354</v>
      </c>
      <c r="O3327" s="91" t="s">
        <v>28355</v>
      </c>
      <c r="P3327" s="91" t="s">
        <v>28356</v>
      </c>
      <c r="R3327" s="91" t="s">
        <v>28357</v>
      </c>
      <c r="S3327" s="91" t="s">
        <v>28358</v>
      </c>
      <c r="T3327" s="91" t="s">
        <v>269</v>
      </c>
      <c r="U3327" s="91">
        <v>0</v>
      </c>
      <c r="V3327" s="91">
        <v>0</v>
      </c>
      <c r="W3327" s="91">
        <v>100</v>
      </c>
      <c r="X3327" s="91">
        <v>0</v>
      </c>
      <c r="Y3327" s="91">
        <v>0</v>
      </c>
      <c r="Z3327" s="91">
        <v>100</v>
      </c>
      <c r="AA3327" s="91">
        <v>0</v>
      </c>
      <c r="AB3327" s="91">
        <v>0</v>
      </c>
      <c r="AC3327" s="91">
        <v>100</v>
      </c>
      <c r="AD3327" s="91">
        <v>0</v>
      </c>
      <c r="AE3327" s="91">
        <v>0</v>
      </c>
      <c r="AF3327" s="91">
        <v>587</v>
      </c>
      <c r="AG3327" s="91">
        <v>114</v>
      </c>
      <c r="AH3327" s="91">
        <v>2032699</v>
      </c>
      <c r="AI3327" s="91">
        <v>1</v>
      </c>
      <c r="AJ3327" s="91" t="s">
        <v>28359</v>
      </c>
      <c r="AK3327" s="91">
        <v>2</v>
      </c>
      <c r="AL3327" s="91">
        <v>0</v>
      </c>
      <c r="AM3327" s="91" t="s">
        <v>87</v>
      </c>
      <c r="AO3327" s="91">
        <v>1</v>
      </c>
      <c r="AP3327" s="91">
        <v>2</v>
      </c>
      <c r="AQ3327" s="91" t="s">
        <v>87</v>
      </c>
      <c r="AR3327" s="91" t="s">
        <v>87</v>
      </c>
      <c r="AW3327" s="91">
        <v>1</v>
      </c>
      <c r="AX3327" s="91">
        <v>0</v>
      </c>
      <c r="AZ3327" s="92">
        <v>36680</v>
      </c>
      <c r="BA3327" s="91" t="s">
        <v>183</v>
      </c>
      <c r="BB3327" s="92">
        <v>40351</v>
      </c>
      <c r="BC3327" s="91" t="s">
        <v>87</v>
      </c>
    </row>
    <row r="3328" spans="1:55">
      <c r="A3328" s="91">
        <f t="shared" si="51"/>
        <v>3327</v>
      </c>
      <c r="B3328" s="91">
        <v>6441001</v>
      </c>
      <c r="C3328" s="91">
        <v>20</v>
      </c>
      <c r="D3328" s="91">
        <v>19</v>
      </c>
      <c r="E3328" s="91">
        <v>64410</v>
      </c>
      <c r="F3328" s="91">
        <v>1</v>
      </c>
      <c r="G3328" s="91" t="s">
        <v>28360</v>
      </c>
      <c r="I3328" s="91" t="s">
        <v>28361</v>
      </c>
      <c r="J3328" s="91" t="s">
        <v>28362</v>
      </c>
      <c r="K3328" s="91" t="s">
        <v>28363</v>
      </c>
      <c r="L3328" s="91" t="s">
        <v>28364</v>
      </c>
      <c r="O3328" s="91" t="s">
        <v>28365</v>
      </c>
      <c r="P3328" s="91" t="s">
        <v>28366</v>
      </c>
      <c r="U3328" s="91">
        <v>0</v>
      </c>
      <c r="V3328" s="91">
        <v>500000</v>
      </c>
      <c r="W3328" s="91">
        <v>100</v>
      </c>
      <c r="X3328" s="91">
        <v>0</v>
      </c>
      <c r="Y3328" s="91">
        <v>0</v>
      </c>
      <c r="Z3328" s="91">
        <v>100</v>
      </c>
      <c r="AA3328" s="91">
        <v>0</v>
      </c>
      <c r="AB3328" s="91">
        <v>0</v>
      </c>
      <c r="AC3328" s="91">
        <v>100</v>
      </c>
      <c r="AD3328" s="91">
        <v>0</v>
      </c>
      <c r="AE3328" s="91">
        <v>0</v>
      </c>
      <c r="AF3328" s="91">
        <v>130</v>
      </c>
      <c r="AG3328" s="91">
        <v>118</v>
      </c>
      <c r="AH3328" s="91">
        <v>1118080</v>
      </c>
      <c r="AI3328" s="91">
        <v>1</v>
      </c>
      <c r="AJ3328" s="91" t="s">
        <v>28367</v>
      </c>
      <c r="AK3328" s="91">
        <v>2</v>
      </c>
      <c r="AL3328" s="91">
        <v>0</v>
      </c>
      <c r="AM3328" s="91" t="s">
        <v>87</v>
      </c>
      <c r="AO3328" s="91">
        <v>1</v>
      </c>
      <c r="AP3328" s="91">
        <v>2</v>
      </c>
      <c r="AQ3328" s="91" t="s">
        <v>87</v>
      </c>
      <c r="AR3328" s="91" t="s">
        <v>87</v>
      </c>
      <c r="AW3328" s="91">
        <v>1</v>
      </c>
      <c r="AX3328" s="91">
        <v>0</v>
      </c>
      <c r="AZ3328" s="92">
        <v>36680</v>
      </c>
      <c r="BA3328" s="91" t="s">
        <v>183</v>
      </c>
      <c r="BB3328" s="92">
        <v>42394</v>
      </c>
      <c r="BC3328" s="91" t="s">
        <v>87</v>
      </c>
    </row>
    <row r="3329" spans="1:55">
      <c r="A3329" s="91">
        <f t="shared" si="51"/>
        <v>3328</v>
      </c>
      <c r="B3329" s="91">
        <v>6479001</v>
      </c>
      <c r="C3329" s="91">
        <v>50</v>
      </c>
      <c r="D3329" s="91">
        <v>19</v>
      </c>
      <c r="E3329" s="91">
        <v>64790</v>
      </c>
      <c r="F3329" s="91">
        <v>1</v>
      </c>
      <c r="G3329" s="91" t="s">
        <v>28368</v>
      </c>
      <c r="I3329" s="91" t="s">
        <v>28369</v>
      </c>
      <c r="J3329" s="91" t="s">
        <v>28370</v>
      </c>
      <c r="K3329" s="91" t="s">
        <v>28371</v>
      </c>
      <c r="L3329" s="91" t="s">
        <v>28372</v>
      </c>
      <c r="O3329" s="91" t="s">
        <v>28373</v>
      </c>
      <c r="P3329" s="91" t="s">
        <v>28374</v>
      </c>
      <c r="U3329" s="91">
        <v>0</v>
      </c>
      <c r="V3329" s="91">
        <v>500000</v>
      </c>
      <c r="W3329" s="91">
        <v>0</v>
      </c>
      <c r="X3329" s="91">
        <v>100</v>
      </c>
      <c r="Y3329" s="91">
        <v>120</v>
      </c>
      <c r="Z3329" s="91">
        <v>100</v>
      </c>
      <c r="AA3329" s="91">
        <v>0</v>
      </c>
      <c r="AB3329" s="91">
        <v>0</v>
      </c>
      <c r="AC3329" s="91">
        <v>100</v>
      </c>
      <c r="AD3329" s="91">
        <v>0</v>
      </c>
      <c r="AE3329" s="91">
        <v>0</v>
      </c>
      <c r="AF3329" s="91">
        <v>5</v>
      </c>
      <c r="AG3329" s="91">
        <v>299</v>
      </c>
      <c r="AH3329" s="91">
        <v>540375</v>
      </c>
      <c r="AI3329" s="91">
        <v>1</v>
      </c>
      <c r="AJ3329" s="91" t="s">
        <v>28375</v>
      </c>
      <c r="AK3329" s="91">
        <v>2</v>
      </c>
      <c r="AL3329" s="91">
        <v>0</v>
      </c>
      <c r="AM3329" s="91" t="s">
        <v>87</v>
      </c>
      <c r="AO3329" s="91">
        <v>1</v>
      </c>
      <c r="AP3329" s="91">
        <v>2</v>
      </c>
      <c r="AQ3329" s="91" t="s">
        <v>87</v>
      </c>
      <c r="AR3329" s="91" t="s">
        <v>87</v>
      </c>
      <c r="AW3329" s="91">
        <v>1</v>
      </c>
      <c r="AX3329" s="91">
        <v>0</v>
      </c>
      <c r="AZ3329" s="92">
        <v>36680</v>
      </c>
      <c r="BA3329" s="91" t="s">
        <v>183</v>
      </c>
      <c r="BB3329" s="92">
        <v>42800</v>
      </c>
      <c r="BC3329" s="91" t="s">
        <v>87</v>
      </c>
    </row>
    <row r="3330" spans="1:55">
      <c r="A3330" s="91">
        <f t="shared" si="51"/>
        <v>3329</v>
      </c>
      <c r="B3330" s="91">
        <v>6480001</v>
      </c>
      <c r="C3330" s="91">
        <v>50</v>
      </c>
      <c r="D3330" s="91">
        <v>19</v>
      </c>
      <c r="E3330" s="91">
        <v>64800</v>
      </c>
      <c r="F3330" s="91">
        <v>1</v>
      </c>
      <c r="G3330" s="91" t="s">
        <v>28376</v>
      </c>
      <c r="I3330" s="91" t="s">
        <v>28377</v>
      </c>
      <c r="J3330" s="91" t="s">
        <v>28378</v>
      </c>
      <c r="K3330" s="91" t="s">
        <v>28379</v>
      </c>
      <c r="L3330" s="91" t="s">
        <v>28380</v>
      </c>
      <c r="O3330" s="91" t="s">
        <v>28381</v>
      </c>
      <c r="P3330" s="91" t="s">
        <v>87</v>
      </c>
      <c r="U3330" s="91">
        <v>0</v>
      </c>
      <c r="V3330" s="91">
        <v>500000</v>
      </c>
      <c r="W3330" s="91">
        <v>40</v>
      </c>
      <c r="X3330" s="91">
        <v>60</v>
      </c>
      <c r="Y3330" s="91">
        <v>120</v>
      </c>
      <c r="Z3330" s="91">
        <v>40</v>
      </c>
      <c r="AA3330" s="91">
        <v>60</v>
      </c>
      <c r="AB3330" s="91">
        <v>120</v>
      </c>
      <c r="AC3330" s="91">
        <v>40</v>
      </c>
      <c r="AD3330" s="91">
        <v>60</v>
      </c>
      <c r="AE3330" s="91">
        <v>120</v>
      </c>
      <c r="AF3330" s="91">
        <v>1562</v>
      </c>
      <c r="AG3330" s="91">
        <v>58</v>
      </c>
      <c r="AH3330" s="91">
        <v>1837</v>
      </c>
      <c r="AI3330" s="91">
        <v>2</v>
      </c>
      <c r="AJ3330" s="91" t="s">
        <v>28382</v>
      </c>
      <c r="AK3330" s="91">
        <v>2</v>
      </c>
      <c r="AL3330" s="91">
        <v>0</v>
      </c>
      <c r="AM3330" s="91" t="s">
        <v>87</v>
      </c>
      <c r="AO3330" s="91">
        <v>0</v>
      </c>
      <c r="AP3330" s="91">
        <v>2</v>
      </c>
      <c r="AQ3330" s="91" t="s">
        <v>87</v>
      </c>
      <c r="AR3330" s="91" t="s">
        <v>87</v>
      </c>
      <c r="AW3330" s="91">
        <v>1</v>
      </c>
      <c r="AX3330" s="91">
        <v>0</v>
      </c>
      <c r="AZ3330" s="92">
        <v>36680</v>
      </c>
      <c r="BA3330" s="91" t="s">
        <v>183</v>
      </c>
      <c r="BB3330" s="92">
        <v>40367</v>
      </c>
      <c r="BC3330" s="91" t="s">
        <v>87</v>
      </c>
    </row>
    <row r="3331" spans="1:55">
      <c r="A3331" s="91">
        <f t="shared" ref="A3331:A3394" si="52">A3330+1</f>
        <v>3330</v>
      </c>
      <c r="B3331" s="91">
        <v>6490001</v>
      </c>
      <c r="C3331" s="91">
        <v>50</v>
      </c>
      <c r="D3331" s="91">
        <v>19</v>
      </c>
      <c r="E3331" s="91">
        <v>64900</v>
      </c>
      <c r="F3331" s="91">
        <v>1</v>
      </c>
      <c r="G3331" s="91" t="s">
        <v>28383</v>
      </c>
      <c r="I3331" s="91" t="s">
        <v>28384</v>
      </c>
      <c r="J3331" s="91" t="s">
        <v>28385</v>
      </c>
      <c r="K3331" s="91" t="s">
        <v>2732</v>
      </c>
      <c r="L3331" s="91" t="s">
        <v>28386</v>
      </c>
      <c r="O3331" s="91" t="s">
        <v>28387</v>
      </c>
      <c r="P3331" s="91" t="s">
        <v>87</v>
      </c>
      <c r="U3331" s="91">
        <v>0</v>
      </c>
      <c r="V3331" s="91">
        <v>500000</v>
      </c>
      <c r="W3331" s="91">
        <v>100</v>
      </c>
      <c r="X3331" s="91">
        <v>0</v>
      </c>
      <c r="Y3331" s="91">
        <v>0</v>
      </c>
      <c r="Z3331" s="91">
        <v>100</v>
      </c>
      <c r="AA3331" s="91">
        <v>0</v>
      </c>
      <c r="AB3331" s="91">
        <v>0</v>
      </c>
      <c r="AC3331" s="91">
        <v>100</v>
      </c>
      <c r="AD3331" s="91">
        <v>0</v>
      </c>
      <c r="AE3331" s="91">
        <v>0</v>
      </c>
      <c r="AF3331" s="91">
        <v>5</v>
      </c>
      <c r="AG3331" s="91">
        <v>150</v>
      </c>
      <c r="AH3331" s="91">
        <v>269155</v>
      </c>
      <c r="AI3331" s="91">
        <v>1</v>
      </c>
      <c r="AJ3331" s="91" t="s">
        <v>28388</v>
      </c>
      <c r="AK3331" s="91">
        <v>2</v>
      </c>
      <c r="AL3331" s="91">
        <v>0</v>
      </c>
      <c r="AM3331" s="91" t="s">
        <v>87</v>
      </c>
      <c r="AO3331" s="91">
        <v>0</v>
      </c>
      <c r="AP3331" s="91">
        <v>2</v>
      </c>
      <c r="AQ3331" s="91" t="s">
        <v>87</v>
      </c>
      <c r="AR3331" s="91" t="s">
        <v>87</v>
      </c>
      <c r="AW3331" s="91">
        <v>1</v>
      </c>
      <c r="AX3331" s="91">
        <v>0</v>
      </c>
      <c r="AZ3331" s="92">
        <v>36680</v>
      </c>
      <c r="BA3331" s="91" t="s">
        <v>183</v>
      </c>
      <c r="BB3331" s="92">
        <v>40396</v>
      </c>
      <c r="BC3331" s="91" t="s">
        <v>87</v>
      </c>
    </row>
    <row r="3332" spans="1:55">
      <c r="A3332" s="91">
        <f t="shared" si="52"/>
        <v>3331</v>
      </c>
      <c r="B3332" s="91">
        <v>6631001</v>
      </c>
      <c r="C3332" s="91">
        <v>10</v>
      </c>
      <c r="D3332" s="91">
        <v>19</v>
      </c>
      <c r="E3332" s="91">
        <v>66310</v>
      </c>
      <c r="F3332" s="91">
        <v>1</v>
      </c>
      <c r="G3332" s="91" t="s">
        <v>28389</v>
      </c>
      <c r="I3332" s="91" t="s">
        <v>28390</v>
      </c>
      <c r="J3332" s="91" t="s">
        <v>28391</v>
      </c>
      <c r="K3332" s="91" t="s">
        <v>28392</v>
      </c>
      <c r="L3332" s="91" t="s">
        <v>28393</v>
      </c>
      <c r="O3332" s="91" t="s">
        <v>28394</v>
      </c>
      <c r="P3332" s="91" t="s">
        <v>87</v>
      </c>
      <c r="U3332" s="91">
        <v>1</v>
      </c>
      <c r="V3332" s="91">
        <v>500000</v>
      </c>
      <c r="W3332" s="91">
        <v>0</v>
      </c>
      <c r="X3332" s="91">
        <v>0</v>
      </c>
      <c r="Y3332" s="91">
        <v>0</v>
      </c>
      <c r="Z3332" s="91">
        <v>40</v>
      </c>
      <c r="AA3332" s="91">
        <v>60</v>
      </c>
      <c r="AB3332" s="91">
        <v>120</v>
      </c>
      <c r="AC3332" s="91">
        <v>0</v>
      </c>
      <c r="AD3332" s="91">
        <v>0</v>
      </c>
      <c r="AE3332" s="91">
        <v>0</v>
      </c>
      <c r="AF3332" s="91">
        <v>501</v>
      </c>
      <c r="AG3332" s="91">
        <v>304</v>
      </c>
      <c r="AH3332" s="91">
        <v>1003713</v>
      </c>
      <c r="AI3332" s="91">
        <v>2</v>
      </c>
      <c r="AJ3332" s="91" t="s">
        <v>28395</v>
      </c>
      <c r="AK3332" s="91">
        <v>2</v>
      </c>
      <c r="AL3332" s="91">
        <v>0</v>
      </c>
      <c r="AM3332" s="91" t="s">
        <v>87</v>
      </c>
      <c r="AO3332" s="91">
        <v>0</v>
      </c>
      <c r="AP3332" s="91">
        <v>2</v>
      </c>
      <c r="AQ3332" s="91">
        <v>1564208</v>
      </c>
      <c r="AR3332" s="91" t="s">
        <v>87</v>
      </c>
      <c r="AU3332" s="93">
        <v>42060</v>
      </c>
      <c r="AW3332" s="91">
        <v>1</v>
      </c>
      <c r="AX3332" s="91">
        <v>0</v>
      </c>
      <c r="AZ3332" s="92">
        <v>36680</v>
      </c>
      <c r="BA3332" s="91" t="s">
        <v>183</v>
      </c>
      <c r="BB3332" s="92">
        <v>42057</v>
      </c>
      <c r="BC3332" s="91" t="s">
        <v>87</v>
      </c>
    </row>
    <row r="3333" spans="1:55">
      <c r="A3333" s="91">
        <f t="shared" si="52"/>
        <v>3332</v>
      </c>
      <c r="B3333" s="91">
        <v>6640001</v>
      </c>
      <c r="C3333" s="91">
        <v>80</v>
      </c>
      <c r="D3333" s="91">
        <v>19</v>
      </c>
      <c r="E3333" s="91">
        <v>66400</v>
      </c>
      <c r="F3333" s="91">
        <v>1</v>
      </c>
      <c r="G3333" s="91" t="s">
        <v>28396</v>
      </c>
      <c r="I3333" s="91" t="s">
        <v>28397</v>
      </c>
      <c r="J3333" s="91" t="s">
        <v>28398</v>
      </c>
      <c r="K3333" s="91" t="s">
        <v>28399</v>
      </c>
      <c r="L3333" s="91" t="s">
        <v>28400</v>
      </c>
      <c r="M3333" s="91" t="s">
        <v>28401</v>
      </c>
      <c r="O3333" s="91" t="s">
        <v>28402</v>
      </c>
      <c r="P3333" s="91" t="s">
        <v>28403</v>
      </c>
      <c r="R3333" s="91" t="s">
        <v>28404</v>
      </c>
      <c r="S3333" s="91" t="s">
        <v>28405</v>
      </c>
      <c r="T3333" s="91" t="s">
        <v>269</v>
      </c>
      <c r="U3333" s="91">
        <v>1</v>
      </c>
      <c r="V3333" s="91">
        <v>500000</v>
      </c>
      <c r="W3333" s="91">
        <v>0</v>
      </c>
      <c r="X3333" s="91">
        <v>100</v>
      </c>
      <c r="Y3333" s="91">
        <v>120</v>
      </c>
      <c r="Z3333" s="91">
        <v>40</v>
      </c>
      <c r="AA3333" s="91">
        <v>60</v>
      </c>
      <c r="AB3333" s="91">
        <v>120</v>
      </c>
      <c r="AC3333" s="91">
        <v>40</v>
      </c>
      <c r="AD3333" s="91">
        <v>60</v>
      </c>
      <c r="AE3333" s="91">
        <v>120</v>
      </c>
      <c r="AF3333" s="91">
        <v>582</v>
      </c>
      <c r="AG3333" s="91">
        <v>43</v>
      </c>
      <c r="AH3333" s="91">
        <v>1017501</v>
      </c>
      <c r="AI3333" s="91">
        <v>1</v>
      </c>
      <c r="AJ3333" s="91" t="s">
        <v>28406</v>
      </c>
      <c r="AK3333" s="91">
        <v>2</v>
      </c>
      <c r="AL3333" s="91">
        <v>0</v>
      </c>
      <c r="AM3333" s="91" t="s">
        <v>87</v>
      </c>
      <c r="AO3333" s="91">
        <v>1</v>
      </c>
      <c r="AP3333" s="91">
        <v>2</v>
      </c>
      <c r="AQ3333" s="91">
        <v>1575480</v>
      </c>
      <c r="AR3333" s="91" t="s">
        <v>87</v>
      </c>
      <c r="AU3333" s="93">
        <v>42060</v>
      </c>
      <c r="AW3333" s="91">
        <v>1</v>
      </c>
      <c r="AX3333" s="91">
        <v>0</v>
      </c>
      <c r="AZ3333" s="92">
        <v>36680</v>
      </c>
      <c r="BA3333" s="91" t="s">
        <v>183</v>
      </c>
      <c r="BB3333" s="92">
        <v>43159.078738425924</v>
      </c>
      <c r="BC3333" s="91" t="s">
        <v>233</v>
      </c>
    </row>
    <row r="3334" spans="1:55">
      <c r="A3334" s="91">
        <f t="shared" si="52"/>
        <v>3333</v>
      </c>
      <c r="B3334" s="91">
        <v>6655002</v>
      </c>
      <c r="C3334" s="91">
        <v>40</v>
      </c>
      <c r="D3334" s="91">
        <v>19</v>
      </c>
      <c r="E3334" s="91" t="s">
        <v>87</v>
      </c>
      <c r="F3334" s="91" t="s">
        <v>87</v>
      </c>
      <c r="G3334" s="91" t="s">
        <v>28407</v>
      </c>
      <c r="I3334" s="91" t="s">
        <v>28408</v>
      </c>
      <c r="K3334" s="91" t="s">
        <v>6461</v>
      </c>
      <c r="L3334" s="91" t="s">
        <v>28409</v>
      </c>
      <c r="O3334" s="91" t="s">
        <v>28410</v>
      </c>
      <c r="P3334" s="91" t="s">
        <v>28411</v>
      </c>
      <c r="U3334" s="91">
        <v>0</v>
      </c>
      <c r="V3334" s="91">
        <v>500000</v>
      </c>
      <c r="W3334" s="91">
        <v>0</v>
      </c>
      <c r="X3334" s="91">
        <v>0</v>
      </c>
      <c r="Y3334" s="91">
        <v>0</v>
      </c>
      <c r="Z3334" s="91">
        <v>100</v>
      </c>
      <c r="AA3334" s="91">
        <v>0</v>
      </c>
      <c r="AB3334" s="91">
        <v>0</v>
      </c>
      <c r="AC3334" s="91">
        <v>0</v>
      </c>
      <c r="AD3334" s="91">
        <v>0</v>
      </c>
      <c r="AE3334" s="91">
        <v>0</v>
      </c>
      <c r="AF3334" s="91">
        <v>5</v>
      </c>
      <c r="AG3334" s="91">
        <v>364</v>
      </c>
      <c r="AH3334" s="91">
        <v>162289</v>
      </c>
      <c r="AI3334" s="91">
        <v>1</v>
      </c>
      <c r="AJ3334" s="91" t="s">
        <v>28412</v>
      </c>
      <c r="AK3334" s="91">
        <v>2</v>
      </c>
      <c r="AL3334" s="91">
        <v>1</v>
      </c>
      <c r="AM3334" s="91" t="s">
        <v>28413</v>
      </c>
      <c r="AN3334" s="91" t="s">
        <v>431</v>
      </c>
      <c r="AO3334" s="91">
        <v>1</v>
      </c>
      <c r="AP3334" s="91">
        <v>2</v>
      </c>
      <c r="AQ3334" s="91" t="s">
        <v>87</v>
      </c>
      <c r="AR3334" s="91" t="s">
        <v>87</v>
      </c>
      <c r="AW3334" s="91">
        <v>1</v>
      </c>
      <c r="AX3334" s="91">
        <v>0</v>
      </c>
      <c r="AZ3334" s="92">
        <v>37102</v>
      </c>
      <c r="BA3334" s="91" t="s">
        <v>183</v>
      </c>
      <c r="BB3334" s="92">
        <v>40354</v>
      </c>
      <c r="BC3334" s="91" t="s">
        <v>87</v>
      </c>
    </row>
    <row r="3335" spans="1:55">
      <c r="A3335" s="91">
        <f t="shared" si="52"/>
        <v>3334</v>
      </c>
      <c r="B3335" s="91">
        <v>6657006</v>
      </c>
      <c r="C3335" s="91">
        <v>57</v>
      </c>
      <c r="D3335" s="91">
        <v>19</v>
      </c>
      <c r="E3335" s="91">
        <v>66570</v>
      </c>
      <c r="F3335" s="91">
        <v>6</v>
      </c>
      <c r="G3335" s="91" t="s">
        <v>3251</v>
      </c>
      <c r="I3335" s="91" t="s">
        <v>28414</v>
      </c>
      <c r="J3335" s="91" t="s">
        <v>28415</v>
      </c>
      <c r="K3335" s="91" t="s">
        <v>28416</v>
      </c>
      <c r="L3335" s="91" t="s">
        <v>28417</v>
      </c>
      <c r="O3335" s="91" t="s">
        <v>28418</v>
      </c>
      <c r="P3335" s="91" t="s">
        <v>28419</v>
      </c>
      <c r="U3335" s="91">
        <v>0</v>
      </c>
      <c r="V3335" s="91">
        <v>500000</v>
      </c>
      <c r="W3335" s="91">
        <v>0</v>
      </c>
      <c r="X3335" s="91">
        <v>100</v>
      </c>
      <c r="Y3335" s="91">
        <v>120</v>
      </c>
      <c r="Z3335" s="91">
        <v>40</v>
      </c>
      <c r="AA3335" s="91">
        <v>60</v>
      </c>
      <c r="AB3335" s="91">
        <v>120</v>
      </c>
      <c r="AC3335" s="91">
        <v>40</v>
      </c>
      <c r="AD3335" s="91">
        <v>60</v>
      </c>
      <c r="AE3335" s="91">
        <v>120</v>
      </c>
      <c r="AF3335" s="91">
        <v>153</v>
      </c>
      <c r="AG3335" s="91">
        <v>100</v>
      </c>
      <c r="AH3335" s="91">
        <v>68005</v>
      </c>
      <c r="AI3335" s="91">
        <v>2</v>
      </c>
      <c r="AJ3335" s="91" t="s">
        <v>3256</v>
      </c>
      <c r="AK3335" s="91">
        <v>2</v>
      </c>
      <c r="AL3335" s="91">
        <v>0</v>
      </c>
      <c r="AM3335" s="91" t="s">
        <v>87</v>
      </c>
      <c r="AO3335" s="91">
        <v>0</v>
      </c>
      <c r="AP3335" s="91">
        <v>2</v>
      </c>
      <c r="AQ3335" s="91" t="s">
        <v>87</v>
      </c>
      <c r="AR3335" s="91" t="s">
        <v>87</v>
      </c>
      <c r="AW3335" s="91">
        <v>1</v>
      </c>
      <c r="AX3335" s="91">
        <v>0</v>
      </c>
      <c r="AZ3335" s="92">
        <v>43132</v>
      </c>
      <c r="BA3335" s="91" t="s">
        <v>728</v>
      </c>
      <c r="BB3335" s="92">
        <v>43132</v>
      </c>
      <c r="BC3335" s="91" t="s">
        <v>728</v>
      </c>
    </row>
    <row r="3336" spans="1:55">
      <c r="A3336" s="91">
        <f t="shared" si="52"/>
        <v>3335</v>
      </c>
      <c r="B3336" s="91">
        <v>6667001</v>
      </c>
      <c r="C3336" s="91">
        <v>80</v>
      </c>
      <c r="D3336" s="91">
        <v>19</v>
      </c>
      <c r="E3336" s="91">
        <v>66670</v>
      </c>
      <c r="F3336" s="91">
        <v>1</v>
      </c>
      <c r="G3336" s="91" t="s">
        <v>28420</v>
      </c>
      <c r="I3336" s="91" t="s">
        <v>28421</v>
      </c>
      <c r="J3336" s="91" t="s">
        <v>28422</v>
      </c>
      <c r="K3336" s="91" t="s">
        <v>28423</v>
      </c>
      <c r="L3336" s="91" t="s">
        <v>28424</v>
      </c>
      <c r="O3336" s="91" t="s">
        <v>28425</v>
      </c>
      <c r="P3336" s="91" t="s">
        <v>28426</v>
      </c>
      <c r="R3336" s="91" t="s">
        <v>28427</v>
      </c>
      <c r="S3336" s="91" t="s">
        <v>28428</v>
      </c>
      <c r="T3336" s="91" t="s">
        <v>269</v>
      </c>
      <c r="U3336" s="91">
        <v>1</v>
      </c>
      <c r="V3336" s="91">
        <v>500000</v>
      </c>
      <c r="W3336" s="91">
        <v>0</v>
      </c>
      <c r="X3336" s="91">
        <v>100</v>
      </c>
      <c r="Y3336" s="91">
        <v>120</v>
      </c>
      <c r="Z3336" s="91">
        <v>40</v>
      </c>
      <c r="AA3336" s="91">
        <v>60</v>
      </c>
      <c r="AB3336" s="91">
        <v>120</v>
      </c>
      <c r="AC3336" s="91">
        <v>40</v>
      </c>
      <c r="AD3336" s="91">
        <v>60</v>
      </c>
      <c r="AE3336" s="91">
        <v>120</v>
      </c>
      <c r="AF3336" s="91">
        <v>177</v>
      </c>
      <c r="AG3336" s="91">
        <v>294</v>
      </c>
      <c r="AH3336" s="91">
        <v>1553465</v>
      </c>
      <c r="AI3336" s="91">
        <v>1</v>
      </c>
      <c r="AJ3336" s="91" t="s">
        <v>28429</v>
      </c>
      <c r="AK3336" s="91">
        <v>2</v>
      </c>
      <c r="AL3336" s="91">
        <v>0</v>
      </c>
      <c r="AM3336" s="91" t="s">
        <v>87</v>
      </c>
      <c r="AO3336" s="91">
        <v>1</v>
      </c>
      <c r="AP3336" s="91">
        <v>2</v>
      </c>
      <c r="AQ3336" s="91">
        <v>1564220</v>
      </c>
      <c r="AR3336" s="91" t="s">
        <v>87</v>
      </c>
      <c r="AU3336" s="93">
        <v>42060</v>
      </c>
      <c r="AW3336" s="91">
        <v>1</v>
      </c>
      <c r="AX3336" s="91">
        <v>0</v>
      </c>
      <c r="AZ3336" s="92">
        <v>36680</v>
      </c>
      <c r="BA3336" s="91" t="s">
        <v>183</v>
      </c>
      <c r="BB3336" s="92">
        <v>42057</v>
      </c>
      <c r="BC3336" s="91" t="s">
        <v>87</v>
      </c>
    </row>
    <row r="3337" spans="1:55">
      <c r="A3337" s="91">
        <f t="shared" si="52"/>
        <v>3336</v>
      </c>
      <c r="B3337" s="91">
        <v>6729001</v>
      </c>
      <c r="C3337" s="91">
        <v>50</v>
      </c>
      <c r="D3337" s="91">
        <v>19</v>
      </c>
      <c r="E3337" s="91">
        <v>67290</v>
      </c>
      <c r="F3337" s="91">
        <v>1</v>
      </c>
      <c r="G3337" s="91" t="s">
        <v>28430</v>
      </c>
      <c r="I3337" s="91" t="s">
        <v>28431</v>
      </c>
      <c r="J3337" s="91" t="s">
        <v>28430</v>
      </c>
      <c r="K3337" s="91" t="s">
        <v>28432</v>
      </c>
      <c r="L3337" s="91" t="s">
        <v>28433</v>
      </c>
      <c r="M3337" s="91" t="s">
        <v>28434</v>
      </c>
      <c r="O3337" s="91" t="s">
        <v>28435</v>
      </c>
      <c r="P3337" s="91" t="s">
        <v>87</v>
      </c>
      <c r="U3337" s="91">
        <v>0</v>
      </c>
      <c r="V3337" s="91">
        <v>500000</v>
      </c>
      <c r="W3337" s="91">
        <v>100</v>
      </c>
      <c r="X3337" s="91">
        <v>0</v>
      </c>
      <c r="Y3337" s="91">
        <v>0</v>
      </c>
      <c r="Z3337" s="91">
        <v>100</v>
      </c>
      <c r="AA3337" s="91">
        <v>0</v>
      </c>
      <c r="AB3337" s="91">
        <v>0</v>
      </c>
      <c r="AC3337" s="91">
        <v>100</v>
      </c>
      <c r="AD3337" s="91">
        <v>0</v>
      </c>
      <c r="AE3337" s="91">
        <v>0</v>
      </c>
      <c r="AF3337" s="91">
        <v>5</v>
      </c>
      <c r="AG3337" s="91">
        <v>718</v>
      </c>
      <c r="AH3337" s="91">
        <v>1052720</v>
      </c>
      <c r="AI3337" s="91">
        <v>1</v>
      </c>
      <c r="AJ3337" s="91" t="s">
        <v>28436</v>
      </c>
      <c r="AK3337" s="91">
        <v>2</v>
      </c>
      <c r="AL3337" s="91">
        <v>0</v>
      </c>
      <c r="AM3337" s="91" t="s">
        <v>87</v>
      </c>
      <c r="AO3337" s="91">
        <v>1</v>
      </c>
      <c r="AP3337" s="91">
        <v>2</v>
      </c>
      <c r="AQ3337" s="91" t="s">
        <v>87</v>
      </c>
      <c r="AR3337" s="91" t="s">
        <v>87</v>
      </c>
      <c r="AW3337" s="91">
        <v>1</v>
      </c>
      <c r="AX3337" s="91">
        <v>0</v>
      </c>
      <c r="AZ3337" s="92">
        <v>36680</v>
      </c>
      <c r="BA3337" s="91" t="s">
        <v>183</v>
      </c>
      <c r="BB3337" s="92">
        <v>41442</v>
      </c>
      <c r="BC3337" s="91" t="s">
        <v>87</v>
      </c>
    </row>
    <row r="3338" spans="1:55">
      <c r="A3338" s="91">
        <f t="shared" si="52"/>
        <v>3337</v>
      </c>
      <c r="B3338" s="91">
        <v>6749001</v>
      </c>
      <c r="C3338" s="91">
        <v>50</v>
      </c>
      <c r="D3338" s="91">
        <v>19</v>
      </c>
      <c r="E3338" s="91">
        <v>67490</v>
      </c>
      <c r="F3338" s="91">
        <v>1</v>
      </c>
      <c r="G3338" s="91" t="s">
        <v>28437</v>
      </c>
      <c r="I3338" s="91" t="s">
        <v>28438</v>
      </c>
      <c r="J3338" s="91" t="s">
        <v>28439</v>
      </c>
      <c r="K3338" s="91" t="s">
        <v>28440</v>
      </c>
      <c r="L3338" s="91" t="s">
        <v>28441</v>
      </c>
      <c r="O3338" s="91" t="s">
        <v>28442</v>
      </c>
      <c r="P3338" s="91" t="s">
        <v>87</v>
      </c>
      <c r="U3338" s="91">
        <v>0</v>
      </c>
      <c r="V3338" s="91">
        <v>500000</v>
      </c>
      <c r="W3338" s="91">
        <v>100</v>
      </c>
      <c r="X3338" s="91">
        <v>0</v>
      </c>
      <c r="Y3338" s="91">
        <v>0</v>
      </c>
      <c r="Z3338" s="91">
        <v>0</v>
      </c>
      <c r="AA3338" s="91">
        <v>0</v>
      </c>
      <c r="AB3338" s="91">
        <v>0</v>
      </c>
      <c r="AC3338" s="91">
        <v>0</v>
      </c>
      <c r="AD3338" s="91">
        <v>0</v>
      </c>
      <c r="AE3338" s="91">
        <v>0</v>
      </c>
      <c r="AF3338" s="91">
        <v>5</v>
      </c>
      <c r="AG3338" s="91">
        <v>740</v>
      </c>
      <c r="AH3338" s="91">
        <v>4513128</v>
      </c>
      <c r="AI3338" s="91">
        <v>1</v>
      </c>
      <c r="AJ3338" s="91" t="s">
        <v>28443</v>
      </c>
      <c r="AK3338" s="91">
        <v>2</v>
      </c>
      <c r="AL3338" s="91">
        <v>0</v>
      </c>
      <c r="AM3338" s="91" t="s">
        <v>87</v>
      </c>
      <c r="AO3338" s="91">
        <v>0</v>
      </c>
      <c r="AP3338" s="91">
        <v>2</v>
      </c>
      <c r="AQ3338" s="91" t="s">
        <v>87</v>
      </c>
      <c r="AR3338" s="91" t="s">
        <v>87</v>
      </c>
      <c r="AW3338" s="91">
        <v>1</v>
      </c>
      <c r="AX3338" s="91">
        <v>0</v>
      </c>
      <c r="AZ3338" s="92">
        <v>36680</v>
      </c>
      <c r="BA3338" s="91" t="s">
        <v>183</v>
      </c>
      <c r="BB3338" s="92">
        <v>42215</v>
      </c>
      <c r="BC3338" s="91" t="s">
        <v>87</v>
      </c>
    </row>
    <row r="3339" spans="1:55">
      <c r="A3339" s="91">
        <f t="shared" si="52"/>
        <v>3338</v>
      </c>
      <c r="B3339" s="91">
        <v>6775004</v>
      </c>
      <c r="C3339" s="91">
        <v>57</v>
      </c>
      <c r="D3339" s="91">
        <v>19</v>
      </c>
      <c r="E3339" s="91" t="s">
        <v>87</v>
      </c>
      <c r="F3339" s="91" t="s">
        <v>87</v>
      </c>
      <c r="G3339" s="91" t="s">
        <v>3387</v>
      </c>
      <c r="I3339" s="91" t="s">
        <v>28444</v>
      </c>
      <c r="K3339" s="91" t="s">
        <v>28445</v>
      </c>
      <c r="L3339" s="91" t="s">
        <v>28446</v>
      </c>
      <c r="O3339" s="91" t="s">
        <v>28447</v>
      </c>
      <c r="P3339" s="91" t="s">
        <v>28448</v>
      </c>
      <c r="R3339" s="91" t="s">
        <v>28449</v>
      </c>
      <c r="S3339" s="91" t="s">
        <v>28450</v>
      </c>
      <c r="T3339" s="91" t="s">
        <v>201</v>
      </c>
      <c r="U3339" s="91">
        <v>0</v>
      </c>
      <c r="V3339" s="91">
        <v>500000</v>
      </c>
      <c r="W3339" s="91">
        <v>0</v>
      </c>
      <c r="X3339" s="91">
        <v>100</v>
      </c>
      <c r="Y3339" s="91">
        <v>120</v>
      </c>
      <c r="Z3339" s="91">
        <v>40</v>
      </c>
      <c r="AA3339" s="91">
        <v>60</v>
      </c>
      <c r="AB3339" s="91">
        <v>120</v>
      </c>
      <c r="AC3339" s="91">
        <v>40</v>
      </c>
      <c r="AD3339" s="91">
        <v>60</v>
      </c>
      <c r="AE3339" s="91">
        <v>120</v>
      </c>
      <c r="AF3339" s="91">
        <v>5</v>
      </c>
      <c r="AG3339" s="91">
        <v>221</v>
      </c>
      <c r="AH3339" s="91">
        <v>635574</v>
      </c>
      <c r="AI3339" s="91">
        <v>1</v>
      </c>
      <c r="AJ3339" s="91" t="s">
        <v>28451</v>
      </c>
      <c r="AK3339" s="91">
        <v>2</v>
      </c>
      <c r="AL3339" s="91">
        <v>0</v>
      </c>
      <c r="AM3339" s="91" t="s">
        <v>87</v>
      </c>
      <c r="AO3339" s="91">
        <v>0</v>
      </c>
      <c r="AP3339" s="91">
        <v>0</v>
      </c>
      <c r="AQ3339" s="91" t="s">
        <v>87</v>
      </c>
      <c r="AR3339" s="91" t="s">
        <v>87</v>
      </c>
      <c r="AW3339" s="91">
        <v>1</v>
      </c>
      <c r="AX3339" s="91">
        <v>0</v>
      </c>
      <c r="AZ3339" s="92">
        <v>43132</v>
      </c>
      <c r="BA3339" s="91" t="s">
        <v>728</v>
      </c>
      <c r="BB3339" s="92">
        <v>43132</v>
      </c>
      <c r="BC3339" s="91" t="s">
        <v>728</v>
      </c>
    </row>
    <row r="3340" spans="1:55">
      <c r="A3340" s="91">
        <f t="shared" si="52"/>
        <v>3339</v>
      </c>
      <c r="B3340" s="91">
        <v>6793001</v>
      </c>
      <c r="C3340" s="91">
        <v>40</v>
      </c>
      <c r="D3340" s="91">
        <v>19</v>
      </c>
      <c r="E3340" s="91">
        <v>67930</v>
      </c>
      <c r="F3340" s="91">
        <v>1</v>
      </c>
      <c r="G3340" s="91" t="s">
        <v>28452</v>
      </c>
      <c r="I3340" s="91" t="s">
        <v>28453</v>
      </c>
      <c r="J3340" s="91" t="s">
        <v>28454</v>
      </c>
      <c r="K3340" s="91" t="s">
        <v>28455</v>
      </c>
      <c r="L3340" s="91" t="s">
        <v>28456</v>
      </c>
      <c r="O3340" s="91" t="s">
        <v>28457</v>
      </c>
      <c r="P3340" s="91" t="s">
        <v>28458</v>
      </c>
      <c r="U3340" s="91">
        <v>0</v>
      </c>
      <c r="V3340" s="91">
        <v>0</v>
      </c>
      <c r="W3340" s="91">
        <v>100</v>
      </c>
      <c r="X3340" s="91">
        <v>0</v>
      </c>
      <c r="Y3340" s="91">
        <v>0</v>
      </c>
      <c r="Z3340" s="91">
        <v>100</v>
      </c>
      <c r="AA3340" s="91">
        <v>0</v>
      </c>
      <c r="AB3340" s="91">
        <v>0</v>
      </c>
      <c r="AC3340" s="91">
        <v>100</v>
      </c>
      <c r="AD3340" s="91">
        <v>0</v>
      </c>
      <c r="AE3340" s="91">
        <v>0</v>
      </c>
      <c r="AF3340" s="91">
        <v>9</v>
      </c>
      <c r="AG3340" s="91">
        <v>191</v>
      </c>
      <c r="AH3340" s="91">
        <v>6635706</v>
      </c>
      <c r="AI3340" s="91">
        <v>1</v>
      </c>
      <c r="AJ3340" s="91" t="s">
        <v>28459</v>
      </c>
      <c r="AK3340" s="91">
        <v>2</v>
      </c>
      <c r="AL3340" s="91">
        <v>1</v>
      </c>
      <c r="AM3340" s="91">
        <v>14110017859000</v>
      </c>
      <c r="AN3340" s="91" t="s">
        <v>431</v>
      </c>
      <c r="AO3340" s="91">
        <v>1</v>
      </c>
      <c r="AP3340" s="91">
        <v>2</v>
      </c>
      <c r="AQ3340" s="91" t="s">
        <v>87</v>
      </c>
      <c r="AR3340" s="91" t="s">
        <v>87</v>
      </c>
      <c r="AW3340" s="91">
        <v>1</v>
      </c>
      <c r="AX3340" s="91">
        <v>0</v>
      </c>
      <c r="AZ3340" s="92">
        <v>36680</v>
      </c>
      <c r="BA3340" s="91" t="s">
        <v>183</v>
      </c>
      <c r="BB3340" s="92">
        <v>40451</v>
      </c>
      <c r="BC3340" s="91" t="s">
        <v>87</v>
      </c>
    </row>
    <row r="3341" spans="1:55">
      <c r="A3341" s="91">
        <f t="shared" si="52"/>
        <v>3340</v>
      </c>
      <c r="B3341" s="91">
        <v>6836501</v>
      </c>
      <c r="C3341" s="91">
        <v>50</v>
      </c>
      <c r="D3341" s="91">
        <v>19</v>
      </c>
      <c r="E3341" s="91">
        <v>68365</v>
      </c>
      <c r="F3341" s="91">
        <v>1</v>
      </c>
      <c r="G3341" s="91" t="s">
        <v>28460</v>
      </c>
      <c r="I3341" s="91" t="s">
        <v>11799</v>
      </c>
      <c r="J3341" s="91" t="s">
        <v>28460</v>
      </c>
      <c r="K3341" s="91" t="s">
        <v>28461</v>
      </c>
      <c r="L3341" s="91" t="s">
        <v>28462</v>
      </c>
      <c r="O3341" s="91" t="s">
        <v>28463</v>
      </c>
      <c r="P3341" s="91" t="s">
        <v>28464</v>
      </c>
      <c r="U3341" s="91">
        <v>0</v>
      </c>
      <c r="V3341" s="91">
        <v>500000</v>
      </c>
      <c r="W3341" s="91">
        <v>100</v>
      </c>
      <c r="X3341" s="91">
        <v>0</v>
      </c>
      <c r="Y3341" s="91">
        <v>120</v>
      </c>
      <c r="Z3341" s="91">
        <v>100</v>
      </c>
      <c r="AA3341" s="91">
        <v>0</v>
      </c>
      <c r="AB3341" s="91">
        <v>120</v>
      </c>
      <c r="AC3341" s="91">
        <v>100</v>
      </c>
      <c r="AD3341" s="91">
        <v>0</v>
      </c>
      <c r="AE3341" s="91">
        <v>120</v>
      </c>
      <c r="AF3341" s="91">
        <v>543</v>
      </c>
      <c r="AG3341" s="91">
        <v>108</v>
      </c>
      <c r="AH3341" s="91">
        <v>3357431</v>
      </c>
      <c r="AI3341" s="91">
        <v>1</v>
      </c>
      <c r="AJ3341" s="91" t="s">
        <v>28465</v>
      </c>
      <c r="AK3341" s="91">
        <v>2</v>
      </c>
      <c r="AL3341" s="91">
        <v>0</v>
      </c>
      <c r="AM3341" s="91" t="s">
        <v>87</v>
      </c>
      <c r="AO3341" s="91">
        <v>1</v>
      </c>
      <c r="AP3341" s="91">
        <v>2</v>
      </c>
      <c r="AQ3341" s="91" t="s">
        <v>87</v>
      </c>
      <c r="AR3341" s="91" t="s">
        <v>87</v>
      </c>
      <c r="AW3341" s="91">
        <v>1</v>
      </c>
      <c r="AX3341" s="91">
        <v>0</v>
      </c>
      <c r="AZ3341" s="92">
        <v>36680</v>
      </c>
      <c r="BA3341" s="91" t="s">
        <v>183</v>
      </c>
      <c r="BB3341" s="92">
        <v>40346</v>
      </c>
      <c r="BC3341" s="91" t="s">
        <v>87</v>
      </c>
    </row>
    <row r="3342" spans="1:55">
      <c r="A3342" s="91">
        <f t="shared" si="52"/>
        <v>3341</v>
      </c>
      <c r="B3342" s="91">
        <v>6857101</v>
      </c>
      <c r="C3342" s="91">
        <v>10</v>
      </c>
      <c r="D3342" s="91">
        <v>19</v>
      </c>
      <c r="E3342" s="91">
        <v>68571</v>
      </c>
      <c r="F3342" s="91">
        <v>1</v>
      </c>
      <c r="G3342" s="91" t="s">
        <v>28466</v>
      </c>
      <c r="I3342" s="91" t="s">
        <v>28467</v>
      </c>
      <c r="J3342" s="91" t="s">
        <v>28468</v>
      </c>
      <c r="K3342" s="91" t="s">
        <v>28469</v>
      </c>
      <c r="L3342" s="91" t="s">
        <v>28470</v>
      </c>
      <c r="O3342" s="91" t="s">
        <v>28471</v>
      </c>
      <c r="P3342" s="91" t="s">
        <v>28472</v>
      </c>
      <c r="U3342" s="91">
        <v>1</v>
      </c>
      <c r="V3342" s="91">
        <v>500000</v>
      </c>
      <c r="W3342" s="91">
        <v>0</v>
      </c>
      <c r="X3342" s="91">
        <v>0</v>
      </c>
      <c r="Y3342" s="91">
        <v>0</v>
      </c>
      <c r="Z3342" s="91">
        <v>100</v>
      </c>
      <c r="AA3342" s="91">
        <v>0</v>
      </c>
      <c r="AB3342" s="91">
        <v>0</v>
      </c>
      <c r="AC3342" s="91">
        <v>0</v>
      </c>
      <c r="AD3342" s="91">
        <v>0</v>
      </c>
      <c r="AE3342" s="91">
        <v>0</v>
      </c>
      <c r="AF3342" s="91">
        <v>116</v>
      </c>
      <c r="AG3342" s="91">
        <v>159</v>
      </c>
      <c r="AH3342" s="91">
        <v>602195</v>
      </c>
      <c r="AI3342" s="91">
        <v>1</v>
      </c>
      <c r="AJ3342" s="91" t="s">
        <v>28473</v>
      </c>
      <c r="AK3342" s="91">
        <v>2</v>
      </c>
      <c r="AL3342" s="91">
        <v>0</v>
      </c>
      <c r="AM3342" s="91" t="s">
        <v>87</v>
      </c>
      <c r="AO3342" s="91">
        <v>0</v>
      </c>
      <c r="AP3342" s="91">
        <v>2</v>
      </c>
      <c r="AQ3342" s="91">
        <v>1503188</v>
      </c>
      <c r="AR3342" s="91" t="s">
        <v>87</v>
      </c>
      <c r="AU3342" s="93">
        <v>42060</v>
      </c>
      <c r="AW3342" s="91">
        <v>1</v>
      </c>
      <c r="AX3342" s="91">
        <v>0</v>
      </c>
      <c r="AZ3342" s="92">
        <v>36726</v>
      </c>
      <c r="BA3342" s="91" t="s">
        <v>183</v>
      </c>
      <c r="BB3342" s="92">
        <v>42057</v>
      </c>
      <c r="BC3342" s="91" t="s">
        <v>87</v>
      </c>
    </row>
    <row r="3343" spans="1:55">
      <c r="A3343" s="91">
        <f t="shared" si="52"/>
        <v>3342</v>
      </c>
      <c r="B3343" s="91">
        <v>6893005</v>
      </c>
      <c r="C3343" s="91">
        <v>43</v>
      </c>
      <c r="D3343" s="91">
        <v>19</v>
      </c>
      <c r="E3343" s="91" t="s">
        <v>87</v>
      </c>
      <c r="F3343" s="91" t="s">
        <v>87</v>
      </c>
      <c r="G3343" s="91" t="s">
        <v>28474</v>
      </c>
      <c r="I3343" s="91" t="s">
        <v>28475</v>
      </c>
      <c r="J3343" s="91" t="s">
        <v>28476</v>
      </c>
      <c r="K3343" s="91" t="s">
        <v>11015</v>
      </c>
      <c r="L3343" s="91" t="s">
        <v>28477</v>
      </c>
      <c r="O3343" s="91" t="s">
        <v>28478</v>
      </c>
      <c r="P3343" s="91" t="s">
        <v>28479</v>
      </c>
      <c r="R3343" s="91" t="s">
        <v>28480</v>
      </c>
      <c r="S3343" s="91" t="s">
        <v>28481</v>
      </c>
      <c r="T3343" s="91" t="s">
        <v>1334</v>
      </c>
      <c r="U3343" s="91">
        <v>0</v>
      </c>
      <c r="V3343" s="91">
        <v>500000</v>
      </c>
      <c r="W3343" s="91">
        <v>0</v>
      </c>
      <c r="X3343" s="91">
        <v>0</v>
      </c>
      <c r="Y3343" s="91">
        <v>0</v>
      </c>
      <c r="Z3343" s="91">
        <v>30</v>
      </c>
      <c r="AA3343" s="91">
        <v>70</v>
      </c>
      <c r="AB3343" s="91">
        <v>120</v>
      </c>
      <c r="AC3343" s="91">
        <v>0</v>
      </c>
      <c r="AD3343" s="91">
        <v>0</v>
      </c>
      <c r="AE3343" s="91">
        <v>0</v>
      </c>
      <c r="AF3343" s="91">
        <v>1503</v>
      </c>
      <c r="AG3343" s="91">
        <v>29</v>
      </c>
      <c r="AH3343" s="91">
        <v>683710</v>
      </c>
      <c r="AI3343" s="91">
        <v>1</v>
      </c>
      <c r="AJ3343" s="91" t="s">
        <v>28482</v>
      </c>
      <c r="AK3343" s="91">
        <v>2</v>
      </c>
      <c r="AL3343" s="91">
        <v>0</v>
      </c>
      <c r="AM3343" s="91" t="s">
        <v>87</v>
      </c>
      <c r="AO3343" s="91">
        <v>0</v>
      </c>
      <c r="AP3343" s="91">
        <v>2</v>
      </c>
      <c r="AQ3343" s="91" t="s">
        <v>87</v>
      </c>
      <c r="AR3343" s="91" t="s">
        <v>87</v>
      </c>
      <c r="AW3343" s="91">
        <v>1</v>
      </c>
      <c r="AX3343" s="91">
        <v>0</v>
      </c>
      <c r="AZ3343" s="92">
        <v>43132</v>
      </c>
      <c r="BA3343" s="91" t="s">
        <v>3642</v>
      </c>
      <c r="BB3343" s="92">
        <v>43132</v>
      </c>
      <c r="BC3343" s="91" t="s">
        <v>3642</v>
      </c>
    </row>
    <row r="3344" spans="1:55">
      <c r="A3344" s="91">
        <f t="shared" si="52"/>
        <v>3343</v>
      </c>
      <c r="B3344" s="91">
        <v>6893006</v>
      </c>
      <c r="C3344" s="91">
        <v>43</v>
      </c>
      <c r="D3344" s="91">
        <v>19</v>
      </c>
      <c r="E3344" s="91" t="s">
        <v>87</v>
      </c>
      <c r="F3344" s="91" t="s">
        <v>87</v>
      </c>
      <c r="G3344" s="91" t="s">
        <v>28483</v>
      </c>
      <c r="I3344" s="91" t="s">
        <v>28484</v>
      </c>
      <c r="J3344" s="91" t="s">
        <v>28485</v>
      </c>
      <c r="K3344" s="91" t="s">
        <v>28486</v>
      </c>
      <c r="L3344" s="91" t="s">
        <v>28487</v>
      </c>
      <c r="O3344" s="91" t="s">
        <v>28488</v>
      </c>
      <c r="P3344" s="91" t="s">
        <v>28489</v>
      </c>
      <c r="U3344" s="91">
        <v>0</v>
      </c>
      <c r="V3344" s="91">
        <v>0</v>
      </c>
      <c r="W3344" s="91">
        <v>0</v>
      </c>
      <c r="X3344" s="91">
        <v>100</v>
      </c>
      <c r="Y3344" s="91">
        <v>120</v>
      </c>
      <c r="Z3344" s="91">
        <v>30</v>
      </c>
      <c r="AA3344" s="91">
        <v>70</v>
      </c>
      <c r="AB3344" s="91">
        <v>120</v>
      </c>
      <c r="AC3344" s="91">
        <v>30</v>
      </c>
      <c r="AD3344" s="91">
        <v>70</v>
      </c>
      <c r="AE3344" s="91">
        <v>120</v>
      </c>
      <c r="AF3344" s="91">
        <v>149</v>
      </c>
      <c r="AG3344" s="91">
        <v>356</v>
      </c>
      <c r="AH3344" s="91">
        <v>49874</v>
      </c>
      <c r="AI3344" s="91">
        <v>1</v>
      </c>
      <c r="AJ3344" s="91" t="s">
        <v>28490</v>
      </c>
      <c r="AK3344" s="91">
        <v>2</v>
      </c>
      <c r="AL3344" s="91">
        <v>0</v>
      </c>
      <c r="AM3344" s="91" t="s">
        <v>87</v>
      </c>
      <c r="AO3344" s="91">
        <v>0</v>
      </c>
      <c r="AP3344" s="91">
        <v>2</v>
      </c>
      <c r="AQ3344" s="91" t="s">
        <v>87</v>
      </c>
      <c r="AR3344" s="91" t="s">
        <v>87</v>
      </c>
      <c r="AW3344" s="91">
        <v>1</v>
      </c>
      <c r="AX3344" s="91">
        <v>0</v>
      </c>
      <c r="AZ3344" s="92">
        <v>43132</v>
      </c>
      <c r="BA3344" s="91" t="s">
        <v>3642</v>
      </c>
      <c r="BB3344" s="92">
        <v>43132</v>
      </c>
      <c r="BC3344" s="91" t="s">
        <v>3642</v>
      </c>
    </row>
    <row r="3345" spans="1:55">
      <c r="A3345" s="91">
        <f t="shared" si="52"/>
        <v>3344</v>
      </c>
      <c r="B3345" s="91">
        <v>6893007</v>
      </c>
      <c r="C3345" s="91">
        <v>43</v>
      </c>
      <c r="D3345" s="91">
        <v>19</v>
      </c>
      <c r="E3345" s="91" t="s">
        <v>87</v>
      </c>
      <c r="F3345" s="91" t="s">
        <v>87</v>
      </c>
      <c r="G3345" s="91" t="s">
        <v>28491</v>
      </c>
      <c r="I3345" s="91" t="s">
        <v>28492</v>
      </c>
      <c r="J3345" s="91" t="s">
        <v>28493</v>
      </c>
      <c r="K3345" s="91" t="s">
        <v>23617</v>
      </c>
      <c r="L3345" s="91" t="s">
        <v>28494</v>
      </c>
      <c r="O3345" s="91" t="s">
        <v>28495</v>
      </c>
      <c r="P3345" s="91" t="s">
        <v>28496</v>
      </c>
      <c r="U3345" s="91">
        <v>0</v>
      </c>
      <c r="V3345" s="91">
        <v>0</v>
      </c>
      <c r="W3345" s="91">
        <v>0</v>
      </c>
      <c r="X3345" s="91">
        <v>100</v>
      </c>
      <c r="Y3345" s="91">
        <v>120</v>
      </c>
      <c r="Z3345" s="91">
        <v>30</v>
      </c>
      <c r="AA3345" s="91">
        <v>70</v>
      </c>
      <c r="AB3345" s="91">
        <v>120</v>
      </c>
      <c r="AC3345" s="91">
        <v>30</v>
      </c>
      <c r="AD3345" s="91">
        <v>70</v>
      </c>
      <c r="AE3345" s="91">
        <v>120</v>
      </c>
      <c r="AF3345" s="91">
        <v>1502</v>
      </c>
      <c r="AG3345" s="91">
        <v>20</v>
      </c>
      <c r="AH3345" s="91">
        <v>9220</v>
      </c>
      <c r="AI3345" s="91">
        <v>1</v>
      </c>
      <c r="AJ3345" s="91" t="s">
        <v>28497</v>
      </c>
      <c r="AK3345" s="91">
        <v>2</v>
      </c>
      <c r="AL3345" s="91">
        <v>0</v>
      </c>
      <c r="AM3345" s="91" t="s">
        <v>87</v>
      </c>
      <c r="AO3345" s="91">
        <v>0</v>
      </c>
      <c r="AP3345" s="91">
        <v>2</v>
      </c>
      <c r="AQ3345" s="91" t="s">
        <v>87</v>
      </c>
      <c r="AR3345" s="91" t="s">
        <v>87</v>
      </c>
      <c r="AW3345" s="91">
        <v>1</v>
      </c>
      <c r="AX3345" s="91">
        <v>0</v>
      </c>
      <c r="AZ3345" s="92">
        <v>43132</v>
      </c>
      <c r="BA3345" s="91" t="s">
        <v>3642</v>
      </c>
      <c r="BB3345" s="92">
        <v>43132</v>
      </c>
      <c r="BC3345" s="91" t="s">
        <v>3642</v>
      </c>
    </row>
    <row r="3346" spans="1:55">
      <c r="A3346" s="91">
        <f t="shared" si="52"/>
        <v>3345</v>
      </c>
      <c r="B3346" s="91">
        <v>6893010</v>
      </c>
      <c r="C3346" s="91">
        <v>43</v>
      </c>
      <c r="D3346" s="91">
        <v>19</v>
      </c>
      <c r="E3346" s="91" t="s">
        <v>87</v>
      </c>
      <c r="F3346" s="91" t="s">
        <v>87</v>
      </c>
      <c r="G3346" s="91" t="s">
        <v>28498</v>
      </c>
      <c r="I3346" s="91" t="s">
        <v>28499</v>
      </c>
      <c r="J3346" s="91" t="s">
        <v>28500</v>
      </c>
      <c r="K3346" s="91" t="s">
        <v>87</v>
      </c>
      <c r="L3346" s="91" t="s">
        <v>28501</v>
      </c>
      <c r="O3346" s="91" t="s">
        <v>28502</v>
      </c>
      <c r="P3346" s="91" t="s">
        <v>28503</v>
      </c>
      <c r="U3346" s="91">
        <v>0</v>
      </c>
      <c r="V3346" s="91">
        <v>500000</v>
      </c>
      <c r="W3346" s="91">
        <v>0</v>
      </c>
      <c r="X3346" s="91">
        <v>0</v>
      </c>
      <c r="Y3346" s="91">
        <v>0</v>
      </c>
      <c r="Z3346" s="91">
        <v>30</v>
      </c>
      <c r="AA3346" s="91">
        <v>70</v>
      </c>
      <c r="AB3346" s="91">
        <v>120</v>
      </c>
      <c r="AC3346" s="91">
        <v>0</v>
      </c>
      <c r="AD3346" s="91">
        <v>0</v>
      </c>
      <c r="AE3346" s="91">
        <v>0</v>
      </c>
      <c r="AF3346" s="91">
        <v>149</v>
      </c>
      <c r="AG3346" s="91">
        <v>231</v>
      </c>
      <c r="AH3346" s="91">
        <v>708565</v>
      </c>
      <c r="AI3346" s="91">
        <v>1</v>
      </c>
      <c r="AJ3346" s="91" t="s">
        <v>28504</v>
      </c>
      <c r="AK3346" s="91">
        <v>2</v>
      </c>
      <c r="AL3346" s="91">
        <v>0</v>
      </c>
      <c r="AM3346" s="91" t="s">
        <v>87</v>
      </c>
      <c r="AO3346" s="91">
        <v>0</v>
      </c>
      <c r="AP3346" s="91">
        <v>2</v>
      </c>
      <c r="AQ3346" s="91" t="s">
        <v>87</v>
      </c>
      <c r="AR3346" s="91" t="s">
        <v>87</v>
      </c>
      <c r="AW3346" s="91">
        <v>1</v>
      </c>
      <c r="AX3346" s="91">
        <v>0</v>
      </c>
      <c r="AZ3346" s="92">
        <v>43132</v>
      </c>
      <c r="BA3346" s="91" t="s">
        <v>3642</v>
      </c>
      <c r="BB3346" s="92">
        <v>43132</v>
      </c>
      <c r="BC3346" s="91" t="s">
        <v>3642</v>
      </c>
    </row>
    <row r="3347" spans="1:55">
      <c r="A3347" s="91">
        <f t="shared" si="52"/>
        <v>3346</v>
      </c>
      <c r="B3347" s="91">
        <v>1498302</v>
      </c>
      <c r="C3347" s="91">
        <v>29</v>
      </c>
      <c r="D3347" s="91">
        <v>21</v>
      </c>
      <c r="E3347" s="91" t="s">
        <v>87</v>
      </c>
      <c r="F3347" s="91" t="s">
        <v>87</v>
      </c>
      <c r="G3347" s="91" t="s">
        <v>19779</v>
      </c>
      <c r="H3347" s="91" t="s">
        <v>28505</v>
      </c>
      <c r="I3347" s="91" t="s">
        <v>28506</v>
      </c>
      <c r="J3347" s="91" t="s">
        <v>28507</v>
      </c>
      <c r="K3347" s="91" t="s">
        <v>28508</v>
      </c>
      <c r="L3347" s="91" t="s">
        <v>28509</v>
      </c>
      <c r="O3347" s="91" t="s">
        <v>28510</v>
      </c>
      <c r="P3347" s="91" t="s">
        <v>28511</v>
      </c>
      <c r="R3347" s="91" t="s">
        <v>28512</v>
      </c>
      <c r="S3347" s="91" t="s">
        <v>28513</v>
      </c>
      <c r="T3347" s="91" t="s">
        <v>385</v>
      </c>
      <c r="U3347" s="91">
        <v>0</v>
      </c>
      <c r="V3347" s="91">
        <v>500000</v>
      </c>
      <c r="W3347" s="91">
        <v>100</v>
      </c>
      <c r="X3347" s="91">
        <v>0</v>
      </c>
      <c r="Y3347" s="91">
        <v>0</v>
      </c>
      <c r="Z3347" s="91">
        <v>0</v>
      </c>
      <c r="AA3347" s="91">
        <v>0</v>
      </c>
      <c r="AB3347" s="91">
        <v>0</v>
      </c>
      <c r="AC3347" s="91">
        <v>0</v>
      </c>
      <c r="AD3347" s="91">
        <v>0</v>
      </c>
      <c r="AE3347" s="91">
        <v>0</v>
      </c>
      <c r="AF3347" s="91">
        <v>5</v>
      </c>
      <c r="AG3347" s="91">
        <v>13</v>
      </c>
      <c r="AH3347" s="91">
        <v>2127692</v>
      </c>
      <c r="AI3347" s="91">
        <v>2</v>
      </c>
      <c r="AJ3347" s="91" t="s">
        <v>28514</v>
      </c>
      <c r="AK3347" s="91">
        <v>0</v>
      </c>
      <c r="AL3347" s="91">
        <v>0</v>
      </c>
      <c r="AM3347" s="91" t="s">
        <v>87</v>
      </c>
      <c r="AO3347" s="91">
        <v>0</v>
      </c>
      <c r="AP3347" s="91">
        <v>2</v>
      </c>
      <c r="AQ3347" s="91" t="s">
        <v>87</v>
      </c>
      <c r="AR3347" s="91" t="s">
        <v>87</v>
      </c>
      <c r="AW3347" s="91">
        <v>1</v>
      </c>
      <c r="AX3347" s="91">
        <v>0</v>
      </c>
      <c r="AZ3347" s="92">
        <v>40463</v>
      </c>
      <c r="BA3347" s="91" t="s">
        <v>183</v>
      </c>
      <c r="BB3347" s="92">
        <v>40463</v>
      </c>
      <c r="BC3347" s="91" t="s">
        <v>87</v>
      </c>
    </row>
    <row r="3348" spans="1:55">
      <c r="A3348" s="91">
        <f t="shared" si="52"/>
        <v>3347</v>
      </c>
      <c r="B3348" s="91">
        <v>2020202</v>
      </c>
      <c r="C3348" s="91">
        <v>77</v>
      </c>
      <c r="D3348" s="91">
        <v>21</v>
      </c>
      <c r="E3348" s="91" t="s">
        <v>87</v>
      </c>
      <c r="F3348" s="91" t="s">
        <v>87</v>
      </c>
      <c r="G3348" s="91" t="s">
        <v>28515</v>
      </c>
      <c r="H3348" s="91" t="s">
        <v>8566</v>
      </c>
      <c r="I3348" s="91" t="s">
        <v>28516</v>
      </c>
      <c r="K3348" s="91" t="s">
        <v>28517</v>
      </c>
      <c r="L3348" s="91" t="s">
        <v>28518</v>
      </c>
      <c r="O3348" s="91" t="s">
        <v>28519</v>
      </c>
      <c r="P3348" s="91" t="s">
        <v>28520</v>
      </c>
      <c r="R3348" s="91" t="s">
        <v>28521</v>
      </c>
      <c r="S3348" s="91" t="s">
        <v>28522</v>
      </c>
      <c r="T3348" s="91" t="s">
        <v>28523</v>
      </c>
      <c r="U3348" s="91">
        <v>0</v>
      </c>
      <c r="V3348" s="91">
        <v>0</v>
      </c>
      <c r="W3348" s="91">
        <v>100</v>
      </c>
      <c r="X3348" s="91">
        <v>0</v>
      </c>
      <c r="Y3348" s="91">
        <v>0</v>
      </c>
      <c r="Z3348" s="91">
        <v>100</v>
      </c>
      <c r="AA3348" s="91">
        <v>0</v>
      </c>
      <c r="AB3348" s="91">
        <v>0</v>
      </c>
      <c r="AC3348" s="91">
        <v>100</v>
      </c>
      <c r="AD3348" s="91">
        <v>0</v>
      </c>
      <c r="AE3348" s="91">
        <v>0</v>
      </c>
      <c r="AF3348" s="91">
        <v>569</v>
      </c>
      <c r="AG3348" s="91">
        <v>126</v>
      </c>
      <c r="AH3348" s="91">
        <v>1236841</v>
      </c>
      <c r="AI3348" s="91">
        <v>1</v>
      </c>
      <c r="AJ3348" s="91" t="s">
        <v>28524</v>
      </c>
      <c r="AK3348" s="91">
        <v>0</v>
      </c>
      <c r="AL3348" s="91">
        <v>0</v>
      </c>
      <c r="AM3348" s="91" t="s">
        <v>87</v>
      </c>
      <c r="AO3348" s="91">
        <v>0</v>
      </c>
      <c r="AP3348" s="91">
        <v>2</v>
      </c>
      <c r="AQ3348" s="91" t="s">
        <v>87</v>
      </c>
      <c r="AR3348" s="91" t="s">
        <v>87</v>
      </c>
      <c r="AW3348" s="91">
        <v>1</v>
      </c>
      <c r="AX3348" s="91">
        <v>0</v>
      </c>
      <c r="AZ3348" s="92">
        <v>43132</v>
      </c>
      <c r="BA3348" s="91" t="s">
        <v>1852</v>
      </c>
      <c r="BB3348" s="92">
        <v>43132</v>
      </c>
      <c r="BC3348" s="91" t="s">
        <v>1852</v>
      </c>
    </row>
    <row r="3349" spans="1:55">
      <c r="A3349" s="91">
        <f t="shared" si="52"/>
        <v>3348</v>
      </c>
      <c r="B3349" s="91">
        <v>2423001</v>
      </c>
      <c r="C3349" s="91">
        <v>30</v>
      </c>
      <c r="D3349" s="91">
        <v>21</v>
      </c>
      <c r="E3349" s="91">
        <v>24230</v>
      </c>
      <c r="F3349" s="91">
        <v>1</v>
      </c>
      <c r="G3349" s="91" t="s">
        <v>10504</v>
      </c>
      <c r="I3349" s="91" t="s">
        <v>28525</v>
      </c>
      <c r="J3349" s="91" t="s">
        <v>10504</v>
      </c>
      <c r="K3349" s="91" t="s">
        <v>28526</v>
      </c>
      <c r="L3349" s="91" t="s">
        <v>28527</v>
      </c>
      <c r="O3349" s="91" t="s">
        <v>28528</v>
      </c>
      <c r="P3349" s="91" t="s">
        <v>28529</v>
      </c>
      <c r="U3349" s="91">
        <v>1</v>
      </c>
      <c r="V3349" s="91">
        <v>500000</v>
      </c>
      <c r="W3349" s="91">
        <v>0</v>
      </c>
      <c r="X3349" s="91">
        <v>100</v>
      </c>
      <c r="Y3349" s="91">
        <v>120</v>
      </c>
      <c r="Z3349" s="91">
        <v>40</v>
      </c>
      <c r="AA3349" s="91">
        <v>60</v>
      </c>
      <c r="AB3349" s="91">
        <v>120</v>
      </c>
      <c r="AC3349" s="91">
        <v>0</v>
      </c>
      <c r="AD3349" s="91">
        <v>0</v>
      </c>
      <c r="AE3349" s="91">
        <v>0</v>
      </c>
      <c r="AF3349" s="91">
        <v>9</v>
      </c>
      <c r="AG3349" s="91">
        <v>614</v>
      </c>
      <c r="AH3349" s="91">
        <v>7213832</v>
      </c>
      <c r="AI3349" s="91">
        <v>1</v>
      </c>
      <c r="AJ3349" s="91" t="s">
        <v>10510</v>
      </c>
      <c r="AK3349" s="91">
        <v>0</v>
      </c>
      <c r="AL3349" s="91">
        <v>0</v>
      </c>
      <c r="AM3349" s="91" t="s">
        <v>87</v>
      </c>
      <c r="AO3349" s="91">
        <v>0</v>
      </c>
      <c r="AP3349" s="91">
        <v>2</v>
      </c>
      <c r="AQ3349" s="91">
        <v>1586369</v>
      </c>
      <c r="AR3349" s="91" t="s">
        <v>87</v>
      </c>
      <c r="AU3349" s="93">
        <v>42060</v>
      </c>
      <c r="AW3349" s="91">
        <v>1</v>
      </c>
      <c r="AX3349" s="91">
        <v>0</v>
      </c>
      <c r="AZ3349" s="92">
        <v>36680</v>
      </c>
      <c r="BA3349" s="91" t="s">
        <v>183</v>
      </c>
      <c r="BB3349" s="92">
        <v>42057</v>
      </c>
      <c r="BC3349" s="91" t="s">
        <v>87</v>
      </c>
    </row>
    <row r="3350" spans="1:55">
      <c r="A3350" s="91">
        <f t="shared" si="52"/>
        <v>3349</v>
      </c>
      <c r="B3350" s="91">
        <v>2456501</v>
      </c>
      <c r="C3350" s="91">
        <v>50</v>
      </c>
      <c r="D3350" s="91">
        <v>21</v>
      </c>
      <c r="E3350" s="91" t="s">
        <v>87</v>
      </c>
      <c r="F3350" s="91" t="s">
        <v>87</v>
      </c>
      <c r="G3350" s="91" t="s">
        <v>28530</v>
      </c>
      <c r="I3350" s="91" t="s">
        <v>28531</v>
      </c>
      <c r="J3350" s="91" t="s">
        <v>28532</v>
      </c>
      <c r="K3350" s="91" t="s">
        <v>28533</v>
      </c>
      <c r="L3350" s="91" t="s">
        <v>28534</v>
      </c>
      <c r="O3350" s="91" t="s">
        <v>28535</v>
      </c>
      <c r="P3350" s="91" t="s">
        <v>28536</v>
      </c>
      <c r="R3350" s="91" t="s">
        <v>28537</v>
      </c>
      <c r="S3350" s="91" t="s">
        <v>28538</v>
      </c>
      <c r="T3350" s="91" t="s">
        <v>385</v>
      </c>
      <c r="U3350" s="91">
        <v>0</v>
      </c>
      <c r="V3350" s="91">
        <v>0</v>
      </c>
      <c r="W3350" s="91">
        <v>0</v>
      </c>
      <c r="X3350" s="91">
        <v>100</v>
      </c>
      <c r="Y3350" s="91">
        <v>120</v>
      </c>
      <c r="Z3350" s="91">
        <v>40</v>
      </c>
      <c r="AA3350" s="91">
        <v>60</v>
      </c>
      <c r="AB3350" s="91">
        <v>120</v>
      </c>
      <c r="AC3350" s="91">
        <v>40</v>
      </c>
      <c r="AD3350" s="91">
        <v>60</v>
      </c>
      <c r="AE3350" s="91">
        <v>120</v>
      </c>
      <c r="AF3350" s="91">
        <v>1</v>
      </c>
      <c r="AG3350" s="91">
        <v>458</v>
      </c>
      <c r="AH3350" s="91">
        <v>1293491</v>
      </c>
      <c r="AI3350" s="91">
        <v>1</v>
      </c>
      <c r="AJ3350" s="91" t="s">
        <v>28539</v>
      </c>
      <c r="AK3350" s="91">
        <v>0</v>
      </c>
      <c r="AL3350" s="91">
        <v>0</v>
      </c>
      <c r="AM3350" s="91" t="s">
        <v>87</v>
      </c>
      <c r="AO3350" s="91">
        <v>1</v>
      </c>
      <c r="AP3350" s="91">
        <v>2</v>
      </c>
      <c r="AQ3350" s="91" t="s">
        <v>87</v>
      </c>
      <c r="AR3350" s="91" t="s">
        <v>87</v>
      </c>
      <c r="AW3350" s="91">
        <v>1</v>
      </c>
      <c r="AX3350" s="91">
        <v>0</v>
      </c>
      <c r="AZ3350" s="92">
        <v>42150</v>
      </c>
      <c r="BA3350" s="91" t="s">
        <v>183</v>
      </c>
      <c r="BB3350" s="92">
        <v>42150</v>
      </c>
      <c r="BC3350" s="91" t="s">
        <v>87</v>
      </c>
    </row>
    <row r="3351" spans="1:55">
      <c r="A3351" s="91">
        <f t="shared" si="52"/>
        <v>3350</v>
      </c>
      <c r="B3351" s="91">
        <v>2570001</v>
      </c>
      <c r="C3351" s="91">
        <v>30</v>
      </c>
      <c r="D3351" s="91">
        <v>21</v>
      </c>
      <c r="E3351" s="91">
        <v>25700</v>
      </c>
      <c r="F3351" s="91">
        <v>1</v>
      </c>
      <c r="G3351" s="91" t="s">
        <v>28540</v>
      </c>
      <c r="I3351" s="91" t="s">
        <v>28541</v>
      </c>
      <c r="J3351" s="91" t="s">
        <v>28540</v>
      </c>
      <c r="K3351" s="91" t="s">
        <v>28542</v>
      </c>
      <c r="L3351" s="91" t="s">
        <v>28543</v>
      </c>
      <c r="O3351" s="91" t="s">
        <v>28544</v>
      </c>
      <c r="P3351" s="91" t="s">
        <v>87</v>
      </c>
      <c r="U3351" s="91">
        <v>1</v>
      </c>
      <c r="V3351" s="91">
        <v>500000</v>
      </c>
      <c r="W3351" s="91">
        <v>0</v>
      </c>
      <c r="X3351" s="91">
        <v>100</v>
      </c>
      <c r="Y3351" s="91">
        <v>120</v>
      </c>
      <c r="Z3351" s="91">
        <v>40</v>
      </c>
      <c r="AA3351" s="91">
        <v>60</v>
      </c>
      <c r="AB3351" s="91">
        <v>120</v>
      </c>
      <c r="AC3351" s="91">
        <v>0</v>
      </c>
      <c r="AD3351" s="91">
        <v>0</v>
      </c>
      <c r="AE3351" s="91">
        <v>0</v>
      </c>
      <c r="AF3351" s="91">
        <v>5</v>
      </c>
      <c r="AG3351" s="91">
        <v>222</v>
      </c>
      <c r="AH3351" s="91">
        <v>1219936</v>
      </c>
      <c r="AI3351" s="91">
        <v>2</v>
      </c>
      <c r="AJ3351" s="91" t="s">
        <v>28545</v>
      </c>
      <c r="AK3351" s="91">
        <v>0</v>
      </c>
      <c r="AL3351" s="91">
        <v>0</v>
      </c>
      <c r="AM3351" s="91" t="s">
        <v>87</v>
      </c>
      <c r="AO3351" s="91">
        <v>0</v>
      </c>
      <c r="AP3351" s="91">
        <v>2</v>
      </c>
      <c r="AQ3351" s="91">
        <v>1596809</v>
      </c>
      <c r="AR3351" s="91" t="s">
        <v>87</v>
      </c>
      <c r="AU3351" s="93">
        <v>42088</v>
      </c>
      <c r="AW3351" s="91">
        <v>1</v>
      </c>
      <c r="AX3351" s="91">
        <v>0</v>
      </c>
      <c r="AZ3351" s="92">
        <v>36680</v>
      </c>
      <c r="BA3351" s="91" t="s">
        <v>183</v>
      </c>
      <c r="BB3351" s="92">
        <v>39518</v>
      </c>
      <c r="BC3351" s="91" t="s">
        <v>87</v>
      </c>
    </row>
    <row r="3352" spans="1:55">
      <c r="A3352" s="91">
        <f t="shared" si="52"/>
        <v>3351</v>
      </c>
      <c r="B3352" s="91">
        <v>2628001</v>
      </c>
      <c r="C3352" s="91">
        <v>10</v>
      </c>
      <c r="D3352" s="91">
        <v>21</v>
      </c>
      <c r="E3352" s="91">
        <v>26280</v>
      </c>
      <c r="F3352" s="91">
        <v>1</v>
      </c>
      <c r="G3352" s="91" t="s">
        <v>28546</v>
      </c>
      <c r="I3352" s="91" t="s">
        <v>28547</v>
      </c>
      <c r="J3352" s="91" t="s">
        <v>28546</v>
      </c>
      <c r="K3352" s="91" t="s">
        <v>28548</v>
      </c>
      <c r="L3352" s="91" t="s">
        <v>28549</v>
      </c>
      <c r="O3352" s="91" t="s">
        <v>28550</v>
      </c>
      <c r="P3352" s="91" t="s">
        <v>87</v>
      </c>
      <c r="U3352" s="91">
        <v>0</v>
      </c>
      <c r="V3352" s="91">
        <v>500000</v>
      </c>
      <c r="W3352" s="91">
        <v>0</v>
      </c>
      <c r="X3352" s="91">
        <v>100</v>
      </c>
      <c r="Y3352" s="91">
        <v>120</v>
      </c>
      <c r="Z3352" s="91">
        <v>0</v>
      </c>
      <c r="AA3352" s="91">
        <v>0</v>
      </c>
      <c r="AB3352" s="91">
        <v>0</v>
      </c>
      <c r="AC3352" s="91">
        <v>0</v>
      </c>
      <c r="AD3352" s="91">
        <v>0</v>
      </c>
      <c r="AE3352" s="91">
        <v>0</v>
      </c>
      <c r="AF3352" s="91">
        <v>501</v>
      </c>
      <c r="AG3352" s="91">
        <v>319</v>
      </c>
      <c r="AH3352" s="91">
        <v>4657</v>
      </c>
      <c r="AI3352" s="91">
        <v>1</v>
      </c>
      <c r="AJ3352" s="91" t="s">
        <v>28551</v>
      </c>
      <c r="AK3352" s="91">
        <v>0</v>
      </c>
      <c r="AL3352" s="91">
        <v>0</v>
      </c>
      <c r="AM3352" s="91" t="s">
        <v>87</v>
      </c>
      <c r="AO3352" s="91">
        <v>0</v>
      </c>
      <c r="AP3352" s="91">
        <v>2</v>
      </c>
      <c r="AQ3352" s="91" t="s">
        <v>87</v>
      </c>
      <c r="AR3352" s="91" t="s">
        <v>87</v>
      </c>
      <c r="AW3352" s="91">
        <v>1</v>
      </c>
      <c r="AX3352" s="91">
        <v>0</v>
      </c>
      <c r="AZ3352" s="92">
        <v>36680</v>
      </c>
      <c r="BA3352" s="91" t="s">
        <v>183</v>
      </c>
      <c r="BB3352" s="92">
        <v>37792</v>
      </c>
      <c r="BC3352" s="91" t="s">
        <v>87</v>
      </c>
    </row>
    <row r="3353" spans="1:55">
      <c r="A3353" s="91">
        <f t="shared" si="52"/>
        <v>3352</v>
      </c>
      <c r="B3353" s="91">
        <v>3185001</v>
      </c>
      <c r="C3353" s="91">
        <v>30</v>
      </c>
      <c r="D3353" s="91">
        <v>21</v>
      </c>
      <c r="E3353" s="91">
        <v>31850</v>
      </c>
      <c r="F3353" s="91">
        <v>1</v>
      </c>
      <c r="G3353" s="91" t="s">
        <v>28552</v>
      </c>
      <c r="I3353" s="91" t="s">
        <v>28553</v>
      </c>
      <c r="J3353" s="91" t="s">
        <v>28554</v>
      </c>
      <c r="K3353" s="91" t="s">
        <v>10652</v>
      </c>
      <c r="L3353" s="91" t="s">
        <v>28555</v>
      </c>
      <c r="M3353" s="91" t="s">
        <v>28556</v>
      </c>
      <c r="O3353" s="91" t="s">
        <v>28557</v>
      </c>
      <c r="P3353" s="91" t="s">
        <v>28558</v>
      </c>
      <c r="U3353" s="91">
        <v>1</v>
      </c>
      <c r="V3353" s="91">
        <v>500000</v>
      </c>
      <c r="W3353" s="91">
        <v>0</v>
      </c>
      <c r="X3353" s="91">
        <v>100</v>
      </c>
      <c r="Y3353" s="91">
        <v>120</v>
      </c>
      <c r="Z3353" s="91">
        <v>40</v>
      </c>
      <c r="AA3353" s="91">
        <v>60</v>
      </c>
      <c r="AB3353" s="91">
        <v>120</v>
      </c>
      <c r="AC3353" s="91">
        <v>0</v>
      </c>
      <c r="AD3353" s="91">
        <v>0</v>
      </c>
      <c r="AE3353" s="91">
        <v>0</v>
      </c>
      <c r="AF3353" s="91">
        <v>1</v>
      </c>
      <c r="AG3353" s="91">
        <v>38</v>
      </c>
      <c r="AH3353" s="91">
        <v>102166</v>
      </c>
      <c r="AI3353" s="91">
        <v>2</v>
      </c>
      <c r="AJ3353" s="91" t="s">
        <v>28559</v>
      </c>
      <c r="AK3353" s="91">
        <v>0</v>
      </c>
      <c r="AL3353" s="91">
        <v>0</v>
      </c>
      <c r="AM3353" s="91" t="s">
        <v>87</v>
      </c>
      <c r="AO3353" s="91">
        <v>0</v>
      </c>
      <c r="AP3353" s="91">
        <v>2</v>
      </c>
      <c r="AQ3353" s="91">
        <v>1521155</v>
      </c>
      <c r="AR3353" s="91" t="s">
        <v>87</v>
      </c>
      <c r="AU3353" s="93">
        <v>42060</v>
      </c>
      <c r="AW3353" s="91">
        <v>1</v>
      </c>
      <c r="AX3353" s="91">
        <v>0</v>
      </c>
      <c r="AZ3353" s="92">
        <v>36680</v>
      </c>
      <c r="BA3353" s="91" t="s">
        <v>183</v>
      </c>
      <c r="BB3353" s="92">
        <v>42089</v>
      </c>
      <c r="BC3353" s="91" t="s">
        <v>87</v>
      </c>
    </row>
    <row r="3354" spans="1:55">
      <c r="A3354" s="91">
        <f t="shared" si="52"/>
        <v>3353</v>
      </c>
      <c r="B3354" s="91">
        <v>3185003</v>
      </c>
      <c r="C3354" s="91">
        <v>50</v>
      </c>
      <c r="D3354" s="91">
        <v>21</v>
      </c>
      <c r="E3354" s="91">
        <v>31850</v>
      </c>
      <c r="F3354" s="91">
        <v>3</v>
      </c>
      <c r="G3354" s="91" t="s">
        <v>28552</v>
      </c>
      <c r="I3354" s="91" t="s">
        <v>28560</v>
      </c>
      <c r="J3354" s="91" t="s">
        <v>28552</v>
      </c>
      <c r="K3354" s="91" t="s">
        <v>994</v>
      </c>
      <c r="L3354" s="91" t="s">
        <v>28561</v>
      </c>
      <c r="M3354" s="91" t="s">
        <v>28562</v>
      </c>
      <c r="O3354" s="91" t="s">
        <v>28563</v>
      </c>
      <c r="P3354" s="91" t="s">
        <v>28564</v>
      </c>
      <c r="U3354" s="91">
        <v>1</v>
      </c>
      <c r="V3354" s="91">
        <v>500000</v>
      </c>
      <c r="W3354" s="91">
        <v>0</v>
      </c>
      <c r="X3354" s="91">
        <v>100</v>
      </c>
      <c r="Y3354" s="91">
        <v>120</v>
      </c>
      <c r="Z3354" s="91">
        <v>40</v>
      </c>
      <c r="AA3354" s="91">
        <v>60</v>
      </c>
      <c r="AB3354" s="91">
        <v>120</v>
      </c>
      <c r="AC3354" s="91">
        <v>40</v>
      </c>
      <c r="AD3354" s="91">
        <v>60</v>
      </c>
      <c r="AE3354" s="91">
        <v>120</v>
      </c>
      <c r="AF3354" s="91">
        <v>5</v>
      </c>
      <c r="AG3354" s="91">
        <v>809</v>
      </c>
      <c r="AH3354" s="91">
        <v>1251941</v>
      </c>
      <c r="AI3354" s="91">
        <v>2</v>
      </c>
      <c r="AJ3354" s="91" t="s">
        <v>28565</v>
      </c>
      <c r="AK3354" s="91">
        <v>0</v>
      </c>
      <c r="AL3354" s="91">
        <v>0</v>
      </c>
      <c r="AM3354" s="91" t="s">
        <v>87</v>
      </c>
      <c r="AO3354" s="91">
        <v>0</v>
      </c>
      <c r="AP3354" s="91">
        <v>2</v>
      </c>
      <c r="AQ3354" s="91">
        <v>1521155</v>
      </c>
      <c r="AR3354" s="91" t="s">
        <v>87</v>
      </c>
      <c r="AU3354" s="93">
        <v>42060</v>
      </c>
      <c r="AW3354" s="91">
        <v>1</v>
      </c>
      <c r="AX3354" s="91">
        <v>0</v>
      </c>
      <c r="AZ3354" s="92">
        <v>36680</v>
      </c>
      <c r="BA3354" s="91" t="s">
        <v>183</v>
      </c>
      <c r="BB3354" s="92">
        <v>43131.072233796294</v>
      </c>
      <c r="BC3354" s="91" t="s">
        <v>233</v>
      </c>
    </row>
    <row r="3355" spans="1:55">
      <c r="A3355" s="91">
        <f t="shared" si="52"/>
        <v>3354</v>
      </c>
      <c r="B3355" s="91">
        <v>3978001</v>
      </c>
      <c r="C3355" s="91">
        <v>50</v>
      </c>
      <c r="D3355" s="91">
        <v>21</v>
      </c>
      <c r="E3355" s="91">
        <v>39780</v>
      </c>
      <c r="F3355" s="91">
        <v>1</v>
      </c>
      <c r="G3355" s="91" t="s">
        <v>27883</v>
      </c>
      <c r="I3355" s="91" t="s">
        <v>28566</v>
      </c>
      <c r="J3355" s="91" t="s">
        <v>28567</v>
      </c>
      <c r="K3355" s="91" t="s">
        <v>3646</v>
      </c>
      <c r="L3355" s="91" t="s">
        <v>28568</v>
      </c>
      <c r="O3355" s="91" t="s">
        <v>28569</v>
      </c>
      <c r="P3355" s="91" t="s">
        <v>87</v>
      </c>
      <c r="U3355" s="91">
        <v>0</v>
      </c>
      <c r="V3355" s="91">
        <v>500000</v>
      </c>
      <c r="W3355" s="91">
        <v>0</v>
      </c>
      <c r="X3355" s="91">
        <v>100</v>
      </c>
      <c r="Y3355" s="91">
        <v>120</v>
      </c>
      <c r="Z3355" s="91">
        <v>40</v>
      </c>
      <c r="AA3355" s="91">
        <v>60</v>
      </c>
      <c r="AB3355" s="91">
        <v>120</v>
      </c>
      <c r="AC3355" s="91">
        <v>0</v>
      </c>
      <c r="AD3355" s="91">
        <v>100</v>
      </c>
      <c r="AE3355" s="91">
        <v>120</v>
      </c>
      <c r="AF3355" s="91">
        <v>5</v>
      </c>
      <c r="AG3355" s="91">
        <v>694</v>
      </c>
      <c r="AH3355" s="91">
        <v>411281</v>
      </c>
      <c r="AI3355" s="91">
        <v>2</v>
      </c>
      <c r="AJ3355" s="91" t="s">
        <v>27892</v>
      </c>
      <c r="AK3355" s="91">
        <v>0</v>
      </c>
      <c r="AL3355" s="91">
        <v>0</v>
      </c>
      <c r="AM3355" s="91" t="s">
        <v>87</v>
      </c>
      <c r="AO3355" s="91">
        <v>0</v>
      </c>
      <c r="AP3355" s="91">
        <v>2</v>
      </c>
      <c r="AQ3355" s="91" t="s">
        <v>87</v>
      </c>
      <c r="AR3355" s="91" t="s">
        <v>87</v>
      </c>
      <c r="AW3355" s="91">
        <v>1</v>
      </c>
      <c r="AX3355" s="91">
        <v>0</v>
      </c>
      <c r="AZ3355" s="92">
        <v>36680</v>
      </c>
      <c r="BA3355" s="91" t="s">
        <v>183</v>
      </c>
      <c r="BB3355" s="92">
        <v>38750</v>
      </c>
      <c r="BC3355" s="91" t="s">
        <v>87</v>
      </c>
    </row>
    <row r="3356" spans="1:55">
      <c r="A3356" s="91">
        <f t="shared" si="52"/>
        <v>3355</v>
      </c>
      <c r="B3356" s="91">
        <v>4783001</v>
      </c>
      <c r="C3356" s="91">
        <v>50</v>
      </c>
      <c r="D3356" s="91">
        <v>21</v>
      </c>
      <c r="E3356" s="91">
        <v>47830</v>
      </c>
      <c r="F3356" s="91">
        <v>1</v>
      </c>
      <c r="G3356" s="91" t="s">
        <v>10504</v>
      </c>
      <c r="H3356" s="91" t="s">
        <v>102</v>
      </c>
      <c r="I3356" s="91" t="s">
        <v>28570</v>
      </c>
      <c r="J3356" s="91" t="s">
        <v>28571</v>
      </c>
      <c r="K3356" s="91" t="s">
        <v>28572</v>
      </c>
      <c r="L3356" s="91" t="s">
        <v>28573</v>
      </c>
      <c r="O3356" s="91" t="s">
        <v>28574</v>
      </c>
      <c r="P3356" s="91" t="s">
        <v>28575</v>
      </c>
      <c r="U3356" s="91">
        <v>1</v>
      </c>
      <c r="V3356" s="91">
        <v>500000</v>
      </c>
      <c r="W3356" s="91">
        <v>0</v>
      </c>
      <c r="X3356" s="91">
        <v>100</v>
      </c>
      <c r="Y3356" s="91">
        <v>120</v>
      </c>
      <c r="Z3356" s="91">
        <v>0</v>
      </c>
      <c r="AA3356" s="91">
        <v>100</v>
      </c>
      <c r="AB3356" s="91">
        <v>120</v>
      </c>
      <c r="AC3356" s="91">
        <v>0</v>
      </c>
      <c r="AD3356" s="91">
        <v>100</v>
      </c>
      <c r="AE3356" s="91">
        <v>120</v>
      </c>
      <c r="AF3356" s="91">
        <v>5</v>
      </c>
      <c r="AG3356" s="91">
        <v>652</v>
      </c>
      <c r="AH3356" s="91">
        <v>1137988</v>
      </c>
      <c r="AI3356" s="91">
        <v>1</v>
      </c>
      <c r="AJ3356" s="91" t="s">
        <v>28576</v>
      </c>
      <c r="AK3356" s="91">
        <v>0</v>
      </c>
      <c r="AL3356" s="91">
        <v>0</v>
      </c>
      <c r="AM3356" s="91" t="s">
        <v>87</v>
      </c>
      <c r="AO3356" s="91">
        <v>0</v>
      </c>
      <c r="AP3356" s="91">
        <v>2</v>
      </c>
      <c r="AQ3356" s="91">
        <v>1586369</v>
      </c>
      <c r="AR3356" s="91" t="s">
        <v>87</v>
      </c>
      <c r="AU3356" s="93">
        <v>42060</v>
      </c>
      <c r="AW3356" s="91">
        <v>1</v>
      </c>
      <c r="AX3356" s="91">
        <v>0</v>
      </c>
      <c r="AZ3356" s="92">
        <v>36680</v>
      </c>
      <c r="BA3356" s="91" t="s">
        <v>183</v>
      </c>
      <c r="BB3356" s="92">
        <v>42775</v>
      </c>
      <c r="BC3356" s="91" t="s">
        <v>87</v>
      </c>
    </row>
    <row r="3357" spans="1:55">
      <c r="A3357" s="91">
        <f t="shared" si="52"/>
        <v>3356</v>
      </c>
      <c r="B3357" s="91">
        <v>1301901</v>
      </c>
      <c r="C3357" s="91">
        <v>57</v>
      </c>
      <c r="D3357" s="91">
        <v>21</v>
      </c>
      <c r="E3357" s="91">
        <v>13019</v>
      </c>
      <c r="F3357" s="91">
        <v>1</v>
      </c>
      <c r="G3357" s="91" t="s">
        <v>28577</v>
      </c>
      <c r="I3357" s="91" t="s">
        <v>28578</v>
      </c>
      <c r="J3357" s="91" t="s">
        <v>28579</v>
      </c>
      <c r="K3357" s="91" t="s">
        <v>28580</v>
      </c>
      <c r="L3357" s="91" t="s">
        <v>28581</v>
      </c>
      <c r="O3357" s="91" t="s">
        <v>28582</v>
      </c>
      <c r="P3357" s="91" t="s">
        <v>28583</v>
      </c>
      <c r="R3357" s="91" t="s">
        <v>28584</v>
      </c>
      <c r="T3357" s="91" t="s">
        <v>269</v>
      </c>
      <c r="U3357" s="91">
        <v>0</v>
      </c>
      <c r="V3357" s="91">
        <v>500000</v>
      </c>
      <c r="W3357" s="91">
        <v>0</v>
      </c>
      <c r="X3357" s="91">
        <v>100</v>
      </c>
      <c r="Y3357" s="91">
        <v>120</v>
      </c>
      <c r="Z3357" s="91">
        <v>40</v>
      </c>
      <c r="AA3357" s="91">
        <v>60</v>
      </c>
      <c r="AB3357" s="91">
        <v>120</v>
      </c>
      <c r="AC3357" s="91">
        <v>0</v>
      </c>
      <c r="AD3357" s="91">
        <v>100</v>
      </c>
      <c r="AE3357" s="91">
        <v>120</v>
      </c>
      <c r="AF3357" s="91">
        <v>152</v>
      </c>
      <c r="AG3357" s="91">
        <v>56</v>
      </c>
      <c r="AH3357" s="91">
        <v>282843</v>
      </c>
      <c r="AI3357" s="91">
        <v>1</v>
      </c>
      <c r="AJ3357" s="91" t="s">
        <v>28585</v>
      </c>
      <c r="AK3357" s="91">
        <v>2</v>
      </c>
      <c r="AL3357" s="91">
        <v>0</v>
      </c>
      <c r="AM3357" s="91" t="s">
        <v>87</v>
      </c>
      <c r="AO3357" s="91">
        <v>0</v>
      </c>
      <c r="AP3357" s="91">
        <v>2</v>
      </c>
      <c r="AQ3357" s="91" t="s">
        <v>87</v>
      </c>
      <c r="AR3357" s="91" t="s">
        <v>87</v>
      </c>
      <c r="AW3357" s="91">
        <v>1</v>
      </c>
      <c r="AX3357" s="91">
        <v>0</v>
      </c>
      <c r="AZ3357" s="92">
        <v>43132</v>
      </c>
      <c r="BA3357" s="91" t="s">
        <v>728</v>
      </c>
      <c r="BB3357" s="92">
        <v>43132</v>
      </c>
      <c r="BC3357" s="91" t="s">
        <v>728</v>
      </c>
    </row>
    <row r="3358" spans="1:55">
      <c r="A3358" s="91">
        <f t="shared" si="52"/>
        <v>3357</v>
      </c>
      <c r="B3358" s="91">
        <v>1574801</v>
      </c>
      <c r="C3358" s="91">
        <v>62</v>
      </c>
      <c r="D3358" s="91">
        <v>21</v>
      </c>
      <c r="E3358" s="91" t="s">
        <v>87</v>
      </c>
      <c r="F3358" s="91" t="s">
        <v>87</v>
      </c>
      <c r="G3358" s="91" t="s">
        <v>28586</v>
      </c>
      <c r="I3358" s="91" t="s">
        <v>28587</v>
      </c>
      <c r="J3358" s="91" t="s">
        <v>19205</v>
      </c>
      <c r="K3358" s="91" t="s">
        <v>28588</v>
      </c>
      <c r="L3358" s="91" t="s">
        <v>28589</v>
      </c>
      <c r="O3358" s="91" t="s">
        <v>28590</v>
      </c>
      <c r="P3358" s="91" t="s">
        <v>28591</v>
      </c>
      <c r="U3358" s="91">
        <v>1</v>
      </c>
      <c r="V3358" s="91">
        <v>0</v>
      </c>
      <c r="W3358" s="91">
        <v>0</v>
      </c>
      <c r="X3358" s="91">
        <v>100</v>
      </c>
      <c r="Y3358" s="91">
        <v>120</v>
      </c>
      <c r="Z3358" s="91">
        <v>40</v>
      </c>
      <c r="AA3358" s="91">
        <v>60</v>
      </c>
      <c r="AB3358" s="91">
        <v>120</v>
      </c>
      <c r="AC3358" s="91">
        <v>0</v>
      </c>
      <c r="AD3358" s="91">
        <v>0</v>
      </c>
      <c r="AE3358" s="91">
        <v>0</v>
      </c>
      <c r="AF3358" s="91">
        <v>152</v>
      </c>
      <c r="AG3358" s="91">
        <v>39</v>
      </c>
      <c r="AH3358" s="91">
        <v>310855</v>
      </c>
      <c r="AI3358" s="91">
        <v>1</v>
      </c>
      <c r="AJ3358" s="91" t="s">
        <v>28592</v>
      </c>
      <c r="AK3358" s="91">
        <v>2</v>
      </c>
      <c r="AL3358" s="91">
        <v>0</v>
      </c>
      <c r="AM3358" s="91" t="s">
        <v>87</v>
      </c>
      <c r="AO3358" s="91">
        <v>0</v>
      </c>
      <c r="AP3358" s="91">
        <v>2</v>
      </c>
      <c r="AQ3358" s="91">
        <v>2101712</v>
      </c>
      <c r="AR3358" s="91" t="s">
        <v>87</v>
      </c>
      <c r="AU3358" s="93">
        <v>42791</v>
      </c>
      <c r="AW3358" s="91">
        <v>1</v>
      </c>
      <c r="AX3358" s="91">
        <v>0</v>
      </c>
      <c r="AZ3358" s="92">
        <v>38306</v>
      </c>
      <c r="BA3358" s="91" t="s">
        <v>183</v>
      </c>
      <c r="BB3358" s="92">
        <v>42618</v>
      </c>
      <c r="BC3358" s="91" t="s">
        <v>87</v>
      </c>
    </row>
    <row r="3359" spans="1:55">
      <c r="A3359" s="91">
        <f t="shared" si="52"/>
        <v>3358</v>
      </c>
      <c r="B3359" s="91">
        <v>1124501</v>
      </c>
      <c r="C3359" s="91">
        <v>62</v>
      </c>
      <c r="D3359" s="91">
        <v>22</v>
      </c>
      <c r="E3359" s="91">
        <v>11245</v>
      </c>
      <c r="F3359" s="91">
        <v>1</v>
      </c>
      <c r="G3359" s="91" t="s">
        <v>28593</v>
      </c>
      <c r="I3359" s="91" t="s">
        <v>28594</v>
      </c>
      <c r="J3359" s="91" t="s">
        <v>28595</v>
      </c>
      <c r="K3359" s="91" t="s">
        <v>28596</v>
      </c>
      <c r="L3359" s="91" t="s">
        <v>28597</v>
      </c>
      <c r="O3359" s="91" t="s">
        <v>28598</v>
      </c>
      <c r="P3359" s="91" t="s">
        <v>28599</v>
      </c>
      <c r="U3359" s="91">
        <v>0</v>
      </c>
      <c r="V3359" s="91">
        <v>0</v>
      </c>
      <c r="W3359" s="91">
        <v>0</v>
      </c>
      <c r="X3359" s="91">
        <v>100</v>
      </c>
      <c r="Y3359" s="91">
        <v>120</v>
      </c>
      <c r="Z3359" s="91">
        <v>40</v>
      </c>
      <c r="AA3359" s="91">
        <v>60</v>
      </c>
      <c r="AB3359" s="91">
        <v>120</v>
      </c>
      <c r="AC3359" s="91">
        <v>100</v>
      </c>
      <c r="AD3359" s="91">
        <v>0</v>
      </c>
      <c r="AE3359" s="91">
        <v>0</v>
      </c>
      <c r="AF3359" s="91">
        <v>155</v>
      </c>
      <c r="AG3359" s="91">
        <v>502</v>
      </c>
      <c r="AH3359" s="91">
        <v>1773</v>
      </c>
      <c r="AI3359" s="91">
        <v>2</v>
      </c>
      <c r="AJ3359" s="91" t="s">
        <v>28594</v>
      </c>
      <c r="AK3359" s="91">
        <v>0</v>
      </c>
      <c r="AL3359" s="91">
        <v>0</v>
      </c>
      <c r="AM3359" s="91" t="s">
        <v>87</v>
      </c>
      <c r="AO3359" s="91">
        <v>0</v>
      </c>
      <c r="AP3359" s="91">
        <v>2</v>
      </c>
      <c r="AQ3359" s="91" t="s">
        <v>87</v>
      </c>
      <c r="AR3359" s="91" t="s">
        <v>87</v>
      </c>
      <c r="AW3359" s="91">
        <v>1</v>
      </c>
      <c r="AX3359" s="91">
        <v>0</v>
      </c>
      <c r="AZ3359" s="92">
        <v>37383</v>
      </c>
      <c r="BA3359" s="91" t="s">
        <v>183</v>
      </c>
      <c r="BB3359" s="92">
        <v>42471</v>
      </c>
      <c r="BC3359" s="91" t="s">
        <v>87</v>
      </c>
    </row>
    <row r="3360" spans="1:55">
      <c r="A3360" s="91">
        <f t="shared" si="52"/>
        <v>3359</v>
      </c>
      <c r="B3360" s="91">
        <v>1245001</v>
      </c>
      <c r="C3360" s="91">
        <v>20</v>
      </c>
      <c r="D3360" s="91">
        <v>22</v>
      </c>
      <c r="E3360" s="91">
        <v>12450</v>
      </c>
      <c r="F3360" s="91">
        <v>1</v>
      </c>
      <c r="G3360" s="91" t="s">
        <v>28600</v>
      </c>
      <c r="I3360" s="91" t="s">
        <v>28601</v>
      </c>
      <c r="J3360" s="91" t="s">
        <v>28600</v>
      </c>
      <c r="K3360" s="91" t="s">
        <v>28602</v>
      </c>
      <c r="L3360" s="91" t="s">
        <v>28603</v>
      </c>
      <c r="O3360" s="91" t="s">
        <v>28604</v>
      </c>
      <c r="P3360" s="91" t="s">
        <v>28605</v>
      </c>
      <c r="U3360" s="91">
        <v>1</v>
      </c>
      <c r="V3360" s="91">
        <v>500000</v>
      </c>
      <c r="W3360" s="91">
        <v>0</v>
      </c>
      <c r="X3360" s="91">
        <v>100</v>
      </c>
      <c r="Y3360" s="91">
        <v>120</v>
      </c>
      <c r="Z3360" s="91">
        <v>40</v>
      </c>
      <c r="AA3360" s="91">
        <v>60</v>
      </c>
      <c r="AB3360" s="91">
        <v>120</v>
      </c>
      <c r="AC3360" s="91">
        <v>0</v>
      </c>
      <c r="AD3360" s="91">
        <v>0</v>
      </c>
      <c r="AE3360" s="91">
        <v>0</v>
      </c>
      <c r="AF3360" s="91">
        <v>131</v>
      </c>
      <c r="AG3360" s="91">
        <v>1</v>
      </c>
      <c r="AH3360" s="91">
        <v>2600406</v>
      </c>
      <c r="AI3360" s="91">
        <v>2</v>
      </c>
      <c r="AJ3360" s="91" t="s">
        <v>28606</v>
      </c>
      <c r="AK3360" s="91">
        <v>0</v>
      </c>
      <c r="AL3360" s="91">
        <v>0</v>
      </c>
      <c r="AM3360" s="91" t="s">
        <v>87</v>
      </c>
      <c r="AO3360" s="91">
        <v>0</v>
      </c>
      <c r="AP3360" s="91">
        <v>2</v>
      </c>
      <c r="AQ3360" s="91">
        <v>1079322</v>
      </c>
      <c r="AR3360" s="91" t="s">
        <v>87</v>
      </c>
      <c r="AU3360" s="93">
        <v>42060</v>
      </c>
      <c r="AW3360" s="91">
        <v>1</v>
      </c>
      <c r="AX3360" s="91">
        <v>0</v>
      </c>
      <c r="AZ3360" s="92">
        <v>36680</v>
      </c>
      <c r="BA3360" s="91" t="s">
        <v>183</v>
      </c>
      <c r="BB3360" s="92">
        <v>42057</v>
      </c>
      <c r="BC3360" s="91" t="s">
        <v>87</v>
      </c>
    </row>
    <row r="3361" spans="1:55">
      <c r="A3361" s="91">
        <f t="shared" si="52"/>
        <v>3360</v>
      </c>
      <c r="B3361" s="91">
        <v>1278101</v>
      </c>
      <c r="C3361" s="91">
        <v>70</v>
      </c>
      <c r="D3361" s="91">
        <v>22</v>
      </c>
      <c r="E3361" s="91">
        <v>12781</v>
      </c>
      <c r="F3361" s="91">
        <v>1</v>
      </c>
      <c r="G3361" s="91" t="s">
        <v>19290</v>
      </c>
      <c r="I3361" s="91" t="s">
        <v>19289</v>
      </c>
      <c r="J3361" s="91" t="s">
        <v>19290</v>
      </c>
      <c r="K3361" s="91" t="s">
        <v>2172</v>
      </c>
      <c r="L3361" s="91" t="s">
        <v>28607</v>
      </c>
      <c r="M3361" s="91" t="s">
        <v>28608</v>
      </c>
      <c r="O3361" s="91" t="s">
        <v>28609</v>
      </c>
      <c r="P3361" s="91" t="s">
        <v>28610</v>
      </c>
      <c r="U3361" s="91">
        <v>0</v>
      </c>
      <c r="V3361" s="91">
        <v>0</v>
      </c>
      <c r="W3361" s="91">
        <v>100</v>
      </c>
      <c r="X3361" s="91">
        <v>0</v>
      </c>
      <c r="Y3361" s="91">
        <v>0</v>
      </c>
      <c r="Z3361" s="91">
        <v>100</v>
      </c>
      <c r="AA3361" s="91">
        <v>0</v>
      </c>
      <c r="AB3361" s="91">
        <v>0</v>
      </c>
      <c r="AC3361" s="91">
        <v>100</v>
      </c>
      <c r="AD3361" s="91">
        <v>0</v>
      </c>
      <c r="AE3361" s="91">
        <v>0</v>
      </c>
      <c r="AF3361" s="91">
        <v>5</v>
      </c>
      <c r="AG3361" s="91">
        <v>36</v>
      </c>
      <c r="AH3361" s="91">
        <v>152528</v>
      </c>
      <c r="AI3361" s="91">
        <v>2</v>
      </c>
      <c r="AJ3361" s="91" t="s">
        <v>12223</v>
      </c>
      <c r="AK3361" s="91">
        <v>0</v>
      </c>
      <c r="AL3361" s="91">
        <v>0</v>
      </c>
      <c r="AM3361" s="91" t="s">
        <v>87</v>
      </c>
      <c r="AO3361" s="91">
        <v>0</v>
      </c>
      <c r="AP3361" s="91">
        <v>0</v>
      </c>
      <c r="AQ3361" s="91" t="s">
        <v>87</v>
      </c>
      <c r="AR3361" s="91" t="s">
        <v>87</v>
      </c>
      <c r="AW3361" s="91">
        <v>1</v>
      </c>
      <c r="AX3361" s="91">
        <v>0</v>
      </c>
      <c r="AZ3361" s="92">
        <v>43132</v>
      </c>
      <c r="BA3361" s="91" t="s">
        <v>442</v>
      </c>
      <c r="BB3361" s="92">
        <v>43132</v>
      </c>
      <c r="BC3361" s="91" t="s">
        <v>442</v>
      </c>
    </row>
    <row r="3362" spans="1:55">
      <c r="A3362" s="91">
        <f t="shared" si="52"/>
        <v>3361</v>
      </c>
      <c r="B3362" s="91">
        <v>1288001</v>
      </c>
      <c r="C3362" s="91">
        <v>20</v>
      </c>
      <c r="D3362" s="91">
        <v>22</v>
      </c>
      <c r="E3362" s="91">
        <v>12880</v>
      </c>
      <c r="F3362" s="91">
        <v>1</v>
      </c>
      <c r="G3362" s="91" t="s">
        <v>28611</v>
      </c>
      <c r="I3362" s="91" t="s">
        <v>10305</v>
      </c>
      <c r="J3362" s="91" t="s">
        <v>28612</v>
      </c>
      <c r="K3362" s="91" t="s">
        <v>16997</v>
      </c>
      <c r="L3362" s="91" t="s">
        <v>28613</v>
      </c>
      <c r="N3362" s="91" t="s">
        <v>28614</v>
      </c>
      <c r="O3362" s="91" t="s">
        <v>28615</v>
      </c>
      <c r="P3362" s="91" t="s">
        <v>28616</v>
      </c>
      <c r="U3362" s="91">
        <v>1</v>
      </c>
      <c r="V3362" s="91">
        <v>500000</v>
      </c>
      <c r="W3362" s="91">
        <v>0</v>
      </c>
      <c r="X3362" s="91">
        <v>100</v>
      </c>
      <c r="Y3362" s="91">
        <v>120</v>
      </c>
      <c r="Z3362" s="91">
        <v>40</v>
      </c>
      <c r="AA3362" s="91">
        <v>60</v>
      </c>
      <c r="AB3362" s="91">
        <v>120</v>
      </c>
      <c r="AC3362" s="91">
        <v>0</v>
      </c>
      <c r="AD3362" s="91">
        <v>100</v>
      </c>
      <c r="AE3362" s="91">
        <v>120</v>
      </c>
      <c r="AF3362" s="91">
        <v>5</v>
      </c>
      <c r="AG3362" s="91">
        <v>313</v>
      </c>
      <c r="AH3362" s="91">
        <v>8622816</v>
      </c>
      <c r="AI3362" s="91">
        <v>2</v>
      </c>
      <c r="AJ3362" s="91" t="s">
        <v>28617</v>
      </c>
      <c r="AK3362" s="91">
        <v>0</v>
      </c>
      <c r="AL3362" s="91">
        <v>0</v>
      </c>
      <c r="AM3362" s="91" t="s">
        <v>87</v>
      </c>
      <c r="AO3362" s="91">
        <v>0</v>
      </c>
      <c r="AP3362" s="91">
        <v>2</v>
      </c>
      <c r="AQ3362" s="91">
        <v>1382341</v>
      </c>
      <c r="AR3362" s="91" t="s">
        <v>87</v>
      </c>
      <c r="AU3362" s="93">
        <v>42060</v>
      </c>
      <c r="AW3362" s="91">
        <v>1</v>
      </c>
      <c r="AX3362" s="91">
        <v>0</v>
      </c>
      <c r="AZ3362" s="92">
        <v>36680</v>
      </c>
      <c r="BA3362" s="91" t="s">
        <v>183</v>
      </c>
      <c r="BB3362" s="92">
        <v>42057</v>
      </c>
      <c r="BC3362" s="91" t="s">
        <v>87</v>
      </c>
    </row>
    <row r="3363" spans="1:55">
      <c r="A3363" s="91">
        <f t="shared" si="52"/>
        <v>3362</v>
      </c>
      <c r="B3363" s="91">
        <v>1446901</v>
      </c>
      <c r="C3363" s="91">
        <v>77</v>
      </c>
      <c r="D3363" s="91">
        <v>22</v>
      </c>
      <c r="E3363" s="91" t="s">
        <v>87</v>
      </c>
      <c r="F3363" s="91" t="s">
        <v>87</v>
      </c>
      <c r="G3363" s="91" t="s">
        <v>28618</v>
      </c>
      <c r="I3363" s="91" t="s">
        <v>28619</v>
      </c>
      <c r="J3363" s="91" t="s">
        <v>28620</v>
      </c>
      <c r="K3363" s="91" t="s">
        <v>1399</v>
      </c>
      <c r="L3363" s="91" t="s">
        <v>28621</v>
      </c>
      <c r="O3363" s="91" t="s">
        <v>28622</v>
      </c>
      <c r="P3363" s="91" t="s">
        <v>28623</v>
      </c>
      <c r="U3363" s="91">
        <v>0</v>
      </c>
      <c r="V3363" s="91">
        <v>500000</v>
      </c>
      <c r="W3363" s="91">
        <v>0</v>
      </c>
      <c r="X3363" s="91">
        <v>100</v>
      </c>
      <c r="Y3363" s="91">
        <v>120</v>
      </c>
      <c r="Z3363" s="91">
        <v>40</v>
      </c>
      <c r="AA3363" s="91">
        <v>60</v>
      </c>
      <c r="AB3363" s="91">
        <v>120</v>
      </c>
      <c r="AC3363" s="91">
        <v>40</v>
      </c>
      <c r="AD3363" s="91">
        <v>60</v>
      </c>
      <c r="AE3363" s="91">
        <v>120</v>
      </c>
      <c r="AF3363" s="91">
        <v>169</v>
      </c>
      <c r="AG3363" s="91">
        <v>47</v>
      </c>
      <c r="AH3363" s="91">
        <v>705357</v>
      </c>
      <c r="AI3363" s="91">
        <v>1</v>
      </c>
      <c r="AJ3363" s="91" t="s">
        <v>28624</v>
      </c>
      <c r="AK3363" s="91">
        <v>0</v>
      </c>
      <c r="AL3363" s="91">
        <v>0</v>
      </c>
      <c r="AM3363" s="91" t="s">
        <v>87</v>
      </c>
      <c r="AO3363" s="91">
        <v>0</v>
      </c>
      <c r="AP3363" s="91">
        <v>2</v>
      </c>
      <c r="AQ3363" s="91" t="s">
        <v>87</v>
      </c>
      <c r="AR3363" s="91" t="s">
        <v>87</v>
      </c>
      <c r="AW3363" s="91">
        <v>1</v>
      </c>
      <c r="AX3363" s="91">
        <v>0</v>
      </c>
      <c r="AZ3363" s="92">
        <v>37610</v>
      </c>
      <c r="BA3363" s="91" t="s">
        <v>183</v>
      </c>
      <c r="BB3363" s="92">
        <v>40323</v>
      </c>
      <c r="BC3363" s="91" t="s">
        <v>87</v>
      </c>
    </row>
    <row r="3364" spans="1:55">
      <c r="A3364" s="91">
        <f t="shared" si="52"/>
        <v>3363</v>
      </c>
      <c r="B3364" s="91">
        <v>1556501</v>
      </c>
      <c r="C3364" s="91">
        <v>38</v>
      </c>
      <c r="D3364" s="91">
        <v>22</v>
      </c>
      <c r="E3364" s="91" t="s">
        <v>87</v>
      </c>
      <c r="F3364" s="91" t="s">
        <v>87</v>
      </c>
      <c r="G3364" s="91" t="s">
        <v>28625</v>
      </c>
      <c r="I3364" s="91" t="s">
        <v>28626</v>
      </c>
      <c r="J3364" s="91" t="s">
        <v>28627</v>
      </c>
      <c r="K3364" s="91" t="s">
        <v>28628</v>
      </c>
      <c r="L3364" s="91" t="s">
        <v>28629</v>
      </c>
      <c r="O3364" s="91" t="s">
        <v>28630</v>
      </c>
      <c r="P3364" s="91" t="s">
        <v>28631</v>
      </c>
      <c r="R3364" s="91" t="s">
        <v>28632</v>
      </c>
      <c r="T3364" s="91" t="s">
        <v>269</v>
      </c>
      <c r="U3364" s="91">
        <v>0</v>
      </c>
      <c r="V3364" s="91">
        <v>0</v>
      </c>
      <c r="W3364" s="91">
        <v>100</v>
      </c>
      <c r="X3364" s="91">
        <v>0</v>
      </c>
      <c r="Y3364" s="91">
        <v>0</v>
      </c>
      <c r="Z3364" s="91">
        <v>0</v>
      </c>
      <c r="AA3364" s="91">
        <v>0</v>
      </c>
      <c r="AB3364" s="91">
        <v>0</v>
      </c>
      <c r="AC3364" s="91">
        <v>100</v>
      </c>
      <c r="AD3364" s="91">
        <v>0</v>
      </c>
      <c r="AE3364" s="91">
        <v>0</v>
      </c>
      <c r="AF3364" s="91">
        <v>5</v>
      </c>
      <c r="AG3364" s="91">
        <v>895</v>
      </c>
      <c r="AH3364" s="91">
        <v>8886</v>
      </c>
      <c r="AI3364" s="91">
        <v>2</v>
      </c>
      <c r="AJ3364" s="91" t="s">
        <v>28633</v>
      </c>
      <c r="AK3364" s="91">
        <v>0</v>
      </c>
      <c r="AL3364" s="91">
        <v>2</v>
      </c>
      <c r="AM3364" s="91" t="s">
        <v>87</v>
      </c>
      <c r="AO3364" s="91">
        <v>0</v>
      </c>
      <c r="AP3364" s="91">
        <v>0</v>
      </c>
      <c r="AQ3364" s="91" t="s">
        <v>87</v>
      </c>
      <c r="AR3364" s="91" t="s">
        <v>87</v>
      </c>
      <c r="AW3364" s="91">
        <v>1</v>
      </c>
      <c r="AX3364" s="91">
        <v>0</v>
      </c>
      <c r="AZ3364" s="92">
        <v>38201</v>
      </c>
      <c r="BA3364" s="91" t="s">
        <v>183</v>
      </c>
      <c r="BB3364" s="92">
        <v>38548</v>
      </c>
      <c r="BC3364" s="91" t="s">
        <v>87</v>
      </c>
    </row>
    <row r="3365" spans="1:55">
      <c r="A3365" s="91">
        <f t="shared" si="52"/>
        <v>3364</v>
      </c>
      <c r="B3365" s="91">
        <v>1645401</v>
      </c>
      <c r="C3365" s="91">
        <v>50</v>
      </c>
      <c r="D3365" s="91">
        <v>22</v>
      </c>
      <c r="E3365" s="91" t="s">
        <v>87</v>
      </c>
      <c r="F3365" s="91" t="s">
        <v>87</v>
      </c>
      <c r="G3365" s="91" t="s">
        <v>28634</v>
      </c>
      <c r="I3365" s="91" t="s">
        <v>28635</v>
      </c>
      <c r="K3365" s="91" t="s">
        <v>28636</v>
      </c>
      <c r="L3365" s="91" t="s">
        <v>28637</v>
      </c>
      <c r="O3365" s="91" t="s">
        <v>28638</v>
      </c>
      <c r="P3365" s="91" t="s">
        <v>28639</v>
      </c>
      <c r="U3365" s="91">
        <v>1</v>
      </c>
      <c r="V3365" s="91">
        <v>500000</v>
      </c>
      <c r="W3365" s="91">
        <v>0</v>
      </c>
      <c r="X3365" s="91">
        <v>100</v>
      </c>
      <c r="Y3365" s="91">
        <v>120</v>
      </c>
      <c r="Z3365" s="91">
        <v>40</v>
      </c>
      <c r="AA3365" s="91">
        <v>60</v>
      </c>
      <c r="AB3365" s="91">
        <v>120</v>
      </c>
      <c r="AC3365" s="91">
        <v>40</v>
      </c>
      <c r="AD3365" s="91">
        <v>60</v>
      </c>
      <c r="AE3365" s="91">
        <v>120</v>
      </c>
      <c r="AF3365" s="91">
        <v>5</v>
      </c>
      <c r="AG3365" s="91">
        <v>461</v>
      </c>
      <c r="AH3365" s="91">
        <v>467290</v>
      </c>
      <c r="AI3365" s="91">
        <v>1</v>
      </c>
      <c r="AJ3365" s="91" t="s">
        <v>28640</v>
      </c>
      <c r="AK3365" s="91">
        <v>0</v>
      </c>
      <c r="AL3365" s="91">
        <v>0</v>
      </c>
      <c r="AM3365" s="91" t="s">
        <v>87</v>
      </c>
      <c r="AO3365" s="91">
        <v>0</v>
      </c>
      <c r="AP3365" s="91">
        <v>2</v>
      </c>
      <c r="AQ3365" s="91">
        <v>1289156</v>
      </c>
      <c r="AR3365" s="91" t="s">
        <v>87</v>
      </c>
      <c r="AU3365" s="93">
        <v>42060</v>
      </c>
      <c r="AW3365" s="91">
        <v>1</v>
      </c>
      <c r="AX3365" s="91">
        <v>0</v>
      </c>
      <c r="AZ3365" s="92">
        <v>38658</v>
      </c>
      <c r="BA3365" s="91" t="s">
        <v>183</v>
      </c>
      <c r="BB3365" s="92">
        <v>42057</v>
      </c>
      <c r="BC3365" s="91" t="s">
        <v>87</v>
      </c>
    </row>
    <row r="3366" spans="1:55">
      <c r="A3366" s="91">
        <f t="shared" si="52"/>
        <v>3365</v>
      </c>
      <c r="B3366" s="91">
        <v>1704301</v>
      </c>
      <c r="C3366" s="91">
        <v>62</v>
      </c>
      <c r="D3366" s="91">
        <v>22</v>
      </c>
      <c r="E3366" s="91" t="s">
        <v>87</v>
      </c>
      <c r="F3366" s="91" t="s">
        <v>87</v>
      </c>
      <c r="G3366" s="91" t="s">
        <v>28641</v>
      </c>
      <c r="I3366" s="91" t="s">
        <v>28642</v>
      </c>
      <c r="J3366" s="91" t="s">
        <v>28643</v>
      </c>
      <c r="K3366" s="91" t="s">
        <v>28644</v>
      </c>
      <c r="L3366" s="91" t="s">
        <v>28645</v>
      </c>
      <c r="O3366" s="91" t="s">
        <v>28646</v>
      </c>
      <c r="P3366" s="91" t="s">
        <v>28647</v>
      </c>
      <c r="U3366" s="91">
        <v>1</v>
      </c>
      <c r="V3366" s="91">
        <v>0</v>
      </c>
      <c r="W3366" s="91">
        <v>0</v>
      </c>
      <c r="X3366" s="91">
        <v>100</v>
      </c>
      <c r="Y3366" s="91">
        <v>120</v>
      </c>
      <c r="Z3366" s="91">
        <v>40</v>
      </c>
      <c r="AA3366" s="91">
        <v>60</v>
      </c>
      <c r="AB3366" s="91">
        <v>120</v>
      </c>
      <c r="AC3366" s="91">
        <v>0</v>
      </c>
      <c r="AD3366" s="91">
        <v>0</v>
      </c>
      <c r="AE3366" s="91">
        <v>0</v>
      </c>
      <c r="AF3366" s="91">
        <v>154</v>
      </c>
      <c r="AG3366" s="91">
        <v>110</v>
      </c>
      <c r="AH3366" s="91">
        <v>301800</v>
      </c>
      <c r="AI3366" s="91">
        <v>1</v>
      </c>
      <c r="AJ3366" s="91" t="s">
        <v>28648</v>
      </c>
      <c r="AK3366" s="91">
        <v>0</v>
      </c>
      <c r="AL3366" s="91">
        <v>0</v>
      </c>
      <c r="AM3366" s="91" t="s">
        <v>87</v>
      </c>
      <c r="AO3366" s="91">
        <v>0</v>
      </c>
      <c r="AP3366" s="91">
        <v>2</v>
      </c>
      <c r="AQ3366" s="91">
        <v>1285747</v>
      </c>
      <c r="AR3366" s="91" t="s">
        <v>87</v>
      </c>
      <c r="AU3366" s="93">
        <v>42546</v>
      </c>
      <c r="AW3366" s="91">
        <v>1</v>
      </c>
      <c r="AX3366" s="91">
        <v>0</v>
      </c>
      <c r="AZ3366" s="92">
        <v>38923</v>
      </c>
      <c r="BA3366" s="91" t="s">
        <v>183</v>
      </c>
      <c r="BB3366" s="92">
        <v>42471</v>
      </c>
      <c r="BC3366" s="91" t="s">
        <v>87</v>
      </c>
    </row>
    <row r="3367" spans="1:55">
      <c r="A3367" s="91">
        <f t="shared" si="52"/>
        <v>3366</v>
      </c>
      <c r="B3367" s="91">
        <v>1772001</v>
      </c>
      <c r="C3367" s="91">
        <v>50</v>
      </c>
      <c r="D3367" s="91">
        <v>22</v>
      </c>
      <c r="E3367" s="91">
        <v>17720</v>
      </c>
      <c r="F3367" s="91">
        <v>1</v>
      </c>
      <c r="G3367" s="91" t="s">
        <v>28649</v>
      </c>
      <c r="I3367" s="91" t="s">
        <v>28650</v>
      </c>
      <c r="J3367" s="91" t="s">
        <v>28651</v>
      </c>
      <c r="K3367" s="91" t="s">
        <v>1906</v>
      </c>
      <c r="L3367" s="91" t="s">
        <v>28652</v>
      </c>
      <c r="O3367" s="91" t="s">
        <v>28653</v>
      </c>
      <c r="P3367" s="91" t="s">
        <v>87</v>
      </c>
      <c r="U3367" s="91">
        <v>1</v>
      </c>
      <c r="V3367" s="91">
        <v>500000</v>
      </c>
      <c r="W3367" s="91">
        <v>0</v>
      </c>
      <c r="X3367" s="91">
        <v>100</v>
      </c>
      <c r="Y3367" s="91">
        <v>120</v>
      </c>
      <c r="Z3367" s="91">
        <v>40</v>
      </c>
      <c r="AA3367" s="91">
        <v>60</v>
      </c>
      <c r="AB3367" s="91">
        <v>120</v>
      </c>
      <c r="AC3367" s="91">
        <v>0</v>
      </c>
      <c r="AD3367" s="91">
        <v>100</v>
      </c>
      <c r="AE3367" s="91">
        <v>120</v>
      </c>
      <c r="AF3367" s="91">
        <v>5</v>
      </c>
      <c r="AG3367" s="91">
        <v>221</v>
      </c>
      <c r="AH3367" s="91">
        <v>150063</v>
      </c>
      <c r="AI3367" s="91">
        <v>2</v>
      </c>
      <c r="AJ3367" s="91" t="s">
        <v>28654</v>
      </c>
      <c r="AK3367" s="91">
        <v>0</v>
      </c>
      <c r="AL3367" s="91">
        <v>0</v>
      </c>
      <c r="AM3367" s="91" t="s">
        <v>87</v>
      </c>
      <c r="AO3367" s="91">
        <v>0</v>
      </c>
      <c r="AP3367" s="91">
        <v>2</v>
      </c>
      <c r="AQ3367" s="91">
        <v>1363036</v>
      </c>
      <c r="AR3367" s="91" t="s">
        <v>87</v>
      </c>
      <c r="AU3367" s="93">
        <v>42088</v>
      </c>
      <c r="AW3367" s="91">
        <v>1</v>
      </c>
      <c r="AX3367" s="91">
        <v>0</v>
      </c>
      <c r="AZ3367" s="92">
        <v>36680</v>
      </c>
      <c r="BA3367" s="91" t="s">
        <v>183</v>
      </c>
      <c r="BB3367" s="92">
        <v>38747</v>
      </c>
      <c r="BC3367" s="91" t="s">
        <v>87</v>
      </c>
    </row>
    <row r="3368" spans="1:55">
      <c r="A3368" s="91">
        <f t="shared" si="52"/>
        <v>3367</v>
      </c>
      <c r="B3368" s="91">
        <v>1893001</v>
      </c>
      <c r="C3368" s="91">
        <v>50</v>
      </c>
      <c r="D3368" s="91">
        <v>22</v>
      </c>
      <c r="E3368" s="91">
        <v>18930</v>
      </c>
      <c r="F3368" s="91">
        <v>1</v>
      </c>
      <c r="G3368" s="91" t="s">
        <v>28655</v>
      </c>
      <c r="I3368" s="91" t="s">
        <v>28656</v>
      </c>
      <c r="J3368" s="91" t="s">
        <v>28657</v>
      </c>
      <c r="K3368" s="91" t="s">
        <v>28658</v>
      </c>
      <c r="L3368" s="91" t="s">
        <v>28659</v>
      </c>
      <c r="O3368" s="91" t="s">
        <v>28660</v>
      </c>
      <c r="P3368" s="91" t="s">
        <v>87</v>
      </c>
      <c r="U3368" s="91">
        <v>0</v>
      </c>
      <c r="V3368" s="91">
        <v>500000</v>
      </c>
      <c r="W3368" s="91">
        <v>0</v>
      </c>
      <c r="X3368" s="91">
        <v>100</v>
      </c>
      <c r="Y3368" s="91">
        <v>120</v>
      </c>
      <c r="Z3368" s="91">
        <v>0</v>
      </c>
      <c r="AA3368" s="91">
        <v>100</v>
      </c>
      <c r="AB3368" s="91">
        <v>120</v>
      </c>
      <c r="AC3368" s="91">
        <v>40</v>
      </c>
      <c r="AD3368" s="91">
        <v>60</v>
      </c>
      <c r="AE3368" s="91">
        <v>120</v>
      </c>
      <c r="AF3368" s="91">
        <v>5</v>
      </c>
      <c r="AG3368" s="91">
        <v>400</v>
      </c>
      <c r="AH3368" s="91">
        <v>152195</v>
      </c>
      <c r="AI3368" s="91">
        <v>2</v>
      </c>
      <c r="AJ3368" s="91" t="s">
        <v>28661</v>
      </c>
      <c r="AK3368" s="91">
        <v>0</v>
      </c>
      <c r="AL3368" s="91">
        <v>0</v>
      </c>
      <c r="AM3368" s="91" t="s">
        <v>87</v>
      </c>
      <c r="AO3368" s="91">
        <v>0</v>
      </c>
      <c r="AP3368" s="91">
        <v>2</v>
      </c>
      <c r="AQ3368" s="91" t="s">
        <v>87</v>
      </c>
      <c r="AR3368" s="91" t="s">
        <v>87</v>
      </c>
      <c r="AW3368" s="91">
        <v>1</v>
      </c>
      <c r="AX3368" s="91">
        <v>0</v>
      </c>
      <c r="AZ3368" s="92">
        <v>36680</v>
      </c>
      <c r="BA3368" s="91" t="s">
        <v>183</v>
      </c>
      <c r="BB3368" s="92">
        <v>41605</v>
      </c>
      <c r="BC3368" s="91" t="s">
        <v>87</v>
      </c>
    </row>
    <row r="3369" spans="1:55">
      <c r="A3369" s="91">
        <f t="shared" si="52"/>
        <v>3368</v>
      </c>
      <c r="B3369" s="91">
        <v>1894001</v>
      </c>
      <c r="C3369" s="91">
        <v>50</v>
      </c>
      <c r="D3369" s="91">
        <v>22</v>
      </c>
      <c r="E3369" s="91">
        <v>18940</v>
      </c>
      <c r="F3369" s="91">
        <v>1</v>
      </c>
      <c r="G3369" s="91" t="s">
        <v>3982</v>
      </c>
      <c r="H3369" s="91" t="s">
        <v>16317</v>
      </c>
      <c r="I3369" s="91" t="s">
        <v>28662</v>
      </c>
      <c r="J3369" s="91" t="s">
        <v>3982</v>
      </c>
      <c r="K3369" s="91" t="s">
        <v>28663</v>
      </c>
      <c r="L3369" s="91" t="s">
        <v>28664</v>
      </c>
      <c r="O3369" s="91" t="s">
        <v>28665</v>
      </c>
      <c r="P3369" s="91" t="s">
        <v>28666</v>
      </c>
      <c r="R3369" s="91" t="s">
        <v>201</v>
      </c>
      <c r="S3369" s="91" t="s">
        <v>28667</v>
      </c>
      <c r="T3369" s="91" t="s">
        <v>28668</v>
      </c>
      <c r="U3369" s="91">
        <v>0</v>
      </c>
      <c r="V3369" s="91">
        <v>500000</v>
      </c>
      <c r="W3369" s="91">
        <v>0</v>
      </c>
      <c r="X3369" s="91">
        <v>100</v>
      </c>
      <c r="Y3369" s="91">
        <v>120</v>
      </c>
      <c r="Z3369" s="91">
        <v>40</v>
      </c>
      <c r="AA3369" s="91">
        <v>60</v>
      </c>
      <c r="AB3369" s="91">
        <v>120</v>
      </c>
      <c r="AC3369" s="91">
        <v>40</v>
      </c>
      <c r="AD3369" s="91">
        <v>60</v>
      </c>
      <c r="AE3369" s="91">
        <v>120</v>
      </c>
      <c r="AF3369" s="91">
        <v>9</v>
      </c>
      <c r="AG3369" s="91">
        <v>481</v>
      </c>
      <c r="AH3369" s="91">
        <v>2100980</v>
      </c>
      <c r="AI3369" s="91">
        <v>2</v>
      </c>
      <c r="AJ3369" s="91" t="s">
        <v>3989</v>
      </c>
      <c r="AK3369" s="91">
        <v>0</v>
      </c>
      <c r="AL3369" s="91">
        <v>0</v>
      </c>
      <c r="AM3369" s="91" t="s">
        <v>87</v>
      </c>
      <c r="AO3369" s="91">
        <v>0</v>
      </c>
      <c r="AP3369" s="91">
        <v>2</v>
      </c>
      <c r="AQ3369" s="91" t="s">
        <v>87</v>
      </c>
      <c r="AR3369" s="91" t="s">
        <v>87</v>
      </c>
      <c r="AW3369" s="91">
        <v>1</v>
      </c>
      <c r="AX3369" s="91">
        <v>0</v>
      </c>
      <c r="AZ3369" s="92">
        <v>36680</v>
      </c>
      <c r="BA3369" s="91" t="s">
        <v>183</v>
      </c>
      <c r="BB3369" s="92">
        <v>39511</v>
      </c>
      <c r="BC3369" s="91" t="s">
        <v>87</v>
      </c>
    </row>
    <row r="3370" spans="1:55">
      <c r="A3370" s="91">
        <f t="shared" si="52"/>
        <v>3369</v>
      </c>
      <c r="B3370" s="91">
        <v>1898601</v>
      </c>
      <c r="C3370" s="91">
        <v>30</v>
      </c>
      <c r="D3370" s="91">
        <v>22</v>
      </c>
      <c r="E3370" s="91" t="s">
        <v>87</v>
      </c>
      <c r="F3370" s="91" t="s">
        <v>87</v>
      </c>
      <c r="G3370" s="91" t="s">
        <v>28669</v>
      </c>
      <c r="I3370" s="91" t="s">
        <v>28670</v>
      </c>
      <c r="K3370" s="91" t="s">
        <v>28671</v>
      </c>
      <c r="L3370" s="91" t="s">
        <v>28672</v>
      </c>
      <c r="O3370" s="91" t="s">
        <v>28673</v>
      </c>
      <c r="P3370" s="91" t="s">
        <v>87</v>
      </c>
      <c r="U3370" s="91">
        <v>1</v>
      </c>
      <c r="V3370" s="91">
        <v>500000</v>
      </c>
      <c r="W3370" s="91">
        <v>0</v>
      </c>
      <c r="X3370" s="91">
        <v>100</v>
      </c>
      <c r="Y3370" s="91">
        <v>120</v>
      </c>
      <c r="Z3370" s="91">
        <v>0</v>
      </c>
      <c r="AA3370" s="91">
        <v>0</v>
      </c>
      <c r="AB3370" s="91">
        <v>0</v>
      </c>
      <c r="AC3370" s="91">
        <v>0</v>
      </c>
      <c r="AD3370" s="91">
        <v>0</v>
      </c>
      <c r="AE3370" s="91">
        <v>0</v>
      </c>
      <c r="AF3370" s="91">
        <v>5</v>
      </c>
      <c r="AG3370" s="91">
        <v>82</v>
      </c>
      <c r="AH3370" s="91">
        <v>823332</v>
      </c>
      <c r="AI3370" s="91">
        <v>2</v>
      </c>
      <c r="AJ3370" s="91" t="s">
        <v>28674</v>
      </c>
      <c r="AK3370" s="91">
        <v>0</v>
      </c>
      <c r="AL3370" s="91">
        <v>0</v>
      </c>
      <c r="AM3370" s="91" t="s">
        <v>87</v>
      </c>
      <c r="AO3370" s="91">
        <v>0</v>
      </c>
      <c r="AP3370" s="91">
        <v>2</v>
      </c>
      <c r="AQ3370" s="91">
        <v>1193172</v>
      </c>
      <c r="AR3370" s="91" t="s">
        <v>87</v>
      </c>
      <c r="AU3370" s="93">
        <v>42060</v>
      </c>
      <c r="AW3370" s="91">
        <v>1</v>
      </c>
      <c r="AX3370" s="91">
        <v>0</v>
      </c>
      <c r="AZ3370" s="92">
        <v>39883</v>
      </c>
      <c r="BA3370" s="91" t="s">
        <v>183</v>
      </c>
      <c r="BB3370" s="92">
        <v>42057</v>
      </c>
      <c r="BC3370" s="91" t="s">
        <v>87</v>
      </c>
    </row>
    <row r="3371" spans="1:55">
      <c r="A3371" s="91">
        <f t="shared" si="52"/>
        <v>3370</v>
      </c>
      <c r="B3371" s="91">
        <v>1901001</v>
      </c>
      <c r="C3371" s="91">
        <v>10</v>
      </c>
      <c r="D3371" s="91">
        <v>22</v>
      </c>
      <c r="E3371" s="91">
        <v>19010</v>
      </c>
      <c r="F3371" s="91">
        <v>1</v>
      </c>
      <c r="G3371" s="91" t="s">
        <v>28649</v>
      </c>
      <c r="I3371" s="91" t="s">
        <v>28675</v>
      </c>
      <c r="J3371" s="91" t="s">
        <v>28651</v>
      </c>
      <c r="K3371" s="91" t="s">
        <v>28676</v>
      </c>
      <c r="L3371" s="91" t="s">
        <v>28677</v>
      </c>
      <c r="O3371" s="91" t="s">
        <v>28678</v>
      </c>
      <c r="P3371" s="91" t="s">
        <v>87</v>
      </c>
      <c r="U3371" s="91">
        <v>1</v>
      </c>
      <c r="V3371" s="91">
        <v>500000</v>
      </c>
      <c r="W3371" s="91">
        <v>0</v>
      </c>
      <c r="X3371" s="91">
        <v>100</v>
      </c>
      <c r="Y3371" s="91">
        <v>120</v>
      </c>
      <c r="Z3371" s="91">
        <v>40</v>
      </c>
      <c r="AA3371" s="91">
        <v>60</v>
      </c>
      <c r="AB3371" s="91">
        <v>120</v>
      </c>
      <c r="AC3371" s="91">
        <v>40</v>
      </c>
      <c r="AD3371" s="91">
        <v>60</v>
      </c>
      <c r="AE3371" s="91">
        <v>120</v>
      </c>
      <c r="AF3371" s="91">
        <v>5</v>
      </c>
      <c r="AG3371" s="91">
        <v>221</v>
      </c>
      <c r="AH3371" s="91">
        <v>150063</v>
      </c>
      <c r="AI3371" s="91">
        <v>2</v>
      </c>
      <c r="AJ3371" s="91" t="s">
        <v>28654</v>
      </c>
      <c r="AK3371" s="91">
        <v>0</v>
      </c>
      <c r="AL3371" s="91">
        <v>0</v>
      </c>
      <c r="AM3371" s="91" t="s">
        <v>87</v>
      </c>
      <c r="AO3371" s="91">
        <v>0</v>
      </c>
      <c r="AP3371" s="91">
        <v>2</v>
      </c>
      <c r="AQ3371" s="91">
        <v>1363036</v>
      </c>
      <c r="AR3371" s="91" t="s">
        <v>87</v>
      </c>
      <c r="AU3371" s="93">
        <v>42088</v>
      </c>
      <c r="AW3371" s="91">
        <v>1</v>
      </c>
      <c r="AX3371" s="91">
        <v>0</v>
      </c>
      <c r="AZ3371" s="92">
        <v>36680</v>
      </c>
      <c r="BA3371" s="91" t="s">
        <v>183</v>
      </c>
      <c r="BB3371" s="92">
        <v>38593</v>
      </c>
      <c r="BC3371" s="91" t="s">
        <v>87</v>
      </c>
    </row>
    <row r="3372" spans="1:55">
      <c r="A3372" s="91">
        <f t="shared" si="52"/>
        <v>3371</v>
      </c>
      <c r="B3372" s="91">
        <v>1989001</v>
      </c>
      <c r="C3372" s="91">
        <v>70</v>
      </c>
      <c r="D3372" s="91">
        <v>22</v>
      </c>
      <c r="E3372" s="91" t="s">
        <v>87</v>
      </c>
      <c r="F3372" s="91" t="s">
        <v>87</v>
      </c>
      <c r="G3372" s="91" t="s">
        <v>28679</v>
      </c>
      <c r="I3372" s="91" t="s">
        <v>28680</v>
      </c>
      <c r="J3372" s="91" t="s">
        <v>28681</v>
      </c>
      <c r="K3372" s="91" t="s">
        <v>28682</v>
      </c>
      <c r="L3372" s="91" t="s">
        <v>28683</v>
      </c>
      <c r="O3372" s="91" t="s">
        <v>28684</v>
      </c>
      <c r="P3372" s="91" t="s">
        <v>28685</v>
      </c>
      <c r="R3372" s="91" t="s">
        <v>28686</v>
      </c>
      <c r="S3372" s="91" t="s">
        <v>28687</v>
      </c>
      <c r="T3372" s="91" t="s">
        <v>346</v>
      </c>
      <c r="U3372" s="91">
        <v>0</v>
      </c>
      <c r="V3372" s="91">
        <v>0</v>
      </c>
      <c r="W3372" s="91">
        <v>0</v>
      </c>
      <c r="X3372" s="91">
        <v>0</v>
      </c>
      <c r="Y3372" s="91">
        <v>0</v>
      </c>
      <c r="Z3372" s="91">
        <v>100</v>
      </c>
      <c r="AA3372" s="91">
        <v>0</v>
      </c>
      <c r="AB3372" s="91">
        <v>0</v>
      </c>
      <c r="AC3372" s="91">
        <v>100</v>
      </c>
      <c r="AD3372" s="91">
        <v>0</v>
      </c>
      <c r="AE3372" s="91">
        <v>0</v>
      </c>
      <c r="AF3372" s="91">
        <v>10</v>
      </c>
      <c r="AG3372" s="91">
        <v>207</v>
      </c>
      <c r="AH3372" s="91">
        <v>8603147</v>
      </c>
      <c r="AI3372" s="91">
        <v>1</v>
      </c>
      <c r="AJ3372" s="91" t="s">
        <v>28680</v>
      </c>
      <c r="AK3372" s="91">
        <v>0</v>
      </c>
      <c r="AL3372" s="91">
        <v>0</v>
      </c>
      <c r="AM3372" s="91" t="s">
        <v>87</v>
      </c>
      <c r="AO3372" s="91">
        <v>0</v>
      </c>
      <c r="AP3372" s="91">
        <v>2</v>
      </c>
      <c r="AQ3372" s="91" t="s">
        <v>87</v>
      </c>
      <c r="AR3372" s="91" t="s">
        <v>87</v>
      </c>
      <c r="AW3372" s="91">
        <v>1</v>
      </c>
      <c r="AX3372" s="91">
        <v>0</v>
      </c>
      <c r="AZ3372" s="92">
        <v>43132</v>
      </c>
      <c r="BA3372" s="91" t="s">
        <v>442</v>
      </c>
      <c r="BB3372" s="92">
        <v>43132</v>
      </c>
      <c r="BC3372" s="91" t="s">
        <v>442</v>
      </c>
    </row>
    <row r="3373" spans="1:55">
      <c r="A3373" s="91">
        <f t="shared" si="52"/>
        <v>3372</v>
      </c>
      <c r="B3373" s="91">
        <v>2006001</v>
      </c>
      <c r="C3373" s="91">
        <v>50</v>
      </c>
      <c r="D3373" s="91">
        <v>22</v>
      </c>
      <c r="E3373" s="91">
        <v>20060</v>
      </c>
      <c r="F3373" s="91">
        <v>1</v>
      </c>
      <c r="G3373" s="91" t="s">
        <v>28688</v>
      </c>
      <c r="I3373" s="91" t="s">
        <v>28689</v>
      </c>
      <c r="J3373" s="91" t="s">
        <v>28688</v>
      </c>
      <c r="K3373" s="91" t="s">
        <v>28690</v>
      </c>
      <c r="L3373" s="91" t="s">
        <v>28691</v>
      </c>
      <c r="O3373" s="91" t="s">
        <v>28692</v>
      </c>
      <c r="P3373" s="91" t="s">
        <v>87</v>
      </c>
      <c r="U3373" s="91">
        <v>0</v>
      </c>
      <c r="V3373" s="91">
        <v>500000</v>
      </c>
      <c r="W3373" s="91">
        <v>0</v>
      </c>
      <c r="X3373" s="91">
        <v>100</v>
      </c>
      <c r="Y3373" s="91">
        <v>120</v>
      </c>
      <c r="Z3373" s="91">
        <v>40</v>
      </c>
      <c r="AA3373" s="91">
        <v>60</v>
      </c>
      <c r="AB3373" s="91">
        <v>120</v>
      </c>
      <c r="AC3373" s="91">
        <v>0</v>
      </c>
      <c r="AD3373" s="91">
        <v>100</v>
      </c>
      <c r="AE3373" s="91">
        <v>120</v>
      </c>
      <c r="AF3373" s="91">
        <v>1554</v>
      </c>
      <c r="AG3373" s="91">
        <v>34</v>
      </c>
      <c r="AH3373" s="91">
        <v>4644</v>
      </c>
      <c r="AI3373" s="91">
        <v>2</v>
      </c>
      <c r="AJ3373" s="91" t="s">
        <v>28693</v>
      </c>
      <c r="AK3373" s="91">
        <v>0</v>
      </c>
      <c r="AL3373" s="91">
        <v>0</v>
      </c>
      <c r="AM3373" s="91" t="s">
        <v>87</v>
      </c>
      <c r="AO3373" s="91">
        <v>0</v>
      </c>
      <c r="AP3373" s="91">
        <v>2</v>
      </c>
      <c r="AQ3373" s="91" t="s">
        <v>87</v>
      </c>
      <c r="AR3373" s="91" t="s">
        <v>87</v>
      </c>
      <c r="AW3373" s="91">
        <v>1</v>
      </c>
      <c r="AX3373" s="91">
        <v>0</v>
      </c>
      <c r="AZ3373" s="92">
        <v>36680</v>
      </c>
      <c r="BA3373" s="91" t="s">
        <v>183</v>
      </c>
      <c r="BB3373" s="92">
        <v>39912</v>
      </c>
      <c r="BC3373" s="91" t="s">
        <v>87</v>
      </c>
    </row>
    <row r="3374" spans="1:55">
      <c r="A3374" s="91">
        <f t="shared" si="52"/>
        <v>3373</v>
      </c>
      <c r="B3374" s="91">
        <v>2124301</v>
      </c>
      <c r="C3374" s="91">
        <v>77</v>
      </c>
      <c r="D3374" s="91">
        <v>22</v>
      </c>
      <c r="E3374" s="91" t="s">
        <v>87</v>
      </c>
      <c r="F3374" s="91" t="s">
        <v>87</v>
      </c>
      <c r="G3374" s="91" t="s">
        <v>28694</v>
      </c>
      <c r="I3374" s="91" t="s">
        <v>28695</v>
      </c>
      <c r="J3374" s="91" t="s">
        <v>28696</v>
      </c>
      <c r="K3374" s="91" t="s">
        <v>28697</v>
      </c>
      <c r="L3374" s="91" t="s">
        <v>28698</v>
      </c>
      <c r="O3374" s="91" t="s">
        <v>28699</v>
      </c>
      <c r="P3374" s="91" t="s">
        <v>28700</v>
      </c>
      <c r="R3374" s="91" t="s">
        <v>28701</v>
      </c>
      <c r="S3374" s="91" t="s">
        <v>9065</v>
      </c>
      <c r="T3374" s="91" t="s">
        <v>269</v>
      </c>
      <c r="U3374" s="91">
        <v>0</v>
      </c>
      <c r="V3374" s="91">
        <v>500000</v>
      </c>
      <c r="W3374" s="91">
        <v>0</v>
      </c>
      <c r="X3374" s="91">
        <v>100</v>
      </c>
      <c r="Y3374" s="91">
        <v>120</v>
      </c>
      <c r="Z3374" s="91">
        <v>40</v>
      </c>
      <c r="AA3374" s="91">
        <v>60</v>
      </c>
      <c r="AB3374" s="91">
        <v>120</v>
      </c>
      <c r="AC3374" s="91">
        <v>40</v>
      </c>
      <c r="AD3374" s="91">
        <v>60</v>
      </c>
      <c r="AE3374" s="91">
        <v>120</v>
      </c>
      <c r="AF3374" s="91">
        <v>170</v>
      </c>
      <c r="AG3374" s="91">
        <v>64</v>
      </c>
      <c r="AH3374" s="91">
        <v>721735</v>
      </c>
      <c r="AI3374" s="91">
        <v>2</v>
      </c>
      <c r="AJ3374" s="91" t="s">
        <v>28695</v>
      </c>
      <c r="AK3374" s="91">
        <v>0</v>
      </c>
      <c r="AL3374" s="91">
        <v>2</v>
      </c>
      <c r="AM3374" s="91" t="s">
        <v>87</v>
      </c>
      <c r="AO3374" s="91">
        <v>0</v>
      </c>
      <c r="AP3374" s="91">
        <v>2</v>
      </c>
      <c r="AQ3374" s="91" t="s">
        <v>87</v>
      </c>
      <c r="AR3374" s="91" t="s">
        <v>87</v>
      </c>
      <c r="AW3374" s="91">
        <v>1</v>
      </c>
      <c r="AX3374" s="91">
        <v>0</v>
      </c>
      <c r="AZ3374" s="92">
        <v>40694</v>
      </c>
      <c r="BA3374" s="91" t="s">
        <v>183</v>
      </c>
      <c r="BB3374" s="92">
        <v>40694</v>
      </c>
      <c r="BC3374" s="91" t="s">
        <v>87</v>
      </c>
    </row>
    <row r="3375" spans="1:55">
      <c r="A3375" s="91">
        <f t="shared" si="52"/>
        <v>3374</v>
      </c>
      <c r="B3375" s="91">
        <v>2170801</v>
      </c>
      <c r="C3375" s="91">
        <v>80</v>
      </c>
      <c r="D3375" s="91">
        <v>22</v>
      </c>
      <c r="E3375" s="91" t="s">
        <v>87</v>
      </c>
      <c r="F3375" s="91" t="s">
        <v>87</v>
      </c>
      <c r="G3375" s="91" t="s">
        <v>28702</v>
      </c>
      <c r="I3375" s="91" t="s">
        <v>28703</v>
      </c>
      <c r="J3375" s="91" t="s">
        <v>28704</v>
      </c>
      <c r="K3375" s="91" t="s">
        <v>28705</v>
      </c>
      <c r="L3375" s="91" t="s">
        <v>28706</v>
      </c>
      <c r="O3375" s="91" t="s">
        <v>28707</v>
      </c>
      <c r="P3375" s="91" t="s">
        <v>28708</v>
      </c>
      <c r="R3375" s="91" t="s">
        <v>28709</v>
      </c>
      <c r="S3375" s="91" t="s">
        <v>28710</v>
      </c>
      <c r="T3375" s="91" t="s">
        <v>269</v>
      </c>
      <c r="U3375" s="91">
        <v>0</v>
      </c>
      <c r="V3375" s="91">
        <v>500000</v>
      </c>
      <c r="W3375" s="91">
        <v>0</v>
      </c>
      <c r="X3375" s="91">
        <v>100</v>
      </c>
      <c r="Y3375" s="91">
        <v>120</v>
      </c>
      <c r="Z3375" s="91">
        <v>40</v>
      </c>
      <c r="AA3375" s="91">
        <v>60</v>
      </c>
      <c r="AB3375" s="91">
        <v>120</v>
      </c>
      <c r="AC3375" s="91">
        <v>40</v>
      </c>
      <c r="AD3375" s="91">
        <v>60</v>
      </c>
      <c r="AE3375" s="91">
        <v>120</v>
      </c>
      <c r="AF3375" s="91">
        <v>5</v>
      </c>
      <c r="AG3375" s="91">
        <v>498</v>
      </c>
      <c r="AH3375" s="91">
        <v>316561</v>
      </c>
      <c r="AI3375" s="91">
        <v>2</v>
      </c>
      <c r="AJ3375" s="91" t="s">
        <v>28711</v>
      </c>
      <c r="AK3375" s="91">
        <v>0</v>
      </c>
      <c r="AL3375" s="91">
        <v>0</v>
      </c>
      <c r="AM3375" s="91" t="s">
        <v>87</v>
      </c>
      <c r="AO3375" s="91">
        <v>0</v>
      </c>
      <c r="AP3375" s="91">
        <v>2</v>
      </c>
      <c r="AQ3375" s="91" t="s">
        <v>87</v>
      </c>
      <c r="AR3375" s="91" t="s">
        <v>87</v>
      </c>
      <c r="AW3375" s="91">
        <v>1</v>
      </c>
      <c r="AX3375" s="91">
        <v>0</v>
      </c>
      <c r="AZ3375" s="92">
        <v>40872</v>
      </c>
      <c r="BA3375" s="91" t="s">
        <v>183</v>
      </c>
      <c r="BB3375" s="92">
        <v>41072</v>
      </c>
      <c r="BC3375" s="91" t="s">
        <v>87</v>
      </c>
    </row>
    <row r="3376" spans="1:55">
      <c r="A3376" s="91">
        <f t="shared" si="52"/>
        <v>3375</v>
      </c>
      <c r="B3376" s="91">
        <v>2246501</v>
      </c>
      <c r="C3376" s="91">
        <v>80</v>
      </c>
      <c r="D3376" s="91">
        <v>22</v>
      </c>
      <c r="E3376" s="91" t="s">
        <v>87</v>
      </c>
      <c r="F3376" s="91" t="s">
        <v>87</v>
      </c>
      <c r="G3376" s="91" t="s">
        <v>28712</v>
      </c>
      <c r="I3376" s="91" t="s">
        <v>28713</v>
      </c>
      <c r="J3376" s="91" t="s">
        <v>28714</v>
      </c>
      <c r="K3376" s="91" t="s">
        <v>28715</v>
      </c>
      <c r="L3376" s="91" t="s">
        <v>28716</v>
      </c>
      <c r="O3376" s="91" t="s">
        <v>28717</v>
      </c>
      <c r="P3376" s="91" t="s">
        <v>28718</v>
      </c>
      <c r="R3376" s="91" t="s">
        <v>28719</v>
      </c>
      <c r="S3376" s="91" t="s">
        <v>28720</v>
      </c>
      <c r="T3376" s="91" t="s">
        <v>385</v>
      </c>
      <c r="U3376" s="91">
        <v>1</v>
      </c>
      <c r="V3376" s="91">
        <v>500000</v>
      </c>
      <c r="W3376" s="91">
        <v>0</v>
      </c>
      <c r="X3376" s="91">
        <v>100</v>
      </c>
      <c r="Y3376" s="91">
        <v>120</v>
      </c>
      <c r="Z3376" s="91">
        <v>40</v>
      </c>
      <c r="AA3376" s="91">
        <v>60</v>
      </c>
      <c r="AB3376" s="91">
        <v>120</v>
      </c>
      <c r="AC3376" s="91">
        <v>0</v>
      </c>
      <c r="AD3376" s="91">
        <v>100</v>
      </c>
      <c r="AE3376" s="91">
        <v>120</v>
      </c>
      <c r="AF3376" s="91">
        <v>9</v>
      </c>
      <c r="AG3376" s="91">
        <v>123</v>
      </c>
      <c r="AH3376" s="91">
        <v>299268</v>
      </c>
      <c r="AI3376" s="91">
        <v>2</v>
      </c>
      <c r="AJ3376" s="91" t="s">
        <v>28721</v>
      </c>
      <c r="AK3376" s="91">
        <v>0</v>
      </c>
      <c r="AL3376" s="91">
        <v>0</v>
      </c>
      <c r="AM3376" s="91" t="s">
        <v>87</v>
      </c>
      <c r="AO3376" s="91">
        <v>0</v>
      </c>
      <c r="AP3376" s="91">
        <v>2</v>
      </c>
      <c r="AQ3376" s="91">
        <v>1055067</v>
      </c>
      <c r="AR3376" s="91" t="s">
        <v>87</v>
      </c>
      <c r="AU3376" s="93">
        <v>42060</v>
      </c>
      <c r="AW3376" s="91">
        <v>1</v>
      </c>
      <c r="AX3376" s="91">
        <v>0</v>
      </c>
      <c r="AZ3376" s="92">
        <v>41155</v>
      </c>
      <c r="BA3376" s="91" t="s">
        <v>183</v>
      </c>
      <c r="BB3376" s="92">
        <v>42057</v>
      </c>
      <c r="BC3376" s="91" t="s">
        <v>87</v>
      </c>
    </row>
    <row r="3377" spans="1:55">
      <c r="A3377" s="91">
        <f t="shared" si="52"/>
        <v>3376</v>
      </c>
      <c r="B3377" s="91">
        <v>2283901</v>
      </c>
      <c r="C3377" s="91">
        <v>10</v>
      </c>
      <c r="D3377" s="91">
        <v>22</v>
      </c>
      <c r="E3377" s="91" t="s">
        <v>87</v>
      </c>
      <c r="F3377" s="91" t="s">
        <v>87</v>
      </c>
      <c r="G3377" s="91" t="s">
        <v>28722</v>
      </c>
      <c r="I3377" s="91" t="s">
        <v>28723</v>
      </c>
      <c r="J3377" s="91" t="s">
        <v>28724</v>
      </c>
      <c r="K3377" s="91" t="s">
        <v>28725</v>
      </c>
      <c r="L3377" s="91" t="s">
        <v>28726</v>
      </c>
      <c r="O3377" s="91" t="s">
        <v>28727</v>
      </c>
      <c r="P3377" s="91" t="s">
        <v>28728</v>
      </c>
      <c r="R3377" s="91" t="s">
        <v>28729</v>
      </c>
      <c r="S3377" s="91" t="s">
        <v>28730</v>
      </c>
      <c r="T3377" s="91" t="s">
        <v>201</v>
      </c>
      <c r="U3377" s="91">
        <v>0</v>
      </c>
      <c r="V3377" s="91">
        <v>500000</v>
      </c>
      <c r="W3377" s="91">
        <v>0</v>
      </c>
      <c r="X3377" s="91">
        <v>100</v>
      </c>
      <c r="Y3377" s="91">
        <v>120</v>
      </c>
      <c r="Z3377" s="91">
        <v>0</v>
      </c>
      <c r="AA3377" s="91">
        <v>0</v>
      </c>
      <c r="AB3377" s="91">
        <v>0</v>
      </c>
      <c r="AC3377" s="91">
        <v>0</v>
      </c>
      <c r="AD3377" s="91">
        <v>0</v>
      </c>
      <c r="AE3377" s="91">
        <v>0</v>
      </c>
      <c r="AF3377" s="91">
        <v>116</v>
      </c>
      <c r="AG3377" s="91">
        <v>163</v>
      </c>
      <c r="AH3377" s="91">
        <v>1385282</v>
      </c>
      <c r="AI3377" s="91">
        <v>1</v>
      </c>
      <c r="AJ3377" s="91" t="s">
        <v>28731</v>
      </c>
      <c r="AK3377" s="91">
        <v>0</v>
      </c>
      <c r="AL3377" s="91">
        <v>0</v>
      </c>
      <c r="AM3377" s="91" t="s">
        <v>87</v>
      </c>
      <c r="AO3377" s="91">
        <v>0</v>
      </c>
      <c r="AP3377" s="91">
        <v>0</v>
      </c>
      <c r="AQ3377" s="91" t="s">
        <v>87</v>
      </c>
      <c r="AR3377" s="91" t="s">
        <v>87</v>
      </c>
      <c r="AW3377" s="91">
        <v>1</v>
      </c>
      <c r="AX3377" s="91">
        <v>0</v>
      </c>
      <c r="AZ3377" s="92">
        <v>41332</v>
      </c>
      <c r="BA3377" s="91" t="s">
        <v>183</v>
      </c>
      <c r="BB3377" s="92">
        <v>41569</v>
      </c>
      <c r="BC3377" s="91" t="s">
        <v>87</v>
      </c>
    </row>
    <row r="3378" spans="1:55">
      <c r="A3378" s="91">
        <f t="shared" si="52"/>
        <v>3377</v>
      </c>
      <c r="B3378" s="91">
        <v>2321401</v>
      </c>
      <c r="C3378" s="91">
        <v>29</v>
      </c>
      <c r="D3378" s="91">
        <v>22</v>
      </c>
      <c r="E3378" s="91" t="s">
        <v>87</v>
      </c>
      <c r="F3378" s="91" t="s">
        <v>87</v>
      </c>
      <c r="G3378" s="91" t="s">
        <v>28732</v>
      </c>
      <c r="H3378" s="91" t="s">
        <v>28733</v>
      </c>
      <c r="I3378" s="91" t="s">
        <v>28734</v>
      </c>
      <c r="J3378" s="91" t="s">
        <v>28735</v>
      </c>
      <c r="K3378" s="91" t="s">
        <v>4003</v>
      </c>
      <c r="L3378" s="91" t="s">
        <v>28736</v>
      </c>
      <c r="O3378" s="91" t="s">
        <v>28737</v>
      </c>
      <c r="P3378" s="91" t="s">
        <v>28738</v>
      </c>
      <c r="R3378" s="91" t="s">
        <v>28739</v>
      </c>
      <c r="S3378" s="91" t="s">
        <v>28740</v>
      </c>
      <c r="T3378" s="91" t="s">
        <v>201</v>
      </c>
      <c r="U3378" s="91">
        <v>1</v>
      </c>
      <c r="V3378" s="91">
        <v>500000</v>
      </c>
      <c r="W3378" s="91">
        <v>0</v>
      </c>
      <c r="X3378" s="91">
        <v>100</v>
      </c>
      <c r="Y3378" s="91">
        <v>120</v>
      </c>
      <c r="Z3378" s="91">
        <v>0</v>
      </c>
      <c r="AA3378" s="91">
        <v>0</v>
      </c>
      <c r="AB3378" s="91">
        <v>0</v>
      </c>
      <c r="AC3378" s="91">
        <v>0</v>
      </c>
      <c r="AD3378" s="91">
        <v>0</v>
      </c>
      <c r="AE3378" s="91">
        <v>0</v>
      </c>
      <c r="AF3378" s="91">
        <v>1</v>
      </c>
      <c r="AG3378" s="91">
        <v>408</v>
      </c>
      <c r="AH3378" s="91">
        <v>10375</v>
      </c>
      <c r="AI3378" s="91">
        <v>2</v>
      </c>
      <c r="AJ3378" s="91" t="s">
        <v>28741</v>
      </c>
      <c r="AK3378" s="91">
        <v>0</v>
      </c>
      <c r="AL3378" s="91">
        <v>0</v>
      </c>
      <c r="AM3378" s="91" t="s">
        <v>87</v>
      </c>
      <c r="AO3378" s="91">
        <v>0</v>
      </c>
      <c r="AP3378" s="91">
        <v>2</v>
      </c>
      <c r="AQ3378" s="91">
        <v>1021611</v>
      </c>
      <c r="AR3378" s="91" t="s">
        <v>87</v>
      </c>
      <c r="AU3378" s="93">
        <v>42060</v>
      </c>
      <c r="AW3378" s="91">
        <v>1</v>
      </c>
      <c r="AX3378" s="91">
        <v>0</v>
      </c>
      <c r="AZ3378" s="92">
        <v>41487</v>
      </c>
      <c r="BA3378" s="91" t="s">
        <v>183</v>
      </c>
      <c r="BB3378" s="92">
        <v>42057</v>
      </c>
      <c r="BC3378" s="91" t="s">
        <v>87</v>
      </c>
    </row>
    <row r="3379" spans="1:55">
      <c r="A3379" s="91">
        <f t="shared" si="52"/>
        <v>3378</v>
      </c>
      <c r="B3379" s="91">
        <v>2361801</v>
      </c>
      <c r="C3379" s="91">
        <v>29</v>
      </c>
      <c r="D3379" s="91">
        <v>22</v>
      </c>
      <c r="E3379" s="91" t="s">
        <v>87</v>
      </c>
      <c r="F3379" s="91" t="s">
        <v>87</v>
      </c>
      <c r="G3379" s="91" t="s">
        <v>28742</v>
      </c>
      <c r="H3379" s="91" t="s">
        <v>28743</v>
      </c>
      <c r="I3379" s="91" t="s">
        <v>28744</v>
      </c>
      <c r="J3379" s="91" t="s">
        <v>28745</v>
      </c>
      <c r="K3379" s="91" t="s">
        <v>28746</v>
      </c>
      <c r="L3379" s="91" t="s">
        <v>28747</v>
      </c>
      <c r="O3379" s="91" t="s">
        <v>28748</v>
      </c>
      <c r="P3379" s="91" t="s">
        <v>28749</v>
      </c>
      <c r="R3379" s="91" t="s">
        <v>28750</v>
      </c>
      <c r="S3379" s="91" t="s">
        <v>28751</v>
      </c>
      <c r="T3379" s="91" t="s">
        <v>269</v>
      </c>
      <c r="U3379" s="91">
        <v>1</v>
      </c>
      <c r="V3379" s="91">
        <v>500000</v>
      </c>
      <c r="W3379" s="91">
        <v>0</v>
      </c>
      <c r="X3379" s="91">
        <v>100</v>
      </c>
      <c r="Y3379" s="91">
        <v>120</v>
      </c>
      <c r="Z3379" s="91">
        <v>0</v>
      </c>
      <c r="AA3379" s="91">
        <v>0</v>
      </c>
      <c r="AB3379" s="91">
        <v>0</v>
      </c>
      <c r="AC3379" s="91">
        <v>0</v>
      </c>
      <c r="AD3379" s="91">
        <v>0</v>
      </c>
      <c r="AE3379" s="91">
        <v>0</v>
      </c>
      <c r="AF3379" s="91">
        <v>143</v>
      </c>
      <c r="AG3379" s="91">
        <v>511</v>
      </c>
      <c r="AH3379" s="91">
        <v>842300</v>
      </c>
      <c r="AI3379" s="91">
        <v>1</v>
      </c>
      <c r="AJ3379" s="91" t="s">
        <v>28744</v>
      </c>
      <c r="AK3379" s="91">
        <v>0</v>
      </c>
      <c r="AL3379" s="91">
        <v>2</v>
      </c>
      <c r="AM3379" s="91" t="s">
        <v>87</v>
      </c>
      <c r="AO3379" s="91">
        <v>0</v>
      </c>
      <c r="AP3379" s="91">
        <v>2</v>
      </c>
      <c r="AQ3379" s="91">
        <v>1002575</v>
      </c>
      <c r="AR3379" s="91" t="s">
        <v>87</v>
      </c>
      <c r="AU3379" s="93">
        <v>42060</v>
      </c>
      <c r="AW3379" s="91">
        <v>1</v>
      </c>
      <c r="AX3379" s="91">
        <v>0</v>
      </c>
      <c r="AZ3379" s="92">
        <v>41702</v>
      </c>
      <c r="BA3379" s="91" t="s">
        <v>183</v>
      </c>
      <c r="BB3379" s="92">
        <v>42057</v>
      </c>
      <c r="BC3379" s="91" t="s">
        <v>87</v>
      </c>
    </row>
    <row r="3380" spans="1:55">
      <c r="A3380" s="91">
        <f t="shared" si="52"/>
        <v>3379</v>
      </c>
      <c r="B3380" s="91">
        <v>2419901</v>
      </c>
      <c r="C3380" s="91">
        <v>80</v>
      </c>
      <c r="D3380" s="91">
        <v>22</v>
      </c>
      <c r="E3380" s="91" t="s">
        <v>87</v>
      </c>
      <c r="F3380" s="91" t="s">
        <v>87</v>
      </c>
      <c r="G3380" s="91" t="s">
        <v>28752</v>
      </c>
      <c r="I3380" s="91" t="s">
        <v>28753</v>
      </c>
      <c r="J3380" s="91" t="s">
        <v>28754</v>
      </c>
      <c r="K3380" s="91" t="s">
        <v>511</v>
      </c>
      <c r="L3380" s="91" t="s">
        <v>28755</v>
      </c>
      <c r="O3380" s="91" t="s">
        <v>28756</v>
      </c>
      <c r="P3380" s="91" t="s">
        <v>28757</v>
      </c>
      <c r="R3380" s="91" t="s">
        <v>28758</v>
      </c>
      <c r="S3380" s="91" t="s">
        <v>28759</v>
      </c>
      <c r="T3380" s="91" t="s">
        <v>269</v>
      </c>
      <c r="U3380" s="91">
        <v>0</v>
      </c>
      <c r="V3380" s="91">
        <v>500000</v>
      </c>
      <c r="W3380" s="91">
        <v>0</v>
      </c>
      <c r="X3380" s="91">
        <v>100</v>
      </c>
      <c r="Y3380" s="91">
        <v>120</v>
      </c>
      <c r="Z3380" s="91">
        <v>40</v>
      </c>
      <c r="AA3380" s="91">
        <v>60</v>
      </c>
      <c r="AB3380" s="91">
        <v>120</v>
      </c>
      <c r="AC3380" s="91">
        <v>0</v>
      </c>
      <c r="AD3380" s="91">
        <v>100</v>
      </c>
      <c r="AE3380" s="91">
        <v>120</v>
      </c>
      <c r="AF3380" s="91">
        <v>190</v>
      </c>
      <c r="AG3380" s="91">
        <v>21</v>
      </c>
      <c r="AH3380" s="91">
        <v>222912</v>
      </c>
      <c r="AI3380" s="91">
        <v>2</v>
      </c>
      <c r="AJ3380" s="91" t="s">
        <v>28760</v>
      </c>
      <c r="AK3380" s="91">
        <v>0</v>
      </c>
      <c r="AL3380" s="91">
        <v>0</v>
      </c>
      <c r="AM3380" s="91" t="s">
        <v>87</v>
      </c>
      <c r="AO3380" s="91">
        <v>0</v>
      </c>
      <c r="AP3380" s="91">
        <v>2</v>
      </c>
      <c r="AQ3380" s="91" t="s">
        <v>87</v>
      </c>
      <c r="AR3380" s="91" t="s">
        <v>87</v>
      </c>
      <c r="AW3380" s="91">
        <v>1</v>
      </c>
      <c r="AX3380" s="91">
        <v>0</v>
      </c>
      <c r="AZ3380" s="92">
        <v>41950</v>
      </c>
      <c r="BA3380" s="91" t="s">
        <v>183</v>
      </c>
      <c r="BB3380" s="92">
        <v>42444</v>
      </c>
      <c r="BC3380" s="91" t="s">
        <v>87</v>
      </c>
    </row>
    <row r="3381" spans="1:55">
      <c r="A3381" s="91">
        <f t="shared" si="52"/>
        <v>3380</v>
      </c>
      <c r="B3381" s="91">
        <v>2490901</v>
      </c>
      <c r="C3381" s="91">
        <v>77</v>
      </c>
      <c r="D3381" s="91">
        <v>22</v>
      </c>
      <c r="E3381" s="91" t="s">
        <v>87</v>
      </c>
      <c r="F3381" s="91" t="s">
        <v>87</v>
      </c>
      <c r="G3381" s="91" t="s">
        <v>28761</v>
      </c>
      <c r="I3381" s="91" t="s">
        <v>28762</v>
      </c>
      <c r="K3381" s="91" t="s">
        <v>28763</v>
      </c>
      <c r="L3381" s="91" t="s">
        <v>28764</v>
      </c>
      <c r="O3381" s="91" t="s">
        <v>28765</v>
      </c>
      <c r="P3381" s="91" t="s">
        <v>28766</v>
      </c>
      <c r="R3381" s="91" t="s">
        <v>28767</v>
      </c>
      <c r="S3381" s="91" t="s">
        <v>28768</v>
      </c>
      <c r="T3381" s="91" t="s">
        <v>269</v>
      </c>
      <c r="U3381" s="91">
        <v>0</v>
      </c>
      <c r="V3381" s="91">
        <v>0</v>
      </c>
      <c r="W3381" s="91">
        <v>100</v>
      </c>
      <c r="X3381" s="91">
        <v>0</v>
      </c>
      <c r="Y3381" s="91">
        <v>0</v>
      </c>
      <c r="Z3381" s="91">
        <v>100</v>
      </c>
      <c r="AA3381" s="91">
        <v>0</v>
      </c>
      <c r="AB3381" s="91">
        <v>0</v>
      </c>
      <c r="AC3381" s="91">
        <v>100</v>
      </c>
      <c r="AD3381" s="91">
        <v>0</v>
      </c>
      <c r="AE3381" s="91">
        <v>0</v>
      </c>
      <c r="AF3381" s="91">
        <v>172</v>
      </c>
      <c r="AG3381" s="91">
        <v>108</v>
      </c>
      <c r="AH3381" s="91">
        <v>2012865</v>
      </c>
      <c r="AI3381" s="91">
        <v>2</v>
      </c>
      <c r="AJ3381" s="91" t="s">
        <v>28769</v>
      </c>
      <c r="AK3381" s="91">
        <v>0</v>
      </c>
      <c r="AL3381" s="91">
        <v>0</v>
      </c>
      <c r="AM3381" s="91">
        <v>36101000544000</v>
      </c>
      <c r="AO3381" s="91">
        <v>0</v>
      </c>
      <c r="AP3381" s="91">
        <v>2</v>
      </c>
      <c r="AQ3381" s="91" t="s">
        <v>87</v>
      </c>
      <c r="AR3381" s="91" t="s">
        <v>87</v>
      </c>
      <c r="AW3381" s="91">
        <v>1</v>
      </c>
      <c r="AX3381" s="91">
        <v>0</v>
      </c>
      <c r="AZ3381" s="92">
        <v>43132</v>
      </c>
      <c r="BA3381" s="91" t="s">
        <v>1852</v>
      </c>
      <c r="BB3381" s="92">
        <v>43132</v>
      </c>
      <c r="BC3381" s="91" t="s">
        <v>1852</v>
      </c>
    </row>
    <row r="3382" spans="1:55">
      <c r="A3382" s="91">
        <f t="shared" si="52"/>
        <v>3381</v>
      </c>
      <c r="B3382" s="91">
        <v>2540601</v>
      </c>
      <c r="C3382" s="91">
        <v>70</v>
      </c>
      <c r="D3382" s="91">
        <v>22</v>
      </c>
      <c r="E3382" s="91" t="s">
        <v>87</v>
      </c>
      <c r="F3382" s="91" t="s">
        <v>87</v>
      </c>
      <c r="G3382" s="91" t="s">
        <v>28770</v>
      </c>
      <c r="I3382" s="91" t="s">
        <v>28771</v>
      </c>
      <c r="K3382" s="91" t="s">
        <v>28772</v>
      </c>
      <c r="L3382" s="91" t="s">
        <v>28773</v>
      </c>
      <c r="O3382" s="91" t="s">
        <v>28774</v>
      </c>
      <c r="P3382" s="91" t="s">
        <v>28775</v>
      </c>
      <c r="R3382" s="91" t="s">
        <v>28776</v>
      </c>
      <c r="S3382" s="91" t="s">
        <v>28777</v>
      </c>
      <c r="T3382" s="91" t="s">
        <v>269</v>
      </c>
      <c r="U3382" s="91">
        <v>1</v>
      </c>
      <c r="V3382" s="91">
        <v>500000</v>
      </c>
      <c r="W3382" s="91">
        <v>0</v>
      </c>
      <c r="X3382" s="91">
        <v>100</v>
      </c>
      <c r="Y3382" s="91">
        <v>120</v>
      </c>
      <c r="Z3382" s="91">
        <v>40</v>
      </c>
      <c r="AA3382" s="91">
        <v>60</v>
      </c>
      <c r="AB3382" s="91">
        <v>120</v>
      </c>
      <c r="AC3382" s="91">
        <v>0</v>
      </c>
      <c r="AD3382" s="91">
        <v>100</v>
      </c>
      <c r="AE3382" s="91">
        <v>120</v>
      </c>
      <c r="AF3382" s="91">
        <v>10</v>
      </c>
      <c r="AG3382" s="91">
        <v>524</v>
      </c>
      <c r="AH3382" s="91">
        <v>1011108</v>
      </c>
      <c r="AI3382" s="91">
        <v>2</v>
      </c>
      <c r="AJ3382" s="91" t="s">
        <v>28778</v>
      </c>
      <c r="AK3382" s="91">
        <v>0</v>
      </c>
      <c r="AL3382" s="91">
        <v>0</v>
      </c>
      <c r="AM3382" s="91" t="s">
        <v>87</v>
      </c>
      <c r="AO3382" s="91">
        <v>0</v>
      </c>
      <c r="AP3382" s="91">
        <v>2</v>
      </c>
      <c r="AQ3382" s="91">
        <v>1005871</v>
      </c>
      <c r="AR3382" s="91" t="s">
        <v>87</v>
      </c>
      <c r="AU3382" s="93">
        <v>43156</v>
      </c>
      <c r="AW3382" s="91">
        <v>1</v>
      </c>
      <c r="AX3382" s="91">
        <v>0</v>
      </c>
      <c r="AZ3382" s="92">
        <v>42577</v>
      </c>
      <c r="BA3382" s="91" t="s">
        <v>183</v>
      </c>
      <c r="BB3382" s="92">
        <v>43157.079733796294</v>
      </c>
      <c r="BC3382" s="91" t="s">
        <v>233</v>
      </c>
    </row>
    <row r="3383" spans="1:55">
      <c r="A3383" s="91">
        <f t="shared" si="52"/>
        <v>3382</v>
      </c>
      <c r="B3383" s="91">
        <v>2804002</v>
      </c>
      <c r="C3383" s="91">
        <v>77</v>
      </c>
      <c r="D3383" s="91">
        <v>22</v>
      </c>
      <c r="E3383" s="91">
        <v>28040</v>
      </c>
      <c r="F3383" s="91">
        <v>2</v>
      </c>
      <c r="G3383" s="91" t="s">
        <v>28779</v>
      </c>
      <c r="H3383" s="91" t="s">
        <v>1397</v>
      </c>
      <c r="I3383" s="91" t="s">
        <v>28780</v>
      </c>
      <c r="J3383" s="91" t="s">
        <v>28779</v>
      </c>
      <c r="K3383" s="91" t="s">
        <v>28781</v>
      </c>
      <c r="L3383" s="91" t="s">
        <v>28782</v>
      </c>
      <c r="O3383" s="91" t="s">
        <v>28783</v>
      </c>
      <c r="P3383" s="91" t="s">
        <v>28784</v>
      </c>
      <c r="U3383" s="91">
        <v>1</v>
      </c>
      <c r="V3383" s="91">
        <v>500000</v>
      </c>
      <c r="W3383" s="91">
        <v>0</v>
      </c>
      <c r="X3383" s="91">
        <v>100</v>
      </c>
      <c r="Y3383" s="91">
        <v>120</v>
      </c>
      <c r="Z3383" s="91">
        <v>0</v>
      </c>
      <c r="AA3383" s="91">
        <v>0</v>
      </c>
      <c r="AB3383" s="91">
        <v>0</v>
      </c>
      <c r="AC3383" s="91">
        <v>0</v>
      </c>
      <c r="AD3383" s="91">
        <v>0</v>
      </c>
      <c r="AE3383" s="91">
        <v>0</v>
      </c>
      <c r="AF3383" s="91">
        <v>169</v>
      </c>
      <c r="AG3383" s="91">
        <v>201</v>
      </c>
      <c r="AH3383" s="91">
        <v>1965497</v>
      </c>
      <c r="AI3383" s="91">
        <v>2</v>
      </c>
      <c r="AJ3383" s="91" t="s">
        <v>28785</v>
      </c>
      <c r="AK3383" s="91">
        <v>0</v>
      </c>
      <c r="AL3383" s="91">
        <v>0</v>
      </c>
      <c r="AM3383" s="91" t="s">
        <v>87</v>
      </c>
      <c r="AO3383" s="91">
        <v>0</v>
      </c>
      <c r="AP3383" s="91">
        <v>2</v>
      </c>
      <c r="AQ3383" s="91">
        <v>1035852</v>
      </c>
      <c r="AR3383" s="91" t="s">
        <v>87</v>
      </c>
      <c r="AU3383" s="93">
        <v>42060</v>
      </c>
      <c r="AW3383" s="91">
        <v>1</v>
      </c>
      <c r="AX3383" s="91">
        <v>0</v>
      </c>
      <c r="AZ3383" s="92">
        <v>36680</v>
      </c>
      <c r="BA3383" s="91" t="s">
        <v>183</v>
      </c>
      <c r="BB3383" s="92">
        <v>42057</v>
      </c>
      <c r="BC3383" s="91" t="s">
        <v>87</v>
      </c>
    </row>
    <row r="3384" spans="1:55">
      <c r="A3384" s="91">
        <f t="shared" si="52"/>
        <v>3383</v>
      </c>
      <c r="B3384" s="91">
        <v>3058002</v>
      </c>
      <c r="C3384" s="91">
        <v>50</v>
      </c>
      <c r="D3384" s="91">
        <v>22</v>
      </c>
      <c r="E3384" s="91">
        <v>30580</v>
      </c>
      <c r="F3384" s="91">
        <v>2</v>
      </c>
      <c r="G3384" s="91" t="s">
        <v>28786</v>
      </c>
      <c r="I3384" s="91" t="s">
        <v>10198</v>
      </c>
      <c r="J3384" s="91" t="s">
        <v>28786</v>
      </c>
      <c r="K3384" s="91" t="s">
        <v>28787</v>
      </c>
      <c r="L3384" s="91" t="s">
        <v>28788</v>
      </c>
      <c r="O3384" s="91" t="s">
        <v>28789</v>
      </c>
      <c r="P3384" s="91" t="s">
        <v>28790</v>
      </c>
      <c r="U3384" s="91">
        <v>1</v>
      </c>
      <c r="V3384" s="91">
        <v>500000</v>
      </c>
      <c r="W3384" s="91">
        <v>0</v>
      </c>
      <c r="X3384" s="91">
        <v>100</v>
      </c>
      <c r="Y3384" s="91">
        <v>120</v>
      </c>
      <c r="Z3384" s="91">
        <v>40</v>
      </c>
      <c r="AA3384" s="91">
        <v>60</v>
      </c>
      <c r="AB3384" s="91">
        <v>120</v>
      </c>
      <c r="AC3384" s="91">
        <v>40</v>
      </c>
      <c r="AD3384" s="91">
        <v>60</v>
      </c>
      <c r="AE3384" s="91">
        <v>120</v>
      </c>
      <c r="AF3384" s="91">
        <v>5</v>
      </c>
      <c r="AG3384" s="91">
        <v>150</v>
      </c>
      <c r="AH3384" s="91">
        <v>3834960</v>
      </c>
      <c r="AI3384" s="91">
        <v>1</v>
      </c>
      <c r="AJ3384" s="91" t="s">
        <v>28791</v>
      </c>
      <c r="AK3384" s="91">
        <v>0</v>
      </c>
      <c r="AL3384" s="91">
        <v>1</v>
      </c>
      <c r="AM3384" s="91">
        <v>3058002</v>
      </c>
      <c r="AN3384" s="91" t="s">
        <v>271</v>
      </c>
      <c r="AO3384" s="91">
        <v>1</v>
      </c>
      <c r="AP3384" s="91">
        <v>2</v>
      </c>
      <c r="AQ3384" s="91">
        <v>1029338</v>
      </c>
      <c r="AR3384" s="91" t="s">
        <v>87</v>
      </c>
      <c r="AU3384" s="93">
        <v>42060</v>
      </c>
      <c r="AW3384" s="91">
        <v>1</v>
      </c>
      <c r="AX3384" s="91">
        <v>0</v>
      </c>
      <c r="AZ3384" s="92">
        <v>36680</v>
      </c>
      <c r="BA3384" s="91" t="s">
        <v>183</v>
      </c>
      <c r="BB3384" s="92">
        <v>42057</v>
      </c>
      <c r="BC3384" s="91" t="s">
        <v>87</v>
      </c>
    </row>
    <row r="3385" spans="1:55">
      <c r="A3385" s="91">
        <f t="shared" si="52"/>
        <v>3384</v>
      </c>
      <c r="B3385" s="91">
        <v>3067001</v>
      </c>
      <c r="C3385" s="91">
        <v>50</v>
      </c>
      <c r="D3385" s="91">
        <v>22</v>
      </c>
      <c r="E3385" s="91">
        <v>30670</v>
      </c>
      <c r="F3385" s="91">
        <v>1</v>
      </c>
      <c r="G3385" s="91" t="s">
        <v>28792</v>
      </c>
      <c r="I3385" s="91" t="s">
        <v>17420</v>
      </c>
      <c r="J3385" s="91" t="s">
        <v>28792</v>
      </c>
      <c r="K3385" s="91" t="s">
        <v>28793</v>
      </c>
      <c r="L3385" s="91" t="s">
        <v>28794</v>
      </c>
      <c r="O3385" s="91" t="s">
        <v>28795</v>
      </c>
      <c r="P3385" s="91" t="s">
        <v>87</v>
      </c>
      <c r="U3385" s="91">
        <v>1</v>
      </c>
      <c r="V3385" s="91">
        <v>500000</v>
      </c>
      <c r="W3385" s="91">
        <v>0</v>
      </c>
      <c r="X3385" s="91">
        <v>100</v>
      </c>
      <c r="Y3385" s="91">
        <v>120</v>
      </c>
      <c r="Z3385" s="91">
        <v>40</v>
      </c>
      <c r="AA3385" s="91">
        <v>60</v>
      </c>
      <c r="AB3385" s="91">
        <v>120</v>
      </c>
      <c r="AC3385" s="91">
        <v>40</v>
      </c>
      <c r="AD3385" s="91">
        <v>60</v>
      </c>
      <c r="AE3385" s="91">
        <v>120</v>
      </c>
      <c r="AF3385" s="91">
        <v>5</v>
      </c>
      <c r="AG3385" s="91">
        <v>288</v>
      </c>
      <c r="AH3385" s="91">
        <v>163744</v>
      </c>
      <c r="AI3385" s="91">
        <v>2</v>
      </c>
      <c r="AJ3385" s="91" t="s">
        <v>28796</v>
      </c>
      <c r="AK3385" s="91">
        <v>0</v>
      </c>
      <c r="AL3385" s="91">
        <v>0</v>
      </c>
      <c r="AM3385" s="91" t="s">
        <v>87</v>
      </c>
      <c r="AO3385" s="91">
        <v>1</v>
      </c>
      <c r="AP3385" s="91">
        <v>2</v>
      </c>
      <c r="AQ3385" s="91">
        <v>1573253</v>
      </c>
      <c r="AR3385" s="91" t="s">
        <v>87</v>
      </c>
      <c r="AU3385" s="93">
        <v>42060</v>
      </c>
      <c r="AW3385" s="91">
        <v>1</v>
      </c>
      <c r="AX3385" s="91">
        <v>0</v>
      </c>
      <c r="AZ3385" s="92">
        <v>36680</v>
      </c>
      <c r="BA3385" s="91" t="s">
        <v>183</v>
      </c>
      <c r="BB3385" s="92">
        <v>42949.472384259258</v>
      </c>
      <c r="BC3385" s="91" t="s">
        <v>233</v>
      </c>
    </row>
    <row r="3386" spans="1:55">
      <c r="A3386" s="91">
        <f t="shared" si="52"/>
        <v>3385</v>
      </c>
      <c r="B3386" s="91">
        <v>3147001</v>
      </c>
      <c r="C3386" s="91">
        <v>80</v>
      </c>
      <c r="D3386" s="91">
        <v>22</v>
      </c>
      <c r="E3386" s="91">
        <v>31470</v>
      </c>
      <c r="F3386" s="91">
        <v>1</v>
      </c>
      <c r="G3386" s="91" t="s">
        <v>28797</v>
      </c>
      <c r="I3386" s="91" t="s">
        <v>28798</v>
      </c>
      <c r="J3386" s="91" t="s">
        <v>28797</v>
      </c>
      <c r="K3386" s="91" t="s">
        <v>28799</v>
      </c>
      <c r="L3386" s="91" t="s">
        <v>28800</v>
      </c>
      <c r="O3386" s="91" t="s">
        <v>28801</v>
      </c>
      <c r="P3386" s="91" t="s">
        <v>28802</v>
      </c>
      <c r="U3386" s="91">
        <v>1</v>
      </c>
      <c r="V3386" s="91">
        <v>500000</v>
      </c>
      <c r="W3386" s="91">
        <v>0</v>
      </c>
      <c r="X3386" s="91">
        <v>100</v>
      </c>
      <c r="Y3386" s="91">
        <v>120</v>
      </c>
      <c r="Z3386" s="91">
        <v>40</v>
      </c>
      <c r="AA3386" s="91">
        <v>60</v>
      </c>
      <c r="AB3386" s="91">
        <v>120</v>
      </c>
      <c r="AC3386" s="91">
        <v>40</v>
      </c>
      <c r="AD3386" s="91">
        <v>60</v>
      </c>
      <c r="AE3386" s="91">
        <v>120</v>
      </c>
      <c r="AF3386" s="91">
        <v>177</v>
      </c>
      <c r="AG3386" s="91">
        <v>200</v>
      </c>
      <c r="AH3386" s="91">
        <v>1401</v>
      </c>
      <c r="AI3386" s="91">
        <v>2</v>
      </c>
      <c r="AJ3386" s="91" t="s">
        <v>28803</v>
      </c>
      <c r="AK3386" s="91">
        <v>0</v>
      </c>
      <c r="AL3386" s="91">
        <v>0</v>
      </c>
      <c r="AM3386" s="91" t="s">
        <v>87</v>
      </c>
      <c r="AO3386" s="91">
        <v>0</v>
      </c>
      <c r="AP3386" s="91">
        <v>2</v>
      </c>
      <c r="AQ3386" s="91">
        <v>1517688</v>
      </c>
      <c r="AR3386" s="91" t="s">
        <v>87</v>
      </c>
      <c r="AU3386" s="93">
        <v>42060</v>
      </c>
      <c r="AW3386" s="91">
        <v>1</v>
      </c>
      <c r="AX3386" s="91">
        <v>0</v>
      </c>
      <c r="AZ3386" s="92">
        <v>36680</v>
      </c>
      <c r="BA3386" s="91" t="s">
        <v>183</v>
      </c>
      <c r="BB3386" s="92">
        <v>42057</v>
      </c>
      <c r="BC3386" s="91" t="s">
        <v>87</v>
      </c>
    </row>
    <row r="3387" spans="1:55">
      <c r="A3387" s="91">
        <f t="shared" si="52"/>
        <v>3386</v>
      </c>
      <c r="B3387" s="91">
        <v>3726001</v>
      </c>
      <c r="C3387" s="91">
        <v>50</v>
      </c>
      <c r="D3387" s="91">
        <v>22</v>
      </c>
      <c r="E3387" s="91">
        <v>37260</v>
      </c>
      <c r="F3387" s="91">
        <v>1</v>
      </c>
      <c r="G3387" s="91" t="s">
        <v>28804</v>
      </c>
      <c r="I3387" s="91" t="s">
        <v>28805</v>
      </c>
      <c r="J3387" s="91" t="s">
        <v>28806</v>
      </c>
      <c r="K3387" s="91" t="s">
        <v>28807</v>
      </c>
      <c r="L3387" s="91" t="s">
        <v>28808</v>
      </c>
      <c r="O3387" s="91" t="s">
        <v>28809</v>
      </c>
      <c r="P3387" s="91" t="s">
        <v>28810</v>
      </c>
      <c r="U3387" s="91">
        <v>0</v>
      </c>
      <c r="V3387" s="91">
        <v>500000</v>
      </c>
      <c r="W3387" s="91">
        <v>0</v>
      </c>
      <c r="X3387" s="91">
        <v>100</v>
      </c>
      <c r="Y3387" s="91">
        <v>120</v>
      </c>
      <c r="Z3387" s="91">
        <v>40</v>
      </c>
      <c r="AA3387" s="91">
        <v>60</v>
      </c>
      <c r="AB3387" s="91">
        <v>120</v>
      </c>
      <c r="AC3387" s="91">
        <v>0</v>
      </c>
      <c r="AD3387" s="91">
        <v>100</v>
      </c>
      <c r="AE3387" s="91">
        <v>120</v>
      </c>
      <c r="AF3387" s="91">
        <v>5</v>
      </c>
      <c r="AG3387" s="91">
        <v>214</v>
      </c>
      <c r="AH3387" s="91">
        <v>341091</v>
      </c>
      <c r="AI3387" s="91">
        <v>2</v>
      </c>
      <c r="AJ3387" s="91" t="s">
        <v>28811</v>
      </c>
      <c r="AK3387" s="91">
        <v>0</v>
      </c>
      <c r="AL3387" s="91">
        <v>0</v>
      </c>
      <c r="AM3387" s="91" t="s">
        <v>87</v>
      </c>
      <c r="AO3387" s="91">
        <v>0</v>
      </c>
      <c r="AP3387" s="91">
        <v>2</v>
      </c>
      <c r="AQ3387" s="91" t="s">
        <v>87</v>
      </c>
      <c r="AR3387" s="91" t="s">
        <v>87</v>
      </c>
      <c r="AW3387" s="91">
        <v>1</v>
      </c>
      <c r="AX3387" s="91">
        <v>0</v>
      </c>
      <c r="AZ3387" s="92">
        <v>36680</v>
      </c>
      <c r="BA3387" s="91" t="s">
        <v>183</v>
      </c>
      <c r="BB3387" s="92">
        <v>39198</v>
      </c>
      <c r="BC3387" s="91" t="s">
        <v>87</v>
      </c>
    </row>
    <row r="3388" spans="1:55">
      <c r="A3388" s="91">
        <f t="shared" si="52"/>
        <v>3387</v>
      </c>
      <c r="B3388" s="91">
        <v>3883001</v>
      </c>
      <c r="C3388" s="91">
        <v>50</v>
      </c>
      <c r="D3388" s="91">
        <v>22</v>
      </c>
      <c r="E3388" s="91">
        <v>38830</v>
      </c>
      <c r="F3388" s="91">
        <v>1</v>
      </c>
      <c r="G3388" s="91" t="s">
        <v>28812</v>
      </c>
      <c r="I3388" s="91" t="s">
        <v>2432</v>
      </c>
      <c r="J3388" s="91" t="s">
        <v>28813</v>
      </c>
      <c r="K3388" s="91" t="s">
        <v>28814</v>
      </c>
      <c r="L3388" s="91" t="s">
        <v>28815</v>
      </c>
      <c r="O3388" s="91" t="s">
        <v>28816</v>
      </c>
      <c r="P3388" s="91" t="s">
        <v>28817</v>
      </c>
      <c r="U3388" s="91">
        <v>1</v>
      </c>
      <c r="V3388" s="91">
        <v>500000</v>
      </c>
      <c r="W3388" s="91">
        <v>0</v>
      </c>
      <c r="X3388" s="91">
        <v>100</v>
      </c>
      <c r="Y3388" s="91">
        <v>120</v>
      </c>
      <c r="Z3388" s="91">
        <v>0</v>
      </c>
      <c r="AA3388" s="91">
        <v>100</v>
      </c>
      <c r="AB3388" s="91">
        <v>120</v>
      </c>
      <c r="AC3388" s="91">
        <v>0</v>
      </c>
      <c r="AD3388" s="91">
        <v>100</v>
      </c>
      <c r="AE3388" s="91">
        <v>120</v>
      </c>
      <c r="AF3388" s="91">
        <v>5</v>
      </c>
      <c r="AG3388" s="91">
        <v>208</v>
      </c>
      <c r="AH3388" s="91">
        <v>412833</v>
      </c>
      <c r="AI3388" s="91">
        <v>2</v>
      </c>
      <c r="AJ3388" s="91" t="s">
        <v>28818</v>
      </c>
      <c r="AK3388" s="91">
        <v>0</v>
      </c>
      <c r="AL3388" s="91">
        <v>0</v>
      </c>
      <c r="AM3388" s="91" t="s">
        <v>87</v>
      </c>
      <c r="AO3388" s="91">
        <v>0</v>
      </c>
      <c r="AP3388" s="91">
        <v>2</v>
      </c>
      <c r="AQ3388" s="91">
        <v>1244999</v>
      </c>
      <c r="AR3388" s="91" t="s">
        <v>87</v>
      </c>
      <c r="AU3388" s="93">
        <v>42060</v>
      </c>
      <c r="AW3388" s="91">
        <v>1</v>
      </c>
      <c r="AX3388" s="91">
        <v>0</v>
      </c>
      <c r="AZ3388" s="92">
        <v>36680</v>
      </c>
      <c r="BA3388" s="91" t="s">
        <v>183</v>
      </c>
      <c r="BB3388" s="92">
        <v>42057</v>
      </c>
      <c r="BC3388" s="91" t="s">
        <v>87</v>
      </c>
    </row>
    <row r="3389" spans="1:55">
      <c r="A3389" s="91">
        <f t="shared" si="52"/>
        <v>3388</v>
      </c>
      <c r="B3389" s="91">
        <v>4066001</v>
      </c>
      <c r="C3389" s="91">
        <v>50</v>
      </c>
      <c r="D3389" s="91">
        <v>22</v>
      </c>
      <c r="E3389" s="91">
        <v>40660</v>
      </c>
      <c r="F3389" s="91">
        <v>1</v>
      </c>
      <c r="G3389" s="91" t="s">
        <v>28819</v>
      </c>
      <c r="I3389" s="91" t="s">
        <v>28820</v>
      </c>
      <c r="J3389" s="91" t="s">
        <v>28821</v>
      </c>
      <c r="K3389" s="91" t="s">
        <v>2943</v>
      </c>
      <c r="L3389" s="91" t="s">
        <v>28822</v>
      </c>
      <c r="O3389" s="91" t="s">
        <v>28823</v>
      </c>
      <c r="P3389" s="91" t="s">
        <v>87</v>
      </c>
      <c r="U3389" s="91">
        <v>1</v>
      </c>
      <c r="V3389" s="91">
        <v>500000</v>
      </c>
      <c r="W3389" s="91">
        <v>0</v>
      </c>
      <c r="X3389" s="91">
        <v>100</v>
      </c>
      <c r="Y3389" s="91">
        <v>120</v>
      </c>
      <c r="Z3389" s="91">
        <v>40</v>
      </c>
      <c r="AA3389" s="91">
        <v>60</v>
      </c>
      <c r="AB3389" s="91">
        <v>120</v>
      </c>
      <c r="AC3389" s="91">
        <v>0</v>
      </c>
      <c r="AD3389" s="91">
        <v>100</v>
      </c>
      <c r="AE3389" s="91">
        <v>120</v>
      </c>
      <c r="AF3389" s="91">
        <v>5</v>
      </c>
      <c r="AG3389" s="91">
        <v>740</v>
      </c>
      <c r="AH3389" s="91">
        <v>3982167</v>
      </c>
      <c r="AI3389" s="91">
        <v>1</v>
      </c>
      <c r="AJ3389" s="91" t="s">
        <v>28824</v>
      </c>
      <c r="AK3389" s="91">
        <v>0</v>
      </c>
      <c r="AL3389" s="91">
        <v>0</v>
      </c>
      <c r="AM3389" s="91" t="s">
        <v>87</v>
      </c>
      <c r="AO3389" s="91">
        <v>0</v>
      </c>
      <c r="AP3389" s="91">
        <v>2</v>
      </c>
      <c r="AQ3389" s="91">
        <v>1028708</v>
      </c>
      <c r="AR3389" s="91" t="s">
        <v>87</v>
      </c>
      <c r="AU3389" s="93">
        <v>42060</v>
      </c>
      <c r="AW3389" s="91">
        <v>1</v>
      </c>
      <c r="AX3389" s="91">
        <v>0</v>
      </c>
      <c r="AY3389" s="91">
        <v>0</v>
      </c>
      <c r="AZ3389" s="92">
        <v>36680</v>
      </c>
      <c r="BA3389" s="91" t="s">
        <v>183</v>
      </c>
      <c r="BB3389" s="92">
        <v>42057</v>
      </c>
      <c r="BC3389" s="91" t="s">
        <v>87</v>
      </c>
    </row>
    <row r="3390" spans="1:55">
      <c r="A3390" s="91">
        <f t="shared" si="52"/>
        <v>3389</v>
      </c>
      <c r="B3390" s="91">
        <v>5181001</v>
      </c>
      <c r="C3390" s="91">
        <v>30</v>
      </c>
      <c r="D3390" s="91">
        <v>22</v>
      </c>
      <c r="E3390" s="91">
        <v>51810</v>
      </c>
      <c r="F3390" s="91">
        <v>1</v>
      </c>
      <c r="G3390" s="91" t="s">
        <v>28825</v>
      </c>
      <c r="I3390" s="91" t="s">
        <v>28826</v>
      </c>
      <c r="J3390" s="91" t="s">
        <v>28825</v>
      </c>
      <c r="K3390" s="91" t="s">
        <v>28827</v>
      </c>
      <c r="L3390" s="91" t="s">
        <v>28828</v>
      </c>
      <c r="M3390" s="91" t="s">
        <v>28829</v>
      </c>
      <c r="O3390" s="91" t="s">
        <v>28830</v>
      </c>
      <c r="P3390" s="91" t="s">
        <v>28831</v>
      </c>
      <c r="U3390" s="91">
        <v>1</v>
      </c>
      <c r="V3390" s="91">
        <v>500000</v>
      </c>
      <c r="W3390" s="91">
        <v>0</v>
      </c>
      <c r="X3390" s="91">
        <v>100</v>
      </c>
      <c r="Y3390" s="91">
        <v>120</v>
      </c>
      <c r="Z3390" s="91">
        <v>0</v>
      </c>
      <c r="AA3390" s="91">
        <v>100</v>
      </c>
      <c r="AB3390" s="91">
        <v>120</v>
      </c>
      <c r="AC3390" s="91">
        <v>0</v>
      </c>
      <c r="AD3390" s="91">
        <v>100</v>
      </c>
      <c r="AE3390" s="91">
        <v>120</v>
      </c>
      <c r="AF3390" s="91">
        <v>5</v>
      </c>
      <c r="AG3390" s="91">
        <v>86</v>
      </c>
      <c r="AH3390" s="91">
        <v>9012274</v>
      </c>
      <c r="AI3390" s="91">
        <v>2</v>
      </c>
      <c r="AJ3390" s="91" t="s">
        <v>28832</v>
      </c>
      <c r="AK3390" s="91">
        <v>0</v>
      </c>
      <c r="AL3390" s="91">
        <v>0</v>
      </c>
      <c r="AM3390" s="91" t="s">
        <v>87</v>
      </c>
      <c r="AO3390" s="91">
        <v>0</v>
      </c>
      <c r="AP3390" s="91">
        <v>2</v>
      </c>
      <c r="AQ3390" s="91">
        <v>1326844</v>
      </c>
      <c r="AR3390" s="91" t="s">
        <v>87</v>
      </c>
      <c r="AU3390" s="93">
        <v>42060</v>
      </c>
      <c r="AW3390" s="91">
        <v>1</v>
      </c>
      <c r="AX3390" s="91">
        <v>0</v>
      </c>
      <c r="AZ3390" s="92">
        <v>36680</v>
      </c>
      <c r="BA3390" s="91" t="s">
        <v>183</v>
      </c>
      <c r="BB3390" s="92">
        <v>42057</v>
      </c>
      <c r="BC3390" s="91" t="s">
        <v>87</v>
      </c>
    </row>
    <row r="3391" spans="1:55">
      <c r="A3391" s="91">
        <f t="shared" si="52"/>
        <v>3390</v>
      </c>
      <c r="B3391" s="91">
        <v>5550001</v>
      </c>
      <c r="C3391" s="91">
        <v>50</v>
      </c>
      <c r="D3391" s="91">
        <v>22</v>
      </c>
      <c r="E3391" s="91">
        <v>55500</v>
      </c>
      <c r="F3391" s="91">
        <v>1</v>
      </c>
      <c r="G3391" s="91" t="s">
        <v>28833</v>
      </c>
      <c r="I3391" s="91" t="s">
        <v>28834</v>
      </c>
      <c r="J3391" s="91" t="s">
        <v>28835</v>
      </c>
      <c r="K3391" s="91" t="s">
        <v>28836</v>
      </c>
      <c r="L3391" s="91" t="s">
        <v>28837</v>
      </c>
      <c r="O3391" s="91" t="s">
        <v>28838</v>
      </c>
      <c r="P3391" s="91" t="s">
        <v>87</v>
      </c>
      <c r="U3391" s="91">
        <v>0</v>
      </c>
      <c r="V3391" s="91">
        <v>500000</v>
      </c>
      <c r="W3391" s="91">
        <v>0</v>
      </c>
      <c r="X3391" s="91">
        <v>100</v>
      </c>
      <c r="Y3391" s="91">
        <v>120</v>
      </c>
      <c r="Z3391" s="91">
        <v>0</v>
      </c>
      <c r="AA3391" s="91">
        <v>100</v>
      </c>
      <c r="AB3391" s="91">
        <v>120</v>
      </c>
      <c r="AC3391" s="91">
        <v>0</v>
      </c>
      <c r="AD3391" s="91">
        <v>100</v>
      </c>
      <c r="AE3391" s="91">
        <v>120</v>
      </c>
      <c r="AF3391" s="91">
        <v>5</v>
      </c>
      <c r="AG3391" s="91">
        <v>208</v>
      </c>
      <c r="AH3391" s="91">
        <v>610758</v>
      </c>
      <c r="AI3391" s="91">
        <v>2</v>
      </c>
      <c r="AJ3391" s="91" t="s">
        <v>28839</v>
      </c>
      <c r="AK3391" s="91">
        <v>0</v>
      </c>
      <c r="AL3391" s="91">
        <v>0</v>
      </c>
      <c r="AM3391" s="91" t="s">
        <v>87</v>
      </c>
      <c r="AO3391" s="91">
        <v>0</v>
      </c>
      <c r="AP3391" s="91">
        <v>2</v>
      </c>
      <c r="AQ3391" s="91" t="s">
        <v>87</v>
      </c>
      <c r="AR3391" s="91" t="s">
        <v>87</v>
      </c>
      <c r="AW3391" s="91">
        <v>1</v>
      </c>
      <c r="AX3391" s="91">
        <v>0</v>
      </c>
      <c r="AZ3391" s="92">
        <v>36680</v>
      </c>
      <c r="BA3391" s="91" t="s">
        <v>183</v>
      </c>
      <c r="BB3391" s="92">
        <v>38629</v>
      </c>
      <c r="BC3391" s="91" t="s">
        <v>87</v>
      </c>
    </row>
    <row r="3392" spans="1:55">
      <c r="A3392" s="91">
        <f t="shared" si="52"/>
        <v>3391</v>
      </c>
      <c r="B3392" s="91">
        <v>5943001</v>
      </c>
      <c r="C3392" s="91">
        <v>50</v>
      </c>
      <c r="D3392" s="91">
        <v>22</v>
      </c>
      <c r="E3392" s="91">
        <v>59430</v>
      </c>
      <c r="F3392" s="91">
        <v>1</v>
      </c>
      <c r="G3392" s="91" t="s">
        <v>6573</v>
      </c>
      <c r="I3392" s="91" t="s">
        <v>6574</v>
      </c>
      <c r="J3392" s="91" t="s">
        <v>6574</v>
      </c>
      <c r="K3392" s="91" t="s">
        <v>350</v>
      </c>
      <c r="L3392" s="91" t="s">
        <v>28840</v>
      </c>
      <c r="M3392" s="91" t="s">
        <v>28841</v>
      </c>
      <c r="O3392" s="91" t="s">
        <v>28842</v>
      </c>
      <c r="P3392" s="91" t="s">
        <v>28843</v>
      </c>
      <c r="U3392" s="91">
        <v>0</v>
      </c>
      <c r="V3392" s="91">
        <v>500000</v>
      </c>
      <c r="W3392" s="91">
        <v>40</v>
      </c>
      <c r="X3392" s="91">
        <v>60</v>
      </c>
      <c r="Y3392" s="91">
        <v>120</v>
      </c>
      <c r="Z3392" s="91">
        <v>40</v>
      </c>
      <c r="AA3392" s="91">
        <v>60</v>
      </c>
      <c r="AB3392" s="91">
        <v>120</v>
      </c>
      <c r="AC3392" s="91">
        <v>40</v>
      </c>
      <c r="AD3392" s="91">
        <v>60</v>
      </c>
      <c r="AE3392" s="91">
        <v>120</v>
      </c>
      <c r="AF3392" s="91">
        <v>5</v>
      </c>
      <c r="AG3392" s="91">
        <v>114</v>
      </c>
      <c r="AH3392" s="91">
        <v>1029306</v>
      </c>
      <c r="AI3392" s="91">
        <v>1</v>
      </c>
      <c r="AJ3392" s="91" t="s">
        <v>28844</v>
      </c>
      <c r="AK3392" s="91">
        <v>0</v>
      </c>
      <c r="AL3392" s="91">
        <v>0</v>
      </c>
      <c r="AM3392" s="91" t="s">
        <v>87</v>
      </c>
      <c r="AO3392" s="91">
        <v>0</v>
      </c>
      <c r="AP3392" s="91">
        <v>2</v>
      </c>
      <c r="AQ3392" s="91" t="s">
        <v>87</v>
      </c>
      <c r="AR3392" s="91" t="s">
        <v>87</v>
      </c>
      <c r="AW3392" s="91">
        <v>1</v>
      </c>
      <c r="AX3392" s="91">
        <v>0</v>
      </c>
      <c r="AZ3392" s="92">
        <v>36680</v>
      </c>
      <c r="BA3392" s="91" t="s">
        <v>183</v>
      </c>
      <c r="BB3392" s="92">
        <v>42985.413391203707</v>
      </c>
      <c r="BC3392" s="91" t="s">
        <v>233</v>
      </c>
    </row>
    <row r="3393" spans="1:55">
      <c r="A3393" s="91">
        <f t="shared" si="52"/>
        <v>3392</v>
      </c>
      <c r="B3393" s="91">
        <v>6079001</v>
      </c>
      <c r="C3393" s="91">
        <v>50</v>
      </c>
      <c r="D3393" s="91">
        <v>22</v>
      </c>
      <c r="E3393" s="91">
        <v>60790</v>
      </c>
      <c r="F3393" s="91">
        <v>1</v>
      </c>
      <c r="G3393" s="91" t="s">
        <v>28845</v>
      </c>
      <c r="I3393" s="91" t="s">
        <v>28846</v>
      </c>
      <c r="J3393" s="91" t="s">
        <v>28847</v>
      </c>
      <c r="K3393" s="91" t="s">
        <v>28848</v>
      </c>
      <c r="L3393" s="91" t="s">
        <v>28849</v>
      </c>
      <c r="O3393" s="91" t="s">
        <v>28850</v>
      </c>
      <c r="P3393" s="91" t="s">
        <v>87</v>
      </c>
      <c r="U3393" s="91">
        <v>0</v>
      </c>
      <c r="V3393" s="91">
        <v>500000</v>
      </c>
      <c r="W3393" s="91">
        <v>0</v>
      </c>
      <c r="X3393" s="91">
        <v>0</v>
      </c>
      <c r="Y3393" s="91">
        <v>0</v>
      </c>
      <c r="Z3393" s="91">
        <v>0</v>
      </c>
      <c r="AA3393" s="91">
        <v>0</v>
      </c>
      <c r="AB3393" s="91">
        <v>0</v>
      </c>
      <c r="AC3393" s="91">
        <v>40</v>
      </c>
      <c r="AD3393" s="91">
        <v>60</v>
      </c>
      <c r="AE3393" s="91">
        <v>120</v>
      </c>
      <c r="AF3393" s="91">
        <v>543</v>
      </c>
      <c r="AG3393" s="91">
        <v>237</v>
      </c>
      <c r="AH3393" s="91">
        <v>2050</v>
      </c>
      <c r="AI3393" s="91">
        <v>2</v>
      </c>
      <c r="AJ3393" s="91" t="s">
        <v>28851</v>
      </c>
      <c r="AK3393" s="91">
        <v>0</v>
      </c>
      <c r="AL3393" s="91">
        <v>0</v>
      </c>
      <c r="AM3393" s="91" t="s">
        <v>87</v>
      </c>
      <c r="AO3393" s="91">
        <v>0</v>
      </c>
      <c r="AP3393" s="91">
        <v>2</v>
      </c>
      <c r="AQ3393" s="91" t="s">
        <v>87</v>
      </c>
      <c r="AR3393" s="91" t="s">
        <v>87</v>
      </c>
      <c r="AW3393" s="91">
        <v>1</v>
      </c>
      <c r="AX3393" s="91">
        <v>0</v>
      </c>
      <c r="AZ3393" s="92">
        <v>36680</v>
      </c>
      <c r="BA3393" s="91" t="s">
        <v>183</v>
      </c>
      <c r="BB3393" s="92">
        <v>42487</v>
      </c>
      <c r="BC3393" s="91" t="s">
        <v>87</v>
      </c>
    </row>
    <row r="3394" spans="1:55">
      <c r="A3394" s="91">
        <f t="shared" si="52"/>
        <v>3393</v>
      </c>
      <c r="B3394" s="91">
        <v>6197010</v>
      </c>
      <c r="C3394" s="91">
        <v>62</v>
      </c>
      <c r="D3394" s="91">
        <v>22</v>
      </c>
      <c r="E3394" s="91" t="s">
        <v>87</v>
      </c>
      <c r="F3394" s="91" t="s">
        <v>87</v>
      </c>
      <c r="G3394" s="91" t="s">
        <v>28852</v>
      </c>
      <c r="I3394" s="91" t="s">
        <v>28853</v>
      </c>
      <c r="K3394" s="91" t="s">
        <v>370</v>
      </c>
      <c r="L3394" s="91" t="s">
        <v>28854</v>
      </c>
      <c r="O3394" s="91" t="s">
        <v>28855</v>
      </c>
      <c r="P3394" s="91" t="s">
        <v>87</v>
      </c>
      <c r="R3394" s="91" t="s">
        <v>28856</v>
      </c>
      <c r="U3394" s="91">
        <v>0</v>
      </c>
      <c r="V3394" s="91">
        <v>0</v>
      </c>
      <c r="W3394" s="91">
        <v>0</v>
      </c>
      <c r="X3394" s="91">
        <v>100</v>
      </c>
      <c r="Y3394" s="91">
        <v>120</v>
      </c>
      <c r="Z3394" s="91">
        <v>0</v>
      </c>
      <c r="AA3394" s="91">
        <v>0</v>
      </c>
      <c r="AB3394" s="91">
        <v>0</v>
      </c>
      <c r="AC3394" s="91">
        <v>0</v>
      </c>
      <c r="AD3394" s="91">
        <v>0</v>
      </c>
      <c r="AE3394" s="91">
        <v>0</v>
      </c>
      <c r="AF3394" s="91">
        <v>5</v>
      </c>
      <c r="AG3394" s="91">
        <v>809</v>
      </c>
      <c r="AH3394" s="91">
        <v>5501772</v>
      </c>
      <c r="AI3394" s="91">
        <v>1</v>
      </c>
      <c r="AJ3394" s="91" t="s">
        <v>28853</v>
      </c>
      <c r="AK3394" s="91">
        <v>0</v>
      </c>
      <c r="AL3394" s="91">
        <v>0</v>
      </c>
      <c r="AM3394" s="91" t="s">
        <v>87</v>
      </c>
      <c r="AO3394" s="91">
        <v>0</v>
      </c>
      <c r="AP3394" s="91">
        <v>2</v>
      </c>
      <c r="AQ3394" s="91" t="s">
        <v>87</v>
      </c>
      <c r="AR3394" s="91" t="s">
        <v>87</v>
      </c>
      <c r="AW3394" s="91">
        <v>1</v>
      </c>
      <c r="AX3394" s="91">
        <v>0</v>
      </c>
      <c r="AZ3394" s="92">
        <v>39898</v>
      </c>
      <c r="BA3394" s="91" t="s">
        <v>183</v>
      </c>
      <c r="BB3394" s="92">
        <v>42471</v>
      </c>
      <c r="BC3394" s="91" t="s">
        <v>87</v>
      </c>
    </row>
    <row r="3395" spans="1:55">
      <c r="A3395" s="91">
        <f t="shared" ref="A3395:A3458" si="53">A3394+1</f>
        <v>3394</v>
      </c>
      <c r="B3395" s="91">
        <v>6454001</v>
      </c>
      <c r="C3395" s="91">
        <v>77</v>
      </c>
      <c r="D3395" s="91">
        <v>22</v>
      </c>
      <c r="E3395" s="91">
        <v>64540</v>
      </c>
      <c r="F3395" s="91">
        <v>1</v>
      </c>
      <c r="G3395" s="91" t="s">
        <v>28857</v>
      </c>
      <c r="I3395" s="91" t="s">
        <v>28858</v>
      </c>
      <c r="J3395" s="91" t="s">
        <v>28857</v>
      </c>
      <c r="K3395" s="91" t="s">
        <v>28859</v>
      </c>
      <c r="L3395" s="91" t="s">
        <v>28860</v>
      </c>
      <c r="O3395" s="91" t="s">
        <v>28861</v>
      </c>
      <c r="P3395" s="91" t="s">
        <v>28862</v>
      </c>
      <c r="U3395" s="91">
        <v>1</v>
      </c>
      <c r="V3395" s="91">
        <v>500000</v>
      </c>
      <c r="W3395" s="91">
        <v>0</v>
      </c>
      <c r="X3395" s="91">
        <v>100</v>
      </c>
      <c r="Y3395" s="91">
        <v>120</v>
      </c>
      <c r="Z3395" s="91">
        <v>0</v>
      </c>
      <c r="AA3395" s="91">
        <v>0</v>
      </c>
      <c r="AB3395" s="91">
        <v>0</v>
      </c>
      <c r="AC3395" s="91">
        <v>0</v>
      </c>
      <c r="AD3395" s="91">
        <v>0</v>
      </c>
      <c r="AE3395" s="91">
        <v>0</v>
      </c>
      <c r="AF3395" s="91">
        <v>169</v>
      </c>
      <c r="AG3395" s="91">
        <v>13</v>
      </c>
      <c r="AH3395" s="91">
        <v>501247</v>
      </c>
      <c r="AI3395" s="91">
        <v>2</v>
      </c>
      <c r="AJ3395" s="91" t="s">
        <v>28863</v>
      </c>
      <c r="AK3395" s="91">
        <v>0</v>
      </c>
      <c r="AL3395" s="91">
        <v>0</v>
      </c>
      <c r="AM3395" s="91" t="s">
        <v>87</v>
      </c>
      <c r="AO3395" s="91">
        <v>0</v>
      </c>
      <c r="AP3395" s="91">
        <v>2</v>
      </c>
      <c r="AQ3395" s="91">
        <v>1575457</v>
      </c>
      <c r="AR3395" s="91" t="s">
        <v>87</v>
      </c>
      <c r="AU3395" s="93">
        <v>42060</v>
      </c>
      <c r="AW3395" s="91">
        <v>1</v>
      </c>
      <c r="AX3395" s="91">
        <v>0</v>
      </c>
      <c r="AZ3395" s="92">
        <v>36680</v>
      </c>
      <c r="BA3395" s="91" t="s">
        <v>183</v>
      </c>
      <c r="BB3395" s="92">
        <v>42305</v>
      </c>
      <c r="BC3395" s="91" t="s">
        <v>87</v>
      </c>
    </row>
    <row r="3396" spans="1:55">
      <c r="A3396" s="91">
        <f t="shared" si="53"/>
        <v>3395</v>
      </c>
      <c r="B3396" s="91">
        <v>6488002</v>
      </c>
      <c r="C3396" s="91">
        <v>50</v>
      </c>
      <c r="D3396" s="91">
        <v>22</v>
      </c>
      <c r="E3396" s="91">
        <v>64880</v>
      </c>
      <c r="F3396" s="91">
        <v>2</v>
      </c>
      <c r="G3396" s="91" t="s">
        <v>3237</v>
      </c>
      <c r="I3396" s="91" t="s">
        <v>3238</v>
      </c>
      <c r="J3396" s="91" t="s">
        <v>3237</v>
      </c>
      <c r="K3396" s="91" t="s">
        <v>3239</v>
      </c>
      <c r="L3396" s="91" t="s">
        <v>28864</v>
      </c>
      <c r="O3396" s="91" t="s">
        <v>28865</v>
      </c>
      <c r="P3396" s="91" t="s">
        <v>28866</v>
      </c>
      <c r="U3396" s="91">
        <v>1</v>
      </c>
      <c r="V3396" s="91">
        <v>500000</v>
      </c>
      <c r="W3396" s="91">
        <v>0</v>
      </c>
      <c r="X3396" s="91">
        <v>100</v>
      </c>
      <c r="Y3396" s="91">
        <v>120</v>
      </c>
      <c r="Z3396" s="91">
        <v>0</v>
      </c>
      <c r="AA3396" s="91">
        <v>100</v>
      </c>
      <c r="AB3396" s="91">
        <v>120</v>
      </c>
      <c r="AC3396" s="91">
        <v>0</v>
      </c>
      <c r="AD3396" s="91">
        <v>100</v>
      </c>
      <c r="AE3396" s="91">
        <v>120</v>
      </c>
      <c r="AF3396" s="91">
        <v>5</v>
      </c>
      <c r="AG3396" s="91">
        <v>862</v>
      </c>
      <c r="AH3396" s="91">
        <v>1075243</v>
      </c>
      <c r="AI3396" s="91">
        <v>1</v>
      </c>
      <c r="AJ3396" s="91" t="s">
        <v>28867</v>
      </c>
      <c r="AK3396" s="91">
        <v>0</v>
      </c>
      <c r="AL3396" s="91">
        <v>0</v>
      </c>
      <c r="AM3396" s="91" t="s">
        <v>87</v>
      </c>
      <c r="AO3396" s="91">
        <v>0</v>
      </c>
      <c r="AP3396" s="91">
        <v>2</v>
      </c>
      <c r="AQ3396" s="91">
        <v>1073090</v>
      </c>
      <c r="AR3396" s="91" t="s">
        <v>87</v>
      </c>
      <c r="AU3396" s="93">
        <v>42060</v>
      </c>
      <c r="AW3396" s="91">
        <v>1</v>
      </c>
      <c r="AX3396" s="91">
        <v>0</v>
      </c>
      <c r="AZ3396" s="92">
        <v>36680</v>
      </c>
      <c r="BA3396" s="91" t="s">
        <v>183</v>
      </c>
      <c r="BB3396" s="92">
        <v>42057</v>
      </c>
      <c r="BC3396" s="91" t="s">
        <v>87</v>
      </c>
    </row>
    <row r="3397" spans="1:55">
      <c r="A3397" s="91">
        <f t="shared" si="53"/>
        <v>3396</v>
      </c>
      <c r="B3397" s="91">
        <v>6938009</v>
      </c>
      <c r="C3397" s="91">
        <v>30</v>
      </c>
      <c r="D3397" s="91">
        <v>22</v>
      </c>
      <c r="E3397" s="91" t="s">
        <v>87</v>
      </c>
      <c r="F3397" s="91" t="s">
        <v>87</v>
      </c>
      <c r="G3397" s="91" t="s">
        <v>3444</v>
      </c>
      <c r="I3397" s="91" t="s">
        <v>28868</v>
      </c>
      <c r="J3397" s="91" t="s">
        <v>28869</v>
      </c>
      <c r="K3397" s="91" t="s">
        <v>28870</v>
      </c>
      <c r="L3397" s="91" t="s">
        <v>28871</v>
      </c>
      <c r="O3397" s="91" t="s">
        <v>28872</v>
      </c>
      <c r="P3397" s="91" t="s">
        <v>87</v>
      </c>
      <c r="U3397" s="91">
        <v>1</v>
      </c>
      <c r="V3397" s="91">
        <v>500000</v>
      </c>
      <c r="W3397" s="91">
        <v>100</v>
      </c>
      <c r="X3397" s="91">
        <v>0</v>
      </c>
      <c r="Y3397" s="91">
        <v>0</v>
      </c>
      <c r="Z3397" s="91">
        <v>0</v>
      </c>
      <c r="AA3397" s="91">
        <v>0</v>
      </c>
      <c r="AB3397" s="91">
        <v>0</v>
      </c>
      <c r="AC3397" s="91">
        <v>0</v>
      </c>
      <c r="AD3397" s="91">
        <v>0</v>
      </c>
      <c r="AE3397" s="91">
        <v>0</v>
      </c>
      <c r="AF3397" s="91">
        <v>9</v>
      </c>
      <c r="AG3397" s="91">
        <v>615</v>
      </c>
      <c r="AH3397" s="91">
        <v>3136741</v>
      </c>
      <c r="AI3397" s="91">
        <v>1</v>
      </c>
      <c r="AJ3397" s="91" t="s">
        <v>28873</v>
      </c>
      <c r="AK3397" s="91">
        <v>0</v>
      </c>
      <c r="AL3397" s="91">
        <v>0</v>
      </c>
      <c r="AM3397" s="91" t="s">
        <v>87</v>
      </c>
      <c r="AO3397" s="91">
        <v>0</v>
      </c>
      <c r="AP3397" s="91">
        <v>2</v>
      </c>
      <c r="AQ3397" s="91">
        <v>1094217</v>
      </c>
      <c r="AR3397" s="91" t="s">
        <v>87</v>
      </c>
      <c r="AU3397" s="93">
        <v>42060</v>
      </c>
      <c r="AW3397" s="91">
        <v>1</v>
      </c>
      <c r="AX3397" s="91">
        <v>0</v>
      </c>
      <c r="AZ3397" s="92">
        <v>37572</v>
      </c>
      <c r="BA3397" s="91" t="s">
        <v>183</v>
      </c>
      <c r="BB3397" s="92">
        <v>42057</v>
      </c>
      <c r="BC3397" s="91" t="s">
        <v>87</v>
      </c>
    </row>
    <row r="3398" spans="1:55">
      <c r="A3398" s="91">
        <f t="shared" si="53"/>
        <v>3397</v>
      </c>
      <c r="B3398" s="91">
        <v>6938011</v>
      </c>
      <c r="C3398" s="91">
        <v>29</v>
      </c>
      <c r="D3398" s="91">
        <v>22</v>
      </c>
      <c r="E3398" s="91" t="s">
        <v>87</v>
      </c>
      <c r="F3398" s="91" t="s">
        <v>87</v>
      </c>
      <c r="G3398" s="91" t="s">
        <v>3444</v>
      </c>
      <c r="H3398" s="91" t="s">
        <v>28874</v>
      </c>
      <c r="I3398" s="91" t="s">
        <v>28868</v>
      </c>
      <c r="J3398" s="91" t="s">
        <v>28875</v>
      </c>
      <c r="K3398" s="91" t="s">
        <v>28876</v>
      </c>
      <c r="L3398" s="91" t="s">
        <v>28877</v>
      </c>
      <c r="O3398" s="91" t="s">
        <v>28878</v>
      </c>
      <c r="P3398" s="91" t="s">
        <v>28879</v>
      </c>
      <c r="R3398" s="91" t="s">
        <v>28880</v>
      </c>
      <c r="S3398" s="91" t="s">
        <v>28881</v>
      </c>
      <c r="T3398" s="91" t="s">
        <v>860</v>
      </c>
      <c r="U3398" s="91">
        <v>1</v>
      </c>
      <c r="V3398" s="91">
        <v>500000</v>
      </c>
      <c r="W3398" s="91">
        <v>100</v>
      </c>
      <c r="X3398" s="91">
        <v>0</v>
      </c>
      <c r="Y3398" s="91">
        <v>120</v>
      </c>
      <c r="Z3398" s="91">
        <v>0</v>
      </c>
      <c r="AA3398" s="91">
        <v>0</v>
      </c>
      <c r="AB3398" s="91">
        <v>0</v>
      </c>
      <c r="AC3398" s="91">
        <v>0</v>
      </c>
      <c r="AD3398" s="91">
        <v>0</v>
      </c>
      <c r="AE3398" s="91">
        <v>0</v>
      </c>
      <c r="AF3398" s="91">
        <v>1</v>
      </c>
      <c r="AG3398" s="91">
        <v>257</v>
      </c>
      <c r="AH3398" s="91">
        <v>1141984</v>
      </c>
      <c r="AI3398" s="91">
        <v>1</v>
      </c>
      <c r="AJ3398" s="91" t="s">
        <v>28882</v>
      </c>
      <c r="AK3398" s="91">
        <v>0</v>
      </c>
      <c r="AL3398" s="91">
        <v>1</v>
      </c>
      <c r="AM3398" s="91" t="s">
        <v>28883</v>
      </c>
      <c r="AN3398" s="91" t="s">
        <v>15096</v>
      </c>
      <c r="AO3398" s="91">
        <v>0</v>
      </c>
      <c r="AP3398" s="91">
        <v>1</v>
      </c>
      <c r="AQ3398" s="91">
        <v>1094217</v>
      </c>
      <c r="AR3398" s="91" t="s">
        <v>87</v>
      </c>
      <c r="AU3398" s="93">
        <v>42060</v>
      </c>
      <c r="AW3398" s="91">
        <v>1</v>
      </c>
      <c r="AX3398" s="91">
        <v>0</v>
      </c>
      <c r="AZ3398" s="92">
        <v>40035</v>
      </c>
      <c r="BA3398" s="91" t="s">
        <v>183</v>
      </c>
      <c r="BB3398" s="92">
        <v>42057</v>
      </c>
      <c r="BC3398" s="91" t="s">
        <v>87</v>
      </c>
    </row>
    <row r="3399" spans="1:55">
      <c r="A3399" s="91">
        <f t="shared" si="53"/>
        <v>3398</v>
      </c>
      <c r="B3399" s="91">
        <v>6938015</v>
      </c>
      <c r="C3399" s="91">
        <v>20</v>
      </c>
      <c r="D3399" s="91">
        <v>22</v>
      </c>
      <c r="E3399" s="91" t="s">
        <v>87</v>
      </c>
      <c r="F3399" s="91" t="s">
        <v>87</v>
      </c>
      <c r="G3399" s="91" t="s">
        <v>3444</v>
      </c>
      <c r="H3399" s="91" t="s">
        <v>28884</v>
      </c>
      <c r="I3399" s="91" t="s">
        <v>28885</v>
      </c>
      <c r="J3399" s="91" t="s">
        <v>3446</v>
      </c>
      <c r="K3399" s="91" t="s">
        <v>28886</v>
      </c>
      <c r="L3399" s="91" t="s">
        <v>28887</v>
      </c>
      <c r="O3399" s="91" t="s">
        <v>28888</v>
      </c>
      <c r="P3399" s="91" t="s">
        <v>28889</v>
      </c>
      <c r="R3399" s="91" t="s">
        <v>28890</v>
      </c>
      <c r="S3399" s="91" t="s">
        <v>28891</v>
      </c>
      <c r="T3399" s="91" t="s">
        <v>201</v>
      </c>
      <c r="U3399" s="91">
        <v>1</v>
      </c>
      <c r="V3399" s="91">
        <v>500000</v>
      </c>
      <c r="W3399" s="91">
        <v>0</v>
      </c>
      <c r="X3399" s="91">
        <v>100</v>
      </c>
      <c r="Y3399" s="91">
        <v>120</v>
      </c>
      <c r="Z3399" s="91">
        <v>40</v>
      </c>
      <c r="AA3399" s="91">
        <v>60</v>
      </c>
      <c r="AB3399" s="91">
        <v>120</v>
      </c>
      <c r="AC3399" s="91">
        <v>0</v>
      </c>
      <c r="AD3399" s="91">
        <v>100</v>
      </c>
      <c r="AE3399" s="91">
        <v>120</v>
      </c>
      <c r="AF3399" s="91">
        <v>129</v>
      </c>
      <c r="AG3399" s="91">
        <v>104</v>
      </c>
      <c r="AH3399" s="91">
        <v>185200</v>
      </c>
      <c r="AI3399" s="91">
        <v>1</v>
      </c>
      <c r="AJ3399" s="91" t="s">
        <v>28868</v>
      </c>
      <c r="AK3399" s="91">
        <v>0</v>
      </c>
      <c r="AL3399" s="91">
        <v>0</v>
      </c>
      <c r="AM3399" s="91" t="s">
        <v>87</v>
      </c>
      <c r="AO3399" s="91">
        <v>0</v>
      </c>
      <c r="AP3399" s="91">
        <v>2</v>
      </c>
      <c r="AQ3399" s="91">
        <v>1094217</v>
      </c>
      <c r="AR3399" s="91" t="s">
        <v>87</v>
      </c>
      <c r="AU3399" s="93">
        <v>42060</v>
      </c>
      <c r="AW3399" s="91">
        <v>1</v>
      </c>
      <c r="AX3399" s="91">
        <v>0</v>
      </c>
      <c r="AZ3399" s="92">
        <v>41052</v>
      </c>
      <c r="BA3399" s="91" t="s">
        <v>183</v>
      </c>
      <c r="BB3399" s="92">
        <v>42057</v>
      </c>
      <c r="BC3399" s="91" t="s">
        <v>87</v>
      </c>
    </row>
    <row r="3400" spans="1:55">
      <c r="A3400" s="91">
        <f t="shared" si="53"/>
        <v>3399</v>
      </c>
      <c r="B3400" s="91">
        <v>6938017</v>
      </c>
      <c r="C3400" s="91">
        <v>70</v>
      </c>
      <c r="D3400" s="91">
        <v>22</v>
      </c>
      <c r="E3400" s="91" t="s">
        <v>87</v>
      </c>
      <c r="F3400" s="91" t="s">
        <v>87</v>
      </c>
      <c r="G3400" s="91" t="s">
        <v>3444</v>
      </c>
      <c r="H3400" s="91" t="s">
        <v>28892</v>
      </c>
      <c r="I3400" s="91" t="s">
        <v>28868</v>
      </c>
      <c r="J3400" s="91" t="s">
        <v>28893</v>
      </c>
      <c r="K3400" s="91" t="s">
        <v>28894</v>
      </c>
      <c r="L3400" s="91" t="s">
        <v>28895</v>
      </c>
      <c r="O3400" s="91" t="s">
        <v>28896</v>
      </c>
      <c r="P3400" s="91" t="s">
        <v>28897</v>
      </c>
      <c r="R3400" s="91" t="s">
        <v>28898</v>
      </c>
      <c r="T3400" s="91" t="s">
        <v>860</v>
      </c>
      <c r="U3400" s="91">
        <v>0</v>
      </c>
      <c r="V3400" s="91">
        <v>0</v>
      </c>
      <c r="W3400" s="91">
        <v>0</v>
      </c>
      <c r="X3400" s="91">
        <v>0</v>
      </c>
      <c r="Y3400" s="91">
        <v>0</v>
      </c>
      <c r="Z3400" s="91">
        <v>0</v>
      </c>
      <c r="AA3400" s="91">
        <v>0</v>
      </c>
      <c r="AB3400" s="91">
        <v>0</v>
      </c>
      <c r="AC3400" s="91">
        <v>100</v>
      </c>
      <c r="AD3400" s="91">
        <v>0</v>
      </c>
      <c r="AE3400" s="91">
        <v>0</v>
      </c>
      <c r="AF3400" s="91">
        <v>161</v>
      </c>
      <c r="AG3400" s="91">
        <v>112</v>
      </c>
      <c r="AH3400" s="91">
        <v>232192</v>
      </c>
      <c r="AI3400" s="91">
        <v>1</v>
      </c>
      <c r="AJ3400" s="91" t="s">
        <v>28899</v>
      </c>
      <c r="AK3400" s="91">
        <v>0</v>
      </c>
      <c r="AL3400" s="91">
        <v>0</v>
      </c>
      <c r="AM3400" s="91" t="s">
        <v>87</v>
      </c>
      <c r="AO3400" s="91">
        <v>0</v>
      </c>
      <c r="AP3400" s="91">
        <v>0</v>
      </c>
      <c r="AQ3400" s="91" t="s">
        <v>87</v>
      </c>
      <c r="AR3400" s="91" t="s">
        <v>87</v>
      </c>
      <c r="AW3400" s="91">
        <v>1</v>
      </c>
      <c r="AX3400" s="91">
        <v>0</v>
      </c>
      <c r="AZ3400" s="92">
        <v>43132</v>
      </c>
      <c r="BA3400" s="91" t="s">
        <v>442</v>
      </c>
      <c r="BB3400" s="92">
        <v>43132</v>
      </c>
      <c r="BC3400" s="91" t="s">
        <v>442</v>
      </c>
    </row>
    <row r="3401" spans="1:55">
      <c r="A3401" s="91">
        <f t="shared" si="53"/>
        <v>3400</v>
      </c>
      <c r="B3401" s="91">
        <v>6938018</v>
      </c>
      <c r="C3401" s="91">
        <v>30</v>
      </c>
      <c r="D3401" s="91">
        <v>22</v>
      </c>
      <c r="E3401" s="91" t="s">
        <v>87</v>
      </c>
      <c r="F3401" s="91" t="s">
        <v>87</v>
      </c>
      <c r="G3401" s="91" t="s">
        <v>28900</v>
      </c>
      <c r="I3401" s="91" t="s">
        <v>28901</v>
      </c>
      <c r="J3401" s="91" t="s">
        <v>28875</v>
      </c>
      <c r="K3401" s="91" t="s">
        <v>28902</v>
      </c>
      <c r="L3401" s="91" t="s">
        <v>28903</v>
      </c>
      <c r="O3401" s="91" t="s">
        <v>28904</v>
      </c>
      <c r="P3401" s="91" t="s">
        <v>28905</v>
      </c>
      <c r="R3401" s="91" t="s">
        <v>28906</v>
      </c>
      <c r="S3401" s="91" t="s">
        <v>28907</v>
      </c>
      <c r="T3401" s="91" t="s">
        <v>860</v>
      </c>
      <c r="U3401" s="91">
        <v>1</v>
      </c>
      <c r="V3401" s="91">
        <v>500000</v>
      </c>
      <c r="W3401" s="91">
        <v>100</v>
      </c>
      <c r="X3401" s="91">
        <v>0</v>
      </c>
      <c r="Y3401" s="91">
        <v>0</v>
      </c>
      <c r="Z3401" s="91">
        <v>0</v>
      </c>
      <c r="AA3401" s="91">
        <v>0</v>
      </c>
      <c r="AB3401" s="91">
        <v>0</v>
      </c>
      <c r="AC3401" s="91">
        <v>0</v>
      </c>
      <c r="AD3401" s="91">
        <v>0</v>
      </c>
      <c r="AE3401" s="91">
        <v>0</v>
      </c>
      <c r="AF3401" s="91">
        <v>522</v>
      </c>
      <c r="AG3401" s="91">
        <v>111</v>
      </c>
      <c r="AH3401" s="91">
        <v>8765631</v>
      </c>
      <c r="AI3401" s="91">
        <v>1</v>
      </c>
      <c r="AJ3401" s="91" t="s">
        <v>28901</v>
      </c>
      <c r="AK3401" s="91">
        <v>0</v>
      </c>
      <c r="AL3401" s="91">
        <v>0</v>
      </c>
      <c r="AM3401" s="91" t="s">
        <v>87</v>
      </c>
      <c r="AO3401" s="91">
        <v>0</v>
      </c>
      <c r="AP3401" s="91">
        <v>2</v>
      </c>
      <c r="AQ3401" s="91">
        <v>1094217</v>
      </c>
      <c r="AR3401" s="91" t="s">
        <v>87</v>
      </c>
      <c r="AU3401" s="93">
        <v>42060</v>
      </c>
      <c r="AW3401" s="91">
        <v>1</v>
      </c>
      <c r="AX3401" s="91">
        <v>0</v>
      </c>
      <c r="AZ3401" s="92">
        <v>41435</v>
      </c>
      <c r="BA3401" s="91" t="s">
        <v>183</v>
      </c>
      <c r="BB3401" s="92">
        <v>42057</v>
      </c>
      <c r="BC3401" s="91" t="s">
        <v>87</v>
      </c>
    </row>
    <row r="3402" spans="1:55">
      <c r="A3402" s="91">
        <f t="shared" si="53"/>
        <v>3401</v>
      </c>
      <c r="B3402" s="91">
        <v>6938021</v>
      </c>
      <c r="C3402" s="91">
        <v>70</v>
      </c>
      <c r="D3402" s="91">
        <v>22</v>
      </c>
      <c r="E3402" s="91" t="s">
        <v>87</v>
      </c>
      <c r="F3402" s="91" t="s">
        <v>87</v>
      </c>
      <c r="G3402" s="91" t="s">
        <v>3444</v>
      </c>
      <c r="H3402" s="91" t="s">
        <v>28908</v>
      </c>
      <c r="I3402" s="91" t="s">
        <v>28868</v>
      </c>
      <c r="J3402" s="91" t="s">
        <v>3446</v>
      </c>
      <c r="K3402" s="91" t="s">
        <v>17941</v>
      </c>
      <c r="L3402" s="91" t="s">
        <v>28909</v>
      </c>
      <c r="O3402" s="91" t="s">
        <v>28910</v>
      </c>
      <c r="P3402" s="91" t="s">
        <v>28911</v>
      </c>
      <c r="R3402" s="91" t="s">
        <v>28912</v>
      </c>
      <c r="S3402" s="91" t="s">
        <v>28913</v>
      </c>
      <c r="T3402" s="91" t="s">
        <v>860</v>
      </c>
      <c r="U3402" s="91">
        <v>0</v>
      </c>
      <c r="V3402" s="91">
        <v>500000</v>
      </c>
      <c r="W3402" s="91">
        <v>0</v>
      </c>
      <c r="X3402" s="91">
        <v>100</v>
      </c>
      <c r="Y3402" s="91">
        <v>120</v>
      </c>
      <c r="Z3402" s="91">
        <v>0</v>
      </c>
      <c r="AA3402" s="91">
        <v>0</v>
      </c>
      <c r="AB3402" s="91">
        <v>0</v>
      </c>
      <c r="AC3402" s="91">
        <v>0</v>
      </c>
      <c r="AD3402" s="91">
        <v>0</v>
      </c>
      <c r="AE3402" s="91">
        <v>0</v>
      </c>
      <c r="AF3402" s="91">
        <v>1</v>
      </c>
      <c r="AG3402" s="91">
        <v>470</v>
      </c>
      <c r="AH3402" s="91">
        <v>1736740</v>
      </c>
      <c r="AI3402" s="91">
        <v>1</v>
      </c>
      <c r="AJ3402" s="91" t="s">
        <v>28914</v>
      </c>
      <c r="AK3402" s="91">
        <v>0</v>
      </c>
      <c r="AL3402" s="91">
        <v>0</v>
      </c>
      <c r="AM3402" s="91" t="s">
        <v>87</v>
      </c>
      <c r="AO3402" s="91">
        <v>0</v>
      </c>
      <c r="AP3402" s="91">
        <v>2</v>
      </c>
      <c r="AQ3402" s="91" t="s">
        <v>87</v>
      </c>
      <c r="AR3402" s="91" t="s">
        <v>87</v>
      </c>
      <c r="AW3402" s="91">
        <v>1</v>
      </c>
      <c r="AX3402" s="91">
        <v>0</v>
      </c>
      <c r="AZ3402" s="92">
        <v>42265</v>
      </c>
      <c r="BA3402" s="91" t="s">
        <v>183</v>
      </c>
      <c r="BB3402" s="92">
        <v>42265</v>
      </c>
      <c r="BC3402" s="91" t="s">
        <v>87</v>
      </c>
    </row>
    <row r="3403" spans="1:55">
      <c r="A3403" s="91">
        <f t="shared" si="53"/>
        <v>3402</v>
      </c>
      <c r="B3403" s="91">
        <v>6983022</v>
      </c>
      <c r="C3403" s="91">
        <v>10</v>
      </c>
      <c r="D3403" s="91">
        <v>22</v>
      </c>
      <c r="E3403" s="91" t="s">
        <v>87</v>
      </c>
      <c r="F3403" s="91" t="s">
        <v>87</v>
      </c>
      <c r="G3403" s="91" t="s">
        <v>3444</v>
      </c>
      <c r="H3403" s="91" t="s">
        <v>28915</v>
      </c>
      <c r="I3403" s="91" t="s">
        <v>28868</v>
      </c>
      <c r="K3403" s="91" t="s">
        <v>12217</v>
      </c>
      <c r="L3403" s="91" t="s">
        <v>28916</v>
      </c>
      <c r="O3403" s="91" t="s">
        <v>28917</v>
      </c>
      <c r="P3403" s="91" t="s">
        <v>28918</v>
      </c>
      <c r="R3403" s="91" t="s">
        <v>28919</v>
      </c>
      <c r="S3403" s="91" t="s">
        <v>28920</v>
      </c>
      <c r="T3403" s="91" t="s">
        <v>860</v>
      </c>
      <c r="U3403" s="91">
        <v>1</v>
      </c>
      <c r="V3403" s="91">
        <v>500000</v>
      </c>
      <c r="W3403" s="91">
        <v>0</v>
      </c>
      <c r="X3403" s="91">
        <v>100</v>
      </c>
      <c r="Y3403" s="91">
        <v>120</v>
      </c>
      <c r="Z3403" s="91">
        <v>40</v>
      </c>
      <c r="AA3403" s="91">
        <v>60</v>
      </c>
      <c r="AB3403" s="91">
        <v>120</v>
      </c>
      <c r="AC3403" s="91">
        <v>0</v>
      </c>
      <c r="AD3403" s="91">
        <v>0</v>
      </c>
      <c r="AE3403" s="91">
        <v>0</v>
      </c>
      <c r="AF3403" s="91">
        <v>501</v>
      </c>
      <c r="AG3403" s="91">
        <v>309</v>
      </c>
      <c r="AH3403" s="91">
        <v>307542</v>
      </c>
      <c r="AI3403" s="91">
        <v>1</v>
      </c>
      <c r="AJ3403" s="91" t="s">
        <v>28921</v>
      </c>
      <c r="AK3403" s="91">
        <v>0</v>
      </c>
      <c r="AL3403" s="91">
        <v>0</v>
      </c>
      <c r="AM3403" s="91" t="s">
        <v>87</v>
      </c>
      <c r="AO3403" s="91">
        <v>0</v>
      </c>
      <c r="AP3403" s="91">
        <v>0</v>
      </c>
      <c r="AQ3403" s="91">
        <v>1094217</v>
      </c>
      <c r="AR3403" s="91" t="s">
        <v>87</v>
      </c>
      <c r="AU3403" s="93">
        <v>42060</v>
      </c>
      <c r="AW3403" s="91">
        <v>1</v>
      </c>
      <c r="AX3403" s="91">
        <v>0</v>
      </c>
      <c r="AZ3403" s="92">
        <v>42305</v>
      </c>
      <c r="BA3403" s="91" t="s">
        <v>183</v>
      </c>
      <c r="BB3403" s="92">
        <v>42985.413391203707</v>
      </c>
      <c r="BC3403" s="91" t="s">
        <v>233</v>
      </c>
    </row>
    <row r="3404" spans="1:55">
      <c r="A3404" s="91">
        <f t="shared" si="53"/>
        <v>3403</v>
      </c>
      <c r="B3404" s="91">
        <v>6983023</v>
      </c>
      <c r="C3404" s="91">
        <v>80</v>
      </c>
      <c r="D3404" s="91">
        <v>22</v>
      </c>
      <c r="E3404" s="91" t="s">
        <v>87</v>
      </c>
      <c r="F3404" s="91" t="s">
        <v>87</v>
      </c>
      <c r="G3404" s="91" t="s">
        <v>3444</v>
      </c>
      <c r="H3404" s="91" t="s">
        <v>28922</v>
      </c>
      <c r="I3404" s="91" t="s">
        <v>28923</v>
      </c>
      <c r="J3404" s="91" t="s">
        <v>28924</v>
      </c>
      <c r="K3404" s="91" t="s">
        <v>28925</v>
      </c>
      <c r="L3404" s="91" t="s">
        <v>28926</v>
      </c>
      <c r="O3404" s="91" t="s">
        <v>28927</v>
      </c>
      <c r="P3404" s="91" t="s">
        <v>28928</v>
      </c>
      <c r="R3404" s="91" t="s">
        <v>28929</v>
      </c>
      <c r="S3404" s="91" t="s">
        <v>28930</v>
      </c>
      <c r="T3404" s="91" t="s">
        <v>860</v>
      </c>
      <c r="U3404" s="91">
        <v>1</v>
      </c>
      <c r="V3404" s="91">
        <v>500000</v>
      </c>
      <c r="W3404" s="91">
        <v>0</v>
      </c>
      <c r="X3404" s="91">
        <v>100</v>
      </c>
      <c r="Y3404" s="91">
        <v>120</v>
      </c>
      <c r="Z3404" s="91">
        <v>40</v>
      </c>
      <c r="AA3404" s="91">
        <v>60</v>
      </c>
      <c r="AB3404" s="91">
        <v>120</v>
      </c>
      <c r="AC3404" s="91">
        <v>40</v>
      </c>
      <c r="AD3404" s="91">
        <v>60</v>
      </c>
      <c r="AE3404" s="91">
        <v>120</v>
      </c>
      <c r="AF3404" s="91">
        <v>190</v>
      </c>
      <c r="AG3404" s="91">
        <v>258</v>
      </c>
      <c r="AH3404" s="91">
        <v>3156571</v>
      </c>
      <c r="AI3404" s="91">
        <v>1</v>
      </c>
      <c r="AJ3404" s="91" t="s">
        <v>28931</v>
      </c>
      <c r="AK3404" s="91">
        <v>0</v>
      </c>
      <c r="AL3404" s="91">
        <v>0</v>
      </c>
      <c r="AM3404" s="91" t="s">
        <v>87</v>
      </c>
      <c r="AO3404" s="91">
        <v>0</v>
      </c>
      <c r="AP3404" s="91">
        <v>2</v>
      </c>
      <c r="AQ3404" s="91">
        <v>1094217</v>
      </c>
      <c r="AR3404" s="91" t="s">
        <v>87</v>
      </c>
      <c r="AU3404" s="93">
        <v>42060</v>
      </c>
      <c r="AW3404" s="91">
        <v>1</v>
      </c>
      <c r="AX3404" s="91">
        <v>0</v>
      </c>
      <c r="AZ3404" s="92">
        <v>42548</v>
      </c>
      <c r="BA3404" s="91" t="s">
        <v>183</v>
      </c>
      <c r="BB3404" s="92">
        <v>42584</v>
      </c>
      <c r="BC3404" s="91" t="s">
        <v>87</v>
      </c>
    </row>
    <row r="3405" spans="1:55">
      <c r="A3405" s="91">
        <f t="shared" si="53"/>
        <v>3404</v>
      </c>
      <c r="B3405" s="91">
        <v>6983025</v>
      </c>
      <c r="C3405" s="91">
        <v>38</v>
      </c>
      <c r="D3405" s="91">
        <v>22</v>
      </c>
      <c r="E3405" s="91" t="s">
        <v>87</v>
      </c>
      <c r="F3405" s="91" t="s">
        <v>87</v>
      </c>
      <c r="G3405" s="91" t="s">
        <v>3444</v>
      </c>
      <c r="H3405" s="91" t="s">
        <v>28932</v>
      </c>
      <c r="I3405" s="91" t="s">
        <v>3446</v>
      </c>
      <c r="K3405" s="91" t="s">
        <v>28870</v>
      </c>
      <c r="L3405" s="91" t="s">
        <v>28933</v>
      </c>
      <c r="O3405" s="91" t="s">
        <v>28934</v>
      </c>
      <c r="P3405" s="91" t="s">
        <v>28935</v>
      </c>
      <c r="R3405" s="91" t="s">
        <v>28936</v>
      </c>
      <c r="S3405" s="91" t="s">
        <v>28937</v>
      </c>
      <c r="T3405" s="91" t="s">
        <v>28938</v>
      </c>
      <c r="U3405" s="91">
        <v>1</v>
      </c>
      <c r="V3405" s="91">
        <v>500000</v>
      </c>
      <c r="W3405" s="91">
        <v>0</v>
      </c>
      <c r="X3405" s="91">
        <v>100</v>
      </c>
      <c r="Y3405" s="91">
        <v>120</v>
      </c>
      <c r="Z3405" s="91">
        <v>40</v>
      </c>
      <c r="AA3405" s="91">
        <v>60</v>
      </c>
      <c r="AB3405" s="91">
        <v>120</v>
      </c>
      <c r="AC3405" s="91">
        <v>0</v>
      </c>
      <c r="AD3405" s="91">
        <v>100</v>
      </c>
      <c r="AE3405" s="91">
        <v>120</v>
      </c>
      <c r="AF3405" s="91">
        <v>1</v>
      </c>
      <c r="AG3405" s="91">
        <v>1</v>
      </c>
      <c r="AH3405" s="91">
        <v>1806526</v>
      </c>
      <c r="AI3405" s="91">
        <v>1</v>
      </c>
      <c r="AJ3405" s="91" t="s">
        <v>28939</v>
      </c>
      <c r="AK3405" s="91">
        <v>0</v>
      </c>
      <c r="AL3405" s="91">
        <v>0</v>
      </c>
      <c r="AM3405" s="91" t="s">
        <v>87</v>
      </c>
      <c r="AO3405" s="91">
        <v>1</v>
      </c>
      <c r="AP3405" s="91">
        <v>2</v>
      </c>
      <c r="AQ3405" s="91">
        <v>1094217</v>
      </c>
      <c r="AR3405" s="91" t="s">
        <v>87</v>
      </c>
      <c r="AU3405" s="93">
        <v>42060</v>
      </c>
      <c r="AW3405" s="91">
        <v>1</v>
      </c>
      <c r="AX3405" s="91">
        <v>0</v>
      </c>
      <c r="AZ3405" s="92">
        <v>42821</v>
      </c>
      <c r="BA3405" s="91" t="s">
        <v>183</v>
      </c>
      <c r="BB3405" s="92">
        <v>42821</v>
      </c>
      <c r="BC3405" s="91" t="s">
        <v>87</v>
      </c>
    </row>
    <row r="3406" spans="1:55">
      <c r="A3406" s="91">
        <f t="shared" si="53"/>
        <v>3405</v>
      </c>
      <c r="B3406" s="91">
        <v>6983026</v>
      </c>
      <c r="C3406" s="91">
        <v>29</v>
      </c>
      <c r="D3406" s="91">
        <v>22</v>
      </c>
      <c r="E3406" s="91">
        <v>69830</v>
      </c>
      <c r="F3406" s="91">
        <v>26</v>
      </c>
      <c r="G3406" s="91" t="s">
        <v>3444</v>
      </c>
      <c r="H3406" s="91" t="s">
        <v>28940</v>
      </c>
      <c r="I3406" s="91" t="s">
        <v>28941</v>
      </c>
      <c r="J3406" s="91" t="s">
        <v>28942</v>
      </c>
      <c r="K3406" s="91" t="s">
        <v>28943</v>
      </c>
      <c r="L3406" s="91" t="s">
        <v>28944</v>
      </c>
      <c r="O3406" s="91" t="s">
        <v>28945</v>
      </c>
      <c r="P3406" s="91" t="s">
        <v>28946</v>
      </c>
      <c r="U3406" s="91">
        <v>1</v>
      </c>
      <c r="V3406" s="91">
        <v>500000</v>
      </c>
      <c r="W3406" s="91">
        <v>0</v>
      </c>
      <c r="X3406" s="91">
        <v>100</v>
      </c>
      <c r="Y3406" s="91">
        <v>120</v>
      </c>
      <c r="Z3406" s="91">
        <v>100</v>
      </c>
      <c r="AA3406" s="91">
        <v>0</v>
      </c>
      <c r="AB3406" s="91">
        <v>0</v>
      </c>
      <c r="AC3406" s="91">
        <v>100</v>
      </c>
      <c r="AD3406" s="91">
        <v>0</v>
      </c>
      <c r="AE3406" s="91">
        <v>0</v>
      </c>
      <c r="AF3406" s="91">
        <v>143</v>
      </c>
      <c r="AG3406" s="91">
        <v>415</v>
      </c>
      <c r="AH3406" s="91">
        <v>719506</v>
      </c>
      <c r="AI3406" s="91">
        <v>1</v>
      </c>
      <c r="AJ3406" s="91" t="s">
        <v>28947</v>
      </c>
      <c r="AK3406" s="91">
        <v>0</v>
      </c>
      <c r="AL3406" s="91">
        <v>0</v>
      </c>
      <c r="AM3406" s="91" t="s">
        <v>87</v>
      </c>
      <c r="AO3406" s="91">
        <v>1</v>
      </c>
      <c r="AP3406" s="91">
        <v>2</v>
      </c>
      <c r="AQ3406" s="91">
        <v>1094217</v>
      </c>
      <c r="AR3406" s="91" t="s">
        <v>87</v>
      </c>
      <c r="AU3406" s="93">
        <v>42060</v>
      </c>
      <c r="AW3406" s="91">
        <v>1</v>
      </c>
      <c r="AX3406" s="91">
        <v>0</v>
      </c>
      <c r="AZ3406" s="92">
        <v>43033.066342592596</v>
      </c>
      <c r="BA3406" s="91" t="s">
        <v>233</v>
      </c>
      <c r="BB3406" s="92">
        <v>43033.066342592596</v>
      </c>
      <c r="BC3406" s="91" t="s">
        <v>233</v>
      </c>
    </row>
    <row r="3407" spans="1:55">
      <c r="A3407" s="91">
        <f t="shared" si="53"/>
        <v>3406</v>
      </c>
      <c r="B3407" s="91">
        <v>1105801</v>
      </c>
      <c r="C3407" s="91">
        <v>62</v>
      </c>
      <c r="D3407" s="91">
        <v>22</v>
      </c>
      <c r="E3407" s="91">
        <v>11058</v>
      </c>
      <c r="F3407" s="91">
        <v>1</v>
      </c>
      <c r="G3407" s="91" t="s">
        <v>28948</v>
      </c>
      <c r="I3407" s="91" t="s">
        <v>28949</v>
      </c>
      <c r="J3407" s="91" t="s">
        <v>28948</v>
      </c>
      <c r="K3407" s="91" t="s">
        <v>28950</v>
      </c>
      <c r="L3407" s="91" t="s">
        <v>28951</v>
      </c>
      <c r="O3407" s="91" t="s">
        <v>28952</v>
      </c>
      <c r="P3407" s="91" t="s">
        <v>28953</v>
      </c>
      <c r="U3407" s="91">
        <v>1</v>
      </c>
      <c r="V3407" s="91">
        <v>0</v>
      </c>
      <c r="W3407" s="91">
        <v>0</v>
      </c>
      <c r="X3407" s="91">
        <v>100</v>
      </c>
      <c r="Y3407" s="91">
        <v>120</v>
      </c>
      <c r="Z3407" s="91">
        <v>40</v>
      </c>
      <c r="AA3407" s="91">
        <v>60</v>
      </c>
      <c r="AB3407" s="91">
        <v>120</v>
      </c>
      <c r="AC3407" s="91">
        <v>0</v>
      </c>
      <c r="AD3407" s="91">
        <v>0</v>
      </c>
      <c r="AE3407" s="91">
        <v>0</v>
      </c>
      <c r="AF3407" s="91">
        <v>155</v>
      </c>
      <c r="AG3407" s="91">
        <v>501</v>
      </c>
      <c r="AH3407" s="91">
        <v>76</v>
      </c>
      <c r="AI3407" s="91">
        <v>2</v>
      </c>
      <c r="AJ3407" s="91" t="s">
        <v>28954</v>
      </c>
      <c r="AK3407" s="91">
        <v>2</v>
      </c>
      <c r="AL3407" s="91">
        <v>0</v>
      </c>
      <c r="AM3407" s="91" t="s">
        <v>87</v>
      </c>
      <c r="AO3407" s="91">
        <v>0</v>
      </c>
      <c r="AP3407" s="91">
        <v>2</v>
      </c>
      <c r="AQ3407" s="91">
        <v>1193385</v>
      </c>
      <c r="AR3407" s="91" t="s">
        <v>87</v>
      </c>
      <c r="AU3407" s="93">
        <v>42546</v>
      </c>
      <c r="AW3407" s="91">
        <v>1</v>
      </c>
      <c r="AX3407" s="91">
        <v>0</v>
      </c>
      <c r="AZ3407" s="92">
        <v>37383</v>
      </c>
      <c r="BA3407" s="91" t="s">
        <v>183</v>
      </c>
      <c r="BB3407" s="92">
        <v>42471</v>
      </c>
      <c r="BC3407" s="91" t="s">
        <v>87</v>
      </c>
    </row>
    <row r="3408" spans="1:55">
      <c r="A3408" s="91">
        <f t="shared" si="53"/>
        <v>3407</v>
      </c>
      <c r="B3408" s="91">
        <v>1193302</v>
      </c>
      <c r="C3408" s="91">
        <v>57</v>
      </c>
      <c r="D3408" s="91">
        <v>22</v>
      </c>
      <c r="E3408" s="91" t="s">
        <v>87</v>
      </c>
      <c r="F3408" s="91" t="s">
        <v>87</v>
      </c>
      <c r="G3408" s="91" t="s">
        <v>28955</v>
      </c>
      <c r="H3408" s="91" t="s">
        <v>28956</v>
      </c>
      <c r="I3408" s="91" t="s">
        <v>28957</v>
      </c>
      <c r="J3408" s="91" t="s">
        <v>28957</v>
      </c>
      <c r="K3408" s="91" t="s">
        <v>28958</v>
      </c>
      <c r="L3408" s="91" t="s">
        <v>28959</v>
      </c>
      <c r="O3408" s="91" t="s">
        <v>28960</v>
      </c>
      <c r="P3408" s="91" t="s">
        <v>28961</v>
      </c>
      <c r="R3408" s="91" t="s">
        <v>28962</v>
      </c>
      <c r="S3408" s="91" t="s">
        <v>28963</v>
      </c>
      <c r="T3408" s="91" t="s">
        <v>385</v>
      </c>
      <c r="U3408" s="91">
        <v>0</v>
      </c>
      <c r="V3408" s="91">
        <v>500000</v>
      </c>
      <c r="W3408" s="91">
        <v>0</v>
      </c>
      <c r="X3408" s="91">
        <v>100</v>
      </c>
      <c r="Y3408" s="91">
        <v>120</v>
      </c>
      <c r="Z3408" s="91">
        <v>40</v>
      </c>
      <c r="AA3408" s="91">
        <v>60</v>
      </c>
      <c r="AB3408" s="91">
        <v>120</v>
      </c>
      <c r="AC3408" s="91">
        <v>40</v>
      </c>
      <c r="AD3408" s="91">
        <v>60</v>
      </c>
      <c r="AE3408" s="91">
        <v>120</v>
      </c>
      <c r="AF3408" s="91">
        <v>144</v>
      </c>
      <c r="AG3408" s="91">
        <v>704</v>
      </c>
      <c r="AH3408" s="91">
        <v>1206080</v>
      </c>
      <c r="AI3408" s="91">
        <v>2</v>
      </c>
      <c r="AJ3408" s="91" t="s">
        <v>28964</v>
      </c>
      <c r="AK3408" s="91">
        <v>2</v>
      </c>
      <c r="AL3408" s="91">
        <v>0</v>
      </c>
      <c r="AM3408" s="91" t="s">
        <v>87</v>
      </c>
      <c r="AO3408" s="91">
        <v>0</v>
      </c>
      <c r="AP3408" s="91">
        <v>2</v>
      </c>
      <c r="AQ3408" s="91" t="s">
        <v>87</v>
      </c>
      <c r="AR3408" s="91" t="s">
        <v>87</v>
      </c>
      <c r="AW3408" s="91">
        <v>1</v>
      </c>
      <c r="AX3408" s="91">
        <v>0</v>
      </c>
      <c r="AZ3408" s="92">
        <v>43132</v>
      </c>
      <c r="BA3408" s="91" t="s">
        <v>728</v>
      </c>
      <c r="BB3408" s="92">
        <v>43132</v>
      </c>
      <c r="BC3408" s="91" t="s">
        <v>728</v>
      </c>
    </row>
    <row r="3409" spans="1:55">
      <c r="A3409" s="91">
        <f t="shared" si="53"/>
        <v>3408</v>
      </c>
      <c r="B3409" s="91">
        <v>1315301</v>
      </c>
      <c r="C3409" s="91">
        <v>43</v>
      </c>
      <c r="D3409" s="91">
        <v>22</v>
      </c>
      <c r="E3409" s="91">
        <v>13153</v>
      </c>
      <c r="F3409" s="91">
        <v>1</v>
      </c>
      <c r="G3409" s="91" t="s">
        <v>28965</v>
      </c>
      <c r="I3409" s="91" t="s">
        <v>1874</v>
      </c>
      <c r="J3409" s="91" t="s">
        <v>28966</v>
      </c>
      <c r="K3409" s="91" t="s">
        <v>28967</v>
      </c>
      <c r="L3409" s="91" t="s">
        <v>28968</v>
      </c>
      <c r="O3409" s="91" t="s">
        <v>28969</v>
      </c>
      <c r="P3409" s="91" t="s">
        <v>28970</v>
      </c>
      <c r="U3409" s="91">
        <v>0</v>
      </c>
      <c r="V3409" s="91">
        <v>500000</v>
      </c>
      <c r="W3409" s="91">
        <v>0</v>
      </c>
      <c r="X3409" s="91">
        <v>100</v>
      </c>
      <c r="Y3409" s="91">
        <v>120</v>
      </c>
      <c r="Z3409" s="91">
        <v>0</v>
      </c>
      <c r="AA3409" s="91">
        <v>0</v>
      </c>
      <c r="AB3409" s="91">
        <v>0</v>
      </c>
      <c r="AC3409" s="91">
        <v>0</v>
      </c>
      <c r="AD3409" s="91">
        <v>0</v>
      </c>
      <c r="AE3409" s="91">
        <v>0</v>
      </c>
      <c r="AF3409" s="91">
        <v>1503</v>
      </c>
      <c r="AG3409" s="91">
        <v>17</v>
      </c>
      <c r="AH3409" s="91">
        <v>688166</v>
      </c>
      <c r="AI3409" s="91">
        <v>1</v>
      </c>
      <c r="AJ3409" s="91" t="s">
        <v>1887</v>
      </c>
      <c r="AK3409" s="91">
        <v>2</v>
      </c>
      <c r="AL3409" s="91">
        <v>0</v>
      </c>
      <c r="AM3409" s="91" t="s">
        <v>87</v>
      </c>
      <c r="AO3409" s="91">
        <v>0</v>
      </c>
      <c r="AP3409" s="91">
        <v>2</v>
      </c>
      <c r="AQ3409" s="91" t="s">
        <v>87</v>
      </c>
      <c r="AR3409" s="91" t="s">
        <v>87</v>
      </c>
      <c r="AW3409" s="91">
        <v>1</v>
      </c>
      <c r="AX3409" s="91">
        <v>0</v>
      </c>
      <c r="AZ3409" s="92">
        <v>43132</v>
      </c>
      <c r="BA3409" s="91" t="s">
        <v>3642</v>
      </c>
      <c r="BB3409" s="92">
        <v>43132</v>
      </c>
      <c r="BC3409" s="91" t="s">
        <v>3642</v>
      </c>
    </row>
    <row r="3410" spans="1:55">
      <c r="A3410" s="91">
        <f t="shared" si="53"/>
        <v>3409</v>
      </c>
      <c r="B3410" s="91">
        <v>1335102</v>
      </c>
      <c r="C3410" s="91">
        <v>43</v>
      </c>
      <c r="D3410" s="91">
        <v>22</v>
      </c>
      <c r="E3410" s="91" t="s">
        <v>87</v>
      </c>
      <c r="F3410" s="91" t="s">
        <v>87</v>
      </c>
      <c r="G3410" s="91" t="s">
        <v>28971</v>
      </c>
      <c r="I3410" s="91" t="s">
        <v>28972</v>
      </c>
      <c r="J3410" s="91" t="s">
        <v>28971</v>
      </c>
      <c r="K3410" s="91" t="s">
        <v>28973</v>
      </c>
      <c r="L3410" s="91" t="s">
        <v>28974</v>
      </c>
      <c r="O3410" s="91" t="s">
        <v>28975</v>
      </c>
      <c r="P3410" s="91" t="s">
        <v>28976</v>
      </c>
      <c r="U3410" s="91">
        <v>0</v>
      </c>
      <c r="V3410" s="91">
        <v>0</v>
      </c>
      <c r="W3410" s="91">
        <v>0</v>
      </c>
      <c r="X3410" s="91">
        <v>100</v>
      </c>
      <c r="Y3410" s="91">
        <v>120</v>
      </c>
      <c r="Z3410" s="91">
        <v>30</v>
      </c>
      <c r="AA3410" s="91">
        <v>70</v>
      </c>
      <c r="AB3410" s="91">
        <v>120</v>
      </c>
      <c r="AC3410" s="91">
        <v>30</v>
      </c>
      <c r="AD3410" s="91">
        <v>70</v>
      </c>
      <c r="AE3410" s="91">
        <v>120</v>
      </c>
      <c r="AF3410" s="91">
        <v>149</v>
      </c>
      <c r="AG3410" s="91">
        <v>363</v>
      </c>
      <c r="AH3410" s="91">
        <v>84</v>
      </c>
      <c r="AI3410" s="91">
        <v>2</v>
      </c>
      <c r="AJ3410" s="91" t="s">
        <v>28977</v>
      </c>
      <c r="AK3410" s="91">
        <v>2</v>
      </c>
      <c r="AL3410" s="91">
        <v>0</v>
      </c>
      <c r="AM3410" s="91" t="s">
        <v>87</v>
      </c>
      <c r="AO3410" s="91">
        <v>0</v>
      </c>
      <c r="AP3410" s="91">
        <v>2</v>
      </c>
      <c r="AQ3410" s="91" t="s">
        <v>87</v>
      </c>
      <c r="AR3410" s="91" t="s">
        <v>87</v>
      </c>
      <c r="AW3410" s="91">
        <v>1</v>
      </c>
      <c r="AX3410" s="91">
        <v>0</v>
      </c>
      <c r="AZ3410" s="92">
        <v>43132</v>
      </c>
      <c r="BA3410" s="91" t="s">
        <v>3642</v>
      </c>
      <c r="BB3410" s="92">
        <v>43132</v>
      </c>
      <c r="BC3410" s="91" t="s">
        <v>3642</v>
      </c>
    </row>
    <row r="3411" spans="1:55">
      <c r="A3411" s="91">
        <f t="shared" si="53"/>
        <v>3410</v>
      </c>
      <c r="B3411" s="91">
        <v>1335201</v>
      </c>
      <c r="C3411" s="91">
        <v>43</v>
      </c>
      <c r="D3411" s="91">
        <v>22</v>
      </c>
      <c r="E3411" s="91">
        <v>13352</v>
      </c>
      <c r="F3411" s="91">
        <v>1</v>
      </c>
      <c r="G3411" s="91" t="s">
        <v>28978</v>
      </c>
      <c r="I3411" s="91" t="s">
        <v>28979</v>
      </c>
      <c r="J3411" s="91" t="s">
        <v>28978</v>
      </c>
      <c r="K3411" s="91" t="s">
        <v>28980</v>
      </c>
      <c r="L3411" s="91" t="s">
        <v>28981</v>
      </c>
      <c r="O3411" s="91" t="s">
        <v>28982</v>
      </c>
      <c r="P3411" s="91" t="s">
        <v>28983</v>
      </c>
      <c r="U3411" s="91">
        <v>0</v>
      </c>
      <c r="V3411" s="91">
        <v>0</v>
      </c>
      <c r="W3411" s="91">
        <v>0</v>
      </c>
      <c r="X3411" s="91">
        <v>100</v>
      </c>
      <c r="Y3411" s="91">
        <v>120</v>
      </c>
      <c r="Z3411" s="91">
        <v>30</v>
      </c>
      <c r="AA3411" s="91">
        <v>70</v>
      </c>
      <c r="AB3411" s="91">
        <v>120</v>
      </c>
      <c r="AC3411" s="91">
        <v>30</v>
      </c>
      <c r="AD3411" s="91">
        <v>70</v>
      </c>
      <c r="AE3411" s="91">
        <v>120</v>
      </c>
      <c r="AF3411" s="91">
        <v>149</v>
      </c>
      <c r="AG3411" s="91">
        <v>363</v>
      </c>
      <c r="AH3411" s="91">
        <v>84</v>
      </c>
      <c r="AI3411" s="91">
        <v>2</v>
      </c>
      <c r="AJ3411" s="91" t="s">
        <v>28977</v>
      </c>
      <c r="AK3411" s="91">
        <v>2</v>
      </c>
      <c r="AL3411" s="91">
        <v>0</v>
      </c>
      <c r="AM3411" s="91" t="s">
        <v>87</v>
      </c>
      <c r="AO3411" s="91">
        <v>0</v>
      </c>
      <c r="AP3411" s="91">
        <v>2</v>
      </c>
      <c r="AQ3411" s="91" t="s">
        <v>87</v>
      </c>
      <c r="AR3411" s="91" t="s">
        <v>87</v>
      </c>
      <c r="AW3411" s="91">
        <v>1</v>
      </c>
      <c r="AX3411" s="91">
        <v>0</v>
      </c>
      <c r="AZ3411" s="92">
        <v>43132</v>
      </c>
      <c r="BA3411" s="91" t="s">
        <v>3642</v>
      </c>
      <c r="BB3411" s="92">
        <v>43132</v>
      </c>
      <c r="BC3411" s="91" t="s">
        <v>3642</v>
      </c>
    </row>
    <row r="3412" spans="1:55">
      <c r="A3412" s="91">
        <f t="shared" si="53"/>
        <v>3411</v>
      </c>
      <c r="B3412" s="91">
        <v>1440501</v>
      </c>
      <c r="C3412" s="91">
        <v>43</v>
      </c>
      <c r="D3412" s="91">
        <v>22</v>
      </c>
      <c r="E3412" s="91" t="s">
        <v>87</v>
      </c>
      <c r="F3412" s="91" t="s">
        <v>87</v>
      </c>
      <c r="G3412" s="91" t="s">
        <v>28984</v>
      </c>
      <c r="I3412" s="91" t="s">
        <v>28985</v>
      </c>
      <c r="J3412" s="91" t="s">
        <v>28986</v>
      </c>
      <c r="K3412" s="91" t="s">
        <v>28987</v>
      </c>
      <c r="L3412" s="91" t="s">
        <v>28988</v>
      </c>
      <c r="O3412" s="91" t="s">
        <v>28989</v>
      </c>
      <c r="P3412" s="91" t="s">
        <v>28990</v>
      </c>
      <c r="R3412" s="91" t="s">
        <v>28991</v>
      </c>
      <c r="S3412" s="91" t="s">
        <v>28992</v>
      </c>
      <c r="T3412" s="91" t="s">
        <v>201</v>
      </c>
      <c r="U3412" s="91">
        <v>0</v>
      </c>
      <c r="V3412" s="91">
        <v>500000</v>
      </c>
      <c r="W3412" s="91">
        <v>0</v>
      </c>
      <c r="X3412" s="91">
        <v>100</v>
      </c>
      <c r="Y3412" s="91">
        <v>120</v>
      </c>
      <c r="Z3412" s="91">
        <v>0</v>
      </c>
      <c r="AA3412" s="91">
        <v>0</v>
      </c>
      <c r="AB3412" s="91">
        <v>0</v>
      </c>
      <c r="AC3412" s="91">
        <v>0</v>
      </c>
      <c r="AD3412" s="91">
        <v>0</v>
      </c>
      <c r="AE3412" s="91">
        <v>0</v>
      </c>
      <c r="AF3412" s="91">
        <v>149</v>
      </c>
      <c r="AG3412" s="91">
        <v>361</v>
      </c>
      <c r="AH3412" s="91">
        <v>3532</v>
      </c>
      <c r="AI3412" s="91">
        <v>2</v>
      </c>
      <c r="AJ3412" s="91" t="s">
        <v>28985</v>
      </c>
      <c r="AK3412" s="91">
        <v>2</v>
      </c>
      <c r="AL3412" s="91">
        <v>2</v>
      </c>
      <c r="AM3412" s="91" t="s">
        <v>87</v>
      </c>
      <c r="AO3412" s="91">
        <v>0</v>
      </c>
      <c r="AP3412" s="91">
        <v>2</v>
      </c>
      <c r="AQ3412" s="91" t="s">
        <v>87</v>
      </c>
      <c r="AR3412" s="91" t="s">
        <v>87</v>
      </c>
      <c r="AW3412" s="91">
        <v>1</v>
      </c>
      <c r="AX3412" s="91">
        <v>0</v>
      </c>
      <c r="AZ3412" s="92">
        <v>43132</v>
      </c>
      <c r="BA3412" s="91" t="s">
        <v>3642</v>
      </c>
      <c r="BB3412" s="92">
        <v>43132</v>
      </c>
      <c r="BC3412" s="91" t="s">
        <v>3642</v>
      </c>
    </row>
    <row r="3413" spans="1:55">
      <c r="A3413" s="91">
        <f t="shared" si="53"/>
        <v>3412</v>
      </c>
      <c r="B3413" s="91">
        <v>1772701</v>
      </c>
      <c r="C3413" s="91">
        <v>30</v>
      </c>
      <c r="D3413" s="91">
        <v>22</v>
      </c>
      <c r="E3413" s="91" t="s">
        <v>87</v>
      </c>
      <c r="F3413" s="91" t="s">
        <v>87</v>
      </c>
      <c r="G3413" s="91" t="s">
        <v>28993</v>
      </c>
      <c r="I3413" s="91" t="s">
        <v>28994</v>
      </c>
      <c r="J3413" s="91" t="s">
        <v>28995</v>
      </c>
      <c r="K3413" s="91" t="s">
        <v>28996</v>
      </c>
      <c r="L3413" s="91" t="s">
        <v>28997</v>
      </c>
      <c r="O3413" s="91" t="s">
        <v>28998</v>
      </c>
      <c r="P3413" s="91" t="s">
        <v>87</v>
      </c>
      <c r="U3413" s="91">
        <v>0</v>
      </c>
      <c r="V3413" s="91">
        <v>500000</v>
      </c>
      <c r="W3413" s="91">
        <v>40</v>
      </c>
      <c r="X3413" s="91">
        <v>60</v>
      </c>
      <c r="Y3413" s="91">
        <v>120</v>
      </c>
      <c r="Z3413" s="91">
        <v>0</v>
      </c>
      <c r="AA3413" s="91">
        <v>0</v>
      </c>
      <c r="AB3413" s="91">
        <v>0</v>
      </c>
      <c r="AC3413" s="91">
        <v>0</v>
      </c>
      <c r="AD3413" s="91">
        <v>0</v>
      </c>
      <c r="AE3413" s="91">
        <v>0</v>
      </c>
      <c r="AF3413" s="91">
        <v>1250</v>
      </c>
      <c r="AG3413" s="91">
        <v>36</v>
      </c>
      <c r="AH3413" s="91">
        <v>200719</v>
      </c>
      <c r="AI3413" s="91">
        <v>2</v>
      </c>
      <c r="AJ3413" s="91" t="s">
        <v>28999</v>
      </c>
      <c r="AK3413" s="91">
        <v>2</v>
      </c>
      <c r="AL3413" s="91">
        <v>0</v>
      </c>
      <c r="AM3413" s="91" t="s">
        <v>87</v>
      </c>
      <c r="AO3413" s="91">
        <v>0</v>
      </c>
      <c r="AP3413" s="91">
        <v>2</v>
      </c>
      <c r="AQ3413" s="91" t="s">
        <v>87</v>
      </c>
      <c r="AR3413" s="91" t="s">
        <v>87</v>
      </c>
      <c r="AW3413" s="91">
        <v>1</v>
      </c>
      <c r="AX3413" s="91">
        <v>0</v>
      </c>
      <c r="AZ3413" s="92">
        <v>39253</v>
      </c>
      <c r="BA3413" s="91" t="s">
        <v>183</v>
      </c>
      <c r="BB3413" s="92">
        <v>40357</v>
      </c>
      <c r="BC3413" s="91" t="s">
        <v>87</v>
      </c>
    </row>
    <row r="3414" spans="1:55">
      <c r="A3414" s="91">
        <f t="shared" si="53"/>
        <v>3413</v>
      </c>
      <c r="B3414" s="91">
        <v>1822901</v>
      </c>
      <c r="C3414" s="91">
        <v>43</v>
      </c>
      <c r="D3414" s="91">
        <v>22</v>
      </c>
      <c r="E3414" s="91" t="s">
        <v>87</v>
      </c>
      <c r="F3414" s="91" t="s">
        <v>87</v>
      </c>
      <c r="G3414" s="91" t="s">
        <v>29000</v>
      </c>
      <c r="I3414" s="91" t="s">
        <v>29001</v>
      </c>
      <c r="J3414" s="91" t="s">
        <v>29002</v>
      </c>
      <c r="K3414" s="91" t="s">
        <v>29003</v>
      </c>
      <c r="L3414" s="91" t="s">
        <v>29004</v>
      </c>
      <c r="O3414" s="91" t="s">
        <v>29005</v>
      </c>
      <c r="P3414" s="91" t="s">
        <v>29006</v>
      </c>
      <c r="U3414" s="91">
        <v>0</v>
      </c>
      <c r="V3414" s="91">
        <v>500000</v>
      </c>
      <c r="W3414" s="91">
        <v>0</v>
      </c>
      <c r="X3414" s="91">
        <v>100</v>
      </c>
      <c r="Y3414" s="91">
        <v>120</v>
      </c>
      <c r="Z3414" s="91">
        <v>0</v>
      </c>
      <c r="AA3414" s="91">
        <v>0</v>
      </c>
      <c r="AB3414" s="91">
        <v>0</v>
      </c>
      <c r="AC3414" s="91">
        <v>0</v>
      </c>
      <c r="AD3414" s="91">
        <v>0</v>
      </c>
      <c r="AE3414" s="91">
        <v>0</v>
      </c>
      <c r="AF3414" s="91">
        <v>149</v>
      </c>
      <c r="AG3414" s="91">
        <v>138</v>
      </c>
      <c r="AH3414" s="91">
        <v>306800</v>
      </c>
      <c r="AI3414" s="91">
        <v>2</v>
      </c>
      <c r="AJ3414" s="91" t="s">
        <v>29007</v>
      </c>
      <c r="AK3414" s="91">
        <v>2</v>
      </c>
      <c r="AL3414" s="91">
        <v>0</v>
      </c>
      <c r="AM3414" s="91" t="s">
        <v>87</v>
      </c>
      <c r="AO3414" s="91">
        <v>0</v>
      </c>
      <c r="AP3414" s="91">
        <v>2</v>
      </c>
      <c r="AQ3414" s="91" t="s">
        <v>87</v>
      </c>
      <c r="AR3414" s="91" t="s">
        <v>87</v>
      </c>
      <c r="AW3414" s="91">
        <v>1</v>
      </c>
      <c r="AX3414" s="91">
        <v>0</v>
      </c>
      <c r="AZ3414" s="92">
        <v>43132</v>
      </c>
      <c r="BA3414" s="91" t="s">
        <v>3642</v>
      </c>
      <c r="BB3414" s="92">
        <v>43132</v>
      </c>
      <c r="BC3414" s="91" t="s">
        <v>3642</v>
      </c>
    </row>
    <row r="3415" spans="1:55">
      <c r="A3415" s="91">
        <f t="shared" si="53"/>
        <v>3414</v>
      </c>
      <c r="B3415" s="91">
        <v>1825501</v>
      </c>
      <c r="C3415" s="91">
        <v>38</v>
      </c>
      <c r="D3415" s="91">
        <v>22</v>
      </c>
      <c r="E3415" s="91" t="s">
        <v>87</v>
      </c>
      <c r="F3415" s="91" t="s">
        <v>87</v>
      </c>
      <c r="G3415" s="91" t="s">
        <v>29008</v>
      </c>
      <c r="I3415" s="91" t="s">
        <v>29009</v>
      </c>
      <c r="K3415" s="91" t="s">
        <v>29010</v>
      </c>
      <c r="L3415" s="91" t="s">
        <v>29011</v>
      </c>
      <c r="O3415" s="91" t="s">
        <v>29012</v>
      </c>
      <c r="P3415" s="91" t="s">
        <v>29013</v>
      </c>
      <c r="R3415" s="91" t="s">
        <v>29014</v>
      </c>
      <c r="T3415" s="91" t="s">
        <v>269</v>
      </c>
      <c r="U3415" s="91">
        <v>1</v>
      </c>
      <c r="V3415" s="91">
        <v>500000</v>
      </c>
      <c r="W3415" s="91">
        <v>0</v>
      </c>
      <c r="X3415" s="91">
        <v>100</v>
      </c>
      <c r="Y3415" s="91">
        <v>120</v>
      </c>
      <c r="Z3415" s="91">
        <v>40</v>
      </c>
      <c r="AA3415" s="91">
        <v>60</v>
      </c>
      <c r="AB3415" s="91">
        <v>120</v>
      </c>
      <c r="AC3415" s="91">
        <v>0</v>
      </c>
      <c r="AD3415" s="91">
        <v>100</v>
      </c>
      <c r="AE3415" s="91">
        <v>120</v>
      </c>
      <c r="AF3415" s="91">
        <v>140</v>
      </c>
      <c r="AG3415" s="91">
        <v>231</v>
      </c>
      <c r="AH3415" s="91">
        <v>104096</v>
      </c>
      <c r="AI3415" s="91">
        <v>2</v>
      </c>
      <c r="AJ3415" s="91" t="s">
        <v>29015</v>
      </c>
      <c r="AK3415" s="91">
        <v>2</v>
      </c>
      <c r="AL3415" s="91">
        <v>2</v>
      </c>
      <c r="AM3415" s="91" t="s">
        <v>87</v>
      </c>
      <c r="AO3415" s="91">
        <v>0</v>
      </c>
      <c r="AP3415" s="91">
        <v>2</v>
      </c>
      <c r="AQ3415" s="91">
        <v>1566806</v>
      </c>
      <c r="AR3415" s="91" t="s">
        <v>87</v>
      </c>
      <c r="AU3415" s="93">
        <v>42060</v>
      </c>
      <c r="AW3415" s="91">
        <v>1</v>
      </c>
      <c r="AX3415" s="91">
        <v>0</v>
      </c>
      <c r="AZ3415" s="92">
        <v>39485</v>
      </c>
      <c r="BA3415" s="91" t="s">
        <v>183</v>
      </c>
      <c r="BB3415" s="92">
        <v>42057</v>
      </c>
      <c r="BC3415" s="91" t="s">
        <v>87</v>
      </c>
    </row>
    <row r="3416" spans="1:55">
      <c r="A3416" s="91">
        <f t="shared" si="53"/>
        <v>3415</v>
      </c>
      <c r="B3416" s="91">
        <v>2024801</v>
      </c>
      <c r="C3416" s="91">
        <v>57</v>
      </c>
      <c r="D3416" s="91">
        <v>22</v>
      </c>
      <c r="E3416" s="91" t="s">
        <v>87</v>
      </c>
      <c r="F3416" s="91" t="s">
        <v>87</v>
      </c>
      <c r="G3416" s="91" t="s">
        <v>29016</v>
      </c>
      <c r="I3416" s="91" t="s">
        <v>29017</v>
      </c>
      <c r="J3416" s="91" t="s">
        <v>29018</v>
      </c>
      <c r="K3416" s="91" t="s">
        <v>87</v>
      </c>
      <c r="L3416" s="91" t="s">
        <v>29019</v>
      </c>
      <c r="O3416" s="91" t="s">
        <v>29020</v>
      </c>
      <c r="P3416" s="91" t="s">
        <v>29021</v>
      </c>
      <c r="U3416" s="91">
        <v>0</v>
      </c>
      <c r="V3416" s="91">
        <v>500000</v>
      </c>
      <c r="W3416" s="91">
        <v>0</v>
      </c>
      <c r="X3416" s="91">
        <v>100</v>
      </c>
      <c r="Y3416" s="91">
        <v>120</v>
      </c>
      <c r="Z3416" s="91">
        <v>40</v>
      </c>
      <c r="AA3416" s="91">
        <v>60</v>
      </c>
      <c r="AB3416" s="91">
        <v>120</v>
      </c>
      <c r="AC3416" s="91">
        <v>40</v>
      </c>
      <c r="AD3416" s="91">
        <v>60</v>
      </c>
      <c r="AE3416" s="91">
        <v>120</v>
      </c>
      <c r="AF3416" s="91">
        <v>1531</v>
      </c>
      <c r="AG3416" s="91">
        <v>10</v>
      </c>
      <c r="AH3416" s="91">
        <v>559</v>
      </c>
      <c r="AI3416" s="91">
        <v>2</v>
      </c>
      <c r="AJ3416" s="91" t="s">
        <v>29022</v>
      </c>
      <c r="AK3416" s="91">
        <v>2</v>
      </c>
      <c r="AL3416" s="91">
        <v>0</v>
      </c>
      <c r="AM3416" s="91" t="s">
        <v>87</v>
      </c>
      <c r="AO3416" s="91">
        <v>0</v>
      </c>
      <c r="AP3416" s="91">
        <v>0</v>
      </c>
      <c r="AQ3416" s="91" t="s">
        <v>87</v>
      </c>
      <c r="AR3416" s="91" t="s">
        <v>87</v>
      </c>
      <c r="AW3416" s="91">
        <v>1</v>
      </c>
      <c r="AX3416" s="91">
        <v>0</v>
      </c>
      <c r="AZ3416" s="92">
        <v>43132</v>
      </c>
      <c r="BA3416" s="91" t="s">
        <v>728</v>
      </c>
      <c r="BB3416" s="92">
        <v>43132</v>
      </c>
      <c r="BC3416" s="91" t="s">
        <v>728</v>
      </c>
    </row>
    <row r="3417" spans="1:55">
      <c r="A3417" s="91">
        <f t="shared" si="53"/>
        <v>3416</v>
      </c>
      <c r="B3417" s="91">
        <v>2077014</v>
      </c>
      <c r="C3417" s="91">
        <v>43</v>
      </c>
      <c r="D3417" s="91">
        <v>22</v>
      </c>
      <c r="E3417" s="91" t="s">
        <v>87</v>
      </c>
      <c r="F3417" s="91" t="s">
        <v>87</v>
      </c>
      <c r="G3417" s="91" t="s">
        <v>1427</v>
      </c>
      <c r="I3417" s="91" t="s">
        <v>1428</v>
      </c>
      <c r="J3417" s="91" t="s">
        <v>1441</v>
      </c>
      <c r="K3417" s="91" t="s">
        <v>29023</v>
      </c>
      <c r="L3417" s="91" t="s">
        <v>29024</v>
      </c>
      <c r="O3417" s="91" t="s">
        <v>29025</v>
      </c>
      <c r="P3417" s="91" t="s">
        <v>29026</v>
      </c>
      <c r="R3417" s="91" t="s">
        <v>29027</v>
      </c>
      <c r="S3417" s="91" t="s">
        <v>29028</v>
      </c>
      <c r="T3417" s="91" t="s">
        <v>1334</v>
      </c>
      <c r="U3417" s="91">
        <v>0</v>
      </c>
      <c r="V3417" s="91">
        <v>500000</v>
      </c>
      <c r="W3417" s="91">
        <v>0</v>
      </c>
      <c r="X3417" s="91">
        <v>100</v>
      </c>
      <c r="Y3417" s="91">
        <v>120</v>
      </c>
      <c r="Z3417" s="91">
        <v>0</v>
      </c>
      <c r="AA3417" s="91">
        <v>0</v>
      </c>
      <c r="AB3417" s="91">
        <v>0</v>
      </c>
      <c r="AC3417" s="91">
        <v>0</v>
      </c>
      <c r="AD3417" s="91">
        <v>0</v>
      </c>
      <c r="AE3417" s="91">
        <v>0</v>
      </c>
      <c r="AF3417" s="91">
        <v>1503</v>
      </c>
      <c r="AG3417" s="91">
        <v>29</v>
      </c>
      <c r="AH3417" s="91">
        <v>790177</v>
      </c>
      <c r="AI3417" s="91">
        <v>1</v>
      </c>
      <c r="AJ3417" s="91" t="s">
        <v>29029</v>
      </c>
      <c r="AK3417" s="91">
        <v>2</v>
      </c>
      <c r="AL3417" s="91">
        <v>2</v>
      </c>
      <c r="AM3417" s="91" t="s">
        <v>87</v>
      </c>
      <c r="AO3417" s="91">
        <v>0</v>
      </c>
      <c r="AP3417" s="91">
        <v>2</v>
      </c>
      <c r="AQ3417" s="91" t="s">
        <v>87</v>
      </c>
      <c r="AR3417" s="91" t="s">
        <v>87</v>
      </c>
      <c r="AW3417" s="91">
        <v>1</v>
      </c>
      <c r="AX3417" s="91">
        <v>0</v>
      </c>
      <c r="AZ3417" s="92">
        <v>43132</v>
      </c>
      <c r="BA3417" s="91" t="s">
        <v>3642</v>
      </c>
      <c r="BB3417" s="92">
        <v>43132</v>
      </c>
      <c r="BC3417" s="91" t="s">
        <v>3642</v>
      </c>
    </row>
    <row r="3418" spans="1:55">
      <c r="A3418" s="91">
        <f t="shared" si="53"/>
        <v>3417</v>
      </c>
      <c r="B3418" s="91">
        <v>2245901</v>
      </c>
      <c r="C3418" s="91">
        <v>57</v>
      </c>
      <c r="D3418" s="91">
        <v>22</v>
      </c>
      <c r="E3418" s="91" t="s">
        <v>87</v>
      </c>
      <c r="F3418" s="91" t="s">
        <v>87</v>
      </c>
      <c r="G3418" s="91" t="s">
        <v>29030</v>
      </c>
      <c r="I3418" s="91" t="s">
        <v>29031</v>
      </c>
      <c r="K3418" s="91" t="s">
        <v>29032</v>
      </c>
      <c r="L3418" s="91" t="s">
        <v>29033</v>
      </c>
      <c r="O3418" s="91" t="s">
        <v>29034</v>
      </c>
      <c r="P3418" s="91" t="s">
        <v>29035</v>
      </c>
      <c r="R3418" s="91" t="s">
        <v>29036</v>
      </c>
      <c r="S3418" s="91" t="s">
        <v>29037</v>
      </c>
      <c r="T3418" s="91" t="s">
        <v>269</v>
      </c>
      <c r="U3418" s="91">
        <v>0</v>
      </c>
      <c r="V3418" s="91">
        <v>500000</v>
      </c>
      <c r="W3418" s="91">
        <v>0</v>
      </c>
      <c r="X3418" s="91">
        <v>100</v>
      </c>
      <c r="Y3418" s="91">
        <v>120</v>
      </c>
      <c r="Z3418" s="91">
        <v>40</v>
      </c>
      <c r="AA3418" s="91">
        <v>60</v>
      </c>
      <c r="AB3418" s="91">
        <v>120</v>
      </c>
      <c r="AC3418" s="91">
        <v>40</v>
      </c>
      <c r="AD3418" s="91">
        <v>60</v>
      </c>
      <c r="AE3418" s="91">
        <v>120</v>
      </c>
      <c r="AF3418" s="91">
        <v>9</v>
      </c>
      <c r="AG3418" s="91">
        <v>847</v>
      </c>
      <c r="AH3418" s="91">
        <v>7266079</v>
      </c>
      <c r="AI3418" s="91">
        <v>1</v>
      </c>
      <c r="AJ3418" s="91" t="s">
        <v>29031</v>
      </c>
      <c r="AK3418" s="91">
        <v>2</v>
      </c>
      <c r="AL3418" s="91">
        <v>0</v>
      </c>
      <c r="AM3418" s="91" t="s">
        <v>87</v>
      </c>
      <c r="AO3418" s="91">
        <v>0</v>
      </c>
      <c r="AP3418" s="91">
        <v>2</v>
      </c>
      <c r="AQ3418" s="91" t="s">
        <v>87</v>
      </c>
      <c r="AR3418" s="91" t="s">
        <v>87</v>
      </c>
      <c r="AW3418" s="91">
        <v>1</v>
      </c>
      <c r="AX3418" s="91">
        <v>0</v>
      </c>
      <c r="AZ3418" s="92">
        <v>43132</v>
      </c>
      <c r="BA3418" s="91" t="s">
        <v>728</v>
      </c>
      <c r="BB3418" s="92">
        <v>43132</v>
      </c>
      <c r="BC3418" s="91" t="s">
        <v>728</v>
      </c>
    </row>
    <row r="3419" spans="1:55">
      <c r="A3419" s="91">
        <f t="shared" si="53"/>
        <v>3418</v>
      </c>
      <c r="B3419" s="91">
        <v>2556601</v>
      </c>
      <c r="C3419" s="91">
        <v>30</v>
      </c>
      <c r="D3419" s="91">
        <v>22</v>
      </c>
      <c r="E3419" s="91" t="s">
        <v>87</v>
      </c>
      <c r="F3419" s="91" t="s">
        <v>87</v>
      </c>
      <c r="G3419" s="91" t="s">
        <v>29038</v>
      </c>
      <c r="I3419" s="91" t="s">
        <v>29039</v>
      </c>
      <c r="J3419" s="91" t="s">
        <v>29040</v>
      </c>
      <c r="K3419" s="91" t="s">
        <v>13637</v>
      </c>
      <c r="L3419" s="91" t="s">
        <v>29041</v>
      </c>
      <c r="O3419" s="91" t="s">
        <v>29042</v>
      </c>
      <c r="P3419" s="91" t="s">
        <v>29043</v>
      </c>
      <c r="R3419" s="91" t="s">
        <v>29044</v>
      </c>
      <c r="S3419" s="91" t="s">
        <v>29045</v>
      </c>
      <c r="T3419" s="91" t="s">
        <v>201</v>
      </c>
      <c r="U3419" s="91">
        <v>0</v>
      </c>
      <c r="V3419" s="91">
        <v>500000</v>
      </c>
      <c r="W3419" s="91">
        <v>0</v>
      </c>
      <c r="X3419" s="91">
        <v>100</v>
      </c>
      <c r="Y3419" s="91">
        <v>120</v>
      </c>
      <c r="Z3419" s="91">
        <v>40</v>
      </c>
      <c r="AA3419" s="91">
        <v>60</v>
      </c>
      <c r="AB3419" s="91">
        <v>120</v>
      </c>
      <c r="AC3419" s="91">
        <v>40</v>
      </c>
      <c r="AD3419" s="91">
        <v>60</v>
      </c>
      <c r="AE3419" s="91">
        <v>120</v>
      </c>
      <c r="AF3419" s="91">
        <v>188</v>
      </c>
      <c r="AG3419" s="91">
        <v>132</v>
      </c>
      <c r="AH3419" s="91">
        <v>200295</v>
      </c>
      <c r="AI3419" s="91">
        <v>2</v>
      </c>
      <c r="AJ3419" s="91" t="s">
        <v>29046</v>
      </c>
      <c r="AK3419" s="91">
        <v>2</v>
      </c>
      <c r="AL3419" s="91">
        <v>0</v>
      </c>
      <c r="AM3419" s="91" t="s">
        <v>87</v>
      </c>
      <c r="AO3419" s="91">
        <v>1</v>
      </c>
      <c r="AP3419" s="91">
        <v>2</v>
      </c>
      <c r="AQ3419" s="91" t="s">
        <v>87</v>
      </c>
      <c r="AR3419" s="91" t="s">
        <v>87</v>
      </c>
      <c r="AW3419" s="91">
        <v>1</v>
      </c>
      <c r="AX3419" s="91">
        <v>0</v>
      </c>
      <c r="AZ3419" s="92">
        <v>42668</v>
      </c>
      <c r="BA3419" s="91" t="s">
        <v>183</v>
      </c>
      <c r="BB3419" s="92">
        <v>42668</v>
      </c>
      <c r="BC3419" s="91" t="s">
        <v>87</v>
      </c>
    </row>
    <row r="3420" spans="1:55">
      <c r="A3420" s="91">
        <f t="shared" si="53"/>
        <v>3419</v>
      </c>
      <c r="B3420" s="91">
        <v>2625701</v>
      </c>
      <c r="C3420" s="91">
        <v>77</v>
      </c>
      <c r="D3420" s="91">
        <v>22</v>
      </c>
      <c r="E3420" s="91">
        <v>26257</v>
      </c>
      <c r="F3420" s="91">
        <v>1</v>
      </c>
      <c r="G3420" s="91" t="s">
        <v>29047</v>
      </c>
      <c r="J3420" s="91" t="s">
        <v>29048</v>
      </c>
      <c r="K3420" s="91" t="s">
        <v>1399</v>
      </c>
      <c r="L3420" s="91" t="s">
        <v>29049</v>
      </c>
      <c r="O3420" s="91" t="s">
        <v>29050</v>
      </c>
      <c r="P3420" s="91" t="s">
        <v>29051</v>
      </c>
      <c r="R3420" s="91" t="s">
        <v>29052</v>
      </c>
      <c r="S3420" s="91" t="s">
        <v>29053</v>
      </c>
      <c r="T3420" s="91" t="s">
        <v>269</v>
      </c>
      <c r="U3420" s="91">
        <v>1</v>
      </c>
      <c r="V3420" s="91">
        <v>500000</v>
      </c>
      <c r="W3420" s="91">
        <v>0</v>
      </c>
      <c r="X3420" s="91">
        <v>100</v>
      </c>
      <c r="Y3420" s="91">
        <v>120</v>
      </c>
      <c r="Z3420" s="91">
        <v>40</v>
      </c>
      <c r="AA3420" s="91">
        <v>60</v>
      </c>
      <c r="AB3420" s="91">
        <v>120</v>
      </c>
      <c r="AC3420" s="91">
        <v>0</v>
      </c>
      <c r="AD3420" s="91">
        <v>100</v>
      </c>
      <c r="AE3420" s="91">
        <v>120</v>
      </c>
      <c r="AF3420" s="91">
        <v>5</v>
      </c>
      <c r="AG3420" s="91">
        <v>603</v>
      </c>
      <c r="AH3420" s="91">
        <v>9000716</v>
      </c>
      <c r="AI3420" s="91">
        <v>2</v>
      </c>
      <c r="AJ3420" s="91" t="s">
        <v>29054</v>
      </c>
      <c r="AK3420" s="91">
        <v>2</v>
      </c>
      <c r="AL3420" s="91">
        <v>0</v>
      </c>
      <c r="AM3420" s="91" t="s">
        <v>87</v>
      </c>
      <c r="AO3420" s="91">
        <v>1</v>
      </c>
      <c r="AP3420" s="91">
        <v>2</v>
      </c>
      <c r="AQ3420" s="91">
        <v>2194433</v>
      </c>
      <c r="AR3420" s="91" t="s">
        <v>87</v>
      </c>
      <c r="AU3420" s="93">
        <v>43156</v>
      </c>
      <c r="AW3420" s="91">
        <v>1</v>
      </c>
      <c r="AX3420" s="91">
        <v>0</v>
      </c>
      <c r="AZ3420" s="92">
        <v>43091.070833333331</v>
      </c>
      <c r="BA3420" s="91" t="s">
        <v>233</v>
      </c>
      <c r="BB3420" s="92">
        <v>43154.073703703703</v>
      </c>
      <c r="BC3420" s="91" t="s">
        <v>233</v>
      </c>
    </row>
    <row r="3421" spans="1:55">
      <c r="A3421" s="91">
        <f t="shared" si="53"/>
        <v>3420</v>
      </c>
      <c r="B3421" s="91">
        <v>6488004</v>
      </c>
      <c r="C3421" s="91">
        <v>43</v>
      </c>
      <c r="D3421" s="91">
        <v>22</v>
      </c>
      <c r="E3421" s="91" t="s">
        <v>87</v>
      </c>
      <c r="F3421" s="91" t="s">
        <v>87</v>
      </c>
      <c r="G3421" s="91" t="s">
        <v>29055</v>
      </c>
      <c r="I3421" s="91" t="s">
        <v>29056</v>
      </c>
      <c r="J3421" s="91" t="s">
        <v>29057</v>
      </c>
      <c r="K3421" s="91" t="s">
        <v>29058</v>
      </c>
      <c r="L3421" s="91" t="s">
        <v>29059</v>
      </c>
      <c r="O3421" s="91" t="s">
        <v>29060</v>
      </c>
      <c r="P3421" s="91" t="s">
        <v>29061</v>
      </c>
      <c r="Q3421" s="91" t="s">
        <v>29062</v>
      </c>
      <c r="R3421" s="91" t="s">
        <v>29063</v>
      </c>
      <c r="S3421" s="91" t="s">
        <v>29064</v>
      </c>
      <c r="T3421" s="91" t="s">
        <v>860</v>
      </c>
      <c r="U3421" s="91">
        <v>0</v>
      </c>
      <c r="V3421" s="91">
        <v>500000</v>
      </c>
      <c r="W3421" s="91">
        <v>0</v>
      </c>
      <c r="X3421" s="91">
        <v>100</v>
      </c>
      <c r="Y3421" s="91">
        <v>120</v>
      </c>
      <c r="Z3421" s="91">
        <v>0</v>
      </c>
      <c r="AA3421" s="91">
        <v>0</v>
      </c>
      <c r="AB3421" s="91">
        <v>0</v>
      </c>
      <c r="AC3421" s="91">
        <v>0</v>
      </c>
      <c r="AD3421" s="91">
        <v>0</v>
      </c>
      <c r="AE3421" s="91">
        <v>0</v>
      </c>
      <c r="AF3421" s="91">
        <v>9</v>
      </c>
      <c r="AG3421" s="91">
        <v>954</v>
      </c>
      <c r="AH3421" s="91">
        <v>3894184</v>
      </c>
      <c r="AI3421" s="91">
        <v>2</v>
      </c>
      <c r="AJ3421" s="91" t="s">
        <v>29065</v>
      </c>
      <c r="AK3421" s="91">
        <v>2</v>
      </c>
      <c r="AL3421" s="91">
        <v>2</v>
      </c>
      <c r="AM3421" s="91" t="s">
        <v>87</v>
      </c>
      <c r="AO3421" s="91">
        <v>0</v>
      </c>
      <c r="AP3421" s="91">
        <v>2</v>
      </c>
      <c r="AQ3421" s="91" t="s">
        <v>87</v>
      </c>
      <c r="AR3421" s="91" t="s">
        <v>87</v>
      </c>
      <c r="AW3421" s="91">
        <v>1</v>
      </c>
      <c r="AX3421" s="91">
        <v>0</v>
      </c>
      <c r="AZ3421" s="92">
        <v>43132</v>
      </c>
      <c r="BA3421" s="91" t="s">
        <v>3642</v>
      </c>
      <c r="BB3421" s="92">
        <v>43132</v>
      </c>
      <c r="BC3421" s="91" t="s">
        <v>3642</v>
      </c>
    </row>
    <row r="3422" spans="1:55">
      <c r="A3422" s="91">
        <f t="shared" si="53"/>
        <v>3421</v>
      </c>
      <c r="B3422" s="91">
        <v>6488005</v>
      </c>
      <c r="C3422" s="91">
        <v>43</v>
      </c>
      <c r="D3422" s="91">
        <v>22</v>
      </c>
      <c r="E3422" s="91" t="s">
        <v>87</v>
      </c>
      <c r="F3422" s="91" t="s">
        <v>87</v>
      </c>
      <c r="G3422" s="91" t="s">
        <v>29066</v>
      </c>
      <c r="I3422" s="91" t="s">
        <v>29067</v>
      </c>
      <c r="J3422" s="91" t="s">
        <v>29068</v>
      </c>
      <c r="K3422" s="91" t="s">
        <v>28115</v>
      </c>
      <c r="L3422" s="91" t="s">
        <v>29069</v>
      </c>
      <c r="O3422" s="91" t="s">
        <v>29070</v>
      </c>
      <c r="P3422" s="91" t="s">
        <v>29071</v>
      </c>
      <c r="R3422" s="91" t="s">
        <v>29072</v>
      </c>
      <c r="S3422" s="91" t="s">
        <v>29073</v>
      </c>
      <c r="T3422" s="91" t="s">
        <v>201</v>
      </c>
      <c r="U3422" s="91">
        <v>0</v>
      </c>
      <c r="V3422" s="91">
        <v>500000</v>
      </c>
      <c r="W3422" s="91">
        <v>0</v>
      </c>
      <c r="X3422" s="91">
        <v>100</v>
      </c>
      <c r="Y3422" s="91">
        <v>120</v>
      </c>
      <c r="Z3422" s="91">
        <v>0</v>
      </c>
      <c r="AA3422" s="91">
        <v>0</v>
      </c>
      <c r="AB3422" s="91">
        <v>0</v>
      </c>
      <c r="AC3422" s="91">
        <v>0</v>
      </c>
      <c r="AD3422" s="91">
        <v>0</v>
      </c>
      <c r="AE3422" s="91">
        <v>0</v>
      </c>
      <c r="AF3422" s="91">
        <v>9</v>
      </c>
      <c r="AG3422" s="91">
        <v>954</v>
      </c>
      <c r="AH3422" s="91">
        <v>3894184</v>
      </c>
      <c r="AI3422" s="91">
        <v>2</v>
      </c>
      <c r="AJ3422" s="91" t="s">
        <v>29074</v>
      </c>
      <c r="AK3422" s="91">
        <v>2</v>
      </c>
      <c r="AL3422" s="91">
        <v>2</v>
      </c>
      <c r="AM3422" s="91" t="s">
        <v>87</v>
      </c>
      <c r="AO3422" s="91">
        <v>0</v>
      </c>
      <c r="AP3422" s="91">
        <v>2</v>
      </c>
      <c r="AQ3422" s="91" t="s">
        <v>87</v>
      </c>
      <c r="AR3422" s="91" t="s">
        <v>87</v>
      </c>
      <c r="AW3422" s="91">
        <v>1</v>
      </c>
      <c r="AX3422" s="91">
        <v>0</v>
      </c>
      <c r="AZ3422" s="92">
        <v>43132</v>
      </c>
      <c r="BA3422" s="91" t="s">
        <v>3642</v>
      </c>
      <c r="BB3422" s="92">
        <v>43132</v>
      </c>
      <c r="BC3422" s="91" t="s">
        <v>3642</v>
      </c>
    </row>
    <row r="3423" spans="1:55">
      <c r="A3423" s="91">
        <f t="shared" si="53"/>
        <v>3422</v>
      </c>
      <c r="B3423" s="91">
        <v>6692002</v>
      </c>
      <c r="C3423" s="91">
        <v>57</v>
      </c>
      <c r="D3423" s="91">
        <v>22</v>
      </c>
      <c r="E3423" s="91">
        <v>66920</v>
      </c>
      <c r="F3423" s="91">
        <v>2</v>
      </c>
      <c r="G3423" s="91" t="s">
        <v>29075</v>
      </c>
      <c r="I3423" s="91" t="s">
        <v>29076</v>
      </c>
      <c r="J3423" s="91" t="s">
        <v>29077</v>
      </c>
      <c r="K3423" s="91" t="s">
        <v>29078</v>
      </c>
      <c r="L3423" s="91" t="s">
        <v>29079</v>
      </c>
      <c r="O3423" s="91" t="s">
        <v>29080</v>
      </c>
      <c r="P3423" s="91" t="s">
        <v>87</v>
      </c>
      <c r="U3423" s="91">
        <v>0</v>
      </c>
      <c r="V3423" s="91">
        <v>500000</v>
      </c>
      <c r="W3423" s="91">
        <v>0</v>
      </c>
      <c r="X3423" s="91">
        <v>100</v>
      </c>
      <c r="Y3423" s="91">
        <v>120</v>
      </c>
      <c r="Z3423" s="91">
        <v>40</v>
      </c>
      <c r="AA3423" s="91">
        <v>60</v>
      </c>
      <c r="AB3423" s="91">
        <v>120</v>
      </c>
      <c r="AC3423" s="91">
        <v>40</v>
      </c>
      <c r="AD3423" s="91">
        <v>60</v>
      </c>
      <c r="AE3423" s="91">
        <v>120</v>
      </c>
      <c r="AF3423" s="91">
        <v>1530</v>
      </c>
      <c r="AG3423" s="91">
        <v>3</v>
      </c>
      <c r="AH3423" s="91">
        <v>111161</v>
      </c>
      <c r="AI3423" s="91">
        <v>2</v>
      </c>
      <c r="AJ3423" s="91" t="s">
        <v>29081</v>
      </c>
      <c r="AK3423" s="91">
        <v>2</v>
      </c>
      <c r="AL3423" s="91">
        <v>0</v>
      </c>
      <c r="AM3423" s="91" t="s">
        <v>87</v>
      </c>
      <c r="AO3423" s="91">
        <v>0</v>
      </c>
      <c r="AP3423" s="91">
        <v>2</v>
      </c>
      <c r="AQ3423" s="91" t="s">
        <v>87</v>
      </c>
      <c r="AR3423" s="91" t="s">
        <v>87</v>
      </c>
      <c r="AW3423" s="91">
        <v>1</v>
      </c>
      <c r="AX3423" s="91">
        <v>0</v>
      </c>
      <c r="AZ3423" s="92">
        <v>43132</v>
      </c>
      <c r="BA3423" s="91" t="s">
        <v>728</v>
      </c>
      <c r="BB3423" s="92">
        <v>43132</v>
      </c>
      <c r="BC3423" s="91" t="s">
        <v>728</v>
      </c>
    </row>
    <row r="3424" spans="1:55">
      <c r="A3424" s="91">
        <f t="shared" si="53"/>
        <v>3423</v>
      </c>
      <c r="B3424" s="91">
        <v>1001601</v>
      </c>
      <c r="C3424" s="91">
        <v>50</v>
      </c>
      <c r="D3424" s="91">
        <v>23</v>
      </c>
      <c r="E3424" s="91" t="s">
        <v>87</v>
      </c>
      <c r="F3424" s="91" t="s">
        <v>87</v>
      </c>
      <c r="G3424" s="91" t="s">
        <v>29082</v>
      </c>
      <c r="H3424" s="91" t="s">
        <v>29083</v>
      </c>
      <c r="I3424" s="91" t="s">
        <v>29084</v>
      </c>
      <c r="K3424" s="91" t="s">
        <v>29085</v>
      </c>
      <c r="L3424" s="91" t="s">
        <v>29086</v>
      </c>
      <c r="O3424" s="91" t="s">
        <v>29087</v>
      </c>
      <c r="P3424" s="91" t="s">
        <v>87</v>
      </c>
      <c r="U3424" s="91">
        <v>0</v>
      </c>
      <c r="V3424" s="91">
        <v>500000</v>
      </c>
      <c r="W3424" s="91">
        <v>0</v>
      </c>
      <c r="X3424" s="91">
        <v>100</v>
      </c>
      <c r="Y3424" s="91">
        <v>120</v>
      </c>
      <c r="Z3424" s="91">
        <v>40</v>
      </c>
      <c r="AA3424" s="91">
        <v>60</v>
      </c>
      <c r="AB3424" s="91">
        <v>120</v>
      </c>
      <c r="AC3424" s="91">
        <v>40</v>
      </c>
      <c r="AD3424" s="91">
        <v>60</v>
      </c>
      <c r="AE3424" s="91">
        <v>120</v>
      </c>
      <c r="AF3424" s="91">
        <v>5</v>
      </c>
      <c r="AG3424" s="91">
        <v>461</v>
      </c>
      <c r="AH3424" s="91">
        <v>560333</v>
      </c>
      <c r="AI3424" s="91">
        <v>1</v>
      </c>
      <c r="AJ3424" s="91" t="s">
        <v>29088</v>
      </c>
      <c r="AK3424" s="91">
        <v>0</v>
      </c>
      <c r="AL3424" s="91">
        <v>0</v>
      </c>
      <c r="AM3424" s="91" t="s">
        <v>87</v>
      </c>
      <c r="AO3424" s="91">
        <v>0</v>
      </c>
      <c r="AP3424" s="91">
        <v>2</v>
      </c>
      <c r="AQ3424" s="91" t="s">
        <v>87</v>
      </c>
      <c r="AR3424" s="91" t="s">
        <v>87</v>
      </c>
      <c r="AW3424" s="91">
        <v>1</v>
      </c>
      <c r="AX3424" s="91">
        <v>0</v>
      </c>
      <c r="AZ3424" s="92">
        <v>36872</v>
      </c>
      <c r="BA3424" s="91" t="s">
        <v>183</v>
      </c>
      <c r="BB3424" s="92">
        <v>39925</v>
      </c>
      <c r="BC3424" s="91" t="s">
        <v>87</v>
      </c>
    </row>
    <row r="3425" spans="1:55">
      <c r="A3425" s="91">
        <f t="shared" si="53"/>
        <v>3424</v>
      </c>
      <c r="B3425" s="91">
        <v>1083001</v>
      </c>
      <c r="C3425" s="91">
        <v>40</v>
      </c>
      <c r="D3425" s="91">
        <v>23</v>
      </c>
      <c r="E3425" s="91">
        <v>10830</v>
      </c>
      <c r="F3425" s="91">
        <v>1</v>
      </c>
      <c r="G3425" s="91" t="s">
        <v>19203</v>
      </c>
      <c r="I3425" s="91" t="s">
        <v>29089</v>
      </c>
      <c r="J3425" s="91" t="s">
        <v>19203</v>
      </c>
      <c r="K3425" s="91" t="s">
        <v>29090</v>
      </c>
      <c r="L3425" s="91" t="s">
        <v>29091</v>
      </c>
      <c r="O3425" s="91" t="s">
        <v>29092</v>
      </c>
      <c r="P3425" s="91" t="s">
        <v>29093</v>
      </c>
      <c r="U3425" s="91">
        <v>1</v>
      </c>
      <c r="V3425" s="91">
        <v>500000</v>
      </c>
      <c r="W3425" s="91">
        <v>0</v>
      </c>
      <c r="X3425" s="91">
        <v>100</v>
      </c>
      <c r="Y3425" s="91">
        <v>120</v>
      </c>
      <c r="Z3425" s="91">
        <v>0</v>
      </c>
      <c r="AA3425" s="91">
        <v>0</v>
      </c>
      <c r="AB3425" s="91">
        <v>0</v>
      </c>
      <c r="AC3425" s="91">
        <v>0</v>
      </c>
      <c r="AD3425" s="91">
        <v>0</v>
      </c>
      <c r="AE3425" s="91">
        <v>0</v>
      </c>
      <c r="AF3425" s="91">
        <v>9</v>
      </c>
      <c r="AG3425" s="91">
        <v>142</v>
      </c>
      <c r="AH3425" s="91">
        <v>1020892</v>
      </c>
      <c r="AI3425" s="91">
        <v>1</v>
      </c>
      <c r="AJ3425" s="91" t="s">
        <v>29094</v>
      </c>
      <c r="AK3425" s="91">
        <v>0</v>
      </c>
      <c r="AL3425" s="91">
        <v>0</v>
      </c>
      <c r="AM3425" s="91" t="s">
        <v>87</v>
      </c>
      <c r="AO3425" s="91">
        <v>0</v>
      </c>
      <c r="AP3425" s="91">
        <v>2</v>
      </c>
      <c r="AQ3425" s="91">
        <v>1202005</v>
      </c>
      <c r="AR3425" s="91" t="s">
        <v>87</v>
      </c>
      <c r="AU3425" s="93">
        <v>42088</v>
      </c>
      <c r="AW3425" s="91">
        <v>1</v>
      </c>
      <c r="AX3425" s="91">
        <v>0</v>
      </c>
      <c r="AZ3425" s="92">
        <v>36680</v>
      </c>
      <c r="BA3425" s="91" t="s">
        <v>183</v>
      </c>
      <c r="BB3425" s="92">
        <v>42943.071076388886</v>
      </c>
      <c r="BC3425" s="91" t="s">
        <v>233</v>
      </c>
    </row>
    <row r="3426" spans="1:55">
      <c r="A3426" s="91">
        <f t="shared" si="53"/>
        <v>3425</v>
      </c>
      <c r="B3426" s="91">
        <v>1111101</v>
      </c>
      <c r="C3426" s="91">
        <v>62</v>
      </c>
      <c r="D3426" s="91">
        <v>23</v>
      </c>
      <c r="E3426" s="91">
        <v>11111</v>
      </c>
      <c r="F3426" s="91">
        <v>1</v>
      </c>
      <c r="G3426" s="91" t="s">
        <v>29095</v>
      </c>
      <c r="I3426" s="91" t="s">
        <v>29096</v>
      </c>
      <c r="J3426" s="91" t="s">
        <v>29095</v>
      </c>
      <c r="K3426" s="91" t="s">
        <v>29097</v>
      </c>
      <c r="L3426" s="91" t="s">
        <v>29098</v>
      </c>
      <c r="O3426" s="91" t="s">
        <v>29099</v>
      </c>
      <c r="P3426" s="91" t="s">
        <v>29100</v>
      </c>
      <c r="U3426" s="91">
        <v>0</v>
      </c>
      <c r="V3426" s="91">
        <v>0</v>
      </c>
      <c r="W3426" s="91">
        <v>0</v>
      </c>
      <c r="X3426" s="91">
        <v>100</v>
      </c>
      <c r="Y3426" s="91">
        <v>120</v>
      </c>
      <c r="Z3426" s="91">
        <v>40</v>
      </c>
      <c r="AA3426" s="91">
        <v>60</v>
      </c>
      <c r="AB3426" s="91">
        <v>120</v>
      </c>
      <c r="AC3426" s="91">
        <v>0</v>
      </c>
      <c r="AD3426" s="91">
        <v>0</v>
      </c>
      <c r="AE3426" s="91">
        <v>0</v>
      </c>
      <c r="AF3426" s="91">
        <v>155</v>
      </c>
      <c r="AG3426" s="91">
        <v>501</v>
      </c>
      <c r="AH3426" s="91">
        <v>915</v>
      </c>
      <c r="AI3426" s="91">
        <v>2</v>
      </c>
      <c r="AJ3426" s="91" t="s">
        <v>29101</v>
      </c>
      <c r="AK3426" s="91">
        <v>0</v>
      </c>
      <c r="AL3426" s="91">
        <v>0</v>
      </c>
      <c r="AM3426" s="91" t="s">
        <v>87</v>
      </c>
      <c r="AO3426" s="91">
        <v>0</v>
      </c>
      <c r="AP3426" s="91">
        <v>2</v>
      </c>
      <c r="AQ3426" s="91" t="s">
        <v>87</v>
      </c>
      <c r="AR3426" s="91" t="s">
        <v>87</v>
      </c>
      <c r="AW3426" s="91">
        <v>1</v>
      </c>
      <c r="AX3426" s="91">
        <v>0</v>
      </c>
      <c r="AZ3426" s="92">
        <v>37383</v>
      </c>
      <c r="BA3426" s="91" t="s">
        <v>183</v>
      </c>
      <c r="BB3426" s="92">
        <v>42471</v>
      </c>
      <c r="BC3426" s="91" t="s">
        <v>87</v>
      </c>
    </row>
    <row r="3427" spans="1:55">
      <c r="A3427" s="91">
        <f t="shared" si="53"/>
        <v>3426</v>
      </c>
      <c r="B3427" s="91">
        <v>1115010</v>
      </c>
      <c r="C3427" s="91">
        <v>77</v>
      </c>
      <c r="D3427" s="91">
        <v>23</v>
      </c>
      <c r="E3427" s="91" t="s">
        <v>87</v>
      </c>
      <c r="F3427" s="91" t="s">
        <v>87</v>
      </c>
      <c r="G3427" s="91" t="s">
        <v>348</v>
      </c>
      <c r="H3427" s="91" t="s">
        <v>21089</v>
      </c>
      <c r="I3427" s="91" t="s">
        <v>349</v>
      </c>
      <c r="K3427" s="91" t="s">
        <v>29102</v>
      </c>
      <c r="L3427" s="91" t="s">
        <v>29103</v>
      </c>
      <c r="O3427" s="91" t="s">
        <v>29104</v>
      </c>
      <c r="P3427" s="91" t="s">
        <v>29105</v>
      </c>
      <c r="R3427" s="91" t="s">
        <v>29106</v>
      </c>
      <c r="S3427" s="91" t="s">
        <v>29107</v>
      </c>
      <c r="T3427" s="91" t="s">
        <v>860</v>
      </c>
      <c r="U3427" s="91">
        <v>0</v>
      </c>
      <c r="V3427" s="91">
        <v>0</v>
      </c>
      <c r="W3427" s="91">
        <v>100</v>
      </c>
      <c r="X3427" s="91">
        <v>0</v>
      </c>
      <c r="Y3427" s="91">
        <v>0</v>
      </c>
      <c r="Z3427" s="91">
        <v>100</v>
      </c>
      <c r="AA3427" s="91">
        <v>0</v>
      </c>
      <c r="AB3427" s="91">
        <v>0</v>
      </c>
      <c r="AC3427" s="91">
        <v>100</v>
      </c>
      <c r="AD3427" s="91">
        <v>0</v>
      </c>
      <c r="AE3427" s="91">
        <v>0</v>
      </c>
      <c r="AF3427" s="91">
        <v>9</v>
      </c>
      <c r="AG3427" s="91">
        <v>674</v>
      </c>
      <c r="AH3427" s="91">
        <v>5189966</v>
      </c>
      <c r="AI3427" s="91">
        <v>2</v>
      </c>
      <c r="AJ3427" s="91" t="s">
        <v>29108</v>
      </c>
      <c r="AK3427" s="91">
        <v>0</v>
      </c>
      <c r="AL3427" s="91">
        <v>0</v>
      </c>
      <c r="AM3427" s="91" t="s">
        <v>87</v>
      </c>
      <c r="AO3427" s="91">
        <v>0</v>
      </c>
      <c r="AP3427" s="91">
        <v>2</v>
      </c>
      <c r="AQ3427" s="91" t="s">
        <v>87</v>
      </c>
      <c r="AR3427" s="91" t="s">
        <v>87</v>
      </c>
      <c r="AW3427" s="91">
        <v>1</v>
      </c>
      <c r="AX3427" s="91">
        <v>0</v>
      </c>
      <c r="AZ3427" s="92">
        <v>43132</v>
      </c>
      <c r="BA3427" s="91" t="s">
        <v>1852</v>
      </c>
      <c r="BB3427" s="92">
        <v>43132</v>
      </c>
      <c r="BC3427" s="91" t="s">
        <v>1852</v>
      </c>
    </row>
    <row r="3428" spans="1:55">
      <c r="A3428" s="91">
        <f t="shared" si="53"/>
        <v>3427</v>
      </c>
      <c r="B3428" s="91">
        <v>1145101</v>
      </c>
      <c r="C3428" s="91">
        <v>50</v>
      </c>
      <c r="D3428" s="91">
        <v>23</v>
      </c>
      <c r="E3428" s="91" t="s">
        <v>87</v>
      </c>
      <c r="F3428" s="91" t="s">
        <v>87</v>
      </c>
      <c r="G3428" s="91" t="s">
        <v>29109</v>
      </c>
      <c r="I3428" s="91" t="s">
        <v>29110</v>
      </c>
      <c r="J3428" s="91" t="s">
        <v>29111</v>
      </c>
      <c r="K3428" s="91" t="s">
        <v>25371</v>
      </c>
      <c r="L3428" s="91" t="s">
        <v>29112</v>
      </c>
      <c r="O3428" s="91" t="s">
        <v>29113</v>
      </c>
      <c r="P3428" s="91" t="s">
        <v>29114</v>
      </c>
      <c r="U3428" s="91">
        <v>0</v>
      </c>
      <c r="V3428" s="91">
        <v>0</v>
      </c>
      <c r="W3428" s="91">
        <v>0</v>
      </c>
      <c r="X3428" s="91">
        <v>100</v>
      </c>
      <c r="Y3428" s="91">
        <v>120</v>
      </c>
      <c r="Z3428" s="91">
        <v>40</v>
      </c>
      <c r="AA3428" s="91">
        <v>60</v>
      </c>
      <c r="AB3428" s="91">
        <v>120</v>
      </c>
      <c r="AC3428" s="91">
        <v>40</v>
      </c>
      <c r="AD3428" s="91">
        <v>60</v>
      </c>
      <c r="AE3428" s="91">
        <v>120</v>
      </c>
      <c r="AF3428" s="91">
        <v>155</v>
      </c>
      <c r="AG3428" s="91">
        <v>502</v>
      </c>
      <c r="AH3428" s="91">
        <v>15940</v>
      </c>
      <c r="AI3428" s="91">
        <v>2</v>
      </c>
      <c r="AJ3428" s="91" t="s">
        <v>29115</v>
      </c>
      <c r="AK3428" s="91">
        <v>0</v>
      </c>
      <c r="AL3428" s="91">
        <v>0</v>
      </c>
      <c r="AM3428" s="91" t="s">
        <v>87</v>
      </c>
      <c r="AO3428" s="91">
        <v>0</v>
      </c>
      <c r="AP3428" s="91">
        <v>2</v>
      </c>
      <c r="AQ3428" s="91" t="s">
        <v>87</v>
      </c>
      <c r="AR3428" s="91" t="s">
        <v>87</v>
      </c>
      <c r="AW3428" s="91">
        <v>1</v>
      </c>
      <c r="AX3428" s="91">
        <v>0</v>
      </c>
      <c r="AZ3428" s="92">
        <v>41465</v>
      </c>
      <c r="BA3428" s="91" t="s">
        <v>183</v>
      </c>
      <c r="BB3428" s="92">
        <v>41465</v>
      </c>
      <c r="BC3428" s="91" t="s">
        <v>87</v>
      </c>
    </row>
    <row r="3429" spans="1:55">
      <c r="A3429" s="91">
        <f t="shared" si="53"/>
        <v>3428</v>
      </c>
      <c r="B3429" s="91">
        <v>1268002</v>
      </c>
      <c r="C3429" s="91">
        <v>20</v>
      </c>
      <c r="D3429" s="91">
        <v>23</v>
      </c>
      <c r="E3429" s="91">
        <v>12680</v>
      </c>
      <c r="F3429" s="91">
        <v>2</v>
      </c>
      <c r="G3429" s="91" t="s">
        <v>29116</v>
      </c>
      <c r="I3429" s="91" t="s">
        <v>29117</v>
      </c>
      <c r="J3429" s="91" t="s">
        <v>29118</v>
      </c>
      <c r="K3429" s="91" t="s">
        <v>29119</v>
      </c>
      <c r="L3429" s="91" t="s">
        <v>29120</v>
      </c>
      <c r="M3429" s="91" t="s">
        <v>29121</v>
      </c>
      <c r="N3429" s="91" t="s">
        <v>29122</v>
      </c>
      <c r="O3429" s="91" t="s">
        <v>29123</v>
      </c>
      <c r="P3429" s="91" t="s">
        <v>87</v>
      </c>
      <c r="U3429" s="91">
        <v>0</v>
      </c>
      <c r="V3429" s="91">
        <v>500000</v>
      </c>
      <c r="W3429" s="91">
        <v>0</v>
      </c>
      <c r="X3429" s="91">
        <v>100</v>
      </c>
      <c r="Y3429" s="91">
        <v>120</v>
      </c>
      <c r="Z3429" s="91">
        <v>40</v>
      </c>
      <c r="AA3429" s="91">
        <v>60</v>
      </c>
      <c r="AB3429" s="91">
        <v>120</v>
      </c>
      <c r="AC3429" s="91">
        <v>40</v>
      </c>
      <c r="AD3429" s="91">
        <v>60</v>
      </c>
      <c r="AE3429" s="91">
        <v>120</v>
      </c>
      <c r="AF3429" s="91">
        <v>130</v>
      </c>
      <c r="AG3429" s="91">
        <v>168</v>
      </c>
      <c r="AH3429" s="91">
        <v>1047502</v>
      </c>
      <c r="AI3429" s="91">
        <v>2</v>
      </c>
      <c r="AJ3429" s="91" t="s">
        <v>29124</v>
      </c>
      <c r="AK3429" s="91">
        <v>0</v>
      </c>
      <c r="AL3429" s="91">
        <v>0</v>
      </c>
      <c r="AM3429" s="91" t="s">
        <v>87</v>
      </c>
      <c r="AO3429" s="91">
        <v>0</v>
      </c>
      <c r="AP3429" s="91">
        <v>2</v>
      </c>
      <c r="AQ3429" s="91" t="s">
        <v>87</v>
      </c>
      <c r="AR3429" s="91" t="s">
        <v>87</v>
      </c>
      <c r="AW3429" s="91">
        <v>1</v>
      </c>
      <c r="AX3429" s="91">
        <v>0</v>
      </c>
      <c r="AZ3429" s="92">
        <v>36680</v>
      </c>
      <c r="BA3429" s="91" t="s">
        <v>183</v>
      </c>
      <c r="BB3429" s="92">
        <v>36875</v>
      </c>
      <c r="BC3429" s="91" t="s">
        <v>87</v>
      </c>
    </row>
    <row r="3430" spans="1:55">
      <c r="A3430" s="91">
        <f t="shared" si="53"/>
        <v>3429</v>
      </c>
      <c r="B3430" s="91">
        <v>1271001</v>
      </c>
      <c r="C3430" s="91">
        <v>40</v>
      </c>
      <c r="D3430" s="91">
        <v>23</v>
      </c>
      <c r="E3430" s="91">
        <v>12710</v>
      </c>
      <c r="F3430" s="91">
        <v>1</v>
      </c>
      <c r="G3430" s="91" t="s">
        <v>29125</v>
      </c>
      <c r="I3430" s="91" t="s">
        <v>29126</v>
      </c>
      <c r="J3430" s="91" t="s">
        <v>29127</v>
      </c>
      <c r="K3430" s="91" t="s">
        <v>3488</v>
      </c>
      <c r="L3430" s="91" t="s">
        <v>29128</v>
      </c>
      <c r="O3430" s="91" t="s">
        <v>29129</v>
      </c>
      <c r="P3430" s="91" t="s">
        <v>87</v>
      </c>
      <c r="U3430" s="91">
        <v>0</v>
      </c>
      <c r="V3430" s="91">
        <v>500000</v>
      </c>
      <c r="W3430" s="91">
        <v>0</v>
      </c>
      <c r="X3430" s="91">
        <v>100</v>
      </c>
      <c r="Y3430" s="91">
        <v>120</v>
      </c>
      <c r="Z3430" s="91">
        <v>0</v>
      </c>
      <c r="AA3430" s="91">
        <v>0</v>
      </c>
      <c r="AB3430" s="91">
        <v>0</v>
      </c>
      <c r="AC3430" s="91">
        <v>0</v>
      </c>
      <c r="AD3430" s="91">
        <v>0</v>
      </c>
      <c r="AE3430" s="91">
        <v>0</v>
      </c>
      <c r="AF3430" s="91">
        <v>1</v>
      </c>
      <c r="AG3430" s="91">
        <v>378</v>
      </c>
      <c r="AH3430" s="91">
        <v>1368503</v>
      </c>
      <c r="AI3430" s="91">
        <v>1</v>
      </c>
      <c r="AJ3430" s="91" t="s">
        <v>29130</v>
      </c>
      <c r="AK3430" s="91">
        <v>0</v>
      </c>
      <c r="AL3430" s="91">
        <v>0</v>
      </c>
      <c r="AM3430" s="91" t="s">
        <v>87</v>
      </c>
      <c r="AO3430" s="91">
        <v>0</v>
      </c>
      <c r="AP3430" s="91">
        <v>2</v>
      </c>
      <c r="AQ3430" s="91" t="s">
        <v>87</v>
      </c>
      <c r="AR3430" s="91" t="s">
        <v>87</v>
      </c>
      <c r="AW3430" s="91">
        <v>1</v>
      </c>
      <c r="AX3430" s="91">
        <v>0</v>
      </c>
      <c r="AZ3430" s="92">
        <v>36680</v>
      </c>
      <c r="BA3430" s="91" t="s">
        <v>183</v>
      </c>
      <c r="BB3430" s="92">
        <v>36874</v>
      </c>
      <c r="BC3430" s="91" t="s">
        <v>87</v>
      </c>
    </row>
    <row r="3431" spans="1:55">
      <c r="A3431" s="91">
        <f t="shared" si="53"/>
        <v>3430</v>
      </c>
      <c r="B3431" s="91">
        <v>1288006</v>
      </c>
      <c r="C3431" s="91">
        <v>77</v>
      </c>
      <c r="D3431" s="91">
        <v>23</v>
      </c>
      <c r="E3431" s="91" t="s">
        <v>87</v>
      </c>
      <c r="F3431" s="91" t="s">
        <v>87</v>
      </c>
      <c r="G3431" s="91" t="s">
        <v>10304</v>
      </c>
      <c r="I3431" s="91" t="s">
        <v>29131</v>
      </c>
      <c r="J3431" s="91" t="s">
        <v>28612</v>
      </c>
      <c r="K3431" s="91" t="s">
        <v>2000</v>
      </c>
      <c r="L3431" s="91" t="s">
        <v>29132</v>
      </c>
      <c r="O3431" s="91" t="s">
        <v>29133</v>
      </c>
      <c r="P3431" s="91" t="s">
        <v>29134</v>
      </c>
      <c r="R3431" s="91" t="s">
        <v>29135</v>
      </c>
      <c r="S3431" s="91" t="s">
        <v>29136</v>
      </c>
      <c r="T3431" s="91" t="s">
        <v>517</v>
      </c>
      <c r="U3431" s="91">
        <v>1</v>
      </c>
      <c r="V3431" s="91">
        <v>500000</v>
      </c>
      <c r="W3431" s="91">
        <v>0</v>
      </c>
      <c r="X3431" s="91">
        <v>100</v>
      </c>
      <c r="Y3431" s="91">
        <v>120</v>
      </c>
      <c r="Z3431" s="91">
        <v>40</v>
      </c>
      <c r="AA3431" s="91">
        <v>60</v>
      </c>
      <c r="AB3431" s="91">
        <v>120</v>
      </c>
      <c r="AC3431" s="91">
        <v>0</v>
      </c>
      <c r="AD3431" s="91">
        <v>100</v>
      </c>
      <c r="AE3431" s="91">
        <v>120</v>
      </c>
      <c r="AF3431" s="91">
        <v>5</v>
      </c>
      <c r="AG3431" s="91">
        <v>313</v>
      </c>
      <c r="AH3431" s="91">
        <v>8624710</v>
      </c>
      <c r="AI3431" s="91">
        <v>2</v>
      </c>
      <c r="AJ3431" s="91" t="s">
        <v>29131</v>
      </c>
      <c r="AK3431" s="91">
        <v>0</v>
      </c>
      <c r="AL3431" s="91">
        <v>0</v>
      </c>
      <c r="AM3431" s="91" t="s">
        <v>87</v>
      </c>
      <c r="AO3431" s="91">
        <v>1</v>
      </c>
      <c r="AP3431" s="91">
        <v>2</v>
      </c>
      <c r="AQ3431" s="91">
        <v>1382341</v>
      </c>
      <c r="AR3431" s="91" t="s">
        <v>87</v>
      </c>
      <c r="AU3431" s="93">
        <v>42302</v>
      </c>
      <c r="AW3431" s="91">
        <v>1</v>
      </c>
      <c r="AX3431" s="91">
        <v>0</v>
      </c>
      <c r="AZ3431" s="92">
        <v>42146</v>
      </c>
      <c r="BA3431" s="91" t="s">
        <v>183</v>
      </c>
      <c r="BB3431" s="92">
        <v>42292</v>
      </c>
      <c r="BC3431" s="91" t="s">
        <v>87</v>
      </c>
    </row>
    <row r="3432" spans="1:55">
      <c r="A3432" s="91">
        <f t="shared" si="53"/>
        <v>3431</v>
      </c>
      <c r="B3432" s="91">
        <v>1293001</v>
      </c>
      <c r="C3432" s="91">
        <v>70</v>
      </c>
      <c r="D3432" s="91">
        <v>23</v>
      </c>
      <c r="E3432" s="91">
        <v>12930</v>
      </c>
      <c r="F3432" s="91">
        <v>1</v>
      </c>
      <c r="G3432" s="91" t="s">
        <v>10304</v>
      </c>
      <c r="I3432" s="91" t="s">
        <v>10305</v>
      </c>
      <c r="J3432" s="91" t="s">
        <v>28612</v>
      </c>
      <c r="K3432" s="91" t="s">
        <v>16955</v>
      </c>
      <c r="L3432" s="91" t="s">
        <v>29137</v>
      </c>
      <c r="M3432" s="91" t="s">
        <v>29138</v>
      </c>
      <c r="O3432" s="91" t="s">
        <v>29139</v>
      </c>
      <c r="P3432" s="91" t="s">
        <v>29140</v>
      </c>
      <c r="R3432" s="91" t="s">
        <v>29141</v>
      </c>
      <c r="T3432" s="91" t="s">
        <v>1323</v>
      </c>
      <c r="U3432" s="91">
        <v>1</v>
      </c>
      <c r="V3432" s="91">
        <v>500000</v>
      </c>
      <c r="W3432" s="91">
        <v>0</v>
      </c>
      <c r="X3432" s="91">
        <v>100</v>
      </c>
      <c r="Y3432" s="91">
        <v>120</v>
      </c>
      <c r="Z3432" s="91">
        <v>40</v>
      </c>
      <c r="AA3432" s="91">
        <v>60</v>
      </c>
      <c r="AB3432" s="91">
        <v>120</v>
      </c>
      <c r="AC3432" s="91">
        <v>0</v>
      </c>
      <c r="AD3432" s="91">
        <v>100</v>
      </c>
      <c r="AE3432" s="91">
        <v>120</v>
      </c>
      <c r="AF3432" s="91">
        <v>5</v>
      </c>
      <c r="AG3432" s="91">
        <v>313</v>
      </c>
      <c r="AH3432" s="91">
        <v>8622124</v>
      </c>
      <c r="AI3432" s="91">
        <v>2</v>
      </c>
      <c r="AJ3432" s="91" t="s">
        <v>10309</v>
      </c>
      <c r="AK3432" s="91">
        <v>0</v>
      </c>
      <c r="AL3432" s="91">
        <v>0</v>
      </c>
      <c r="AM3432" s="91" t="s">
        <v>87</v>
      </c>
      <c r="AO3432" s="91">
        <v>1</v>
      </c>
      <c r="AP3432" s="91">
        <v>2</v>
      </c>
      <c r="AQ3432" s="91">
        <v>1382341</v>
      </c>
      <c r="AR3432" s="91" t="s">
        <v>87</v>
      </c>
      <c r="AU3432" s="93">
        <v>42060</v>
      </c>
      <c r="AW3432" s="91">
        <v>1</v>
      </c>
      <c r="AX3432" s="91">
        <v>0</v>
      </c>
      <c r="AZ3432" s="92">
        <v>36680</v>
      </c>
      <c r="BA3432" s="91" t="s">
        <v>183</v>
      </c>
      <c r="BB3432" s="92">
        <v>43060.062175925923</v>
      </c>
      <c r="BC3432" s="91" t="s">
        <v>233</v>
      </c>
    </row>
    <row r="3433" spans="1:55">
      <c r="A3433" s="91">
        <f t="shared" si="53"/>
        <v>3432</v>
      </c>
      <c r="B3433" s="91">
        <v>1317701</v>
      </c>
      <c r="C3433" s="91">
        <v>40</v>
      </c>
      <c r="D3433" s="91">
        <v>23</v>
      </c>
      <c r="E3433" s="91" t="s">
        <v>87</v>
      </c>
      <c r="F3433" s="91" t="s">
        <v>87</v>
      </c>
      <c r="G3433" s="91" t="s">
        <v>3707</v>
      </c>
      <c r="I3433" s="91" t="s">
        <v>29142</v>
      </c>
      <c r="K3433" s="91" t="s">
        <v>29143</v>
      </c>
      <c r="L3433" s="91" t="s">
        <v>29144</v>
      </c>
      <c r="O3433" s="91" t="s">
        <v>29145</v>
      </c>
      <c r="P3433" s="91" t="s">
        <v>29146</v>
      </c>
      <c r="R3433" s="91" t="s">
        <v>29147</v>
      </c>
      <c r="T3433" s="91" t="s">
        <v>269</v>
      </c>
      <c r="U3433" s="91">
        <v>1</v>
      </c>
      <c r="V3433" s="91">
        <v>500000</v>
      </c>
      <c r="W3433" s="91">
        <v>0</v>
      </c>
      <c r="X3433" s="91">
        <v>100</v>
      </c>
      <c r="Y3433" s="91">
        <v>120</v>
      </c>
      <c r="Z3433" s="91">
        <v>40</v>
      </c>
      <c r="AA3433" s="91">
        <v>60</v>
      </c>
      <c r="AB3433" s="91">
        <v>120</v>
      </c>
      <c r="AC3433" s="91">
        <v>0</v>
      </c>
      <c r="AD3433" s="91">
        <v>100</v>
      </c>
      <c r="AE3433" s="91">
        <v>120</v>
      </c>
      <c r="AF3433" s="91">
        <v>149</v>
      </c>
      <c r="AG3433" s="91">
        <v>522</v>
      </c>
      <c r="AH3433" s="91">
        <v>1634</v>
      </c>
      <c r="AI3433" s="91">
        <v>2</v>
      </c>
      <c r="AJ3433" s="91" t="s">
        <v>3713</v>
      </c>
      <c r="AK3433" s="91">
        <v>0</v>
      </c>
      <c r="AL3433" s="91">
        <v>2</v>
      </c>
      <c r="AM3433" s="91" t="s">
        <v>87</v>
      </c>
      <c r="AO3433" s="91">
        <v>0</v>
      </c>
      <c r="AP3433" s="91">
        <v>2</v>
      </c>
      <c r="AQ3433" s="91">
        <v>1005488</v>
      </c>
      <c r="AR3433" s="91" t="s">
        <v>87</v>
      </c>
      <c r="AU3433" s="93">
        <v>42060</v>
      </c>
      <c r="AW3433" s="91">
        <v>1</v>
      </c>
      <c r="AX3433" s="91">
        <v>0</v>
      </c>
      <c r="AZ3433" s="92">
        <v>40490</v>
      </c>
      <c r="BA3433" s="91" t="s">
        <v>183</v>
      </c>
      <c r="BB3433" s="92">
        <v>42057</v>
      </c>
      <c r="BC3433" s="91" t="s">
        <v>87</v>
      </c>
    </row>
    <row r="3434" spans="1:55">
      <c r="A3434" s="91">
        <f t="shared" si="53"/>
        <v>3433</v>
      </c>
      <c r="B3434" s="91">
        <v>1353301</v>
      </c>
      <c r="C3434" s="91">
        <v>50</v>
      </c>
      <c r="D3434" s="91">
        <v>23</v>
      </c>
      <c r="E3434" s="91" t="s">
        <v>87</v>
      </c>
      <c r="F3434" s="91" t="s">
        <v>87</v>
      </c>
      <c r="G3434" s="91" t="s">
        <v>29148</v>
      </c>
      <c r="I3434" s="91" t="s">
        <v>29149</v>
      </c>
      <c r="J3434" s="91" t="s">
        <v>29150</v>
      </c>
      <c r="K3434" s="91" t="s">
        <v>588</v>
      </c>
      <c r="L3434" s="91" t="s">
        <v>29151</v>
      </c>
      <c r="O3434" s="91" t="s">
        <v>29152</v>
      </c>
      <c r="P3434" s="91" t="s">
        <v>29153</v>
      </c>
      <c r="R3434" s="91" t="s">
        <v>29154</v>
      </c>
      <c r="S3434" s="91" t="s">
        <v>29155</v>
      </c>
      <c r="T3434" s="91" t="s">
        <v>269</v>
      </c>
      <c r="U3434" s="91">
        <v>0</v>
      </c>
      <c r="V3434" s="91">
        <v>0</v>
      </c>
      <c r="W3434" s="91">
        <v>0</v>
      </c>
      <c r="X3434" s="91">
        <v>100</v>
      </c>
      <c r="Y3434" s="91">
        <v>120</v>
      </c>
      <c r="Z3434" s="91">
        <v>40</v>
      </c>
      <c r="AA3434" s="91">
        <v>60</v>
      </c>
      <c r="AB3434" s="91">
        <v>120</v>
      </c>
      <c r="AC3434" s="91">
        <v>40</v>
      </c>
      <c r="AD3434" s="91">
        <v>60</v>
      </c>
      <c r="AE3434" s="91">
        <v>120</v>
      </c>
      <c r="AF3434" s="91">
        <v>1</v>
      </c>
      <c r="AG3434" s="91">
        <v>411</v>
      </c>
      <c r="AH3434" s="91">
        <v>33389</v>
      </c>
      <c r="AI3434" s="91">
        <v>2</v>
      </c>
      <c r="AJ3434" s="91" t="s">
        <v>29149</v>
      </c>
      <c r="AK3434" s="91">
        <v>0</v>
      </c>
      <c r="AL3434" s="91">
        <v>2</v>
      </c>
      <c r="AM3434" s="91" t="s">
        <v>87</v>
      </c>
      <c r="AO3434" s="91">
        <v>0</v>
      </c>
      <c r="AP3434" s="91">
        <v>2</v>
      </c>
      <c r="AQ3434" s="91" t="s">
        <v>87</v>
      </c>
      <c r="AR3434" s="91" t="s">
        <v>87</v>
      </c>
      <c r="AW3434" s="91">
        <v>1</v>
      </c>
      <c r="AX3434" s="91">
        <v>0</v>
      </c>
      <c r="AZ3434" s="92">
        <v>41802</v>
      </c>
      <c r="BA3434" s="91" t="s">
        <v>183</v>
      </c>
      <c r="BB3434" s="92">
        <v>41802</v>
      </c>
      <c r="BC3434" s="91" t="s">
        <v>87</v>
      </c>
    </row>
    <row r="3435" spans="1:55">
      <c r="A3435" s="91">
        <f t="shared" si="53"/>
        <v>3434</v>
      </c>
      <c r="B3435" s="91">
        <v>1474204</v>
      </c>
      <c r="C3435" s="91">
        <v>29</v>
      </c>
      <c r="D3435" s="91">
        <v>23</v>
      </c>
      <c r="E3435" s="91" t="s">
        <v>87</v>
      </c>
      <c r="F3435" s="91" t="s">
        <v>87</v>
      </c>
      <c r="G3435" s="91" t="s">
        <v>29156</v>
      </c>
      <c r="H3435" s="91" t="s">
        <v>29157</v>
      </c>
      <c r="I3435" s="91" t="s">
        <v>29158</v>
      </c>
      <c r="J3435" s="91" t="s">
        <v>29159</v>
      </c>
      <c r="K3435" s="91" t="s">
        <v>28508</v>
      </c>
      <c r="L3435" s="91" t="s">
        <v>29160</v>
      </c>
      <c r="O3435" s="91" t="s">
        <v>29161</v>
      </c>
      <c r="P3435" s="91" t="s">
        <v>29162</v>
      </c>
      <c r="R3435" s="91" t="s">
        <v>29163</v>
      </c>
      <c r="S3435" s="91" t="s">
        <v>29164</v>
      </c>
      <c r="T3435" s="91" t="s">
        <v>860</v>
      </c>
      <c r="U3435" s="91">
        <v>1</v>
      </c>
      <c r="V3435" s="91">
        <v>500000</v>
      </c>
      <c r="W3435" s="91">
        <v>100</v>
      </c>
      <c r="X3435" s="91">
        <v>0</v>
      </c>
      <c r="Y3435" s="91">
        <v>120</v>
      </c>
      <c r="Z3435" s="91">
        <v>0</v>
      </c>
      <c r="AA3435" s="91">
        <v>0</v>
      </c>
      <c r="AB3435" s="91">
        <v>0</v>
      </c>
      <c r="AC3435" s="91">
        <v>0</v>
      </c>
      <c r="AD3435" s="91">
        <v>0</v>
      </c>
      <c r="AE3435" s="91">
        <v>0</v>
      </c>
      <c r="AF3435" s="91">
        <v>1</v>
      </c>
      <c r="AG3435" s="91">
        <v>370</v>
      </c>
      <c r="AH3435" s="91">
        <v>4521285</v>
      </c>
      <c r="AI3435" s="91">
        <v>1</v>
      </c>
      <c r="AJ3435" s="91" t="s">
        <v>29158</v>
      </c>
      <c r="AK3435" s="91">
        <v>0</v>
      </c>
      <c r="AL3435" s="91">
        <v>2</v>
      </c>
      <c r="AM3435" s="91" t="s">
        <v>87</v>
      </c>
      <c r="AO3435" s="91">
        <v>0</v>
      </c>
      <c r="AP3435" s="91">
        <v>2</v>
      </c>
      <c r="AQ3435" s="91">
        <v>1138496</v>
      </c>
      <c r="AR3435" s="91" t="s">
        <v>87</v>
      </c>
      <c r="AU3435" s="93">
        <v>42060</v>
      </c>
      <c r="AW3435" s="91">
        <v>1</v>
      </c>
      <c r="AX3435" s="91">
        <v>0</v>
      </c>
      <c r="AZ3435" s="92">
        <v>40388</v>
      </c>
      <c r="BA3435" s="91" t="s">
        <v>183</v>
      </c>
      <c r="BB3435" s="92">
        <v>42528</v>
      </c>
      <c r="BC3435" s="91" t="s">
        <v>87</v>
      </c>
    </row>
    <row r="3436" spans="1:55">
      <c r="A3436" s="91">
        <f t="shared" si="53"/>
        <v>3435</v>
      </c>
      <c r="B3436" s="91">
        <v>1534901</v>
      </c>
      <c r="C3436" s="91">
        <v>80</v>
      </c>
      <c r="D3436" s="91">
        <v>23</v>
      </c>
      <c r="E3436" s="91" t="s">
        <v>87</v>
      </c>
      <c r="F3436" s="91" t="s">
        <v>87</v>
      </c>
      <c r="G3436" s="91" t="s">
        <v>29165</v>
      </c>
      <c r="I3436" s="91" t="s">
        <v>29166</v>
      </c>
      <c r="J3436" s="91" t="s">
        <v>1441</v>
      </c>
      <c r="K3436" s="91" t="s">
        <v>29167</v>
      </c>
      <c r="L3436" s="91" t="s">
        <v>29168</v>
      </c>
      <c r="O3436" s="91" t="s">
        <v>29169</v>
      </c>
      <c r="P3436" s="91" t="s">
        <v>29170</v>
      </c>
      <c r="R3436" s="91" t="s">
        <v>29171</v>
      </c>
      <c r="S3436" s="91" t="s">
        <v>29172</v>
      </c>
      <c r="T3436" s="91" t="s">
        <v>269</v>
      </c>
      <c r="U3436" s="91">
        <v>0</v>
      </c>
      <c r="V3436" s="91">
        <v>500000</v>
      </c>
      <c r="W3436" s="91">
        <v>0</v>
      </c>
      <c r="X3436" s="91">
        <v>100</v>
      </c>
      <c r="Y3436" s="91">
        <v>120</v>
      </c>
      <c r="Z3436" s="91">
        <v>40</v>
      </c>
      <c r="AA3436" s="91">
        <v>60</v>
      </c>
      <c r="AB3436" s="91">
        <v>120</v>
      </c>
      <c r="AC3436" s="91">
        <v>40</v>
      </c>
      <c r="AD3436" s="91">
        <v>60</v>
      </c>
      <c r="AE3436" s="91">
        <v>120</v>
      </c>
      <c r="AF3436" s="91">
        <v>180</v>
      </c>
      <c r="AG3436" s="91">
        <v>193</v>
      </c>
      <c r="AH3436" s="91">
        <v>72459</v>
      </c>
      <c r="AI3436" s="91">
        <v>1</v>
      </c>
      <c r="AJ3436" s="91" t="s">
        <v>29173</v>
      </c>
      <c r="AK3436" s="91">
        <v>0</v>
      </c>
      <c r="AL3436" s="91">
        <v>0</v>
      </c>
      <c r="AM3436" s="91" t="s">
        <v>87</v>
      </c>
      <c r="AO3436" s="91">
        <v>0</v>
      </c>
      <c r="AP3436" s="91">
        <v>2</v>
      </c>
      <c r="AQ3436" s="91" t="s">
        <v>87</v>
      </c>
      <c r="AR3436" s="91" t="s">
        <v>87</v>
      </c>
      <c r="AW3436" s="91">
        <v>1</v>
      </c>
      <c r="AX3436" s="91">
        <v>0</v>
      </c>
      <c r="AZ3436" s="92">
        <v>38100</v>
      </c>
      <c r="BA3436" s="91" t="s">
        <v>183</v>
      </c>
      <c r="BB3436" s="92">
        <v>38100</v>
      </c>
      <c r="BC3436" s="91" t="s">
        <v>87</v>
      </c>
    </row>
    <row r="3437" spans="1:55">
      <c r="A3437" s="91">
        <f t="shared" si="53"/>
        <v>3436</v>
      </c>
      <c r="B3437" s="91">
        <v>1554002</v>
      </c>
      <c r="C3437" s="91">
        <v>30</v>
      </c>
      <c r="D3437" s="91">
        <v>23</v>
      </c>
      <c r="E3437" s="91">
        <v>15540</v>
      </c>
      <c r="F3437" s="91">
        <v>2</v>
      </c>
      <c r="G3437" s="91" t="s">
        <v>29174</v>
      </c>
      <c r="I3437" s="91" t="s">
        <v>29175</v>
      </c>
      <c r="J3437" s="91" t="s">
        <v>29174</v>
      </c>
      <c r="K3437" s="91" t="s">
        <v>558</v>
      </c>
      <c r="L3437" s="91" t="s">
        <v>29176</v>
      </c>
      <c r="M3437" s="91" t="s">
        <v>29177</v>
      </c>
      <c r="O3437" s="91" t="s">
        <v>29178</v>
      </c>
      <c r="P3437" s="91" t="s">
        <v>29179</v>
      </c>
      <c r="U3437" s="91">
        <v>1</v>
      </c>
      <c r="V3437" s="91">
        <v>500000</v>
      </c>
      <c r="W3437" s="91">
        <v>0</v>
      </c>
      <c r="X3437" s="91">
        <v>100</v>
      </c>
      <c r="Y3437" s="91">
        <v>120</v>
      </c>
      <c r="Z3437" s="91">
        <v>40</v>
      </c>
      <c r="AA3437" s="91">
        <v>60</v>
      </c>
      <c r="AB3437" s="91">
        <v>120</v>
      </c>
      <c r="AC3437" s="91">
        <v>0</v>
      </c>
      <c r="AD3437" s="91">
        <v>0</v>
      </c>
      <c r="AE3437" s="91">
        <v>0</v>
      </c>
      <c r="AF3437" s="91">
        <v>1</v>
      </c>
      <c r="AG3437" s="91">
        <v>64</v>
      </c>
      <c r="AH3437" s="91">
        <v>5033</v>
      </c>
      <c r="AI3437" s="91">
        <v>2</v>
      </c>
      <c r="AJ3437" s="91" t="s">
        <v>29180</v>
      </c>
      <c r="AK3437" s="91">
        <v>0</v>
      </c>
      <c r="AL3437" s="91">
        <v>0</v>
      </c>
      <c r="AM3437" s="91" t="s">
        <v>87</v>
      </c>
      <c r="AO3437" s="91">
        <v>0</v>
      </c>
      <c r="AP3437" s="91">
        <v>2</v>
      </c>
      <c r="AQ3437" s="91">
        <v>1512469</v>
      </c>
      <c r="AR3437" s="91" t="s">
        <v>87</v>
      </c>
      <c r="AU3437" s="93">
        <v>42060</v>
      </c>
      <c r="AW3437" s="91">
        <v>1</v>
      </c>
      <c r="AX3437" s="91">
        <v>0</v>
      </c>
      <c r="AZ3437" s="92">
        <v>36680</v>
      </c>
      <c r="BA3437" s="91" t="s">
        <v>183</v>
      </c>
      <c r="BB3437" s="92">
        <v>42057</v>
      </c>
      <c r="BC3437" s="91" t="s">
        <v>87</v>
      </c>
    </row>
    <row r="3438" spans="1:55">
      <c r="A3438" s="91">
        <f t="shared" si="53"/>
        <v>3437</v>
      </c>
      <c r="B3438" s="91">
        <v>1560801</v>
      </c>
      <c r="C3438" s="91">
        <v>30</v>
      </c>
      <c r="D3438" s="91">
        <v>23</v>
      </c>
      <c r="E3438" s="91" t="s">
        <v>87</v>
      </c>
      <c r="F3438" s="91" t="s">
        <v>87</v>
      </c>
      <c r="G3438" s="91" t="s">
        <v>29181</v>
      </c>
      <c r="I3438" s="91" t="s">
        <v>29182</v>
      </c>
      <c r="J3438" s="91" t="s">
        <v>29183</v>
      </c>
      <c r="K3438" s="91" t="s">
        <v>29184</v>
      </c>
      <c r="L3438" s="91" t="s">
        <v>29185</v>
      </c>
      <c r="O3438" s="91" t="s">
        <v>29186</v>
      </c>
      <c r="P3438" s="91" t="s">
        <v>87</v>
      </c>
      <c r="U3438" s="91">
        <v>0</v>
      </c>
      <c r="V3438" s="91">
        <v>500000</v>
      </c>
      <c r="W3438" s="91">
        <v>40</v>
      </c>
      <c r="X3438" s="91">
        <v>60</v>
      </c>
      <c r="Y3438" s="91">
        <v>120</v>
      </c>
      <c r="Z3438" s="91">
        <v>40</v>
      </c>
      <c r="AA3438" s="91">
        <v>60</v>
      </c>
      <c r="AB3438" s="91">
        <v>120</v>
      </c>
      <c r="AC3438" s="91">
        <v>40</v>
      </c>
      <c r="AD3438" s="91">
        <v>60</v>
      </c>
      <c r="AE3438" s="91">
        <v>120</v>
      </c>
      <c r="AF3438" s="91">
        <v>5</v>
      </c>
      <c r="AG3438" s="91">
        <v>227</v>
      </c>
      <c r="AH3438" s="91">
        <v>9003228</v>
      </c>
      <c r="AI3438" s="91">
        <v>2</v>
      </c>
      <c r="AJ3438" s="91" t="s">
        <v>29187</v>
      </c>
      <c r="AK3438" s="91">
        <v>0</v>
      </c>
      <c r="AL3438" s="91">
        <v>0</v>
      </c>
      <c r="AM3438" s="91" t="s">
        <v>87</v>
      </c>
      <c r="AO3438" s="91">
        <v>0</v>
      </c>
      <c r="AP3438" s="91">
        <v>0</v>
      </c>
      <c r="AQ3438" s="91" t="s">
        <v>87</v>
      </c>
      <c r="AR3438" s="91" t="s">
        <v>87</v>
      </c>
      <c r="AW3438" s="91">
        <v>1</v>
      </c>
      <c r="AX3438" s="91">
        <v>0</v>
      </c>
      <c r="AZ3438" s="92">
        <v>38226</v>
      </c>
      <c r="BA3438" s="91" t="s">
        <v>183</v>
      </c>
      <c r="BB3438" s="92">
        <v>38260</v>
      </c>
      <c r="BC3438" s="91" t="s">
        <v>87</v>
      </c>
    </row>
    <row r="3439" spans="1:55">
      <c r="A3439" s="91">
        <f t="shared" si="53"/>
        <v>3438</v>
      </c>
      <c r="B3439" s="91">
        <v>1583803</v>
      </c>
      <c r="C3439" s="91">
        <v>50</v>
      </c>
      <c r="D3439" s="91">
        <v>23</v>
      </c>
      <c r="E3439" s="91" t="s">
        <v>87</v>
      </c>
      <c r="F3439" s="91" t="s">
        <v>87</v>
      </c>
      <c r="G3439" s="91" t="s">
        <v>751</v>
      </c>
      <c r="I3439" s="91" t="s">
        <v>752</v>
      </c>
      <c r="J3439" s="91" t="s">
        <v>29188</v>
      </c>
      <c r="K3439" s="91" t="s">
        <v>20347</v>
      </c>
      <c r="L3439" s="91" t="s">
        <v>29189</v>
      </c>
      <c r="M3439" s="91" t="s">
        <v>29190</v>
      </c>
      <c r="O3439" s="91" t="s">
        <v>29191</v>
      </c>
      <c r="P3439" s="91" t="s">
        <v>29192</v>
      </c>
      <c r="U3439" s="91">
        <v>1</v>
      </c>
      <c r="V3439" s="91">
        <v>0</v>
      </c>
      <c r="W3439" s="91">
        <v>0</v>
      </c>
      <c r="X3439" s="91">
        <v>100</v>
      </c>
      <c r="Y3439" s="91">
        <v>120</v>
      </c>
      <c r="Z3439" s="91">
        <v>40</v>
      </c>
      <c r="AA3439" s="91">
        <v>60</v>
      </c>
      <c r="AB3439" s="91">
        <v>120</v>
      </c>
      <c r="AC3439" s="91">
        <v>40</v>
      </c>
      <c r="AD3439" s="91">
        <v>60</v>
      </c>
      <c r="AE3439" s="91">
        <v>120</v>
      </c>
      <c r="AF3439" s="91">
        <v>9</v>
      </c>
      <c r="AG3439" s="91">
        <v>101</v>
      </c>
      <c r="AH3439" s="91">
        <v>241550</v>
      </c>
      <c r="AI3439" s="91">
        <v>2</v>
      </c>
      <c r="AJ3439" s="91" t="s">
        <v>750</v>
      </c>
      <c r="AK3439" s="91">
        <v>0</v>
      </c>
      <c r="AL3439" s="91">
        <v>0</v>
      </c>
      <c r="AM3439" s="91" t="s">
        <v>87</v>
      </c>
      <c r="AO3439" s="91">
        <v>0</v>
      </c>
      <c r="AP3439" s="91">
        <v>2</v>
      </c>
      <c r="AQ3439" s="91">
        <v>1004443</v>
      </c>
      <c r="AR3439" s="91" t="s">
        <v>87</v>
      </c>
      <c r="AU3439" s="93">
        <v>42060</v>
      </c>
      <c r="AW3439" s="91">
        <v>1</v>
      </c>
      <c r="AX3439" s="91">
        <v>0</v>
      </c>
      <c r="AZ3439" s="92">
        <v>41535</v>
      </c>
      <c r="BA3439" s="91" t="s">
        <v>183</v>
      </c>
      <c r="BB3439" s="92">
        <v>42057</v>
      </c>
      <c r="BC3439" s="91" t="s">
        <v>87</v>
      </c>
    </row>
    <row r="3440" spans="1:55">
      <c r="A3440" s="91">
        <f t="shared" si="53"/>
        <v>3439</v>
      </c>
      <c r="B3440" s="91">
        <v>1730101</v>
      </c>
      <c r="C3440" s="91">
        <v>77</v>
      </c>
      <c r="D3440" s="91">
        <v>23</v>
      </c>
      <c r="E3440" s="91" t="s">
        <v>87</v>
      </c>
      <c r="F3440" s="91" t="s">
        <v>87</v>
      </c>
      <c r="G3440" s="91" t="s">
        <v>29193</v>
      </c>
      <c r="I3440" s="91" t="s">
        <v>29194</v>
      </c>
      <c r="K3440" s="91" t="s">
        <v>29195</v>
      </c>
      <c r="L3440" s="91" t="s">
        <v>29196</v>
      </c>
      <c r="O3440" s="91" t="s">
        <v>29197</v>
      </c>
      <c r="P3440" s="91" t="s">
        <v>29198</v>
      </c>
      <c r="R3440" s="91" t="s">
        <v>29199</v>
      </c>
      <c r="S3440" s="91" t="s">
        <v>29200</v>
      </c>
      <c r="T3440" s="91" t="s">
        <v>269</v>
      </c>
      <c r="U3440" s="91">
        <v>0</v>
      </c>
      <c r="V3440" s="91">
        <v>0</v>
      </c>
      <c r="W3440" s="91">
        <v>100</v>
      </c>
      <c r="X3440" s="91">
        <v>0</v>
      </c>
      <c r="Y3440" s="91">
        <v>0</v>
      </c>
      <c r="Z3440" s="91">
        <v>100</v>
      </c>
      <c r="AA3440" s="91">
        <v>0</v>
      </c>
      <c r="AB3440" s="91">
        <v>0</v>
      </c>
      <c r="AC3440" s="91">
        <v>100</v>
      </c>
      <c r="AD3440" s="91">
        <v>0</v>
      </c>
      <c r="AE3440" s="91">
        <v>0</v>
      </c>
      <c r="AF3440" s="91">
        <v>174</v>
      </c>
      <c r="AG3440" s="91">
        <v>136</v>
      </c>
      <c r="AH3440" s="91">
        <v>2002014</v>
      </c>
      <c r="AI3440" s="91">
        <v>2</v>
      </c>
      <c r="AJ3440" s="91" t="s">
        <v>29201</v>
      </c>
      <c r="AK3440" s="91">
        <v>0</v>
      </c>
      <c r="AL3440" s="91">
        <v>0</v>
      </c>
      <c r="AM3440" s="91">
        <v>38101000076000</v>
      </c>
      <c r="AO3440" s="91">
        <v>0</v>
      </c>
      <c r="AP3440" s="91">
        <v>2</v>
      </c>
      <c r="AQ3440" s="91" t="s">
        <v>87</v>
      </c>
      <c r="AR3440" s="91" t="s">
        <v>87</v>
      </c>
      <c r="AW3440" s="91">
        <v>1</v>
      </c>
      <c r="AX3440" s="91">
        <v>0</v>
      </c>
      <c r="AZ3440" s="92">
        <v>43132</v>
      </c>
      <c r="BA3440" s="91" t="s">
        <v>1852</v>
      </c>
      <c r="BB3440" s="92">
        <v>43132</v>
      </c>
      <c r="BC3440" s="91" t="s">
        <v>1852</v>
      </c>
    </row>
    <row r="3441" spans="1:55">
      <c r="A3441" s="91">
        <f t="shared" si="53"/>
        <v>3440</v>
      </c>
      <c r="B3441" s="91">
        <v>1780101</v>
      </c>
      <c r="C3441" s="91">
        <v>80</v>
      </c>
      <c r="D3441" s="91">
        <v>23</v>
      </c>
      <c r="E3441" s="91" t="s">
        <v>87</v>
      </c>
      <c r="F3441" s="91" t="s">
        <v>87</v>
      </c>
      <c r="G3441" s="91" t="s">
        <v>29202</v>
      </c>
      <c r="I3441" s="91" t="s">
        <v>29203</v>
      </c>
      <c r="J3441" s="91" t="s">
        <v>29204</v>
      </c>
      <c r="K3441" s="91" t="s">
        <v>29205</v>
      </c>
      <c r="L3441" s="91" t="s">
        <v>29206</v>
      </c>
      <c r="O3441" s="91" t="s">
        <v>29207</v>
      </c>
      <c r="P3441" s="91" t="s">
        <v>29208</v>
      </c>
      <c r="R3441" s="91" t="s">
        <v>29209</v>
      </c>
      <c r="S3441" s="91" t="s">
        <v>29210</v>
      </c>
      <c r="T3441" s="91" t="s">
        <v>269</v>
      </c>
      <c r="U3441" s="91">
        <v>0</v>
      </c>
      <c r="V3441" s="91">
        <v>500000</v>
      </c>
      <c r="W3441" s="91">
        <v>0</v>
      </c>
      <c r="X3441" s="91">
        <v>100</v>
      </c>
      <c r="Y3441" s="91">
        <v>120</v>
      </c>
      <c r="Z3441" s="91">
        <v>40</v>
      </c>
      <c r="AA3441" s="91">
        <v>60</v>
      </c>
      <c r="AB3441" s="91">
        <v>120</v>
      </c>
      <c r="AC3441" s="91">
        <v>40</v>
      </c>
      <c r="AD3441" s="91">
        <v>60</v>
      </c>
      <c r="AE3441" s="91">
        <v>120</v>
      </c>
      <c r="AF3441" s="91">
        <v>190</v>
      </c>
      <c r="AG3441" s="91">
        <v>332</v>
      </c>
      <c r="AH3441" s="91">
        <v>1315</v>
      </c>
      <c r="AI3441" s="91">
        <v>2</v>
      </c>
      <c r="AJ3441" s="91" t="s">
        <v>29211</v>
      </c>
      <c r="AK3441" s="91">
        <v>0</v>
      </c>
      <c r="AL3441" s="91">
        <v>0</v>
      </c>
      <c r="AM3441" s="91" t="s">
        <v>87</v>
      </c>
      <c r="AO3441" s="91">
        <v>0</v>
      </c>
      <c r="AP3441" s="91">
        <v>2</v>
      </c>
      <c r="AQ3441" s="91" t="s">
        <v>87</v>
      </c>
      <c r="AR3441" s="91" t="s">
        <v>87</v>
      </c>
      <c r="AW3441" s="91">
        <v>1</v>
      </c>
      <c r="AX3441" s="91">
        <v>0</v>
      </c>
      <c r="AZ3441" s="92">
        <v>39269</v>
      </c>
      <c r="BA3441" s="91" t="s">
        <v>183</v>
      </c>
      <c r="BB3441" s="92">
        <v>39269</v>
      </c>
      <c r="BC3441" s="91" t="s">
        <v>87</v>
      </c>
    </row>
    <row r="3442" spans="1:55">
      <c r="A3442" s="91">
        <f t="shared" si="53"/>
        <v>3441</v>
      </c>
      <c r="B3442" s="91">
        <v>1911006</v>
      </c>
      <c r="C3442" s="91">
        <v>10</v>
      </c>
      <c r="D3442" s="91">
        <v>23</v>
      </c>
      <c r="E3442" s="91">
        <v>19110</v>
      </c>
      <c r="F3442" s="91">
        <v>6</v>
      </c>
      <c r="G3442" s="91" t="s">
        <v>16490</v>
      </c>
      <c r="I3442" s="91" t="s">
        <v>29212</v>
      </c>
      <c r="J3442" s="91" t="s">
        <v>16481</v>
      </c>
      <c r="K3442" s="91" t="s">
        <v>29213</v>
      </c>
      <c r="L3442" s="91" t="s">
        <v>29214</v>
      </c>
      <c r="O3442" s="91" t="s">
        <v>29215</v>
      </c>
      <c r="P3442" s="91" t="s">
        <v>87</v>
      </c>
      <c r="U3442" s="91">
        <v>1</v>
      </c>
      <c r="V3442" s="91">
        <v>500000</v>
      </c>
      <c r="W3442" s="91">
        <v>0</v>
      </c>
      <c r="X3442" s="91">
        <v>100</v>
      </c>
      <c r="Y3442" s="91">
        <v>120</v>
      </c>
      <c r="Z3442" s="91">
        <v>40</v>
      </c>
      <c r="AA3442" s="91">
        <v>60</v>
      </c>
      <c r="AB3442" s="91">
        <v>120</v>
      </c>
      <c r="AC3442" s="91">
        <v>40</v>
      </c>
      <c r="AD3442" s="91">
        <v>60</v>
      </c>
      <c r="AE3442" s="91">
        <v>120</v>
      </c>
      <c r="AF3442" s="91">
        <v>501</v>
      </c>
      <c r="AG3442" s="91">
        <v>319</v>
      </c>
      <c r="AH3442" s="91">
        <v>1035505</v>
      </c>
      <c r="AI3442" s="91">
        <v>2</v>
      </c>
      <c r="AJ3442" s="91" t="s">
        <v>29216</v>
      </c>
      <c r="AK3442" s="91">
        <v>0</v>
      </c>
      <c r="AL3442" s="91">
        <v>0</v>
      </c>
      <c r="AM3442" s="91" t="s">
        <v>87</v>
      </c>
      <c r="AO3442" s="91">
        <v>0</v>
      </c>
      <c r="AP3442" s="91">
        <v>2</v>
      </c>
      <c r="AQ3442" s="91">
        <v>1542372</v>
      </c>
      <c r="AR3442" s="91" t="s">
        <v>87</v>
      </c>
      <c r="AU3442" s="93">
        <v>42060</v>
      </c>
      <c r="AW3442" s="91">
        <v>1</v>
      </c>
      <c r="AX3442" s="91">
        <v>0</v>
      </c>
      <c r="AZ3442" s="92">
        <v>36680</v>
      </c>
      <c r="BA3442" s="91" t="s">
        <v>183</v>
      </c>
      <c r="BB3442" s="92">
        <v>42057</v>
      </c>
      <c r="BC3442" s="91" t="s">
        <v>87</v>
      </c>
    </row>
    <row r="3443" spans="1:55">
      <c r="A3443" s="91">
        <f t="shared" si="53"/>
        <v>3442</v>
      </c>
      <c r="B3443" s="91">
        <v>1971301</v>
      </c>
      <c r="C3443" s="91">
        <v>70</v>
      </c>
      <c r="D3443" s="91">
        <v>23</v>
      </c>
      <c r="E3443" s="91" t="s">
        <v>87</v>
      </c>
      <c r="F3443" s="91" t="s">
        <v>87</v>
      </c>
      <c r="G3443" s="91" t="s">
        <v>29217</v>
      </c>
      <c r="I3443" s="91" t="s">
        <v>29218</v>
      </c>
      <c r="J3443" s="91" t="s">
        <v>29219</v>
      </c>
      <c r="K3443" s="91" t="s">
        <v>29220</v>
      </c>
      <c r="L3443" s="91" t="s">
        <v>29221</v>
      </c>
      <c r="O3443" s="91" t="s">
        <v>29222</v>
      </c>
      <c r="P3443" s="91" t="s">
        <v>29223</v>
      </c>
      <c r="R3443" s="91" t="s">
        <v>29224</v>
      </c>
      <c r="S3443" s="91" t="s">
        <v>29225</v>
      </c>
      <c r="T3443" s="91" t="s">
        <v>269</v>
      </c>
      <c r="U3443" s="91">
        <v>1</v>
      </c>
      <c r="V3443" s="91">
        <v>500000</v>
      </c>
      <c r="W3443" s="91">
        <v>0</v>
      </c>
      <c r="X3443" s="91">
        <v>100</v>
      </c>
      <c r="Y3443" s="91">
        <v>120</v>
      </c>
      <c r="Z3443" s="91">
        <v>40</v>
      </c>
      <c r="AA3443" s="91">
        <v>60</v>
      </c>
      <c r="AB3443" s="91">
        <v>120</v>
      </c>
      <c r="AC3443" s="91">
        <v>0</v>
      </c>
      <c r="AD3443" s="91">
        <v>100</v>
      </c>
      <c r="AE3443" s="91">
        <v>120</v>
      </c>
      <c r="AF3443" s="91">
        <v>9</v>
      </c>
      <c r="AG3443" s="91">
        <v>974</v>
      </c>
      <c r="AH3443" s="91">
        <v>5940135</v>
      </c>
      <c r="AI3443" s="91">
        <v>2</v>
      </c>
      <c r="AJ3443" s="91" t="s">
        <v>29218</v>
      </c>
      <c r="AK3443" s="91">
        <v>0</v>
      </c>
      <c r="AL3443" s="91">
        <v>0</v>
      </c>
      <c r="AM3443" s="91" t="s">
        <v>87</v>
      </c>
      <c r="AO3443" s="91">
        <v>0</v>
      </c>
      <c r="AP3443" s="91">
        <v>2</v>
      </c>
      <c r="AQ3443" s="91">
        <v>1441527</v>
      </c>
      <c r="AR3443" s="91" t="s">
        <v>87</v>
      </c>
      <c r="AU3443" s="93">
        <v>42302</v>
      </c>
      <c r="AW3443" s="91">
        <v>1</v>
      </c>
      <c r="AX3443" s="91">
        <v>0</v>
      </c>
      <c r="AZ3443" s="92">
        <v>40246</v>
      </c>
      <c r="BA3443" s="91" t="s">
        <v>183</v>
      </c>
      <c r="BB3443" s="92">
        <v>41751</v>
      </c>
      <c r="BC3443" s="91" t="s">
        <v>87</v>
      </c>
    </row>
    <row r="3444" spans="1:55">
      <c r="A3444" s="91">
        <f t="shared" si="53"/>
        <v>3443</v>
      </c>
      <c r="B3444" s="91">
        <v>1971401</v>
      </c>
      <c r="C3444" s="91">
        <v>70</v>
      </c>
      <c r="D3444" s="91">
        <v>23</v>
      </c>
      <c r="E3444" s="91" t="s">
        <v>87</v>
      </c>
      <c r="F3444" s="91" t="s">
        <v>87</v>
      </c>
      <c r="G3444" s="91" t="s">
        <v>29226</v>
      </c>
      <c r="I3444" s="91" t="s">
        <v>29227</v>
      </c>
      <c r="J3444" s="91" t="s">
        <v>29228</v>
      </c>
      <c r="K3444" s="91" t="s">
        <v>1317</v>
      </c>
      <c r="L3444" s="91" t="s">
        <v>29229</v>
      </c>
      <c r="O3444" s="91" t="s">
        <v>29230</v>
      </c>
      <c r="P3444" s="91" t="s">
        <v>29231</v>
      </c>
      <c r="R3444" s="91" t="s">
        <v>29232</v>
      </c>
      <c r="S3444" s="91" t="s">
        <v>29233</v>
      </c>
      <c r="T3444" s="91" t="s">
        <v>269</v>
      </c>
      <c r="U3444" s="91">
        <v>0</v>
      </c>
      <c r="V3444" s="91">
        <v>500000</v>
      </c>
      <c r="W3444" s="91">
        <v>0</v>
      </c>
      <c r="X3444" s="91">
        <v>100</v>
      </c>
      <c r="Y3444" s="91">
        <v>120</v>
      </c>
      <c r="Z3444" s="91">
        <v>40</v>
      </c>
      <c r="AA3444" s="91">
        <v>60</v>
      </c>
      <c r="AB3444" s="91">
        <v>120</v>
      </c>
      <c r="AC3444" s="91">
        <v>0</v>
      </c>
      <c r="AD3444" s="91">
        <v>100</v>
      </c>
      <c r="AE3444" s="91">
        <v>120</v>
      </c>
      <c r="AF3444" s="91">
        <v>1</v>
      </c>
      <c r="AG3444" s="91">
        <v>563</v>
      </c>
      <c r="AH3444" s="91">
        <v>100258</v>
      </c>
      <c r="AI3444" s="91">
        <v>2</v>
      </c>
      <c r="AJ3444" s="91" t="s">
        <v>29234</v>
      </c>
      <c r="AK3444" s="91">
        <v>0</v>
      </c>
      <c r="AL3444" s="91">
        <v>0</v>
      </c>
      <c r="AM3444" s="91" t="s">
        <v>87</v>
      </c>
      <c r="AO3444" s="91">
        <v>0</v>
      </c>
      <c r="AP3444" s="91">
        <v>2</v>
      </c>
      <c r="AQ3444" s="91" t="s">
        <v>87</v>
      </c>
      <c r="AR3444" s="91" t="s">
        <v>87</v>
      </c>
      <c r="AW3444" s="91">
        <v>1</v>
      </c>
      <c r="AX3444" s="91">
        <v>0</v>
      </c>
      <c r="AZ3444" s="92">
        <v>40246</v>
      </c>
      <c r="BA3444" s="91" t="s">
        <v>183</v>
      </c>
      <c r="BB3444" s="92">
        <v>42198</v>
      </c>
      <c r="BC3444" s="91" t="s">
        <v>87</v>
      </c>
    </row>
    <row r="3445" spans="1:55">
      <c r="A3445" s="91">
        <f t="shared" si="53"/>
        <v>3444</v>
      </c>
      <c r="B3445" s="91">
        <v>1992501</v>
      </c>
      <c r="C3445" s="91">
        <v>38</v>
      </c>
      <c r="D3445" s="91">
        <v>23</v>
      </c>
      <c r="E3445" s="91" t="s">
        <v>87</v>
      </c>
      <c r="F3445" s="91" t="s">
        <v>87</v>
      </c>
      <c r="G3445" s="91" t="s">
        <v>29235</v>
      </c>
      <c r="I3445" s="91" t="s">
        <v>29236</v>
      </c>
      <c r="K3445" s="91" t="s">
        <v>29237</v>
      </c>
      <c r="L3445" s="91" t="s">
        <v>29238</v>
      </c>
      <c r="O3445" s="91" t="s">
        <v>29239</v>
      </c>
      <c r="P3445" s="91" t="s">
        <v>29240</v>
      </c>
      <c r="R3445" s="91" t="s">
        <v>29241</v>
      </c>
      <c r="S3445" s="91" t="s">
        <v>29242</v>
      </c>
      <c r="T3445" s="91" t="s">
        <v>269</v>
      </c>
      <c r="U3445" s="91">
        <v>0</v>
      </c>
      <c r="V3445" s="91">
        <v>500000</v>
      </c>
      <c r="W3445" s="91">
        <v>100</v>
      </c>
      <c r="X3445" s="91">
        <v>0</v>
      </c>
      <c r="Y3445" s="91">
        <v>0</v>
      </c>
      <c r="Z3445" s="91">
        <v>100</v>
      </c>
      <c r="AA3445" s="91">
        <v>0</v>
      </c>
      <c r="AB3445" s="91">
        <v>0</v>
      </c>
      <c r="AC3445" s="91">
        <v>100</v>
      </c>
      <c r="AD3445" s="91">
        <v>0</v>
      </c>
      <c r="AE3445" s="91">
        <v>0</v>
      </c>
      <c r="AF3445" s="91">
        <v>1370</v>
      </c>
      <c r="AG3445" s="91">
        <v>5</v>
      </c>
      <c r="AH3445" s="91">
        <v>1038907</v>
      </c>
      <c r="AI3445" s="91">
        <v>1</v>
      </c>
      <c r="AJ3445" s="91" t="s">
        <v>29243</v>
      </c>
      <c r="AK3445" s="91">
        <v>0</v>
      </c>
      <c r="AL3445" s="91">
        <v>0</v>
      </c>
      <c r="AM3445" s="91" t="s">
        <v>87</v>
      </c>
      <c r="AO3445" s="91">
        <v>0</v>
      </c>
      <c r="AP3445" s="91">
        <v>2</v>
      </c>
      <c r="AQ3445" s="91" t="s">
        <v>87</v>
      </c>
      <c r="AR3445" s="91" t="s">
        <v>87</v>
      </c>
      <c r="AW3445" s="91">
        <v>1</v>
      </c>
      <c r="AX3445" s="91">
        <v>0</v>
      </c>
      <c r="AZ3445" s="92">
        <v>40326</v>
      </c>
      <c r="BA3445" s="91" t="s">
        <v>183</v>
      </c>
      <c r="BB3445" s="92">
        <v>41156</v>
      </c>
      <c r="BC3445" s="91" t="s">
        <v>87</v>
      </c>
    </row>
    <row r="3446" spans="1:55">
      <c r="A3446" s="91">
        <f t="shared" si="53"/>
        <v>3445</v>
      </c>
      <c r="B3446" s="91">
        <v>2034701</v>
      </c>
      <c r="C3446" s="91">
        <v>29</v>
      </c>
      <c r="D3446" s="91">
        <v>23</v>
      </c>
      <c r="E3446" s="91" t="s">
        <v>87</v>
      </c>
      <c r="F3446" s="91" t="s">
        <v>87</v>
      </c>
      <c r="G3446" s="91" t="s">
        <v>1468</v>
      </c>
      <c r="H3446" s="91" t="s">
        <v>29244</v>
      </c>
      <c r="I3446" s="91" t="s">
        <v>29245</v>
      </c>
      <c r="K3446" s="91" t="s">
        <v>29246</v>
      </c>
      <c r="L3446" s="91" t="s">
        <v>29247</v>
      </c>
      <c r="O3446" s="91" t="s">
        <v>29248</v>
      </c>
      <c r="P3446" s="91" t="s">
        <v>29249</v>
      </c>
      <c r="R3446" s="91" t="s">
        <v>26816</v>
      </c>
      <c r="S3446" s="91" t="s">
        <v>26817</v>
      </c>
      <c r="T3446" s="91" t="s">
        <v>269</v>
      </c>
      <c r="U3446" s="91">
        <v>1</v>
      </c>
      <c r="V3446" s="91">
        <v>500000</v>
      </c>
      <c r="W3446" s="91">
        <v>0</v>
      </c>
      <c r="X3446" s="91">
        <v>100</v>
      </c>
      <c r="Y3446" s="91">
        <v>120</v>
      </c>
      <c r="Z3446" s="91">
        <v>40</v>
      </c>
      <c r="AA3446" s="91">
        <v>60</v>
      </c>
      <c r="AB3446" s="91">
        <v>120</v>
      </c>
      <c r="AC3446" s="91">
        <v>0</v>
      </c>
      <c r="AD3446" s="91">
        <v>0</v>
      </c>
      <c r="AE3446" s="91">
        <v>0</v>
      </c>
      <c r="AF3446" s="91">
        <v>143</v>
      </c>
      <c r="AG3446" s="91">
        <v>251</v>
      </c>
      <c r="AH3446" s="91">
        <v>9812</v>
      </c>
      <c r="AI3446" s="91">
        <v>1</v>
      </c>
      <c r="AJ3446" s="91" t="s">
        <v>29250</v>
      </c>
      <c r="AK3446" s="91">
        <v>0</v>
      </c>
      <c r="AL3446" s="91">
        <v>0</v>
      </c>
      <c r="AM3446" s="91" t="s">
        <v>87</v>
      </c>
      <c r="AO3446" s="91">
        <v>1</v>
      </c>
      <c r="AP3446" s="91">
        <v>2</v>
      </c>
      <c r="AQ3446" s="91">
        <v>1116728</v>
      </c>
      <c r="AR3446" s="91" t="s">
        <v>87</v>
      </c>
      <c r="AU3446" s="93">
        <v>42060</v>
      </c>
      <c r="AW3446" s="91">
        <v>1</v>
      </c>
      <c r="AX3446" s="91">
        <v>0</v>
      </c>
      <c r="AZ3446" s="92">
        <v>40479</v>
      </c>
      <c r="BA3446" s="91" t="s">
        <v>183</v>
      </c>
      <c r="BB3446" s="92">
        <v>42057</v>
      </c>
      <c r="BC3446" s="91" t="s">
        <v>87</v>
      </c>
    </row>
    <row r="3447" spans="1:55">
      <c r="A3447" s="91">
        <f t="shared" si="53"/>
        <v>3446</v>
      </c>
      <c r="B3447" s="91">
        <v>2040010</v>
      </c>
      <c r="C3447" s="91">
        <v>38</v>
      </c>
      <c r="D3447" s="91">
        <v>23</v>
      </c>
      <c r="E3447" s="91" t="s">
        <v>87</v>
      </c>
      <c r="F3447" s="91" t="s">
        <v>87</v>
      </c>
      <c r="G3447" s="91" t="s">
        <v>1348</v>
      </c>
      <c r="H3447" s="91" t="s">
        <v>29251</v>
      </c>
      <c r="I3447" s="91" t="s">
        <v>29252</v>
      </c>
      <c r="J3447" s="91" t="s">
        <v>29253</v>
      </c>
      <c r="K3447" s="91" t="s">
        <v>28943</v>
      </c>
      <c r="L3447" s="91" t="s">
        <v>29254</v>
      </c>
      <c r="O3447" s="91" t="s">
        <v>29255</v>
      </c>
      <c r="P3447" s="91" t="s">
        <v>87</v>
      </c>
      <c r="U3447" s="91">
        <v>1</v>
      </c>
      <c r="V3447" s="91">
        <v>500000</v>
      </c>
      <c r="W3447" s="91">
        <v>0</v>
      </c>
      <c r="X3447" s="91">
        <v>0</v>
      </c>
      <c r="Y3447" s="91">
        <v>0</v>
      </c>
      <c r="Z3447" s="91">
        <v>40</v>
      </c>
      <c r="AA3447" s="91">
        <v>60</v>
      </c>
      <c r="AB3447" s="91">
        <v>120</v>
      </c>
      <c r="AC3447" s="91">
        <v>0</v>
      </c>
      <c r="AD3447" s="91">
        <v>0</v>
      </c>
      <c r="AE3447" s="91">
        <v>0</v>
      </c>
      <c r="AF3447" s="91">
        <v>9</v>
      </c>
      <c r="AG3447" s="91">
        <v>763</v>
      </c>
      <c r="AH3447" s="91">
        <v>221160</v>
      </c>
      <c r="AI3447" s="91">
        <v>2</v>
      </c>
      <c r="AJ3447" s="91" t="s">
        <v>1363</v>
      </c>
      <c r="AK3447" s="91">
        <v>0</v>
      </c>
      <c r="AL3447" s="91">
        <v>0</v>
      </c>
      <c r="AM3447" s="91" t="s">
        <v>87</v>
      </c>
      <c r="AO3447" s="91">
        <v>0</v>
      </c>
      <c r="AP3447" s="91">
        <v>2</v>
      </c>
      <c r="AQ3447" s="91">
        <v>1585447</v>
      </c>
      <c r="AR3447" s="91" t="s">
        <v>87</v>
      </c>
      <c r="AU3447" s="93">
        <v>42060</v>
      </c>
      <c r="AW3447" s="91">
        <v>1</v>
      </c>
      <c r="AX3447" s="91">
        <v>0</v>
      </c>
      <c r="AZ3447" s="92">
        <v>37036</v>
      </c>
      <c r="BA3447" s="91" t="s">
        <v>183</v>
      </c>
      <c r="BB3447" s="92">
        <v>42852</v>
      </c>
      <c r="BC3447" s="91" t="s">
        <v>87</v>
      </c>
    </row>
    <row r="3448" spans="1:55">
      <c r="A3448" s="91">
        <f t="shared" si="53"/>
        <v>3447</v>
      </c>
      <c r="B3448" s="91">
        <v>2053301</v>
      </c>
      <c r="C3448" s="91">
        <v>40</v>
      </c>
      <c r="D3448" s="91">
        <v>23</v>
      </c>
      <c r="E3448" s="91" t="s">
        <v>87</v>
      </c>
      <c r="F3448" s="91" t="s">
        <v>87</v>
      </c>
      <c r="G3448" s="91" t="s">
        <v>6229</v>
      </c>
      <c r="H3448" s="91" t="s">
        <v>29256</v>
      </c>
      <c r="I3448" s="91" t="s">
        <v>29257</v>
      </c>
      <c r="J3448" s="91" t="s">
        <v>29258</v>
      </c>
      <c r="K3448" s="91" t="s">
        <v>29259</v>
      </c>
      <c r="L3448" s="91" t="s">
        <v>29260</v>
      </c>
      <c r="O3448" s="91" t="s">
        <v>29261</v>
      </c>
      <c r="P3448" s="91" t="s">
        <v>29262</v>
      </c>
      <c r="R3448" s="91" t="s">
        <v>29263</v>
      </c>
      <c r="S3448" s="91" t="s">
        <v>29264</v>
      </c>
      <c r="T3448" s="91" t="s">
        <v>269</v>
      </c>
      <c r="U3448" s="91">
        <v>1</v>
      </c>
      <c r="V3448" s="91">
        <v>500000</v>
      </c>
      <c r="W3448" s="91">
        <v>0</v>
      </c>
      <c r="X3448" s="91">
        <v>100</v>
      </c>
      <c r="Y3448" s="91">
        <v>120</v>
      </c>
      <c r="Z3448" s="91">
        <v>40</v>
      </c>
      <c r="AA3448" s="91">
        <v>60</v>
      </c>
      <c r="AB3448" s="91">
        <v>120</v>
      </c>
      <c r="AC3448" s="91">
        <v>0</v>
      </c>
      <c r="AD3448" s="91">
        <v>100</v>
      </c>
      <c r="AE3448" s="91">
        <v>120</v>
      </c>
      <c r="AF3448" s="91">
        <v>138</v>
      </c>
      <c r="AG3448" s="91">
        <v>200</v>
      </c>
      <c r="AH3448" s="91">
        <v>1696181</v>
      </c>
      <c r="AI3448" s="91">
        <v>1</v>
      </c>
      <c r="AJ3448" s="91" t="s">
        <v>29265</v>
      </c>
      <c r="AK3448" s="91">
        <v>0</v>
      </c>
      <c r="AL3448" s="91">
        <v>2</v>
      </c>
      <c r="AM3448" s="91" t="s">
        <v>87</v>
      </c>
      <c r="AO3448" s="91">
        <v>0</v>
      </c>
      <c r="AP3448" s="91">
        <v>2</v>
      </c>
      <c r="AQ3448" s="91">
        <v>1541708</v>
      </c>
      <c r="AR3448" s="91" t="s">
        <v>87</v>
      </c>
      <c r="AU3448" s="93">
        <v>42060</v>
      </c>
      <c r="AW3448" s="91">
        <v>1</v>
      </c>
      <c r="AX3448" s="91">
        <v>0</v>
      </c>
      <c r="AZ3448" s="92">
        <v>40508</v>
      </c>
      <c r="BA3448" s="91" t="s">
        <v>183</v>
      </c>
      <c r="BB3448" s="92">
        <v>42998.059317129628</v>
      </c>
      <c r="BC3448" s="91" t="s">
        <v>233</v>
      </c>
    </row>
    <row r="3449" spans="1:55">
      <c r="A3449" s="91">
        <f t="shared" si="53"/>
        <v>3448</v>
      </c>
      <c r="B3449" s="91">
        <v>2077001</v>
      </c>
      <c r="C3449" s="91">
        <v>30</v>
      </c>
      <c r="D3449" s="91">
        <v>23</v>
      </c>
      <c r="E3449" s="91">
        <v>20770</v>
      </c>
      <c r="F3449" s="91">
        <v>1</v>
      </c>
      <c r="G3449" s="91" t="s">
        <v>1427</v>
      </c>
      <c r="I3449" s="91" t="s">
        <v>1428</v>
      </c>
      <c r="J3449" s="91" t="s">
        <v>1441</v>
      </c>
      <c r="K3449" s="91" t="s">
        <v>9112</v>
      </c>
      <c r="L3449" s="91" t="s">
        <v>29266</v>
      </c>
      <c r="M3449" s="91" t="s">
        <v>29267</v>
      </c>
      <c r="O3449" s="91" t="s">
        <v>29268</v>
      </c>
      <c r="P3449" s="91" t="s">
        <v>29269</v>
      </c>
      <c r="U3449" s="91">
        <v>1</v>
      </c>
      <c r="V3449" s="91">
        <v>500000</v>
      </c>
      <c r="W3449" s="91">
        <v>0</v>
      </c>
      <c r="X3449" s="91">
        <v>100</v>
      </c>
      <c r="Y3449" s="91">
        <v>120</v>
      </c>
      <c r="Z3449" s="91">
        <v>0</v>
      </c>
      <c r="AA3449" s="91">
        <v>100</v>
      </c>
      <c r="AB3449" s="91">
        <v>120</v>
      </c>
      <c r="AC3449" s="91">
        <v>0</v>
      </c>
      <c r="AD3449" s="91">
        <v>100</v>
      </c>
      <c r="AE3449" s="91">
        <v>120</v>
      </c>
      <c r="AF3449" s="91">
        <v>9</v>
      </c>
      <c r="AG3449" s="91">
        <v>254</v>
      </c>
      <c r="AH3449" s="91">
        <v>118232</v>
      </c>
      <c r="AI3449" s="91">
        <v>1</v>
      </c>
      <c r="AJ3449" s="91" t="s">
        <v>29270</v>
      </c>
      <c r="AK3449" s="91">
        <v>0</v>
      </c>
      <c r="AL3449" s="91">
        <v>0</v>
      </c>
      <c r="AM3449" s="91" t="s">
        <v>87</v>
      </c>
      <c r="AO3449" s="91">
        <v>0</v>
      </c>
      <c r="AP3449" s="91">
        <v>2</v>
      </c>
      <c r="AQ3449" s="91">
        <v>1574928</v>
      </c>
      <c r="AR3449" s="91" t="s">
        <v>87</v>
      </c>
      <c r="AU3449" s="93">
        <v>42060</v>
      </c>
      <c r="AW3449" s="91">
        <v>1</v>
      </c>
      <c r="AX3449" s="91">
        <v>0</v>
      </c>
      <c r="AZ3449" s="92">
        <v>36680</v>
      </c>
      <c r="BA3449" s="91" t="s">
        <v>183</v>
      </c>
      <c r="BB3449" s="92">
        <v>42057</v>
      </c>
      <c r="BC3449" s="91" t="s">
        <v>87</v>
      </c>
    </row>
    <row r="3450" spans="1:55">
      <c r="A3450" s="91">
        <f t="shared" si="53"/>
        <v>3449</v>
      </c>
      <c r="B3450" s="91">
        <v>2077013</v>
      </c>
      <c r="C3450" s="91">
        <v>50</v>
      </c>
      <c r="D3450" s="91">
        <v>23</v>
      </c>
      <c r="E3450" s="91" t="s">
        <v>87</v>
      </c>
      <c r="F3450" s="91" t="s">
        <v>87</v>
      </c>
      <c r="G3450" s="91" t="s">
        <v>29271</v>
      </c>
      <c r="I3450" s="91" t="s">
        <v>29272</v>
      </c>
      <c r="J3450" s="91" t="s">
        <v>29273</v>
      </c>
      <c r="K3450" s="91" t="s">
        <v>29274</v>
      </c>
      <c r="L3450" s="91" t="s">
        <v>29275</v>
      </c>
      <c r="O3450" s="91" t="s">
        <v>29276</v>
      </c>
      <c r="P3450" s="91" t="s">
        <v>29277</v>
      </c>
      <c r="U3450" s="91">
        <v>1</v>
      </c>
      <c r="V3450" s="91">
        <v>500000</v>
      </c>
      <c r="W3450" s="91">
        <v>0</v>
      </c>
      <c r="X3450" s="91">
        <v>100</v>
      </c>
      <c r="Y3450" s="91">
        <v>0</v>
      </c>
      <c r="Z3450" s="91">
        <v>40</v>
      </c>
      <c r="AA3450" s="91">
        <v>60</v>
      </c>
      <c r="AB3450" s="91">
        <v>120</v>
      </c>
      <c r="AC3450" s="91">
        <v>40</v>
      </c>
      <c r="AD3450" s="91">
        <v>60</v>
      </c>
      <c r="AE3450" s="91">
        <v>120</v>
      </c>
      <c r="AF3450" s="91">
        <v>1552</v>
      </c>
      <c r="AG3450" s="91">
        <v>90</v>
      </c>
      <c r="AH3450" s="91">
        <v>3181533</v>
      </c>
      <c r="AI3450" s="91">
        <v>1</v>
      </c>
      <c r="AJ3450" s="91" t="s">
        <v>29278</v>
      </c>
      <c r="AK3450" s="91">
        <v>0</v>
      </c>
      <c r="AL3450" s="91">
        <v>0</v>
      </c>
      <c r="AM3450" s="91" t="s">
        <v>87</v>
      </c>
      <c r="AO3450" s="91">
        <v>0</v>
      </c>
      <c r="AP3450" s="91">
        <v>2</v>
      </c>
      <c r="AQ3450" s="91">
        <v>1583221</v>
      </c>
      <c r="AR3450" s="91" t="s">
        <v>87</v>
      </c>
      <c r="AU3450" s="93">
        <v>42060</v>
      </c>
      <c r="AW3450" s="91">
        <v>1</v>
      </c>
      <c r="AX3450" s="91">
        <v>0</v>
      </c>
      <c r="AZ3450" s="92">
        <v>38630</v>
      </c>
      <c r="BA3450" s="91" t="s">
        <v>183</v>
      </c>
      <c r="BB3450" s="92">
        <v>42244</v>
      </c>
      <c r="BC3450" s="91" t="s">
        <v>87</v>
      </c>
    </row>
    <row r="3451" spans="1:55">
      <c r="A3451" s="91">
        <f t="shared" si="53"/>
        <v>3450</v>
      </c>
      <c r="B3451" s="91">
        <v>2077016</v>
      </c>
      <c r="C3451" s="91">
        <v>38</v>
      </c>
      <c r="D3451" s="91">
        <v>23</v>
      </c>
      <c r="E3451" s="91" t="s">
        <v>87</v>
      </c>
      <c r="F3451" s="91" t="s">
        <v>87</v>
      </c>
      <c r="G3451" s="91" t="s">
        <v>1427</v>
      </c>
      <c r="H3451" s="91" t="s">
        <v>1326</v>
      </c>
      <c r="I3451" s="91" t="s">
        <v>1428</v>
      </c>
      <c r="K3451" s="91" t="s">
        <v>29279</v>
      </c>
      <c r="L3451" s="91" t="s">
        <v>29280</v>
      </c>
      <c r="O3451" s="91" t="s">
        <v>29281</v>
      </c>
      <c r="P3451" s="91" t="s">
        <v>29282</v>
      </c>
      <c r="R3451" s="91" t="s">
        <v>29283</v>
      </c>
      <c r="S3451" s="91" t="s">
        <v>29284</v>
      </c>
      <c r="T3451" s="91" t="s">
        <v>860</v>
      </c>
      <c r="U3451" s="91">
        <v>1</v>
      </c>
      <c r="V3451" s="91">
        <v>500000</v>
      </c>
      <c r="W3451" s="91">
        <v>0</v>
      </c>
      <c r="X3451" s="91">
        <v>100</v>
      </c>
      <c r="Y3451" s="91">
        <v>120</v>
      </c>
      <c r="Z3451" s="91">
        <v>0</v>
      </c>
      <c r="AA3451" s="91">
        <v>0</v>
      </c>
      <c r="AB3451" s="91">
        <v>0</v>
      </c>
      <c r="AC3451" s="91">
        <v>0</v>
      </c>
      <c r="AD3451" s="91">
        <v>0</v>
      </c>
      <c r="AE3451" s="91">
        <v>0</v>
      </c>
      <c r="AF3451" s="91">
        <v>140</v>
      </c>
      <c r="AG3451" s="91">
        <v>265</v>
      </c>
      <c r="AH3451" s="91">
        <v>1393116</v>
      </c>
      <c r="AI3451" s="91">
        <v>1</v>
      </c>
      <c r="AJ3451" s="91" t="s">
        <v>29285</v>
      </c>
      <c r="AK3451" s="91">
        <v>0</v>
      </c>
      <c r="AL3451" s="91">
        <v>0</v>
      </c>
      <c r="AM3451" s="91" t="s">
        <v>87</v>
      </c>
      <c r="AO3451" s="91">
        <v>1</v>
      </c>
      <c r="AP3451" s="91">
        <v>2</v>
      </c>
      <c r="AQ3451" s="91">
        <v>1575143</v>
      </c>
      <c r="AR3451" s="91" t="s">
        <v>87</v>
      </c>
      <c r="AU3451" s="93">
        <v>42060</v>
      </c>
      <c r="AW3451" s="91">
        <v>1</v>
      </c>
      <c r="AX3451" s="91">
        <v>0</v>
      </c>
      <c r="AZ3451" s="92">
        <v>41127</v>
      </c>
      <c r="BA3451" s="91" t="s">
        <v>183</v>
      </c>
      <c r="BB3451" s="92">
        <v>42057</v>
      </c>
      <c r="BC3451" s="91" t="s">
        <v>87</v>
      </c>
    </row>
    <row r="3452" spans="1:55">
      <c r="A3452" s="91">
        <f t="shared" si="53"/>
        <v>3451</v>
      </c>
      <c r="B3452" s="91">
        <v>2077017</v>
      </c>
      <c r="C3452" s="91">
        <v>80</v>
      </c>
      <c r="D3452" s="91">
        <v>23</v>
      </c>
      <c r="E3452" s="91" t="s">
        <v>87</v>
      </c>
      <c r="F3452" s="91" t="s">
        <v>87</v>
      </c>
      <c r="G3452" s="91" t="s">
        <v>1427</v>
      </c>
      <c r="H3452" s="91" t="s">
        <v>8618</v>
      </c>
      <c r="I3452" s="91" t="s">
        <v>1428</v>
      </c>
      <c r="J3452" s="91" t="s">
        <v>1441</v>
      </c>
      <c r="K3452" s="91" t="s">
        <v>29286</v>
      </c>
      <c r="L3452" s="91" t="s">
        <v>29287</v>
      </c>
      <c r="O3452" s="91" t="s">
        <v>29288</v>
      </c>
      <c r="P3452" s="91" t="s">
        <v>29289</v>
      </c>
      <c r="R3452" s="91" t="s">
        <v>29290</v>
      </c>
      <c r="S3452" s="91" t="s">
        <v>29291</v>
      </c>
      <c r="T3452" s="91" t="s">
        <v>860</v>
      </c>
      <c r="U3452" s="91">
        <v>1</v>
      </c>
      <c r="V3452" s="91">
        <v>500000</v>
      </c>
      <c r="W3452" s="91">
        <v>0</v>
      </c>
      <c r="X3452" s="91">
        <v>100</v>
      </c>
      <c r="Y3452" s="91">
        <v>120</v>
      </c>
      <c r="Z3452" s="91">
        <v>40</v>
      </c>
      <c r="AA3452" s="91">
        <v>60</v>
      </c>
      <c r="AB3452" s="91">
        <v>120</v>
      </c>
      <c r="AC3452" s="91">
        <v>0</v>
      </c>
      <c r="AD3452" s="91">
        <v>100</v>
      </c>
      <c r="AE3452" s="91">
        <v>120</v>
      </c>
      <c r="AF3452" s="91">
        <v>182</v>
      </c>
      <c r="AG3452" s="91">
        <v>135</v>
      </c>
      <c r="AH3452" s="91">
        <v>578261</v>
      </c>
      <c r="AI3452" s="91">
        <v>1</v>
      </c>
      <c r="AJ3452" s="91" t="s">
        <v>29292</v>
      </c>
      <c r="AK3452" s="91">
        <v>0</v>
      </c>
      <c r="AL3452" s="91">
        <v>0</v>
      </c>
      <c r="AM3452" s="91" t="s">
        <v>87</v>
      </c>
      <c r="AO3452" s="91">
        <v>0</v>
      </c>
      <c r="AP3452" s="91">
        <v>2</v>
      </c>
      <c r="AQ3452" s="91">
        <v>1575154</v>
      </c>
      <c r="AR3452" s="91" t="s">
        <v>87</v>
      </c>
      <c r="AU3452" s="93">
        <v>42060</v>
      </c>
      <c r="AW3452" s="91">
        <v>1</v>
      </c>
      <c r="AX3452" s="91">
        <v>0</v>
      </c>
      <c r="AZ3452" s="92">
        <v>41260</v>
      </c>
      <c r="BA3452" s="91" t="s">
        <v>183</v>
      </c>
      <c r="BB3452" s="92">
        <v>42057</v>
      </c>
      <c r="BC3452" s="91" t="s">
        <v>87</v>
      </c>
    </row>
    <row r="3453" spans="1:55">
      <c r="A3453" s="91">
        <f t="shared" si="53"/>
        <v>3452</v>
      </c>
      <c r="B3453" s="91">
        <v>2077019</v>
      </c>
      <c r="C3453" s="91">
        <v>80</v>
      </c>
      <c r="D3453" s="91">
        <v>23</v>
      </c>
      <c r="E3453" s="91">
        <v>20770</v>
      </c>
      <c r="F3453" s="91">
        <v>19</v>
      </c>
      <c r="G3453" s="91" t="s">
        <v>29293</v>
      </c>
      <c r="H3453" s="91" t="s">
        <v>29294</v>
      </c>
      <c r="I3453" s="91" t="s">
        <v>29295</v>
      </c>
      <c r="J3453" s="91" t="s">
        <v>1441</v>
      </c>
      <c r="K3453" s="91" t="s">
        <v>29296</v>
      </c>
      <c r="L3453" s="91" t="s">
        <v>29297</v>
      </c>
      <c r="O3453" s="91" t="s">
        <v>29298</v>
      </c>
      <c r="P3453" s="91" t="s">
        <v>29299</v>
      </c>
      <c r="R3453" s="91" t="s">
        <v>29300</v>
      </c>
      <c r="S3453" s="91" t="s">
        <v>4416</v>
      </c>
      <c r="T3453" s="91" t="s">
        <v>517</v>
      </c>
      <c r="U3453" s="91">
        <v>1</v>
      </c>
      <c r="V3453" s="91">
        <v>500000</v>
      </c>
      <c r="W3453" s="91">
        <v>0</v>
      </c>
      <c r="X3453" s="91">
        <v>100</v>
      </c>
      <c r="Y3453" s="91">
        <v>120</v>
      </c>
      <c r="Z3453" s="91">
        <v>40</v>
      </c>
      <c r="AA3453" s="91">
        <v>60</v>
      </c>
      <c r="AB3453" s="91">
        <v>120</v>
      </c>
      <c r="AC3453" s="91">
        <v>0</v>
      </c>
      <c r="AD3453" s="91">
        <v>100</v>
      </c>
      <c r="AE3453" s="91">
        <v>120</v>
      </c>
      <c r="AF3453" s="91">
        <v>190</v>
      </c>
      <c r="AG3453" s="91">
        <v>252</v>
      </c>
      <c r="AH3453" s="91">
        <v>1708640</v>
      </c>
      <c r="AI3453" s="91">
        <v>1</v>
      </c>
      <c r="AJ3453" s="91" t="s">
        <v>29301</v>
      </c>
      <c r="AK3453" s="91">
        <v>0</v>
      </c>
      <c r="AL3453" s="91">
        <v>2</v>
      </c>
      <c r="AM3453" s="91" t="s">
        <v>87</v>
      </c>
      <c r="AO3453" s="91">
        <v>0</v>
      </c>
      <c r="AP3453" s="91">
        <v>1</v>
      </c>
      <c r="AQ3453" s="91">
        <v>2165352</v>
      </c>
      <c r="AR3453" s="91" t="s">
        <v>87</v>
      </c>
      <c r="AU3453" s="93">
        <v>43064</v>
      </c>
      <c r="AW3453" s="91">
        <v>1</v>
      </c>
      <c r="AX3453" s="91">
        <v>0</v>
      </c>
      <c r="AZ3453" s="92">
        <v>42982.062210648146</v>
      </c>
      <c r="BA3453" s="91" t="s">
        <v>233</v>
      </c>
      <c r="BB3453" s="92">
        <v>43068.067499999997</v>
      </c>
      <c r="BC3453" s="91" t="s">
        <v>233</v>
      </c>
    </row>
    <row r="3454" spans="1:55">
      <c r="A3454" s="91">
        <f t="shared" si="53"/>
        <v>3453</v>
      </c>
      <c r="B3454" s="91">
        <v>2151801</v>
      </c>
      <c r="C3454" s="91">
        <v>70</v>
      </c>
      <c r="D3454" s="91">
        <v>23</v>
      </c>
      <c r="E3454" s="91" t="s">
        <v>87</v>
      </c>
      <c r="F3454" s="91" t="s">
        <v>87</v>
      </c>
      <c r="G3454" s="91" t="s">
        <v>29302</v>
      </c>
      <c r="H3454" s="91" t="s">
        <v>29303</v>
      </c>
      <c r="I3454" s="91" t="s">
        <v>29304</v>
      </c>
      <c r="J3454" s="91" t="s">
        <v>29305</v>
      </c>
      <c r="K3454" s="91" t="s">
        <v>21390</v>
      </c>
      <c r="L3454" s="91" t="s">
        <v>29306</v>
      </c>
      <c r="O3454" s="91" t="s">
        <v>29307</v>
      </c>
      <c r="P3454" s="91" t="s">
        <v>29308</v>
      </c>
      <c r="R3454" s="91" t="s">
        <v>29309</v>
      </c>
      <c r="S3454" s="91" t="s">
        <v>29310</v>
      </c>
      <c r="T3454" s="91" t="s">
        <v>465</v>
      </c>
      <c r="U3454" s="91">
        <v>1</v>
      </c>
      <c r="V3454" s="91">
        <v>500000</v>
      </c>
      <c r="W3454" s="91">
        <v>0</v>
      </c>
      <c r="X3454" s="91">
        <v>100</v>
      </c>
      <c r="Y3454" s="91">
        <v>120</v>
      </c>
      <c r="Z3454" s="91">
        <v>40</v>
      </c>
      <c r="AA3454" s="91">
        <v>60</v>
      </c>
      <c r="AB3454" s="91">
        <v>120</v>
      </c>
      <c r="AC3454" s="91">
        <v>0</v>
      </c>
      <c r="AD3454" s="91">
        <v>100</v>
      </c>
      <c r="AE3454" s="91">
        <v>120</v>
      </c>
      <c r="AF3454" s="91">
        <v>1</v>
      </c>
      <c r="AG3454" s="91">
        <v>582</v>
      </c>
      <c r="AH3454" s="91">
        <v>1491004</v>
      </c>
      <c r="AI3454" s="91">
        <v>1</v>
      </c>
      <c r="AJ3454" s="91" t="s">
        <v>29311</v>
      </c>
      <c r="AK3454" s="91">
        <v>0</v>
      </c>
      <c r="AL3454" s="91">
        <v>0</v>
      </c>
      <c r="AM3454" s="91" t="s">
        <v>87</v>
      </c>
      <c r="AO3454" s="91">
        <v>1</v>
      </c>
      <c r="AP3454" s="91">
        <v>2</v>
      </c>
      <c r="AQ3454" s="91">
        <v>1105388</v>
      </c>
      <c r="AR3454" s="91" t="s">
        <v>87</v>
      </c>
      <c r="AU3454" s="93">
        <v>42060</v>
      </c>
      <c r="AW3454" s="91">
        <v>1</v>
      </c>
      <c r="AX3454" s="91">
        <v>0</v>
      </c>
      <c r="AZ3454" s="92">
        <v>40787</v>
      </c>
      <c r="BA3454" s="91" t="s">
        <v>183</v>
      </c>
      <c r="BB3454" s="92">
        <v>42057</v>
      </c>
      <c r="BC3454" s="91" t="s">
        <v>87</v>
      </c>
    </row>
    <row r="3455" spans="1:55">
      <c r="A3455" s="91">
        <f t="shared" si="53"/>
        <v>3454</v>
      </c>
      <c r="B3455" s="91">
        <v>2156901</v>
      </c>
      <c r="C3455" s="91">
        <v>30</v>
      </c>
      <c r="D3455" s="91">
        <v>23</v>
      </c>
      <c r="E3455" s="91" t="s">
        <v>87</v>
      </c>
      <c r="F3455" s="91" t="s">
        <v>87</v>
      </c>
      <c r="G3455" s="91" t="s">
        <v>29312</v>
      </c>
      <c r="I3455" s="91" t="s">
        <v>29313</v>
      </c>
      <c r="J3455" s="91" t="s">
        <v>29313</v>
      </c>
      <c r="K3455" s="91" t="s">
        <v>6998</v>
      </c>
      <c r="L3455" s="91" t="s">
        <v>29314</v>
      </c>
      <c r="M3455" s="91" t="s">
        <v>29315</v>
      </c>
      <c r="O3455" s="91" t="s">
        <v>29316</v>
      </c>
      <c r="P3455" s="91" t="s">
        <v>29317</v>
      </c>
      <c r="R3455" s="91" t="s">
        <v>29318</v>
      </c>
      <c r="S3455" s="91" t="s">
        <v>29319</v>
      </c>
      <c r="T3455" s="91" t="s">
        <v>269</v>
      </c>
      <c r="U3455" s="91">
        <v>0</v>
      </c>
      <c r="V3455" s="91">
        <v>500000</v>
      </c>
      <c r="W3455" s="91">
        <v>0</v>
      </c>
      <c r="X3455" s="91">
        <v>100</v>
      </c>
      <c r="Y3455" s="91">
        <v>120</v>
      </c>
      <c r="Z3455" s="91">
        <v>40</v>
      </c>
      <c r="AA3455" s="91">
        <v>60</v>
      </c>
      <c r="AB3455" s="91">
        <v>120</v>
      </c>
      <c r="AC3455" s="91">
        <v>40</v>
      </c>
      <c r="AD3455" s="91">
        <v>60</v>
      </c>
      <c r="AE3455" s="91">
        <v>120</v>
      </c>
      <c r="AF3455" s="91">
        <v>1</v>
      </c>
      <c r="AG3455" s="91">
        <v>148</v>
      </c>
      <c r="AH3455" s="91">
        <v>140664</v>
      </c>
      <c r="AI3455" s="91">
        <v>2</v>
      </c>
      <c r="AJ3455" s="91" t="s">
        <v>29320</v>
      </c>
      <c r="AK3455" s="91">
        <v>0</v>
      </c>
      <c r="AL3455" s="91">
        <v>0</v>
      </c>
      <c r="AM3455" s="91" t="s">
        <v>87</v>
      </c>
      <c r="AO3455" s="91">
        <v>0</v>
      </c>
      <c r="AP3455" s="91">
        <v>2</v>
      </c>
      <c r="AQ3455" s="91" t="s">
        <v>87</v>
      </c>
      <c r="AR3455" s="91" t="s">
        <v>87</v>
      </c>
      <c r="AW3455" s="91">
        <v>1</v>
      </c>
      <c r="AX3455" s="91">
        <v>0</v>
      </c>
      <c r="AZ3455" s="92">
        <v>40813</v>
      </c>
      <c r="BA3455" s="91" t="s">
        <v>183</v>
      </c>
      <c r="BB3455" s="92">
        <v>42247</v>
      </c>
      <c r="BC3455" s="91" t="s">
        <v>87</v>
      </c>
    </row>
    <row r="3456" spans="1:55">
      <c r="A3456" s="91">
        <f t="shared" si="53"/>
        <v>3455</v>
      </c>
      <c r="B3456" s="91">
        <v>2232801</v>
      </c>
      <c r="C3456" s="91">
        <v>80</v>
      </c>
      <c r="D3456" s="91">
        <v>23</v>
      </c>
      <c r="E3456" s="91" t="s">
        <v>87</v>
      </c>
      <c r="F3456" s="91" t="s">
        <v>87</v>
      </c>
      <c r="G3456" s="91" t="s">
        <v>29321</v>
      </c>
      <c r="H3456" s="91" t="s">
        <v>29322</v>
      </c>
      <c r="I3456" s="91" t="s">
        <v>29323</v>
      </c>
      <c r="J3456" s="91" t="s">
        <v>29324</v>
      </c>
      <c r="K3456" s="91" t="s">
        <v>29325</v>
      </c>
      <c r="L3456" s="91" t="s">
        <v>29326</v>
      </c>
      <c r="O3456" s="91" t="s">
        <v>29327</v>
      </c>
      <c r="P3456" s="91" t="s">
        <v>29328</v>
      </c>
      <c r="R3456" s="91" t="s">
        <v>29329</v>
      </c>
      <c r="S3456" s="91" t="s">
        <v>29330</v>
      </c>
      <c r="T3456" s="91" t="s">
        <v>201</v>
      </c>
      <c r="U3456" s="91">
        <v>1</v>
      </c>
      <c r="V3456" s="91">
        <v>500000</v>
      </c>
      <c r="W3456" s="91">
        <v>0</v>
      </c>
      <c r="X3456" s="91">
        <v>100</v>
      </c>
      <c r="Y3456" s="91">
        <v>120</v>
      </c>
      <c r="Z3456" s="91">
        <v>40</v>
      </c>
      <c r="AA3456" s="91">
        <v>60</v>
      </c>
      <c r="AB3456" s="91">
        <v>120</v>
      </c>
      <c r="AC3456" s="91">
        <v>0</v>
      </c>
      <c r="AD3456" s="91">
        <v>100</v>
      </c>
      <c r="AE3456" s="91">
        <v>120</v>
      </c>
      <c r="AF3456" s="91">
        <v>180</v>
      </c>
      <c r="AG3456" s="91">
        <v>110</v>
      </c>
      <c r="AH3456" s="91">
        <v>9892</v>
      </c>
      <c r="AI3456" s="91">
        <v>2</v>
      </c>
      <c r="AJ3456" s="91" t="s">
        <v>29331</v>
      </c>
      <c r="AK3456" s="91">
        <v>0</v>
      </c>
      <c r="AL3456" s="91">
        <v>0</v>
      </c>
      <c r="AM3456" s="91" t="s">
        <v>87</v>
      </c>
      <c r="AO3456" s="91">
        <v>0</v>
      </c>
      <c r="AP3456" s="91">
        <v>2</v>
      </c>
      <c r="AQ3456" s="91">
        <v>1351145</v>
      </c>
      <c r="AR3456" s="91" t="s">
        <v>87</v>
      </c>
      <c r="AU3456" s="93">
        <v>42060</v>
      </c>
      <c r="AW3456" s="91">
        <v>1</v>
      </c>
      <c r="AX3456" s="91">
        <v>0</v>
      </c>
      <c r="AZ3456" s="92">
        <v>41113</v>
      </c>
      <c r="BA3456" s="91" t="s">
        <v>183</v>
      </c>
      <c r="BB3456" s="92">
        <v>42353</v>
      </c>
      <c r="BC3456" s="91" t="s">
        <v>87</v>
      </c>
    </row>
    <row r="3457" spans="1:55">
      <c r="A3457" s="91">
        <f t="shared" si="53"/>
        <v>3456</v>
      </c>
      <c r="B3457" s="91">
        <v>2283801</v>
      </c>
      <c r="C3457" s="91">
        <v>70</v>
      </c>
      <c r="D3457" s="91">
        <v>23</v>
      </c>
      <c r="E3457" s="91" t="s">
        <v>87</v>
      </c>
      <c r="F3457" s="91" t="s">
        <v>87</v>
      </c>
      <c r="G3457" s="91" t="s">
        <v>29332</v>
      </c>
      <c r="I3457" s="91" t="s">
        <v>29333</v>
      </c>
      <c r="J3457" s="91" t="s">
        <v>29334</v>
      </c>
      <c r="K3457" s="91" t="s">
        <v>29335</v>
      </c>
      <c r="L3457" s="91" t="s">
        <v>29336</v>
      </c>
      <c r="O3457" s="91" t="s">
        <v>29337</v>
      </c>
      <c r="P3457" s="91" t="s">
        <v>29338</v>
      </c>
      <c r="R3457" s="91" t="s">
        <v>29339</v>
      </c>
      <c r="S3457" s="91" t="s">
        <v>29340</v>
      </c>
      <c r="T3457" s="91" t="s">
        <v>269</v>
      </c>
      <c r="U3457" s="91">
        <v>1</v>
      </c>
      <c r="V3457" s="91">
        <v>500000</v>
      </c>
      <c r="W3457" s="91">
        <v>0</v>
      </c>
      <c r="X3457" s="91">
        <v>100</v>
      </c>
      <c r="Y3457" s="91">
        <v>120</v>
      </c>
      <c r="Z3457" s="91">
        <v>40</v>
      </c>
      <c r="AA3457" s="91">
        <v>60</v>
      </c>
      <c r="AB3457" s="91">
        <v>120</v>
      </c>
      <c r="AC3457" s="91">
        <v>0</v>
      </c>
      <c r="AD3457" s="91">
        <v>100</v>
      </c>
      <c r="AE3457" s="91">
        <v>120</v>
      </c>
      <c r="AF3457" s="91">
        <v>10</v>
      </c>
      <c r="AG3457" s="91">
        <v>137</v>
      </c>
      <c r="AH3457" s="91">
        <v>1034</v>
      </c>
      <c r="AI3457" s="91">
        <v>2</v>
      </c>
      <c r="AJ3457" s="91" t="s">
        <v>29341</v>
      </c>
      <c r="AK3457" s="91">
        <v>0</v>
      </c>
      <c r="AL3457" s="91">
        <v>0</v>
      </c>
      <c r="AM3457" s="91" t="s">
        <v>87</v>
      </c>
      <c r="AO3457" s="91">
        <v>0</v>
      </c>
      <c r="AP3457" s="91">
        <v>2</v>
      </c>
      <c r="AQ3457" s="91">
        <v>1710593</v>
      </c>
      <c r="AR3457" s="91" t="s">
        <v>87</v>
      </c>
      <c r="AU3457" s="93">
        <v>42241</v>
      </c>
      <c r="AW3457" s="91">
        <v>1</v>
      </c>
      <c r="AX3457" s="91">
        <v>0</v>
      </c>
      <c r="AZ3457" s="92">
        <v>41332</v>
      </c>
      <c r="BA3457" s="91" t="s">
        <v>183</v>
      </c>
      <c r="BB3457" s="92">
        <v>43052.062210648146</v>
      </c>
      <c r="BC3457" s="91" t="s">
        <v>233</v>
      </c>
    </row>
    <row r="3458" spans="1:55">
      <c r="A3458" s="91">
        <f t="shared" si="53"/>
        <v>3457</v>
      </c>
      <c r="B3458" s="91">
        <v>2289501</v>
      </c>
      <c r="C3458" s="91">
        <v>77</v>
      </c>
      <c r="D3458" s="91">
        <v>23</v>
      </c>
      <c r="E3458" s="91" t="s">
        <v>87</v>
      </c>
      <c r="F3458" s="91" t="s">
        <v>87</v>
      </c>
      <c r="G3458" s="91" t="s">
        <v>29342</v>
      </c>
      <c r="I3458" s="91" t="s">
        <v>29343</v>
      </c>
      <c r="J3458" s="91" t="s">
        <v>29344</v>
      </c>
      <c r="K3458" s="91" t="s">
        <v>28399</v>
      </c>
      <c r="L3458" s="91" t="s">
        <v>29345</v>
      </c>
      <c r="O3458" s="91" t="s">
        <v>29346</v>
      </c>
      <c r="P3458" s="91" t="s">
        <v>29347</v>
      </c>
      <c r="R3458" s="91" t="s">
        <v>29348</v>
      </c>
      <c r="S3458" s="91" t="s">
        <v>29349</v>
      </c>
      <c r="U3458" s="91">
        <v>0</v>
      </c>
      <c r="V3458" s="91">
        <v>500000</v>
      </c>
      <c r="W3458" s="91">
        <v>0</v>
      </c>
      <c r="X3458" s="91">
        <v>100</v>
      </c>
      <c r="Y3458" s="91">
        <v>120</v>
      </c>
      <c r="Z3458" s="91">
        <v>40</v>
      </c>
      <c r="AA3458" s="91">
        <v>60</v>
      </c>
      <c r="AB3458" s="91">
        <v>120</v>
      </c>
      <c r="AC3458" s="91">
        <v>0</v>
      </c>
      <c r="AD3458" s="91">
        <v>100</v>
      </c>
      <c r="AE3458" s="91">
        <v>120</v>
      </c>
      <c r="AF3458" s="91">
        <v>178</v>
      </c>
      <c r="AG3458" s="91">
        <v>2</v>
      </c>
      <c r="AH3458" s="91">
        <v>3013074</v>
      </c>
      <c r="AI3458" s="91">
        <v>1</v>
      </c>
      <c r="AJ3458" s="91" t="s">
        <v>29350</v>
      </c>
      <c r="AK3458" s="91">
        <v>0</v>
      </c>
      <c r="AL3458" s="91">
        <v>1</v>
      </c>
      <c r="AM3458" s="91">
        <v>40130940095173</v>
      </c>
      <c r="AN3458" s="91" t="s">
        <v>29351</v>
      </c>
      <c r="AO3458" s="91">
        <v>1</v>
      </c>
      <c r="AP3458" s="91">
        <v>2</v>
      </c>
      <c r="AQ3458" s="91" t="s">
        <v>87</v>
      </c>
      <c r="AR3458" s="91" t="s">
        <v>87</v>
      </c>
      <c r="AW3458" s="91">
        <v>1</v>
      </c>
      <c r="AX3458" s="91">
        <v>0</v>
      </c>
      <c r="AZ3458" s="92">
        <v>41530</v>
      </c>
      <c r="BA3458" s="91" t="s">
        <v>183</v>
      </c>
      <c r="BB3458" s="92">
        <v>42649</v>
      </c>
      <c r="BC3458" s="91" t="s">
        <v>87</v>
      </c>
    </row>
    <row r="3459" spans="1:55">
      <c r="A3459" s="91">
        <f t="shared" ref="A3459:A3522" si="54">A3458+1</f>
        <v>3458</v>
      </c>
      <c r="B3459" s="91">
        <v>2300801</v>
      </c>
      <c r="C3459" s="91">
        <v>70</v>
      </c>
      <c r="D3459" s="91">
        <v>23</v>
      </c>
      <c r="E3459" s="91" t="s">
        <v>87</v>
      </c>
      <c r="F3459" s="91" t="s">
        <v>87</v>
      </c>
      <c r="G3459" s="91" t="s">
        <v>9674</v>
      </c>
      <c r="H3459" s="91" t="s">
        <v>29352</v>
      </c>
      <c r="I3459" s="91" t="s">
        <v>29353</v>
      </c>
      <c r="J3459" s="91" t="s">
        <v>9674</v>
      </c>
      <c r="K3459" s="91" t="s">
        <v>28143</v>
      </c>
      <c r="L3459" s="91" t="s">
        <v>29354</v>
      </c>
      <c r="O3459" s="91" t="s">
        <v>29355</v>
      </c>
      <c r="P3459" s="91" t="s">
        <v>29356</v>
      </c>
      <c r="R3459" s="91" t="s">
        <v>29357</v>
      </c>
      <c r="S3459" s="91" t="s">
        <v>29358</v>
      </c>
      <c r="T3459" s="91" t="s">
        <v>517</v>
      </c>
      <c r="U3459" s="91">
        <v>0</v>
      </c>
      <c r="V3459" s="91">
        <v>0</v>
      </c>
      <c r="W3459" s="91">
        <v>0</v>
      </c>
      <c r="X3459" s="91">
        <v>100</v>
      </c>
      <c r="Y3459" s="91">
        <v>120</v>
      </c>
      <c r="Z3459" s="91">
        <v>40</v>
      </c>
      <c r="AA3459" s="91">
        <v>60</v>
      </c>
      <c r="AB3459" s="91">
        <v>120</v>
      </c>
      <c r="AC3459" s="91">
        <v>0</v>
      </c>
      <c r="AD3459" s="91">
        <v>100</v>
      </c>
      <c r="AE3459" s="91">
        <v>120</v>
      </c>
      <c r="AF3459" s="91">
        <v>1</v>
      </c>
      <c r="AG3459" s="91">
        <v>502</v>
      </c>
      <c r="AH3459" s="91">
        <v>128196</v>
      </c>
      <c r="AI3459" s="91">
        <v>2</v>
      </c>
      <c r="AJ3459" s="91" t="s">
        <v>29353</v>
      </c>
      <c r="AK3459" s="91">
        <v>0</v>
      </c>
      <c r="AL3459" s="91">
        <v>0</v>
      </c>
      <c r="AM3459" s="91" t="s">
        <v>87</v>
      </c>
      <c r="AO3459" s="91">
        <v>0</v>
      </c>
      <c r="AP3459" s="91">
        <v>0</v>
      </c>
      <c r="AQ3459" s="91" t="s">
        <v>87</v>
      </c>
      <c r="AR3459" s="91" t="s">
        <v>87</v>
      </c>
      <c r="AW3459" s="91">
        <v>1</v>
      </c>
      <c r="AX3459" s="91">
        <v>0</v>
      </c>
      <c r="AZ3459" s="92">
        <v>41394</v>
      </c>
      <c r="BA3459" s="91" t="s">
        <v>183</v>
      </c>
      <c r="BB3459" s="92">
        <v>41394</v>
      </c>
      <c r="BC3459" s="91" t="s">
        <v>87</v>
      </c>
    </row>
    <row r="3460" spans="1:55">
      <c r="A3460" s="91">
        <f t="shared" si="54"/>
        <v>3459</v>
      </c>
      <c r="B3460" s="91">
        <v>2360801</v>
      </c>
      <c r="C3460" s="91">
        <v>50</v>
      </c>
      <c r="D3460" s="91">
        <v>23</v>
      </c>
      <c r="E3460" s="91" t="s">
        <v>87</v>
      </c>
      <c r="F3460" s="91" t="s">
        <v>87</v>
      </c>
      <c r="G3460" s="91" t="s">
        <v>29359</v>
      </c>
      <c r="I3460" s="91" t="s">
        <v>29360</v>
      </c>
      <c r="K3460" s="91" t="s">
        <v>3646</v>
      </c>
      <c r="L3460" s="91" t="s">
        <v>29361</v>
      </c>
      <c r="O3460" s="91" t="s">
        <v>29362</v>
      </c>
      <c r="P3460" s="91" t="s">
        <v>29363</v>
      </c>
      <c r="R3460" s="91" t="s">
        <v>29364</v>
      </c>
      <c r="S3460" s="91" t="s">
        <v>29365</v>
      </c>
      <c r="T3460" s="91" t="s">
        <v>269</v>
      </c>
      <c r="U3460" s="91">
        <v>0</v>
      </c>
      <c r="V3460" s="91">
        <v>500000</v>
      </c>
      <c r="W3460" s="91">
        <v>0</v>
      </c>
      <c r="X3460" s="91">
        <v>100</v>
      </c>
      <c r="Y3460" s="91">
        <v>120</v>
      </c>
      <c r="Z3460" s="91">
        <v>0</v>
      </c>
      <c r="AA3460" s="91">
        <v>0</v>
      </c>
      <c r="AB3460" s="91">
        <v>0</v>
      </c>
      <c r="AC3460" s="91">
        <v>0</v>
      </c>
      <c r="AD3460" s="91">
        <v>100</v>
      </c>
      <c r="AE3460" s="91">
        <v>120</v>
      </c>
      <c r="AF3460" s="91">
        <v>5</v>
      </c>
      <c r="AG3460" s="91">
        <v>288</v>
      </c>
      <c r="AH3460" s="91">
        <v>162530</v>
      </c>
      <c r="AI3460" s="91">
        <v>2</v>
      </c>
      <c r="AJ3460" s="91" t="s">
        <v>29360</v>
      </c>
      <c r="AK3460" s="91">
        <v>0</v>
      </c>
      <c r="AL3460" s="91">
        <v>0</v>
      </c>
      <c r="AM3460" s="91" t="s">
        <v>87</v>
      </c>
      <c r="AO3460" s="91">
        <v>1</v>
      </c>
      <c r="AP3460" s="91">
        <v>2</v>
      </c>
      <c r="AQ3460" s="91" t="s">
        <v>87</v>
      </c>
      <c r="AR3460" s="91" t="s">
        <v>87</v>
      </c>
      <c r="AW3460" s="91">
        <v>1</v>
      </c>
      <c r="AX3460" s="91">
        <v>0</v>
      </c>
      <c r="AZ3460" s="92">
        <v>41697</v>
      </c>
      <c r="BA3460" s="91" t="s">
        <v>183</v>
      </c>
      <c r="BB3460" s="92">
        <v>41697</v>
      </c>
      <c r="BC3460" s="91" t="s">
        <v>87</v>
      </c>
    </row>
    <row r="3461" spans="1:55">
      <c r="A3461" s="91">
        <f t="shared" si="54"/>
        <v>3460</v>
      </c>
      <c r="B3461" s="91">
        <v>2372201</v>
      </c>
      <c r="C3461" s="91">
        <v>77</v>
      </c>
      <c r="D3461" s="91">
        <v>23</v>
      </c>
      <c r="E3461" s="91" t="s">
        <v>87</v>
      </c>
      <c r="F3461" s="91" t="s">
        <v>87</v>
      </c>
      <c r="G3461" s="91" t="s">
        <v>29366</v>
      </c>
      <c r="H3461" s="91" t="s">
        <v>29367</v>
      </c>
      <c r="I3461" s="91" t="s">
        <v>29368</v>
      </c>
      <c r="J3461" s="91" t="s">
        <v>29369</v>
      </c>
      <c r="K3461" s="91" t="s">
        <v>29370</v>
      </c>
      <c r="L3461" s="91" t="s">
        <v>29371</v>
      </c>
      <c r="O3461" s="91" t="s">
        <v>29372</v>
      </c>
      <c r="P3461" s="91" t="s">
        <v>29373</v>
      </c>
      <c r="R3461" s="91" t="s">
        <v>29374</v>
      </c>
      <c r="S3461" s="91" t="s">
        <v>29375</v>
      </c>
      <c r="T3461" s="91" t="s">
        <v>269</v>
      </c>
      <c r="U3461" s="91">
        <v>1</v>
      </c>
      <c r="V3461" s="91">
        <v>500000</v>
      </c>
      <c r="W3461" s="91">
        <v>0</v>
      </c>
      <c r="X3461" s="91">
        <v>100</v>
      </c>
      <c r="Y3461" s="91">
        <v>120</v>
      </c>
      <c r="Z3461" s="91">
        <v>40</v>
      </c>
      <c r="AA3461" s="91">
        <v>60</v>
      </c>
      <c r="AB3461" s="91">
        <v>120</v>
      </c>
      <c r="AC3461" s="91">
        <v>0</v>
      </c>
      <c r="AD3461" s="91">
        <v>100</v>
      </c>
      <c r="AE3461" s="91">
        <v>120</v>
      </c>
      <c r="AF3461" s="91">
        <v>5</v>
      </c>
      <c r="AG3461" s="91">
        <v>321</v>
      </c>
      <c r="AH3461" s="91">
        <v>67043</v>
      </c>
      <c r="AI3461" s="91">
        <v>2</v>
      </c>
      <c r="AJ3461" s="91" t="s">
        <v>29368</v>
      </c>
      <c r="AK3461" s="91">
        <v>0</v>
      </c>
      <c r="AL3461" s="91">
        <v>0</v>
      </c>
      <c r="AM3461" s="91" t="s">
        <v>87</v>
      </c>
      <c r="AO3461" s="91">
        <v>0</v>
      </c>
      <c r="AP3461" s="91">
        <v>2</v>
      </c>
      <c r="AQ3461" s="91">
        <v>1191271</v>
      </c>
      <c r="AR3461" s="91" t="s">
        <v>87</v>
      </c>
      <c r="AU3461" s="93">
        <v>42060</v>
      </c>
      <c r="AW3461" s="91">
        <v>1</v>
      </c>
      <c r="AX3461" s="91">
        <v>0</v>
      </c>
      <c r="AZ3461" s="92">
        <v>41750</v>
      </c>
      <c r="BA3461" s="91" t="s">
        <v>183</v>
      </c>
      <c r="BB3461" s="92">
        <v>42555</v>
      </c>
      <c r="BC3461" s="91" t="s">
        <v>87</v>
      </c>
    </row>
    <row r="3462" spans="1:55">
      <c r="A3462" s="91">
        <f t="shared" si="54"/>
        <v>3461</v>
      </c>
      <c r="B3462" s="91">
        <v>2402101</v>
      </c>
      <c r="C3462" s="91">
        <v>77</v>
      </c>
      <c r="D3462" s="91">
        <v>23</v>
      </c>
      <c r="E3462" s="91" t="s">
        <v>87</v>
      </c>
      <c r="F3462" s="91" t="s">
        <v>87</v>
      </c>
      <c r="G3462" s="91" t="s">
        <v>29376</v>
      </c>
      <c r="I3462" s="91" t="s">
        <v>29377</v>
      </c>
      <c r="J3462" s="91" t="s">
        <v>29378</v>
      </c>
      <c r="K3462" s="91" t="s">
        <v>29379</v>
      </c>
      <c r="L3462" s="91" t="s">
        <v>29380</v>
      </c>
      <c r="O3462" s="91" t="s">
        <v>29381</v>
      </c>
      <c r="P3462" s="91" t="s">
        <v>29382</v>
      </c>
      <c r="R3462" s="91" t="s">
        <v>29383</v>
      </c>
      <c r="S3462" s="91" t="s">
        <v>29384</v>
      </c>
      <c r="T3462" s="91" t="s">
        <v>269</v>
      </c>
      <c r="U3462" s="91">
        <v>1</v>
      </c>
      <c r="V3462" s="91">
        <v>500000</v>
      </c>
      <c r="W3462" s="91">
        <v>0</v>
      </c>
      <c r="X3462" s="91">
        <v>100</v>
      </c>
      <c r="Y3462" s="91">
        <v>120</v>
      </c>
      <c r="Z3462" s="91">
        <v>40</v>
      </c>
      <c r="AA3462" s="91">
        <v>60</v>
      </c>
      <c r="AB3462" s="91">
        <v>120</v>
      </c>
      <c r="AC3462" s="91">
        <v>40</v>
      </c>
      <c r="AD3462" s="91">
        <v>60</v>
      </c>
      <c r="AE3462" s="91">
        <v>120</v>
      </c>
      <c r="AF3462" s="91">
        <v>168</v>
      </c>
      <c r="AG3462" s="91">
        <v>164</v>
      </c>
      <c r="AH3462" s="91">
        <v>1012540</v>
      </c>
      <c r="AI3462" s="91">
        <v>1</v>
      </c>
      <c r="AJ3462" s="91" t="s">
        <v>29385</v>
      </c>
      <c r="AK3462" s="91">
        <v>0</v>
      </c>
      <c r="AL3462" s="91">
        <v>1</v>
      </c>
      <c r="AM3462" s="91">
        <v>33301930220073</v>
      </c>
      <c r="AN3462" s="91" t="s">
        <v>29386</v>
      </c>
      <c r="AO3462" s="91">
        <v>1</v>
      </c>
      <c r="AP3462" s="91">
        <v>2</v>
      </c>
      <c r="AQ3462" s="91">
        <v>1640371</v>
      </c>
      <c r="AR3462" s="91" t="s">
        <v>87</v>
      </c>
      <c r="AU3462" s="93">
        <v>42119</v>
      </c>
      <c r="AW3462" s="91">
        <v>1</v>
      </c>
      <c r="AX3462" s="91">
        <v>0</v>
      </c>
      <c r="AZ3462" s="92">
        <v>41866</v>
      </c>
      <c r="BA3462" s="91" t="s">
        <v>183</v>
      </c>
      <c r="BB3462" s="92">
        <v>41866</v>
      </c>
      <c r="BC3462" s="91" t="s">
        <v>87</v>
      </c>
    </row>
    <row r="3463" spans="1:55">
      <c r="A3463" s="91">
        <f t="shared" si="54"/>
        <v>3462</v>
      </c>
      <c r="B3463" s="91">
        <v>2425901</v>
      </c>
      <c r="C3463" s="91">
        <v>77</v>
      </c>
      <c r="D3463" s="91">
        <v>23</v>
      </c>
      <c r="E3463" s="91" t="s">
        <v>87</v>
      </c>
      <c r="F3463" s="91" t="s">
        <v>87</v>
      </c>
      <c r="G3463" s="91" t="s">
        <v>29387</v>
      </c>
      <c r="I3463" s="91" t="s">
        <v>29388</v>
      </c>
      <c r="K3463" s="91" t="s">
        <v>2232</v>
      </c>
      <c r="L3463" s="91" t="s">
        <v>29389</v>
      </c>
      <c r="O3463" s="91" t="s">
        <v>29390</v>
      </c>
      <c r="P3463" s="91" t="s">
        <v>29391</v>
      </c>
      <c r="R3463" s="91" t="s">
        <v>29392</v>
      </c>
      <c r="S3463" s="91" t="s">
        <v>29393</v>
      </c>
      <c r="T3463" s="91" t="s">
        <v>269</v>
      </c>
      <c r="U3463" s="91">
        <v>0</v>
      </c>
      <c r="V3463" s="91">
        <v>500000</v>
      </c>
      <c r="W3463" s="91">
        <v>100</v>
      </c>
      <c r="X3463" s="91">
        <v>0</v>
      </c>
      <c r="Y3463" s="91">
        <v>0</v>
      </c>
      <c r="Z3463" s="91">
        <v>40</v>
      </c>
      <c r="AA3463" s="91">
        <v>60</v>
      </c>
      <c r="AB3463" s="91">
        <v>120</v>
      </c>
      <c r="AC3463" s="91">
        <v>100</v>
      </c>
      <c r="AD3463" s="91">
        <v>0</v>
      </c>
      <c r="AE3463" s="91">
        <v>0</v>
      </c>
      <c r="AF3463" s="91">
        <v>9</v>
      </c>
      <c r="AG3463" s="91">
        <v>212</v>
      </c>
      <c r="AH3463" s="91">
        <v>254170</v>
      </c>
      <c r="AI3463" s="91">
        <v>2</v>
      </c>
      <c r="AJ3463" s="91" t="s">
        <v>29394</v>
      </c>
      <c r="AK3463" s="91">
        <v>0</v>
      </c>
      <c r="AL3463" s="91">
        <v>2</v>
      </c>
      <c r="AM3463" s="91" t="s">
        <v>87</v>
      </c>
      <c r="AO3463" s="91">
        <v>0</v>
      </c>
      <c r="AP3463" s="91">
        <v>2</v>
      </c>
      <c r="AQ3463" s="91" t="s">
        <v>87</v>
      </c>
      <c r="AR3463" s="91" t="s">
        <v>87</v>
      </c>
      <c r="AW3463" s="91">
        <v>1</v>
      </c>
      <c r="AX3463" s="91">
        <v>0</v>
      </c>
      <c r="AZ3463" s="92">
        <v>41978</v>
      </c>
      <c r="BA3463" s="91" t="s">
        <v>183</v>
      </c>
      <c r="BB3463" s="92">
        <v>41978</v>
      </c>
      <c r="BC3463" s="91" t="s">
        <v>87</v>
      </c>
    </row>
    <row r="3464" spans="1:55">
      <c r="A3464" s="91">
        <f t="shared" si="54"/>
        <v>3463</v>
      </c>
      <c r="B3464" s="91">
        <v>2433001</v>
      </c>
      <c r="C3464" s="91">
        <v>20</v>
      </c>
      <c r="D3464" s="91">
        <v>23</v>
      </c>
      <c r="E3464" s="91">
        <v>24330</v>
      </c>
      <c r="F3464" s="91">
        <v>1</v>
      </c>
      <c r="G3464" s="91" t="s">
        <v>29395</v>
      </c>
      <c r="I3464" s="91" t="s">
        <v>29396</v>
      </c>
      <c r="J3464" s="91" t="s">
        <v>29395</v>
      </c>
      <c r="K3464" s="91" t="s">
        <v>3426</v>
      </c>
      <c r="L3464" s="91" t="s">
        <v>29397</v>
      </c>
      <c r="O3464" s="91" t="s">
        <v>29398</v>
      </c>
      <c r="P3464" s="91" t="s">
        <v>87</v>
      </c>
      <c r="U3464" s="91">
        <v>1</v>
      </c>
      <c r="V3464" s="91">
        <v>500000</v>
      </c>
      <c r="W3464" s="91">
        <v>0</v>
      </c>
      <c r="X3464" s="91">
        <v>100</v>
      </c>
      <c r="Y3464" s="91">
        <v>120</v>
      </c>
      <c r="Z3464" s="91">
        <v>40</v>
      </c>
      <c r="AA3464" s="91">
        <v>60</v>
      </c>
      <c r="AB3464" s="91">
        <v>120</v>
      </c>
      <c r="AC3464" s="91">
        <v>40</v>
      </c>
      <c r="AD3464" s="91">
        <v>60</v>
      </c>
      <c r="AE3464" s="91">
        <v>120</v>
      </c>
      <c r="AF3464" s="91">
        <v>5</v>
      </c>
      <c r="AG3464" s="91">
        <v>173</v>
      </c>
      <c r="AH3464" s="91">
        <v>9009487</v>
      </c>
      <c r="AI3464" s="91">
        <v>2</v>
      </c>
      <c r="AJ3464" s="91" t="s">
        <v>29399</v>
      </c>
      <c r="AK3464" s="91">
        <v>0</v>
      </c>
      <c r="AL3464" s="91">
        <v>0</v>
      </c>
      <c r="AM3464" s="91" t="s">
        <v>87</v>
      </c>
      <c r="AO3464" s="91">
        <v>0</v>
      </c>
      <c r="AP3464" s="91">
        <v>2</v>
      </c>
      <c r="AQ3464" s="91">
        <v>1185825</v>
      </c>
      <c r="AR3464" s="91" t="s">
        <v>87</v>
      </c>
      <c r="AU3464" s="93">
        <v>42060</v>
      </c>
      <c r="AW3464" s="91">
        <v>1</v>
      </c>
      <c r="AX3464" s="91">
        <v>0</v>
      </c>
      <c r="AZ3464" s="92">
        <v>36680</v>
      </c>
      <c r="BA3464" s="91" t="s">
        <v>183</v>
      </c>
      <c r="BB3464" s="92">
        <v>42057</v>
      </c>
      <c r="BC3464" s="91" t="s">
        <v>87</v>
      </c>
    </row>
    <row r="3465" spans="1:55">
      <c r="A3465" s="91">
        <f t="shared" si="54"/>
        <v>3464</v>
      </c>
      <c r="B3465" s="91">
        <v>2433701</v>
      </c>
      <c r="C3465" s="91">
        <v>77</v>
      </c>
      <c r="D3465" s="91">
        <v>23</v>
      </c>
      <c r="E3465" s="91" t="s">
        <v>87</v>
      </c>
      <c r="F3465" s="91" t="s">
        <v>87</v>
      </c>
      <c r="G3465" s="91" t="s">
        <v>29400</v>
      </c>
      <c r="I3465" s="91" t="s">
        <v>29401</v>
      </c>
      <c r="J3465" s="91" t="s">
        <v>29401</v>
      </c>
      <c r="K3465" s="91" t="s">
        <v>28017</v>
      </c>
      <c r="L3465" s="91" t="s">
        <v>29402</v>
      </c>
      <c r="O3465" s="91" t="s">
        <v>29403</v>
      </c>
      <c r="P3465" s="91" t="s">
        <v>29404</v>
      </c>
      <c r="R3465" s="91" t="s">
        <v>29405</v>
      </c>
      <c r="S3465" s="91" t="s">
        <v>29406</v>
      </c>
      <c r="T3465" s="91" t="s">
        <v>269</v>
      </c>
      <c r="U3465" s="91">
        <v>0</v>
      </c>
      <c r="V3465" s="91">
        <v>500000</v>
      </c>
      <c r="W3465" s="91">
        <v>0</v>
      </c>
      <c r="X3465" s="91">
        <v>100</v>
      </c>
      <c r="Y3465" s="91">
        <v>120</v>
      </c>
      <c r="Z3465" s="91">
        <v>40</v>
      </c>
      <c r="AA3465" s="91">
        <v>60</v>
      </c>
      <c r="AB3465" s="91">
        <v>120</v>
      </c>
      <c r="AC3465" s="91">
        <v>0</v>
      </c>
      <c r="AD3465" s="91">
        <v>100</v>
      </c>
      <c r="AE3465" s="91">
        <v>120</v>
      </c>
      <c r="AF3465" s="91">
        <v>9</v>
      </c>
      <c r="AG3465" s="91">
        <v>254</v>
      </c>
      <c r="AH3465" s="91">
        <v>3296187</v>
      </c>
      <c r="AI3465" s="91">
        <v>1</v>
      </c>
      <c r="AJ3465" s="91" t="s">
        <v>29407</v>
      </c>
      <c r="AK3465" s="91">
        <v>0</v>
      </c>
      <c r="AL3465" s="91">
        <v>0</v>
      </c>
      <c r="AM3465" s="91" t="s">
        <v>87</v>
      </c>
      <c r="AO3465" s="91">
        <v>0</v>
      </c>
      <c r="AP3465" s="91">
        <v>2</v>
      </c>
      <c r="AQ3465" s="91" t="s">
        <v>87</v>
      </c>
      <c r="AR3465" s="91" t="s">
        <v>87</v>
      </c>
      <c r="AW3465" s="91">
        <v>1</v>
      </c>
      <c r="AX3465" s="91">
        <v>0</v>
      </c>
      <c r="AZ3465" s="92">
        <v>42030</v>
      </c>
      <c r="BA3465" s="91" t="s">
        <v>183</v>
      </c>
      <c r="BB3465" s="92">
        <v>42030</v>
      </c>
      <c r="BC3465" s="91" t="s">
        <v>87</v>
      </c>
    </row>
    <row r="3466" spans="1:55">
      <c r="A3466" s="91">
        <f t="shared" si="54"/>
        <v>3465</v>
      </c>
      <c r="B3466" s="91">
        <v>2479601</v>
      </c>
      <c r="C3466" s="91">
        <v>70</v>
      </c>
      <c r="D3466" s="91">
        <v>23</v>
      </c>
      <c r="E3466" s="91" t="s">
        <v>87</v>
      </c>
      <c r="F3466" s="91" t="s">
        <v>87</v>
      </c>
      <c r="G3466" s="91" t="s">
        <v>29408</v>
      </c>
      <c r="I3466" s="91" t="s">
        <v>29409</v>
      </c>
      <c r="J3466" s="91" t="s">
        <v>29410</v>
      </c>
      <c r="K3466" s="91" t="s">
        <v>29411</v>
      </c>
      <c r="L3466" s="91" t="s">
        <v>29412</v>
      </c>
      <c r="O3466" s="91" t="s">
        <v>29413</v>
      </c>
      <c r="P3466" s="91" t="s">
        <v>29414</v>
      </c>
      <c r="R3466" s="91" t="s">
        <v>29415</v>
      </c>
      <c r="S3466" s="91" t="s">
        <v>29416</v>
      </c>
      <c r="T3466" s="91" t="s">
        <v>269</v>
      </c>
      <c r="U3466" s="91">
        <v>0</v>
      </c>
      <c r="V3466" s="91">
        <v>500000</v>
      </c>
      <c r="W3466" s="91">
        <v>0</v>
      </c>
      <c r="X3466" s="91">
        <v>100</v>
      </c>
      <c r="Y3466" s="91">
        <v>120</v>
      </c>
      <c r="Z3466" s="91">
        <v>0</v>
      </c>
      <c r="AA3466" s="91">
        <v>0</v>
      </c>
      <c r="AB3466" s="91">
        <v>0</v>
      </c>
      <c r="AC3466" s="91">
        <v>0</v>
      </c>
      <c r="AD3466" s="91">
        <v>0</v>
      </c>
      <c r="AE3466" s="91">
        <v>0</v>
      </c>
      <c r="AF3466" s="91">
        <v>9</v>
      </c>
      <c r="AG3466" s="91">
        <v>517</v>
      </c>
      <c r="AH3466" s="91">
        <v>6550201</v>
      </c>
      <c r="AI3466" s="91">
        <v>2</v>
      </c>
      <c r="AJ3466" s="91" t="s">
        <v>29417</v>
      </c>
      <c r="AK3466" s="91">
        <v>0</v>
      </c>
      <c r="AL3466" s="91">
        <v>2</v>
      </c>
      <c r="AM3466" s="91" t="s">
        <v>87</v>
      </c>
      <c r="AO3466" s="91">
        <v>0</v>
      </c>
      <c r="AP3466" s="91">
        <v>2</v>
      </c>
      <c r="AQ3466" s="91" t="s">
        <v>87</v>
      </c>
      <c r="AR3466" s="91" t="s">
        <v>87</v>
      </c>
      <c r="AW3466" s="91">
        <v>1</v>
      </c>
      <c r="AX3466" s="91">
        <v>0</v>
      </c>
      <c r="AZ3466" s="92">
        <v>42265</v>
      </c>
      <c r="BA3466" s="91" t="s">
        <v>183</v>
      </c>
      <c r="BB3466" s="92">
        <v>42265</v>
      </c>
      <c r="BC3466" s="91" t="s">
        <v>87</v>
      </c>
    </row>
    <row r="3467" spans="1:55">
      <c r="A3467" s="91">
        <f t="shared" si="54"/>
        <v>3466</v>
      </c>
      <c r="B3467" s="91">
        <v>2515501</v>
      </c>
      <c r="C3467" s="91">
        <v>77</v>
      </c>
      <c r="D3467" s="91">
        <v>23</v>
      </c>
      <c r="E3467" s="91" t="s">
        <v>87</v>
      </c>
      <c r="F3467" s="91" t="s">
        <v>87</v>
      </c>
      <c r="G3467" s="91" t="s">
        <v>29418</v>
      </c>
      <c r="I3467" s="91" t="s">
        <v>29419</v>
      </c>
      <c r="J3467" s="91" t="s">
        <v>29420</v>
      </c>
      <c r="K3467" s="91" t="s">
        <v>29421</v>
      </c>
      <c r="L3467" s="91" t="s">
        <v>29422</v>
      </c>
      <c r="O3467" s="91" t="s">
        <v>29423</v>
      </c>
      <c r="P3467" s="91" t="s">
        <v>29424</v>
      </c>
      <c r="R3467" s="91" t="s">
        <v>29425</v>
      </c>
      <c r="S3467" s="91" t="s">
        <v>29426</v>
      </c>
      <c r="T3467" s="91" t="s">
        <v>201</v>
      </c>
      <c r="U3467" s="91">
        <v>1</v>
      </c>
      <c r="V3467" s="91">
        <v>500000</v>
      </c>
      <c r="W3467" s="91">
        <v>0</v>
      </c>
      <c r="X3467" s="91">
        <v>100</v>
      </c>
      <c r="Y3467" s="91">
        <v>120</v>
      </c>
      <c r="Z3467" s="91">
        <v>40</v>
      </c>
      <c r="AA3467" s="91">
        <v>60</v>
      </c>
      <c r="AB3467" s="91">
        <v>120</v>
      </c>
      <c r="AC3467" s="91">
        <v>40</v>
      </c>
      <c r="AD3467" s="91">
        <v>60</v>
      </c>
      <c r="AE3467" s="91">
        <v>120</v>
      </c>
      <c r="AF3467" s="91">
        <v>1752</v>
      </c>
      <c r="AG3467" s="91">
        <v>6</v>
      </c>
      <c r="AH3467" s="91">
        <v>274</v>
      </c>
      <c r="AI3467" s="91">
        <v>2</v>
      </c>
      <c r="AJ3467" s="91" t="s">
        <v>29419</v>
      </c>
      <c r="AK3467" s="91">
        <v>0</v>
      </c>
      <c r="AL3467" s="91">
        <v>0</v>
      </c>
      <c r="AM3467" s="91" t="s">
        <v>87</v>
      </c>
      <c r="AO3467" s="91">
        <v>0</v>
      </c>
      <c r="AP3467" s="91">
        <v>2</v>
      </c>
      <c r="AQ3467" s="91">
        <v>1073483</v>
      </c>
      <c r="AR3467" s="91" t="s">
        <v>87</v>
      </c>
      <c r="AU3467" s="93">
        <v>42515</v>
      </c>
      <c r="AW3467" s="91">
        <v>1</v>
      </c>
      <c r="AX3467" s="91">
        <v>0</v>
      </c>
      <c r="AZ3467" s="92">
        <v>42453</v>
      </c>
      <c r="BA3467" s="91" t="s">
        <v>183</v>
      </c>
      <c r="BB3467" s="92">
        <v>42453</v>
      </c>
      <c r="BC3467" s="91" t="s">
        <v>87</v>
      </c>
    </row>
    <row r="3468" spans="1:55">
      <c r="A3468" s="91">
        <f t="shared" si="54"/>
        <v>3467</v>
      </c>
      <c r="B3468" s="91">
        <v>2527801</v>
      </c>
      <c r="C3468" s="91">
        <v>70</v>
      </c>
      <c r="D3468" s="91">
        <v>23</v>
      </c>
      <c r="E3468" s="91" t="s">
        <v>87</v>
      </c>
      <c r="F3468" s="91" t="s">
        <v>87</v>
      </c>
      <c r="G3468" s="91" t="s">
        <v>29427</v>
      </c>
      <c r="I3468" s="91" t="s">
        <v>29428</v>
      </c>
      <c r="K3468" s="91" t="s">
        <v>29429</v>
      </c>
      <c r="L3468" s="91" t="s">
        <v>29430</v>
      </c>
      <c r="O3468" s="91" t="s">
        <v>29431</v>
      </c>
      <c r="P3468" s="91" t="s">
        <v>29432</v>
      </c>
      <c r="R3468" s="91" t="s">
        <v>29433</v>
      </c>
      <c r="S3468" s="91" t="s">
        <v>29434</v>
      </c>
      <c r="T3468" s="91" t="s">
        <v>269</v>
      </c>
      <c r="U3468" s="91">
        <v>0</v>
      </c>
      <c r="V3468" s="91">
        <v>500000</v>
      </c>
      <c r="W3468" s="91">
        <v>0</v>
      </c>
      <c r="X3468" s="91">
        <v>100</v>
      </c>
      <c r="Y3468" s="91">
        <v>120</v>
      </c>
      <c r="Z3468" s="91">
        <v>40</v>
      </c>
      <c r="AA3468" s="91">
        <v>60</v>
      </c>
      <c r="AB3468" s="91">
        <v>120</v>
      </c>
      <c r="AC3468" s="91">
        <v>0</v>
      </c>
      <c r="AD3468" s="91">
        <v>100</v>
      </c>
      <c r="AE3468" s="91">
        <v>120</v>
      </c>
      <c r="AF3468" s="91">
        <v>162</v>
      </c>
      <c r="AG3468" s="91">
        <v>490</v>
      </c>
      <c r="AH3468" s="91">
        <v>431736</v>
      </c>
      <c r="AI3468" s="91">
        <v>1</v>
      </c>
      <c r="AJ3468" s="91" t="s">
        <v>29435</v>
      </c>
      <c r="AK3468" s="91">
        <v>0</v>
      </c>
      <c r="AL3468" s="91">
        <v>0</v>
      </c>
      <c r="AM3468" s="91" t="s">
        <v>87</v>
      </c>
      <c r="AO3468" s="91">
        <v>1</v>
      </c>
      <c r="AP3468" s="91">
        <v>2</v>
      </c>
      <c r="AQ3468" s="91" t="s">
        <v>87</v>
      </c>
      <c r="AR3468" s="91" t="s">
        <v>87</v>
      </c>
      <c r="AW3468" s="91">
        <v>1</v>
      </c>
      <c r="AX3468" s="91">
        <v>0</v>
      </c>
      <c r="AZ3468" s="92">
        <v>42513</v>
      </c>
      <c r="BA3468" s="91" t="s">
        <v>183</v>
      </c>
      <c r="BB3468" s="92">
        <v>42513</v>
      </c>
      <c r="BC3468" s="91" t="s">
        <v>87</v>
      </c>
    </row>
    <row r="3469" spans="1:55">
      <c r="A3469" s="91">
        <f t="shared" si="54"/>
        <v>3468</v>
      </c>
      <c r="B3469" s="91">
        <v>2545401</v>
      </c>
      <c r="C3469" s="91">
        <v>80</v>
      </c>
      <c r="D3469" s="91">
        <v>23</v>
      </c>
      <c r="E3469" s="91" t="s">
        <v>87</v>
      </c>
      <c r="F3469" s="91" t="s">
        <v>87</v>
      </c>
      <c r="G3469" s="91" t="s">
        <v>29436</v>
      </c>
      <c r="H3469" s="91" t="s">
        <v>697</v>
      </c>
      <c r="I3469" s="91" t="s">
        <v>29437</v>
      </c>
      <c r="K3469" s="91" t="s">
        <v>29438</v>
      </c>
      <c r="L3469" s="91" t="s">
        <v>29439</v>
      </c>
      <c r="O3469" s="91" t="s">
        <v>29440</v>
      </c>
      <c r="P3469" s="91" t="s">
        <v>29441</v>
      </c>
      <c r="R3469" s="91" t="s">
        <v>29442</v>
      </c>
      <c r="S3469" s="91" t="s">
        <v>29443</v>
      </c>
      <c r="T3469" s="91" t="s">
        <v>201</v>
      </c>
      <c r="U3469" s="91">
        <v>0</v>
      </c>
      <c r="V3469" s="91">
        <v>0</v>
      </c>
      <c r="W3469" s="91">
        <v>100</v>
      </c>
      <c r="X3469" s="91">
        <v>0</v>
      </c>
      <c r="Y3469" s="91">
        <v>0</v>
      </c>
      <c r="Z3469" s="91">
        <v>100</v>
      </c>
      <c r="AA3469" s="91">
        <v>0</v>
      </c>
      <c r="AB3469" s="91">
        <v>0</v>
      </c>
      <c r="AC3469" s="91">
        <v>100</v>
      </c>
      <c r="AD3469" s="91">
        <v>0</v>
      </c>
      <c r="AE3469" s="91">
        <v>0</v>
      </c>
      <c r="AF3469" s="91">
        <v>5</v>
      </c>
      <c r="AG3469" s="91">
        <v>321</v>
      </c>
      <c r="AH3469" s="91">
        <v>25785</v>
      </c>
      <c r="AI3469" s="91">
        <v>2</v>
      </c>
      <c r="AJ3469" s="91" t="s">
        <v>29444</v>
      </c>
      <c r="AK3469" s="91">
        <v>0</v>
      </c>
      <c r="AL3469" s="91">
        <v>0</v>
      </c>
      <c r="AM3469" s="91" t="s">
        <v>87</v>
      </c>
      <c r="AO3469" s="91">
        <v>0</v>
      </c>
      <c r="AP3469" s="91">
        <v>2</v>
      </c>
      <c r="AQ3469" s="91" t="s">
        <v>87</v>
      </c>
      <c r="AR3469" s="91" t="s">
        <v>87</v>
      </c>
      <c r="AW3469" s="91">
        <v>1</v>
      </c>
      <c r="AX3469" s="91">
        <v>0</v>
      </c>
      <c r="AZ3469" s="92">
        <v>42606</v>
      </c>
      <c r="BA3469" s="91" t="s">
        <v>183</v>
      </c>
      <c r="BB3469" s="92">
        <v>42992.056319444448</v>
      </c>
      <c r="BC3469" s="91" t="s">
        <v>233</v>
      </c>
    </row>
    <row r="3470" spans="1:55">
      <c r="A3470" s="91">
        <f t="shared" si="54"/>
        <v>3469</v>
      </c>
      <c r="B3470" s="91">
        <v>2559601</v>
      </c>
      <c r="C3470" s="91">
        <v>77</v>
      </c>
      <c r="D3470" s="91">
        <v>23</v>
      </c>
      <c r="E3470" s="91" t="s">
        <v>87</v>
      </c>
      <c r="F3470" s="91" t="s">
        <v>87</v>
      </c>
      <c r="G3470" s="91" t="s">
        <v>29445</v>
      </c>
      <c r="I3470" s="91" t="s">
        <v>29446</v>
      </c>
      <c r="J3470" s="91" t="s">
        <v>29447</v>
      </c>
      <c r="K3470" s="91" t="s">
        <v>21891</v>
      </c>
      <c r="L3470" s="91" t="s">
        <v>29448</v>
      </c>
      <c r="O3470" s="91" t="s">
        <v>29449</v>
      </c>
      <c r="P3470" s="91" t="s">
        <v>29450</v>
      </c>
      <c r="R3470" s="91" t="s">
        <v>29451</v>
      </c>
      <c r="S3470" s="91" t="s">
        <v>29452</v>
      </c>
      <c r="T3470" s="91" t="s">
        <v>269</v>
      </c>
      <c r="U3470" s="91">
        <v>0</v>
      </c>
      <c r="V3470" s="91">
        <v>500000</v>
      </c>
      <c r="W3470" s="91">
        <v>0</v>
      </c>
      <c r="X3470" s="91">
        <v>100</v>
      </c>
      <c r="Y3470" s="91">
        <v>120</v>
      </c>
      <c r="Z3470" s="91">
        <v>40</v>
      </c>
      <c r="AA3470" s="91">
        <v>60</v>
      </c>
      <c r="AB3470" s="91">
        <v>120</v>
      </c>
      <c r="AC3470" s="91">
        <v>0</v>
      </c>
      <c r="AD3470" s="91">
        <v>100</v>
      </c>
      <c r="AE3470" s="91">
        <v>120</v>
      </c>
      <c r="AF3470" s="91">
        <v>169</v>
      </c>
      <c r="AG3470" s="91">
        <v>22</v>
      </c>
      <c r="AH3470" s="91">
        <v>605751</v>
      </c>
      <c r="AI3470" s="91">
        <v>2</v>
      </c>
      <c r="AJ3470" s="91" t="s">
        <v>29453</v>
      </c>
      <c r="AK3470" s="91">
        <v>0</v>
      </c>
      <c r="AL3470" s="91">
        <v>0</v>
      </c>
      <c r="AM3470" s="91" t="s">
        <v>87</v>
      </c>
      <c r="AO3470" s="91">
        <v>1</v>
      </c>
      <c r="AP3470" s="91">
        <v>2</v>
      </c>
      <c r="AQ3470" s="91" t="s">
        <v>87</v>
      </c>
      <c r="AR3470" s="91" t="s">
        <v>87</v>
      </c>
      <c r="AW3470" s="91">
        <v>1</v>
      </c>
      <c r="AX3470" s="91">
        <v>0</v>
      </c>
      <c r="AZ3470" s="92">
        <v>42684</v>
      </c>
      <c r="BA3470" s="91" t="s">
        <v>183</v>
      </c>
      <c r="BB3470" s="92">
        <v>42684</v>
      </c>
      <c r="BC3470" s="91" t="s">
        <v>87</v>
      </c>
    </row>
    <row r="3471" spans="1:55">
      <c r="A3471" s="91">
        <f t="shared" si="54"/>
        <v>3470</v>
      </c>
      <c r="B3471" s="91">
        <v>2571901</v>
      </c>
      <c r="C3471" s="91">
        <v>94</v>
      </c>
      <c r="D3471" s="91">
        <v>23</v>
      </c>
      <c r="E3471" s="91" t="s">
        <v>87</v>
      </c>
      <c r="F3471" s="91" t="s">
        <v>87</v>
      </c>
      <c r="G3471" s="91" t="s">
        <v>29454</v>
      </c>
      <c r="I3471" s="91" t="s">
        <v>29455</v>
      </c>
      <c r="K3471" s="91" t="s">
        <v>3594</v>
      </c>
      <c r="L3471" s="91" t="s">
        <v>29456</v>
      </c>
      <c r="O3471" s="91" t="s">
        <v>29457</v>
      </c>
      <c r="P3471" s="91" t="s">
        <v>29458</v>
      </c>
      <c r="R3471" s="91" t="s">
        <v>29459</v>
      </c>
      <c r="T3471" s="91" t="s">
        <v>269</v>
      </c>
      <c r="U3471" s="91">
        <v>0</v>
      </c>
      <c r="V3471" s="91">
        <v>0</v>
      </c>
      <c r="W3471" s="91">
        <v>100</v>
      </c>
      <c r="X3471" s="91">
        <v>0</v>
      </c>
      <c r="Y3471" s="91">
        <v>0</v>
      </c>
      <c r="Z3471" s="91">
        <v>100</v>
      </c>
      <c r="AA3471" s="91">
        <v>0</v>
      </c>
      <c r="AB3471" s="91">
        <v>0</v>
      </c>
      <c r="AC3471" s="91">
        <v>100</v>
      </c>
      <c r="AD3471" s="91">
        <v>0</v>
      </c>
      <c r="AE3471" s="91">
        <v>0</v>
      </c>
      <c r="AF3471" s="91">
        <v>1563</v>
      </c>
      <c r="AG3471" s="91">
        <v>3</v>
      </c>
      <c r="AH3471" s="91">
        <v>1117803</v>
      </c>
      <c r="AI3471" s="91">
        <v>1</v>
      </c>
      <c r="AJ3471" s="91" t="s">
        <v>29460</v>
      </c>
      <c r="AK3471" s="91">
        <v>0</v>
      </c>
      <c r="AL3471" s="91">
        <v>0</v>
      </c>
      <c r="AM3471" s="91" t="s">
        <v>87</v>
      </c>
      <c r="AO3471" s="91">
        <v>0</v>
      </c>
      <c r="AP3471" s="91">
        <v>2</v>
      </c>
      <c r="AQ3471" s="91" t="s">
        <v>87</v>
      </c>
      <c r="AR3471" s="91" t="s">
        <v>87</v>
      </c>
      <c r="AW3471" s="91">
        <v>1</v>
      </c>
      <c r="AX3471" s="91">
        <v>0</v>
      </c>
      <c r="AZ3471" s="92">
        <v>42761</v>
      </c>
      <c r="BA3471" s="91" t="s">
        <v>183</v>
      </c>
      <c r="BB3471" s="92">
        <v>42823</v>
      </c>
      <c r="BC3471" s="91" t="s">
        <v>87</v>
      </c>
    </row>
    <row r="3472" spans="1:55">
      <c r="A3472" s="91">
        <f t="shared" si="54"/>
        <v>3471</v>
      </c>
      <c r="B3472" s="91">
        <v>2577201</v>
      </c>
      <c r="C3472" s="91">
        <v>70</v>
      </c>
      <c r="D3472" s="91">
        <v>23</v>
      </c>
      <c r="E3472" s="91" t="s">
        <v>87</v>
      </c>
      <c r="F3472" s="91" t="s">
        <v>87</v>
      </c>
      <c r="G3472" s="91" t="s">
        <v>29461</v>
      </c>
      <c r="I3472" s="91" t="s">
        <v>29462</v>
      </c>
      <c r="J3472" s="91" t="s">
        <v>29463</v>
      </c>
      <c r="K3472" s="91" t="s">
        <v>3339</v>
      </c>
      <c r="L3472" s="91" t="s">
        <v>29464</v>
      </c>
      <c r="O3472" s="91" t="s">
        <v>29465</v>
      </c>
      <c r="P3472" s="91" t="s">
        <v>29466</v>
      </c>
      <c r="R3472" s="91" t="s">
        <v>29467</v>
      </c>
      <c r="S3472" s="91" t="s">
        <v>29468</v>
      </c>
      <c r="T3472" s="91" t="s">
        <v>201</v>
      </c>
      <c r="U3472" s="91">
        <v>1</v>
      </c>
      <c r="V3472" s="91">
        <v>500000</v>
      </c>
      <c r="W3472" s="91">
        <v>0</v>
      </c>
      <c r="X3472" s="91">
        <v>100</v>
      </c>
      <c r="Y3472" s="91">
        <v>120</v>
      </c>
      <c r="Z3472" s="91">
        <v>40</v>
      </c>
      <c r="AA3472" s="91">
        <v>60</v>
      </c>
      <c r="AB3472" s="91">
        <v>120</v>
      </c>
      <c r="AC3472" s="91">
        <v>0</v>
      </c>
      <c r="AD3472" s="91">
        <v>100</v>
      </c>
      <c r="AE3472" s="91">
        <v>120</v>
      </c>
      <c r="AF3472" s="91">
        <v>9</v>
      </c>
      <c r="AG3472" s="91">
        <v>443</v>
      </c>
      <c r="AH3472" s="91">
        <v>1021862</v>
      </c>
      <c r="AI3472" s="91">
        <v>2</v>
      </c>
      <c r="AJ3472" s="91" t="s">
        <v>29462</v>
      </c>
      <c r="AK3472" s="91">
        <v>0</v>
      </c>
      <c r="AL3472" s="91">
        <v>0</v>
      </c>
      <c r="AM3472" s="91" t="s">
        <v>87</v>
      </c>
      <c r="AO3472" s="91">
        <v>0</v>
      </c>
      <c r="AP3472" s="91">
        <v>2</v>
      </c>
      <c r="AQ3472" s="91">
        <v>1590566</v>
      </c>
      <c r="AR3472" s="91" t="s">
        <v>87</v>
      </c>
      <c r="AU3472" s="93">
        <v>42850</v>
      </c>
      <c r="AW3472" s="91">
        <v>1</v>
      </c>
      <c r="AX3472" s="91">
        <v>0</v>
      </c>
      <c r="AZ3472" s="92">
        <v>42796</v>
      </c>
      <c r="BA3472" s="91" t="s">
        <v>183</v>
      </c>
      <c r="BB3472" s="92">
        <v>42796</v>
      </c>
      <c r="BC3472" s="91" t="s">
        <v>87</v>
      </c>
    </row>
    <row r="3473" spans="1:55">
      <c r="A3473" s="91">
        <f t="shared" si="54"/>
        <v>3472</v>
      </c>
      <c r="B3473" s="91">
        <v>2586801</v>
      </c>
      <c r="C3473" s="91">
        <v>80</v>
      </c>
      <c r="D3473" s="91">
        <v>23</v>
      </c>
      <c r="E3473" s="91" t="s">
        <v>87</v>
      </c>
      <c r="F3473" s="91" t="s">
        <v>87</v>
      </c>
      <c r="G3473" s="91" t="s">
        <v>29469</v>
      </c>
      <c r="I3473" s="91" t="s">
        <v>29470</v>
      </c>
      <c r="J3473" s="91" t="s">
        <v>29471</v>
      </c>
      <c r="K3473" s="91" t="s">
        <v>29472</v>
      </c>
      <c r="L3473" s="91" t="s">
        <v>29473</v>
      </c>
      <c r="O3473" s="91" t="s">
        <v>29474</v>
      </c>
      <c r="P3473" s="91" t="s">
        <v>29475</v>
      </c>
      <c r="R3473" s="91" t="s">
        <v>29476</v>
      </c>
      <c r="S3473" s="91" t="s">
        <v>29477</v>
      </c>
      <c r="T3473" s="91" t="s">
        <v>201</v>
      </c>
      <c r="U3473" s="91">
        <v>1</v>
      </c>
      <c r="V3473" s="91">
        <v>500000</v>
      </c>
      <c r="W3473" s="91">
        <v>0</v>
      </c>
      <c r="X3473" s="91">
        <v>100</v>
      </c>
      <c r="Y3473" s="91">
        <v>120</v>
      </c>
      <c r="Z3473" s="91">
        <v>40</v>
      </c>
      <c r="AA3473" s="91">
        <v>60</v>
      </c>
      <c r="AB3473" s="91">
        <v>120</v>
      </c>
      <c r="AC3473" s="91">
        <v>0</v>
      </c>
      <c r="AD3473" s="91">
        <v>100</v>
      </c>
      <c r="AE3473" s="91">
        <v>120</v>
      </c>
      <c r="AF3473" s="91">
        <v>1</v>
      </c>
      <c r="AG3473" s="91">
        <v>107</v>
      </c>
      <c r="AH3473" s="91">
        <v>27440</v>
      </c>
      <c r="AI3473" s="91">
        <v>2</v>
      </c>
      <c r="AJ3473" s="91" t="s">
        <v>29478</v>
      </c>
      <c r="AK3473" s="91">
        <v>0</v>
      </c>
      <c r="AL3473" s="91">
        <v>0</v>
      </c>
      <c r="AM3473" s="91" t="s">
        <v>87</v>
      </c>
      <c r="AO3473" s="91">
        <v>1</v>
      </c>
      <c r="AP3473" s="91">
        <v>2</v>
      </c>
      <c r="AQ3473" s="91">
        <v>2133100</v>
      </c>
      <c r="AR3473" s="91" t="s">
        <v>87</v>
      </c>
      <c r="AU3473" s="93">
        <v>42911</v>
      </c>
      <c r="AW3473" s="91">
        <v>1</v>
      </c>
      <c r="AX3473" s="91">
        <v>0</v>
      </c>
      <c r="AZ3473" s="92">
        <v>42867</v>
      </c>
      <c r="BA3473" s="91" t="s">
        <v>183</v>
      </c>
      <c r="BB3473" s="92">
        <v>42908.073483796295</v>
      </c>
      <c r="BC3473" s="91" t="s">
        <v>233</v>
      </c>
    </row>
    <row r="3474" spans="1:55">
      <c r="A3474" s="91">
        <f t="shared" si="54"/>
        <v>3473</v>
      </c>
      <c r="B3474" s="91">
        <v>2751002</v>
      </c>
      <c r="C3474" s="91">
        <v>20</v>
      </c>
      <c r="D3474" s="91">
        <v>23</v>
      </c>
      <c r="E3474" s="91">
        <v>27510</v>
      </c>
      <c r="F3474" s="91">
        <v>2</v>
      </c>
      <c r="G3474" s="91" t="s">
        <v>29479</v>
      </c>
      <c r="I3474" s="91" t="s">
        <v>29480</v>
      </c>
      <c r="J3474" s="91" t="s">
        <v>29481</v>
      </c>
      <c r="K3474" s="91" t="s">
        <v>9372</v>
      </c>
      <c r="L3474" s="91" t="s">
        <v>29482</v>
      </c>
      <c r="O3474" s="91" t="s">
        <v>29483</v>
      </c>
      <c r="P3474" s="91" t="s">
        <v>29484</v>
      </c>
      <c r="U3474" s="91">
        <v>0</v>
      </c>
      <c r="V3474" s="91">
        <v>500000</v>
      </c>
      <c r="W3474" s="91">
        <v>0</v>
      </c>
      <c r="X3474" s="91">
        <v>100</v>
      </c>
      <c r="Y3474" s="91">
        <v>120</v>
      </c>
      <c r="Z3474" s="91">
        <v>0</v>
      </c>
      <c r="AA3474" s="91">
        <v>0</v>
      </c>
      <c r="AB3474" s="91">
        <v>0</v>
      </c>
      <c r="AC3474" s="91">
        <v>0</v>
      </c>
      <c r="AD3474" s="91">
        <v>0</v>
      </c>
      <c r="AE3474" s="91">
        <v>0</v>
      </c>
      <c r="AF3474" s="91">
        <v>5</v>
      </c>
      <c r="AG3474" s="91">
        <v>680</v>
      </c>
      <c r="AH3474" s="91">
        <v>26226</v>
      </c>
      <c r="AI3474" s="91">
        <v>2</v>
      </c>
      <c r="AJ3474" s="91" t="s">
        <v>29485</v>
      </c>
      <c r="AK3474" s="91">
        <v>0</v>
      </c>
      <c r="AL3474" s="91">
        <v>0</v>
      </c>
      <c r="AM3474" s="91" t="s">
        <v>87</v>
      </c>
      <c r="AO3474" s="91">
        <v>0</v>
      </c>
      <c r="AP3474" s="91">
        <v>2</v>
      </c>
      <c r="AQ3474" s="91" t="s">
        <v>87</v>
      </c>
      <c r="AR3474" s="91" t="s">
        <v>87</v>
      </c>
      <c r="AW3474" s="91">
        <v>1</v>
      </c>
      <c r="AX3474" s="91">
        <v>0</v>
      </c>
      <c r="AZ3474" s="92">
        <v>36680</v>
      </c>
      <c r="BA3474" s="91" t="s">
        <v>183</v>
      </c>
      <c r="BB3474" s="92">
        <v>42209</v>
      </c>
      <c r="BC3474" s="91" t="s">
        <v>87</v>
      </c>
    </row>
    <row r="3475" spans="1:55">
      <c r="A3475" s="91">
        <f t="shared" si="54"/>
        <v>3474</v>
      </c>
      <c r="B3475" s="91">
        <v>3145001</v>
      </c>
      <c r="C3475" s="91">
        <v>10</v>
      </c>
      <c r="D3475" s="91">
        <v>23</v>
      </c>
      <c r="E3475" s="91">
        <v>31450</v>
      </c>
      <c r="F3475" s="91">
        <v>1</v>
      </c>
      <c r="G3475" s="91" t="s">
        <v>29486</v>
      </c>
      <c r="I3475" s="91" t="s">
        <v>7469</v>
      </c>
      <c r="J3475" s="91" t="s">
        <v>29486</v>
      </c>
      <c r="K3475" s="91" t="s">
        <v>18963</v>
      </c>
      <c r="L3475" s="91" t="s">
        <v>29487</v>
      </c>
      <c r="O3475" s="91" t="s">
        <v>29488</v>
      </c>
      <c r="P3475" s="91" t="s">
        <v>87</v>
      </c>
      <c r="U3475" s="91">
        <v>0</v>
      </c>
      <c r="V3475" s="91">
        <v>500000</v>
      </c>
      <c r="W3475" s="91">
        <v>0</v>
      </c>
      <c r="X3475" s="91">
        <v>100</v>
      </c>
      <c r="Y3475" s="91">
        <v>120</v>
      </c>
      <c r="Z3475" s="91">
        <v>0</v>
      </c>
      <c r="AA3475" s="91">
        <v>0</v>
      </c>
      <c r="AB3475" s="91">
        <v>0</v>
      </c>
      <c r="AC3475" s="91">
        <v>0</v>
      </c>
      <c r="AD3475" s="91">
        <v>0</v>
      </c>
      <c r="AE3475" s="91">
        <v>0</v>
      </c>
      <c r="AF3475" s="91">
        <v>116</v>
      </c>
      <c r="AG3475" s="91">
        <v>105</v>
      </c>
      <c r="AH3475" s="91">
        <v>975</v>
      </c>
      <c r="AI3475" s="91">
        <v>2</v>
      </c>
      <c r="AJ3475" s="91" t="s">
        <v>29489</v>
      </c>
      <c r="AK3475" s="91">
        <v>0</v>
      </c>
      <c r="AL3475" s="91">
        <v>0</v>
      </c>
      <c r="AM3475" s="91" t="s">
        <v>87</v>
      </c>
      <c r="AO3475" s="91">
        <v>0</v>
      </c>
      <c r="AP3475" s="91">
        <v>2</v>
      </c>
      <c r="AQ3475" s="91" t="s">
        <v>87</v>
      </c>
      <c r="AR3475" s="91" t="s">
        <v>87</v>
      </c>
      <c r="AW3475" s="91">
        <v>1</v>
      </c>
      <c r="AX3475" s="91">
        <v>0</v>
      </c>
      <c r="AZ3475" s="92">
        <v>36680</v>
      </c>
      <c r="BA3475" s="91" t="s">
        <v>183</v>
      </c>
      <c r="BB3475" s="92">
        <v>37792</v>
      </c>
      <c r="BC3475" s="91" t="s">
        <v>87</v>
      </c>
    </row>
    <row r="3476" spans="1:55">
      <c r="A3476" s="91">
        <f t="shared" si="54"/>
        <v>3475</v>
      </c>
      <c r="B3476" s="91">
        <v>3180003</v>
      </c>
      <c r="C3476" s="91">
        <v>77</v>
      </c>
      <c r="D3476" s="91">
        <v>23</v>
      </c>
      <c r="E3476" s="91" t="s">
        <v>87</v>
      </c>
      <c r="F3476" s="91" t="s">
        <v>87</v>
      </c>
      <c r="G3476" s="91" t="s">
        <v>16280</v>
      </c>
      <c r="H3476" s="91" t="s">
        <v>29490</v>
      </c>
      <c r="I3476" s="91" t="s">
        <v>29491</v>
      </c>
      <c r="K3476" s="91" t="s">
        <v>10489</v>
      </c>
      <c r="L3476" s="91" t="s">
        <v>29492</v>
      </c>
      <c r="O3476" s="91" t="s">
        <v>16283</v>
      </c>
      <c r="P3476" s="91" t="s">
        <v>16284</v>
      </c>
      <c r="R3476" s="91" t="s">
        <v>29493</v>
      </c>
      <c r="S3476" s="91" t="s">
        <v>29494</v>
      </c>
      <c r="T3476" s="91" t="s">
        <v>860</v>
      </c>
      <c r="U3476" s="91">
        <v>0</v>
      </c>
      <c r="V3476" s="91">
        <v>0</v>
      </c>
      <c r="W3476" s="91">
        <v>100</v>
      </c>
      <c r="X3476" s="91">
        <v>0</v>
      </c>
      <c r="Y3476" s="91">
        <v>0</v>
      </c>
      <c r="Z3476" s="91">
        <v>100</v>
      </c>
      <c r="AA3476" s="91">
        <v>0</v>
      </c>
      <c r="AB3476" s="91">
        <v>0</v>
      </c>
      <c r="AC3476" s="91">
        <v>100</v>
      </c>
      <c r="AD3476" s="91">
        <v>0</v>
      </c>
      <c r="AE3476" s="91">
        <v>0</v>
      </c>
      <c r="AF3476" s="91">
        <v>9</v>
      </c>
      <c r="AG3476" s="91">
        <v>313</v>
      </c>
      <c r="AH3476" s="91">
        <v>2409124</v>
      </c>
      <c r="AI3476" s="91">
        <v>2</v>
      </c>
      <c r="AJ3476" s="91" t="s">
        <v>16285</v>
      </c>
      <c r="AK3476" s="91">
        <v>0</v>
      </c>
      <c r="AL3476" s="91">
        <v>0</v>
      </c>
      <c r="AM3476" s="91" t="s">
        <v>87</v>
      </c>
      <c r="AO3476" s="91">
        <v>0</v>
      </c>
      <c r="AP3476" s="91">
        <v>2</v>
      </c>
      <c r="AQ3476" s="91" t="s">
        <v>87</v>
      </c>
      <c r="AR3476" s="91" t="s">
        <v>87</v>
      </c>
      <c r="AW3476" s="91">
        <v>1</v>
      </c>
      <c r="AX3476" s="91">
        <v>0</v>
      </c>
      <c r="AZ3476" s="92">
        <v>43132</v>
      </c>
      <c r="BA3476" s="91" t="s">
        <v>1852</v>
      </c>
      <c r="BB3476" s="92">
        <v>43132</v>
      </c>
      <c r="BC3476" s="91" t="s">
        <v>1852</v>
      </c>
    </row>
    <row r="3477" spans="1:55">
      <c r="A3477" s="91">
        <f t="shared" si="54"/>
        <v>3476</v>
      </c>
      <c r="B3477" s="91">
        <v>3544010</v>
      </c>
      <c r="C3477" s="91">
        <v>20</v>
      </c>
      <c r="D3477" s="91">
        <v>23</v>
      </c>
      <c r="E3477" s="91">
        <v>35440</v>
      </c>
      <c r="F3477" s="91">
        <v>10</v>
      </c>
      <c r="G3477" s="91" t="s">
        <v>22091</v>
      </c>
      <c r="H3477" s="91" t="s">
        <v>29495</v>
      </c>
      <c r="I3477" s="91" t="s">
        <v>29496</v>
      </c>
      <c r="J3477" s="91" t="s">
        <v>29497</v>
      </c>
      <c r="K3477" s="91" t="s">
        <v>29498</v>
      </c>
      <c r="L3477" s="91" t="s">
        <v>29499</v>
      </c>
      <c r="O3477" s="91" t="s">
        <v>29500</v>
      </c>
      <c r="P3477" s="91" t="s">
        <v>29501</v>
      </c>
      <c r="U3477" s="91">
        <v>0</v>
      </c>
      <c r="V3477" s="91">
        <v>500000</v>
      </c>
      <c r="W3477" s="91">
        <v>0</v>
      </c>
      <c r="X3477" s="91">
        <v>100</v>
      </c>
      <c r="Y3477" s="91">
        <v>120</v>
      </c>
      <c r="Z3477" s="91">
        <v>40</v>
      </c>
      <c r="AA3477" s="91">
        <v>60</v>
      </c>
      <c r="AB3477" s="91">
        <v>120</v>
      </c>
      <c r="AC3477" s="91">
        <v>40</v>
      </c>
      <c r="AD3477" s="91">
        <v>60</v>
      </c>
      <c r="AE3477" s="91">
        <v>120</v>
      </c>
      <c r="AF3477" s="91">
        <v>5</v>
      </c>
      <c r="AG3477" s="91">
        <v>51</v>
      </c>
      <c r="AH3477" s="91">
        <v>57440</v>
      </c>
      <c r="AI3477" s="91">
        <v>1</v>
      </c>
      <c r="AJ3477" s="91" t="s">
        <v>29502</v>
      </c>
      <c r="AK3477" s="91">
        <v>0</v>
      </c>
      <c r="AL3477" s="91">
        <v>0</v>
      </c>
      <c r="AM3477" s="91" t="s">
        <v>87</v>
      </c>
      <c r="AO3477" s="91">
        <v>0</v>
      </c>
      <c r="AP3477" s="91">
        <v>2</v>
      </c>
      <c r="AQ3477" s="91" t="s">
        <v>87</v>
      </c>
      <c r="AR3477" s="91" t="s">
        <v>87</v>
      </c>
      <c r="AW3477" s="91">
        <v>1</v>
      </c>
      <c r="AX3477" s="91">
        <v>0</v>
      </c>
      <c r="AZ3477" s="92">
        <v>36680</v>
      </c>
      <c r="BA3477" s="91" t="s">
        <v>183</v>
      </c>
      <c r="BB3477" s="92">
        <v>41920</v>
      </c>
      <c r="BC3477" s="91" t="s">
        <v>87</v>
      </c>
    </row>
    <row r="3478" spans="1:55">
      <c r="A3478" s="91">
        <f t="shared" si="54"/>
        <v>3477</v>
      </c>
      <c r="B3478" s="91">
        <v>3632001</v>
      </c>
      <c r="C3478" s="91">
        <v>30</v>
      </c>
      <c r="D3478" s="91">
        <v>23</v>
      </c>
      <c r="E3478" s="91">
        <v>36320</v>
      </c>
      <c r="F3478" s="91">
        <v>1</v>
      </c>
      <c r="G3478" s="91" t="s">
        <v>22106</v>
      </c>
      <c r="I3478" s="91" t="s">
        <v>29503</v>
      </c>
      <c r="J3478" s="91" t="s">
        <v>22106</v>
      </c>
      <c r="K3478" s="91" t="s">
        <v>29504</v>
      </c>
      <c r="L3478" s="91" t="s">
        <v>29505</v>
      </c>
      <c r="M3478" s="91" t="s">
        <v>29506</v>
      </c>
      <c r="O3478" s="91" t="s">
        <v>29507</v>
      </c>
      <c r="P3478" s="91" t="s">
        <v>29508</v>
      </c>
      <c r="U3478" s="91">
        <v>1</v>
      </c>
      <c r="V3478" s="91">
        <v>500000</v>
      </c>
      <c r="W3478" s="91">
        <v>0</v>
      </c>
      <c r="X3478" s="91">
        <v>100</v>
      </c>
      <c r="Y3478" s="91">
        <v>120</v>
      </c>
      <c r="Z3478" s="91">
        <v>0</v>
      </c>
      <c r="AA3478" s="91">
        <v>0</v>
      </c>
      <c r="AB3478" s="91">
        <v>0</v>
      </c>
      <c r="AC3478" s="91">
        <v>0</v>
      </c>
      <c r="AD3478" s="91">
        <v>0</v>
      </c>
      <c r="AE3478" s="91">
        <v>0</v>
      </c>
      <c r="AF3478" s="91">
        <v>9</v>
      </c>
      <c r="AG3478" s="91">
        <v>211</v>
      </c>
      <c r="AH3478" s="91">
        <v>2011646</v>
      </c>
      <c r="AI3478" s="91">
        <v>2</v>
      </c>
      <c r="AJ3478" s="91" t="s">
        <v>29509</v>
      </c>
      <c r="AK3478" s="91">
        <v>0</v>
      </c>
      <c r="AL3478" s="91">
        <v>0</v>
      </c>
      <c r="AM3478" s="91" t="s">
        <v>87</v>
      </c>
      <c r="AO3478" s="91">
        <v>0</v>
      </c>
      <c r="AP3478" s="91">
        <v>2</v>
      </c>
      <c r="AQ3478" s="91">
        <v>1435485</v>
      </c>
      <c r="AR3478" s="91" t="s">
        <v>87</v>
      </c>
      <c r="AU3478" s="93">
        <v>42088</v>
      </c>
      <c r="AW3478" s="91">
        <v>1</v>
      </c>
      <c r="AX3478" s="91">
        <v>0</v>
      </c>
      <c r="AY3478" s="91">
        <v>0</v>
      </c>
      <c r="AZ3478" s="92">
        <v>36680</v>
      </c>
      <c r="BA3478" s="91" t="s">
        <v>183</v>
      </c>
      <c r="BB3478" s="92">
        <v>39910</v>
      </c>
      <c r="BC3478" s="91" t="s">
        <v>87</v>
      </c>
    </row>
    <row r="3479" spans="1:55">
      <c r="A3479" s="91">
        <f t="shared" si="54"/>
        <v>3478</v>
      </c>
      <c r="B3479" s="91">
        <v>3798001</v>
      </c>
      <c r="C3479" s="91">
        <v>80</v>
      </c>
      <c r="D3479" s="91">
        <v>23</v>
      </c>
      <c r="E3479" s="91">
        <v>37980</v>
      </c>
      <c r="F3479" s="91">
        <v>1</v>
      </c>
      <c r="G3479" s="91" t="s">
        <v>29510</v>
      </c>
      <c r="I3479" s="91" t="s">
        <v>29511</v>
      </c>
      <c r="J3479" s="91" t="s">
        <v>29510</v>
      </c>
      <c r="K3479" s="91" t="s">
        <v>29512</v>
      </c>
      <c r="L3479" s="91" t="s">
        <v>29513</v>
      </c>
      <c r="O3479" s="91" t="s">
        <v>29514</v>
      </c>
      <c r="P3479" s="91" t="s">
        <v>29515</v>
      </c>
      <c r="U3479" s="91">
        <v>1</v>
      </c>
      <c r="V3479" s="91">
        <v>500000</v>
      </c>
      <c r="W3479" s="91">
        <v>0</v>
      </c>
      <c r="X3479" s="91">
        <v>100</v>
      </c>
      <c r="Y3479" s="91">
        <v>120</v>
      </c>
      <c r="Z3479" s="91">
        <v>40</v>
      </c>
      <c r="AA3479" s="91">
        <v>60</v>
      </c>
      <c r="AB3479" s="91">
        <v>120</v>
      </c>
      <c r="AC3479" s="91">
        <v>40</v>
      </c>
      <c r="AD3479" s="91">
        <v>60</v>
      </c>
      <c r="AE3479" s="91">
        <v>120</v>
      </c>
      <c r="AF3479" s="91">
        <v>177</v>
      </c>
      <c r="AG3479" s="91">
        <v>200</v>
      </c>
      <c r="AH3479" s="91">
        <v>9606</v>
      </c>
      <c r="AI3479" s="91">
        <v>2</v>
      </c>
      <c r="AJ3479" s="91" t="s">
        <v>29516</v>
      </c>
      <c r="AK3479" s="91">
        <v>0</v>
      </c>
      <c r="AL3479" s="91">
        <v>0</v>
      </c>
      <c r="AM3479" s="91" t="s">
        <v>87</v>
      </c>
      <c r="AO3479" s="91">
        <v>0</v>
      </c>
      <c r="AP3479" s="91">
        <v>2</v>
      </c>
      <c r="AQ3479" s="91">
        <v>1170841</v>
      </c>
      <c r="AR3479" s="91" t="s">
        <v>87</v>
      </c>
      <c r="AU3479" s="93">
        <v>42060</v>
      </c>
      <c r="AW3479" s="91">
        <v>1</v>
      </c>
      <c r="AX3479" s="91">
        <v>0</v>
      </c>
      <c r="AZ3479" s="92">
        <v>36680</v>
      </c>
      <c r="BA3479" s="91" t="s">
        <v>183</v>
      </c>
      <c r="BB3479" s="92">
        <v>42057</v>
      </c>
      <c r="BC3479" s="91" t="s">
        <v>87</v>
      </c>
    </row>
    <row r="3480" spans="1:55">
      <c r="A3480" s="91">
        <f t="shared" si="54"/>
        <v>3479</v>
      </c>
      <c r="B3480" s="91">
        <v>3882008</v>
      </c>
      <c r="C3480" s="91">
        <v>77</v>
      </c>
      <c r="D3480" s="91">
        <v>23</v>
      </c>
      <c r="E3480" s="91" t="s">
        <v>87</v>
      </c>
      <c r="F3480" s="91" t="s">
        <v>87</v>
      </c>
      <c r="G3480" s="91" t="s">
        <v>2424</v>
      </c>
      <c r="H3480" s="91" t="s">
        <v>29517</v>
      </c>
      <c r="I3480" s="91" t="s">
        <v>2432</v>
      </c>
      <c r="K3480" s="91" t="s">
        <v>29518</v>
      </c>
      <c r="L3480" s="91" t="s">
        <v>29519</v>
      </c>
      <c r="O3480" s="91" t="s">
        <v>29520</v>
      </c>
      <c r="P3480" s="91" t="s">
        <v>29521</v>
      </c>
      <c r="R3480" s="91" t="s">
        <v>29522</v>
      </c>
      <c r="S3480" s="91" t="s">
        <v>29523</v>
      </c>
      <c r="T3480" s="91" t="s">
        <v>931</v>
      </c>
      <c r="U3480" s="91">
        <v>0</v>
      </c>
      <c r="V3480" s="91">
        <v>0</v>
      </c>
      <c r="W3480" s="91">
        <v>100</v>
      </c>
      <c r="X3480" s="91">
        <v>0</v>
      </c>
      <c r="Y3480" s="91">
        <v>0</v>
      </c>
      <c r="Z3480" s="91">
        <v>100</v>
      </c>
      <c r="AA3480" s="91">
        <v>0</v>
      </c>
      <c r="AB3480" s="91">
        <v>0</v>
      </c>
      <c r="AC3480" s="91">
        <v>100</v>
      </c>
      <c r="AD3480" s="91">
        <v>0</v>
      </c>
      <c r="AE3480" s="91">
        <v>0</v>
      </c>
      <c r="AF3480" s="91">
        <v>173</v>
      </c>
      <c r="AG3480" s="91">
        <v>222</v>
      </c>
      <c r="AH3480" s="91">
        <v>6916</v>
      </c>
      <c r="AI3480" s="91">
        <v>2</v>
      </c>
      <c r="AJ3480" s="91" t="s">
        <v>2437</v>
      </c>
      <c r="AK3480" s="91">
        <v>0</v>
      </c>
      <c r="AL3480" s="91">
        <v>0</v>
      </c>
      <c r="AM3480" s="91">
        <v>27101740092000</v>
      </c>
      <c r="AO3480" s="91">
        <v>0</v>
      </c>
      <c r="AP3480" s="91">
        <v>2</v>
      </c>
      <c r="AQ3480" s="91" t="s">
        <v>87</v>
      </c>
      <c r="AR3480" s="91" t="s">
        <v>87</v>
      </c>
      <c r="AT3480" s="91" t="s">
        <v>29524</v>
      </c>
      <c r="AW3480" s="91">
        <v>1</v>
      </c>
      <c r="AX3480" s="91">
        <v>0</v>
      </c>
      <c r="AZ3480" s="92">
        <v>43132</v>
      </c>
      <c r="BA3480" s="91" t="s">
        <v>1852</v>
      </c>
      <c r="BB3480" s="92">
        <v>43132</v>
      </c>
      <c r="BC3480" s="91" t="s">
        <v>1852</v>
      </c>
    </row>
    <row r="3481" spans="1:55">
      <c r="A3481" s="91">
        <f t="shared" si="54"/>
        <v>3480</v>
      </c>
      <c r="B3481" s="91">
        <v>4444002</v>
      </c>
      <c r="C3481" s="91">
        <v>30</v>
      </c>
      <c r="D3481" s="91">
        <v>23</v>
      </c>
      <c r="E3481" s="91">
        <v>44440</v>
      </c>
      <c r="F3481" s="91">
        <v>2</v>
      </c>
      <c r="G3481" s="91" t="s">
        <v>29525</v>
      </c>
      <c r="H3481" s="91" t="s">
        <v>94</v>
      </c>
      <c r="I3481" s="91" t="s">
        <v>29526</v>
      </c>
      <c r="J3481" s="91" t="s">
        <v>29527</v>
      </c>
      <c r="K3481" s="91" t="s">
        <v>29528</v>
      </c>
      <c r="L3481" s="91" t="s">
        <v>29529</v>
      </c>
      <c r="O3481" s="91" t="s">
        <v>29530</v>
      </c>
      <c r="P3481" s="91" t="s">
        <v>29531</v>
      </c>
      <c r="U3481" s="91">
        <v>0</v>
      </c>
      <c r="V3481" s="91">
        <v>500000</v>
      </c>
      <c r="W3481" s="91">
        <v>0</v>
      </c>
      <c r="X3481" s="91">
        <v>100</v>
      </c>
      <c r="Y3481" s="91">
        <v>120</v>
      </c>
      <c r="Z3481" s="91">
        <v>40</v>
      </c>
      <c r="AA3481" s="91">
        <v>60</v>
      </c>
      <c r="AB3481" s="91">
        <v>120</v>
      </c>
      <c r="AC3481" s="91">
        <v>40</v>
      </c>
      <c r="AD3481" s="91">
        <v>60</v>
      </c>
      <c r="AE3481" s="91">
        <v>120</v>
      </c>
      <c r="AF3481" s="91">
        <v>5</v>
      </c>
      <c r="AG3481" s="91">
        <v>41</v>
      </c>
      <c r="AH3481" s="91">
        <v>1257684</v>
      </c>
      <c r="AI3481" s="91">
        <v>1</v>
      </c>
      <c r="AJ3481" s="91" t="s">
        <v>29532</v>
      </c>
      <c r="AK3481" s="91">
        <v>0</v>
      </c>
      <c r="AL3481" s="91">
        <v>0</v>
      </c>
      <c r="AM3481" s="91" t="s">
        <v>87</v>
      </c>
      <c r="AO3481" s="91">
        <v>0</v>
      </c>
      <c r="AP3481" s="91">
        <v>2</v>
      </c>
      <c r="AQ3481" s="91" t="s">
        <v>87</v>
      </c>
      <c r="AR3481" s="91" t="s">
        <v>87</v>
      </c>
      <c r="AW3481" s="91">
        <v>1</v>
      </c>
      <c r="AX3481" s="91">
        <v>0</v>
      </c>
      <c r="AZ3481" s="92">
        <v>36680</v>
      </c>
      <c r="BA3481" s="91" t="s">
        <v>183</v>
      </c>
      <c r="BB3481" s="92">
        <v>42599</v>
      </c>
      <c r="BC3481" s="91" t="s">
        <v>87</v>
      </c>
    </row>
    <row r="3482" spans="1:55">
      <c r="A3482" s="91">
        <f t="shared" si="54"/>
        <v>3481</v>
      </c>
      <c r="B3482" s="91">
        <v>4517001</v>
      </c>
      <c r="C3482" s="91">
        <v>30</v>
      </c>
      <c r="D3482" s="91">
        <v>23</v>
      </c>
      <c r="E3482" s="91">
        <v>45170</v>
      </c>
      <c r="F3482" s="91">
        <v>1</v>
      </c>
      <c r="G3482" s="91" t="s">
        <v>2538</v>
      </c>
      <c r="I3482" s="91" t="s">
        <v>29533</v>
      </c>
      <c r="J3482" s="91" t="s">
        <v>29534</v>
      </c>
      <c r="K3482" s="91" t="s">
        <v>19612</v>
      </c>
      <c r="L3482" s="91" t="s">
        <v>29535</v>
      </c>
      <c r="O3482" s="91" t="s">
        <v>29536</v>
      </c>
      <c r="P3482" s="91" t="s">
        <v>29537</v>
      </c>
      <c r="U3482" s="91">
        <v>1</v>
      </c>
      <c r="V3482" s="91">
        <v>500000</v>
      </c>
      <c r="W3482" s="91">
        <v>0</v>
      </c>
      <c r="X3482" s="91">
        <v>100</v>
      </c>
      <c r="Y3482" s="91">
        <v>120</v>
      </c>
      <c r="Z3482" s="91">
        <v>40</v>
      </c>
      <c r="AA3482" s="91">
        <v>60</v>
      </c>
      <c r="AB3482" s="91">
        <v>120</v>
      </c>
      <c r="AC3482" s="91">
        <v>0</v>
      </c>
      <c r="AD3482" s="91">
        <v>0</v>
      </c>
      <c r="AE3482" s="91">
        <v>0</v>
      </c>
      <c r="AF3482" s="91">
        <v>5</v>
      </c>
      <c r="AG3482" s="91">
        <v>43</v>
      </c>
      <c r="AH3482" s="91">
        <v>38025</v>
      </c>
      <c r="AI3482" s="91">
        <v>1</v>
      </c>
      <c r="AJ3482" s="91" t="s">
        <v>29538</v>
      </c>
      <c r="AK3482" s="91">
        <v>0</v>
      </c>
      <c r="AL3482" s="91">
        <v>0</v>
      </c>
      <c r="AM3482" s="91" t="s">
        <v>87</v>
      </c>
      <c r="AO3482" s="91">
        <v>0</v>
      </c>
      <c r="AP3482" s="91">
        <v>2</v>
      </c>
      <c r="AQ3482" s="91">
        <v>1272383</v>
      </c>
      <c r="AR3482" s="91" t="s">
        <v>87</v>
      </c>
      <c r="AU3482" s="93">
        <v>42060</v>
      </c>
      <c r="AW3482" s="91">
        <v>1</v>
      </c>
      <c r="AX3482" s="91">
        <v>0</v>
      </c>
      <c r="AZ3482" s="92">
        <v>36680</v>
      </c>
      <c r="BA3482" s="91" t="s">
        <v>183</v>
      </c>
      <c r="BB3482" s="92">
        <v>42057</v>
      </c>
      <c r="BC3482" s="91" t="s">
        <v>87</v>
      </c>
    </row>
    <row r="3483" spans="1:55">
      <c r="A3483" s="91">
        <f t="shared" si="54"/>
        <v>3482</v>
      </c>
      <c r="B3483" s="91">
        <v>4783004</v>
      </c>
      <c r="C3483" s="91">
        <v>62</v>
      </c>
      <c r="D3483" s="91">
        <v>23</v>
      </c>
      <c r="E3483" s="91">
        <v>47830</v>
      </c>
      <c r="F3483" s="91">
        <v>1</v>
      </c>
      <c r="G3483" s="91" t="s">
        <v>10504</v>
      </c>
      <c r="I3483" s="91" t="s">
        <v>29539</v>
      </c>
      <c r="J3483" s="91" t="s">
        <v>29540</v>
      </c>
      <c r="K3483" s="91" t="s">
        <v>28572</v>
      </c>
      <c r="L3483" s="91" t="s">
        <v>29541</v>
      </c>
      <c r="O3483" s="91" t="s">
        <v>28574</v>
      </c>
      <c r="P3483" s="91" t="s">
        <v>28575</v>
      </c>
      <c r="U3483" s="91">
        <v>0</v>
      </c>
      <c r="V3483" s="91">
        <v>500000</v>
      </c>
      <c r="W3483" s="91">
        <v>0</v>
      </c>
      <c r="X3483" s="91">
        <v>100</v>
      </c>
      <c r="Y3483" s="91">
        <v>120</v>
      </c>
      <c r="Z3483" s="91">
        <v>40</v>
      </c>
      <c r="AA3483" s="91">
        <v>60</v>
      </c>
      <c r="AB3483" s="91">
        <v>120</v>
      </c>
      <c r="AC3483" s="91">
        <v>0</v>
      </c>
      <c r="AD3483" s="91">
        <v>0</v>
      </c>
      <c r="AE3483" s="91">
        <v>0</v>
      </c>
      <c r="AF3483" s="91">
        <v>5</v>
      </c>
      <c r="AG3483" s="91">
        <v>652</v>
      </c>
      <c r="AH3483" s="91">
        <v>1137988</v>
      </c>
      <c r="AI3483" s="91">
        <v>1</v>
      </c>
      <c r="AJ3483" s="91" t="s">
        <v>29542</v>
      </c>
      <c r="AK3483" s="91">
        <v>0</v>
      </c>
      <c r="AL3483" s="91">
        <v>0</v>
      </c>
      <c r="AM3483" s="91" t="s">
        <v>87</v>
      </c>
      <c r="AO3483" s="91">
        <v>1</v>
      </c>
      <c r="AP3483" s="91">
        <v>2</v>
      </c>
      <c r="AQ3483" s="91" t="s">
        <v>87</v>
      </c>
      <c r="AR3483" s="91" t="s">
        <v>87</v>
      </c>
      <c r="AW3483" s="91">
        <v>1</v>
      </c>
      <c r="AX3483" s="91">
        <v>0</v>
      </c>
      <c r="AZ3483" s="92">
        <v>37383</v>
      </c>
      <c r="BA3483" s="91" t="s">
        <v>183</v>
      </c>
      <c r="BB3483" s="92">
        <v>42776</v>
      </c>
      <c r="BC3483" s="91" t="s">
        <v>87</v>
      </c>
    </row>
    <row r="3484" spans="1:55">
      <c r="A3484" s="91">
        <f t="shared" si="54"/>
        <v>3483</v>
      </c>
      <c r="B3484" s="91">
        <v>5181002</v>
      </c>
      <c r="C3484" s="91">
        <v>40</v>
      </c>
      <c r="D3484" s="91">
        <v>23</v>
      </c>
      <c r="E3484" s="91">
        <v>51810</v>
      </c>
      <c r="F3484" s="91">
        <v>2</v>
      </c>
      <c r="G3484" s="91" t="s">
        <v>28825</v>
      </c>
      <c r="I3484" s="91" t="s">
        <v>28826</v>
      </c>
      <c r="J3484" s="91" t="s">
        <v>28825</v>
      </c>
      <c r="K3484" s="91" t="s">
        <v>28827</v>
      </c>
      <c r="L3484" s="91" t="s">
        <v>29543</v>
      </c>
      <c r="M3484" s="91" t="s">
        <v>28829</v>
      </c>
      <c r="O3484" s="91" t="s">
        <v>29544</v>
      </c>
      <c r="P3484" s="91" t="s">
        <v>29545</v>
      </c>
      <c r="U3484" s="91">
        <v>1</v>
      </c>
      <c r="V3484" s="91">
        <v>500000</v>
      </c>
      <c r="W3484" s="91">
        <v>0</v>
      </c>
      <c r="X3484" s="91">
        <v>100</v>
      </c>
      <c r="Y3484" s="91">
        <v>120</v>
      </c>
      <c r="Z3484" s="91">
        <v>40</v>
      </c>
      <c r="AA3484" s="91">
        <v>60</v>
      </c>
      <c r="AB3484" s="91">
        <v>120</v>
      </c>
      <c r="AC3484" s="91">
        <v>0</v>
      </c>
      <c r="AD3484" s="91">
        <v>0</v>
      </c>
      <c r="AE3484" s="91">
        <v>0</v>
      </c>
      <c r="AF3484" s="91">
        <v>1</v>
      </c>
      <c r="AG3484" s="91">
        <v>15</v>
      </c>
      <c r="AH3484" s="91">
        <v>4325</v>
      </c>
      <c r="AI3484" s="91">
        <v>2</v>
      </c>
      <c r="AJ3484" s="91" t="s">
        <v>28832</v>
      </c>
      <c r="AK3484" s="91">
        <v>0</v>
      </c>
      <c r="AL3484" s="91">
        <v>0</v>
      </c>
      <c r="AM3484" s="91" t="s">
        <v>87</v>
      </c>
      <c r="AO3484" s="91">
        <v>0</v>
      </c>
      <c r="AP3484" s="91">
        <v>2</v>
      </c>
      <c r="AQ3484" s="91">
        <v>1326844</v>
      </c>
      <c r="AR3484" s="91" t="s">
        <v>87</v>
      </c>
      <c r="AU3484" s="93">
        <v>42060</v>
      </c>
      <c r="AW3484" s="91">
        <v>1</v>
      </c>
      <c r="AX3484" s="91">
        <v>0</v>
      </c>
      <c r="AZ3484" s="92">
        <v>36680</v>
      </c>
      <c r="BA3484" s="91" t="s">
        <v>183</v>
      </c>
      <c r="BB3484" s="92">
        <v>42057</v>
      </c>
      <c r="BC3484" s="91" t="s">
        <v>87</v>
      </c>
    </row>
    <row r="3485" spans="1:55">
      <c r="A3485" s="91">
        <f t="shared" si="54"/>
        <v>3484</v>
      </c>
      <c r="B3485" s="91">
        <v>5356005</v>
      </c>
      <c r="C3485" s="91">
        <v>70</v>
      </c>
      <c r="D3485" s="91">
        <v>23</v>
      </c>
      <c r="E3485" s="91">
        <v>53560</v>
      </c>
      <c r="F3485" s="91">
        <v>5</v>
      </c>
      <c r="G3485" s="91" t="s">
        <v>2788</v>
      </c>
      <c r="I3485" s="91" t="s">
        <v>29546</v>
      </c>
      <c r="J3485" s="91" t="s">
        <v>2788</v>
      </c>
      <c r="K3485" s="91" t="s">
        <v>2236</v>
      </c>
      <c r="L3485" s="91" t="s">
        <v>29547</v>
      </c>
      <c r="M3485" s="91" t="s">
        <v>29548</v>
      </c>
      <c r="O3485" s="91" t="s">
        <v>29549</v>
      </c>
      <c r="P3485" s="91" t="s">
        <v>29550</v>
      </c>
      <c r="U3485" s="91">
        <v>1</v>
      </c>
      <c r="V3485" s="91">
        <v>500000</v>
      </c>
      <c r="W3485" s="91">
        <v>0</v>
      </c>
      <c r="X3485" s="91">
        <v>100</v>
      </c>
      <c r="Y3485" s="91">
        <v>120</v>
      </c>
      <c r="Z3485" s="91">
        <v>40</v>
      </c>
      <c r="AA3485" s="91">
        <v>60</v>
      </c>
      <c r="AB3485" s="91">
        <v>120</v>
      </c>
      <c r="AC3485" s="91">
        <v>0</v>
      </c>
      <c r="AD3485" s="91">
        <v>100</v>
      </c>
      <c r="AE3485" s="91">
        <v>120</v>
      </c>
      <c r="AF3485" s="91">
        <v>5</v>
      </c>
      <c r="AG3485" s="91">
        <v>533</v>
      </c>
      <c r="AH3485" s="91">
        <v>4592825</v>
      </c>
      <c r="AI3485" s="91">
        <v>1</v>
      </c>
      <c r="AJ3485" s="91" t="s">
        <v>2793</v>
      </c>
      <c r="AK3485" s="91">
        <v>0</v>
      </c>
      <c r="AL3485" s="91">
        <v>0</v>
      </c>
      <c r="AM3485" s="91" t="s">
        <v>87</v>
      </c>
      <c r="AO3485" s="91">
        <v>0</v>
      </c>
      <c r="AP3485" s="91">
        <v>2</v>
      </c>
      <c r="AQ3485" s="91">
        <v>1159062</v>
      </c>
      <c r="AR3485" s="91" t="s">
        <v>87</v>
      </c>
      <c r="AU3485" s="93">
        <v>42060</v>
      </c>
      <c r="AW3485" s="91">
        <v>1</v>
      </c>
      <c r="AX3485" s="91">
        <v>0</v>
      </c>
      <c r="AZ3485" s="92">
        <v>36680</v>
      </c>
      <c r="BA3485" s="91" t="s">
        <v>183</v>
      </c>
      <c r="BB3485" s="92">
        <v>42057</v>
      </c>
      <c r="BC3485" s="91" t="s">
        <v>87</v>
      </c>
    </row>
    <row r="3486" spans="1:55">
      <c r="A3486" s="91">
        <f t="shared" si="54"/>
        <v>3485</v>
      </c>
      <c r="B3486" s="91">
        <v>5376006</v>
      </c>
      <c r="C3486" s="91">
        <v>77</v>
      </c>
      <c r="D3486" s="91">
        <v>23</v>
      </c>
      <c r="E3486" s="91" t="s">
        <v>87</v>
      </c>
      <c r="F3486" s="91" t="s">
        <v>87</v>
      </c>
      <c r="G3486" s="91" t="s">
        <v>2806</v>
      </c>
      <c r="H3486" s="91" t="s">
        <v>108</v>
      </c>
      <c r="I3486" s="91" t="s">
        <v>22568</v>
      </c>
      <c r="J3486" s="91" t="s">
        <v>29551</v>
      </c>
      <c r="K3486" s="91" t="s">
        <v>4270</v>
      </c>
      <c r="L3486" s="91" t="s">
        <v>29552</v>
      </c>
      <c r="O3486" s="91" t="s">
        <v>29553</v>
      </c>
      <c r="P3486" s="91" t="s">
        <v>29554</v>
      </c>
      <c r="R3486" s="91" t="s">
        <v>29555</v>
      </c>
      <c r="S3486" s="91" t="s">
        <v>29556</v>
      </c>
      <c r="T3486" s="91" t="s">
        <v>269</v>
      </c>
      <c r="U3486" s="91">
        <v>0</v>
      </c>
      <c r="V3486" s="91">
        <v>0</v>
      </c>
      <c r="W3486" s="91">
        <v>100</v>
      </c>
      <c r="X3486" s="91">
        <v>0</v>
      </c>
      <c r="Y3486" s="91">
        <v>0</v>
      </c>
      <c r="Z3486" s="91">
        <v>100</v>
      </c>
      <c r="AA3486" s="91">
        <v>0</v>
      </c>
      <c r="AB3486" s="91">
        <v>0</v>
      </c>
      <c r="AC3486" s="91">
        <v>100</v>
      </c>
      <c r="AD3486" s="91">
        <v>0</v>
      </c>
      <c r="AE3486" s="91">
        <v>0</v>
      </c>
      <c r="AF3486" s="91">
        <v>5</v>
      </c>
      <c r="AG3486" s="91">
        <v>2</v>
      </c>
      <c r="AH3486" s="91">
        <v>9010330</v>
      </c>
      <c r="AI3486" s="91">
        <v>2</v>
      </c>
      <c r="AJ3486" s="91" t="s">
        <v>22575</v>
      </c>
      <c r="AK3486" s="91">
        <v>0</v>
      </c>
      <c r="AL3486" s="91">
        <v>0</v>
      </c>
      <c r="AM3486" s="91">
        <v>13101229366000</v>
      </c>
      <c r="AO3486" s="91">
        <v>0</v>
      </c>
      <c r="AP3486" s="91">
        <v>2</v>
      </c>
      <c r="AQ3486" s="91" t="s">
        <v>87</v>
      </c>
      <c r="AR3486" s="91" t="s">
        <v>87</v>
      </c>
      <c r="AW3486" s="91">
        <v>1</v>
      </c>
      <c r="AX3486" s="91">
        <v>0</v>
      </c>
      <c r="AZ3486" s="92">
        <v>43132</v>
      </c>
      <c r="BA3486" s="91" t="s">
        <v>1852</v>
      </c>
      <c r="BB3486" s="92">
        <v>43132</v>
      </c>
      <c r="BC3486" s="91" t="s">
        <v>1852</v>
      </c>
    </row>
    <row r="3487" spans="1:55">
      <c r="A3487" s="91">
        <f t="shared" si="54"/>
        <v>3486</v>
      </c>
      <c r="B3487" s="91">
        <v>5480002</v>
      </c>
      <c r="C3487" s="91">
        <v>40</v>
      </c>
      <c r="D3487" s="91">
        <v>23</v>
      </c>
      <c r="E3487" s="91">
        <v>54800</v>
      </c>
      <c r="F3487" s="91">
        <v>2</v>
      </c>
      <c r="G3487" s="91" t="s">
        <v>2815</v>
      </c>
      <c r="I3487" s="91" t="s">
        <v>9690</v>
      </c>
      <c r="J3487" s="91" t="s">
        <v>2815</v>
      </c>
      <c r="K3487" s="91" t="s">
        <v>29557</v>
      </c>
      <c r="L3487" s="91" t="s">
        <v>29558</v>
      </c>
      <c r="O3487" s="91" t="s">
        <v>29559</v>
      </c>
      <c r="P3487" s="91" t="s">
        <v>87</v>
      </c>
      <c r="U3487" s="91">
        <v>1</v>
      </c>
      <c r="V3487" s="91">
        <v>500000</v>
      </c>
      <c r="W3487" s="91">
        <v>0</v>
      </c>
      <c r="X3487" s="91">
        <v>100</v>
      </c>
      <c r="Y3487" s="91">
        <v>120</v>
      </c>
      <c r="Z3487" s="91">
        <v>40</v>
      </c>
      <c r="AA3487" s="91">
        <v>60</v>
      </c>
      <c r="AB3487" s="91">
        <v>120</v>
      </c>
      <c r="AC3487" s="91">
        <v>40</v>
      </c>
      <c r="AD3487" s="91">
        <v>60</v>
      </c>
      <c r="AE3487" s="91">
        <v>120</v>
      </c>
      <c r="AF3487" s="91">
        <v>5</v>
      </c>
      <c r="AG3487" s="91">
        <v>10</v>
      </c>
      <c r="AH3487" s="91">
        <v>9001389</v>
      </c>
      <c r="AI3487" s="91">
        <v>2</v>
      </c>
      <c r="AJ3487" s="91" t="s">
        <v>2823</v>
      </c>
      <c r="AK3487" s="91">
        <v>0</v>
      </c>
      <c r="AL3487" s="91">
        <v>1</v>
      </c>
      <c r="AM3487" s="91" t="s">
        <v>29560</v>
      </c>
      <c r="AN3487" s="91" t="s">
        <v>431</v>
      </c>
      <c r="AO3487" s="91">
        <v>1</v>
      </c>
      <c r="AP3487" s="91">
        <v>2</v>
      </c>
      <c r="AQ3487" s="91">
        <v>1171268</v>
      </c>
      <c r="AR3487" s="91" t="s">
        <v>87</v>
      </c>
      <c r="AU3487" s="93">
        <v>42060</v>
      </c>
      <c r="AW3487" s="91">
        <v>1</v>
      </c>
      <c r="AX3487" s="91">
        <v>0</v>
      </c>
      <c r="AZ3487" s="92">
        <v>36680</v>
      </c>
      <c r="BA3487" s="91" t="s">
        <v>183</v>
      </c>
      <c r="BB3487" s="92">
        <v>42057</v>
      </c>
      <c r="BC3487" s="91" t="s">
        <v>87</v>
      </c>
    </row>
    <row r="3488" spans="1:55">
      <c r="A3488" s="91">
        <f t="shared" si="54"/>
        <v>3487</v>
      </c>
      <c r="B3488" s="91">
        <v>5480003</v>
      </c>
      <c r="C3488" s="91">
        <v>20</v>
      </c>
      <c r="D3488" s="91">
        <v>23</v>
      </c>
      <c r="E3488" s="91">
        <v>54800</v>
      </c>
      <c r="F3488" s="91">
        <v>3</v>
      </c>
      <c r="G3488" s="91" t="s">
        <v>2815</v>
      </c>
      <c r="H3488" s="91" t="s">
        <v>2468</v>
      </c>
      <c r="I3488" s="91" t="s">
        <v>2830</v>
      </c>
      <c r="J3488" s="91" t="s">
        <v>29561</v>
      </c>
      <c r="K3488" s="91" t="s">
        <v>29562</v>
      </c>
      <c r="L3488" s="91" t="s">
        <v>29563</v>
      </c>
      <c r="O3488" s="91" t="s">
        <v>29564</v>
      </c>
      <c r="P3488" s="91" t="s">
        <v>29565</v>
      </c>
      <c r="U3488" s="91">
        <v>1</v>
      </c>
      <c r="V3488" s="91">
        <v>500000</v>
      </c>
      <c r="W3488" s="91">
        <v>0</v>
      </c>
      <c r="X3488" s="91">
        <v>100</v>
      </c>
      <c r="Y3488" s="91">
        <v>120</v>
      </c>
      <c r="Z3488" s="91">
        <v>40</v>
      </c>
      <c r="AA3488" s="91">
        <v>60</v>
      </c>
      <c r="AB3488" s="91">
        <v>120</v>
      </c>
      <c r="AC3488" s="91">
        <v>0</v>
      </c>
      <c r="AD3488" s="91">
        <v>100</v>
      </c>
      <c r="AE3488" s="91">
        <v>120</v>
      </c>
      <c r="AF3488" s="91">
        <v>134</v>
      </c>
      <c r="AG3488" s="91">
        <v>51</v>
      </c>
      <c r="AH3488" s="91">
        <v>2050424</v>
      </c>
      <c r="AI3488" s="91">
        <v>1</v>
      </c>
      <c r="AJ3488" s="91" t="s">
        <v>29566</v>
      </c>
      <c r="AK3488" s="91">
        <v>0</v>
      </c>
      <c r="AL3488" s="91">
        <v>0</v>
      </c>
      <c r="AM3488" s="91" t="s">
        <v>87</v>
      </c>
      <c r="AO3488" s="91">
        <v>0</v>
      </c>
      <c r="AP3488" s="91">
        <v>2</v>
      </c>
      <c r="AQ3488" s="91">
        <v>1171268</v>
      </c>
      <c r="AR3488" s="91" t="s">
        <v>87</v>
      </c>
      <c r="AU3488" s="93">
        <v>42060</v>
      </c>
      <c r="AW3488" s="91">
        <v>1</v>
      </c>
      <c r="AX3488" s="91">
        <v>0</v>
      </c>
      <c r="AZ3488" s="92">
        <v>36680</v>
      </c>
      <c r="BA3488" s="91" t="s">
        <v>183</v>
      </c>
      <c r="BB3488" s="92">
        <v>42057</v>
      </c>
      <c r="BC3488" s="91" t="s">
        <v>87</v>
      </c>
    </row>
    <row r="3489" spans="1:55">
      <c r="A3489" s="91">
        <f t="shared" si="54"/>
        <v>3488</v>
      </c>
      <c r="B3489" s="91">
        <v>5508001</v>
      </c>
      <c r="C3489" s="91">
        <v>80</v>
      </c>
      <c r="D3489" s="91">
        <v>23</v>
      </c>
      <c r="E3489" s="91">
        <v>55080</v>
      </c>
      <c r="F3489" s="91">
        <v>1</v>
      </c>
      <c r="G3489" s="91" t="s">
        <v>29567</v>
      </c>
      <c r="I3489" s="91" t="s">
        <v>29568</v>
      </c>
      <c r="J3489" s="91" t="s">
        <v>29569</v>
      </c>
      <c r="K3489" s="91" t="s">
        <v>29570</v>
      </c>
      <c r="L3489" s="91" t="s">
        <v>29571</v>
      </c>
      <c r="O3489" s="91" t="s">
        <v>29572</v>
      </c>
      <c r="P3489" s="91" t="s">
        <v>29573</v>
      </c>
      <c r="U3489" s="91">
        <v>0</v>
      </c>
      <c r="V3489" s="91">
        <v>500000</v>
      </c>
      <c r="W3489" s="91">
        <v>0</v>
      </c>
      <c r="X3489" s="91">
        <v>100</v>
      </c>
      <c r="Y3489" s="91">
        <v>120</v>
      </c>
      <c r="Z3489" s="91">
        <v>40</v>
      </c>
      <c r="AA3489" s="91">
        <v>60</v>
      </c>
      <c r="AB3489" s="91">
        <v>120</v>
      </c>
      <c r="AC3489" s="91">
        <v>40</v>
      </c>
      <c r="AD3489" s="91">
        <v>60</v>
      </c>
      <c r="AE3489" s="91">
        <v>120</v>
      </c>
      <c r="AF3489" s="91">
        <v>182</v>
      </c>
      <c r="AG3489" s="91">
        <v>101</v>
      </c>
      <c r="AH3489" s="91">
        <v>4481</v>
      </c>
      <c r="AI3489" s="91">
        <v>2</v>
      </c>
      <c r="AJ3489" s="91" t="s">
        <v>29574</v>
      </c>
      <c r="AK3489" s="91">
        <v>0</v>
      </c>
      <c r="AL3489" s="91">
        <v>0</v>
      </c>
      <c r="AM3489" s="91" t="s">
        <v>87</v>
      </c>
      <c r="AO3489" s="91">
        <v>0</v>
      </c>
      <c r="AP3489" s="91">
        <v>2</v>
      </c>
      <c r="AQ3489" s="91" t="s">
        <v>87</v>
      </c>
      <c r="AR3489" s="91" t="s">
        <v>87</v>
      </c>
      <c r="AW3489" s="91">
        <v>1</v>
      </c>
      <c r="AX3489" s="91">
        <v>0</v>
      </c>
      <c r="AZ3489" s="92">
        <v>36680</v>
      </c>
      <c r="BA3489" s="91" t="s">
        <v>183</v>
      </c>
      <c r="BB3489" s="92">
        <v>37852</v>
      </c>
      <c r="BC3489" s="91" t="s">
        <v>87</v>
      </c>
    </row>
    <row r="3490" spans="1:55">
      <c r="A3490" s="91">
        <f t="shared" si="54"/>
        <v>3489</v>
      </c>
      <c r="B3490" s="91">
        <v>6006101</v>
      </c>
      <c r="C3490" s="91">
        <v>50</v>
      </c>
      <c r="D3490" s="91">
        <v>23</v>
      </c>
      <c r="E3490" s="91">
        <v>60061</v>
      </c>
      <c r="F3490" s="91">
        <v>1</v>
      </c>
      <c r="G3490" s="91" t="s">
        <v>22750</v>
      </c>
      <c r="H3490" s="91" t="s">
        <v>16317</v>
      </c>
      <c r="I3490" s="91" t="s">
        <v>29575</v>
      </c>
      <c r="J3490" s="91" t="s">
        <v>29576</v>
      </c>
      <c r="K3490" s="91" t="s">
        <v>29577</v>
      </c>
      <c r="L3490" s="91" t="s">
        <v>29578</v>
      </c>
      <c r="O3490" s="91" t="s">
        <v>29579</v>
      </c>
      <c r="P3490" s="91" t="s">
        <v>87</v>
      </c>
      <c r="U3490" s="91">
        <v>1</v>
      </c>
      <c r="V3490" s="91">
        <v>500000</v>
      </c>
      <c r="W3490" s="91">
        <v>0</v>
      </c>
      <c r="X3490" s="91">
        <v>100</v>
      </c>
      <c r="Y3490" s="91">
        <v>120</v>
      </c>
      <c r="Z3490" s="91">
        <v>40</v>
      </c>
      <c r="AA3490" s="91">
        <v>60</v>
      </c>
      <c r="AB3490" s="91">
        <v>120</v>
      </c>
      <c r="AC3490" s="91">
        <v>40</v>
      </c>
      <c r="AD3490" s="91">
        <v>60</v>
      </c>
      <c r="AE3490" s="91">
        <v>120</v>
      </c>
      <c r="AF3490" s="91">
        <v>5</v>
      </c>
      <c r="AG3490" s="91">
        <v>212</v>
      </c>
      <c r="AH3490" s="91">
        <v>1247396</v>
      </c>
      <c r="AI3490" s="91">
        <v>1</v>
      </c>
      <c r="AJ3490" s="91" t="s">
        <v>22755</v>
      </c>
      <c r="AK3490" s="91">
        <v>0</v>
      </c>
      <c r="AL3490" s="91">
        <v>0</v>
      </c>
      <c r="AM3490" s="91" t="s">
        <v>87</v>
      </c>
      <c r="AO3490" s="91">
        <v>0</v>
      </c>
      <c r="AP3490" s="91">
        <v>2</v>
      </c>
      <c r="AQ3490" s="91">
        <v>1041523</v>
      </c>
      <c r="AR3490" s="91" t="s">
        <v>87</v>
      </c>
      <c r="AU3490" s="93">
        <v>42060</v>
      </c>
      <c r="AW3490" s="91">
        <v>1</v>
      </c>
      <c r="AX3490" s="91">
        <v>0</v>
      </c>
      <c r="AZ3490" s="92">
        <v>36748</v>
      </c>
      <c r="BA3490" s="91" t="s">
        <v>183</v>
      </c>
      <c r="BB3490" s="92">
        <v>42057</v>
      </c>
      <c r="BC3490" s="91" t="s">
        <v>87</v>
      </c>
    </row>
    <row r="3491" spans="1:55">
      <c r="A3491" s="91">
        <f t="shared" si="54"/>
        <v>3490</v>
      </c>
      <c r="B3491" s="91">
        <v>6336002</v>
      </c>
      <c r="C3491" s="91">
        <v>30</v>
      </c>
      <c r="D3491" s="91">
        <v>23</v>
      </c>
      <c r="E3491" s="91">
        <v>63360</v>
      </c>
      <c r="F3491" s="91">
        <v>2</v>
      </c>
      <c r="G3491" s="91" t="s">
        <v>29580</v>
      </c>
      <c r="I3491" s="91" t="s">
        <v>29581</v>
      </c>
      <c r="J3491" s="91" t="s">
        <v>22871</v>
      </c>
      <c r="K3491" s="91" t="s">
        <v>5738</v>
      </c>
      <c r="L3491" s="91" t="s">
        <v>29582</v>
      </c>
      <c r="M3491" s="91" t="s">
        <v>29583</v>
      </c>
      <c r="O3491" s="91" t="s">
        <v>29584</v>
      </c>
      <c r="P3491" s="91" t="s">
        <v>29585</v>
      </c>
      <c r="U3491" s="91">
        <v>1</v>
      </c>
      <c r="V3491" s="91">
        <v>500000</v>
      </c>
      <c r="W3491" s="91">
        <v>0</v>
      </c>
      <c r="X3491" s="91">
        <v>100</v>
      </c>
      <c r="Y3491" s="91">
        <v>120</v>
      </c>
      <c r="Z3491" s="91">
        <v>0</v>
      </c>
      <c r="AA3491" s="91">
        <v>0</v>
      </c>
      <c r="AB3491" s="91">
        <v>0</v>
      </c>
      <c r="AC3491" s="91">
        <v>0</v>
      </c>
      <c r="AD3491" s="91">
        <v>0</v>
      </c>
      <c r="AE3491" s="91">
        <v>0</v>
      </c>
      <c r="AF3491" s="91">
        <v>5</v>
      </c>
      <c r="AG3491" s="91">
        <v>115</v>
      </c>
      <c r="AH3491" s="91">
        <v>983655</v>
      </c>
      <c r="AI3491" s="91">
        <v>1</v>
      </c>
      <c r="AJ3491" s="91" t="s">
        <v>29586</v>
      </c>
      <c r="AK3491" s="91">
        <v>0</v>
      </c>
      <c r="AL3491" s="91">
        <v>0</v>
      </c>
      <c r="AM3491" s="91" t="s">
        <v>87</v>
      </c>
      <c r="AO3491" s="91">
        <v>0</v>
      </c>
      <c r="AP3491" s="91">
        <v>2</v>
      </c>
      <c r="AQ3491" s="91">
        <v>1289392</v>
      </c>
      <c r="AR3491" s="91" t="s">
        <v>87</v>
      </c>
      <c r="AU3491" s="93">
        <v>42060</v>
      </c>
      <c r="AW3491" s="91">
        <v>1</v>
      </c>
      <c r="AX3491" s="91">
        <v>0</v>
      </c>
      <c r="AZ3491" s="92">
        <v>36775</v>
      </c>
      <c r="BA3491" s="91" t="s">
        <v>183</v>
      </c>
      <c r="BB3491" s="92">
        <v>42057</v>
      </c>
      <c r="BC3491" s="91" t="s">
        <v>87</v>
      </c>
    </row>
    <row r="3492" spans="1:55">
      <c r="A3492" s="91">
        <f t="shared" si="54"/>
        <v>3491</v>
      </c>
      <c r="B3492" s="91">
        <v>6390002</v>
      </c>
      <c r="C3492" s="91">
        <v>62</v>
      </c>
      <c r="D3492" s="91">
        <v>23</v>
      </c>
      <c r="E3492" s="91">
        <v>63900</v>
      </c>
      <c r="F3492" s="91">
        <v>2</v>
      </c>
      <c r="G3492" s="91" t="s">
        <v>29587</v>
      </c>
      <c r="I3492" s="91" t="s">
        <v>29588</v>
      </c>
      <c r="J3492" s="91" t="s">
        <v>29587</v>
      </c>
      <c r="K3492" s="91" t="s">
        <v>29589</v>
      </c>
      <c r="L3492" s="91" t="s">
        <v>29590</v>
      </c>
      <c r="O3492" s="91" t="s">
        <v>29591</v>
      </c>
      <c r="P3492" s="91" t="s">
        <v>87</v>
      </c>
      <c r="U3492" s="91">
        <v>0</v>
      </c>
      <c r="V3492" s="91">
        <v>0</v>
      </c>
      <c r="W3492" s="91">
        <v>0</v>
      </c>
      <c r="X3492" s="91">
        <v>100</v>
      </c>
      <c r="Y3492" s="91">
        <v>120</v>
      </c>
      <c r="Z3492" s="91">
        <v>40</v>
      </c>
      <c r="AA3492" s="91">
        <v>60</v>
      </c>
      <c r="AB3492" s="91">
        <v>120</v>
      </c>
      <c r="AC3492" s="91">
        <v>0</v>
      </c>
      <c r="AD3492" s="91">
        <v>0</v>
      </c>
      <c r="AE3492" s="91">
        <v>0</v>
      </c>
      <c r="AF3492" s="91">
        <v>5</v>
      </c>
      <c r="AG3492" s="91">
        <v>663</v>
      </c>
      <c r="AH3492" s="91">
        <v>720131</v>
      </c>
      <c r="AI3492" s="91">
        <v>2</v>
      </c>
      <c r="AJ3492" s="91" t="s">
        <v>29592</v>
      </c>
      <c r="AK3492" s="91">
        <v>0</v>
      </c>
      <c r="AL3492" s="91">
        <v>0</v>
      </c>
      <c r="AM3492" s="91" t="s">
        <v>87</v>
      </c>
      <c r="AO3492" s="91">
        <v>0</v>
      </c>
      <c r="AP3492" s="91">
        <v>2</v>
      </c>
      <c r="AQ3492" s="91" t="s">
        <v>87</v>
      </c>
      <c r="AR3492" s="91" t="s">
        <v>87</v>
      </c>
      <c r="AW3492" s="91">
        <v>1</v>
      </c>
      <c r="AX3492" s="91">
        <v>0</v>
      </c>
      <c r="AZ3492" s="92">
        <v>37383</v>
      </c>
      <c r="BA3492" s="91" t="s">
        <v>183</v>
      </c>
      <c r="BB3492" s="92">
        <v>42471</v>
      </c>
      <c r="BC3492" s="91" t="s">
        <v>87</v>
      </c>
    </row>
    <row r="3493" spans="1:55">
      <c r="A3493" s="91">
        <f t="shared" si="54"/>
        <v>3492</v>
      </c>
      <c r="B3493" s="91">
        <v>6511006</v>
      </c>
      <c r="C3493" s="91">
        <v>50</v>
      </c>
      <c r="D3493" s="91">
        <v>23</v>
      </c>
      <c r="E3493" s="91" t="s">
        <v>87</v>
      </c>
      <c r="F3493" s="91" t="s">
        <v>87</v>
      </c>
      <c r="G3493" s="91" t="s">
        <v>29593</v>
      </c>
      <c r="I3493" s="91" t="s">
        <v>29594</v>
      </c>
      <c r="J3493" s="91" t="s">
        <v>29595</v>
      </c>
      <c r="K3493" s="91" t="s">
        <v>350</v>
      </c>
      <c r="L3493" s="91" t="s">
        <v>29596</v>
      </c>
      <c r="O3493" s="91" t="s">
        <v>29597</v>
      </c>
      <c r="P3493" s="91" t="s">
        <v>29598</v>
      </c>
      <c r="R3493" s="91" t="s">
        <v>29599</v>
      </c>
      <c r="S3493" s="91" t="s">
        <v>29600</v>
      </c>
      <c r="T3493" s="91" t="s">
        <v>465</v>
      </c>
      <c r="U3493" s="91">
        <v>0</v>
      </c>
      <c r="V3493" s="91">
        <v>0</v>
      </c>
      <c r="W3493" s="91">
        <v>0</v>
      </c>
      <c r="X3493" s="91">
        <v>100</v>
      </c>
      <c r="Y3493" s="91">
        <v>120</v>
      </c>
      <c r="Z3493" s="91">
        <v>40</v>
      </c>
      <c r="AA3493" s="91">
        <v>60</v>
      </c>
      <c r="AB3493" s="91">
        <v>120</v>
      </c>
      <c r="AC3493" s="91">
        <v>40</v>
      </c>
      <c r="AD3493" s="91">
        <v>60</v>
      </c>
      <c r="AE3493" s="91">
        <v>120</v>
      </c>
      <c r="AF3493" s="91">
        <v>9</v>
      </c>
      <c r="AG3493" s="91">
        <v>211</v>
      </c>
      <c r="AH3493" s="91">
        <v>287687</v>
      </c>
      <c r="AI3493" s="91">
        <v>2</v>
      </c>
      <c r="AJ3493" s="91" t="s">
        <v>29601</v>
      </c>
      <c r="AK3493" s="91">
        <v>0</v>
      </c>
      <c r="AL3493" s="91">
        <v>0</v>
      </c>
      <c r="AM3493" s="91" t="s">
        <v>87</v>
      </c>
      <c r="AO3493" s="91">
        <v>0</v>
      </c>
      <c r="AP3493" s="91">
        <v>2</v>
      </c>
      <c r="AQ3493" s="91" t="s">
        <v>87</v>
      </c>
      <c r="AR3493" s="91" t="s">
        <v>87</v>
      </c>
      <c r="AW3493" s="91">
        <v>1</v>
      </c>
      <c r="AX3493" s="91">
        <v>0</v>
      </c>
      <c r="AZ3493" s="92">
        <v>42024</v>
      </c>
      <c r="BA3493" s="91" t="s">
        <v>183</v>
      </c>
      <c r="BB3493" s="92">
        <v>42349</v>
      </c>
      <c r="BC3493" s="91" t="s">
        <v>87</v>
      </c>
    </row>
    <row r="3494" spans="1:55">
      <c r="A3494" s="91">
        <f t="shared" si="54"/>
        <v>3493</v>
      </c>
      <c r="B3494" s="91">
        <v>6558001</v>
      </c>
      <c r="C3494" s="91">
        <v>10</v>
      </c>
      <c r="D3494" s="91">
        <v>23</v>
      </c>
      <c r="E3494" s="91">
        <v>65580</v>
      </c>
      <c r="F3494" s="91">
        <v>1</v>
      </c>
      <c r="G3494" s="91" t="s">
        <v>29602</v>
      </c>
      <c r="I3494" s="91" t="s">
        <v>29603</v>
      </c>
      <c r="J3494" s="91" t="s">
        <v>29604</v>
      </c>
      <c r="K3494" s="91" t="s">
        <v>29605</v>
      </c>
      <c r="L3494" s="91" t="s">
        <v>29606</v>
      </c>
      <c r="M3494" s="91" t="s">
        <v>29607</v>
      </c>
      <c r="O3494" s="91" t="s">
        <v>29608</v>
      </c>
      <c r="P3494" s="91" t="s">
        <v>87</v>
      </c>
      <c r="R3494" s="91" t="s">
        <v>29609</v>
      </c>
      <c r="S3494" s="91" t="s">
        <v>29610</v>
      </c>
      <c r="T3494" s="91" t="s">
        <v>269</v>
      </c>
      <c r="U3494" s="91">
        <v>0</v>
      </c>
      <c r="V3494" s="91">
        <v>500000</v>
      </c>
      <c r="W3494" s="91">
        <v>0</v>
      </c>
      <c r="X3494" s="91">
        <v>0</v>
      </c>
      <c r="Y3494" s="91">
        <v>0</v>
      </c>
      <c r="Z3494" s="91">
        <v>30</v>
      </c>
      <c r="AA3494" s="91">
        <v>70</v>
      </c>
      <c r="AB3494" s="91">
        <v>120</v>
      </c>
      <c r="AC3494" s="91">
        <v>0</v>
      </c>
      <c r="AD3494" s="91">
        <v>0</v>
      </c>
      <c r="AE3494" s="91">
        <v>0</v>
      </c>
      <c r="AF3494" s="91">
        <v>501</v>
      </c>
      <c r="AG3494" s="91">
        <v>306</v>
      </c>
      <c r="AH3494" s="91">
        <v>1008451</v>
      </c>
      <c r="AI3494" s="91">
        <v>2</v>
      </c>
      <c r="AJ3494" s="91" t="s">
        <v>29611</v>
      </c>
      <c r="AK3494" s="91">
        <v>0</v>
      </c>
      <c r="AL3494" s="91">
        <v>0</v>
      </c>
      <c r="AM3494" s="91" t="s">
        <v>87</v>
      </c>
      <c r="AO3494" s="91">
        <v>0</v>
      </c>
      <c r="AP3494" s="91">
        <v>2</v>
      </c>
      <c r="AQ3494" s="91" t="s">
        <v>87</v>
      </c>
      <c r="AR3494" s="91" t="s">
        <v>87</v>
      </c>
      <c r="AW3494" s="91">
        <v>1</v>
      </c>
      <c r="AX3494" s="91">
        <v>0</v>
      </c>
      <c r="AZ3494" s="92">
        <v>36680</v>
      </c>
      <c r="BA3494" s="91" t="s">
        <v>183</v>
      </c>
      <c r="BB3494" s="92">
        <v>42089</v>
      </c>
      <c r="BC3494" s="91" t="s">
        <v>87</v>
      </c>
    </row>
    <row r="3495" spans="1:55">
      <c r="A3495" s="91">
        <f t="shared" si="54"/>
        <v>3494</v>
      </c>
      <c r="B3495" s="91">
        <v>6567001</v>
      </c>
      <c r="C3495" s="91">
        <v>50</v>
      </c>
      <c r="D3495" s="91">
        <v>23</v>
      </c>
      <c r="E3495" s="91">
        <v>65670</v>
      </c>
      <c r="F3495" s="91">
        <v>1</v>
      </c>
      <c r="G3495" s="91" t="s">
        <v>29612</v>
      </c>
      <c r="I3495" s="91" t="s">
        <v>29613</v>
      </c>
      <c r="J3495" s="91" t="s">
        <v>29614</v>
      </c>
      <c r="K3495" s="91" t="s">
        <v>29615</v>
      </c>
      <c r="L3495" s="91" t="s">
        <v>29616</v>
      </c>
      <c r="O3495" s="91" t="s">
        <v>29617</v>
      </c>
      <c r="P3495" s="91" t="s">
        <v>29618</v>
      </c>
      <c r="R3495" s="91" t="s">
        <v>29619</v>
      </c>
      <c r="S3495" s="91" t="s">
        <v>29620</v>
      </c>
      <c r="T3495" s="91" t="s">
        <v>860</v>
      </c>
      <c r="U3495" s="91">
        <v>0</v>
      </c>
      <c r="V3495" s="91">
        <v>500000</v>
      </c>
      <c r="W3495" s="91">
        <v>40</v>
      </c>
      <c r="X3495" s="91">
        <v>100</v>
      </c>
      <c r="Y3495" s="91">
        <v>120</v>
      </c>
      <c r="Z3495" s="91">
        <v>40</v>
      </c>
      <c r="AA3495" s="91">
        <v>60</v>
      </c>
      <c r="AB3495" s="91">
        <v>120</v>
      </c>
      <c r="AC3495" s="91">
        <v>40</v>
      </c>
      <c r="AD3495" s="91">
        <v>60</v>
      </c>
      <c r="AE3495" s="91">
        <v>120</v>
      </c>
      <c r="AF3495" s="91">
        <v>5</v>
      </c>
      <c r="AG3495" s="91">
        <v>150</v>
      </c>
      <c r="AH3495" s="91">
        <v>810067</v>
      </c>
      <c r="AI3495" s="91">
        <v>2</v>
      </c>
      <c r="AJ3495" s="91" t="s">
        <v>29621</v>
      </c>
      <c r="AK3495" s="91">
        <v>0</v>
      </c>
      <c r="AL3495" s="91">
        <v>0</v>
      </c>
      <c r="AM3495" s="91" t="s">
        <v>87</v>
      </c>
      <c r="AO3495" s="91">
        <v>1</v>
      </c>
      <c r="AP3495" s="91">
        <v>2</v>
      </c>
      <c r="AQ3495" s="91" t="s">
        <v>87</v>
      </c>
      <c r="AR3495" s="91" t="s">
        <v>87</v>
      </c>
      <c r="AW3495" s="91">
        <v>1</v>
      </c>
      <c r="AX3495" s="91">
        <v>0</v>
      </c>
      <c r="AZ3495" s="92">
        <v>36680</v>
      </c>
      <c r="BA3495" s="91" t="s">
        <v>183</v>
      </c>
      <c r="BB3495" s="92">
        <v>42047</v>
      </c>
      <c r="BC3495" s="91" t="s">
        <v>87</v>
      </c>
    </row>
    <row r="3496" spans="1:55">
      <c r="A3496" s="91">
        <f t="shared" si="54"/>
        <v>3495</v>
      </c>
      <c r="B3496" s="91">
        <v>6711003</v>
      </c>
      <c r="C3496" s="91">
        <v>50</v>
      </c>
      <c r="D3496" s="91">
        <v>23</v>
      </c>
      <c r="E3496" s="91">
        <v>67110</v>
      </c>
      <c r="F3496" s="91">
        <v>3</v>
      </c>
      <c r="G3496" s="91" t="s">
        <v>3322</v>
      </c>
      <c r="H3496" s="91" t="s">
        <v>801</v>
      </c>
      <c r="I3496" s="91" t="s">
        <v>29622</v>
      </c>
      <c r="J3496" s="91" t="s">
        <v>3322</v>
      </c>
      <c r="K3496" s="91" t="s">
        <v>29623</v>
      </c>
      <c r="L3496" s="91" t="s">
        <v>29624</v>
      </c>
      <c r="O3496" s="91" t="s">
        <v>29625</v>
      </c>
      <c r="P3496" s="91" t="s">
        <v>29626</v>
      </c>
      <c r="U3496" s="91">
        <v>1</v>
      </c>
      <c r="V3496" s="91">
        <v>500000</v>
      </c>
      <c r="W3496" s="91">
        <v>0</v>
      </c>
      <c r="X3496" s="91">
        <v>100</v>
      </c>
      <c r="Y3496" s="91">
        <v>120</v>
      </c>
      <c r="Z3496" s="91">
        <v>0</v>
      </c>
      <c r="AA3496" s="91">
        <v>100</v>
      </c>
      <c r="AB3496" s="91">
        <v>120</v>
      </c>
      <c r="AC3496" s="91">
        <v>0</v>
      </c>
      <c r="AD3496" s="91">
        <v>100</v>
      </c>
      <c r="AE3496" s="91">
        <v>120</v>
      </c>
      <c r="AF3496" s="91">
        <v>5</v>
      </c>
      <c r="AG3496" s="91">
        <v>281</v>
      </c>
      <c r="AH3496" s="91">
        <v>737187</v>
      </c>
      <c r="AI3496" s="91">
        <v>1</v>
      </c>
      <c r="AJ3496" s="91" t="s">
        <v>29627</v>
      </c>
      <c r="AK3496" s="91">
        <v>0</v>
      </c>
      <c r="AL3496" s="91">
        <v>0</v>
      </c>
      <c r="AM3496" s="91" t="s">
        <v>87</v>
      </c>
      <c r="AO3496" s="91">
        <v>1</v>
      </c>
      <c r="AP3496" s="91">
        <v>2</v>
      </c>
      <c r="AQ3496" s="91">
        <v>1585492</v>
      </c>
      <c r="AR3496" s="91" t="s">
        <v>87</v>
      </c>
      <c r="AU3496" s="93">
        <v>42060</v>
      </c>
      <c r="AW3496" s="91">
        <v>1</v>
      </c>
      <c r="AX3496" s="91">
        <v>0</v>
      </c>
      <c r="AY3496" s="91">
        <v>0</v>
      </c>
      <c r="AZ3496" s="92">
        <v>36680</v>
      </c>
      <c r="BA3496" s="91" t="s">
        <v>183</v>
      </c>
      <c r="BB3496" s="92">
        <v>42057</v>
      </c>
      <c r="BC3496" s="91" t="s">
        <v>87</v>
      </c>
    </row>
    <row r="3497" spans="1:55">
      <c r="A3497" s="91">
        <f t="shared" si="54"/>
        <v>3496</v>
      </c>
      <c r="B3497" s="91">
        <v>6711020</v>
      </c>
      <c r="C3497" s="91">
        <v>77</v>
      </c>
      <c r="D3497" s="91">
        <v>23</v>
      </c>
      <c r="E3497" s="91" t="s">
        <v>87</v>
      </c>
      <c r="F3497" s="91" t="s">
        <v>87</v>
      </c>
      <c r="G3497" s="91" t="s">
        <v>3322</v>
      </c>
      <c r="H3497" s="91" t="s">
        <v>29628</v>
      </c>
      <c r="I3497" s="91" t="s">
        <v>29629</v>
      </c>
      <c r="K3497" s="91" t="s">
        <v>29630</v>
      </c>
      <c r="L3497" s="91" t="s">
        <v>29631</v>
      </c>
      <c r="O3497" s="91" t="s">
        <v>29632</v>
      </c>
      <c r="P3497" s="91" t="s">
        <v>29633</v>
      </c>
      <c r="R3497" s="91" t="s">
        <v>29634</v>
      </c>
      <c r="S3497" s="91" t="s">
        <v>29635</v>
      </c>
      <c r="T3497" s="91" t="s">
        <v>931</v>
      </c>
      <c r="U3497" s="91">
        <v>0</v>
      </c>
      <c r="V3497" s="91">
        <v>0</v>
      </c>
      <c r="W3497" s="91">
        <v>100</v>
      </c>
      <c r="X3497" s="91">
        <v>0</v>
      </c>
      <c r="Y3497" s="91">
        <v>0</v>
      </c>
      <c r="Z3497" s="91">
        <v>100</v>
      </c>
      <c r="AA3497" s="91">
        <v>0</v>
      </c>
      <c r="AB3497" s="91">
        <v>0</v>
      </c>
      <c r="AC3497" s="91">
        <v>100</v>
      </c>
      <c r="AD3497" s="91">
        <v>0</v>
      </c>
      <c r="AE3497" s="91">
        <v>0</v>
      </c>
      <c r="AF3497" s="91">
        <v>173</v>
      </c>
      <c r="AG3497" s="91">
        <v>219</v>
      </c>
      <c r="AH3497" s="91">
        <v>198849</v>
      </c>
      <c r="AI3497" s="91">
        <v>1</v>
      </c>
      <c r="AJ3497" s="91" t="s">
        <v>3345</v>
      </c>
      <c r="AK3497" s="91">
        <v>0</v>
      </c>
      <c r="AL3497" s="91">
        <v>0</v>
      </c>
      <c r="AM3497" s="91">
        <v>13101704287000</v>
      </c>
      <c r="AO3497" s="91">
        <v>0</v>
      </c>
      <c r="AP3497" s="91">
        <v>2</v>
      </c>
      <c r="AQ3497" s="91" t="s">
        <v>87</v>
      </c>
      <c r="AR3497" s="91" t="s">
        <v>87</v>
      </c>
      <c r="AW3497" s="91">
        <v>1</v>
      </c>
      <c r="AX3497" s="91">
        <v>0</v>
      </c>
      <c r="AZ3497" s="92">
        <v>43132</v>
      </c>
      <c r="BA3497" s="91" t="s">
        <v>1852</v>
      </c>
      <c r="BB3497" s="92">
        <v>43132</v>
      </c>
      <c r="BC3497" s="91" t="s">
        <v>1852</v>
      </c>
    </row>
    <row r="3498" spans="1:55">
      <c r="A3498" s="91">
        <f t="shared" si="54"/>
        <v>3497</v>
      </c>
      <c r="B3498" s="91">
        <v>6868010</v>
      </c>
      <c r="C3498" s="91">
        <v>77</v>
      </c>
      <c r="D3498" s="91">
        <v>23</v>
      </c>
      <c r="E3498" s="91" t="s">
        <v>87</v>
      </c>
      <c r="F3498" s="91" t="s">
        <v>87</v>
      </c>
      <c r="G3498" s="91" t="s">
        <v>3413</v>
      </c>
      <c r="H3498" s="91" t="s">
        <v>29636</v>
      </c>
      <c r="I3498" s="91" t="s">
        <v>29637</v>
      </c>
      <c r="J3498" s="91" t="s">
        <v>4618</v>
      </c>
      <c r="K3498" s="91" t="s">
        <v>17035</v>
      </c>
      <c r="L3498" s="91" t="s">
        <v>29638</v>
      </c>
      <c r="O3498" s="91" t="s">
        <v>29639</v>
      </c>
      <c r="P3498" s="91" t="s">
        <v>29640</v>
      </c>
      <c r="R3498" s="91" t="s">
        <v>29641</v>
      </c>
      <c r="S3498" s="91" t="s">
        <v>29642</v>
      </c>
      <c r="T3498" s="91" t="s">
        <v>269</v>
      </c>
      <c r="U3498" s="91">
        <v>1</v>
      </c>
      <c r="V3498" s="91">
        <v>500000</v>
      </c>
      <c r="W3498" s="91">
        <v>0</v>
      </c>
      <c r="X3498" s="91">
        <v>100</v>
      </c>
      <c r="Y3498" s="91">
        <v>120</v>
      </c>
      <c r="Z3498" s="91">
        <v>40</v>
      </c>
      <c r="AA3498" s="91">
        <v>60</v>
      </c>
      <c r="AB3498" s="91">
        <v>120</v>
      </c>
      <c r="AC3498" s="91">
        <v>0</v>
      </c>
      <c r="AD3498" s="91">
        <v>100</v>
      </c>
      <c r="AE3498" s="91">
        <v>120</v>
      </c>
      <c r="AF3498" s="91">
        <v>5</v>
      </c>
      <c r="AG3498" s="91">
        <v>2</v>
      </c>
      <c r="AH3498" s="91">
        <v>2148903</v>
      </c>
      <c r="AI3498" s="91">
        <v>1</v>
      </c>
      <c r="AJ3498" s="91" t="s">
        <v>29637</v>
      </c>
      <c r="AK3498" s="91">
        <v>0</v>
      </c>
      <c r="AL3498" s="91">
        <v>0</v>
      </c>
      <c r="AM3498" s="91" t="s">
        <v>87</v>
      </c>
      <c r="AO3498" s="91">
        <v>0</v>
      </c>
      <c r="AP3498" s="91">
        <v>2</v>
      </c>
      <c r="AQ3498" s="91">
        <v>1273733</v>
      </c>
      <c r="AR3498" s="91" t="s">
        <v>87</v>
      </c>
      <c r="AU3498" s="93">
        <v>42060</v>
      </c>
      <c r="AW3498" s="91">
        <v>1</v>
      </c>
      <c r="AX3498" s="91">
        <v>0</v>
      </c>
      <c r="AZ3498" s="92">
        <v>42564</v>
      </c>
      <c r="BA3498" s="91" t="s">
        <v>183</v>
      </c>
      <c r="BB3498" s="92">
        <v>42564</v>
      </c>
      <c r="BC3498" s="91" t="s">
        <v>87</v>
      </c>
    </row>
    <row r="3499" spans="1:55">
      <c r="A3499" s="91">
        <f t="shared" si="54"/>
        <v>3498</v>
      </c>
      <c r="B3499" s="91">
        <v>6940001</v>
      </c>
      <c r="C3499" s="91">
        <v>10</v>
      </c>
      <c r="D3499" s="91">
        <v>23</v>
      </c>
      <c r="E3499" s="91">
        <v>69400</v>
      </c>
      <c r="F3499" s="91">
        <v>1</v>
      </c>
      <c r="G3499" s="91" t="s">
        <v>29643</v>
      </c>
      <c r="I3499" s="91" t="s">
        <v>29644</v>
      </c>
      <c r="J3499" s="91" t="s">
        <v>29643</v>
      </c>
      <c r="K3499" s="91" t="s">
        <v>29645</v>
      </c>
      <c r="L3499" s="91" t="s">
        <v>29646</v>
      </c>
      <c r="O3499" s="91" t="s">
        <v>29647</v>
      </c>
      <c r="P3499" s="91" t="s">
        <v>29648</v>
      </c>
      <c r="U3499" s="91">
        <v>0</v>
      </c>
      <c r="V3499" s="91">
        <v>500000</v>
      </c>
      <c r="W3499" s="91">
        <v>0</v>
      </c>
      <c r="X3499" s="91">
        <v>100</v>
      </c>
      <c r="Y3499" s="91">
        <v>120</v>
      </c>
      <c r="Z3499" s="91">
        <v>0</v>
      </c>
      <c r="AA3499" s="91">
        <v>0</v>
      </c>
      <c r="AB3499" s="91">
        <v>0</v>
      </c>
      <c r="AC3499" s="91">
        <v>0</v>
      </c>
      <c r="AD3499" s="91">
        <v>0</v>
      </c>
      <c r="AE3499" s="91">
        <v>0</v>
      </c>
      <c r="AF3499" s="91">
        <v>501</v>
      </c>
      <c r="AG3499" s="91">
        <v>115</v>
      </c>
      <c r="AH3499" s="91">
        <v>2001501</v>
      </c>
      <c r="AI3499" s="91">
        <v>2</v>
      </c>
      <c r="AJ3499" s="91" t="s">
        <v>29649</v>
      </c>
      <c r="AK3499" s="91">
        <v>0</v>
      </c>
      <c r="AL3499" s="91">
        <v>0</v>
      </c>
      <c r="AM3499" s="91" t="s">
        <v>87</v>
      </c>
      <c r="AO3499" s="91">
        <v>0</v>
      </c>
      <c r="AP3499" s="91">
        <v>2</v>
      </c>
      <c r="AQ3499" s="91" t="s">
        <v>87</v>
      </c>
      <c r="AR3499" s="91" t="s">
        <v>87</v>
      </c>
      <c r="AW3499" s="91">
        <v>1</v>
      </c>
      <c r="AX3499" s="91">
        <v>0</v>
      </c>
      <c r="AZ3499" s="92">
        <v>36680</v>
      </c>
      <c r="BA3499" s="91" t="s">
        <v>183</v>
      </c>
      <c r="BB3499" s="92">
        <v>38523</v>
      </c>
      <c r="BC3499" s="91" t="s">
        <v>87</v>
      </c>
    </row>
    <row r="3500" spans="1:55">
      <c r="A3500" s="91">
        <f t="shared" si="54"/>
        <v>3499</v>
      </c>
      <c r="B3500" s="91">
        <v>1716501</v>
      </c>
      <c r="C3500" s="91">
        <v>77</v>
      </c>
      <c r="D3500" s="91">
        <v>23</v>
      </c>
      <c r="E3500" s="91" t="s">
        <v>87</v>
      </c>
      <c r="F3500" s="91" t="s">
        <v>87</v>
      </c>
      <c r="G3500" s="91" t="s">
        <v>29650</v>
      </c>
      <c r="I3500" s="91" t="s">
        <v>29651</v>
      </c>
      <c r="J3500" s="91" t="s">
        <v>29652</v>
      </c>
      <c r="K3500" s="91" t="s">
        <v>29653</v>
      </c>
      <c r="L3500" s="91" t="s">
        <v>29654</v>
      </c>
      <c r="O3500" s="91" t="s">
        <v>29655</v>
      </c>
      <c r="P3500" s="91" t="s">
        <v>29656</v>
      </c>
      <c r="U3500" s="91">
        <v>0</v>
      </c>
      <c r="V3500" s="91">
        <v>500000</v>
      </c>
      <c r="W3500" s="91">
        <v>0</v>
      </c>
      <c r="X3500" s="91">
        <v>100</v>
      </c>
      <c r="Y3500" s="91">
        <v>120</v>
      </c>
      <c r="Z3500" s="91">
        <v>40</v>
      </c>
      <c r="AA3500" s="91">
        <v>60</v>
      </c>
      <c r="AB3500" s="91">
        <v>120</v>
      </c>
      <c r="AC3500" s="91">
        <v>40</v>
      </c>
      <c r="AD3500" s="91">
        <v>60</v>
      </c>
      <c r="AE3500" s="91">
        <v>120</v>
      </c>
      <c r="AF3500" s="91">
        <v>167</v>
      </c>
      <c r="AG3500" s="91">
        <v>1</v>
      </c>
      <c r="AH3500" s="91">
        <v>2102607</v>
      </c>
      <c r="AI3500" s="91">
        <v>1</v>
      </c>
      <c r="AJ3500" s="91" t="s">
        <v>29657</v>
      </c>
      <c r="AK3500" s="91">
        <v>1</v>
      </c>
      <c r="AL3500" s="91">
        <v>2</v>
      </c>
      <c r="AM3500" s="91" t="s">
        <v>87</v>
      </c>
      <c r="AO3500" s="91">
        <v>0</v>
      </c>
      <c r="AP3500" s="91">
        <v>2</v>
      </c>
      <c r="AQ3500" s="91" t="s">
        <v>87</v>
      </c>
      <c r="AR3500" s="91" t="s">
        <v>87</v>
      </c>
      <c r="AW3500" s="91">
        <v>1</v>
      </c>
      <c r="AX3500" s="91">
        <v>0</v>
      </c>
      <c r="AZ3500" s="92">
        <v>38972</v>
      </c>
      <c r="BA3500" s="91" t="s">
        <v>183</v>
      </c>
      <c r="BB3500" s="92">
        <v>39412</v>
      </c>
      <c r="BC3500" s="91" t="s">
        <v>87</v>
      </c>
    </row>
    <row r="3501" spans="1:55">
      <c r="A3501" s="91">
        <f t="shared" si="54"/>
        <v>3500</v>
      </c>
      <c r="B3501" s="91">
        <v>2124001</v>
      </c>
      <c r="C3501" s="91">
        <v>70</v>
      </c>
      <c r="D3501" s="91">
        <v>23</v>
      </c>
      <c r="E3501" s="91" t="s">
        <v>87</v>
      </c>
      <c r="F3501" s="91" t="s">
        <v>87</v>
      </c>
      <c r="G3501" s="91" t="s">
        <v>29658</v>
      </c>
      <c r="I3501" s="91" t="s">
        <v>29659</v>
      </c>
      <c r="J3501" s="91" t="s">
        <v>29660</v>
      </c>
      <c r="K3501" s="91" t="s">
        <v>5001</v>
      </c>
      <c r="L3501" s="91" t="s">
        <v>29661</v>
      </c>
      <c r="O3501" s="91" t="s">
        <v>29662</v>
      </c>
      <c r="P3501" s="91" t="s">
        <v>29663</v>
      </c>
      <c r="R3501" s="91" t="s">
        <v>29664</v>
      </c>
      <c r="S3501" s="91" t="s">
        <v>29665</v>
      </c>
      <c r="T3501" s="91" t="s">
        <v>269</v>
      </c>
      <c r="U3501" s="91">
        <v>1</v>
      </c>
      <c r="V3501" s="91">
        <v>500000</v>
      </c>
      <c r="W3501" s="91">
        <v>0</v>
      </c>
      <c r="X3501" s="91">
        <v>100</v>
      </c>
      <c r="Y3501" s="91">
        <v>120</v>
      </c>
      <c r="Z3501" s="91">
        <v>40</v>
      </c>
      <c r="AA3501" s="91">
        <v>60</v>
      </c>
      <c r="AB3501" s="91">
        <v>120</v>
      </c>
      <c r="AC3501" s="91">
        <v>0</v>
      </c>
      <c r="AD3501" s="91">
        <v>100</v>
      </c>
      <c r="AE3501" s="91">
        <v>120</v>
      </c>
      <c r="AF3501" s="91">
        <v>1</v>
      </c>
      <c r="AG3501" s="91">
        <v>564</v>
      </c>
      <c r="AH3501" s="91">
        <v>101040</v>
      </c>
      <c r="AI3501" s="91">
        <v>2</v>
      </c>
      <c r="AJ3501" s="91" t="s">
        <v>29659</v>
      </c>
      <c r="AK3501" s="91">
        <v>1</v>
      </c>
      <c r="AL3501" s="91">
        <v>0</v>
      </c>
      <c r="AM3501" s="91" t="s">
        <v>87</v>
      </c>
      <c r="AO3501" s="91">
        <v>0</v>
      </c>
      <c r="AP3501" s="91">
        <v>2</v>
      </c>
      <c r="AQ3501" s="91">
        <v>1574535</v>
      </c>
      <c r="AR3501" s="91" t="s">
        <v>87</v>
      </c>
      <c r="AU3501" s="93">
        <v>42060</v>
      </c>
      <c r="AW3501" s="91">
        <v>1</v>
      </c>
      <c r="AX3501" s="91">
        <v>0</v>
      </c>
      <c r="AY3501" s="91">
        <v>0</v>
      </c>
      <c r="AZ3501" s="92">
        <v>40694</v>
      </c>
      <c r="BA3501" s="91" t="s">
        <v>183</v>
      </c>
      <c r="BB3501" s="92">
        <v>42057</v>
      </c>
      <c r="BC3501" s="91" t="s">
        <v>87</v>
      </c>
    </row>
    <row r="3502" spans="1:55">
      <c r="A3502" s="91">
        <f t="shared" si="54"/>
        <v>3501</v>
      </c>
      <c r="B3502" s="91">
        <v>2474701</v>
      </c>
      <c r="C3502" s="91">
        <v>80</v>
      </c>
      <c r="D3502" s="91">
        <v>23</v>
      </c>
      <c r="E3502" s="91" t="s">
        <v>87</v>
      </c>
      <c r="F3502" s="91" t="s">
        <v>87</v>
      </c>
      <c r="G3502" s="91" t="s">
        <v>29666</v>
      </c>
      <c r="I3502" s="91" t="s">
        <v>29667</v>
      </c>
      <c r="K3502" s="91" t="s">
        <v>29668</v>
      </c>
      <c r="L3502" s="91" t="s">
        <v>29669</v>
      </c>
      <c r="M3502" s="91" t="s">
        <v>29670</v>
      </c>
      <c r="O3502" s="91" t="s">
        <v>29671</v>
      </c>
      <c r="P3502" s="91" t="s">
        <v>29672</v>
      </c>
      <c r="R3502" s="91" t="s">
        <v>29673</v>
      </c>
      <c r="S3502" s="91" t="s">
        <v>29674</v>
      </c>
      <c r="T3502" s="91" t="s">
        <v>201</v>
      </c>
      <c r="U3502" s="91">
        <v>0</v>
      </c>
      <c r="V3502" s="91">
        <v>500000</v>
      </c>
      <c r="W3502" s="91">
        <v>0</v>
      </c>
      <c r="X3502" s="91">
        <v>100</v>
      </c>
      <c r="Y3502" s="91">
        <v>120</v>
      </c>
      <c r="Z3502" s="91">
        <v>40</v>
      </c>
      <c r="AA3502" s="91">
        <v>60</v>
      </c>
      <c r="AB3502" s="91">
        <v>120</v>
      </c>
      <c r="AC3502" s="91">
        <v>0</v>
      </c>
      <c r="AD3502" s="91">
        <v>100</v>
      </c>
      <c r="AE3502" s="91">
        <v>120</v>
      </c>
      <c r="AF3502" s="91">
        <v>5</v>
      </c>
      <c r="AG3502" s="91">
        <v>222</v>
      </c>
      <c r="AH3502" s="91">
        <v>238406</v>
      </c>
      <c r="AI3502" s="91">
        <v>1</v>
      </c>
      <c r="AJ3502" s="91" t="s">
        <v>29675</v>
      </c>
      <c r="AK3502" s="91">
        <v>1</v>
      </c>
      <c r="AL3502" s="91">
        <v>0</v>
      </c>
      <c r="AM3502" s="91" t="s">
        <v>87</v>
      </c>
      <c r="AO3502" s="91">
        <v>0</v>
      </c>
      <c r="AP3502" s="91">
        <v>2</v>
      </c>
      <c r="AQ3502" s="91" t="s">
        <v>87</v>
      </c>
      <c r="AR3502" s="91" t="s">
        <v>87</v>
      </c>
      <c r="AW3502" s="91">
        <v>1</v>
      </c>
      <c r="AX3502" s="91">
        <v>0</v>
      </c>
      <c r="AZ3502" s="92">
        <v>42243</v>
      </c>
      <c r="BA3502" s="91" t="s">
        <v>183</v>
      </c>
      <c r="BB3502" s="92">
        <v>42243</v>
      </c>
      <c r="BC3502" s="91" t="s">
        <v>87</v>
      </c>
    </row>
    <row r="3503" spans="1:55">
      <c r="A3503" s="91">
        <f t="shared" si="54"/>
        <v>3502</v>
      </c>
      <c r="B3503" s="91">
        <v>1324801</v>
      </c>
      <c r="C3503" s="91">
        <v>43</v>
      </c>
      <c r="D3503" s="91">
        <v>23</v>
      </c>
      <c r="E3503" s="91">
        <v>13248</v>
      </c>
      <c r="F3503" s="91">
        <v>1</v>
      </c>
      <c r="G3503" s="91" t="s">
        <v>29676</v>
      </c>
      <c r="I3503" s="91" t="s">
        <v>29677</v>
      </c>
      <c r="J3503" s="91" t="s">
        <v>29678</v>
      </c>
      <c r="K3503" s="91" t="s">
        <v>15101</v>
      </c>
      <c r="L3503" s="91" t="s">
        <v>29679</v>
      </c>
      <c r="O3503" s="91" t="s">
        <v>29680</v>
      </c>
      <c r="P3503" s="91" t="s">
        <v>29681</v>
      </c>
      <c r="R3503" s="91" t="s">
        <v>29682</v>
      </c>
      <c r="S3503" s="91" t="s">
        <v>29683</v>
      </c>
      <c r="T3503" s="91" t="s">
        <v>29684</v>
      </c>
      <c r="U3503" s="91">
        <v>0</v>
      </c>
      <c r="V3503" s="91">
        <v>500000</v>
      </c>
      <c r="W3503" s="91">
        <v>0</v>
      </c>
      <c r="X3503" s="91">
        <v>100</v>
      </c>
      <c r="Y3503" s="91">
        <v>120</v>
      </c>
      <c r="Z3503" s="91">
        <v>0</v>
      </c>
      <c r="AA3503" s="91">
        <v>0</v>
      </c>
      <c r="AB3503" s="91">
        <v>0</v>
      </c>
      <c r="AC3503" s="91">
        <v>0</v>
      </c>
      <c r="AD3503" s="91">
        <v>0</v>
      </c>
      <c r="AE3503" s="91">
        <v>0</v>
      </c>
      <c r="AF3503" s="91">
        <v>149</v>
      </c>
      <c r="AG3503" s="91">
        <v>111</v>
      </c>
      <c r="AH3503" s="91">
        <v>11759</v>
      </c>
      <c r="AI3503" s="91">
        <v>2</v>
      </c>
      <c r="AJ3503" s="91" t="s">
        <v>29685</v>
      </c>
      <c r="AK3503" s="91">
        <v>2</v>
      </c>
      <c r="AL3503" s="91">
        <v>2</v>
      </c>
      <c r="AM3503" s="91" t="s">
        <v>87</v>
      </c>
      <c r="AO3503" s="91">
        <v>0</v>
      </c>
      <c r="AP3503" s="91">
        <v>2</v>
      </c>
      <c r="AQ3503" s="91" t="s">
        <v>87</v>
      </c>
      <c r="AR3503" s="91" t="s">
        <v>87</v>
      </c>
      <c r="AW3503" s="91">
        <v>1</v>
      </c>
      <c r="AX3503" s="91">
        <v>0</v>
      </c>
      <c r="AZ3503" s="92">
        <v>43132</v>
      </c>
      <c r="BA3503" s="91" t="s">
        <v>3642</v>
      </c>
      <c r="BB3503" s="92">
        <v>43132</v>
      </c>
      <c r="BC3503" s="91" t="s">
        <v>3642</v>
      </c>
    </row>
    <row r="3504" spans="1:55">
      <c r="A3504" s="91">
        <f t="shared" si="54"/>
        <v>3503</v>
      </c>
      <c r="B3504" s="91">
        <v>1414301</v>
      </c>
      <c r="C3504" s="91">
        <v>30</v>
      </c>
      <c r="D3504" s="91">
        <v>23</v>
      </c>
      <c r="E3504" s="91" t="s">
        <v>87</v>
      </c>
      <c r="F3504" s="91" t="s">
        <v>87</v>
      </c>
      <c r="G3504" s="91" t="s">
        <v>29686</v>
      </c>
      <c r="I3504" s="91" t="s">
        <v>29687</v>
      </c>
      <c r="J3504" s="91" t="s">
        <v>6153</v>
      </c>
      <c r="K3504" s="91" t="s">
        <v>29688</v>
      </c>
      <c r="L3504" s="91" t="s">
        <v>29689</v>
      </c>
      <c r="O3504" s="91" t="s">
        <v>29690</v>
      </c>
      <c r="P3504" s="91" t="s">
        <v>29691</v>
      </c>
      <c r="R3504" s="91" t="s">
        <v>29692</v>
      </c>
      <c r="S3504" s="91" t="s">
        <v>29693</v>
      </c>
      <c r="T3504" s="91" t="s">
        <v>269</v>
      </c>
      <c r="U3504" s="91">
        <v>1</v>
      </c>
      <c r="V3504" s="91">
        <v>500000</v>
      </c>
      <c r="W3504" s="91">
        <v>100</v>
      </c>
      <c r="X3504" s="91">
        <v>0</v>
      </c>
      <c r="Y3504" s="91">
        <v>0</v>
      </c>
      <c r="Z3504" s="91">
        <v>40</v>
      </c>
      <c r="AA3504" s="91">
        <v>60</v>
      </c>
      <c r="AB3504" s="91">
        <v>0</v>
      </c>
      <c r="AC3504" s="91">
        <v>0</v>
      </c>
      <c r="AD3504" s="91">
        <v>0</v>
      </c>
      <c r="AE3504" s="91">
        <v>0</v>
      </c>
      <c r="AF3504" s="91">
        <v>10</v>
      </c>
      <c r="AG3504" s="91">
        <v>294</v>
      </c>
      <c r="AH3504" s="91">
        <v>889553</v>
      </c>
      <c r="AI3504" s="91">
        <v>1</v>
      </c>
      <c r="AJ3504" s="91" t="s">
        <v>29694</v>
      </c>
      <c r="AK3504" s="91">
        <v>2</v>
      </c>
      <c r="AL3504" s="91">
        <v>0</v>
      </c>
      <c r="AM3504" s="91" t="s">
        <v>87</v>
      </c>
      <c r="AO3504" s="91">
        <v>1</v>
      </c>
      <c r="AP3504" s="91">
        <v>2</v>
      </c>
      <c r="AQ3504" s="91">
        <v>1517374</v>
      </c>
      <c r="AR3504" s="91" t="s">
        <v>87</v>
      </c>
      <c r="AU3504" s="93">
        <v>42060</v>
      </c>
      <c r="AW3504" s="91">
        <v>1</v>
      </c>
      <c r="AX3504" s="91">
        <v>0</v>
      </c>
      <c r="AZ3504" s="92">
        <v>37462</v>
      </c>
      <c r="BA3504" s="91" t="s">
        <v>183</v>
      </c>
      <c r="BB3504" s="92">
        <v>42057</v>
      </c>
      <c r="BC3504" s="91" t="s">
        <v>87</v>
      </c>
    </row>
    <row r="3505" spans="1:55">
      <c r="A3505" s="91">
        <f t="shared" si="54"/>
        <v>3504</v>
      </c>
      <c r="B3505" s="91">
        <v>1478201</v>
      </c>
      <c r="C3505" s="91">
        <v>43</v>
      </c>
      <c r="D3505" s="91">
        <v>23</v>
      </c>
      <c r="E3505" s="91" t="s">
        <v>87</v>
      </c>
      <c r="F3505" s="91" t="s">
        <v>87</v>
      </c>
      <c r="G3505" s="91" t="s">
        <v>29695</v>
      </c>
      <c r="I3505" s="91" t="s">
        <v>29696</v>
      </c>
      <c r="J3505" s="91" t="s">
        <v>29695</v>
      </c>
      <c r="K3505" s="91" t="s">
        <v>29697</v>
      </c>
      <c r="L3505" s="91" t="s">
        <v>29698</v>
      </c>
      <c r="O3505" s="91" t="s">
        <v>29699</v>
      </c>
      <c r="P3505" s="91" t="s">
        <v>29700</v>
      </c>
      <c r="U3505" s="91">
        <v>0</v>
      </c>
      <c r="V3505" s="91">
        <v>0</v>
      </c>
      <c r="W3505" s="91">
        <v>0</v>
      </c>
      <c r="X3505" s="91">
        <v>100</v>
      </c>
      <c r="Y3505" s="91">
        <v>120</v>
      </c>
      <c r="Z3505" s="91">
        <v>30</v>
      </c>
      <c r="AA3505" s="91">
        <v>70</v>
      </c>
      <c r="AB3505" s="91">
        <v>120</v>
      </c>
      <c r="AC3505" s="91">
        <v>30</v>
      </c>
      <c r="AD3505" s="91">
        <v>70</v>
      </c>
      <c r="AE3505" s="91">
        <v>120</v>
      </c>
      <c r="AF3505" s="91">
        <v>149</v>
      </c>
      <c r="AG3505" s="91">
        <v>248</v>
      </c>
      <c r="AH3505" s="91">
        <v>3583</v>
      </c>
      <c r="AI3505" s="91">
        <v>2</v>
      </c>
      <c r="AJ3505" s="91" t="s">
        <v>29701</v>
      </c>
      <c r="AK3505" s="91">
        <v>2</v>
      </c>
      <c r="AL3505" s="91">
        <v>0</v>
      </c>
      <c r="AM3505" s="91" t="s">
        <v>87</v>
      </c>
      <c r="AO3505" s="91">
        <v>0</v>
      </c>
      <c r="AP3505" s="91">
        <v>2</v>
      </c>
      <c r="AQ3505" s="91" t="s">
        <v>87</v>
      </c>
      <c r="AR3505" s="91" t="s">
        <v>87</v>
      </c>
      <c r="AW3505" s="91">
        <v>1</v>
      </c>
      <c r="AX3505" s="91">
        <v>0</v>
      </c>
      <c r="AZ3505" s="92">
        <v>43132</v>
      </c>
      <c r="BA3505" s="91" t="s">
        <v>3642</v>
      </c>
      <c r="BB3505" s="92">
        <v>43132</v>
      </c>
      <c r="BC3505" s="91" t="s">
        <v>3642</v>
      </c>
    </row>
    <row r="3506" spans="1:55">
      <c r="A3506" s="91">
        <f t="shared" si="54"/>
        <v>3505</v>
      </c>
      <c r="B3506" s="91">
        <v>1517001</v>
      </c>
      <c r="C3506" s="91">
        <v>10</v>
      </c>
      <c r="D3506" s="91">
        <v>23</v>
      </c>
      <c r="E3506" s="91">
        <v>15170</v>
      </c>
      <c r="F3506" s="91">
        <v>1</v>
      </c>
      <c r="G3506" s="91" t="s">
        <v>29702</v>
      </c>
      <c r="H3506" s="91" t="s">
        <v>203</v>
      </c>
      <c r="I3506" s="91" t="s">
        <v>29703</v>
      </c>
      <c r="J3506" s="91" t="s">
        <v>29702</v>
      </c>
      <c r="K3506" s="91" t="s">
        <v>935</v>
      </c>
      <c r="L3506" s="91" t="s">
        <v>29704</v>
      </c>
      <c r="O3506" s="91" t="s">
        <v>29705</v>
      </c>
      <c r="P3506" s="91" t="s">
        <v>87</v>
      </c>
      <c r="U3506" s="91">
        <v>1</v>
      </c>
      <c r="V3506" s="91">
        <v>500000</v>
      </c>
      <c r="W3506" s="91">
        <v>0</v>
      </c>
      <c r="X3506" s="91">
        <v>100</v>
      </c>
      <c r="Y3506" s="91">
        <v>120</v>
      </c>
      <c r="Z3506" s="91">
        <v>40</v>
      </c>
      <c r="AA3506" s="91">
        <v>60</v>
      </c>
      <c r="AB3506" s="91">
        <v>120</v>
      </c>
      <c r="AC3506" s="91">
        <v>100</v>
      </c>
      <c r="AD3506" s="91">
        <v>0</v>
      </c>
      <c r="AE3506" s="91">
        <v>0</v>
      </c>
      <c r="AF3506" s="91">
        <v>501</v>
      </c>
      <c r="AG3506" s="91">
        <v>28</v>
      </c>
      <c r="AH3506" s="91">
        <v>1090650</v>
      </c>
      <c r="AI3506" s="91">
        <v>2</v>
      </c>
      <c r="AJ3506" s="91" t="s">
        <v>29706</v>
      </c>
      <c r="AK3506" s="91">
        <v>2</v>
      </c>
      <c r="AL3506" s="91">
        <v>0</v>
      </c>
      <c r="AM3506" s="91" t="s">
        <v>87</v>
      </c>
      <c r="AO3506" s="91">
        <v>0</v>
      </c>
      <c r="AP3506" s="91">
        <v>2</v>
      </c>
      <c r="AQ3506" s="91">
        <v>1287637</v>
      </c>
      <c r="AR3506" s="91" t="s">
        <v>87</v>
      </c>
      <c r="AU3506" s="93">
        <v>42088</v>
      </c>
      <c r="AW3506" s="91">
        <v>1</v>
      </c>
      <c r="AX3506" s="91">
        <v>0</v>
      </c>
      <c r="AZ3506" s="92">
        <v>36680</v>
      </c>
      <c r="BA3506" s="91" t="s">
        <v>183</v>
      </c>
      <c r="BB3506" s="92">
        <v>40904</v>
      </c>
      <c r="BC3506" s="91" t="s">
        <v>87</v>
      </c>
    </row>
    <row r="3507" spans="1:55">
      <c r="A3507" s="91">
        <f t="shared" si="54"/>
        <v>3506</v>
      </c>
      <c r="B3507" s="91">
        <v>1531101</v>
      </c>
      <c r="C3507" s="91">
        <v>43</v>
      </c>
      <c r="D3507" s="91">
        <v>23</v>
      </c>
      <c r="E3507" s="91" t="s">
        <v>87</v>
      </c>
      <c r="F3507" s="91" t="s">
        <v>87</v>
      </c>
      <c r="G3507" s="91" t="s">
        <v>29707</v>
      </c>
      <c r="I3507" s="91" t="s">
        <v>29708</v>
      </c>
      <c r="J3507" s="91" t="s">
        <v>29709</v>
      </c>
      <c r="K3507" s="91" t="s">
        <v>29710</v>
      </c>
      <c r="L3507" s="91" t="s">
        <v>29711</v>
      </c>
      <c r="O3507" s="91" t="s">
        <v>29712</v>
      </c>
      <c r="P3507" s="91" t="s">
        <v>29713</v>
      </c>
      <c r="R3507" s="91" t="s">
        <v>29714</v>
      </c>
      <c r="S3507" s="91" t="s">
        <v>29715</v>
      </c>
      <c r="T3507" s="91" t="s">
        <v>201</v>
      </c>
      <c r="U3507" s="91">
        <v>0</v>
      </c>
      <c r="V3507" s="91">
        <v>500000</v>
      </c>
      <c r="W3507" s="91">
        <v>0</v>
      </c>
      <c r="X3507" s="91">
        <v>100</v>
      </c>
      <c r="Y3507" s="91">
        <v>120</v>
      </c>
      <c r="Z3507" s="91">
        <v>0</v>
      </c>
      <c r="AA3507" s="91">
        <v>0</v>
      </c>
      <c r="AB3507" s="91">
        <v>0</v>
      </c>
      <c r="AC3507" s="91">
        <v>0</v>
      </c>
      <c r="AD3507" s="91">
        <v>0</v>
      </c>
      <c r="AE3507" s="91">
        <v>0</v>
      </c>
      <c r="AF3507" s="91">
        <v>149</v>
      </c>
      <c r="AG3507" s="91">
        <v>359</v>
      </c>
      <c r="AH3507" s="91">
        <v>276275</v>
      </c>
      <c r="AI3507" s="91">
        <v>1</v>
      </c>
      <c r="AJ3507" s="91" t="s">
        <v>29708</v>
      </c>
      <c r="AK3507" s="91">
        <v>2</v>
      </c>
      <c r="AL3507" s="91">
        <v>2</v>
      </c>
      <c r="AM3507" s="91" t="s">
        <v>87</v>
      </c>
      <c r="AO3507" s="91">
        <v>0</v>
      </c>
      <c r="AP3507" s="91">
        <v>2</v>
      </c>
      <c r="AQ3507" s="91" t="s">
        <v>87</v>
      </c>
      <c r="AR3507" s="91" t="s">
        <v>87</v>
      </c>
      <c r="AW3507" s="91">
        <v>1</v>
      </c>
      <c r="AX3507" s="91">
        <v>0</v>
      </c>
      <c r="AZ3507" s="92">
        <v>43132</v>
      </c>
      <c r="BA3507" s="91" t="s">
        <v>3642</v>
      </c>
      <c r="BB3507" s="92">
        <v>43132</v>
      </c>
      <c r="BC3507" s="91" t="s">
        <v>3642</v>
      </c>
    </row>
    <row r="3508" spans="1:55">
      <c r="A3508" s="91">
        <f t="shared" si="54"/>
        <v>3507</v>
      </c>
      <c r="B3508" s="91">
        <v>1531102</v>
      </c>
      <c r="C3508" s="91">
        <v>43</v>
      </c>
      <c r="D3508" s="91">
        <v>23</v>
      </c>
      <c r="E3508" s="91" t="s">
        <v>87</v>
      </c>
      <c r="F3508" s="91" t="s">
        <v>87</v>
      </c>
      <c r="G3508" s="91" t="s">
        <v>29716</v>
      </c>
      <c r="I3508" s="91" t="s">
        <v>29717</v>
      </c>
      <c r="J3508" s="91" t="s">
        <v>29718</v>
      </c>
      <c r="K3508" s="91" t="s">
        <v>29719</v>
      </c>
      <c r="L3508" s="91" t="s">
        <v>29720</v>
      </c>
      <c r="O3508" s="91" t="s">
        <v>29721</v>
      </c>
      <c r="P3508" s="91" t="s">
        <v>29722</v>
      </c>
      <c r="R3508" s="91" t="s">
        <v>29714</v>
      </c>
      <c r="S3508" s="91" t="s">
        <v>29715</v>
      </c>
      <c r="T3508" s="91" t="s">
        <v>201</v>
      </c>
      <c r="U3508" s="91">
        <v>0</v>
      </c>
      <c r="V3508" s="91">
        <v>500000</v>
      </c>
      <c r="W3508" s="91">
        <v>0</v>
      </c>
      <c r="X3508" s="91">
        <v>100</v>
      </c>
      <c r="Y3508" s="91">
        <v>120</v>
      </c>
      <c r="Z3508" s="91">
        <v>0</v>
      </c>
      <c r="AA3508" s="91">
        <v>0</v>
      </c>
      <c r="AB3508" s="91">
        <v>0</v>
      </c>
      <c r="AC3508" s="91">
        <v>0</v>
      </c>
      <c r="AD3508" s="91">
        <v>0</v>
      </c>
      <c r="AE3508" s="91">
        <v>0</v>
      </c>
      <c r="AF3508" s="91">
        <v>149</v>
      </c>
      <c r="AG3508" s="91">
        <v>172</v>
      </c>
      <c r="AH3508" s="91">
        <v>12602</v>
      </c>
      <c r="AI3508" s="91">
        <v>1</v>
      </c>
      <c r="AJ3508" s="91" t="s">
        <v>29717</v>
      </c>
      <c r="AK3508" s="91">
        <v>2</v>
      </c>
      <c r="AL3508" s="91">
        <v>1</v>
      </c>
      <c r="AM3508" s="91" t="s">
        <v>29723</v>
      </c>
      <c r="AN3508" s="91" t="s">
        <v>29724</v>
      </c>
      <c r="AO3508" s="91">
        <v>0</v>
      </c>
      <c r="AP3508" s="91">
        <v>2</v>
      </c>
      <c r="AQ3508" s="91" t="s">
        <v>87</v>
      </c>
      <c r="AR3508" s="91" t="s">
        <v>87</v>
      </c>
      <c r="AW3508" s="91">
        <v>1</v>
      </c>
      <c r="AX3508" s="91">
        <v>0</v>
      </c>
      <c r="AZ3508" s="92">
        <v>43132</v>
      </c>
      <c r="BA3508" s="91" t="s">
        <v>3642</v>
      </c>
      <c r="BB3508" s="92">
        <v>43132</v>
      </c>
      <c r="BC3508" s="91" t="s">
        <v>3642</v>
      </c>
    </row>
    <row r="3509" spans="1:55">
      <c r="A3509" s="91">
        <f t="shared" si="54"/>
        <v>3508</v>
      </c>
      <c r="B3509" s="91">
        <v>1631003</v>
      </c>
      <c r="C3509" s="91">
        <v>50</v>
      </c>
      <c r="D3509" s="91">
        <v>23</v>
      </c>
      <c r="E3509" s="91">
        <v>16310</v>
      </c>
      <c r="F3509" s="91">
        <v>3</v>
      </c>
      <c r="G3509" s="91" t="s">
        <v>29725</v>
      </c>
      <c r="I3509" s="91" t="s">
        <v>941</v>
      </c>
      <c r="J3509" s="91" t="s">
        <v>942</v>
      </c>
      <c r="K3509" s="91" t="s">
        <v>29726</v>
      </c>
      <c r="L3509" s="91" t="s">
        <v>29727</v>
      </c>
      <c r="O3509" s="91" t="s">
        <v>29728</v>
      </c>
      <c r="P3509" s="91" t="s">
        <v>29729</v>
      </c>
      <c r="U3509" s="91">
        <v>1</v>
      </c>
      <c r="V3509" s="91">
        <v>500000</v>
      </c>
      <c r="W3509" s="91">
        <v>40</v>
      </c>
      <c r="X3509" s="91">
        <v>60</v>
      </c>
      <c r="Y3509" s="91">
        <v>120</v>
      </c>
      <c r="Z3509" s="91">
        <v>40</v>
      </c>
      <c r="AA3509" s="91">
        <v>60</v>
      </c>
      <c r="AB3509" s="91">
        <v>120</v>
      </c>
      <c r="AC3509" s="91">
        <v>40</v>
      </c>
      <c r="AD3509" s="91">
        <v>60</v>
      </c>
      <c r="AE3509" s="91">
        <v>120</v>
      </c>
      <c r="AF3509" s="91">
        <v>5</v>
      </c>
      <c r="AG3509" s="91">
        <v>802</v>
      </c>
      <c r="AH3509" s="91">
        <v>1209100</v>
      </c>
      <c r="AI3509" s="91">
        <v>1</v>
      </c>
      <c r="AJ3509" s="91" t="s">
        <v>947</v>
      </c>
      <c r="AK3509" s="91">
        <v>2</v>
      </c>
      <c r="AL3509" s="91">
        <v>0</v>
      </c>
      <c r="AM3509" s="91" t="s">
        <v>87</v>
      </c>
      <c r="AO3509" s="91">
        <v>0</v>
      </c>
      <c r="AP3509" s="91">
        <v>2</v>
      </c>
      <c r="AQ3509" s="91">
        <v>1608195</v>
      </c>
      <c r="AR3509" s="91" t="s">
        <v>87</v>
      </c>
      <c r="AU3509" s="93">
        <v>42546</v>
      </c>
      <c r="AW3509" s="91">
        <v>1</v>
      </c>
      <c r="AX3509" s="91">
        <v>0</v>
      </c>
      <c r="AZ3509" s="92">
        <v>36680</v>
      </c>
      <c r="BA3509" s="91" t="s">
        <v>183</v>
      </c>
      <c r="BB3509" s="92">
        <v>42346</v>
      </c>
      <c r="BC3509" s="91" t="s">
        <v>87</v>
      </c>
    </row>
    <row r="3510" spans="1:55">
      <c r="A3510" s="91">
        <f t="shared" si="54"/>
        <v>3509</v>
      </c>
      <c r="B3510" s="91">
        <v>1657302</v>
      </c>
      <c r="C3510" s="91">
        <v>70</v>
      </c>
      <c r="D3510" s="91">
        <v>23</v>
      </c>
      <c r="E3510" s="91" t="s">
        <v>87</v>
      </c>
      <c r="F3510" s="91" t="s">
        <v>87</v>
      </c>
      <c r="G3510" s="91" t="s">
        <v>29730</v>
      </c>
      <c r="I3510" s="91" t="s">
        <v>29731</v>
      </c>
      <c r="J3510" s="91" t="s">
        <v>29732</v>
      </c>
      <c r="K3510" s="91" t="s">
        <v>5522</v>
      </c>
      <c r="L3510" s="91" t="s">
        <v>29733</v>
      </c>
      <c r="O3510" s="91" t="s">
        <v>29734</v>
      </c>
      <c r="P3510" s="91" t="s">
        <v>29735</v>
      </c>
      <c r="R3510" s="91" t="s">
        <v>29736</v>
      </c>
      <c r="S3510" s="91" t="s">
        <v>29737</v>
      </c>
      <c r="T3510" s="91" t="s">
        <v>269</v>
      </c>
      <c r="U3510" s="91">
        <v>1</v>
      </c>
      <c r="V3510" s="91">
        <v>500000</v>
      </c>
      <c r="W3510" s="91">
        <v>0</v>
      </c>
      <c r="X3510" s="91">
        <v>100</v>
      </c>
      <c r="Y3510" s="91">
        <v>120</v>
      </c>
      <c r="Z3510" s="91">
        <v>40</v>
      </c>
      <c r="AA3510" s="91">
        <v>60</v>
      </c>
      <c r="AB3510" s="91">
        <v>120</v>
      </c>
      <c r="AC3510" s="91">
        <v>0</v>
      </c>
      <c r="AD3510" s="91">
        <v>100</v>
      </c>
      <c r="AE3510" s="91">
        <v>120</v>
      </c>
      <c r="AF3510" s="91">
        <v>10</v>
      </c>
      <c r="AG3510" s="91">
        <v>118</v>
      </c>
      <c r="AH3510" s="91">
        <v>103672</v>
      </c>
      <c r="AI3510" s="91">
        <v>2</v>
      </c>
      <c r="AJ3510" s="91" t="s">
        <v>29738</v>
      </c>
      <c r="AK3510" s="91">
        <v>2</v>
      </c>
      <c r="AL3510" s="91">
        <v>0</v>
      </c>
      <c r="AM3510" s="91" t="s">
        <v>87</v>
      </c>
      <c r="AO3510" s="91">
        <v>1</v>
      </c>
      <c r="AP3510" s="91">
        <v>2</v>
      </c>
      <c r="AQ3510" s="91">
        <v>1223031</v>
      </c>
      <c r="AR3510" s="91" t="s">
        <v>87</v>
      </c>
      <c r="AU3510" s="93">
        <v>42241</v>
      </c>
      <c r="AW3510" s="91">
        <v>1</v>
      </c>
      <c r="AX3510" s="91">
        <v>0</v>
      </c>
      <c r="AY3510" s="91">
        <v>0</v>
      </c>
      <c r="AZ3510" s="92">
        <v>40990</v>
      </c>
      <c r="BA3510" s="91" t="s">
        <v>183</v>
      </c>
      <c r="BB3510" s="92">
        <v>42114</v>
      </c>
      <c r="BC3510" s="91" t="s">
        <v>87</v>
      </c>
    </row>
    <row r="3511" spans="1:55">
      <c r="A3511" s="91">
        <f t="shared" si="54"/>
        <v>3510</v>
      </c>
      <c r="B3511" s="91">
        <v>1669901</v>
      </c>
      <c r="C3511" s="91">
        <v>43</v>
      </c>
      <c r="D3511" s="91">
        <v>23</v>
      </c>
      <c r="E3511" s="91" t="s">
        <v>87</v>
      </c>
      <c r="F3511" s="91" t="s">
        <v>87</v>
      </c>
      <c r="G3511" s="91" t="s">
        <v>29739</v>
      </c>
      <c r="I3511" s="91" t="s">
        <v>29740</v>
      </c>
      <c r="J3511" s="91" t="s">
        <v>29741</v>
      </c>
      <c r="K3511" s="91" t="s">
        <v>29742</v>
      </c>
      <c r="L3511" s="91" t="s">
        <v>29743</v>
      </c>
      <c r="O3511" s="91" t="s">
        <v>29744</v>
      </c>
      <c r="P3511" s="91" t="s">
        <v>29745</v>
      </c>
      <c r="U3511" s="91">
        <v>0</v>
      </c>
      <c r="V3511" s="91">
        <v>500000</v>
      </c>
      <c r="W3511" s="91">
        <v>0</v>
      </c>
      <c r="X3511" s="91">
        <v>100</v>
      </c>
      <c r="Y3511" s="91">
        <v>120</v>
      </c>
      <c r="Z3511" s="91">
        <v>0</v>
      </c>
      <c r="AA3511" s="91">
        <v>0</v>
      </c>
      <c r="AB3511" s="91">
        <v>0</v>
      </c>
      <c r="AC3511" s="91">
        <v>0</v>
      </c>
      <c r="AD3511" s="91">
        <v>0</v>
      </c>
      <c r="AE3511" s="91">
        <v>0</v>
      </c>
      <c r="AF3511" s="91">
        <v>150</v>
      </c>
      <c r="AG3511" s="91">
        <v>630</v>
      </c>
      <c r="AH3511" s="91">
        <v>236456</v>
      </c>
      <c r="AI3511" s="91">
        <v>2</v>
      </c>
      <c r="AJ3511" s="91" t="s">
        <v>29740</v>
      </c>
      <c r="AK3511" s="91">
        <v>2</v>
      </c>
      <c r="AL3511" s="91">
        <v>2</v>
      </c>
      <c r="AM3511" s="91" t="s">
        <v>87</v>
      </c>
      <c r="AO3511" s="91">
        <v>0</v>
      </c>
      <c r="AP3511" s="91">
        <v>2</v>
      </c>
      <c r="AQ3511" s="91" t="s">
        <v>87</v>
      </c>
      <c r="AR3511" s="91" t="s">
        <v>87</v>
      </c>
      <c r="AW3511" s="91">
        <v>1</v>
      </c>
      <c r="AX3511" s="91">
        <v>0</v>
      </c>
      <c r="AZ3511" s="92">
        <v>43132</v>
      </c>
      <c r="BA3511" s="91" t="s">
        <v>3642</v>
      </c>
      <c r="BB3511" s="92">
        <v>43132</v>
      </c>
      <c r="BC3511" s="91" t="s">
        <v>3642</v>
      </c>
    </row>
    <row r="3512" spans="1:55">
      <c r="A3512" s="91">
        <f t="shared" si="54"/>
        <v>3511</v>
      </c>
      <c r="B3512" s="91">
        <v>2017701</v>
      </c>
      <c r="C3512" s="91">
        <v>80</v>
      </c>
      <c r="D3512" s="91">
        <v>23</v>
      </c>
      <c r="E3512" s="91" t="s">
        <v>87</v>
      </c>
      <c r="F3512" s="91" t="s">
        <v>87</v>
      </c>
      <c r="G3512" s="91" t="s">
        <v>29746</v>
      </c>
      <c r="I3512" s="91" t="s">
        <v>29747</v>
      </c>
      <c r="J3512" s="91" t="s">
        <v>29748</v>
      </c>
      <c r="K3512" s="91" t="s">
        <v>7268</v>
      </c>
      <c r="L3512" s="91" t="s">
        <v>29749</v>
      </c>
      <c r="O3512" s="91" t="s">
        <v>29750</v>
      </c>
      <c r="P3512" s="91" t="s">
        <v>29751</v>
      </c>
      <c r="R3512" s="91" t="s">
        <v>29752</v>
      </c>
      <c r="S3512" s="91" t="s">
        <v>29753</v>
      </c>
      <c r="T3512" s="91" t="s">
        <v>269</v>
      </c>
      <c r="U3512" s="91">
        <v>1</v>
      </c>
      <c r="V3512" s="91">
        <v>500000</v>
      </c>
      <c r="W3512" s="91">
        <v>0</v>
      </c>
      <c r="X3512" s="91">
        <v>100</v>
      </c>
      <c r="Y3512" s="91">
        <v>120</v>
      </c>
      <c r="Z3512" s="91">
        <v>40</v>
      </c>
      <c r="AA3512" s="91">
        <v>60</v>
      </c>
      <c r="AB3512" s="91">
        <v>120</v>
      </c>
      <c r="AC3512" s="91">
        <v>40</v>
      </c>
      <c r="AD3512" s="91">
        <v>60</v>
      </c>
      <c r="AE3512" s="91">
        <v>120</v>
      </c>
      <c r="AF3512" s="91">
        <v>182</v>
      </c>
      <c r="AG3512" s="91">
        <v>310</v>
      </c>
      <c r="AH3512" s="91">
        <v>45557</v>
      </c>
      <c r="AI3512" s="91">
        <v>1</v>
      </c>
      <c r="AJ3512" s="91" t="s">
        <v>29754</v>
      </c>
      <c r="AK3512" s="91">
        <v>2</v>
      </c>
      <c r="AL3512" s="91">
        <v>0</v>
      </c>
      <c r="AM3512" s="91" t="s">
        <v>87</v>
      </c>
      <c r="AO3512" s="91">
        <v>1</v>
      </c>
      <c r="AP3512" s="91">
        <v>2</v>
      </c>
      <c r="AQ3512" s="91">
        <v>1558616</v>
      </c>
      <c r="AR3512" s="91" t="s">
        <v>87</v>
      </c>
      <c r="AU3512" s="93">
        <v>42060</v>
      </c>
      <c r="AW3512" s="91">
        <v>1</v>
      </c>
      <c r="AX3512" s="91">
        <v>0</v>
      </c>
      <c r="AZ3512" s="92">
        <v>40410</v>
      </c>
      <c r="BA3512" s="91" t="s">
        <v>183</v>
      </c>
      <c r="BB3512" s="92">
        <v>42057</v>
      </c>
      <c r="BC3512" s="91" t="s">
        <v>87</v>
      </c>
    </row>
    <row r="3513" spans="1:55">
      <c r="A3513" s="91">
        <f t="shared" si="54"/>
        <v>3512</v>
      </c>
      <c r="B3513" s="91">
        <v>2077018</v>
      </c>
      <c r="C3513" s="91">
        <v>43</v>
      </c>
      <c r="D3513" s="91">
        <v>23</v>
      </c>
      <c r="E3513" s="91" t="s">
        <v>87</v>
      </c>
      <c r="F3513" s="91" t="s">
        <v>87</v>
      </c>
      <c r="G3513" s="91" t="s">
        <v>29755</v>
      </c>
      <c r="I3513" s="91" t="s">
        <v>29756</v>
      </c>
      <c r="J3513" s="91" t="s">
        <v>1441</v>
      </c>
      <c r="K3513" s="91" t="s">
        <v>10869</v>
      </c>
      <c r="L3513" s="91" t="s">
        <v>29757</v>
      </c>
      <c r="O3513" s="91" t="s">
        <v>29758</v>
      </c>
      <c r="P3513" s="91" t="s">
        <v>29759</v>
      </c>
      <c r="R3513" s="91" t="s">
        <v>29760</v>
      </c>
      <c r="S3513" s="91" t="s">
        <v>29761</v>
      </c>
      <c r="T3513" s="91" t="s">
        <v>269</v>
      </c>
      <c r="U3513" s="91">
        <v>0</v>
      </c>
      <c r="V3513" s="91">
        <v>500000</v>
      </c>
      <c r="W3513" s="91">
        <v>0</v>
      </c>
      <c r="X3513" s="91">
        <v>100</v>
      </c>
      <c r="Y3513" s="91">
        <v>120</v>
      </c>
      <c r="Z3513" s="91">
        <v>0</v>
      </c>
      <c r="AA3513" s="91">
        <v>0</v>
      </c>
      <c r="AB3513" s="91">
        <v>0</v>
      </c>
      <c r="AC3513" s="91">
        <v>0</v>
      </c>
      <c r="AD3513" s="91">
        <v>0</v>
      </c>
      <c r="AE3513" s="91">
        <v>0</v>
      </c>
      <c r="AF3513" s="91">
        <v>151</v>
      </c>
      <c r="AG3513" s="91">
        <v>308</v>
      </c>
      <c r="AH3513" s="91">
        <v>2192612</v>
      </c>
      <c r="AI3513" s="91">
        <v>1</v>
      </c>
      <c r="AJ3513" s="91" t="s">
        <v>29762</v>
      </c>
      <c r="AK3513" s="91">
        <v>2</v>
      </c>
      <c r="AL3513" s="91">
        <v>2</v>
      </c>
      <c r="AM3513" s="91" t="s">
        <v>87</v>
      </c>
      <c r="AO3513" s="91">
        <v>0</v>
      </c>
      <c r="AP3513" s="91">
        <v>2</v>
      </c>
      <c r="AQ3513" s="91" t="s">
        <v>87</v>
      </c>
      <c r="AR3513" s="91" t="s">
        <v>87</v>
      </c>
      <c r="AW3513" s="91">
        <v>1</v>
      </c>
      <c r="AX3513" s="91">
        <v>0</v>
      </c>
      <c r="AZ3513" s="92">
        <v>43132</v>
      </c>
      <c r="BA3513" s="91" t="s">
        <v>3642</v>
      </c>
      <c r="BB3513" s="92">
        <v>43132</v>
      </c>
      <c r="BC3513" s="91" t="s">
        <v>3642</v>
      </c>
    </row>
    <row r="3514" spans="1:55">
      <c r="A3514" s="91">
        <f t="shared" si="54"/>
        <v>3513</v>
      </c>
      <c r="B3514" s="91">
        <v>2167901</v>
      </c>
      <c r="C3514" s="91">
        <v>80</v>
      </c>
      <c r="D3514" s="91">
        <v>23</v>
      </c>
      <c r="E3514" s="91" t="s">
        <v>87</v>
      </c>
      <c r="F3514" s="91" t="s">
        <v>87</v>
      </c>
      <c r="G3514" s="91" t="s">
        <v>29763</v>
      </c>
      <c r="I3514" s="91" t="s">
        <v>29764</v>
      </c>
      <c r="J3514" s="91" t="s">
        <v>29765</v>
      </c>
      <c r="K3514" s="91" t="s">
        <v>29766</v>
      </c>
      <c r="L3514" s="91" t="s">
        <v>29767</v>
      </c>
      <c r="O3514" s="91" t="s">
        <v>29768</v>
      </c>
      <c r="P3514" s="91" t="s">
        <v>29769</v>
      </c>
      <c r="R3514" s="91" t="s">
        <v>29770</v>
      </c>
      <c r="S3514" s="91" t="s">
        <v>29771</v>
      </c>
      <c r="T3514" s="91" t="s">
        <v>269</v>
      </c>
      <c r="U3514" s="91">
        <v>1</v>
      </c>
      <c r="V3514" s="91">
        <v>500000</v>
      </c>
      <c r="W3514" s="91">
        <v>0</v>
      </c>
      <c r="X3514" s="91">
        <v>100</v>
      </c>
      <c r="Y3514" s="91">
        <v>120</v>
      </c>
      <c r="Z3514" s="91">
        <v>40</v>
      </c>
      <c r="AA3514" s="91">
        <v>60</v>
      </c>
      <c r="AB3514" s="91">
        <v>120</v>
      </c>
      <c r="AC3514" s="91">
        <v>40</v>
      </c>
      <c r="AD3514" s="91">
        <v>60</v>
      </c>
      <c r="AE3514" s="91">
        <v>120</v>
      </c>
      <c r="AF3514" s="91">
        <v>170</v>
      </c>
      <c r="AG3514" s="91">
        <v>29</v>
      </c>
      <c r="AH3514" s="91">
        <v>610635</v>
      </c>
      <c r="AI3514" s="91">
        <v>1</v>
      </c>
      <c r="AJ3514" s="91" t="s">
        <v>29772</v>
      </c>
      <c r="AK3514" s="91">
        <v>2</v>
      </c>
      <c r="AL3514" s="91">
        <v>0</v>
      </c>
      <c r="AM3514" s="91" t="s">
        <v>87</v>
      </c>
      <c r="AO3514" s="91">
        <v>0</v>
      </c>
      <c r="AP3514" s="91">
        <v>2</v>
      </c>
      <c r="AQ3514" s="91">
        <v>1418442</v>
      </c>
      <c r="AR3514" s="91" t="s">
        <v>87</v>
      </c>
      <c r="AU3514" s="93">
        <v>42060</v>
      </c>
      <c r="AW3514" s="91">
        <v>1</v>
      </c>
      <c r="AX3514" s="91">
        <v>0</v>
      </c>
      <c r="AZ3514" s="92">
        <v>40858</v>
      </c>
      <c r="BA3514" s="91" t="s">
        <v>183</v>
      </c>
      <c r="BB3514" s="92">
        <v>42057</v>
      </c>
      <c r="BC3514" s="91" t="s">
        <v>87</v>
      </c>
    </row>
    <row r="3515" spans="1:55">
      <c r="A3515" s="91">
        <f t="shared" si="54"/>
        <v>3514</v>
      </c>
      <c r="B3515" s="91">
        <v>2374701</v>
      </c>
      <c r="C3515" s="91">
        <v>38</v>
      </c>
      <c r="D3515" s="91">
        <v>23</v>
      </c>
      <c r="E3515" s="91" t="s">
        <v>87</v>
      </c>
      <c r="F3515" s="91" t="s">
        <v>87</v>
      </c>
      <c r="G3515" s="91" t="s">
        <v>29773</v>
      </c>
      <c r="I3515" s="91" t="s">
        <v>29774</v>
      </c>
      <c r="K3515" s="91" t="s">
        <v>29775</v>
      </c>
      <c r="L3515" s="91" t="s">
        <v>29776</v>
      </c>
      <c r="O3515" s="91" t="s">
        <v>29777</v>
      </c>
      <c r="P3515" s="91" t="s">
        <v>29778</v>
      </c>
      <c r="R3515" s="91" t="s">
        <v>29779</v>
      </c>
      <c r="S3515" s="91" t="s">
        <v>29780</v>
      </c>
      <c r="T3515" s="91" t="s">
        <v>269</v>
      </c>
      <c r="U3515" s="91">
        <v>0</v>
      </c>
      <c r="V3515" s="91">
        <v>500000</v>
      </c>
      <c r="W3515" s="91">
        <v>0</v>
      </c>
      <c r="X3515" s="91">
        <v>100</v>
      </c>
      <c r="Y3515" s="91">
        <v>120</v>
      </c>
      <c r="Z3515" s="91">
        <v>40</v>
      </c>
      <c r="AA3515" s="91">
        <v>60</v>
      </c>
      <c r="AB3515" s="91">
        <v>120</v>
      </c>
      <c r="AC3515" s="91">
        <v>0</v>
      </c>
      <c r="AD3515" s="91">
        <v>100</v>
      </c>
      <c r="AE3515" s="91">
        <v>120</v>
      </c>
      <c r="AF3515" s="91">
        <v>140</v>
      </c>
      <c r="AG3515" s="91">
        <v>253</v>
      </c>
      <c r="AH3515" s="91">
        <v>102189</v>
      </c>
      <c r="AI3515" s="91">
        <v>2</v>
      </c>
      <c r="AJ3515" s="91" t="s">
        <v>29781</v>
      </c>
      <c r="AK3515" s="91">
        <v>2</v>
      </c>
      <c r="AL3515" s="91">
        <v>0</v>
      </c>
      <c r="AM3515" s="91" t="s">
        <v>87</v>
      </c>
      <c r="AO3515" s="91">
        <v>0</v>
      </c>
      <c r="AP3515" s="91">
        <v>2</v>
      </c>
      <c r="AQ3515" s="91" t="s">
        <v>87</v>
      </c>
      <c r="AR3515" s="91" t="s">
        <v>87</v>
      </c>
      <c r="AW3515" s="91">
        <v>1</v>
      </c>
      <c r="AX3515" s="91">
        <v>0</v>
      </c>
      <c r="AZ3515" s="92">
        <v>41754</v>
      </c>
      <c r="BA3515" s="91" t="s">
        <v>183</v>
      </c>
      <c r="BB3515" s="92">
        <v>41754</v>
      </c>
      <c r="BC3515" s="91" t="s">
        <v>87</v>
      </c>
    </row>
    <row r="3516" spans="1:55">
      <c r="A3516" s="91">
        <f t="shared" si="54"/>
        <v>3515</v>
      </c>
      <c r="B3516" s="91">
        <v>2393401</v>
      </c>
      <c r="C3516" s="91">
        <v>77</v>
      </c>
      <c r="D3516" s="91">
        <v>23</v>
      </c>
      <c r="E3516" s="91" t="s">
        <v>87</v>
      </c>
      <c r="F3516" s="91" t="s">
        <v>87</v>
      </c>
      <c r="G3516" s="91" t="s">
        <v>29782</v>
      </c>
      <c r="I3516" s="91" t="s">
        <v>29783</v>
      </c>
      <c r="J3516" s="91" t="s">
        <v>29784</v>
      </c>
      <c r="K3516" s="91" t="s">
        <v>21980</v>
      </c>
      <c r="L3516" s="91" t="s">
        <v>29785</v>
      </c>
      <c r="O3516" s="91" t="s">
        <v>29786</v>
      </c>
      <c r="P3516" s="91" t="s">
        <v>29787</v>
      </c>
      <c r="R3516" s="91" t="s">
        <v>29788</v>
      </c>
      <c r="S3516" s="91" t="s">
        <v>29789</v>
      </c>
      <c r="T3516" s="91" t="s">
        <v>269</v>
      </c>
      <c r="U3516" s="91">
        <v>0</v>
      </c>
      <c r="V3516" s="91">
        <v>500000</v>
      </c>
      <c r="W3516" s="91">
        <v>0</v>
      </c>
      <c r="X3516" s="91">
        <v>100</v>
      </c>
      <c r="Y3516" s="91">
        <v>120</v>
      </c>
      <c r="Z3516" s="91">
        <v>40</v>
      </c>
      <c r="AA3516" s="91">
        <v>60</v>
      </c>
      <c r="AB3516" s="91">
        <v>120</v>
      </c>
      <c r="AC3516" s="91">
        <v>0</v>
      </c>
      <c r="AD3516" s="91">
        <v>100</v>
      </c>
      <c r="AE3516" s="91">
        <v>120</v>
      </c>
      <c r="AF3516" s="91">
        <v>1</v>
      </c>
      <c r="AG3516" s="91">
        <v>69</v>
      </c>
      <c r="AH3516" s="91">
        <v>1478475</v>
      </c>
      <c r="AI3516" s="91">
        <v>1</v>
      </c>
      <c r="AJ3516" s="91" t="s">
        <v>29783</v>
      </c>
      <c r="AK3516" s="91">
        <v>2</v>
      </c>
      <c r="AL3516" s="91">
        <v>2</v>
      </c>
      <c r="AM3516" s="91" t="s">
        <v>87</v>
      </c>
      <c r="AO3516" s="91">
        <v>0</v>
      </c>
      <c r="AP3516" s="91">
        <v>2</v>
      </c>
      <c r="AQ3516" s="91" t="s">
        <v>87</v>
      </c>
      <c r="AR3516" s="91" t="s">
        <v>87</v>
      </c>
      <c r="AW3516" s="91">
        <v>1</v>
      </c>
      <c r="AX3516" s="91">
        <v>0</v>
      </c>
      <c r="AZ3516" s="92">
        <v>41824</v>
      </c>
      <c r="BA3516" s="91" t="s">
        <v>183</v>
      </c>
      <c r="BB3516" s="92">
        <v>41824</v>
      </c>
      <c r="BC3516" s="91" t="s">
        <v>87</v>
      </c>
    </row>
    <row r="3517" spans="1:55">
      <c r="A3517" s="91">
        <f t="shared" si="54"/>
        <v>3516</v>
      </c>
      <c r="B3517" s="91">
        <v>2556001</v>
      </c>
      <c r="C3517" s="91">
        <v>80</v>
      </c>
      <c r="D3517" s="91">
        <v>23</v>
      </c>
      <c r="E3517" s="91">
        <v>25560</v>
      </c>
      <c r="F3517" s="91">
        <v>1</v>
      </c>
      <c r="G3517" s="91" t="s">
        <v>29790</v>
      </c>
      <c r="I3517" s="91" t="s">
        <v>29791</v>
      </c>
      <c r="J3517" s="91" t="s">
        <v>29792</v>
      </c>
      <c r="K3517" s="91" t="s">
        <v>1086</v>
      </c>
      <c r="L3517" s="91" t="s">
        <v>29793</v>
      </c>
      <c r="O3517" s="91" t="s">
        <v>29794</v>
      </c>
      <c r="P3517" s="91" t="s">
        <v>29795</v>
      </c>
      <c r="R3517" s="91" t="s">
        <v>29796</v>
      </c>
      <c r="S3517" s="91" t="s">
        <v>29797</v>
      </c>
      <c r="T3517" s="91" t="s">
        <v>269</v>
      </c>
      <c r="U3517" s="91">
        <v>0</v>
      </c>
      <c r="V3517" s="91">
        <v>500000</v>
      </c>
      <c r="W3517" s="91">
        <v>0</v>
      </c>
      <c r="X3517" s="91">
        <v>100</v>
      </c>
      <c r="Y3517" s="91">
        <v>120</v>
      </c>
      <c r="Z3517" s="91">
        <v>40</v>
      </c>
      <c r="AA3517" s="91">
        <v>60</v>
      </c>
      <c r="AB3517" s="91">
        <v>120</v>
      </c>
      <c r="AC3517" s="91">
        <v>40</v>
      </c>
      <c r="AD3517" s="91">
        <v>60</v>
      </c>
      <c r="AE3517" s="91">
        <v>120</v>
      </c>
      <c r="AF3517" s="91">
        <v>190</v>
      </c>
      <c r="AG3517" s="91">
        <v>4</v>
      </c>
      <c r="AH3517" s="91">
        <v>229598</v>
      </c>
      <c r="AI3517" s="91">
        <v>2</v>
      </c>
      <c r="AJ3517" s="91" t="s">
        <v>29798</v>
      </c>
      <c r="AK3517" s="91">
        <v>2</v>
      </c>
      <c r="AL3517" s="91">
        <v>0</v>
      </c>
      <c r="AM3517" s="91" t="s">
        <v>87</v>
      </c>
      <c r="AO3517" s="91">
        <v>0</v>
      </c>
      <c r="AP3517" s="91">
        <v>2</v>
      </c>
      <c r="AQ3517" s="91" t="s">
        <v>87</v>
      </c>
      <c r="AR3517" s="91" t="s">
        <v>87</v>
      </c>
      <c r="AW3517" s="91">
        <v>1</v>
      </c>
      <c r="AX3517" s="91">
        <v>0</v>
      </c>
      <c r="AZ3517" s="92">
        <v>36680</v>
      </c>
      <c r="BA3517" s="91" t="s">
        <v>183</v>
      </c>
      <c r="BB3517" s="92">
        <v>42388</v>
      </c>
      <c r="BC3517" s="91" t="s">
        <v>87</v>
      </c>
    </row>
    <row r="3518" spans="1:55">
      <c r="A3518" s="91">
        <f t="shared" si="54"/>
        <v>3517</v>
      </c>
      <c r="B3518" s="91">
        <v>2603004</v>
      </c>
      <c r="C3518" s="91">
        <v>57</v>
      </c>
      <c r="D3518" s="91">
        <v>23</v>
      </c>
      <c r="E3518" s="91" t="s">
        <v>87</v>
      </c>
      <c r="F3518" s="91" t="s">
        <v>87</v>
      </c>
      <c r="G3518" s="91" t="s">
        <v>29799</v>
      </c>
      <c r="I3518" s="91" t="s">
        <v>29800</v>
      </c>
      <c r="K3518" s="91" t="s">
        <v>29801</v>
      </c>
      <c r="L3518" s="91" t="s">
        <v>29802</v>
      </c>
      <c r="M3518" s="91" t="s">
        <v>29803</v>
      </c>
      <c r="O3518" s="91" t="s">
        <v>29804</v>
      </c>
      <c r="P3518" s="91" t="s">
        <v>29805</v>
      </c>
      <c r="U3518" s="91">
        <v>0</v>
      </c>
      <c r="V3518" s="91">
        <v>500000</v>
      </c>
      <c r="W3518" s="91">
        <v>0</v>
      </c>
      <c r="X3518" s="91">
        <v>100</v>
      </c>
      <c r="Y3518" s="91">
        <v>120</v>
      </c>
      <c r="Z3518" s="91">
        <v>40</v>
      </c>
      <c r="AA3518" s="91">
        <v>60</v>
      </c>
      <c r="AB3518" s="91">
        <v>120</v>
      </c>
      <c r="AC3518" s="91">
        <v>40</v>
      </c>
      <c r="AD3518" s="91">
        <v>60</v>
      </c>
      <c r="AE3518" s="91">
        <v>120</v>
      </c>
      <c r="AF3518" s="91">
        <v>5</v>
      </c>
      <c r="AG3518" s="91">
        <v>67</v>
      </c>
      <c r="AH3518" s="91">
        <v>79970</v>
      </c>
      <c r="AI3518" s="91">
        <v>2</v>
      </c>
      <c r="AJ3518" s="91" t="s">
        <v>29800</v>
      </c>
      <c r="AK3518" s="91">
        <v>2</v>
      </c>
      <c r="AL3518" s="91">
        <v>0</v>
      </c>
      <c r="AM3518" s="91" t="s">
        <v>87</v>
      </c>
      <c r="AO3518" s="91">
        <v>0</v>
      </c>
      <c r="AP3518" s="91">
        <v>1</v>
      </c>
      <c r="AQ3518" s="91" t="s">
        <v>87</v>
      </c>
      <c r="AR3518" s="91" t="s">
        <v>87</v>
      </c>
      <c r="AW3518" s="91">
        <v>1</v>
      </c>
      <c r="AX3518" s="91">
        <v>0</v>
      </c>
      <c r="AZ3518" s="92">
        <v>43132</v>
      </c>
      <c r="BA3518" s="91" t="s">
        <v>728</v>
      </c>
      <c r="BB3518" s="92">
        <v>43132</v>
      </c>
      <c r="BC3518" s="91" t="s">
        <v>728</v>
      </c>
    </row>
    <row r="3519" spans="1:55">
      <c r="A3519" s="91">
        <f t="shared" si="54"/>
        <v>3518</v>
      </c>
      <c r="B3519" s="91">
        <v>3852031</v>
      </c>
      <c r="C3519" s="91">
        <v>43</v>
      </c>
      <c r="D3519" s="91">
        <v>23</v>
      </c>
      <c r="E3519" s="91" t="s">
        <v>87</v>
      </c>
      <c r="F3519" s="91" t="s">
        <v>87</v>
      </c>
      <c r="G3519" s="91" t="s">
        <v>2379</v>
      </c>
      <c r="H3519" s="91" t="s">
        <v>5809</v>
      </c>
      <c r="I3519" s="91" t="s">
        <v>29806</v>
      </c>
      <c r="J3519" s="91" t="s">
        <v>22125</v>
      </c>
      <c r="K3519" s="91" t="s">
        <v>6762</v>
      </c>
      <c r="L3519" s="91" t="s">
        <v>29807</v>
      </c>
      <c r="M3519" s="91" t="s">
        <v>29808</v>
      </c>
      <c r="O3519" s="91" t="s">
        <v>29809</v>
      </c>
      <c r="P3519" s="91" t="s">
        <v>29810</v>
      </c>
      <c r="R3519" s="91" t="s">
        <v>29811</v>
      </c>
      <c r="S3519" s="91" t="s">
        <v>29812</v>
      </c>
      <c r="T3519" s="91" t="s">
        <v>269</v>
      </c>
      <c r="U3519" s="91">
        <v>0</v>
      </c>
      <c r="V3519" s="91">
        <v>500000</v>
      </c>
      <c r="W3519" s="91">
        <v>0</v>
      </c>
      <c r="X3519" s="91">
        <v>100</v>
      </c>
      <c r="Y3519" s="91">
        <v>120</v>
      </c>
      <c r="Z3519" s="91">
        <v>0</v>
      </c>
      <c r="AA3519" s="91">
        <v>0</v>
      </c>
      <c r="AB3519" s="91">
        <v>0</v>
      </c>
      <c r="AC3519" s="91">
        <v>0</v>
      </c>
      <c r="AD3519" s="91">
        <v>0</v>
      </c>
      <c r="AE3519" s="91">
        <v>0</v>
      </c>
      <c r="AF3519" s="91">
        <v>9</v>
      </c>
      <c r="AG3519" s="91">
        <v>211</v>
      </c>
      <c r="AH3519" s="91">
        <v>238228</v>
      </c>
      <c r="AI3519" s="91">
        <v>2</v>
      </c>
      <c r="AJ3519" s="91" t="s">
        <v>2405</v>
      </c>
      <c r="AK3519" s="91">
        <v>2</v>
      </c>
      <c r="AL3519" s="91">
        <v>2</v>
      </c>
      <c r="AM3519" s="91" t="s">
        <v>87</v>
      </c>
      <c r="AO3519" s="91">
        <v>0</v>
      </c>
      <c r="AP3519" s="91">
        <v>2</v>
      </c>
      <c r="AQ3519" s="91" t="s">
        <v>87</v>
      </c>
      <c r="AR3519" s="91" t="s">
        <v>87</v>
      </c>
      <c r="AW3519" s="91">
        <v>1</v>
      </c>
      <c r="AX3519" s="91">
        <v>0</v>
      </c>
      <c r="AZ3519" s="92">
        <v>43132</v>
      </c>
      <c r="BA3519" s="91" t="s">
        <v>3642</v>
      </c>
      <c r="BB3519" s="92">
        <v>43132</v>
      </c>
      <c r="BC3519" s="91" t="s">
        <v>3642</v>
      </c>
    </row>
    <row r="3520" spans="1:55">
      <c r="A3520" s="91">
        <f t="shared" si="54"/>
        <v>3519</v>
      </c>
      <c r="B3520" s="91">
        <v>3959001</v>
      </c>
      <c r="C3520" s="91">
        <v>10</v>
      </c>
      <c r="D3520" s="91">
        <v>23</v>
      </c>
      <c r="E3520" s="91">
        <v>39590</v>
      </c>
      <c r="F3520" s="91">
        <v>1</v>
      </c>
      <c r="G3520" s="91" t="s">
        <v>29813</v>
      </c>
      <c r="I3520" s="91" t="s">
        <v>29814</v>
      </c>
      <c r="J3520" s="91" t="s">
        <v>29813</v>
      </c>
      <c r="K3520" s="91" t="s">
        <v>29815</v>
      </c>
      <c r="L3520" s="91" t="s">
        <v>29816</v>
      </c>
      <c r="O3520" s="91" t="s">
        <v>29817</v>
      </c>
      <c r="P3520" s="91" t="s">
        <v>29818</v>
      </c>
      <c r="U3520" s="91">
        <v>1</v>
      </c>
      <c r="V3520" s="91">
        <v>500000</v>
      </c>
      <c r="W3520" s="91">
        <v>0</v>
      </c>
      <c r="X3520" s="91">
        <v>100</v>
      </c>
      <c r="Y3520" s="91">
        <v>120</v>
      </c>
      <c r="Z3520" s="91">
        <v>40</v>
      </c>
      <c r="AA3520" s="91">
        <v>60</v>
      </c>
      <c r="AB3520" s="91">
        <v>120</v>
      </c>
      <c r="AC3520" s="91">
        <v>100</v>
      </c>
      <c r="AD3520" s="91">
        <v>0</v>
      </c>
      <c r="AE3520" s="91">
        <v>0</v>
      </c>
      <c r="AF3520" s="91">
        <v>501</v>
      </c>
      <c r="AG3520" s="91">
        <v>461</v>
      </c>
      <c r="AH3520" s="91">
        <v>1003946</v>
      </c>
      <c r="AI3520" s="91">
        <v>2</v>
      </c>
      <c r="AJ3520" s="91" t="s">
        <v>29819</v>
      </c>
      <c r="AK3520" s="91">
        <v>2</v>
      </c>
      <c r="AL3520" s="91">
        <v>0</v>
      </c>
      <c r="AM3520" s="91" t="s">
        <v>87</v>
      </c>
      <c r="AO3520" s="91">
        <v>0</v>
      </c>
      <c r="AP3520" s="91">
        <v>2</v>
      </c>
      <c r="AQ3520" s="91">
        <v>1350582</v>
      </c>
      <c r="AR3520" s="91" t="s">
        <v>87</v>
      </c>
      <c r="AU3520" s="93">
        <v>42060</v>
      </c>
      <c r="AW3520" s="91">
        <v>1</v>
      </c>
      <c r="AX3520" s="91">
        <v>0</v>
      </c>
      <c r="AZ3520" s="92">
        <v>36680</v>
      </c>
      <c r="BA3520" s="91" t="s">
        <v>183</v>
      </c>
      <c r="BB3520" s="92">
        <v>42057</v>
      </c>
      <c r="BC3520" s="91" t="s">
        <v>87</v>
      </c>
    </row>
    <row r="3521" spans="1:55">
      <c r="A3521" s="91">
        <f t="shared" si="54"/>
        <v>3520</v>
      </c>
      <c r="B3521" s="91">
        <v>6488003</v>
      </c>
      <c r="C3521" s="91">
        <v>43</v>
      </c>
      <c r="D3521" s="91">
        <v>23</v>
      </c>
      <c r="E3521" s="91" t="s">
        <v>87</v>
      </c>
      <c r="F3521" s="91" t="s">
        <v>87</v>
      </c>
      <c r="G3521" s="91" t="s">
        <v>29820</v>
      </c>
      <c r="I3521" s="91" t="s">
        <v>29821</v>
      </c>
      <c r="J3521" s="91" t="s">
        <v>3237</v>
      </c>
      <c r="K3521" s="91" t="s">
        <v>29822</v>
      </c>
      <c r="L3521" s="91" t="s">
        <v>29823</v>
      </c>
      <c r="O3521" s="91" t="s">
        <v>29824</v>
      </c>
      <c r="P3521" s="91" t="s">
        <v>29825</v>
      </c>
      <c r="R3521" s="91" t="s">
        <v>29826</v>
      </c>
      <c r="S3521" s="91" t="s">
        <v>29073</v>
      </c>
      <c r="T3521" s="91" t="s">
        <v>201</v>
      </c>
      <c r="U3521" s="91">
        <v>0</v>
      </c>
      <c r="V3521" s="91">
        <v>500000</v>
      </c>
      <c r="W3521" s="91">
        <v>0</v>
      </c>
      <c r="X3521" s="91">
        <v>100</v>
      </c>
      <c r="Y3521" s="91">
        <v>120</v>
      </c>
      <c r="Z3521" s="91">
        <v>0</v>
      </c>
      <c r="AA3521" s="91">
        <v>0</v>
      </c>
      <c r="AB3521" s="91">
        <v>0</v>
      </c>
      <c r="AC3521" s="91">
        <v>0</v>
      </c>
      <c r="AD3521" s="91">
        <v>0</v>
      </c>
      <c r="AE3521" s="91">
        <v>0</v>
      </c>
      <c r="AF3521" s="91">
        <v>9</v>
      </c>
      <c r="AG3521" s="91">
        <v>954</v>
      </c>
      <c r="AH3521" s="91">
        <v>3894184</v>
      </c>
      <c r="AI3521" s="91">
        <v>2</v>
      </c>
      <c r="AJ3521" s="91" t="s">
        <v>28867</v>
      </c>
      <c r="AK3521" s="91">
        <v>2</v>
      </c>
      <c r="AL3521" s="91">
        <v>2</v>
      </c>
      <c r="AM3521" s="91" t="s">
        <v>87</v>
      </c>
      <c r="AO3521" s="91">
        <v>0</v>
      </c>
      <c r="AP3521" s="91">
        <v>2</v>
      </c>
      <c r="AQ3521" s="91" t="s">
        <v>87</v>
      </c>
      <c r="AR3521" s="91" t="s">
        <v>87</v>
      </c>
      <c r="AW3521" s="91">
        <v>1</v>
      </c>
      <c r="AX3521" s="91">
        <v>0</v>
      </c>
      <c r="AZ3521" s="92">
        <v>43132</v>
      </c>
      <c r="BA3521" s="91" t="s">
        <v>3642</v>
      </c>
      <c r="BB3521" s="92">
        <v>43132</v>
      </c>
      <c r="BC3521" s="91" t="s">
        <v>3642</v>
      </c>
    </row>
    <row r="3522" spans="1:55">
      <c r="A3522" s="91">
        <f t="shared" si="54"/>
        <v>3521</v>
      </c>
      <c r="B3522" s="91">
        <v>6868009</v>
      </c>
      <c r="C3522" s="91">
        <v>43</v>
      </c>
      <c r="D3522" s="91">
        <v>23</v>
      </c>
      <c r="E3522" s="91" t="s">
        <v>87</v>
      </c>
      <c r="F3522" s="91" t="s">
        <v>87</v>
      </c>
      <c r="G3522" s="91" t="s">
        <v>29827</v>
      </c>
      <c r="H3522" s="91" t="s">
        <v>29828</v>
      </c>
      <c r="I3522" s="91" t="s">
        <v>29829</v>
      </c>
      <c r="J3522" s="91" t="s">
        <v>29829</v>
      </c>
      <c r="K3522" s="91" t="s">
        <v>29830</v>
      </c>
      <c r="L3522" s="91" t="s">
        <v>29831</v>
      </c>
      <c r="M3522" s="91" t="s">
        <v>29832</v>
      </c>
      <c r="O3522" s="91" t="s">
        <v>29833</v>
      </c>
      <c r="P3522" s="91" t="s">
        <v>29834</v>
      </c>
      <c r="R3522" s="91" t="s">
        <v>29835</v>
      </c>
      <c r="S3522" s="91" t="s">
        <v>29836</v>
      </c>
      <c r="T3522" s="91" t="s">
        <v>16469</v>
      </c>
      <c r="U3522" s="91">
        <v>0</v>
      </c>
      <c r="V3522" s="91">
        <v>500000</v>
      </c>
      <c r="W3522" s="91">
        <v>0</v>
      </c>
      <c r="X3522" s="91">
        <v>100</v>
      </c>
      <c r="Y3522" s="91">
        <v>120</v>
      </c>
      <c r="Z3522" s="91">
        <v>0</v>
      </c>
      <c r="AA3522" s="91">
        <v>0</v>
      </c>
      <c r="AB3522" s="91">
        <v>0</v>
      </c>
      <c r="AC3522" s="91">
        <v>0</v>
      </c>
      <c r="AD3522" s="91">
        <v>0</v>
      </c>
      <c r="AE3522" s="91">
        <v>0</v>
      </c>
      <c r="AF3522" s="91">
        <v>5</v>
      </c>
      <c r="AG3522" s="91">
        <v>2</v>
      </c>
      <c r="AH3522" s="91">
        <v>2148929</v>
      </c>
      <c r="AI3522" s="91">
        <v>1</v>
      </c>
      <c r="AJ3522" s="91" t="s">
        <v>4615</v>
      </c>
      <c r="AK3522" s="91">
        <v>2</v>
      </c>
      <c r="AL3522" s="91">
        <v>2</v>
      </c>
      <c r="AM3522" s="91" t="s">
        <v>87</v>
      </c>
      <c r="AO3522" s="91">
        <v>0</v>
      </c>
      <c r="AP3522" s="91">
        <v>2</v>
      </c>
      <c r="AQ3522" s="91" t="s">
        <v>87</v>
      </c>
      <c r="AR3522" s="91" t="s">
        <v>87</v>
      </c>
      <c r="AW3522" s="91">
        <v>1</v>
      </c>
      <c r="AX3522" s="91">
        <v>0</v>
      </c>
      <c r="AZ3522" s="92">
        <v>43132</v>
      </c>
      <c r="BA3522" s="91" t="s">
        <v>3642</v>
      </c>
      <c r="BB3522" s="92">
        <v>43132</v>
      </c>
      <c r="BC3522" s="91" t="s">
        <v>3642</v>
      </c>
    </row>
    <row r="3523" spans="1:55">
      <c r="A3523" s="91">
        <f t="shared" ref="A3523:A3586" si="55">A3522+1</f>
        <v>3522</v>
      </c>
      <c r="B3523" s="91">
        <v>1028101</v>
      </c>
      <c r="C3523" s="91">
        <v>30</v>
      </c>
      <c r="D3523" s="91">
        <v>24</v>
      </c>
      <c r="E3523" s="91" t="s">
        <v>87</v>
      </c>
      <c r="F3523" s="91" t="s">
        <v>87</v>
      </c>
      <c r="G3523" s="91" t="s">
        <v>29837</v>
      </c>
      <c r="I3523" s="91" t="s">
        <v>29838</v>
      </c>
      <c r="J3523" s="91" t="s">
        <v>29839</v>
      </c>
      <c r="K3523" s="91" t="s">
        <v>29840</v>
      </c>
      <c r="L3523" s="91" t="s">
        <v>29841</v>
      </c>
      <c r="O3523" s="91" t="s">
        <v>29842</v>
      </c>
      <c r="P3523" s="91" t="s">
        <v>87</v>
      </c>
      <c r="U3523" s="91">
        <v>0</v>
      </c>
      <c r="V3523" s="91">
        <v>500000</v>
      </c>
      <c r="W3523" s="91">
        <v>100</v>
      </c>
      <c r="X3523" s="91">
        <v>0</v>
      </c>
      <c r="Y3523" s="91">
        <v>0</v>
      </c>
      <c r="Z3523" s="91">
        <v>100</v>
      </c>
      <c r="AA3523" s="91">
        <v>0</v>
      </c>
      <c r="AB3523" s="91">
        <v>0</v>
      </c>
      <c r="AC3523" s="91">
        <v>100</v>
      </c>
      <c r="AD3523" s="91">
        <v>0</v>
      </c>
      <c r="AE3523" s="91">
        <v>0</v>
      </c>
      <c r="AF3523" s="91">
        <v>9</v>
      </c>
      <c r="AG3523" s="91">
        <v>730</v>
      </c>
      <c r="AH3523" s="91">
        <v>2212825</v>
      </c>
      <c r="AI3523" s="91">
        <v>1</v>
      </c>
      <c r="AJ3523" s="91" t="s">
        <v>29843</v>
      </c>
      <c r="AK3523" s="91">
        <v>0</v>
      </c>
      <c r="AL3523" s="91">
        <v>0</v>
      </c>
      <c r="AM3523" s="91" t="s">
        <v>87</v>
      </c>
      <c r="AO3523" s="91">
        <v>0</v>
      </c>
      <c r="AP3523" s="91">
        <v>2</v>
      </c>
      <c r="AQ3523" s="91" t="s">
        <v>87</v>
      </c>
      <c r="AR3523" s="91" t="s">
        <v>87</v>
      </c>
      <c r="AW3523" s="91">
        <v>1</v>
      </c>
      <c r="AX3523" s="91">
        <v>0</v>
      </c>
      <c r="AZ3523" s="92">
        <v>37125</v>
      </c>
      <c r="BA3523" s="91" t="s">
        <v>183</v>
      </c>
      <c r="BB3523" s="92">
        <v>39087</v>
      </c>
      <c r="BC3523" s="91" t="s">
        <v>87</v>
      </c>
    </row>
    <row r="3524" spans="1:55">
      <c r="A3524" s="91">
        <f t="shared" si="55"/>
        <v>3523</v>
      </c>
      <c r="B3524" s="91">
        <v>1128501</v>
      </c>
      <c r="C3524" s="91">
        <v>62</v>
      </c>
      <c r="D3524" s="91">
        <v>24</v>
      </c>
      <c r="E3524" s="91">
        <v>11285</v>
      </c>
      <c r="F3524" s="91">
        <v>1</v>
      </c>
      <c r="G3524" s="91" t="s">
        <v>29844</v>
      </c>
      <c r="I3524" s="91" t="s">
        <v>29845</v>
      </c>
      <c r="J3524" s="91" t="s">
        <v>29844</v>
      </c>
      <c r="K3524" s="91" t="s">
        <v>29846</v>
      </c>
      <c r="L3524" s="91" t="s">
        <v>29847</v>
      </c>
      <c r="O3524" s="91" t="s">
        <v>29848</v>
      </c>
      <c r="P3524" s="91" t="s">
        <v>87</v>
      </c>
      <c r="U3524" s="91">
        <v>0</v>
      </c>
      <c r="V3524" s="91">
        <v>0</v>
      </c>
      <c r="W3524" s="91">
        <v>0</v>
      </c>
      <c r="X3524" s="91">
        <v>100</v>
      </c>
      <c r="Y3524" s="91">
        <v>120</v>
      </c>
      <c r="Z3524" s="91">
        <v>40</v>
      </c>
      <c r="AA3524" s="91">
        <v>60</v>
      </c>
      <c r="AB3524" s="91">
        <v>120</v>
      </c>
      <c r="AC3524" s="91">
        <v>0</v>
      </c>
      <c r="AD3524" s="91">
        <v>0</v>
      </c>
      <c r="AE3524" s="91">
        <v>0</v>
      </c>
      <c r="AF3524" s="91">
        <v>155</v>
      </c>
      <c r="AG3524" s="91">
        <v>604</v>
      </c>
      <c r="AH3524" s="91">
        <v>6279</v>
      </c>
      <c r="AI3524" s="91">
        <v>1</v>
      </c>
      <c r="AJ3524" s="91" t="s">
        <v>29849</v>
      </c>
      <c r="AK3524" s="91">
        <v>0</v>
      </c>
      <c r="AL3524" s="91">
        <v>0</v>
      </c>
      <c r="AM3524" s="91" t="s">
        <v>87</v>
      </c>
      <c r="AO3524" s="91">
        <v>0</v>
      </c>
      <c r="AP3524" s="91">
        <v>2</v>
      </c>
      <c r="AQ3524" s="91" t="s">
        <v>87</v>
      </c>
      <c r="AR3524" s="91" t="s">
        <v>87</v>
      </c>
      <c r="AW3524" s="91">
        <v>1</v>
      </c>
      <c r="AX3524" s="91">
        <v>0</v>
      </c>
      <c r="AZ3524" s="92">
        <v>37383</v>
      </c>
      <c r="BA3524" s="91" t="s">
        <v>183</v>
      </c>
      <c r="BB3524" s="92">
        <v>42471</v>
      </c>
      <c r="BC3524" s="91" t="s">
        <v>87</v>
      </c>
    </row>
    <row r="3525" spans="1:55">
      <c r="A3525" s="91">
        <f t="shared" si="55"/>
        <v>3524</v>
      </c>
      <c r="B3525" s="91">
        <v>1132001</v>
      </c>
      <c r="C3525" s="91">
        <v>80</v>
      </c>
      <c r="D3525" s="91">
        <v>24</v>
      </c>
      <c r="E3525" s="91">
        <v>11320</v>
      </c>
      <c r="F3525" s="91">
        <v>1</v>
      </c>
      <c r="G3525" s="91" t="s">
        <v>29850</v>
      </c>
      <c r="I3525" s="91" t="s">
        <v>23457</v>
      </c>
      <c r="J3525" s="91" t="s">
        <v>29851</v>
      </c>
      <c r="K3525" s="91" t="s">
        <v>29852</v>
      </c>
      <c r="L3525" s="91" t="s">
        <v>29853</v>
      </c>
      <c r="O3525" s="91" t="s">
        <v>29854</v>
      </c>
      <c r="P3525" s="91" t="s">
        <v>29855</v>
      </c>
      <c r="U3525" s="91">
        <v>1</v>
      </c>
      <c r="V3525" s="91">
        <v>500000</v>
      </c>
      <c r="W3525" s="91">
        <v>0</v>
      </c>
      <c r="X3525" s="91">
        <v>100</v>
      </c>
      <c r="Y3525" s="91">
        <v>120</v>
      </c>
      <c r="Z3525" s="91">
        <v>40</v>
      </c>
      <c r="AA3525" s="91">
        <v>60</v>
      </c>
      <c r="AB3525" s="91">
        <v>120</v>
      </c>
      <c r="AC3525" s="91">
        <v>40</v>
      </c>
      <c r="AD3525" s="91">
        <v>60</v>
      </c>
      <c r="AE3525" s="91">
        <v>120</v>
      </c>
      <c r="AF3525" s="91">
        <v>177</v>
      </c>
      <c r="AG3525" s="91">
        <v>200</v>
      </c>
      <c r="AH3525" s="91">
        <v>16301</v>
      </c>
      <c r="AI3525" s="91">
        <v>2</v>
      </c>
      <c r="AJ3525" s="91" t="s">
        <v>29856</v>
      </c>
      <c r="AK3525" s="91">
        <v>0</v>
      </c>
      <c r="AL3525" s="91">
        <v>0</v>
      </c>
      <c r="AM3525" s="91" t="s">
        <v>87</v>
      </c>
      <c r="AO3525" s="91">
        <v>0</v>
      </c>
      <c r="AP3525" s="91">
        <v>2</v>
      </c>
      <c r="AQ3525" s="91">
        <v>1566750</v>
      </c>
      <c r="AR3525" s="91" t="s">
        <v>87</v>
      </c>
      <c r="AU3525" s="93">
        <v>42060</v>
      </c>
      <c r="AW3525" s="91">
        <v>1</v>
      </c>
      <c r="AX3525" s="91">
        <v>0</v>
      </c>
      <c r="AZ3525" s="92">
        <v>36680</v>
      </c>
      <c r="BA3525" s="91" t="s">
        <v>183</v>
      </c>
      <c r="BB3525" s="92">
        <v>42057</v>
      </c>
      <c r="BC3525" s="91" t="s">
        <v>87</v>
      </c>
    </row>
    <row r="3526" spans="1:55">
      <c r="A3526" s="91">
        <f t="shared" si="55"/>
        <v>3525</v>
      </c>
      <c r="B3526" s="91">
        <v>1285301</v>
      </c>
      <c r="C3526" s="91">
        <v>70</v>
      </c>
      <c r="D3526" s="91">
        <v>24</v>
      </c>
      <c r="E3526" s="91">
        <v>12853</v>
      </c>
      <c r="F3526" s="91">
        <v>1</v>
      </c>
      <c r="G3526" s="91" t="s">
        <v>29857</v>
      </c>
      <c r="I3526" s="91" t="s">
        <v>29858</v>
      </c>
      <c r="J3526" s="91" t="s">
        <v>29859</v>
      </c>
      <c r="K3526" s="91" t="s">
        <v>29860</v>
      </c>
      <c r="L3526" s="91" t="s">
        <v>29861</v>
      </c>
      <c r="O3526" s="91" t="s">
        <v>29862</v>
      </c>
      <c r="P3526" s="91" t="s">
        <v>29863</v>
      </c>
      <c r="R3526" s="91" t="s">
        <v>29864</v>
      </c>
      <c r="U3526" s="91">
        <v>0</v>
      </c>
      <c r="V3526" s="91">
        <v>0</v>
      </c>
      <c r="W3526" s="91">
        <v>100</v>
      </c>
      <c r="X3526" s="91">
        <v>0</v>
      </c>
      <c r="Y3526" s="91">
        <v>0</v>
      </c>
      <c r="Z3526" s="91">
        <v>100</v>
      </c>
      <c r="AA3526" s="91">
        <v>0</v>
      </c>
      <c r="AB3526" s="91">
        <v>0</v>
      </c>
      <c r="AC3526" s="91">
        <v>0</v>
      </c>
      <c r="AD3526" s="91">
        <v>0</v>
      </c>
      <c r="AE3526" s="91">
        <v>0</v>
      </c>
      <c r="AF3526" s="91">
        <v>5</v>
      </c>
      <c r="AG3526" s="91">
        <v>58</v>
      </c>
      <c r="AH3526" s="91">
        <v>3648703</v>
      </c>
      <c r="AI3526" s="91">
        <v>1</v>
      </c>
      <c r="AJ3526" s="91" t="s">
        <v>29865</v>
      </c>
      <c r="AK3526" s="91">
        <v>0</v>
      </c>
      <c r="AL3526" s="91">
        <v>0</v>
      </c>
      <c r="AM3526" s="91" t="s">
        <v>87</v>
      </c>
      <c r="AO3526" s="91">
        <v>0</v>
      </c>
      <c r="AP3526" s="91">
        <v>0</v>
      </c>
      <c r="AQ3526" s="91" t="s">
        <v>87</v>
      </c>
      <c r="AR3526" s="91" t="s">
        <v>87</v>
      </c>
      <c r="AW3526" s="91">
        <v>1</v>
      </c>
      <c r="AX3526" s="91">
        <v>0</v>
      </c>
      <c r="AZ3526" s="92">
        <v>43132</v>
      </c>
      <c r="BA3526" s="91" t="s">
        <v>442</v>
      </c>
      <c r="BB3526" s="92">
        <v>43132</v>
      </c>
      <c r="BC3526" s="91" t="s">
        <v>442</v>
      </c>
    </row>
    <row r="3527" spans="1:55">
      <c r="A3527" s="91">
        <f t="shared" si="55"/>
        <v>3526</v>
      </c>
      <c r="B3527" s="91">
        <v>1472001</v>
      </c>
      <c r="C3527" s="91">
        <v>50</v>
      </c>
      <c r="D3527" s="91">
        <v>24</v>
      </c>
      <c r="E3527" s="91">
        <v>14720</v>
      </c>
      <c r="F3527" s="91">
        <v>1</v>
      </c>
      <c r="G3527" s="91" t="s">
        <v>29866</v>
      </c>
      <c r="I3527" s="91" t="s">
        <v>29867</v>
      </c>
      <c r="J3527" s="91" t="s">
        <v>29868</v>
      </c>
      <c r="K3527" s="91" t="s">
        <v>29869</v>
      </c>
      <c r="L3527" s="91" t="s">
        <v>29870</v>
      </c>
      <c r="O3527" s="91" t="s">
        <v>29871</v>
      </c>
      <c r="P3527" s="91" t="s">
        <v>29872</v>
      </c>
      <c r="U3527" s="91">
        <v>0</v>
      </c>
      <c r="V3527" s="91">
        <v>500000</v>
      </c>
      <c r="W3527" s="91">
        <v>40</v>
      </c>
      <c r="X3527" s="91">
        <v>60</v>
      </c>
      <c r="Y3527" s="91">
        <v>120</v>
      </c>
      <c r="Z3527" s="91">
        <v>40</v>
      </c>
      <c r="AA3527" s="91">
        <v>60</v>
      </c>
      <c r="AB3527" s="91">
        <v>120</v>
      </c>
      <c r="AC3527" s="91">
        <v>40</v>
      </c>
      <c r="AD3527" s="91">
        <v>60</v>
      </c>
      <c r="AE3527" s="91">
        <v>120</v>
      </c>
      <c r="AF3527" s="91">
        <v>5</v>
      </c>
      <c r="AG3527" s="91">
        <v>792</v>
      </c>
      <c r="AH3527" s="91">
        <v>3560176</v>
      </c>
      <c r="AI3527" s="91">
        <v>1</v>
      </c>
      <c r="AJ3527" s="91" t="s">
        <v>29873</v>
      </c>
      <c r="AK3527" s="91">
        <v>0</v>
      </c>
      <c r="AL3527" s="91">
        <v>0</v>
      </c>
      <c r="AM3527" s="91" t="s">
        <v>87</v>
      </c>
      <c r="AO3527" s="91">
        <v>0</v>
      </c>
      <c r="AP3527" s="91">
        <v>2</v>
      </c>
      <c r="AQ3527" s="91" t="s">
        <v>87</v>
      </c>
      <c r="AR3527" s="91" t="s">
        <v>87</v>
      </c>
      <c r="AW3527" s="91">
        <v>1</v>
      </c>
      <c r="AX3527" s="91">
        <v>0</v>
      </c>
      <c r="AZ3527" s="92">
        <v>36680</v>
      </c>
      <c r="BA3527" s="91" t="s">
        <v>183</v>
      </c>
      <c r="BB3527" s="92">
        <v>42461</v>
      </c>
      <c r="BC3527" s="91" t="s">
        <v>87</v>
      </c>
    </row>
    <row r="3528" spans="1:55">
      <c r="A3528" s="91">
        <f t="shared" si="55"/>
        <v>3527</v>
      </c>
      <c r="B3528" s="91">
        <v>1513801</v>
      </c>
      <c r="C3528" s="91">
        <v>20</v>
      </c>
      <c r="D3528" s="91">
        <v>24</v>
      </c>
      <c r="E3528" s="91" t="s">
        <v>87</v>
      </c>
      <c r="F3528" s="91" t="s">
        <v>87</v>
      </c>
      <c r="G3528" s="91" t="s">
        <v>29874</v>
      </c>
      <c r="H3528" s="91" t="s">
        <v>793</v>
      </c>
      <c r="I3528" s="91" t="s">
        <v>29875</v>
      </c>
      <c r="J3528" s="91" t="s">
        <v>29876</v>
      </c>
      <c r="K3528" s="91" t="s">
        <v>29877</v>
      </c>
      <c r="L3528" s="91" t="s">
        <v>29878</v>
      </c>
      <c r="M3528" s="91" t="s">
        <v>29879</v>
      </c>
      <c r="O3528" s="91" t="s">
        <v>29880</v>
      </c>
      <c r="P3528" s="91" t="s">
        <v>29881</v>
      </c>
      <c r="U3528" s="91">
        <v>1</v>
      </c>
      <c r="V3528" s="91">
        <v>500000</v>
      </c>
      <c r="W3528" s="91">
        <v>0</v>
      </c>
      <c r="X3528" s="91">
        <v>100</v>
      </c>
      <c r="Y3528" s="91">
        <v>120</v>
      </c>
      <c r="Z3528" s="91">
        <v>40</v>
      </c>
      <c r="AA3528" s="91">
        <v>60</v>
      </c>
      <c r="AB3528" s="91">
        <v>120</v>
      </c>
      <c r="AC3528" s="91">
        <v>40</v>
      </c>
      <c r="AD3528" s="91">
        <v>60</v>
      </c>
      <c r="AE3528" s="91">
        <v>120</v>
      </c>
      <c r="AF3528" s="91">
        <v>130</v>
      </c>
      <c r="AG3528" s="91">
        <v>139</v>
      </c>
      <c r="AH3528" s="91">
        <v>2434</v>
      </c>
      <c r="AI3528" s="91">
        <v>2</v>
      </c>
      <c r="AJ3528" s="91" t="s">
        <v>29882</v>
      </c>
      <c r="AK3528" s="91">
        <v>0</v>
      </c>
      <c r="AL3528" s="91">
        <v>0</v>
      </c>
      <c r="AM3528" s="91" t="s">
        <v>87</v>
      </c>
      <c r="AO3528" s="91">
        <v>0</v>
      </c>
      <c r="AP3528" s="91">
        <v>2</v>
      </c>
      <c r="AQ3528" s="91">
        <v>1324156</v>
      </c>
      <c r="AR3528" s="91" t="s">
        <v>87</v>
      </c>
      <c r="AU3528" s="93">
        <v>42060</v>
      </c>
      <c r="AW3528" s="91">
        <v>1</v>
      </c>
      <c r="AX3528" s="91">
        <v>0</v>
      </c>
      <c r="AZ3528" s="92">
        <v>37952</v>
      </c>
      <c r="BA3528" s="91" t="s">
        <v>183</v>
      </c>
      <c r="BB3528" s="92">
        <v>42057</v>
      </c>
      <c r="BC3528" s="91" t="s">
        <v>87</v>
      </c>
    </row>
    <row r="3529" spans="1:55">
      <c r="A3529" s="91">
        <f t="shared" si="55"/>
        <v>3528</v>
      </c>
      <c r="B3529" s="91">
        <v>1513802</v>
      </c>
      <c r="C3529" s="91">
        <v>20</v>
      </c>
      <c r="D3529" s="91">
        <v>24</v>
      </c>
      <c r="E3529" s="91" t="s">
        <v>87</v>
      </c>
      <c r="F3529" s="91" t="s">
        <v>87</v>
      </c>
      <c r="G3529" s="91" t="s">
        <v>29874</v>
      </c>
      <c r="H3529" s="91" t="s">
        <v>29883</v>
      </c>
      <c r="I3529" s="91" t="s">
        <v>29875</v>
      </c>
      <c r="J3529" s="91" t="s">
        <v>29884</v>
      </c>
      <c r="K3529" s="91" t="s">
        <v>29885</v>
      </c>
      <c r="L3529" s="91" t="s">
        <v>29886</v>
      </c>
      <c r="O3529" s="91" t="s">
        <v>29887</v>
      </c>
      <c r="P3529" s="91" t="s">
        <v>29888</v>
      </c>
      <c r="Q3529" s="91" t="s">
        <v>29889</v>
      </c>
      <c r="U3529" s="91">
        <v>1</v>
      </c>
      <c r="V3529" s="91">
        <v>500000</v>
      </c>
      <c r="W3529" s="91">
        <v>0</v>
      </c>
      <c r="X3529" s="91">
        <v>100</v>
      </c>
      <c r="Y3529" s="91">
        <v>120</v>
      </c>
      <c r="Z3529" s="91">
        <v>40</v>
      </c>
      <c r="AA3529" s="91">
        <v>60</v>
      </c>
      <c r="AB3529" s="91">
        <v>120</v>
      </c>
      <c r="AC3529" s="91">
        <v>0</v>
      </c>
      <c r="AD3529" s="91">
        <v>100</v>
      </c>
      <c r="AE3529" s="91">
        <v>120</v>
      </c>
      <c r="AF3529" s="91">
        <v>129</v>
      </c>
      <c r="AG3529" s="91">
        <v>148</v>
      </c>
      <c r="AH3529" s="91">
        <v>200735</v>
      </c>
      <c r="AI3529" s="91">
        <v>2</v>
      </c>
      <c r="AJ3529" s="91" t="s">
        <v>29882</v>
      </c>
      <c r="AK3529" s="91">
        <v>0</v>
      </c>
      <c r="AL3529" s="91">
        <v>2</v>
      </c>
      <c r="AM3529" s="91" t="s">
        <v>87</v>
      </c>
      <c r="AO3529" s="91">
        <v>0</v>
      </c>
      <c r="AP3529" s="91">
        <v>2</v>
      </c>
      <c r="AQ3529" s="91">
        <v>1324156</v>
      </c>
      <c r="AR3529" s="91" t="s">
        <v>87</v>
      </c>
      <c r="AU3529" s="93">
        <v>42060</v>
      </c>
      <c r="AW3529" s="91">
        <v>1</v>
      </c>
      <c r="AX3529" s="91">
        <v>0</v>
      </c>
      <c r="AZ3529" s="92">
        <v>39301</v>
      </c>
      <c r="BA3529" s="91" t="s">
        <v>183</v>
      </c>
      <c r="BB3529" s="92">
        <v>42057</v>
      </c>
      <c r="BC3529" s="91" t="s">
        <v>87</v>
      </c>
    </row>
    <row r="3530" spans="1:55">
      <c r="A3530" s="91">
        <f t="shared" si="55"/>
        <v>3529</v>
      </c>
      <c r="B3530" s="91">
        <v>1527001</v>
      </c>
      <c r="C3530" s="91">
        <v>80</v>
      </c>
      <c r="D3530" s="91">
        <v>24</v>
      </c>
      <c r="E3530" s="91">
        <v>15270</v>
      </c>
      <c r="F3530" s="91">
        <v>1</v>
      </c>
      <c r="G3530" s="91" t="s">
        <v>29890</v>
      </c>
      <c r="I3530" s="91" t="s">
        <v>29891</v>
      </c>
      <c r="J3530" s="91" t="s">
        <v>29890</v>
      </c>
      <c r="K3530" s="91" t="s">
        <v>29892</v>
      </c>
      <c r="L3530" s="91" t="s">
        <v>29893</v>
      </c>
      <c r="O3530" s="91" t="s">
        <v>29894</v>
      </c>
      <c r="P3530" s="91" t="s">
        <v>87</v>
      </c>
      <c r="U3530" s="91">
        <v>0</v>
      </c>
      <c r="V3530" s="91">
        <v>500000</v>
      </c>
      <c r="W3530" s="91">
        <v>0</v>
      </c>
      <c r="X3530" s="91">
        <v>100</v>
      </c>
      <c r="Y3530" s="91">
        <v>120</v>
      </c>
      <c r="Z3530" s="91">
        <v>40</v>
      </c>
      <c r="AA3530" s="91">
        <v>60</v>
      </c>
      <c r="AB3530" s="91">
        <v>120</v>
      </c>
      <c r="AC3530" s="91">
        <v>40</v>
      </c>
      <c r="AD3530" s="91">
        <v>60</v>
      </c>
      <c r="AE3530" s="91">
        <v>120</v>
      </c>
      <c r="AF3530" s="91">
        <v>182</v>
      </c>
      <c r="AG3530" s="91">
        <v>101</v>
      </c>
      <c r="AH3530" s="91">
        <v>503</v>
      </c>
      <c r="AI3530" s="91">
        <v>2</v>
      </c>
      <c r="AJ3530" s="91" t="s">
        <v>29895</v>
      </c>
      <c r="AK3530" s="91">
        <v>0</v>
      </c>
      <c r="AL3530" s="91">
        <v>0</v>
      </c>
      <c r="AM3530" s="91" t="s">
        <v>87</v>
      </c>
      <c r="AO3530" s="91">
        <v>0</v>
      </c>
      <c r="AP3530" s="91">
        <v>2</v>
      </c>
      <c r="AQ3530" s="91" t="s">
        <v>87</v>
      </c>
      <c r="AR3530" s="91" t="s">
        <v>87</v>
      </c>
      <c r="AW3530" s="91">
        <v>1</v>
      </c>
      <c r="AX3530" s="91">
        <v>0</v>
      </c>
      <c r="AZ3530" s="92">
        <v>36680</v>
      </c>
      <c r="BA3530" s="91" t="s">
        <v>183</v>
      </c>
      <c r="BB3530" s="92">
        <v>36825</v>
      </c>
      <c r="BC3530" s="91" t="s">
        <v>87</v>
      </c>
    </row>
    <row r="3531" spans="1:55">
      <c r="A3531" s="91">
        <f t="shared" si="55"/>
        <v>3530</v>
      </c>
      <c r="B3531" s="91">
        <v>1543301</v>
      </c>
      <c r="C3531" s="91">
        <v>80</v>
      </c>
      <c r="D3531" s="91">
        <v>24</v>
      </c>
      <c r="E3531" s="91" t="s">
        <v>87</v>
      </c>
      <c r="F3531" s="91" t="s">
        <v>87</v>
      </c>
      <c r="G3531" s="91" t="s">
        <v>29896</v>
      </c>
      <c r="H3531" s="91" t="s">
        <v>29897</v>
      </c>
      <c r="I3531" s="91" t="s">
        <v>29898</v>
      </c>
      <c r="J3531" s="91" t="s">
        <v>29899</v>
      </c>
      <c r="K3531" s="91" t="s">
        <v>29900</v>
      </c>
      <c r="L3531" s="91" t="s">
        <v>29901</v>
      </c>
      <c r="O3531" s="91" t="s">
        <v>29902</v>
      </c>
      <c r="P3531" s="91" t="s">
        <v>29903</v>
      </c>
      <c r="U3531" s="91">
        <v>1</v>
      </c>
      <c r="V3531" s="91">
        <v>500000</v>
      </c>
      <c r="W3531" s="91">
        <v>0</v>
      </c>
      <c r="X3531" s="91">
        <v>100</v>
      </c>
      <c r="Y3531" s="91">
        <v>120</v>
      </c>
      <c r="Z3531" s="91">
        <v>40</v>
      </c>
      <c r="AA3531" s="91">
        <v>60</v>
      </c>
      <c r="AB3531" s="91">
        <v>120</v>
      </c>
      <c r="AC3531" s="91">
        <v>40</v>
      </c>
      <c r="AD3531" s="91">
        <v>60</v>
      </c>
      <c r="AE3531" s="91">
        <v>120</v>
      </c>
      <c r="AF3531" s="91">
        <v>183</v>
      </c>
      <c r="AG3531" s="91">
        <v>13</v>
      </c>
      <c r="AH3531" s="91">
        <v>1480</v>
      </c>
      <c r="AI3531" s="91">
        <v>2</v>
      </c>
      <c r="AJ3531" s="91" t="s">
        <v>29904</v>
      </c>
      <c r="AK3531" s="91">
        <v>0</v>
      </c>
      <c r="AL3531" s="91">
        <v>0</v>
      </c>
      <c r="AM3531" s="91" t="s">
        <v>87</v>
      </c>
      <c r="AO3531" s="91">
        <v>0</v>
      </c>
      <c r="AP3531" s="91">
        <v>2</v>
      </c>
      <c r="AQ3531" s="91">
        <v>1504909</v>
      </c>
      <c r="AR3531" s="91" t="s">
        <v>87</v>
      </c>
      <c r="AU3531" s="93">
        <v>42060</v>
      </c>
      <c r="AW3531" s="91">
        <v>1</v>
      </c>
      <c r="AX3531" s="91">
        <v>0</v>
      </c>
      <c r="AZ3531" s="92">
        <v>38135</v>
      </c>
      <c r="BA3531" s="91" t="s">
        <v>183</v>
      </c>
      <c r="BB3531" s="92">
        <v>42057</v>
      </c>
      <c r="BC3531" s="91" t="s">
        <v>87</v>
      </c>
    </row>
    <row r="3532" spans="1:55">
      <c r="A3532" s="91">
        <f t="shared" si="55"/>
        <v>3531</v>
      </c>
      <c r="B3532" s="91">
        <v>1697701</v>
      </c>
      <c r="C3532" s="91">
        <v>77</v>
      </c>
      <c r="D3532" s="91">
        <v>24</v>
      </c>
      <c r="E3532" s="91" t="s">
        <v>87</v>
      </c>
      <c r="F3532" s="91" t="s">
        <v>87</v>
      </c>
      <c r="G3532" s="91" t="s">
        <v>29905</v>
      </c>
      <c r="I3532" s="91" t="s">
        <v>29906</v>
      </c>
      <c r="J3532" s="91" t="s">
        <v>29907</v>
      </c>
      <c r="K3532" s="91" t="s">
        <v>1679</v>
      </c>
      <c r="L3532" s="91" t="s">
        <v>29908</v>
      </c>
      <c r="O3532" s="91" t="s">
        <v>29909</v>
      </c>
      <c r="P3532" s="91" t="s">
        <v>29910</v>
      </c>
      <c r="R3532" s="91" t="s">
        <v>29911</v>
      </c>
      <c r="T3532" s="91" t="s">
        <v>201</v>
      </c>
      <c r="U3532" s="91">
        <v>1</v>
      </c>
      <c r="V3532" s="91">
        <v>500000</v>
      </c>
      <c r="W3532" s="91">
        <v>0</v>
      </c>
      <c r="X3532" s="91">
        <v>100</v>
      </c>
      <c r="Y3532" s="91">
        <v>120</v>
      </c>
      <c r="Z3532" s="91">
        <v>40</v>
      </c>
      <c r="AA3532" s="91">
        <v>60</v>
      </c>
      <c r="AB3532" s="91">
        <v>120</v>
      </c>
      <c r="AC3532" s="91">
        <v>40</v>
      </c>
      <c r="AD3532" s="91">
        <v>60</v>
      </c>
      <c r="AE3532" s="91">
        <v>120</v>
      </c>
      <c r="AF3532" s="91">
        <v>167</v>
      </c>
      <c r="AG3532" s="91">
        <v>4</v>
      </c>
      <c r="AH3532" s="91">
        <v>1003209</v>
      </c>
      <c r="AI3532" s="91">
        <v>2</v>
      </c>
      <c r="AJ3532" s="91" t="s">
        <v>29912</v>
      </c>
      <c r="AK3532" s="91">
        <v>0</v>
      </c>
      <c r="AL3532" s="91">
        <v>0</v>
      </c>
      <c r="AM3532" s="91" t="s">
        <v>87</v>
      </c>
      <c r="AO3532" s="91">
        <v>0</v>
      </c>
      <c r="AP3532" s="91">
        <v>2</v>
      </c>
      <c r="AQ3532" s="91">
        <v>1575110</v>
      </c>
      <c r="AR3532" s="91" t="s">
        <v>87</v>
      </c>
      <c r="AU3532" s="93">
        <v>42060</v>
      </c>
      <c r="AW3532" s="91">
        <v>1</v>
      </c>
      <c r="AX3532" s="91">
        <v>0</v>
      </c>
      <c r="AZ3532" s="92">
        <v>38896</v>
      </c>
      <c r="BA3532" s="91" t="s">
        <v>183</v>
      </c>
      <c r="BB3532" s="92">
        <v>43041.593425925923</v>
      </c>
      <c r="BC3532" s="91" t="s">
        <v>233</v>
      </c>
    </row>
    <row r="3533" spans="1:55">
      <c r="A3533" s="91">
        <f t="shared" si="55"/>
        <v>3532</v>
      </c>
      <c r="B3533" s="91">
        <v>1721301</v>
      </c>
      <c r="C3533" s="91">
        <v>70</v>
      </c>
      <c r="D3533" s="91">
        <v>24</v>
      </c>
      <c r="E3533" s="91" t="s">
        <v>87</v>
      </c>
      <c r="F3533" s="91" t="s">
        <v>87</v>
      </c>
      <c r="G3533" s="91" t="s">
        <v>29913</v>
      </c>
      <c r="K3533" s="91" t="s">
        <v>29914</v>
      </c>
      <c r="L3533" s="91" t="s">
        <v>29915</v>
      </c>
      <c r="O3533" s="91" t="s">
        <v>29916</v>
      </c>
      <c r="P3533" s="91" t="s">
        <v>29917</v>
      </c>
      <c r="R3533" s="91" t="s">
        <v>29918</v>
      </c>
      <c r="T3533" s="91" t="s">
        <v>385</v>
      </c>
      <c r="U3533" s="91">
        <v>0</v>
      </c>
      <c r="V3533" s="91">
        <v>500000</v>
      </c>
      <c r="W3533" s="91">
        <v>0</v>
      </c>
      <c r="X3533" s="91">
        <v>100</v>
      </c>
      <c r="Y3533" s="91">
        <v>120</v>
      </c>
      <c r="Z3533" s="91">
        <v>40</v>
      </c>
      <c r="AA3533" s="91">
        <v>60</v>
      </c>
      <c r="AB3533" s="91">
        <v>120</v>
      </c>
      <c r="AC3533" s="91">
        <v>0</v>
      </c>
      <c r="AD3533" s="91">
        <v>100</v>
      </c>
      <c r="AE3533" s="91">
        <v>120</v>
      </c>
      <c r="AF3533" s="91">
        <v>5</v>
      </c>
      <c r="AG3533" s="91">
        <v>521</v>
      </c>
      <c r="AH3533" s="91">
        <v>9018981</v>
      </c>
      <c r="AI3533" s="91">
        <v>2</v>
      </c>
      <c r="AJ3533" s="91" t="s">
        <v>29919</v>
      </c>
      <c r="AK3533" s="91">
        <v>0</v>
      </c>
      <c r="AL3533" s="91">
        <v>0</v>
      </c>
      <c r="AM3533" s="91" t="s">
        <v>87</v>
      </c>
      <c r="AO3533" s="91">
        <v>0</v>
      </c>
      <c r="AP3533" s="91">
        <v>2</v>
      </c>
      <c r="AQ3533" s="91" t="s">
        <v>87</v>
      </c>
      <c r="AR3533" s="91" t="s">
        <v>87</v>
      </c>
      <c r="AW3533" s="91">
        <v>1</v>
      </c>
      <c r="AX3533" s="91">
        <v>0</v>
      </c>
      <c r="AZ3533" s="92">
        <v>39001</v>
      </c>
      <c r="BA3533" s="91" t="s">
        <v>183</v>
      </c>
      <c r="BB3533" s="92">
        <v>41409</v>
      </c>
      <c r="BC3533" s="91" t="s">
        <v>87</v>
      </c>
    </row>
    <row r="3534" spans="1:55">
      <c r="A3534" s="91">
        <f t="shared" si="55"/>
        <v>3533</v>
      </c>
      <c r="B3534" s="91">
        <v>1743402</v>
      </c>
      <c r="C3534" s="91">
        <v>77</v>
      </c>
      <c r="D3534" s="91">
        <v>24</v>
      </c>
      <c r="E3534" s="91" t="s">
        <v>87</v>
      </c>
      <c r="F3534" s="91" t="s">
        <v>87</v>
      </c>
      <c r="G3534" s="91" t="s">
        <v>9557</v>
      </c>
      <c r="H3534" s="91" t="s">
        <v>29920</v>
      </c>
      <c r="I3534" s="91" t="s">
        <v>29921</v>
      </c>
      <c r="K3534" s="91" t="s">
        <v>29922</v>
      </c>
      <c r="L3534" s="91" t="s">
        <v>29923</v>
      </c>
      <c r="O3534" s="91" t="s">
        <v>29924</v>
      </c>
      <c r="P3534" s="91" t="s">
        <v>29925</v>
      </c>
      <c r="R3534" s="91" t="s">
        <v>29926</v>
      </c>
      <c r="S3534" s="91" t="s">
        <v>29927</v>
      </c>
      <c r="T3534" s="91" t="s">
        <v>860</v>
      </c>
      <c r="U3534" s="91">
        <v>0</v>
      </c>
      <c r="V3534" s="91">
        <v>0</v>
      </c>
      <c r="W3534" s="91">
        <v>100</v>
      </c>
      <c r="X3534" s="91">
        <v>0</v>
      </c>
      <c r="Y3534" s="91">
        <v>0</v>
      </c>
      <c r="Z3534" s="91">
        <v>100</v>
      </c>
      <c r="AA3534" s="91">
        <v>0</v>
      </c>
      <c r="AB3534" s="91">
        <v>0</v>
      </c>
      <c r="AC3534" s="91">
        <v>100</v>
      </c>
      <c r="AD3534" s="91">
        <v>0</v>
      </c>
      <c r="AE3534" s="91">
        <v>0</v>
      </c>
      <c r="AF3534" s="91">
        <v>173</v>
      </c>
      <c r="AG3534" s="91">
        <v>329</v>
      </c>
      <c r="AH3534" s="91">
        <v>156731</v>
      </c>
      <c r="AI3534" s="91">
        <v>1</v>
      </c>
      <c r="AJ3534" s="91" t="s">
        <v>29928</v>
      </c>
      <c r="AK3534" s="91">
        <v>0</v>
      </c>
      <c r="AL3534" s="91">
        <v>0</v>
      </c>
      <c r="AM3534" s="91">
        <v>37102000204000</v>
      </c>
      <c r="AO3534" s="91">
        <v>0</v>
      </c>
      <c r="AP3534" s="91">
        <v>2</v>
      </c>
      <c r="AQ3534" s="91" t="s">
        <v>87</v>
      </c>
      <c r="AR3534" s="91" t="s">
        <v>87</v>
      </c>
      <c r="AW3534" s="91">
        <v>1</v>
      </c>
      <c r="AX3534" s="91">
        <v>0</v>
      </c>
      <c r="AZ3534" s="92">
        <v>43132</v>
      </c>
      <c r="BA3534" s="91" t="s">
        <v>1852</v>
      </c>
      <c r="BB3534" s="92">
        <v>43132</v>
      </c>
      <c r="BC3534" s="91" t="s">
        <v>1852</v>
      </c>
    </row>
    <row r="3535" spans="1:55">
      <c r="A3535" s="91">
        <f t="shared" si="55"/>
        <v>3534</v>
      </c>
      <c r="B3535" s="91">
        <v>1814403</v>
      </c>
      <c r="C3535" s="91">
        <v>57</v>
      </c>
      <c r="D3535" s="91">
        <v>24</v>
      </c>
      <c r="E3535" s="91">
        <v>18144</v>
      </c>
      <c r="F3535" s="91">
        <v>3</v>
      </c>
      <c r="G3535" s="91" t="s">
        <v>29929</v>
      </c>
      <c r="H3535" s="91" t="s">
        <v>7445</v>
      </c>
      <c r="I3535" s="91" t="s">
        <v>29930</v>
      </c>
      <c r="K3535" s="91" t="s">
        <v>29931</v>
      </c>
      <c r="L3535" s="91" t="s">
        <v>29932</v>
      </c>
      <c r="O3535" s="91" t="s">
        <v>87</v>
      </c>
      <c r="P3535" s="91" t="s">
        <v>87</v>
      </c>
      <c r="U3535" s="91">
        <v>0</v>
      </c>
      <c r="V3535" s="91">
        <v>500000</v>
      </c>
      <c r="W3535" s="91">
        <v>0</v>
      </c>
      <c r="X3535" s="91">
        <v>100</v>
      </c>
      <c r="Y3535" s="91">
        <v>120</v>
      </c>
      <c r="Z3535" s="91">
        <v>40</v>
      </c>
      <c r="AA3535" s="91">
        <v>60</v>
      </c>
      <c r="AB3535" s="91">
        <v>120</v>
      </c>
      <c r="AC3535" s="91">
        <v>40</v>
      </c>
      <c r="AD3535" s="91">
        <v>60</v>
      </c>
      <c r="AE3535" s="91">
        <v>120</v>
      </c>
      <c r="AF3535" s="91">
        <v>153</v>
      </c>
      <c r="AG3535" s="91">
        <v>366</v>
      </c>
      <c r="AH3535" s="91">
        <v>577628</v>
      </c>
      <c r="AI3535" s="91">
        <v>1</v>
      </c>
      <c r="AJ3535" s="91" t="s">
        <v>29933</v>
      </c>
      <c r="AK3535" s="91">
        <v>0</v>
      </c>
      <c r="AL3535" s="91">
        <v>2</v>
      </c>
      <c r="AM3535" s="91" t="s">
        <v>87</v>
      </c>
      <c r="AO3535" s="91">
        <v>0</v>
      </c>
      <c r="AP3535" s="91">
        <v>2</v>
      </c>
      <c r="AQ3535" s="91" t="s">
        <v>87</v>
      </c>
      <c r="AR3535" s="91" t="s">
        <v>87</v>
      </c>
      <c r="AW3535" s="91">
        <v>1</v>
      </c>
      <c r="AX3535" s="91">
        <v>0</v>
      </c>
      <c r="AZ3535" s="92">
        <v>43132</v>
      </c>
      <c r="BA3535" s="91" t="s">
        <v>728</v>
      </c>
      <c r="BB3535" s="92">
        <v>43132</v>
      </c>
      <c r="BC3535" s="91" t="s">
        <v>728</v>
      </c>
    </row>
    <row r="3536" spans="1:55">
      <c r="A3536" s="91">
        <f t="shared" si="55"/>
        <v>3535</v>
      </c>
      <c r="B3536" s="91">
        <v>1815401</v>
      </c>
      <c r="C3536" s="91">
        <v>80</v>
      </c>
      <c r="D3536" s="91">
        <v>24</v>
      </c>
      <c r="E3536" s="91" t="s">
        <v>87</v>
      </c>
      <c r="F3536" s="91" t="s">
        <v>87</v>
      </c>
      <c r="G3536" s="91" t="s">
        <v>29934</v>
      </c>
      <c r="H3536" s="91" t="s">
        <v>29935</v>
      </c>
      <c r="I3536" s="91" t="s">
        <v>29936</v>
      </c>
      <c r="J3536" s="91" t="s">
        <v>29937</v>
      </c>
      <c r="K3536" s="91" t="s">
        <v>29938</v>
      </c>
      <c r="L3536" s="91" t="s">
        <v>29939</v>
      </c>
      <c r="O3536" s="91" t="s">
        <v>29940</v>
      </c>
      <c r="P3536" s="91" t="s">
        <v>29941</v>
      </c>
      <c r="R3536" s="91" t="s">
        <v>29942</v>
      </c>
      <c r="S3536" s="91" t="s">
        <v>29943</v>
      </c>
      <c r="T3536" s="91" t="s">
        <v>29944</v>
      </c>
      <c r="U3536" s="91">
        <v>0</v>
      </c>
      <c r="V3536" s="91">
        <v>500000</v>
      </c>
      <c r="W3536" s="91">
        <v>0</v>
      </c>
      <c r="X3536" s="91">
        <v>100</v>
      </c>
      <c r="Y3536" s="91">
        <v>120</v>
      </c>
      <c r="Z3536" s="91">
        <v>40</v>
      </c>
      <c r="AA3536" s="91">
        <v>60</v>
      </c>
      <c r="AB3536" s="91">
        <v>120</v>
      </c>
      <c r="AC3536" s="91">
        <v>0</v>
      </c>
      <c r="AD3536" s="91">
        <v>100</v>
      </c>
      <c r="AE3536" s="91">
        <v>120</v>
      </c>
      <c r="AF3536" s="91">
        <v>170</v>
      </c>
      <c r="AG3536" s="91">
        <v>24</v>
      </c>
      <c r="AH3536" s="91">
        <v>6297163</v>
      </c>
      <c r="AI3536" s="91">
        <v>1</v>
      </c>
      <c r="AJ3536" s="91" t="s">
        <v>29936</v>
      </c>
      <c r="AK3536" s="91">
        <v>0</v>
      </c>
      <c r="AL3536" s="91">
        <v>0</v>
      </c>
      <c r="AM3536" s="91" t="s">
        <v>87</v>
      </c>
      <c r="AO3536" s="91">
        <v>0</v>
      </c>
      <c r="AP3536" s="91">
        <v>2</v>
      </c>
      <c r="AQ3536" s="91" t="s">
        <v>87</v>
      </c>
      <c r="AR3536" s="91" t="s">
        <v>87</v>
      </c>
      <c r="AW3536" s="91">
        <v>1</v>
      </c>
      <c r="AX3536" s="91">
        <v>0</v>
      </c>
      <c r="AY3536" s="91">
        <v>0</v>
      </c>
      <c r="AZ3536" s="92">
        <v>41506</v>
      </c>
      <c r="BA3536" s="91" t="s">
        <v>183</v>
      </c>
      <c r="BB3536" s="92">
        <v>41506</v>
      </c>
      <c r="BC3536" s="91" t="s">
        <v>87</v>
      </c>
    </row>
    <row r="3537" spans="1:55">
      <c r="A3537" s="91">
        <f t="shared" si="55"/>
        <v>3536</v>
      </c>
      <c r="B3537" s="91">
        <v>1833001</v>
      </c>
      <c r="C3537" s="91">
        <v>62</v>
      </c>
      <c r="D3537" s="91">
        <v>24</v>
      </c>
      <c r="E3537" s="91" t="s">
        <v>87</v>
      </c>
      <c r="F3537" s="91" t="s">
        <v>87</v>
      </c>
      <c r="G3537" s="91" t="s">
        <v>29945</v>
      </c>
      <c r="I3537" s="91" t="s">
        <v>29946</v>
      </c>
      <c r="J3537" s="91" t="s">
        <v>29947</v>
      </c>
      <c r="K3537" s="91" t="s">
        <v>4692</v>
      </c>
      <c r="L3537" s="91" t="s">
        <v>29948</v>
      </c>
      <c r="O3537" s="91" t="s">
        <v>29949</v>
      </c>
      <c r="P3537" s="91" t="s">
        <v>29950</v>
      </c>
      <c r="U3537" s="91">
        <v>0</v>
      </c>
      <c r="V3537" s="91">
        <v>0</v>
      </c>
      <c r="W3537" s="91">
        <v>0</v>
      </c>
      <c r="X3537" s="91">
        <v>0</v>
      </c>
      <c r="Y3537" s="91">
        <v>0</v>
      </c>
      <c r="Z3537" s="91">
        <v>40</v>
      </c>
      <c r="AA3537" s="91">
        <v>60</v>
      </c>
      <c r="AB3537" s="91">
        <v>120</v>
      </c>
      <c r="AC3537" s="91">
        <v>0</v>
      </c>
      <c r="AD3537" s="91">
        <v>0</v>
      </c>
      <c r="AE3537" s="91">
        <v>0</v>
      </c>
      <c r="AF3537" s="91">
        <v>5</v>
      </c>
      <c r="AG3537" s="91">
        <v>282</v>
      </c>
      <c r="AH3537" s="91">
        <v>328721</v>
      </c>
      <c r="AI3537" s="91">
        <v>1</v>
      </c>
      <c r="AJ3537" s="91" t="s">
        <v>29946</v>
      </c>
      <c r="AK3537" s="91">
        <v>0</v>
      </c>
      <c r="AL3537" s="91">
        <v>0</v>
      </c>
      <c r="AM3537" s="91" t="s">
        <v>87</v>
      </c>
      <c r="AO3537" s="91">
        <v>0</v>
      </c>
      <c r="AP3537" s="91">
        <v>2</v>
      </c>
      <c r="AQ3537" s="91" t="s">
        <v>87</v>
      </c>
      <c r="AR3537" s="91" t="s">
        <v>87</v>
      </c>
      <c r="AW3537" s="91">
        <v>1</v>
      </c>
      <c r="AX3537" s="91">
        <v>0</v>
      </c>
      <c r="AZ3537" s="92">
        <v>39526</v>
      </c>
      <c r="BA3537" s="91" t="s">
        <v>183</v>
      </c>
      <c r="BB3537" s="92">
        <v>42471</v>
      </c>
      <c r="BC3537" s="91" t="s">
        <v>87</v>
      </c>
    </row>
    <row r="3538" spans="1:55">
      <c r="A3538" s="91">
        <f t="shared" si="55"/>
        <v>3537</v>
      </c>
      <c r="B3538" s="91">
        <v>1920601</v>
      </c>
      <c r="C3538" s="91">
        <v>50</v>
      </c>
      <c r="D3538" s="91">
        <v>24</v>
      </c>
      <c r="E3538" s="91">
        <v>19206</v>
      </c>
      <c r="F3538" s="91">
        <v>1</v>
      </c>
      <c r="G3538" s="91" t="s">
        <v>29951</v>
      </c>
      <c r="I3538" s="91" t="s">
        <v>29952</v>
      </c>
      <c r="J3538" s="91" t="s">
        <v>29953</v>
      </c>
      <c r="K3538" s="91" t="s">
        <v>10574</v>
      </c>
      <c r="L3538" s="91" t="s">
        <v>29954</v>
      </c>
      <c r="O3538" s="91" t="s">
        <v>29955</v>
      </c>
      <c r="P3538" s="91" t="s">
        <v>29956</v>
      </c>
      <c r="U3538" s="91">
        <v>0</v>
      </c>
      <c r="V3538" s="91">
        <v>500000</v>
      </c>
      <c r="W3538" s="91">
        <v>0</v>
      </c>
      <c r="X3538" s="91">
        <v>100</v>
      </c>
      <c r="Y3538" s="91">
        <v>120</v>
      </c>
      <c r="Z3538" s="91">
        <v>40</v>
      </c>
      <c r="AA3538" s="91">
        <v>60</v>
      </c>
      <c r="AB3538" s="91">
        <v>120</v>
      </c>
      <c r="AC3538" s="91">
        <v>40</v>
      </c>
      <c r="AD3538" s="91">
        <v>60</v>
      </c>
      <c r="AE3538" s="91">
        <v>120</v>
      </c>
      <c r="AF3538" s="91">
        <v>155</v>
      </c>
      <c r="AG3538" s="91">
        <v>30</v>
      </c>
      <c r="AH3538" s="91">
        <v>242504</v>
      </c>
      <c r="AI3538" s="91">
        <v>1</v>
      </c>
      <c r="AJ3538" s="91" t="s">
        <v>29957</v>
      </c>
      <c r="AK3538" s="91">
        <v>0</v>
      </c>
      <c r="AL3538" s="91">
        <v>1</v>
      </c>
      <c r="AM3538" s="91">
        <v>23302936181321</v>
      </c>
      <c r="AN3538" s="91" t="s">
        <v>29958</v>
      </c>
      <c r="AO3538" s="91">
        <v>1</v>
      </c>
      <c r="AP3538" s="91">
        <v>2</v>
      </c>
      <c r="AQ3538" s="91" t="s">
        <v>87</v>
      </c>
      <c r="AR3538" s="91" t="s">
        <v>87</v>
      </c>
      <c r="AW3538" s="91">
        <v>1</v>
      </c>
      <c r="AX3538" s="91">
        <v>0</v>
      </c>
      <c r="AZ3538" s="92">
        <v>43157.079722222225</v>
      </c>
      <c r="BA3538" s="91" t="s">
        <v>233</v>
      </c>
      <c r="BB3538" s="92">
        <v>43157.079722222225</v>
      </c>
      <c r="BC3538" s="91" t="s">
        <v>233</v>
      </c>
    </row>
    <row r="3539" spans="1:55">
      <c r="A3539" s="91">
        <f t="shared" si="55"/>
        <v>3538</v>
      </c>
      <c r="B3539" s="91">
        <v>2025201</v>
      </c>
      <c r="C3539" s="91">
        <v>77</v>
      </c>
      <c r="D3539" s="91">
        <v>24</v>
      </c>
      <c r="E3539" s="91" t="s">
        <v>87</v>
      </c>
      <c r="F3539" s="91" t="s">
        <v>87</v>
      </c>
      <c r="G3539" s="91" t="s">
        <v>29959</v>
      </c>
      <c r="H3539" s="91" t="s">
        <v>1736</v>
      </c>
      <c r="I3539" s="91" t="s">
        <v>29960</v>
      </c>
      <c r="J3539" s="91" t="s">
        <v>29961</v>
      </c>
      <c r="K3539" s="91" t="s">
        <v>29962</v>
      </c>
      <c r="L3539" s="91" t="s">
        <v>29963</v>
      </c>
      <c r="O3539" s="91" t="s">
        <v>29964</v>
      </c>
      <c r="P3539" s="91" t="s">
        <v>29965</v>
      </c>
      <c r="U3539" s="91">
        <v>0</v>
      </c>
      <c r="V3539" s="91">
        <v>500000</v>
      </c>
      <c r="W3539" s="91">
        <v>0</v>
      </c>
      <c r="X3539" s="91">
        <v>100</v>
      </c>
      <c r="Y3539" s="91">
        <v>120</v>
      </c>
      <c r="Z3539" s="91">
        <v>40</v>
      </c>
      <c r="AA3539" s="91">
        <v>60</v>
      </c>
      <c r="AB3539" s="91">
        <v>120</v>
      </c>
      <c r="AC3539" s="91">
        <v>40</v>
      </c>
      <c r="AD3539" s="91">
        <v>60</v>
      </c>
      <c r="AE3539" s="91">
        <v>120</v>
      </c>
      <c r="AF3539" s="91">
        <v>9</v>
      </c>
      <c r="AG3539" s="91">
        <v>179</v>
      </c>
      <c r="AH3539" s="91">
        <v>805022</v>
      </c>
      <c r="AI3539" s="91">
        <v>1</v>
      </c>
      <c r="AJ3539" s="91" t="s">
        <v>29966</v>
      </c>
      <c r="AK3539" s="91">
        <v>0</v>
      </c>
      <c r="AL3539" s="91">
        <v>0</v>
      </c>
      <c r="AM3539" s="91" t="s">
        <v>87</v>
      </c>
      <c r="AO3539" s="91">
        <v>0</v>
      </c>
      <c r="AP3539" s="91">
        <v>1</v>
      </c>
      <c r="AQ3539" s="91" t="s">
        <v>87</v>
      </c>
      <c r="AR3539" s="91" t="s">
        <v>87</v>
      </c>
      <c r="AW3539" s="91">
        <v>1</v>
      </c>
      <c r="AX3539" s="91">
        <v>0</v>
      </c>
      <c r="AZ3539" s="92">
        <v>40437</v>
      </c>
      <c r="BA3539" s="91" t="s">
        <v>183</v>
      </c>
      <c r="BB3539" s="92">
        <v>40437</v>
      </c>
      <c r="BC3539" s="91" t="s">
        <v>87</v>
      </c>
    </row>
    <row r="3540" spans="1:55">
      <c r="A3540" s="91">
        <f t="shared" si="55"/>
        <v>3539</v>
      </c>
      <c r="B3540" s="91">
        <v>2095701</v>
      </c>
      <c r="C3540" s="91">
        <v>50</v>
      </c>
      <c r="D3540" s="91">
        <v>24</v>
      </c>
      <c r="E3540" s="91" t="s">
        <v>87</v>
      </c>
      <c r="F3540" s="91" t="s">
        <v>87</v>
      </c>
      <c r="G3540" s="91" t="s">
        <v>29967</v>
      </c>
      <c r="I3540" s="91" t="s">
        <v>29968</v>
      </c>
      <c r="J3540" s="91" t="s">
        <v>29969</v>
      </c>
      <c r="K3540" s="91" t="s">
        <v>29970</v>
      </c>
      <c r="L3540" s="91" t="s">
        <v>29971</v>
      </c>
      <c r="O3540" s="91" t="s">
        <v>29972</v>
      </c>
      <c r="P3540" s="91" t="s">
        <v>29973</v>
      </c>
      <c r="R3540" s="91" t="s">
        <v>29974</v>
      </c>
      <c r="S3540" s="91" t="s">
        <v>29975</v>
      </c>
      <c r="T3540" s="91" t="s">
        <v>465</v>
      </c>
      <c r="U3540" s="91">
        <v>0</v>
      </c>
      <c r="V3540" s="91">
        <v>500000</v>
      </c>
      <c r="W3540" s="91">
        <v>0</v>
      </c>
      <c r="X3540" s="91">
        <v>100</v>
      </c>
      <c r="Y3540" s="91">
        <v>120</v>
      </c>
      <c r="Z3540" s="91">
        <v>40</v>
      </c>
      <c r="AA3540" s="91">
        <v>60</v>
      </c>
      <c r="AB3540" s="91">
        <v>120</v>
      </c>
      <c r="AC3540" s="91">
        <v>40</v>
      </c>
      <c r="AD3540" s="91">
        <v>60</v>
      </c>
      <c r="AE3540" s="91">
        <v>120</v>
      </c>
      <c r="AF3540" s="91">
        <v>5</v>
      </c>
      <c r="AG3540" s="91">
        <v>740</v>
      </c>
      <c r="AH3540" s="91">
        <v>574791</v>
      </c>
      <c r="AI3540" s="91">
        <v>1</v>
      </c>
      <c r="AJ3540" s="91" t="s">
        <v>29976</v>
      </c>
      <c r="AK3540" s="91">
        <v>0</v>
      </c>
      <c r="AL3540" s="91">
        <v>1</v>
      </c>
      <c r="AM3540" s="91">
        <v>23103604803</v>
      </c>
      <c r="AN3540" s="91" t="s">
        <v>271</v>
      </c>
      <c r="AO3540" s="91">
        <v>0</v>
      </c>
      <c r="AP3540" s="91">
        <v>2</v>
      </c>
      <c r="AQ3540" s="91" t="s">
        <v>87</v>
      </c>
      <c r="AR3540" s="91" t="s">
        <v>87</v>
      </c>
      <c r="AW3540" s="91">
        <v>1</v>
      </c>
      <c r="AX3540" s="91">
        <v>0</v>
      </c>
      <c r="AZ3540" s="92">
        <v>40598</v>
      </c>
      <c r="BA3540" s="91" t="s">
        <v>183</v>
      </c>
      <c r="BB3540" s="92">
        <v>42531</v>
      </c>
      <c r="BC3540" s="91" t="s">
        <v>87</v>
      </c>
    </row>
    <row r="3541" spans="1:55">
      <c r="A3541" s="91">
        <f t="shared" si="55"/>
        <v>3540</v>
      </c>
      <c r="B3541" s="91">
        <v>2107101</v>
      </c>
      <c r="C3541" s="91">
        <v>30</v>
      </c>
      <c r="D3541" s="91">
        <v>24</v>
      </c>
      <c r="E3541" s="91" t="s">
        <v>87</v>
      </c>
      <c r="F3541" s="91" t="s">
        <v>87</v>
      </c>
      <c r="G3541" s="91" t="s">
        <v>29977</v>
      </c>
      <c r="H3541" s="91" t="s">
        <v>29978</v>
      </c>
      <c r="I3541" s="91" t="s">
        <v>29979</v>
      </c>
      <c r="J3541" s="91" t="s">
        <v>29977</v>
      </c>
      <c r="K3541" s="91" t="s">
        <v>29980</v>
      </c>
      <c r="L3541" s="91" t="s">
        <v>29981</v>
      </c>
      <c r="O3541" s="91" t="s">
        <v>29982</v>
      </c>
      <c r="P3541" s="91" t="s">
        <v>29983</v>
      </c>
      <c r="R3541" s="91" t="s">
        <v>29984</v>
      </c>
      <c r="S3541" s="91" t="s">
        <v>29985</v>
      </c>
      <c r="T3541" s="91" t="s">
        <v>269</v>
      </c>
      <c r="U3541" s="91">
        <v>0</v>
      </c>
      <c r="V3541" s="91">
        <v>500000</v>
      </c>
      <c r="W3541" s="91">
        <v>0</v>
      </c>
      <c r="X3541" s="91">
        <v>100</v>
      </c>
      <c r="Y3541" s="91">
        <v>120</v>
      </c>
      <c r="Z3541" s="91">
        <v>40</v>
      </c>
      <c r="AA3541" s="91">
        <v>60</v>
      </c>
      <c r="AB3541" s="91">
        <v>120</v>
      </c>
      <c r="AC3541" s="91">
        <v>40</v>
      </c>
      <c r="AD3541" s="91">
        <v>60</v>
      </c>
      <c r="AE3541" s="91">
        <v>120</v>
      </c>
      <c r="AF3541" s="91">
        <v>5</v>
      </c>
      <c r="AG3541" s="91">
        <v>617</v>
      </c>
      <c r="AH3541" s="91">
        <v>3038651</v>
      </c>
      <c r="AI3541" s="91">
        <v>2</v>
      </c>
      <c r="AJ3541" s="91" t="s">
        <v>29986</v>
      </c>
      <c r="AK3541" s="91">
        <v>0</v>
      </c>
      <c r="AL3541" s="91">
        <v>0</v>
      </c>
      <c r="AM3541" s="91" t="s">
        <v>87</v>
      </c>
      <c r="AO3541" s="91">
        <v>0</v>
      </c>
      <c r="AP3541" s="91">
        <v>2</v>
      </c>
      <c r="AQ3541" s="91" t="s">
        <v>87</v>
      </c>
      <c r="AR3541" s="91" t="s">
        <v>87</v>
      </c>
      <c r="AW3541" s="91">
        <v>1</v>
      </c>
      <c r="AX3541" s="91">
        <v>0</v>
      </c>
      <c r="AZ3541" s="92">
        <v>40645</v>
      </c>
      <c r="BA3541" s="91" t="s">
        <v>183</v>
      </c>
      <c r="BB3541" s="92">
        <v>40653</v>
      </c>
      <c r="BC3541" s="91" t="s">
        <v>87</v>
      </c>
    </row>
    <row r="3542" spans="1:55">
      <c r="A3542" s="91">
        <f t="shared" si="55"/>
        <v>3541</v>
      </c>
      <c r="B3542" s="91">
        <v>2197301</v>
      </c>
      <c r="C3542" s="91">
        <v>80</v>
      </c>
      <c r="D3542" s="91">
        <v>24</v>
      </c>
      <c r="E3542" s="91" t="s">
        <v>87</v>
      </c>
      <c r="F3542" s="91" t="s">
        <v>87</v>
      </c>
      <c r="G3542" s="91" t="s">
        <v>29987</v>
      </c>
      <c r="I3542" s="91" t="s">
        <v>29988</v>
      </c>
      <c r="K3542" s="91" t="s">
        <v>29989</v>
      </c>
      <c r="L3542" s="91" t="s">
        <v>29990</v>
      </c>
      <c r="O3542" s="91" t="s">
        <v>29991</v>
      </c>
      <c r="P3542" s="91" t="s">
        <v>29992</v>
      </c>
      <c r="R3542" s="91" t="s">
        <v>29993</v>
      </c>
      <c r="S3542" s="91" t="s">
        <v>29994</v>
      </c>
      <c r="T3542" s="91" t="s">
        <v>269</v>
      </c>
      <c r="U3542" s="91">
        <v>1</v>
      </c>
      <c r="V3542" s="91">
        <v>500000</v>
      </c>
      <c r="W3542" s="91">
        <v>0</v>
      </c>
      <c r="X3542" s="91">
        <v>100</v>
      </c>
      <c r="Y3542" s="91">
        <v>120</v>
      </c>
      <c r="Z3542" s="91">
        <v>40</v>
      </c>
      <c r="AA3542" s="91">
        <v>60</v>
      </c>
      <c r="AB3542" s="91">
        <v>120</v>
      </c>
      <c r="AC3542" s="91">
        <v>0</v>
      </c>
      <c r="AD3542" s="91">
        <v>100</v>
      </c>
      <c r="AE3542" s="91">
        <v>120</v>
      </c>
      <c r="AF3542" s="91">
        <v>5</v>
      </c>
      <c r="AG3542" s="91">
        <v>498</v>
      </c>
      <c r="AH3542" s="91">
        <v>300490</v>
      </c>
      <c r="AI3542" s="91">
        <v>1</v>
      </c>
      <c r="AJ3542" s="91" t="s">
        <v>29995</v>
      </c>
      <c r="AK3542" s="91">
        <v>0</v>
      </c>
      <c r="AL3542" s="91">
        <v>0</v>
      </c>
      <c r="AM3542" s="91" t="s">
        <v>87</v>
      </c>
      <c r="AO3542" s="91">
        <v>0</v>
      </c>
      <c r="AP3542" s="91">
        <v>2</v>
      </c>
      <c r="AQ3542" s="91">
        <v>1584211</v>
      </c>
      <c r="AR3542" s="91" t="s">
        <v>87</v>
      </c>
      <c r="AU3542" s="93">
        <v>42060</v>
      </c>
      <c r="AW3542" s="91">
        <v>1</v>
      </c>
      <c r="AX3542" s="91">
        <v>0</v>
      </c>
      <c r="AZ3542" s="92">
        <v>40980</v>
      </c>
      <c r="BA3542" s="91" t="s">
        <v>183</v>
      </c>
      <c r="BB3542" s="92">
        <v>42057</v>
      </c>
      <c r="BC3542" s="91" t="s">
        <v>87</v>
      </c>
    </row>
    <row r="3543" spans="1:55">
      <c r="A3543" s="91">
        <f t="shared" si="55"/>
        <v>3542</v>
      </c>
      <c r="B3543" s="91">
        <v>2238501</v>
      </c>
      <c r="C3543" s="91">
        <v>70</v>
      </c>
      <c r="D3543" s="91">
        <v>24</v>
      </c>
      <c r="E3543" s="91" t="s">
        <v>87</v>
      </c>
      <c r="F3543" s="91" t="s">
        <v>87</v>
      </c>
      <c r="G3543" s="91" t="s">
        <v>29996</v>
      </c>
      <c r="H3543" s="91" t="s">
        <v>29997</v>
      </c>
      <c r="I3543" s="91" t="s">
        <v>29998</v>
      </c>
      <c r="J3543" s="91" t="s">
        <v>29999</v>
      </c>
      <c r="K3543" s="91" t="s">
        <v>30000</v>
      </c>
      <c r="L3543" s="91" t="s">
        <v>30001</v>
      </c>
      <c r="O3543" s="91" t="s">
        <v>30002</v>
      </c>
      <c r="P3543" s="91" t="s">
        <v>30003</v>
      </c>
      <c r="R3543" s="91" t="s">
        <v>30004</v>
      </c>
      <c r="S3543" s="91" t="s">
        <v>30005</v>
      </c>
      <c r="T3543" s="91" t="s">
        <v>517</v>
      </c>
      <c r="U3543" s="91">
        <v>1</v>
      </c>
      <c r="V3543" s="91">
        <v>500000</v>
      </c>
      <c r="W3543" s="91">
        <v>0</v>
      </c>
      <c r="X3543" s="91">
        <v>100</v>
      </c>
      <c r="Y3543" s="91">
        <v>120</v>
      </c>
      <c r="Z3543" s="91">
        <v>40</v>
      </c>
      <c r="AA3543" s="91">
        <v>60</v>
      </c>
      <c r="AB3543" s="91">
        <v>120</v>
      </c>
      <c r="AC3543" s="91">
        <v>0</v>
      </c>
      <c r="AD3543" s="91">
        <v>100</v>
      </c>
      <c r="AE3543" s="91">
        <v>120</v>
      </c>
      <c r="AF3543" s="91">
        <v>157</v>
      </c>
      <c r="AG3543" s="91">
        <v>241</v>
      </c>
      <c r="AH3543" s="91">
        <v>604326</v>
      </c>
      <c r="AI3543" s="91">
        <v>1</v>
      </c>
      <c r="AJ3543" s="91" t="s">
        <v>30006</v>
      </c>
      <c r="AK3543" s="91">
        <v>0</v>
      </c>
      <c r="AL3543" s="91">
        <v>0</v>
      </c>
      <c r="AM3543" s="91" t="s">
        <v>87</v>
      </c>
      <c r="AO3543" s="91">
        <v>1</v>
      </c>
      <c r="AP3543" s="91">
        <v>2</v>
      </c>
      <c r="AQ3543" s="91">
        <v>1186039</v>
      </c>
      <c r="AR3543" s="91" t="s">
        <v>87</v>
      </c>
      <c r="AU3543" s="93">
        <v>42060</v>
      </c>
      <c r="AW3543" s="91">
        <v>1</v>
      </c>
      <c r="AX3543" s="91">
        <v>0</v>
      </c>
      <c r="AZ3543" s="92">
        <v>41129</v>
      </c>
      <c r="BA3543" s="91" t="s">
        <v>183</v>
      </c>
      <c r="BB3543" s="92">
        <v>42057</v>
      </c>
      <c r="BC3543" s="91" t="s">
        <v>87</v>
      </c>
    </row>
    <row r="3544" spans="1:55">
      <c r="A3544" s="91">
        <f t="shared" si="55"/>
        <v>3543</v>
      </c>
      <c r="B3544" s="91">
        <v>2257401</v>
      </c>
      <c r="C3544" s="91">
        <v>77</v>
      </c>
      <c r="D3544" s="91">
        <v>24</v>
      </c>
      <c r="E3544" s="91" t="s">
        <v>87</v>
      </c>
      <c r="F3544" s="91" t="s">
        <v>87</v>
      </c>
      <c r="G3544" s="91" t="s">
        <v>20902</v>
      </c>
      <c r="H3544" s="91" t="s">
        <v>30007</v>
      </c>
      <c r="I3544" s="91" t="s">
        <v>20903</v>
      </c>
      <c r="J3544" s="91" t="s">
        <v>30008</v>
      </c>
      <c r="K3544" s="91" t="s">
        <v>1679</v>
      </c>
      <c r="L3544" s="91" t="s">
        <v>30009</v>
      </c>
      <c r="O3544" s="91" t="s">
        <v>30010</v>
      </c>
      <c r="P3544" s="91" t="s">
        <v>30011</v>
      </c>
      <c r="R3544" s="91" t="s">
        <v>30012</v>
      </c>
      <c r="S3544" s="91" t="s">
        <v>30013</v>
      </c>
      <c r="T3544" s="91" t="s">
        <v>385</v>
      </c>
      <c r="U3544" s="91">
        <v>0</v>
      </c>
      <c r="V3544" s="91">
        <v>500000</v>
      </c>
      <c r="W3544" s="91">
        <v>0</v>
      </c>
      <c r="X3544" s="91">
        <v>100</v>
      </c>
      <c r="Y3544" s="91">
        <v>120</v>
      </c>
      <c r="Z3544" s="91">
        <v>40</v>
      </c>
      <c r="AA3544" s="91">
        <v>60</v>
      </c>
      <c r="AB3544" s="91">
        <v>120</v>
      </c>
      <c r="AC3544" s="91">
        <v>0</v>
      </c>
      <c r="AD3544" s="91">
        <v>100</v>
      </c>
      <c r="AE3544" s="91">
        <v>120</v>
      </c>
      <c r="AF3544" s="91">
        <v>167</v>
      </c>
      <c r="AG3544" s="91">
        <v>90</v>
      </c>
      <c r="AH3544" s="91">
        <v>1001624</v>
      </c>
      <c r="AI3544" s="91">
        <v>2</v>
      </c>
      <c r="AJ3544" s="91" t="s">
        <v>30014</v>
      </c>
      <c r="AK3544" s="91">
        <v>0</v>
      </c>
      <c r="AL3544" s="91">
        <v>2</v>
      </c>
      <c r="AM3544" s="91" t="s">
        <v>87</v>
      </c>
      <c r="AO3544" s="91">
        <v>0</v>
      </c>
      <c r="AP3544" s="91">
        <v>2</v>
      </c>
      <c r="AQ3544" s="91" t="s">
        <v>87</v>
      </c>
      <c r="AR3544" s="91" t="s">
        <v>87</v>
      </c>
      <c r="AW3544" s="91">
        <v>1</v>
      </c>
      <c r="AX3544" s="91">
        <v>0</v>
      </c>
      <c r="AZ3544" s="92">
        <v>41205</v>
      </c>
      <c r="BA3544" s="91" t="s">
        <v>183</v>
      </c>
      <c r="BB3544" s="92">
        <v>41205</v>
      </c>
      <c r="BC3544" s="91" t="s">
        <v>87</v>
      </c>
    </row>
    <row r="3545" spans="1:55">
      <c r="A3545" s="91">
        <f t="shared" si="55"/>
        <v>3544</v>
      </c>
      <c r="B3545" s="91">
        <v>2266901</v>
      </c>
      <c r="C3545" s="91">
        <v>20</v>
      </c>
      <c r="D3545" s="91">
        <v>24</v>
      </c>
      <c r="E3545" s="91" t="s">
        <v>87</v>
      </c>
      <c r="F3545" s="91" t="s">
        <v>87</v>
      </c>
      <c r="G3545" s="91" t="s">
        <v>30015</v>
      </c>
      <c r="H3545" s="91" t="s">
        <v>30016</v>
      </c>
      <c r="I3545" s="91" t="s">
        <v>30017</v>
      </c>
      <c r="J3545" s="91" t="s">
        <v>30018</v>
      </c>
      <c r="K3545" s="91" t="s">
        <v>30019</v>
      </c>
      <c r="L3545" s="91" t="s">
        <v>30020</v>
      </c>
      <c r="O3545" s="91" t="s">
        <v>30021</v>
      </c>
      <c r="P3545" s="91" t="s">
        <v>30022</v>
      </c>
      <c r="R3545" s="91" t="s">
        <v>30023</v>
      </c>
      <c r="S3545" s="91" t="s">
        <v>30024</v>
      </c>
      <c r="T3545" s="91" t="s">
        <v>201</v>
      </c>
      <c r="U3545" s="91">
        <v>0</v>
      </c>
      <c r="V3545" s="91">
        <v>0</v>
      </c>
      <c r="W3545" s="91">
        <v>100</v>
      </c>
      <c r="X3545" s="91">
        <v>0</v>
      </c>
      <c r="Y3545" s="91">
        <v>0</v>
      </c>
      <c r="Z3545" s="91">
        <v>100</v>
      </c>
      <c r="AA3545" s="91">
        <v>0</v>
      </c>
      <c r="AB3545" s="91">
        <v>0</v>
      </c>
      <c r="AC3545" s="91">
        <v>100</v>
      </c>
      <c r="AD3545" s="91">
        <v>0</v>
      </c>
      <c r="AE3545" s="91">
        <v>0</v>
      </c>
      <c r="AF3545" s="91">
        <v>126</v>
      </c>
      <c r="AG3545" s="91">
        <v>614</v>
      </c>
      <c r="AH3545" s="91">
        <v>195438</v>
      </c>
      <c r="AI3545" s="91">
        <v>1</v>
      </c>
      <c r="AJ3545" s="91" t="s">
        <v>30025</v>
      </c>
      <c r="AK3545" s="91">
        <v>0</v>
      </c>
      <c r="AL3545" s="91">
        <v>0</v>
      </c>
      <c r="AM3545" s="91" t="s">
        <v>87</v>
      </c>
      <c r="AO3545" s="91">
        <v>0</v>
      </c>
      <c r="AP3545" s="91">
        <v>2</v>
      </c>
      <c r="AQ3545" s="91" t="s">
        <v>87</v>
      </c>
      <c r="AR3545" s="91" t="s">
        <v>87</v>
      </c>
      <c r="AW3545" s="91">
        <v>1</v>
      </c>
      <c r="AX3545" s="91">
        <v>0</v>
      </c>
      <c r="AY3545" s="91">
        <v>0</v>
      </c>
      <c r="AZ3545" s="92">
        <v>41255</v>
      </c>
      <c r="BA3545" s="91" t="s">
        <v>183</v>
      </c>
      <c r="BB3545" s="92">
        <v>42054</v>
      </c>
      <c r="BC3545" s="91" t="s">
        <v>87</v>
      </c>
    </row>
    <row r="3546" spans="1:55">
      <c r="A3546" s="91">
        <f t="shared" si="55"/>
        <v>3545</v>
      </c>
      <c r="B3546" s="91">
        <v>2307901</v>
      </c>
      <c r="C3546" s="91">
        <v>29</v>
      </c>
      <c r="D3546" s="91">
        <v>24</v>
      </c>
      <c r="E3546" s="91" t="s">
        <v>87</v>
      </c>
      <c r="F3546" s="91" t="s">
        <v>87</v>
      </c>
      <c r="G3546" s="91" t="s">
        <v>11304</v>
      </c>
      <c r="I3546" s="91" t="s">
        <v>11312</v>
      </c>
      <c r="J3546" s="91" t="s">
        <v>30026</v>
      </c>
      <c r="K3546" s="91" t="s">
        <v>30027</v>
      </c>
      <c r="L3546" s="91" t="s">
        <v>30028</v>
      </c>
      <c r="O3546" s="91" t="s">
        <v>30029</v>
      </c>
      <c r="P3546" s="91" t="s">
        <v>30030</v>
      </c>
      <c r="R3546" s="91" t="s">
        <v>30031</v>
      </c>
      <c r="S3546" s="91" t="s">
        <v>11311</v>
      </c>
      <c r="T3546" s="91" t="s">
        <v>269</v>
      </c>
      <c r="U3546" s="91">
        <v>1</v>
      </c>
      <c r="V3546" s="91">
        <v>500000</v>
      </c>
      <c r="W3546" s="91">
        <v>0</v>
      </c>
      <c r="X3546" s="91">
        <v>100</v>
      </c>
      <c r="Y3546" s="91">
        <v>120</v>
      </c>
      <c r="Z3546" s="91">
        <v>40</v>
      </c>
      <c r="AA3546" s="91">
        <v>60</v>
      </c>
      <c r="AB3546" s="91">
        <v>120</v>
      </c>
      <c r="AC3546" s="91">
        <v>0</v>
      </c>
      <c r="AD3546" s="91">
        <v>0</v>
      </c>
      <c r="AE3546" s="91">
        <v>0</v>
      </c>
      <c r="AF3546" s="91">
        <v>143</v>
      </c>
      <c r="AG3546" s="91">
        <v>511</v>
      </c>
      <c r="AH3546" s="91">
        <v>2031811</v>
      </c>
      <c r="AI3546" s="91">
        <v>2</v>
      </c>
      <c r="AJ3546" s="91" t="s">
        <v>30032</v>
      </c>
      <c r="AK3546" s="91">
        <v>0</v>
      </c>
      <c r="AL3546" s="91">
        <v>0</v>
      </c>
      <c r="AM3546" s="91" t="s">
        <v>87</v>
      </c>
      <c r="AO3546" s="91">
        <v>1</v>
      </c>
      <c r="AP3546" s="91">
        <v>2</v>
      </c>
      <c r="AQ3546" s="91">
        <v>1497797</v>
      </c>
      <c r="AR3546" s="91" t="s">
        <v>87</v>
      </c>
      <c r="AU3546" s="93">
        <v>42060</v>
      </c>
      <c r="AW3546" s="91">
        <v>1</v>
      </c>
      <c r="AX3546" s="91">
        <v>0</v>
      </c>
      <c r="AZ3546" s="92">
        <v>41436</v>
      </c>
      <c r="BA3546" s="91" t="s">
        <v>183</v>
      </c>
      <c r="BB3546" s="92">
        <v>42057</v>
      </c>
      <c r="BC3546" s="91" t="s">
        <v>87</v>
      </c>
    </row>
    <row r="3547" spans="1:55">
      <c r="A3547" s="91">
        <f t="shared" si="55"/>
        <v>3546</v>
      </c>
      <c r="B3547" s="91">
        <v>2381001</v>
      </c>
      <c r="C3547" s="91">
        <v>80</v>
      </c>
      <c r="D3547" s="91">
        <v>24</v>
      </c>
      <c r="E3547" s="91">
        <v>23810</v>
      </c>
      <c r="F3547" s="91">
        <v>1</v>
      </c>
      <c r="G3547" s="91" t="s">
        <v>30033</v>
      </c>
      <c r="I3547" s="91" t="s">
        <v>30034</v>
      </c>
      <c r="J3547" s="91" t="s">
        <v>30033</v>
      </c>
      <c r="K3547" s="91" t="s">
        <v>30035</v>
      </c>
      <c r="L3547" s="91" t="s">
        <v>30036</v>
      </c>
      <c r="O3547" s="91" t="s">
        <v>30037</v>
      </c>
      <c r="P3547" s="91" t="s">
        <v>30038</v>
      </c>
      <c r="R3547" s="91" t="s">
        <v>30039</v>
      </c>
      <c r="T3547" s="91" t="s">
        <v>201</v>
      </c>
      <c r="U3547" s="91">
        <v>0</v>
      </c>
      <c r="V3547" s="91">
        <v>500000</v>
      </c>
      <c r="W3547" s="91">
        <v>0</v>
      </c>
      <c r="X3547" s="91">
        <v>100</v>
      </c>
      <c r="Y3547" s="91">
        <v>120</v>
      </c>
      <c r="Z3547" s="91">
        <v>40</v>
      </c>
      <c r="AA3547" s="91">
        <v>60</v>
      </c>
      <c r="AB3547" s="91">
        <v>120</v>
      </c>
      <c r="AC3547" s="91">
        <v>40</v>
      </c>
      <c r="AD3547" s="91">
        <v>60</v>
      </c>
      <c r="AE3547" s="91">
        <v>120</v>
      </c>
      <c r="AF3547" s="91">
        <v>183</v>
      </c>
      <c r="AG3547" s="91">
        <v>56</v>
      </c>
      <c r="AH3547" s="91">
        <v>126827</v>
      </c>
      <c r="AI3547" s="91">
        <v>1</v>
      </c>
      <c r="AJ3547" s="91" t="s">
        <v>30040</v>
      </c>
      <c r="AK3547" s="91">
        <v>0</v>
      </c>
      <c r="AL3547" s="91">
        <v>0</v>
      </c>
      <c r="AM3547" s="91" t="s">
        <v>87</v>
      </c>
      <c r="AO3547" s="91">
        <v>0</v>
      </c>
      <c r="AP3547" s="91">
        <v>2</v>
      </c>
      <c r="AQ3547" s="91" t="s">
        <v>87</v>
      </c>
      <c r="AR3547" s="91" t="s">
        <v>87</v>
      </c>
      <c r="AW3547" s="91">
        <v>1</v>
      </c>
      <c r="AX3547" s="91">
        <v>0</v>
      </c>
      <c r="AZ3547" s="92">
        <v>36680</v>
      </c>
      <c r="BA3547" s="91" t="s">
        <v>183</v>
      </c>
      <c r="BB3547" s="92">
        <v>39248</v>
      </c>
      <c r="BC3547" s="91" t="s">
        <v>87</v>
      </c>
    </row>
    <row r="3548" spans="1:55">
      <c r="A3548" s="91">
        <f t="shared" si="55"/>
        <v>3547</v>
      </c>
      <c r="B3548" s="91">
        <v>2384802</v>
      </c>
      <c r="C3548" s="91">
        <v>77</v>
      </c>
      <c r="D3548" s="91">
        <v>24</v>
      </c>
      <c r="E3548" s="91">
        <v>23848</v>
      </c>
      <c r="F3548" s="91">
        <v>2</v>
      </c>
      <c r="G3548" s="91" t="s">
        <v>17236</v>
      </c>
      <c r="H3548" s="91" t="s">
        <v>30041</v>
      </c>
      <c r="I3548" s="91" t="s">
        <v>30042</v>
      </c>
      <c r="K3548" s="91" t="s">
        <v>30043</v>
      </c>
      <c r="L3548" s="91" t="s">
        <v>30044</v>
      </c>
      <c r="O3548" s="91" t="s">
        <v>30045</v>
      </c>
      <c r="P3548" s="91" t="s">
        <v>30046</v>
      </c>
      <c r="U3548" s="91">
        <v>0</v>
      </c>
      <c r="V3548" s="91">
        <v>0</v>
      </c>
      <c r="W3548" s="91">
        <v>100</v>
      </c>
      <c r="X3548" s="91">
        <v>0</v>
      </c>
      <c r="Y3548" s="91">
        <v>0</v>
      </c>
      <c r="Z3548" s="91">
        <v>100</v>
      </c>
      <c r="AA3548" s="91">
        <v>0</v>
      </c>
      <c r="AB3548" s="91">
        <v>0</v>
      </c>
      <c r="AC3548" s="91">
        <v>100</v>
      </c>
      <c r="AD3548" s="91">
        <v>0</v>
      </c>
      <c r="AE3548" s="91">
        <v>0</v>
      </c>
      <c r="AF3548" s="91">
        <v>168</v>
      </c>
      <c r="AG3548" s="91">
        <v>512</v>
      </c>
      <c r="AH3548" s="91">
        <v>1041680</v>
      </c>
      <c r="AI3548" s="91">
        <v>1</v>
      </c>
      <c r="AJ3548" s="91" t="s">
        <v>30047</v>
      </c>
      <c r="AK3548" s="91">
        <v>0</v>
      </c>
      <c r="AL3548" s="91">
        <v>2</v>
      </c>
      <c r="AM3548" s="91" t="s">
        <v>87</v>
      </c>
      <c r="AO3548" s="91">
        <v>0</v>
      </c>
      <c r="AP3548" s="91">
        <v>2</v>
      </c>
      <c r="AQ3548" s="91" t="s">
        <v>87</v>
      </c>
      <c r="AR3548" s="91" t="s">
        <v>87</v>
      </c>
      <c r="AW3548" s="91">
        <v>1</v>
      </c>
      <c r="AX3548" s="91">
        <v>0</v>
      </c>
      <c r="AZ3548" s="92">
        <v>43132</v>
      </c>
      <c r="BA3548" s="91" t="s">
        <v>1852</v>
      </c>
      <c r="BB3548" s="92">
        <v>43132</v>
      </c>
      <c r="BC3548" s="91" t="s">
        <v>1852</v>
      </c>
    </row>
    <row r="3549" spans="1:55">
      <c r="A3549" s="91">
        <f t="shared" si="55"/>
        <v>3548</v>
      </c>
      <c r="B3549" s="91">
        <v>2417901</v>
      </c>
      <c r="C3549" s="91">
        <v>30</v>
      </c>
      <c r="D3549" s="91">
        <v>24</v>
      </c>
      <c r="E3549" s="91" t="s">
        <v>87</v>
      </c>
      <c r="F3549" s="91" t="s">
        <v>87</v>
      </c>
      <c r="G3549" s="91" t="s">
        <v>30048</v>
      </c>
      <c r="H3549" s="91" t="s">
        <v>30049</v>
      </c>
      <c r="I3549" s="91" t="s">
        <v>30050</v>
      </c>
      <c r="J3549" s="91" t="s">
        <v>30051</v>
      </c>
      <c r="K3549" s="91" t="s">
        <v>19612</v>
      </c>
      <c r="L3549" s="91" t="s">
        <v>30052</v>
      </c>
      <c r="M3549" s="91" t="s">
        <v>30053</v>
      </c>
      <c r="O3549" s="91" t="s">
        <v>30054</v>
      </c>
      <c r="P3549" s="91" t="s">
        <v>30055</v>
      </c>
      <c r="R3549" s="91" t="s">
        <v>30056</v>
      </c>
      <c r="S3549" s="91" t="s">
        <v>30057</v>
      </c>
      <c r="T3549" s="91" t="s">
        <v>201</v>
      </c>
      <c r="U3549" s="91">
        <v>0</v>
      </c>
      <c r="V3549" s="91">
        <v>500000</v>
      </c>
      <c r="W3549" s="91">
        <v>0</v>
      </c>
      <c r="X3549" s="91">
        <v>100</v>
      </c>
      <c r="Y3549" s="91">
        <v>120</v>
      </c>
      <c r="Z3549" s="91">
        <v>40</v>
      </c>
      <c r="AA3549" s="91">
        <v>60</v>
      </c>
      <c r="AB3549" s="91">
        <v>120</v>
      </c>
      <c r="AC3549" s="91">
        <v>40</v>
      </c>
      <c r="AD3549" s="91">
        <v>60</v>
      </c>
      <c r="AE3549" s="91">
        <v>120</v>
      </c>
      <c r="AF3549" s="91">
        <v>9</v>
      </c>
      <c r="AG3549" s="91">
        <v>785</v>
      </c>
      <c r="AH3549" s="91">
        <v>7461772</v>
      </c>
      <c r="AI3549" s="91">
        <v>1</v>
      </c>
      <c r="AJ3549" s="91" t="s">
        <v>30058</v>
      </c>
      <c r="AK3549" s="91">
        <v>0</v>
      </c>
      <c r="AL3549" s="91">
        <v>0</v>
      </c>
      <c r="AM3549" s="91" t="s">
        <v>87</v>
      </c>
      <c r="AO3549" s="91">
        <v>1</v>
      </c>
      <c r="AP3549" s="91">
        <v>2</v>
      </c>
      <c r="AQ3549" s="91" t="s">
        <v>87</v>
      </c>
      <c r="AR3549" s="91" t="s">
        <v>87</v>
      </c>
      <c r="AW3549" s="91">
        <v>1</v>
      </c>
      <c r="AX3549" s="91">
        <v>0</v>
      </c>
      <c r="AZ3549" s="92">
        <v>41940</v>
      </c>
      <c r="BA3549" s="91" t="s">
        <v>183</v>
      </c>
      <c r="BB3549" s="92">
        <v>42037</v>
      </c>
      <c r="BC3549" s="91" t="s">
        <v>87</v>
      </c>
    </row>
    <row r="3550" spans="1:55">
      <c r="A3550" s="91">
        <f t="shared" si="55"/>
        <v>3549</v>
      </c>
      <c r="B3550" s="91">
        <v>2447301</v>
      </c>
      <c r="C3550" s="91">
        <v>70</v>
      </c>
      <c r="D3550" s="91">
        <v>24</v>
      </c>
      <c r="E3550" s="91" t="s">
        <v>87</v>
      </c>
      <c r="F3550" s="91" t="s">
        <v>87</v>
      </c>
      <c r="G3550" s="91" t="s">
        <v>30059</v>
      </c>
      <c r="I3550" s="91" t="s">
        <v>30060</v>
      </c>
      <c r="J3550" s="91" t="s">
        <v>30061</v>
      </c>
      <c r="K3550" s="91" t="s">
        <v>30062</v>
      </c>
      <c r="L3550" s="91" t="s">
        <v>30063</v>
      </c>
      <c r="O3550" s="91" t="s">
        <v>30064</v>
      </c>
      <c r="P3550" s="91" t="s">
        <v>30065</v>
      </c>
      <c r="R3550" s="91" t="s">
        <v>30066</v>
      </c>
      <c r="S3550" s="91" t="s">
        <v>30067</v>
      </c>
      <c r="T3550" s="91" t="s">
        <v>201</v>
      </c>
      <c r="U3550" s="91">
        <v>1</v>
      </c>
      <c r="V3550" s="91">
        <v>500000</v>
      </c>
      <c r="W3550" s="91">
        <v>0</v>
      </c>
      <c r="X3550" s="91">
        <v>100</v>
      </c>
      <c r="Y3550" s="91">
        <v>120</v>
      </c>
      <c r="Z3550" s="91">
        <v>40</v>
      </c>
      <c r="AA3550" s="91">
        <v>60</v>
      </c>
      <c r="AB3550" s="91">
        <v>120</v>
      </c>
      <c r="AC3550" s="91">
        <v>0</v>
      </c>
      <c r="AD3550" s="91">
        <v>100</v>
      </c>
      <c r="AE3550" s="91">
        <v>120</v>
      </c>
      <c r="AF3550" s="91">
        <v>10</v>
      </c>
      <c r="AG3550" s="91">
        <v>512</v>
      </c>
      <c r="AH3550" s="91">
        <v>100200</v>
      </c>
      <c r="AI3550" s="91">
        <v>2</v>
      </c>
      <c r="AJ3550" s="91" t="s">
        <v>30060</v>
      </c>
      <c r="AK3550" s="91">
        <v>0</v>
      </c>
      <c r="AL3550" s="91">
        <v>2</v>
      </c>
      <c r="AM3550" s="91" t="s">
        <v>87</v>
      </c>
      <c r="AO3550" s="91">
        <v>0</v>
      </c>
      <c r="AP3550" s="91">
        <v>2</v>
      </c>
      <c r="AQ3550" s="91">
        <v>1658617</v>
      </c>
      <c r="AR3550" s="91" t="s">
        <v>87</v>
      </c>
      <c r="AU3550" s="93">
        <v>42149</v>
      </c>
      <c r="AW3550" s="91">
        <v>1</v>
      </c>
      <c r="AX3550" s="91">
        <v>0</v>
      </c>
      <c r="AZ3550" s="92">
        <v>42108</v>
      </c>
      <c r="BA3550" s="91" t="s">
        <v>183</v>
      </c>
      <c r="BB3550" s="92">
        <v>42108</v>
      </c>
      <c r="BC3550" s="91" t="s">
        <v>87</v>
      </c>
    </row>
    <row r="3551" spans="1:55">
      <c r="A3551" s="91">
        <f t="shared" si="55"/>
        <v>3550</v>
      </c>
      <c r="B3551" s="91">
        <v>2449701</v>
      </c>
      <c r="C3551" s="91">
        <v>70</v>
      </c>
      <c r="D3551" s="91">
        <v>24</v>
      </c>
      <c r="E3551" s="91" t="s">
        <v>87</v>
      </c>
      <c r="F3551" s="91" t="s">
        <v>87</v>
      </c>
      <c r="G3551" s="91" t="s">
        <v>30068</v>
      </c>
      <c r="I3551" s="91" t="s">
        <v>30069</v>
      </c>
      <c r="K3551" s="91" t="s">
        <v>30070</v>
      </c>
      <c r="L3551" s="91" t="s">
        <v>30071</v>
      </c>
      <c r="O3551" s="91" t="s">
        <v>30072</v>
      </c>
      <c r="P3551" s="91" t="s">
        <v>30073</v>
      </c>
      <c r="R3551" s="91" t="s">
        <v>30074</v>
      </c>
      <c r="S3551" s="91" t="s">
        <v>30075</v>
      </c>
      <c r="T3551" s="91" t="s">
        <v>269</v>
      </c>
      <c r="U3551" s="91">
        <v>1</v>
      </c>
      <c r="V3551" s="91">
        <v>500000</v>
      </c>
      <c r="W3551" s="91">
        <v>0</v>
      </c>
      <c r="X3551" s="91">
        <v>100</v>
      </c>
      <c r="Y3551" s="91">
        <v>120</v>
      </c>
      <c r="Z3551" s="91">
        <v>40</v>
      </c>
      <c r="AA3551" s="91">
        <v>60</v>
      </c>
      <c r="AB3551" s="91">
        <v>120</v>
      </c>
      <c r="AC3551" s="91">
        <v>0</v>
      </c>
      <c r="AD3551" s="91">
        <v>100</v>
      </c>
      <c r="AE3551" s="91">
        <v>120</v>
      </c>
      <c r="AF3551" s="91">
        <v>1685</v>
      </c>
      <c r="AG3551" s="91">
        <v>22</v>
      </c>
      <c r="AH3551" s="91">
        <v>8745</v>
      </c>
      <c r="AI3551" s="91">
        <v>2</v>
      </c>
      <c r="AJ3551" s="91" t="s">
        <v>30069</v>
      </c>
      <c r="AK3551" s="91">
        <v>0</v>
      </c>
      <c r="AL3551" s="91">
        <v>0</v>
      </c>
      <c r="AM3551" s="91" t="s">
        <v>87</v>
      </c>
      <c r="AO3551" s="91">
        <v>0</v>
      </c>
      <c r="AP3551" s="91">
        <v>2</v>
      </c>
      <c r="AQ3551" s="91">
        <v>1296075</v>
      </c>
      <c r="AR3551" s="91" t="s">
        <v>87</v>
      </c>
      <c r="AU3551" s="93">
        <v>42241</v>
      </c>
      <c r="AW3551" s="91">
        <v>1</v>
      </c>
      <c r="AX3551" s="91">
        <v>0</v>
      </c>
      <c r="AZ3551" s="92">
        <v>42117</v>
      </c>
      <c r="BA3551" s="91" t="s">
        <v>183</v>
      </c>
      <c r="BB3551" s="92">
        <v>42117</v>
      </c>
      <c r="BC3551" s="91" t="s">
        <v>87</v>
      </c>
    </row>
    <row r="3552" spans="1:55">
      <c r="A3552" s="91">
        <f t="shared" si="55"/>
        <v>3551</v>
      </c>
      <c r="B3552" s="91">
        <v>2523001</v>
      </c>
      <c r="C3552" s="91">
        <v>80</v>
      </c>
      <c r="D3552" s="91">
        <v>24</v>
      </c>
      <c r="E3552" s="91">
        <v>25230</v>
      </c>
      <c r="F3552" s="91">
        <v>1</v>
      </c>
      <c r="G3552" s="91" t="s">
        <v>30076</v>
      </c>
      <c r="I3552" s="91" t="s">
        <v>30077</v>
      </c>
      <c r="J3552" s="91" t="s">
        <v>30076</v>
      </c>
      <c r="K3552" s="91" t="s">
        <v>30078</v>
      </c>
      <c r="L3552" s="91" t="s">
        <v>30079</v>
      </c>
      <c r="O3552" s="91" t="s">
        <v>30080</v>
      </c>
      <c r="P3552" s="91" t="s">
        <v>30081</v>
      </c>
      <c r="U3552" s="91">
        <v>1</v>
      </c>
      <c r="V3552" s="91">
        <v>500000</v>
      </c>
      <c r="W3552" s="91">
        <v>0</v>
      </c>
      <c r="X3552" s="91">
        <v>100</v>
      </c>
      <c r="Y3552" s="91">
        <v>120</v>
      </c>
      <c r="Z3552" s="91">
        <v>40</v>
      </c>
      <c r="AA3552" s="91">
        <v>60</v>
      </c>
      <c r="AB3552" s="91">
        <v>120</v>
      </c>
      <c r="AC3552" s="91">
        <v>40</v>
      </c>
      <c r="AD3552" s="91">
        <v>60</v>
      </c>
      <c r="AE3552" s="91">
        <v>120</v>
      </c>
      <c r="AF3552" s="91">
        <v>182</v>
      </c>
      <c r="AG3552" s="91">
        <v>152</v>
      </c>
      <c r="AH3552" s="91">
        <v>4511</v>
      </c>
      <c r="AI3552" s="91">
        <v>2</v>
      </c>
      <c r="AJ3552" s="91" t="s">
        <v>30082</v>
      </c>
      <c r="AK3552" s="91">
        <v>0</v>
      </c>
      <c r="AL3552" s="91">
        <v>0</v>
      </c>
      <c r="AM3552" s="91" t="s">
        <v>87</v>
      </c>
      <c r="AO3552" s="91">
        <v>0</v>
      </c>
      <c r="AP3552" s="91">
        <v>2</v>
      </c>
      <c r="AQ3552" s="91">
        <v>1084036</v>
      </c>
      <c r="AR3552" s="91" t="s">
        <v>87</v>
      </c>
      <c r="AU3552" s="93">
        <v>42060</v>
      </c>
      <c r="AW3552" s="91">
        <v>1</v>
      </c>
      <c r="AX3552" s="91">
        <v>0</v>
      </c>
      <c r="AZ3552" s="92">
        <v>36680</v>
      </c>
      <c r="BA3552" s="91" t="s">
        <v>183</v>
      </c>
      <c r="BB3552" s="92">
        <v>42057</v>
      </c>
      <c r="BC3552" s="91" t="s">
        <v>87</v>
      </c>
    </row>
    <row r="3553" spans="1:55">
      <c r="A3553" s="91">
        <f t="shared" si="55"/>
        <v>3552</v>
      </c>
      <c r="B3553" s="91">
        <v>2536201</v>
      </c>
      <c r="C3553" s="91">
        <v>50</v>
      </c>
      <c r="D3553" s="91">
        <v>24</v>
      </c>
      <c r="E3553" s="91" t="s">
        <v>87</v>
      </c>
      <c r="F3553" s="91" t="s">
        <v>87</v>
      </c>
      <c r="G3553" s="91" t="s">
        <v>30083</v>
      </c>
      <c r="I3553" s="91" t="s">
        <v>30084</v>
      </c>
      <c r="J3553" s="91" t="s">
        <v>30085</v>
      </c>
      <c r="K3553" s="91" t="s">
        <v>30086</v>
      </c>
      <c r="L3553" s="91" t="s">
        <v>30087</v>
      </c>
      <c r="O3553" s="91" t="s">
        <v>30088</v>
      </c>
      <c r="P3553" s="91" t="s">
        <v>30089</v>
      </c>
      <c r="R3553" s="91" t="s">
        <v>30090</v>
      </c>
      <c r="S3553" s="91" t="s">
        <v>30091</v>
      </c>
      <c r="T3553" s="91" t="s">
        <v>30092</v>
      </c>
      <c r="U3553" s="91">
        <v>0</v>
      </c>
      <c r="V3553" s="91">
        <v>500000</v>
      </c>
      <c r="W3553" s="91">
        <v>0</v>
      </c>
      <c r="X3553" s="91">
        <v>100</v>
      </c>
      <c r="Y3553" s="91">
        <v>120</v>
      </c>
      <c r="Z3553" s="91">
        <v>40</v>
      </c>
      <c r="AA3553" s="91">
        <v>60</v>
      </c>
      <c r="AB3553" s="91">
        <v>120</v>
      </c>
      <c r="AC3553" s="91">
        <v>40</v>
      </c>
      <c r="AD3553" s="91">
        <v>60</v>
      </c>
      <c r="AE3553" s="91">
        <v>120</v>
      </c>
      <c r="AF3553" s="91">
        <v>5</v>
      </c>
      <c r="AG3553" s="91">
        <v>683</v>
      </c>
      <c r="AH3553" s="91">
        <v>499485</v>
      </c>
      <c r="AI3553" s="91">
        <v>1</v>
      </c>
      <c r="AJ3553" s="91" t="s">
        <v>30093</v>
      </c>
      <c r="AK3553" s="91">
        <v>0</v>
      </c>
      <c r="AL3553" s="91">
        <v>0</v>
      </c>
      <c r="AM3553" s="91" t="s">
        <v>87</v>
      </c>
      <c r="AO3553" s="91">
        <v>1</v>
      </c>
      <c r="AP3553" s="91">
        <v>2</v>
      </c>
      <c r="AQ3553" s="91" t="s">
        <v>87</v>
      </c>
      <c r="AR3553" s="91" t="s">
        <v>87</v>
      </c>
      <c r="AW3553" s="91">
        <v>1</v>
      </c>
      <c r="AX3553" s="91">
        <v>0</v>
      </c>
      <c r="AZ3553" s="92">
        <v>42551</v>
      </c>
      <c r="BA3553" s="91" t="s">
        <v>183</v>
      </c>
      <c r="BB3553" s="92">
        <v>42551</v>
      </c>
      <c r="BC3553" s="91" t="s">
        <v>87</v>
      </c>
    </row>
    <row r="3554" spans="1:55">
      <c r="A3554" s="91">
        <f t="shared" si="55"/>
        <v>3553</v>
      </c>
      <c r="B3554" s="91">
        <v>2610301</v>
      </c>
      <c r="C3554" s="91">
        <v>29</v>
      </c>
      <c r="D3554" s="91">
        <v>24</v>
      </c>
      <c r="E3554" s="91">
        <v>26103</v>
      </c>
      <c r="F3554" s="91">
        <v>1</v>
      </c>
      <c r="G3554" s="91" t="s">
        <v>30094</v>
      </c>
      <c r="I3554" s="91" t="s">
        <v>30095</v>
      </c>
      <c r="J3554" s="91" t="s">
        <v>30096</v>
      </c>
      <c r="K3554" s="91" t="s">
        <v>30097</v>
      </c>
      <c r="L3554" s="91" t="s">
        <v>30098</v>
      </c>
      <c r="O3554" s="91" t="s">
        <v>30099</v>
      </c>
      <c r="P3554" s="91" t="s">
        <v>30100</v>
      </c>
      <c r="R3554" s="91" t="s">
        <v>30101</v>
      </c>
      <c r="S3554" s="91" t="s">
        <v>30102</v>
      </c>
      <c r="T3554" s="91" t="s">
        <v>269</v>
      </c>
      <c r="U3554" s="91">
        <v>1</v>
      </c>
      <c r="V3554" s="91">
        <v>500000</v>
      </c>
      <c r="W3554" s="91">
        <v>0</v>
      </c>
      <c r="X3554" s="91">
        <v>100</v>
      </c>
      <c r="Y3554" s="91">
        <v>120</v>
      </c>
      <c r="Z3554" s="91">
        <v>40</v>
      </c>
      <c r="AA3554" s="91">
        <v>60</v>
      </c>
      <c r="AB3554" s="91">
        <v>120</v>
      </c>
      <c r="AC3554" s="91">
        <v>0</v>
      </c>
      <c r="AD3554" s="91">
        <v>100</v>
      </c>
      <c r="AE3554" s="91">
        <v>120</v>
      </c>
      <c r="AF3554" s="91">
        <v>1385</v>
      </c>
      <c r="AG3554" s="91">
        <v>14</v>
      </c>
      <c r="AH3554" s="91">
        <v>2427</v>
      </c>
      <c r="AI3554" s="91">
        <v>2</v>
      </c>
      <c r="AJ3554" s="91" t="s">
        <v>30095</v>
      </c>
      <c r="AK3554" s="91">
        <v>0</v>
      </c>
      <c r="AL3554" s="91">
        <v>0</v>
      </c>
      <c r="AM3554" s="91" t="s">
        <v>87</v>
      </c>
      <c r="AO3554" s="91">
        <v>1</v>
      </c>
      <c r="AP3554" s="91">
        <v>2</v>
      </c>
      <c r="AQ3554" s="91">
        <v>1297368</v>
      </c>
      <c r="AR3554" s="91" t="s">
        <v>87</v>
      </c>
      <c r="AU3554" s="93">
        <v>43064</v>
      </c>
      <c r="AW3554" s="91">
        <v>1</v>
      </c>
      <c r="AX3554" s="91">
        <v>0</v>
      </c>
      <c r="AZ3554" s="92">
        <v>42993.057928240742</v>
      </c>
      <c r="BA3554" s="91" t="s">
        <v>233</v>
      </c>
      <c r="BB3554" s="92">
        <v>43062.065682870372</v>
      </c>
      <c r="BC3554" s="91" t="s">
        <v>233</v>
      </c>
    </row>
    <row r="3555" spans="1:55">
      <c r="A3555" s="91">
        <f t="shared" si="55"/>
        <v>3554</v>
      </c>
      <c r="B3555" s="91">
        <v>3604005</v>
      </c>
      <c r="C3555" s="91">
        <v>70</v>
      </c>
      <c r="D3555" s="91">
        <v>24</v>
      </c>
      <c r="E3555" s="91" t="s">
        <v>87</v>
      </c>
      <c r="F3555" s="91" t="s">
        <v>87</v>
      </c>
      <c r="G3555" s="91" t="s">
        <v>30103</v>
      </c>
      <c r="I3555" s="91" t="s">
        <v>30104</v>
      </c>
      <c r="J3555" s="91" t="s">
        <v>30105</v>
      </c>
      <c r="K3555" s="91" t="s">
        <v>30106</v>
      </c>
      <c r="L3555" s="91" t="s">
        <v>30107</v>
      </c>
      <c r="O3555" s="91" t="s">
        <v>30108</v>
      </c>
      <c r="P3555" s="91" t="s">
        <v>30109</v>
      </c>
      <c r="U3555" s="91">
        <v>1</v>
      </c>
      <c r="V3555" s="91">
        <v>500000</v>
      </c>
      <c r="W3555" s="91">
        <v>0</v>
      </c>
      <c r="X3555" s="91">
        <v>100</v>
      </c>
      <c r="Y3555" s="91">
        <v>120</v>
      </c>
      <c r="Z3555" s="91">
        <v>40</v>
      </c>
      <c r="AA3555" s="91">
        <v>60</v>
      </c>
      <c r="AB3555" s="91">
        <v>120</v>
      </c>
      <c r="AC3555" s="91">
        <v>0</v>
      </c>
      <c r="AD3555" s="91">
        <v>100</v>
      </c>
      <c r="AE3555" s="91">
        <v>120</v>
      </c>
      <c r="AF3555" s="91">
        <v>5</v>
      </c>
      <c r="AG3555" s="91">
        <v>219</v>
      </c>
      <c r="AH3555" s="91">
        <v>830148</v>
      </c>
      <c r="AI3555" s="91">
        <v>2</v>
      </c>
      <c r="AJ3555" s="91" t="s">
        <v>30110</v>
      </c>
      <c r="AK3555" s="91">
        <v>0</v>
      </c>
      <c r="AL3555" s="91">
        <v>0</v>
      </c>
      <c r="AM3555" s="91" t="s">
        <v>87</v>
      </c>
      <c r="AO3555" s="91">
        <v>0</v>
      </c>
      <c r="AP3555" s="91">
        <v>2</v>
      </c>
      <c r="AQ3555" s="91">
        <v>1233953</v>
      </c>
      <c r="AR3555" s="91" t="s">
        <v>87</v>
      </c>
      <c r="AU3555" s="93">
        <v>42060</v>
      </c>
      <c r="AW3555" s="91">
        <v>1</v>
      </c>
      <c r="AX3555" s="91">
        <v>0</v>
      </c>
      <c r="AZ3555" s="92">
        <v>39120</v>
      </c>
      <c r="BA3555" s="91" t="s">
        <v>183</v>
      </c>
      <c r="BB3555" s="92">
        <v>42057</v>
      </c>
      <c r="BC3555" s="91" t="s">
        <v>87</v>
      </c>
    </row>
    <row r="3556" spans="1:55">
      <c r="A3556" s="91">
        <f t="shared" si="55"/>
        <v>3555</v>
      </c>
      <c r="B3556" s="91">
        <v>3604007</v>
      </c>
      <c r="C3556" s="91">
        <v>77</v>
      </c>
      <c r="D3556" s="91">
        <v>24</v>
      </c>
      <c r="E3556" s="91" t="s">
        <v>87</v>
      </c>
      <c r="F3556" s="91" t="s">
        <v>87</v>
      </c>
      <c r="G3556" s="91" t="s">
        <v>30103</v>
      </c>
      <c r="H3556" s="91" t="s">
        <v>30111</v>
      </c>
      <c r="I3556" s="91" t="s">
        <v>30112</v>
      </c>
      <c r="K3556" s="91" t="s">
        <v>30106</v>
      </c>
      <c r="L3556" s="91" t="s">
        <v>30113</v>
      </c>
      <c r="O3556" s="91" t="s">
        <v>30108</v>
      </c>
      <c r="P3556" s="91" t="s">
        <v>30109</v>
      </c>
      <c r="R3556" s="91" t="s">
        <v>30114</v>
      </c>
      <c r="S3556" s="91" t="s">
        <v>30115</v>
      </c>
      <c r="T3556" s="91" t="s">
        <v>1334</v>
      </c>
      <c r="U3556" s="91">
        <v>0</v>
      </c>
      <c r="V3556" s="91">
        <v>0</v>
      </c>
      <c r="W3556" s="91">
        <v>100</v>
      </c>
      <c r="X3556" s="91">
        <v>0</v>
      </c>
      <c r="Y3556" s="91">
        <v>0</v>
      </c>
      <c r="Z3556" s="91">
        <v>100</v>
      </c>
      <c r="AA3556" s="91">
        <v>0</v>
      </c>
      <c r="AB3556" s="91">
        <v>0</v>
      </c>
      <c r="AC3556" s="91">
        <v>100</v>
      </c>
      <c r="AD3556" s="91">
        <v>0</v>
      </c>
      <c r="AE3556" s="91">
        <v>0</v>
      </c>
      <c r="AF3556" s="91">
        <v>9</v>
      </c>
      <c r="AG3556" s="91">
        <v>218</v>
      </c>
      <c r="AH3556" s="91">
        <v>229747</v>
      </c>
      <c r="AI3556" s="91">
        <v>2</v>
      </c>
      <c r="AJ3556" s="91" t="s">
        <v>30110</v>
      </c>
      <c r="AK3556" s="91">
        <v>0</v>
      </c>
      <c r="AL3556" s="91">
        <v>0</v>
      </c>
      <c r="AM3556" s="91">
        <v>13109260722000</v>
      </c>
      <c r="AO3556" s="91">
        <v>0</v>
      </c>
      <c r="AP3556" s="91">
        <v>2</v>
      </c>
      <c r="AQ3556" s="91" t="s">
        <v>87</v>
      </c>
      <c r="AR3556" s="91" t="s">
        <v>87</v>
      </c>
      <c r="AW3556" s="91">
        <v>1</v>
      </c>
      <c r="AX3556" s="91">
        <v>0</v>
      </c>
      <c r="AZ3556" s="92">
        <v>43132</v>
      </c>
      <c r="BA3556" s="91" t="s">
        <v>1852</v>
      </c>
      <c r="BB3556" s="92">
        <v>43132</v>
      </c>
      <c r="BC3556" s="91" t="s">
        <v>1852</v>
      </c>
    </row>
    <row r="3557" spans="1:55">
      <c r="A3557" s="91">
        <f t="shared" si="55"/>
        <v>3556</v>
      </c>
      <c r="B3557" s="91">
        <v>3970003</v>
      </c>
      <c r="C3557" s="91">
        <v>30</v>
      </c>
      <c r="D3557" s="91">
        <v>24</v>
      </c>
      <c r="E3557" s="91" t="s">
        <v>87</v>
      </c>
      <c r="F3557" s="91" t="s">
        <v>87</v>
      </c>
      <c r="G3557" s="91" t="s">
        <v>30116</v>
      </c>
      <c r="I3557" s="91" t="s">
        <v>30117</v>
      </c>
      <c r="J3557" s="91" t="s">
        <v>30116</v>
      </c>
      <c r="K3557" s="91" t="s">
        <v>30118</v>
      </c>
      <c r="L3557" s="91" t="s">
        <v>30119</v>
      </c>
      <c r="O3557" s="91" t="s">
        <v>30120</v>
      </c>
      <c r="P3557" s="91" t="s">
        <v>30121</v>
      </c>
      <c r="U3557" s="91">
        <v>1</v>
      </c>
      <c r="V3557" s="91">
        <v>500000</v>
      </c>
      <c r="W3557" s="91">
        <v>0</v>
      </c>
      <c r="X3557" s="91">
        <v>100</v>
      </c>
      <c r="Y3557" s="91">
        <v>120</v>
      </c>
      <c r="Z3557" s="91">
        <v>0</v>
      </c>
      <c r="AA3557" s="91">
        <v>0</v>
      </c>
      <c r="AB3557" s="91">
        <v>0</v>
      </c>
      <c r="AC3557" s="91">
        <v>0</v>
      </c>
      <c r="AD3557" s="91">
        <v>0</v>
      </c>
      <c r="AE3557" s="91">
        <v>0</v>
      </c>
      <c r="AF3557" s="91">
        <v>153</v>
      </c>
      <c r="AG3557" s="91">
        <v>551</v>
      </c>
      <c r="AH3557" s="91">
        <v>30082</v>
      </c>
      <c r="AI3557" s="91">
        <v>2</v>
      </c>
      <c r="AJ3557" s="91" t="s">
        <v>30122</v>
      </c>
      <c r="AK3557" s="91">
        <v>0</v>
      </c>
      <c r="AL3557" s="91">
        <v>0</v>
      </c>
      <c r="AM3557" s="91" t="s">
        <v>87</v>
      </c>
      <c r="AO3557" s="91">
        <v>0</v>
      </c>
      <c r="AP3557" s="91">
        <v>2</v>
      </c>
      <c r="AQ3557" s="91">
        <v>1573927</v>
      </c>
      <c r="AR3557" s="91" t="s">
        <v>87</v>
      </c>
      <c r="AU3557" s="93">
        <v>42060</v>
      </c>
      <c r="AW3557" s="91">
        <v>1</v>
      </c>
      <c r="AX3557" s="91">
        <v>0</v>
      </c>
      <c r="AZ3557" s="92">
        <v>39407</v>
      </c>
      <c r="BA3557" s="91" t="s">
        <v>183</v>
      </c>
      <c r="BB3557" s="92">
        <v>42057</v>
      </c>
      <c r="BC3557" s="91" t="s">
        <v>87</v>
      </c>
    </row>
    <row r="3558" spans="1:55">
      <c r="A3558" s="91">
        <f t="shared" si="55"/>
        <v>3557</v>
      </c>
      <c r="B3558" s="91">
        <v>4498002</v>
      </c>
      <c r="C3558" s="91">
        <v>77</v>
      </c>
      <c r="D3558" s="91">
        <v>24</v>
      </c>
      <c r="E3558" s="91">
        <v>44980</v>
      </c>
      <c r="F3558" s="91">
        <v>2</v>
      </c>
      <c r="G3558" s="91" t="s">
        <v>30123</v>
      </c>
      <c r="I3558" s="91" t="s">
        <v>30124</v>
      </c>
      <c r="J3558" s="91" t="s">
        <v>30125</v>
      </c>
      <c r="K3558" s="91" t="s">
        <v>30126</v>
      </c>
      <c r="L3558" s="91" t="s">
        <v>30127</v>
      </c>
      <c r="O3558" s="91" t="s">
        <v>30128</v>
      </c>
      <c r="P3558" s="91" t="s">
        <v>30129</v>
      </c>
      <c r="R3558" s="91" t="s">
        <v>30130</v>
      </c>
      <c r="S3558" s="91" t="s">
        <v>30131</v>
      </c>
      <c r="T3558" s="91" t="s">
        <v>201</v>
      </c>
      <c r="U3558" s="91">
        <v>0</v>
      </c>
      <c r="V3558" s="91">
        <v>500000</v>
      </c>
      <c r="W3558" s="91">
        <v>40</v>
      </c>
      <c r="X3558" s="91">
        <v>60</v>
      </c>
      <c r="Y3558" s="91">
        <v>120</v>
      </c>
      <c r="Z3558" s="91">
        <v>0</v>
      </c>
      <c r="AA3558" s="91">
        <v>0</v>
      </c>
      <c r="AB3558" s="91">
        <v>0</v>
      </c>
      <c r="AC3558" s="91">
        <v>40</v>
      </c>
      <c r="AD3558" s="91">
        <v>60</v>
      </c>
      <c r="AE3558" s="91">
        <v>120</v>
      </c>
      <c r="AF3558" s="91">
        <v>169</v>
      </c>
      <c r="AG3558" s="91">
        <v>18</v>
      </c>
      <c r="AH3558" s="91">
        <v>252816</v>
      </c>
      <c r="AI3558" s="91">
        <v>2</v>
      </c>
      <c r="AJ3558" s="91" t="s">
        <v>30132</v>
      </c>
      <c r="AK3558" s="91">
        <v>0</v>
      </c>
      <c r="AL3558" s="91">
        <v>0</v>
      </c>
      <c r="AM3558" s="91" t="s">
        <v>87</v>
      </c>
      <c r="AO3558" s="91">
        <v>0</v>
      </c>
      <c r="AP3558" s="91">
        <v>2</v>
      </c>
      <c r="AQ3558" s="91" t="s">
        <v>87</v>
      </c>
      <c r="AR3558" s="91" t="s">
        <v>87</v>
      </c>
      <c r="AW3558" s="91">
        <v>1</v>
      </c>
      <c r="AX3558" s="91">
        <v>0</v>
      </c>
      <c r="AZ3558" s="92">
        <v>36680</v>
      </c>
      <c r="BA3558" s="91" t="s">
        <v>183</v>
      </c>
      <c r="BB3558" s="92">
        <v>42478</v>
      </c>
      <c r="BC3558" s="91" t="s">
        <v>87</v>
      </c>
    </row>
    <row r="3559" spans="1:55">
      <c r="A3559" s="91">
        <f t="shared" si="55"/>
        <v>3558</v>
      </c>
      <c r="B3559" s="91">
        <v>4573001</v>
      </c>
      <c r="C3559" s="91">
        <v>30</v>
      </c>
      <c r="D3559" s="91">
        <v>24</v>
      </c>
      <c r="E3559" s="91">
        <v>45730</v>
      </c>
      <c r="F3559" s="91">
        <v>1</v>
      </c>
      <c r="G3559" s="91" t="s">
        <v>30133</v>
      </c>
      <c r="I3559" s="91" t="s">
        <v>30134</v>
      </c>
      <c r="J3559" s="91" t="s">
        <v>30133</v>
      </c>
      <c r="K3559" s="91" t="s">
        <v>678</v>
      </c>
      <c r="L3559" s="91" t="s">
        <v>30135</v>
      </c>
      <c r="O3559" s="91" t="s">
        <v>30136</v>
      </c>
      <c r="P3559" s="91" t="s">
        <v>87</v>
      </c>
      <c r="U3559" s="91">
        <v>0</v>
      </c>
      <c r="V3559" s="91">
        <v>500000</v>
      </c>
      <c r="W3559" s="91">
        <v>40</v>
      </c>
      <c r="X3559" s="91">
        <v>60</v>
      </c>
      <c r="Y3559" s="91">
        <v>120</v>
      </c>
      <c r="Z3559" s="91">
        <v>0</v>
      </c>
      <c r="AA3559" s="91">
        <v>0</v>
      </c>
      <c r="AB3559" s="91">
        <v>0</v>
      </c>
      <c r="AC3559" s="91">
        <v>0</v>
      </c>
      <c r="AD3559" s="91">
        <v>0</v>
      </c>
      <c r="AE3559" s="91">
        <v>0</v>
      </c>
      <c r="AF3559" s="91">
        <v>5</v>
      </c>
      <c r="AG3559" s="91">
        <v>634</v>
      </c>
      <c r="AH3559" s="91">
        <v>450043</v>
      </c>
      <c r="AI3559" s="91">
        <v>2</v>
      </c>
      <c r="AJ3559" s="91" t="s">
        <v>30137</v>
      </c>
      <c r="AK3559" s="91">
        <v>0</v>
      </c>
      <c r="AL3559" s="91">
        <v>0</v>
      </c>
      <c r="AM3559" s="91" t="s">
        <v>87</v>
      </c>
      <c r="AO3559" s="91">
        <v>0</v>
      </c>
      <c r="AP3559" s="91">
        <v>2</v>
      </c>
      <c r="AQ3559" s="91" t="s">
        <v>87</v>
      </c>
      <c r="AR3559" s="91" t="s">
        <v>87</v>
      </c>
      <c r="AW3559" s="91">
        <v>1</v>
      </c>
      <c r="AX3559" s="91">
        <v>0</v>
      </c>
      <c r="AZ3559" s="92">
        <v>36680</v>
      </c>
      <c r="BA3559" s="91" t="s">
        <v>183</v>
      </c>
      <c r="BB3559" s="92">
        <v>36977</v>
      </c>
      <c r="BC3559" s="91" t="s">
        <v>87</v>
      </c>
    </row>
    <row r="3560" spans="1:55">
      <c r="A3560" s="91">
        <f t="shared" si="55"/>
        <v>3559</v>
      </c>
      <c r="B3560" s="91">
        <v>4712002</v>
      </c>
      <c r="C3560" s="91">
        <v>50</v>
      </c>
      <c r="D3560" s="91">
        <v>24</v>
      </c>
      <c r="E3560" s="91">
        <v>47120</v>
      </c>
      <c r="F3560" s="91">
        <v>2</v>
      </c>
      <c r="G3560" s="91" t="s">
        <v>22379</v>
      </c>
      <c r="H3560" s="91" t="s">
        <v>30138</v>
      </c>
      <c r="I3560" s="91" t="s">
        <v>30139</v>
      </c>
      <c r="J3560" s="91" t="s">
        <v>30140</v>
      </c>
      <c r="K3560" s="91" t="s">
        <v>30141</v>
      </c>
      <c r="L3560" s="91" t="s">
        <v>30142</v>
      </c>
      <c r="O3560" s="91" t="s">
        <v>30143</v>
      </c>
      <c r="P3560" s="91" t="s">
        <v>30144</v>
      </c>
      <c r="U3560" s="91">
        <v>0</v>
      </c>
      <c r="V3560" s="91">
        <v>500000</v>
      </c>
      <c r="W3560" s="91">
        <v>0</v>
      </c>
      <c r="X3560" s="91">
        <v>100</v>
      </c>
      <c r="Y3560" s="91">
        <v>120</v>
      </c>
      <c r="Z3560" s="91">
        <v>100</v>
      </c>
      <c r="AA3560" s="91">
        <v>0</v>
      </c>
      <c r="AB3560" s="91">
        <v>120</v>
      </c>
      <c r="AC3560" s="91">
        <v>40</v>
      </c>
      <c r="AD3560" s="91">
        <v>60</v>
      </c>
      <c r="AE3560" s="91">
        <v>120</v>
      </c>
      <c r="AF3560" s="91">
        <v>5</v>
      </c>
      <c r="AG3560" s="91">
        <v>150</v>
      </c>
      <c r="AH3560" s="91">
        <v>920212</v>
      </c>
      <c r="AI3560" s="91">
        <v>1</v>
      </c>
      <c r="AJ3560" s="91" t="s">
        <v>30145</v>
      </c>
      <c r="AK3560" s="91">
        <v>0</v>
      </c>
      <c r="AL3560" s="91">
        <v>0</v>
      </c>
      <c r="AM3560" s="91" t="s">
        <v>87</v>
      </c>
      <c r="AO3560" s="91">
        <v>0</v>
      </c>
      <c r="AP3560" s="91">
        <v>2</v>
      </c>
      <c r="AQ3560" s="91" t="s">
        <v>87</v>
      </c>
      <c r="AR3560" s="91" t="s">
        <v>87</v>
      </c>
      <c r="AW3560" s="91">
        <v>1</v>
      </c>
      <c r="AX3560" s="91">
        <v>0</v>
      </c>
      <c r="AZ3560" s="92">
        <v>36680</v>
      </c>
      <c r="BA3560" s="91" t="s">
        <v>183</v>
      </c>
      <c r="BB3560" s="92">
        <v>42726</v>
      </c>
      <c r="BC3560" s="91" t="s">
        <v>87</v>
      </c>
    </row>
    <row r="3561" spans="1:55">
      <c r="A3561" s="91">
        <f t="shared" si="55"/>
        <v>3560</v>
      </c>
      <c r="B3561" s="91">
        <v>4712003</v>
      </c>
      <c r="C3561" s="91">
        <v>50</v>
      </c>
      <c r="D3561" s="91">
        <v>24</v>
      </c>
      <c r="E3561" s="91">
        <v>47120</v>
      </c>
      <c r="F3561" s="91">
        <v>3</v>
      </c>
      <c r="G3561" s="91" t="s">
        <v>22379</v>
      </c>
      <c r="H3561" s="91" t="s">
        <v>30146</v>
      </c>
      <c r="I3561" s="91" t="s">
        <v>30147</v>
      </c>
      <c r="J3561" s="91" t="s">
        <v>22379</v>
      </c>
      <c r="K3561" s="91" t="s">
        <v>30148</v>
      </c>
      <c r="L3561" s="91" t="s">
        <v>30149</v>
      </c>
      <c r="O3561" s="91" t="s">
        <v>30150</v>
      </c>
      <c r="P3561" s="91" t="s">
        <v>87</v>
      </c>
      <c r="U3561" s="91">
        <v>0</v>
      </c>
      <c r="V3561" s="91">
        <v>500000</v>
      </c>
      <c r="W3561" s="91">
        <v>40</v>
      </c>
      <c r="X3561" s="91">
        <v>60</v>
      </c>
      <c r="Y3561" s="91">
        <v>120</v>
      </c>
      <c r="Z3561" s="91">
        <v>100</v>
      </c>
      <c r="AA3561" s="91">
        <v>0</v>
      </c>
      <c r="AB3561" s="91">
        <v>0</v>
      </c>
      <c r="AC3561" s="91">
        <v>40</v>
      </c>
      <c r="AD3561" s="91">
        <v>60</v>
      </c>
      <c r="AE3561" s="91">
        <v>120</v>
      </c>
      <c r="AF3561" s="91">
        <v>542</v>
      </c>
      <c r="AG3561" s="91">
        <v>225</v>
      </c>
      <c r="AH3561" s="91">
        <v>926212</v>
      </c>
      <c r="AI3561" s="91">
        <v>1</v>
      </c>
      <c r="AJ3561" s="91" t="s">
        <v>30151</v>
      </c>
      <c r="AK3561" s="91">
        <v>0</v>
      </c>
      <c r="AL3561" s="91">
        <v>0</v>
      </c>
      <c r="AM3561" s="91" t="s">
        <v>87</v>
      </c>
      <c r="AO3561" s="91">
        <v>0</v>
      </c>
      <c r="AP3561" s="91">
        <v>2</v>
      </c>
      <c r="AQ3561" s="91" t="s">
        <v>87</v>
      </c>
      <c r="AR3561" s="91" t="s">
        <v>87</v>
      </c>
      <c r="AW3561" s="91">
        <v>1</v>
      </c>
      <c r="AX3561" s="91">
        <v>0</v>
      </c>
      <c r="AZ3561" s="92">
        <v>36680</v>
      </c>
      <c r="BA3561" s="91" t="s">
        <v>183</v>
      </c>
      <c r="BB3561" s="92">
        <v>40372</v>
      </c>
      <c r="BC3561" s="91" t="s">
        <v>87</v>
      </c>
    </row>
    <row r="3562" spans="1:55">
      <c r="A3562" s="91">
        <f t="shared" si="55"/>
        <v>3561</v>
      </c>
      <c r="B3562" s="91">
        <v>4712005</v>
      </c>
      <c r="C3562" s="91">
        <v>50</v>
      </c>
      <c r="D3562" s="91">
        <v>24</v>
      </c>
      <c r="E3562" s="91">
        <v>47120</v>
      </c>
      <c r="F3562" s="91">
        <v>5</v>
      </c>
      <c r="G3562" s="91" t="s">
        <v>22379</v>
      </c>
      <c r="H3562" s="91" t="s">
        <v>30152</v>
      </c>
      <c r="I3562" s="91" t="s">
        <v>30153</v>
      </c>
      <c r="J3562" s="91" t="s">
        <v>30154</v>
      </c>
      <c r="K3562" s="91" t="s">
        <v>30141</v>
      </c>
      <c r="L3562" s="91" t="s">
        <v>30155</v>
      </c>
      <c r="O3562" s="91" t="s">
        <v>30156</v>
      </c>
      <c r="P3562" s="91" t="s">
        <v>30144</v>
      </c>
      <c r="U3562" s="91">
        <v>0</v>
      </c>
      <c r="V3562" s="91">
        <v>500000</v>
      </c>
      <c r="W3562" s="91">
        <v>100</v>
      </c>
      <c r="X3562" s="91">
        <v>0</v>
      </c>
      <c r="Y3562" s="91">
        <v>120</v>
      </c>
      <c r="Z3562" s="91">
        <v>100</v>
      </c>
      <c r="AA3562" s="91">
        <v>0</v>
      </c>
      <c r="AB3562" s="91">
        <v>120</v>
      </c>
      <c r="AC3562" s="91">
        <v>100</v>
      </c>
      <c r="AD3562" s="91">
        <v>0</v>
      </c>
      <c r="AE3562" s="91">
        <v>120</v>
      </c>
      <c r="AF3562" s="91">
        <v>5</v>
      </c>
      <c r="AG3562" s="91">
        <v>288</v>
      </c>
      <c r="AH3562" s="91">
        <v>1876615</v>
      </c>
      <c r="AI3562" s="91">
        <v>1</v>
      </c>
      <c r="AJ3562" s="91" t="s">
        <v>30145</v>
      </c>
      <c r="AK3562" s="91">
        <v>0</v>
      </c>
      <c r="AL3562" s="91">
        <v>0</v>
      </c>
      <c r="AM3562" s="91" t="s">
        <v>87</v>
      </c>
      <c r="AO3562" s="91">
        <v>0</v>
      </c>
      <c r="AP3562" s="91">
        <v>2</v>
      </c>
      <c r="AQ3562" s="91" t="s">
        <v>87</v>
      </c>
      <c r="AR3562" s="91" t="s">
        <v>87</v>
      </c>
      <c r="AW3562" s="91">
        <v>1</v>
      </c>
      <c r="AX3562" s="91">
        <v>0</v>
      </c>
      <c r="AZ3562" s="92">
        <v>36680</v>
      </c>
      <c r="BA3562" s="91" t="s">
        <v>183</v>
      </c>
      <c r="BB3562" s="92">
        <v>42872</v>
      </c>
      <c r="BC3562" s="91" t="s">
        <v>87</v>
      </c>
    </row>
    <row r="3563" spans="1:55">
      <c r="A3563" s="91">
        <f t="shared" si="55"/>
        <v>3562</v>
      </c>
      <c r="B3563" s="91">
        <v>4712006</v>
      </c>
      <c r="C3563" s="91">
        <v>50</v>
      </c>
      <c r="D3563" s="91">
        <v>24</v>
      </c>
      <c r="E3563" s="91">
        <v>47120</v>
      </c>
      <c r="F3563" s="91">
        <v>6</v>
      </c>
      <c r="G3563" s="91" t="s">
        <v>22379</v>
      </c>
      <c r="I3563" s="91" t="s">
        <v>30157</v>
      </c>
      <c r="J3563" s="91" t="s">
        <v>30158</v>
      </c>
      <c r="K3563" s="91" t="s">
        <v>30159</v>
      </c>
      <c r="L3563" s="91" t="s">
        <v>30160</v>
      </c>
      <c r="O3563" s="91" t="s">
        <v>30161</v>
      </c>
      <c r="P3563" s="91" t="s">
        <v>87</v>
      </c>
      <c r="U3563" s="91">
        <v>0</v>
      </c>
      <c r="V3563" s="91">
        <v>500000</v>
      </c>
      <c r="W3563" s="91">
        <v>0</v>
      </c>
      <c r="X3563" s="91">
        <v>100</v>
      </c>
      <c r="Y3563" s="91">
        <v>120</v>
      </c>
      <c r="Z3563" s="91">
        <v>100</v>
      </c>
      <c r="AA3563" s="91">
        <v>0</v>
      </c>
      <c r="AB3563" s="91">
        <v>0</v>
      </c>
      <c r="AC3563" s="91">
        <v>100</v>
      </c>
      <c r="AD3563" s="91">
        <v>0</v>
      </c>
      <c r="AE3563" s="91">
        <v>0</v>
      </c>
      <c r="AF3563" s="91">
        <v>1554</v>
      </c>
      <c r="AG3563" s="91">
        <v>13</v>
      </c>
      <c r="AH3563" s="91">
        <v>97000</v>
      </c>
      <c r="AI3563" s="91">
        <v>1</v>
      </c>
      <c r="AJ3563" s="91" t="s">
        <v>30162</v>
      </c>
      <c r="AK3563" s="91">
        <v>0</v>
      </c>
      <c r="AL3563" s="91">
        <v>0</v>
      </c>
      <c r="AM3563" s="91" t="s">
        <v>87</v>
      </c>
      <c r="AO3563" s="91">
        <v>0</v>
      </c>
      <c r="AP3563" s="91">
        <v>2</v>
      </c>
      <c r="AQ3563" s="91" t="s">
        <v>87</v>
      </c>
      <c r="AR3563" s="91" t="s">
        <v>87</v>
      </c>
      <c r="AW3563" s="91">
        <v>1</v>
      </c>
      <c r="AX3563" s="91">
        <v>0</v>
      </c>
      <c r="AZ3563" s="92">
        <v>36680</v>
      </c>
      <c r="BA3563" s="91" t="s">
        <v>183</v>
      </c>
      <c r="BB3563" s="92">
        <v>38163</v>
      </c>
      <c r="BC3563" s="91" t="s">
        <v>87</v>
      </c>
    </row>
    <row r="3564" spans="1:55">
      <c r="A3564" s="91">
        <f t="shared" si="55"/>
        <v>3563</v>
      </c>
      <c r="B3564" s="91">
        <v>4712007</v>
      </c>
      <c r="C3564" s="91">
        <v>50</v>
      </c>
      <c r="D3564" s="91">
        <v>24</v>
      </c>
      <c r="E3564" s="91">
        <v>47120</v>
      </c>
      <c r="F3564" s="91">
        <v>7</v>
      </c>
      <c r="G3564" s="91" t="s">
        <v>22379</v>
      </c>
      <c r="H3564" s="91" t="s">
        <v>30163</v>
      </c>
      <c r="I3564" s="91" t="s">
        <v>30157</v>
      </c>
      <c r="J3564" s="91" t="s">
        <v>30158</v>
      </c>
      <c r="K3564" s="91" t="s">
        <v>30164</v>
      </c>
      <c r="L3564" s="91" t="s">
        <v>30165</v>
      </c>
      <c r="O3564" s="91" t="s">
        <v>30166</v>
      </c>
      <c r="P3564" s="91" t="s">
        <v>87</v>
      </c>
      <c r="U3564" s="91">
        <v>0</v>
      </c>
      <c r="V3564" s="91">
        <v>500000</v>
      </c>
      <c r="W3564" s="91">
        <v>40</v>
      </c>
      <c r="X3564" s="91">
        <v>60</v>
      </c>
      <c r="Y3564" s="91">
        <v>120</v>
      </c>
      <c r="Z3564" s="91">
        <v>40</v>
      </c>
      <c r="AA3564" s="91">
        <v>60</v>
      </c>
      <c r="AB3564" s="91">
        <v>120</v>
      </c>
      <c r="AC3564" s="91">
        <v>40</v>
      </c>
      <c r="AD3564" s="91">
        <v>60</v>
      </c>
      <c r="AE3564" s="91">
        <v>120</v>
      </c>
      <c r="AF3564" s="91">
        <v>1552</v>
      </c>
      <c r="AG3564" s="91">
        <v>14</v>
      </c>
      <c r="AH3564" s="91">
        <v>266502</v>
      </c>
      <c r="AI3564" s="91">
        <v>1</v>
      </c>
      <c r="AJ3564" s="91" t="s">
        <v>30167</v>
      </c>
      <c r="AK3564" s="91">
        <v>0</v>
      </c>
      <c r="AL3564" s="91">
        <v>0</v>
      </c>
      <c r="AM3564" s="91" t="s">
        <v>87</v>
      </c>
      <c r="AO3564" s="91">
        <v>0</v>
      </c>
      <c r="AP3564" s="91">
        <v>2</v>
      </c>
      <c r="AQ3564" s="91" t="s">
        <v>87</v>
      </c>
      <c r="AR3564" s="91" t="s">
        <v>87</v>
      </c>
      <c r="AW3564" s="91">
        <v>1</v>
      </c>
      <c r="AX3564" s="91">
        <v>0</v>
      </c>
      <c r="AZ3564" s="92">
        <v>36680</v>
      </c>
      <c r="BA3564" s="91" t="s">
        <v>183</v>
      </c>
      <c r="BB3564" s="92">
        <v>39925</v>
      </c>
      <c r="BC3564" s="91" t="s">
        <v>87</v>
      </c>
    </row>
    <row r="3565" spans="1:55">
      <c r="A3565" s="91">
        <f t="shared" si="55"/>
        <v>3564</v>
      </c>
      <c r="B3565" s="91">
        <v>4712008</v>
      </c>
      <c r="C3565" s="91">
        <v>50</v>
      </c>
      <c r="D3565" s="91">
        <v>24</v>
      </c>
      <c r="E3565" s="91">
        <v>47120</v>
      </c>
      <c r="F3565" s="91">
        <v>8</v>
      </c>
      <c r="G3565" s="91" t="s">
        <v>22379</v>
      </c>
      <c r="H3565" s="91" t="s">
        <v>2627</v>
      </c>
      <c r="I3565" s="91" t="s">
        <v>30147</v>
      </c>
      <c r="J3565" s="91" t="s">
        <v>22379</v>
      </c>
      <c r="K3565" s="91" t="s">
        <v>30168</v>
      </c>
      <c r="L3565" s="91" t="s">
        <v>30169</v>
      </c>
      <c r="O3565" s="91" t="s">
        <v>30170</v>
      </c>
      <c r="P3565" s="91" t="s">
        <v>87</v>
      </c>
      <c r="U3565" s="91">
        <v>0</v>
      </c>
      <c r="V3565" s="91">
        <v>500000</v>
      </c>
      <c r="W3565" s="91">
        <v>40</v>
      </c>
      <c r="X3565" s="91">
        <v>60</v>
      </c>
      <c r="Y3565" s="91">
        <v>120</v>
      </c>
      <c r="Z3565" s="91">
        <v>40</v>
      </c>
      <c r="AA3565" s="91">
        <v>60</v>
      </c>
      <c r="AB3565" s="91">
        <v>120</v>
      </c>
      <c r="AC3565" s="91">
        <v>40</v>
      </c>
      <c r="AD3565" s="91">
        <v>60</v>
      </c>
      <c r="AE3565" s="91">
        <v>120</v>
      </c>
      <c r="AF3565" s="91">
        <v>544</v>
      </c>
      <c r="AG3565" s="91">
        <v>311</v>
      </c>
      <c r="AH3565" s="91">
        <v>169013</v>
      </c>
      <c r="AI3565" s="91">
        <v>1</v>
      </c>
      <c r="AJ3565" s="91" t="s">
        <v>30171</v>
      </c>
      <c r="AK3565" s="91">
        <v>0</v>
      </c>
      <c r="AL3565" s="91">
        <v>0</v>
      </c>
      <c r="AM3565" s="91" t="s">
        <v>87</v>
      </c>
      <c r="AO3565" s="91">
        <v>0</v>
      </c>
      <c r="AP3565" s="91">
        <v>2</v>
      </c>
      <c r="AQ3565" s="91" t="s">
        <v>87</v>
      </c>
      <c r="AR3565" s="91" t="s">
        <v>87</v>
      </c>
      <c r="AW3565" s="91">
        <v>1</v>
      </c>
      <c r="AX3565" s="91">
        <v>0</v>
      </c>
      <c r="AZ3565" s="92">
        <v>36680</v>
      </c>
      <c r="BA3565" s="91" t="s">
        <v>183</v>
      </c>
      <c r="BB3565" s="92">
        <v>39925</v>
      </c>
      <c r="BC3565" s="91" t="s">
        <v>87</v>
      </c>
    </row>
    <row r="3566" spans="1:55">
      <c r="A3566" s="91">
        <f t="shared" si="55"/>
        <v>3565</v>
      </c>
      <c r="B3566" s="91">
        <v>4842002</v>
      </c>
      <c r="C3566" s="91">
        <v>30</v>
      </c>
      <c r="D3566" s="91">
        <v>24</v>
      </c>
      <c r="E3566" s="91">
        <v>48420</v>
      </c>
      <c r="F3566" s="91">
        <v>2</v>
      </c>
      <c r="G3566" s="91" t="s">
        <v>4526</v>
      </c>
      <c r="I3566" s="91" t="s">
        <v>30172</v>
      </c>
      <c r="J3566" s="91" t="s">
        <v>4526</v>
      </c>
      <c r="K3566" s="91" t="s">
        <v>10652</v>
      </c>
      <c r="L3566" s="91" t="s">
        <v>30173</v>
      </c>
      <c r="M3566" s="91" t="s">
        <v>30174</v>
      </c>
      <c r="O3566" s="91" t="s">
        <v>30175</v>
      </c>
      <c r="P3566" s="91" t="s">
        <v>30176</v>
      </c>
      <c r="U3566" s="91">
        <v>1</v>
      </c>
      <c r="V3566" s="91">
        <v>500000</v>
      </c>
      <c r="W3566" s="91">
        <v>0</v>
      </c>
      <c r="X3566" s="91">
        <v>100</v>
      </c>
      <c r="Y3566" s="91">
        <v>120</v>
      </c>
      <c r="Z3566" s="91">
        <v>0</v>
      </c>
      <c r="AA3566" s="91">
        <v>0</v>
      </c>
      <c r="AB3566" s="91">
        <v>0</v>
      </c>
      <c r="AC3566" s="91">
        <v>0</v>
      </c>
      <c r="AD3566" s="91">
        <v>0</v>
      </c>
      <c r="AE3566" s="91">
        <v>0</v>
      </c>
      <c r="AF3566" s="91">
        <v>5</v>
      </c>
      <c r="AG3566" s="91">
        <v>10</v>
      </c>
      <c r="AH3566" s="91">
        <v>9007115</v>
      </c>
      <c r="AI3566" s="91">
        <v>2</v>
      </c>
      <c r="AJ3566" s="91" t="s">
        <v>30177</v>
      </c>
      <c r="AK3566" s="91">
        <v>0</v>
      </c>
      <c r="AL3566" s="91">
        <v>0</v>
      </c>
      <c r="AM3566" s="91" t="s">
        <v>87</v>
      </c>
      <c r="AO3566" s="91">
        <v>0</v>
      </c>
      <c r="AP3566" s="91">
        <v>2</v>
      </c>
      <c r="AQ3566" s="91">
        <v>1252000</v>
      </c>
      <c r="AR3566" s="91" t="s">
        <v>87</v>
      </c>
      <c r="AU3566" s="93">
        <v>42060</v>
      </c>
      <c r="AW3566" s="91">
        <v>1</v>
      </c>
      <c r="AX3566" s="91">
        <v>0</v>
      </c>
      <c r="AZ3566" s="92">
        <v>36680</v>
      </c>
      <c r="BA3566" s="91" t="s">
        <v>183</v>
      </c>
      <c r="BB3566" s="92">
        <v>42335</v>
      </c>
      <c r="BC3566" s="91" t="s">
        <v>87</v>
      </c>
    </row>
    <row r="3567" spans="1:55">
      <c r="A3567" s="91">
        <f t="shared" si="55"/>
        <v>3566</v>
      </c>
      <c r="B3567" s="91">
        <v>4842004</v>
      </c>
      <c r="C3567" s="91">
        <v>10</v>
      </c>
      <c r="D3567" s="91">
        <v>24</v>
      </c>
      <c r="E3567" s="91">
        <v>48420</v>
      </c>
      <c r="F3567" s="91">
        <v>4</v>
      </c>
      <c r="G3567" s="91" t="s">
        <v>2646</v>
      </c>
      <c r="I3567" s="91" t="s">
        <v>30172</v>
      </c>
      <c r="J3567" s="91" t="s">
        <v>4526</v>
      </c>
      <c r="K3567" s="91" t="s">
        <v>30178</v>
      </c>
      <c r="L3567" s="91" t="s">
        <v>30179</v>
      </c>
      <c r="O3567" s="91" t="s">
        <v>30180</v>
      </c>
      <c r="P3567" s="91" t="s">
        <v>87</v>
      </c>
      <c r="U3567" s="91">
        <v>0</v>
      </c>
      <c r="V3567" s="91">
        <v>500000</v>
      </c>
      <c r="W3567" s="91">
        <v>0</v>
      </c>
      <c r="X3567" s="91">
        <v>100</v>
      </c>
      <c r="Y3567" s="91">
        <v>120</v>
      </c>
      <c r="Z3567" s="91">
        <v>0</v>
      </c>
      <c r="AA3567" s="91">
        <v>0</v>
      </c>
      <c r="AB3567" s="91">
        <v>0</v>
      </c>
      <c r="AC3567" s="91">
        <v>0</v>
      </c>
      <c r="AD3567" s="91">
        <v>0</v>
      </c>
      <c r="AE3567" s="91">
        <v>0</v>
      </c>
      <c r="AF3567" s="91">
        <v>5</v>
      </c>
      <c r="AG3567" s="91">
        <v>802</v>
      </c>
      <c r="AH3567" s="91">
        <v>5269011</v>
      </c>
      <c r="AI3567" s="91">
        <v>2</v>
      </c>
      <c r="AJ3567" s="91" t="s">
        <v>30177</v>
      </c>
      <c r="AK3567" s="91">
        <v>0</v>
      </c>
      <c r="AL3567" s="91">
        <v>0</v>
      </c>
      <c r="AM3567" s="91" t="s">
        <v>87</v>
      </c>
      <c r="AO3567" s="91">
        <v>0</v>
      </c>
      <c r="AP3567" s="91">
        <v>2</v>
      </c>
      <c r="AQ3567" s="91" t="s">
        <v>87</v>
      </c>
      <c r="AR3567" s="91" t="s">
        <v>87</v>
      </c>
      <c r="AW3567" s="91">
        <v>1</v>
      </c>
      <c r="AX3567" s="91">
        <v>0</v>
      </c>
      <c r="AZ3567" s="92">
        <v>36680</v>
      </c>
      <c r="BA3567" s="91" t="s">
        <v>183</v>
      </c>
      <c r="BB3567" s="92">
        <v>41262</v>
      </c>
      <c r="BC3567" s="91" t="s">
        <v>87</v>
      </c>
    </row>
    <row r="3568" spans="1:55">
      <c r="A3568" s="91">
        <f t="shared" si="55"/>
        <v>3567</v>
      </c>
      <c r="B3568" s="91">
        <v>4842005</v>
      </c>
      <c r="C3568" s="91">
        <v>20</v>
      </c>
      <c r="D3568" s="91">
        <v>24</v>
      </c>
      <c r="E3568" s="91">
        <v>48420</v>
      </c>
      <c r="F3568" s="91">
        <v>5</v>
      </c>
      <c r="G3568" s="91" t="s">
        <v>2646</v>
      </c>
      <c r="H3568" s="91" t="s">
        <v>30181</v>
      </c>
      <c r="I3568" s="91" t="s">
        <v>30182</v>
      </c>
      <c r="J3568" s="91" t="s">
        <v>2648</v>
      </c>
      <c r="K3568" s="91" t="s">
        <v>30183</v>
      </c>
      <c r="L3568" s="91" t="s">
        <v>30184</v>
      </c>
      <c r="O3568" s="91" t="s">
        <v>30185</v>
      </c>
      <c r="P3568" s="91" t="s">
        <v>30186</v>
      </c>
      <c r="U3568" s="91">
        <v>0</v>
      </c>
      <c r="V3568" s="91">
        <v>500000</v>
      </c>
      <c r="W3568" s="91">
        <v>0</v>
      </c>
      <c r="X3568" s="91">
        <v>100</v>
      </c>
      <c r="Y3568" s="91">
        <v>120</v>
      </c>
      <c r="Z3568" s="91">
        <v>40</v>
      </c>
      <c r="AA3568" s="91">
        <v>60</v>
      </c>
      <c r="AB3568" s="91">
        <v>120</v>
      </c>
      <c r="AC3568" s="91">
        <v>0</v>
      </c>
      <c r="AD3568" s="91">
        <v>100</v>
      </c>
      <c r="AE3568" s="91">
        <v>120</v>
      </c>
      <c r="AF3568" s="91">
        <v>5</v>
      </c>
      <c r="AG3568" s="91">
        <v>802</v>
      </c>
      <c r="AH3568" s="91">
        <v>5269021</v>
      </c>
      <c r="AI3568" s="91">
        <v>2</v>
      </c>
      <c r="AJ3568" s="91" t="s">
        <v>30177</v>
      </c>
      <c r="AK3568" s="91">
        <v>0</v>
      </c>
      <c r="AL3568" s="91">
        <v>0</v>
      </c>
      <c r="AM3568" s="91" t="s">
        <v>87</v>
      </c>
      <c r="AO3568" s="91">
        <v>0</v>
      </c>
      <c r="AP3568" s="91">
        <v>2</v>
      </c>
      <c r="AQ3568" s="91" t="s">
        <v>87</v>
      </c>
      <c r="AR3568" s="91" t="s">
        <v>87</v>
      </c>
      <c r="AW3568" s="91">
        <v>1</v>
      </c>
      <c r="AX3568" s="91">
        <v>0</v>
      </c>
      <c r="AZ3568" s="92">
        <v>36680</v>
      </c>
      <c r="BA3568" s="91" t="s">
        <v>183</v>
      </c>
      <c r="BB3568" s="92">
        <v>41597</v>
      </c>
      <c r="BC3568" s="91" t="s">
        <v>87</v>
      </c>
    </row>
    <row r="3569" spans="1:55">
      <c r="A3569" s="91">
        <f t="shared" si="55"/>
        <v>3568</v>
      </c>
      <c r="B3569" s="91">
        <v>5152001</v>
      </c>
      <c r="C3569" s="91">
        <v>20</v>
      </c>
      <c r="D3569" s="91">
        <v>24</v>
      </c>
      <c r="E3569" s="91">
        <v>51520</v>
      </c>
      <c r="F3569" s="91">
        <v>1</v>
      </c>
      <c r="G3569" s="91" t="s">
        <v>29977</v>
      </c>
      <c r="H3569" s="91" t="s">
        <v>1469</v>
      </c>
      <c r="I3569" s="91" t="s">
        <v>30187</v>
      </c>
      <c r="J3569" s="91" t="s">
        <v>30188</v>
      </c>
      <c r="K3569" s="91" t="s">
        <v>30189</v>
      </c>
      <c r="L3569" s="91" t="s">
        <v>30190</v>
      </c>
      <c r="O3569" s="91" t="s">
        <v>30191</v>
      </c>
      <c r="P3569" s="91" t="s">
        <v>30192</v>
      </c>
      <c r="Q3569" s="91" t="s">
        <v>30193</v>
      </c>
      <c r="R3569" s="91" t="s">
        <v>30194</v>
      </c>
      <c r="S3569" s="91" t="s">
        <v>30195</v>
      </c>
      <c r="U3569" s="91">
        <v>0</v>
      </c>
      <c r="V3569" s="91">
        <v>500000</v>
      </c>
      <c r="W3569" s="91">
        <v>0</v>
      </c>
      <c r="X3569" s="91">
        <v>100</v>
      </c>
      <c r="Y3569" s="91">
        <v>120</v>
      </c>
      <c r="Z3569" s="91">
        <v>40</v>
      </c>
      <c r="AA3569" s="91">
        <v>60</v>
      </c>
      <c r="AB3569" s="91">
        <v>120</v>
      </c>
      <c r="AC3569" s="91">
        <v>0</v>
      </c>
      <c r="AD3569" s="91">
        <v>100</v>
      </c>
      <c r="AE3569" s="91">
        <v>120</v>
      </c>
      <c r="AF3569" s="91">
        <v>130</v>
      </c>
      <c r="AG3569" s="91">
        <v>74</v>
      </c>
      <c r="AH3569" s="91">
        <v>1588318</v>
      </c>
      <c r="AI3569" s="91">
        <v>2</v>
      </c>
      <c r="AJ3569" s="91" t="s">
        <v>30196</v>
      </c>
      <c r="AK3569" s="91">
        <v>0</v>
      </c>
      <c r="AL3569" s="91">
        <v>0</v>
      </c>
      <c r="AM3569" s="91" t="s">
        <v>87</v>
      </c>
      <c r="AO3569" s="91">
        <v>0</v>
      </c>
      <c r="AP3569" s="91">
        <v>2</v>
      </c>
      <c r="AQ3569" s="91" t="s">
        <v>87</v>
      </c>
      <c r="AR3569" s="91" t="s">
        <v>87</v>
      </c>
      <c r="AW3569" s="91">
        <v>1</v>
      </c>
      <c r="AX3569" s="91">
        <v>0</v>
      </c>
      <c r="AZ3569" s="92">
        <v>36680</v>
      </c>
      <c r="BA3569" s="91" t="s">
        <v>183</v>
      </c>
      <c r="BB3569" s="92">
        <v>40674</v>
      </c>
      <c r="BC3569" s="91" t="s">
        <v>87</v>
      </c>
    </row>
    <row r="3570" spans="1:55">
      <c r="A3570" s="91">
        <f t="shared" si="55"/>
        <v>3569</v>
      </c>
      <c r="B3570" s="91">
        <v>5406002</v>
      </c>
      <c r="C3570" s="91">
        <v>77</v>
      </c>
      <c r="D3570" s="91">
        <v>24</v>
      </c>
      <c r="E3570" s="91" t="s">
        <v>87</v>
      </c>
      <c r="F3570" s="91" t="s">
        <v>87</v>
      </c>
      <c r="G3570" s="91" t="s">
        <v>30197</v>
      </c>
      <c r="H3570" s="91" t="s">
        <v>1736</v>
      </c>
      <c r="I3570" s="91" t="s">
        <v>30198</v>
      </c>
      <c r="J3570" s="91" t="s">
        <v>30199</v>
      </c>
      <c r="K3570" s="91" t="s">
        <v>30200</v>
      </c>
      <c r="L3570" s="91" t="s">
        <v>30201</v>
      </c>
      <c r="O3570" s="91" t="s">
        <v>30202</v>
      </c>
      <c r="P3570" s="91" t="s">
        <v>30203</v>
      </c>
      <c r="R3570" s="91" t="s">
        <v>30204</v>
      </c>
      <c r="S3570" s="91" t="s">
        <v>30205</v>
      </c>
      <c r="T3570" s="91" t="s">
        <v>201</v>
      </c>
      <c r="U3570" s="91">
        <v>1</v>
      </c>
      <c r="V3570" s="91">
        <v>500000</v>
      </c>
      <c r="W3570" s="91">
        <v>0</v>
      </c>
      <c r="X3570" s="91">
        <v>100</v>
      </c>
      <c r="Y3570" s="91">
        <v>120</v>
      </c>
      <c r="Z3570" s="91">
        <v>40</v>
      </c>
      <c r="AA3570" s="91">
        <v>60</v>
      </c>
      <c r="AB3570" s="91">
        <v>120</v>
      </c>
      <c r="AC3570" s="91">
        <v>40</v>
      </c>
      <c r="AD3570" s="91">
        <v>60</v>
      </c>
      <c r="AE3570" s="91">
        <v>120</v>
      </c>
      <c r="AF3570" s="91">
        <v>168</v>
      </c>
      <c r="AG3570" s="91">
        <v>146</v>
      </c>
      <c r="AH3570" s="91">
        <v>2014</v>
      </c>
      <c r="AI3570" s="91">
        <v>2</v>
      </c>
      <c r="AJ3570" s="91" t="s">
        <v>30206</v>
      </c>
      <c r="AK3570" s="91">
        <v>0</v>
      </c>
      <c r="AL3570" s="91">
        <v>0</v>
      </c>
      <c r="AM3570" s="91" t="s">
        <v>87</v>
      </c>
      <c r="AO3570" s="91">
        <v>0</v>
      </c>
      <c r="AP3570" s="91">
        <v>1</v>
      </c>
      <c r="AQ3570" s="91">
        <v>1585177</v>
      </c>
      <c r="AR3570" s="91" t="s">
        <v>87</v>
      </c>
      <c r="AU3570" s="93">
        <v>42060</v>
      </c>
      <c r="AW3570" s="91">
        <v>1</v>
      </c>
      <c r="AX3570" s="91">
        <v>0</v>
      </c>
      <c r="AZ3570" s="92">
        <v>40437</v>
      </c>
      <c r="BA3570" s="91" t="s">
        <v>183</v>
      </c>
      <c r="BB3570" s="92">
        <v>42057</v>
      </c>
      <c r="BC3570" s="91" t="s">
        <v>87</v>
      </c>
    </row>
    <row r="3571" spans="1:55">
      <c r="A3571" s="91">
        <f t="shared" si="55"/>
        <v>3570</v>
      </c>
      <c r="B3571" s="91">
        <v>5754001</v>
      </c>
      <c r="C3571" s="91">
        <v>80</v>
      </c>
      <c r="D3571" s="91">
        <v>24</v>
      </c>
      <c r="E3571" s="91">
        <v>57540</v>
      </c>
      <c r="F3571" s="91">
        <v>1</v>
      </c>
      <c r="G3571" s="91" t="s">
        <v>30207</v>
      </c>
      <c r="I3571" s="91" t="s">
        <v>30208</v>
      </c>
      <c r="J3571" s="91" t="s">
        <v>30207</v>
      </c>
      <c r="K3571" s="91" t="s">
        <v>30209</v>
      </c>
      <c r="L3571" s="91" t="s">
        <v>30210</v>
      </c>
      <c r="O3571" s="91" t="s">
        <v>30211</v>
      </c>
      <c r="P3571" s="91" t="s">
        <v>30212</v>
      </c>
      <c r="U3571" s="91">
        <v>0</v>
      </c>
      <c r="V3571" s="91">
        <v>500000</v>
      </c>
      <c r="W3571" s="91">
        <v>0</v>
      </c>
      <c r="X3571" s="91">
        <v>100</v>
      </c>
      <c r="Y3571" s="91">
        <v>120</v>
      </c>
      <c r="Z3571" s="91">
        <v>40</v>
      </c>
      <c r="AA3571" s="91">
        <v>60</v>
      </c>
      <c r="AB3571" s="91">
        <v>120</v>
      </c>
      <c r="AC3571" s="91">
        <v>40</v>
      </c>
      <c r="AD3571" s="91">
        <v>60</v>
      </c>
      <c r="AE3571" s="91">
        <v>120</v>
      </c>
      <c r="AF3571" s="91">
        <v>179</v>
      </c>
      <c r="AG3571" s="91">
        <v>625</v>
      </c>
      <c r="AH3571" s="91">
        <v>30739</v>
      </c>
      <c r="AI3571" s="91">
        <v>2</v>
      </c>
      <c r="AJ3571" s="91" t="s">
        <v>30213</v>
      </c>
      <c r="AK3571" s="91">
        <v>0</v>
      </c>
      <c r="AL3571" s="91">
        <v>0</v>
      </c>
      <c r="AM3571" s="91" t="s">
        <v>87</v>
      </c>
      <c r="AO3571" s="91">
        <v>0</v>
      </c>
      <c r="AP3571" s="91">
        <v>2</v>
      </c>
      <c r="AQ3571" s="91" t="s">
        <v>87</v>
      </c>
      <c r="AR3571" s="91" t="s">
        <v>87</v>
      </c>
      <c r="AW3571" s="91">
        <v>1</v>
      </c>
      <c r="AX3571" s="91">
        <v>0</v>
      </c>
      <c r="AZ3571" s="92">
        <v>36680</v>
      </c>
      <c r="BA3571" s="91" t="s">
        <v>183</v>
      </c>
      <c r="BB3571" s="92">
        <v>42492</v>
      </c>
      <c r="BC3571" s="91" t="s">
        <v>87</v>
      </c>
    </row>
    <row r="3572" spans="1:55">
      <c r="A3572" s="91">
        <f t="shared" si="55"/>
        <v>3571</v>
      </c>
      <c r="B3572" s="91">
        <v>5783002</v>
      </c>
      <c r="C3572" s="91">
        <v>80</v>
      </c>
      <c r="D3572" s="91">
        <v>24</v>
      </c>
      <c r="E3572" s="91" t="s">
        <v>87</v>
      </c>
      <c r="F3572" s="91" t="s">
        <v>87</v>
      </c>
      <c r="G3572" s="91" t="s">
        <v>30214</v>
      </c>
      <c r="H3572" s="91" t="s">
        <v>30215</v>
      </c>
      <c r="I3572" s="91" t="s">
        <v>30216</v>
      </c>
      <c r="J3572" s="91" t="s">
        <v>30217</v>
      </c>
      <c r="K3572" s="91" t="s">
        <v>30218</v>
      </c>
      <c r="L3572" s="91" t="s">
        <v>30219</v>
      </c>
      <c r="O3572" s="91" t="s">
        <v>30220</v>
      </c>
      <c r="P3572" s="91" t="s">
        <v>30221</v>
      </c>
      <c r="R3572" s="91" t="s">
        <v>30222</v>
      </c>
      <c r="S3572" s="91" t="s">
        <v>30223</v>
      </c>
      <c r="T3572" s="91" t="s">
        <v>201</v>
      </c>
      <c r="U3572" s="91">
        <v>1</v>
      </c>
      <c r="V3572" s="91">
        <v>500000</v>
      </c>
      <c r="W3572" s="91">
        <v>0</v>
      </c>
      <c r="X3572" s="91">
        <v>100</v>
      </c>
      <c r="Y3572" s="91">
        <v>120</v>
      </c>
      <c r="Z3572" s="91">
        <v>40</v>
      </c>
      <c r="AA3572" s="91">
        <v>60</v>
      </c>
      <c r="AB3572" s="91">
        <v>120</v>
      </c>
      <c r="AC3572" s="91">
        <v>40</v>
      </c>
      <c r="AD3572" s="91">
        <v>60</v>
      </c>
      <c r="AE3572" s="91">
        <v>120</v>
      </c>
      <c r="AF3572" s="91">
        <v>190</v>
      </c>
      <c r="AG3572" s="91">
        <v>60</v>
      </c>
      <c r="AH3572" s="91">
        <v>50063</v>
      </c>
      <c r="AI3572" s="91">
        <v>2</v>
      </c>
      <c r="AJ3572" s="91" t="s">
        <v>30224</v>
      </c>
      <c r="AK3572" s="91">
        <v>0</v>
      </c>
      <c r="AL3572" s="91">
        <v>1</v>
      </c>
      <c r="AM3572" s="91">
        <v>40302934130319</v>
      </c>
      <c r="AN3572" s="91" t="s">
        <v>10895</v>
      </c>
      <c r="AO3572" s="91">
        <v>0</v>
      </c>
      <c r="AP3572" s="91">
        <v>2</v>
      </c>
      <c r="AQ3572" s="91">
        <v>1170964</v>
      </c>
      <c r="AR3572" s="91" t="s">
        <v>87</v>
      </c>
      <c r="AU3572" s="93">
        <v>42060</v>
      </c>
      <c r="AW3572" s="91">
        <v>1</v>
      </c>
      <c r="AX3572" s="91">
        <v>0</v>
      </c>
      <c r="AZ3572" s="92">
        <v>39485</v>
      </c>
      <c r="BA3572" s="91" t="s">
        <v>183</v>
      </c>
      <c r="BB3572" s="92">
        <v>43020.057719907411</v>
      </c>
      <c r="BC3572" s="91" t="s">
        <v>233</v>
      </c>
    </row>
    <row r="3573" spans="1:55">
      <c r="A3573" s="91">
        <f t="shared" si="55"/>
        <v>3572</v>
      </c>
      <c r="B3573" s="91">
        <v>5783003</v>
      </c>
      <c r="C3573" s="91">
        <v>77</v>
      </c>
      <c r="D3573" s="91">
        <v>24</v>
      </c>
      <c r="E3573" s="91" t="s">
        <v>87</v>
      </c>
      <c r="F3573" s="91" t="s">
        <v>87</v>
      </c>
      <c r="G3573" s="91" t="s">
        <v>30214</v>
      </c>
      <c r="I3573" s="91" t="s">
        <v>30216</v>
      </c>
      <c r="K3573" s="91" t="s">
        <v>30218</v>
      </c>
      <c r="L3573" s="91" t="s">
        <v>30219</v>
      </c>
      <c r="O3573" s="91" t="s">
        <v>30220</v>
      </c>
      <c r="P3573" s="91" t="s">
        <v>30221</v>
      </c>
      <c r="U3573" s="91">
        <v>0</v>
      </c>
      <c r="V3573" s="91">
        <v>0</v>
      </c>
      <c r="W3573" s="91">
        <v>100</v>
      </c>
      <c r="X3573" s="91">
        <v>0</v>
      </c>
      <c r="Y3573" s="91">
        <v>0</v>
      </c>
      <c r="Z3573" s="91">
        <v>100</v>
      </c>
      <c r="AA3573" s="91">
        <v>0</v>
      </c>
      <c r="AB3573" s="91">
        <v>0</v>
      </c>
      <c r="AC3573" s="91">
        <v>100</v>
      </c>
      <c r="AD3573" s="91">
        <v>0</v>
      </c>
      <c r="AE3573" s="91">
        <v>0</v>
      </c>
      <c r="AF3573" s="91">
        <v>177</v>
      </c>
      <c r="AG3573" s="91">
        <v>551</v>
      </c>
      <c r="AH3573" s="91">
        <v>51806</v>
      </c>
      <c r="AI3573" s="91">
        <v>2</v>
      </c>
      <c r="AJ3573" s="91" t="s">
        <v>30225</v>
      </c>
      <c r="AK3573" s="91">
        <v>0</v>
      </c>
      <c r="AL3573" s="91">
        <v>0</v>
      </c>
      <c r="AM3573" s="91">
        <v>40302934130319</v>
      </c>
      <c r="AO3573" s="91">
        <v>0</v>
      </c>
      <c r="AP3573" s="91">
        <v>2</v>
      </c>
      <c r="AQ3573" s="91" t="s">
        <v>87</v>
      </c>
      <c r="AR3573" s="91" t="s">
        <v>87</v>
      </c>
      <c r="AW3573" s="91">
        <v>1</v>
      </c>
      <c r="AX3573" s="91">
        <v>0</v>
      </c>
      <c r="AZ3573" s="92">
        <v>43132</v>
      </c>
      <c r="BA3573" s="91" t="s">
        <v>1852</v>
      </c>
      <c r="BB3573" s="92">
        <v>43132</v>
      </c>
      <c r="BC3573" s="91" t="s">
        <v>1852</v>
      </c>
    </row>
    <row r="3574" spans="1:55">
      <c r="A3574" s="91">
        <f t="shared" si="55"/>
        <v>3573</v>
      </c>
      <c r="B3574" s="91">
        <v>6029001</v>
      </c>
      <c r="C3574" s="91">
        <v>10</v>
      </c>
      <c r="D3574" s="91">
        <v>24</v>
      </c>
      <c r="E3574" s="91">
        <v>60290</v>
      </c>
      <c r="F3574" s="91">
        <v>1</v>
      </c>
      <c r="G3574" s="91" t="s">
        <v>22786</v>
      </c>
      <c r="I3574" s="91" t="s">
        <v>2722</v>
      </c>
      <c r="J3574" s="91" t="s">
        <v>30226</v>
      </c>
      <c r="K3574" s="91" t="s">
        <v>30227</v>
      </c>
      <c r="L3574" s="91" t="s">
        <v>30228</v>
      </c>
      <c r="O3574" s="91" t="s">
        <v>30229</v>
      </c>
      <c r="P3574" s="91" t="s">
        <v>30230</v>
      </c>
      <c r="U3574" s="91">
        <v>0</v>
      </c>
      <c r="V3574" s="91">
        <v>500000</v>
      </c>
      <c r="W3574" s="91">
        <v>0</v>
      </c>
      <c r="X3574" s="91">
        <v>0</v>
      </c>
      <c r="Y3574" s="91">
        <v>0</v>
      </c>
      <c r="Z3574" s="91">
        <v>100</v>
      </c>
      <c r="AA3574" s="91">
        <v>0</v>
      </c>
      <c r="AB3574" s="91">
        <v>0</v>
      </c>
      <c r="AC3574" s="91">
        <v>0</v>
      </c>
      <c r="AD3574" s="91">
        <v>0</v>
      </c>
      <c r="AE3574" s="91">
        <v>0</v>
      </c>
      <c r="AF3574" s="91">
        <v>1</v>
      </c>
      <c r="AG3574" s="91">
        <v>813</v>
      </c>
      <c r="AH3574" s="91">
        <v>112888</v>
      </c>
      <c r="AI3574" s="91">
        <v>2</v>
      </c>
      <c r="AJ3574" s="91" t="s">
        <v>22794</v>
      </c>
      <c r="AK3574" s="91">
        <v>0</v>
      </c>
      <c r="AL3574" s="91">
        <v>0</v>
      </c>
      <c r="AM3574" s="91" t="s">
        <v>87</v>
      </c>
      <c r="AO3574" s="91">
        <v>0</v>
      </c>
      <c r="AP3574" s="91">
        <v>2</v>
      </c>
      <c r="AQ3574" s="91" t="s">
        <v>87</v>
      </c>
      <c r="AR3574" s="91" t="s">
        <v>87</v>
      </c>
      <c r="AW3574" s="91">
        <v>1</v>
      </c>
      <c r="AX3574" s="91">
        <v>0</v>
      </c>
      <c r="AZ3574" s="92">
        <v>36680</v>
      </c>
      <c r="BA3574" s="91" t="s">
        <v>183</v>
      </c>
      <c r="BB3574" s="92">
        <v>42640</v>
      </c>
      <c r="BC3574" s="91" t="s">
        <v>87</v>
      </c>
    </row>
    <row r="3575" spans="1:55">
      <c r="A3575" s="91">
        <f t="shared" si="55"/>
        <v>3574</v>
      </c>
      <c r="B3575" s="91">
        <v>6040001</v>
      </c>
      <c r="C3575" s="91">
        <v>10</v>
      </c>
      <c r="D3575" s="91">
        <v>24</v>
      </c>
      <c r="E3575" s="91">
        <v>60400</v>
      </c>
      <c r="F3575" s="91">
        <v>1</v>
      </c>
      <c r="G3575" s="91" t="s">
        <v>3012</v>
      </c>
      <c r="H3575" s="91" t="s">
        <v>30231</v>
      </c>
      <c r="I3575" s="91" t="s">
        <v>2722</v>
      </c>
      <c r="J3575" s="91" t="s">
        <v>3012</v>
      </c>
      <c r="K3575" s="91" t="s">
        <v>30232</v>
      </c>
      <c r="L3575" s="91" t="s">
        <v>30233</v>
      </c>
      <c r="O3575" s="91" t="s">
        <v>30234</v>
      </c>
      <c r="P3575" s="91" t="s">
        <v>30235</v>
      </c>
      <c r="R3575" s="91" t="s">
        <v>30236</v>
      </c>
      <c r="S3575" s="91" t="s">
        <v>30237</v>
      </c>
      <c r="T3575" s="91" t="s">
        <v>860</v>
      </c>
      <c r="U3575" s="91">
        <v>1</v>
      </c>
      <c r="V3575" s="91">
        <v>500000</v>
      </c>
      <c r="W3575" s="91">
        <v>0</v>
      </c>
      <c r="X3575" s="91">
        <v>100</v>
      </c>
      <c r="Y3575" s="91">
        <v>120</v>
      </c>
      <c r="Z3575" s="91">
        <v>0</v>
      </c>
      <c r="AA3575" s="91">
        <v>0</v>
      </c>
      <c r="AB3575" s="91">
        <v>0</v>
      </c>
      <c r="AC3575" s="91">
        <v>100</v>
      </c>
      <c r="AD3575" s="91">
        <v>0</v>
      </c>
      <c r="AE3575" s="91">
        <v>0</v>
      </c>
      <c r="AF3575" s="91">
        <v>501</v>
      </c>
      <c r="AG3575" s="91">
        <v>28</v>
      </c>
      <c r="AH3575" s="91">
        <v>4931919</v>
      </c>
      <c r="AI3575" s="91">
        <v>1</v>
      </c>
      <c r="AJ3575" s="91" t="s">
        <v>30238</v>
      </c>
      <c r="AK3575" s="91">
        <v>0</v>
      </c>
      <c r="AL3575" s="91">
        <v>0</v>
      </c>
      <c r="AM3575" s="91" t="s">
        <v>87</v>
      </c>
      <c r="AO3575" s="91">
        <v>0</v>
      </c>
      <c r="AP3575" s="91">
        <v>2</v>
      </c>
      <c r="AQ3575" s="91">
        <v>1683222</v>
      </c>
      <c r="AR3575" s="91" t="s">
        <v>87</v>
      </c>
      <c r="AU3575" s="93">
        <v>42972</v>
      </c>
      <c r="AW3575" s="91">
        <v>1</v>
      </c>
      <c r="AX3575" s="91">
        <v>0</v>
      </c>
      <c r="AZ3575" s="92">
        <v>36680</v>
      </c>
      <c r="BA3575" s="91" t="s">
        <v>183</v>
      </c>
      <c r="BB3575" s="92">
        <v>42971.058206018519</v>
      </c>
      <c r="BC3575" s="91" t="s">
        <v>233</v>
      </c>
    </row>
    <row r="3576" spans="1:55">
      <c r="A3576" s="91">
        <f t="shared" si="55"/>
        <v>3575</v>
      </c>
      <c r="B3576" s="91">
        <v>6175001</v>
      </c>
      <c r="C3576" s="91">
        <v>50</v>
      </c>
      <c r="D3576" s="91">
        <v>24</v>
      </c>
      <c r="E3576" s="91">
        <v>61750</v>
      </c>
      <c r="F3576" s="91">
        <v>1</v>
      </c>
      <c r="G3576" s="91" t="s">
        <v>30239</v>
      </c>
      <c r="I3576" s="91" t="s">
        <v>30240</v>
      </c>
      <c r="J3576" s="91" t="s">
        <v>30241</v>
      </c>
      <c r="K3576" s="91" t="s">
        <v>3681</v>
      </c>
      <c r="L3576" s="91" t="s">
        <v>30242</v>
      </c>
      <c r="O3576" s="91" t="s">
        <v>30243</v>
      </c>
      <c r="P3576" s="91" t="s">
        <v>87</v>
      </c>
      <c r="U3576" s="91">
        <v>0</v>
      </c>
      <c r="V3576" s="91">
        <v>500000</v>
      </c>
      <c r="W3576" s="91">
        <v>0</v>
      </c>
      <c r="X3576" s="91">
        <v>100</v>
      </c>
      <c r="Y3576" s="91">
        <v>120</v>
      </c>
      <c r="Z3576" s="91">
        <v>0</v>
      </c>
      <c r="AA3576" s="91">
        <v>100</v>
      </c>
      <c r="AB3576" s="91">
        <v>120</v>
      </c>
      <c r="AC3576" s="91">
        <v>0</v>
      </c>
      <c r="AD3576" s="91">
        <v>100</v>
      </c>
      <c r="AE3576" s="91">
        <v>120</v>
      </c>
      <c r="AF3576" s="91">
        <v>5</v>
      </c>
      <c r="AG3576" s="91">
        <v>212</v>
      </c>
      <c r="AH3576" s="91">
        <v>710024</v>
      </c>
      <c r="AI3576" s="91">
        <v>2</v>
      </c>
      <c r="AJ3576" s="91" t="s">
        <v>30244</v>
      </c>
      <c r="AK3576" s="91">
        <v>0</v>
      </c>
      <c r="AL3576" s="91">
        <v>0</v>
      </c>
      <c r="AM3576" s="91" t="s">
        <v>87</v>
      </c>
      <c r="AO3576" s="91">
        <v>0</v>
      </c>
      <c r="AP3576" s="91">
        <v>2</v>
      </c>
      <c r="AQ3576" s="91" t="s">
        <v>87</v>
      </c>
      <c r="AR3576" s="91" t="s">
        <v>87</v>
      </c>
      <c r="AW3576" s="91">
        <v>1</v>
      </c>
      <c r="AX3576" s="91">
        <v>0</v>
      </c>
      <c r="AZ3576" s="92">
        <v>36680</v>
      </c>
      <c r="BA3576" s="91" t="s">
        <v>183</v>
      </c>
      <c r="BB3576" s="92">
        <v>39286</v>
      </c>
      <c r="BC3576" s="91" t="s">
        <v>87</v>
      </c>
    </row>
    <row r="3577" spans="1:55">
      <c r="A3577" s="91">
        <f t="shared" si="55"/>
        <v>3576</v>
      </c>
      <c r="B3577" s="91">
        <v>6261001</v>
      </c>
      <c r="C3577" s="91">
        <v>50</v>
      </c>
      <c r="D3577" s="91">
        <v>24</v>
      </c>
      <c r="E3577" s="91">
        <v>62610</v>
      </c>
      <c r="F3577" s="91">
        <v>1</v>
      </c>
      <c r="G3577" s="91" t="s">
        <v>30245</v>
      </c>
      <c r="I3577" s="91" t="s">
        <v>30246</v>
      </c>
      <c r="J3577" s="91" t="s">
        <v>30247</v>
      </c>
      <c r="K3577" s="91" t="s">
        <v>30248</v>
      </c>
      <c r="L3577" s="91" t="s">
        <v>30249</v>
      </c>
      <c r="O3577" s="91" t="s">
        <v>30250</v>
      </c>
      <c r="P3577" s="91" t="s">
        <v>87</v>
      </c>
      <c r="U3577" s="91">
        <v>0</v>
      </c>
      <c r="V3577" s="91">
        <v>500000</v>
      </c>
      <c r="W3577" s="91">
        <v>0</v>
      </c>
      <c r="X3577" s="91">
        <v>100</v>
      </c>
      <c r="Y3577" s="91">
        <v>120</v>
      </c>
      <c r="Z3577" s="91">
        <v>40</v>
      </c>
      <c r="AA3577" s="91">
        <v>60</v>
      </c>
      <c r="AB3577" s="91">
        <v>120</v>
      </c>
      <c r="AC3577" s="91">
        <v>40</v>
      </c>
      <c r="AD3577" s="91">
        <v>60</v>
      </c>
      <c r="AE3577" s="91">
        <v>120</v>
      </c>
      <c r="AF3577" s="91">
        <v>5</v>
      </c>
      <c r="AG3577" s="91">
        <v>440</v>
      </c>
      <c r="AH3577" s="91">
        <v>720860</v>
      </c>
      <c r="AI3577" s="91">
        <v>2</v>
      </c>
      <c r="AJ3577" s="91" t="s">
        <v>30251</v>
      </c>
      <c r="AK3577" s="91">
        <v>0</v>
      </c>
      <c r="AL3577" s="91">
        <v>0</v>
      </c>
      <c r="AM3577" s="91" t="s">
        <v>87</v>
      </c>
      <c r="AO3577" s="91">
        <v>0</v>
      </c>
      <c r="AP3577" s="91">
        <v>2</v>
      </c>
      <c r="AQ3577" s="91" t="s">
        <v>87</v>
      </c>
      <c r="AR3577" s="91" t="s">
        <v>87</v>
      </c>
      <c r="AW3577" s="91">
        <v>1</v>
      </c>
      <c r="AX3577" s="91">
        <v>0</v>
      </c>
      <c r="AZ3577" s="92">
        <v>36680</v>
      </c>
      <c r="BA3577" s="91" t="s">
        <v>183</v>
      </c>
      <c r="BB3577" s="92">
        <v>38750</v>
      </c>
      <c r="BC3577" s="91" t="s">
        <v>87</v>
      </c>
    </row>
    <row r="3578" spans="1:55">
      <c r="A3578" s="91">
        <f t="shared" si="55"/>
        <v>3577</v>
      </c>
      <c r="B3578" s="91">
        <v>1322601</v>
      </c>
      <c r="C3578" s="91">
        <v>43</v>
      </c>
      <c r="D3578" s="91">
        <v>24</v>
      </c>
      <c r="E3578" s="91">
        <v>13226</v>
      </c>
      <c r="F3578" s="91">
        <v>1</v>
      </c>
      <c r="G3578" s="91" t="s">
        <v>30252</v>
      </c>
      <c r="I3578" s="91" t="s">
        <v>30253</v>
      </c>
      <c r="J3578" s="91" t="s">
        <v>30254</v>
      </c>
      <c r="K3578" s="91" t="s">
        <v>30255</v>
      </c>
      <c r="L3578" s="91" t="s">
        <v>30256</v>
      </c>
      <c r="O3578" s="91" t="s">
        <v>30257</v>
      </c>
      <c r="P3578" s="91" t="s">
        <v>30258</v>
      </c>
      <c r="R3578" s="91" t="s">
        <v>30259</v>
      </c>
      <c r="S3578" s="91" t="s">
        <v>30260</v>
      </c>
      <c r="T3578" s="91" t="s">
        <v>860</v>
      </c>
      <c r="U3578" s="91">
        <v>0</v>
      </c>
      <c r="V3578" s="91">
        <v>500000</v>
      </c>
      <c r="W3578" s="91">
        <v>0</v>
      </c>
      <c r="X3578" s="91">
        <v>100</v>
      </c>
      <c r="Y3578" s="91">
        <v>120</v>
      </c>
      <c r="Z3578" s="91">
        <v>0</v>
      </c>
      <c r="AA3578" s="91">
        <v>0</v>
      </c>
      <c r="AB3578" s="91">
        <v>0</v>
      </c>
      <c r="AC3578" s="91">
        <v>0</v>
      </c>
      <c r="AD3578" s="91">
        <v>0</v>
      </c>
      <c r="AE3578" s="91">
        <v>0</v>
      </c>
      <c r="AF3578" s="91">
        <v>5</v>
      </c>
      <c r="AG3578" s="91">
        <v>563</v>
      </c>
      <c r="AH3578" s="91">
        <v>320969</v>
      </c>
      <c r="AI3578" s="91">
        <v>2</v>
      </c>
      <c r="AJ3578" s="91" t="s">
        <v>30261</v>
      </c>
      <c r="AK3578" s="91">
        <v>2</v>
      </c>
      <c r="AL3578" s="91">
        <v>2</v>
      </c>
      <c r="AM3578" s="91" t="s">
        <v>87</v>
      </c>
      <c r="AO3578" s="91">
        <v>0</v>
      </c>
      <c r="AP3578" s="91">
        <v>2</v>
      </c>
      <c r="AQ3578" s="91" t="s">
        <v>87</v>
      </c>
      <c r="AR3578" s="91" t="s">
        <v>87</v>
      </c>
      <c r="AW3578" s="91">
        <v>1</v>
      </c>
      <c r="AX3578" s="91">
        <v>0</v>
      </c>
      <c r="AZ3578" s="92">
        <v>43132</v>
      </c>
      <c r="BA3578" s="91" t="s">
        <v>3642</v>
      </c>
      <c r="BB3578" s="92">
        <v>43132</v>
      </c>
      <c r="BC3578" s="91" t="s">
        <v>3642</v>
      </c>
    </row>
    <row r="3579" spans="1:55">
      <c r="A3579" s="91">
        <f t="shared" si="55"/>
        <v>3578</v>
      </c>
      <c r="B3579" s="91">
        <v>1501501</v>
      </c>
      <c r="C3579" s="91">
        <v>57</v>
      </c>
      <c r="D3579" s="91">
        <v>24</v>
      </c>
      <c r="E3579" s="91" t="s">
        <v>87</v>
      </c>
      <c r="F3579" s="91" t="s">
        <v>87</v>
      </c>
      <c r="G3579" s="91" t="s">
        <v>30262</v>
      </c>
      <c r="I3579" s="91" t="s">
        <v>30263</v>
      </c>
      <c r="J3579" s="91" t="s">
        <v>30264</v>
      </c>
      <c r="K3579" s="91" t="s">
        <v>30265</v>
      </c>
      <c r="L3579" s="91" t="s">
        <v>30266</v>
      </c>
      <c r="O3579" s="91" t="s">
        <v>30267</v>
      </c>
      <c r="P3579" s="91" t="s">
        <v>87</v>
      </c>
      <c r="U3579" s="91">
        <v>0</v>
      </c>
      <c r="V3579" s="91">
        <v>500000</v>
      </c>
      <c r="W3579" s="91">
        <v>0</v>
      </c>
      <c r="X3579" s="91">
        <v>100</v>
      </c>
      <c r="Y3579" s="91">
        <v>120</v>
      </c>
      <c r="Z3579" s="91">
        <v>40</v>
      </c>
      <c r="AA3579" s="91">
        <v>60</v>
      </c>
      <c r="AB3579" s="91">
        <v>120</v>
      </c>
      <c r="AC3579" s="91">
        <v>40</v>
      </c>
      <c r="AD3579" s="91">
        <v>60</v>
      </c>
      <c r="AE3579" s="91">
        <v>120</v>
      </c>
      <c r="AF3579" s="91">
        <v>1530</v>
      </c>
      <c r="AG3579" s="91">
        <v>21</v>
      </c>
      <c r="AH3579" s="91">
        <v>900873</v>
      </c>
      <c r="AI3579" s="91">
        <v>2</v>
      </c>
      <c r="AJ3579" s="91" t="s">
        <v>30268</v>
      </c>
      <c r="AK3579" s="91">
        <v>2</v>
      </c>
      <c r="AL3579" s="91">
        <v>2</v>
      </c>
      <c r="AM3579" s="91" t="s">
        <v>87</v>
      </c>
      <c r="AO3579" s="91">
        <v>0</v>
      </c>
      <c r="AP3579" s="91">
        <v>0</v>
      </c>
      <c r="AQ3579" s="91" t="s">
        <v>87</v>
      </c>
      <c r="AR3579" s="91" t="s">
        <v>87</v>
      </c>
      <c r="AW3579" s="91">
        <v>1</v>
      </c>
      <c r="AX3579" s="91">
        <v>0</v>
      </c>
      <c r="AZ3579" s="92">
        <v>43132</v>
      </c>
      <c r="BA3579" s="91" t="s">
        <v>728</v>
      </c>
      <c r="BB3579" s="92">
        <v>43132</v>
      </c>
      <c r="BC3579" s="91" t="s">
        <v>728</v>
      </c>
    </row>
    <row r="3580" spans="1:55">
      <c r="A3580" s="91">
        <f t="shared" si="55"/>
        <v>3579</v>
      </c>
      <c r="B3580" s="91">
        <v>1530001</v>
      </c>
      <c r="C3580" s="91">
        <v>80</v>
      </c>
      <c r="D3580" s="91">
        <v>24</v>
      </c>
      <c r="E3580" s="91">
        <v>15300</v>
      </c>
      <c r="F3580" s="91">
        <v>1</v>
      </c>
      <c r="G3580" s="91" t="s">
        <v>30269</v>
      </c>
      <c r="I3580" s="91" t="s">
        <v>30270</v>
      </c>
      <c r="J3580" s="91" t="s">
        <v>30269</v>
      </c>
      <c r="K3580" s="91" t="s">
        <v>30271</v>
      </c>
      <c r="L3580" s="91" t="s">
        <v>30272</v>
      </c>
      <c r="O3580" s="91" t="s">
        <v>30273</v>
      </c>
      <c r="P3580" s="91" t="s">
        <v>30274</v>
      </c>
      <c r="U3580" s="91">
        <v>1</v>
      </c>
      <c r="V3580" s="91">
        <v>500000</v>
      </c>
      <c r="W3580" s="91">
        <v>0</v>
      </c>
      <c r="X3580" s="91">
        <v>100</v>
      </c>
      <c r="Y3580" s="91">
        <v>120</v>
      </c>
      <c r="Z3580" s="91">
        <v>40</v>
      </c>
      <c r="AA3580" s="91">
        <v>60</v>
      </c>
      <c r="AB3580" s="91">
        <v>120</v>
      </c>
      <c r="AC3580" s="91">
        <v>40</v>
      </c>
      <c r="AD3580" s="91">
        <v>60</v>
      </c>
      <c r="AE3580" s="91">
        <v>120</v>
      </c>
      <c r="AF3580" s="91">
        <v>179</v>
      </c>
      <c r="AG3580" s="91">
        <v>611</v>
      </c>
      <c r="AH3580" s="91">
        <v>1160000</v>
      </c>
      <c r="AI3580" s="91">
        <v>1</v>
      </c>
      <c r="AJ3580" s="91" t="s">
        <v>30275</v>
      </c>
      <c r="AK3580" s="91">
        <v>2</v>
      </c>
      <c r="AL3580" s="91">
        <v>0</v>
      </c>
      <c r="AM3580" s="91" t="s">
        <v>87</v>
      </c>
      <c r="AO3580" s="91">
        <v>0</v>
      </c>
      <c r="AP3580" s="91">
        <v>2</v>
      </c>
      <c r="AQ3580" s="91">
        <v>1595381</v>
      </c>
      <c r="AR3580" s="91" t="s">
        <v>87</v>
      </c>
      <c r="AU3580" s="93">
        <v>43156</v>
      </c>
      <c r="AW3580" s="91">
        <v>1</v>
      </c>
      <c r="AX3580" s="91">
        <v>0</v>
      </c>
      <c r="AZ3580" s="92">
        <v>36680</v>
      </c>
      <c r="BA3580" s="91" t="s">
        <v>183</v>
      </c>
      <c r="BB3580" s="92">
        <v>43154.073703703703</v>
      </c>
      <c r="BC3580" s="91" t="s">
        <v>233</v>
      </c>
    </row>
    <row r="3581" spans="1:55">
      <c r="A3581" s="91">
        <f t="shared" si="55"/>
        <v>3580</v>
      </c>
      <c r="B3581" s="91">
        <v>1660701</v>
      </c>
      <c r="C3581" s="91">
        <v>29</v>
      </c>
      <c r="D3581" s="91">
        <v>24</v>
      </c>
      <c r="E3581" s="91" t="s">
        <v>87</v>
      </c>
      <c r="F3581" s="91" t="s">
        <v>87</v>
      </c>
      <c r="G3581" s="91" t="s">
        <v>30276</v>
      </c>
      <c r="I3581" s="91" t="s">
        <v>30277</v>
      </c>
      <c r="J3581" s="91" t="s">
        <v>30278</v>
      </c>
      <c r="K3581" s="91" t="s">
        <v>30279</v>
      </c>
      <c r="L3581" s="91" t="s">
        <v>30280</v>
      </c>
      <c r="O3581" s="91" t="s">
        <v>30281</v>
      </c>
      <c r="P3581" s="91" t="s">
        <v>30282</v>
      </c>
      <c r="R3581" s="91" t="s">
        <v>30283</v>
      </c>
      <c r="S3581" s="91" t="s">
        <v>30284</v>
      </c>
      <c r="T3581" s="91" t="s">
        <v>201</v>
      </c>
      <c r="U3581" s="91">
        <v>1</v>
      </c>
      <c r="V3581" s="91">
        <v>500000</v>
      </c>
      <c r="W3581" s="91">
        <v>0</v>
      </c>
      <c r="X3581" s="91">
        <v>100</v>
      </c>
      <c r="Y3581" s="91">
        <v>120</v>
      </c>
      <c r="Z3581" s="91">
        <v>0</v>
      </c>
      <c r="AA3581" s="91">
        <v>0</v>
      </c>
      <c r="AB3581" s="91">
        <v>0</v>
      </c>
      <c r="AC3581" s="91">
        <v>0</v>
      </c>
      <c r="AD3581" s="91">
        <v>100</v>
      </c>
      <c r="AE3581" s="91">
        <v>120</v>
      </c>
      <c r="AF3581" s="91">
        <v>1385</v>
      </c>
      <c r="AG3581" s="91">
        <v>73</v>
      </c>
      <c r="AH3581" s="91">
        <v>1510</v>
      </c>
      <c r="AI3581" s="91">
        <v>2</v>
      </c>
      <c r="AJ3581" s="91" t="s">
        <v>30277</v>
      </c>
      <c r="AK3581" s="91">
        <v>2</v>
      </c>
      <c r="AL3581" s="91">
        <v>2</v>
      </c>
      <c r="AM3581" s="91" t="s">
        <v>87</v>
      </c>
      <c r="AO3581" s="91">
        <v>0</v>
      </c>
      <c r="AP3581" s="91">
        <v>2</v>
      </c>
      <c r="AQ3581" s="91">
        <v>2029104</v>
      </c>
      <c r="AR3581" s="91" t="s">
        <v>87</v>
      </c>
      <c r="AU3581" s="93">
        <v>42638</v>
      </c>
      <c r="AW3581" s="91">
        <v>1</v>
      </c>
      <c r="AX3581" s="91">
        <v>0</v>
      </c>
      <c r="AZ3581" s="92">
        <v>38737</v>
      </c>
      <c r="BA3581" s="91" t="s">
        <v>183</v>
      </c>
      <c r="BB3581" s="92">
        <v>42976.059942129628</v>
      </c>
      <c r="BC3581" s="91" t="s">
        <v>233</v>
      </c>
    </row>
    <row r="3582" spans="1:55">
      <c r="A3582" s="91">
        <f t="shared" si="55"/>
        <v>3581</v>
      </c>
      <c r="B3582" s="91">
        <v>1692101</v>
      </c>
      <c r="C3582" s="91">
        <v>80</v>
      </c>
      <c r="D3582" s="91">
        <v>24</v>
      </c>
      <c r="E3582" s="91" t="s">
        <v>87</v>
      </c>
      <c r="F3582" s="91" t="s">
        <v>87</v>
      </c>
      <c r="G3582" s="91" t="s">
        <v>30285</v>
      </c>
      <c r="I3582" s="91" t="s">
        <v>30286</v>
      </c>
      <c r="J3582" s="91" t="s">
        <v>30287</v>
      </c>
      <c r="K3582" s="91" t="s">
        <v>2358</v>
      </c>
      <c r="L3582" s="91" t="s">
        <v>30288</v>
      </c>
      <c r="O3582" s="91" t="s">
        <v>30289</v>
      </c>
      <c r="P3582" s="91" t="s">
        <v>30290</v>
      </c>
      <c r="R3582" s="91" t="s">
        <v>30291</v>
      </c>
      <c r="S3582" s="91" t="s">
        <v>30292</v>
      </c>
      <c r="T3582" s="91" t="s">
        <v>201</v>
      </c>
      <c r="U3582" s="91">
        <v>0</v>
      </c>
      <c r="V3582" s="91">
        <v>500000</v>
      </c>
      <c r="W3582" s="91">
        <v>0</v>
      </c>
      <c r="X3582" s="91">
        <v>100</v>
      </c>
      <c r="Y3582" s="91">
        <v>120</v>
      </c>
      <c r="Z3582" s="91">
        <v>40</v>
      </c>
      <c r="AA3582" s="91">
        <v>60</v>
      </c>
      <c r="AB3582" s="91">
        <v>120</v>
      </c>
      <c r="AC3582" s="91">
        <v>40</v>
      </c>
      <c r="AD3582" s="91">
        <v>60</v>
      </c>
      <c r="AE3582" s="91">
        <v>120</v>
      </c>
      <c r="AF3582" s="91">
        <v>185</v>
      </c>
      <c r="AG3582" s="91">
        <v>150</v>
      </c>
      <c r="AH3582" s="91">
        <v>146</v>
      </c>
      <c r="AI3582" s="91">
        <v>2</v>
      </c>
      <c r="AJ3582" s="91" t="s">
        <v>30293</v>
      </c>
      <c r="AK3582" s="91">
        <v>2</v>
      </c>
      <c r="AL3582" s="91">
        <v>0</v>
      </c>
      <c r="AM3582" s="91" t="s">
        <v>87</v>
      </c>
      <c r="AO3582" s="91">
        <v>0</v>
      </c>
      <c r="AP3582" s="91">
        <v>2</v>
      </c>
      <c r="AQ3582" s="91" t="s">
        <v>87</v>
      </c>
      <c r="AR3582" s="91" t="s">
        <v>87</v>
      </c>
      <c r="AW3582" s="91">
        <v>1</v>
      </c>
      <c r="AX3582" s="91">
        <v>0</v>
      </c>
      <c r="AZ3582" s="92">
        <v>38880</v>
      </c>
      <c r="BA3582" s="91" t="s">
        <v>183</v>
      </c>
      <c r="BB3582" s="92">
        <v>40350</v>
      </c>
      <c r="BC3582" s="91" t="s">
        <v>87</v>
      </c>
    </row>
    <row r="3583" spans="1:55">
      <c r="A3583" s="91">
        <f t="shared" si="55"/>
        <v>3582</v>
      </c>
      <c r="B3583" s="91">
        <v>1814401</v>
      </c>
      <c r="C3583" s="91">
        <v>57</v>
      </c>
      <c r="D3583" s="91">
        <v>24</v>
      </c>
      <c r="E3583" s="91" t="s">
        <v>87</v>
      </c>
      <c r="F3583" s="91" t="s">
        <v>87</v>
      </c>
      <c r="G3583" s="91" t="s">
        <v>29929</v>
      </c>
      <c r="I3583" s="91" t="s">
        <v>30294</v>
      </c>
      <c r="J3583" s="91" t="s">
        <v>30295</v>
      </c>
      <c r="K3583" s="91" t="s">
        <v>30265</v>
      </c>
      <c r="L3583" s="91" t="s">
        <v>30296</v>
      </c>
      <c r="O3583" s="91" t="s">
        <v>30297</v>
      </c>
      <c r="P3583" s="91" t="s">
        <v>30298</v>
      </c>
      <c r="U3583" s="91">
        <v>0</v>
      </c>
      <c r="V3583" s="91">
        <v>500000</v>
      </c>
      <c r="W3583" s="91">
        <v>0</v>
      </c>
      <c r="X3583" s="91">
        <v>100</v>
      </c>
      <c r="Y3583" s="91">
        <v>120</v>
      </c>
      <c r="Z3583" s="91">
        <v>40</v>
      </c>
      <c r="AA3583" s="91">
        <v>60</v>
      </c>
      <c r="AB3583" s="91">
        <v>120</v>
      </c>
      <c r="AC3583" s="91">
        <v>40</v>
      </c>
      <c r="AD3583" s="91">
        <v>60</v>
      </c>
      <c r="AE3583" s="91">
        <v>120</v>
      </c>
      <c r="AF3583" s="91">
        <v>5</v>
      </c>
      <c r="AG3583" s="91">
        <v>550</v>
      </c>
      <c r="AH3583" s="91">
        <v>146636</v>
      </c>
      <c r="AI3583" s="91">
        <v>1</v>
      </c>
      <c r="AJ3583" s="91" t="s">
        <v>30299</v>
      </c>
      <c r="AK3583" s="91">
        <v>2</v>
      </c>
      <c r="AL3583" s="91">
        <v>0</v>
      </c>
      <c r="AM3583" s="91" t="s">
        <v>87</v>
      </c>
      <c r="AO3583" s="91">
        <v>0</v>
      </c>
      <c r="AP3583" s="91">
        <v>2</v>
      </c>
      <c r="AQ3583" s="91" t="s">
        <v>87</v>
      </c>
      <c r="AR3583" s="91" t="s">
        <v>87</v>
      </c>
      <c r="AW3583" s="91">
        <v>1</v>
      </c>
      <c r="AX3583" s="91">
        <v>0</v>
      </c>
      <c r="AZ3583" s="92">
        <v>43132</v>
      </c>
      <c r="BA3583" s="91" t="s">
        <v>728</v>
      </c>
      <c r="BB3583" s="92">
        <v>43132</v>
      </c>
      <c r="BC3583" s="91" t="s">
        <v>728</v>
      </c>
    </row>
    <row r="3584" spans="1:55">
      <c r="A3584" s="91">
        <f t="shared" si="55"/>
        <v>3583</v>
      </c>
      <c r="B3584" s="91">
        <v>1814402</v>
      </c>
      <c r="C3584" s="91">
        <v>57</v>
      </c>
      <c r="D3584" s="91">
        <v>24</v>
      </c>
      <c r="E3584" s="91" t="s">
        <v>87</v>
      </c>
      <c r="F3584" s="91" t="s">
        <v>87</v>
      </c>
      <c r="G3584" s="91" t="s">
        <v>30300</v>
      </c>
      <c r="I3584" s="91" t="s">
        <v>30301</v>
      </c>
      <c r="K3584" s="91" t="s">
        <v>30302</v>
      </c>
      <c r="L3584" s="91" t="s">
        <v>30303</v>
      </c>
      <c r="O3584" s="91" t="s">
        <v>30304</v>
      </c>
      <c r="P3584" s="91" t="s">
        <v>30305</v>
      </c>
      <c r="U3584" s="91">
        <v>0</v>
      </c>
      <c r="V3584" s="91">
        <v>500000</v>
      </c>
      <c r="W3584" s="91">
        <v>0</v>
      </c>
      <c r="X3584" s="91">
        <v>100</v>
      </c>
      <c r="Y3584" s="91">
        <v>120</v>
      </c>
      <c r="Z3584" s="91">
        <v>40</v>
      </c>
      <c r="AA3584" s="91">
        <v>60</v>
      </c>
      <c r="AB3584" s="91">
        <v>120</v>
      </c>
      <c r="AC3584" s="91">
        <v>40</v>
      </c>
      <c r="AD3584" s="91">
        <v>60</v>
      </c>
      <c r="AE3584" s="91">
        <v>120</v>
      </c>
      <c r="AF3584" s="91">
        <v>5</v>
      </c>
      <c r="AG3584" s="91">
        <v>550</v>
      </c>
      <c r="AH3584" s="91">
        <v>146623</v>
      </c>
      <c r="AI3584" s="91">
        <v>1</v>
      </c>
      <c r="AJ3584" s="91" t="s">
        <v>30294</v>
      </c>
      <c r="AK3584" s="91">
        <v>2</v>
      </c>
      <c r="AL3584" s="91">
        <v>0</v>
      </c>
      <c r="AM3584" s="91" t="s">
        <v>87</v>
      </c>
      <c r="AO3584" s="91">
        <v>0</v>
      </c>
      <c r="AP3584" s="91">
        <v>2</v>
      </c>
      <c r="AQ3584" s="91" t="s">
        <v>87</v>
      </c>
      <c r="AR3584" s="91" t="s">
        <v>87</v>
      </c>
      <c r="AW3584" s="91">
        <v>1</v>
      </c>
      <c r="AX3584" s="91">
        <v>0</v>
      </c>
      <c r="AZ3584" s="92">
        <v>43132</v>
      </c>
      <c r="BA3584" s="91" t="s">
        <v>728</v>
      </c>
      <c r="BB3584" s="92">
        <v>43132</v>
      </c>
      <c r="BC3584" s="91" t="s">
        <v>728</v>
      </c>
    </row>
    <row r="3585" spans="1:55">
      <c r="A3585" s="91">
        <f t="shared" si="55"/>
        <v>3584</v>
      </c>
      <c r="B3585" s="91">
        <v>1834301</v>
      </c>
      <c r="C3585" s="91">
        <v>80</v>
      </c>
      <c r="D3585" s="91">
        <v>24</v>
      </c>
      <c r="E3585" s="91" t="s">
        <v>87</v>
      </c>
      <c r="F3585" s="91" t="s">
        <v>87</v>
      </c>
      <c r="G3585" s="91" t="s">
        <v>30306</v>
      </c>
      <c r="I3585" s="91" t="s">
        <v>30307</v>
      </c>
      <c r="J3585" s="91" t="s">
        <v>30308</v>
      </c>
      <c r="K3585" s="91" t="s">
        <v>30309</v>
      </c>
      <c r="L3585" s="91" t="s">
        <v>30310</v>
      </c>
      <c r="O3585" s="91" t="s">
        <v>30311</v>
      </c>
      <c r="P3585" s="91" t="s">
        <v>30312</v>
      </c>
      <c r="R3585" s="91" t="s">
        <v>30313</v>
      </c>
      <c r="S3585" s="91" t="s">
        <v>30314</v>
      </c>
      <c r="T3585" s="91" t="s">
        <v>269</v>
      </c>
      <c r="U3585" s="91">
        <v>0</v>
      </c>
      <c r="V3585" s="91">
        <v>500000</v>
      </c>
      <c r="W3585" s="91">
        <v>0</v>
      </c>
      <c r="X3585" s="91">
        <v>100</v>
      </c>
      <c r="Y3585" s="91">
        <v>120</v>
      </c>
      <c r="Z3585" s="91">
        <v>40</v>
      </c>
      <c r="AA3585" s="91">
        <v>60</v>
      </c>
      <c r="AB3585" s="91">
        <v>120</v>
      </c>
      <c r="AC3585" s="91">
        <v>40</v>
      </c>
      <c r="AD3585" s="91">
        <v>60</v>
      </c>
      <c r="AE3585" s="91">
        <v>120</v>
      </c>
      <c r="AF3585" s="91">
        <v>183</v>
      </c>
      <c r="AG3585" s="91">
        <v>47</v>
      </c>
      <c r="AH3585" s="91">
        <v>5062495</v>
      </c>
      <c r="AI3585" s="91">
        <v>1</v>
      </c>
      <c r="AJ3585" s="91" t="s">
        <v>30315</v>
      </c>
      <c r="AK3585" s="91">
        <v>2</v>
      </c>
      <c r="AL3585" s="91">
        <v>1</v>
      </c>
      <c r="AM3585" s="91" t="s">
        <v>30316</v>
      </c>
      <c r="AN3585" s="91" t="s">
        <v>7052</v>
      </c>
      <c r="AO3585" s="91">
        <v>0</v>
      </c>
      <c r="AP3585" s="91">
        <v>2</v>
      </c>
      <c r="AQ3585" s="91" t="s">
        <v>87</v>
      </c>
      <c r="AR3585" s="91" t="s">
        <v>87</v>
      </c>
      <c r="AW3585" s="91">
        <v>1</v>
      </c>
      <c r="AX3585" s="91">
        <v>0</v>
      </c>
      <c r="AZ3585" s="92">
        <v>39532</v>
      </c>
      <c r="BA3585" s="91" t="s">
        <v>183</v>
      </c>
      <c r="BB3585" s="92">
        <v>42906.06386574074</v>
      </c>
      <c r="BC3585" s="91" t="s">
        <v>233</v>
      </c>
    </row>
    <row r="3586" spans="1:55">
      <c r="A3586" s="91">
        <f t="shared" si="55"/>
        <v>3585</v>
      </c>
      <c r="B3586" s="91">
        <v>1871501</v>
      </c>
      <c r="C3586" s="91">
        <v>80</v>
      </c>
      <c r="D3586" s="91">
        <v>24</v>
      </c>
      <c r="E3586" s="91" t="s">
        <v>87</v>
      </c>
      <c r="F3586" s="91" t="s">
        <v>87</v>
      </c>
      <c r="G3586" s="91" t="s">
        <v>30317</v>
      </c>
      <c r="I3586" s="91" t="s">
        <v>30318</v>
      </c>
      <c r="J3586" s="91" t="s">
        <v>30319</v>
      </c>
      <c r="K3586" s="91" t="s">
        <v>30320</v>
      </c>
      <c r="L3586" s="91" t="s">
        <v>30321</v>
      </c>
      <c r="O3586" s="91" t="s">
        <v>30322</v>
      </c>
      <c r="P3586" s="91" t="s">
        <v>30323</v>
      </c>
      <c r="R3586" s="91" t="s">
        <v>30324</v>
      </c>
      <c r="S3586" s="91" t="s">
        <v>30325</v>
      </c>
      <c r="T3586" s="91" t="s">
        <v>269</v>
      </c>
      <c r="U3586" s="91">
        <v>0</v>
      </c>
      <c r="V3586" s="91">
        <v>500000</v>
      </c>
      <c r="W3586" s="91">
        <v>0</v>
      </c>
      <c r="X3586" s="91">
        <v>100</v>
      </c>
      <c r="Y3586" s="91">
        <v>120</v>
      </c>
      <c r="Z3586" s="91">
        <v>40</v>
      </c>
      <c r="AA3586" s="91">
        <v>60</v>
      </c>
      <c r="AB3586" s="91">
        <v>120</v>
      </c>
      <c r="AC3586" s="91">
        <v>40</v>
      </c>
      <c r="AD3586" s="91">
        <v>60</v>
      </c>
      <c r="AE3586" s="91">
        <v>120</v>
      </c>
      <c r="AF3586" s="91">
        <v>184</v>
      </c>
      <c r="AG3586" s="91">
        <v>20</v>
      </c>
      <c r="AH3586" s="91">
        <v>1044101</v>
      </c>
      <c r="AI3586" s="91">
        <v>1</v>
      </c>
      <c r="AJ3586" s="91" t="s">
        <v>30318</v>
      </c>
      <c r="AK3586" s="91">
        <v>2</v>
      </c>
      <c r="AL3586" s="91">
        <v>0</v>
      </c>
      <c r="AM3586" s="91" t="s">
        <v>87</v>
      </c>
      <c r="AO3586" s="91">
        <v>0</v>
      </c>
      <c r="AP3586" s="91">
        <v>2</v>
      </c>
      <c r="AQ3586" s="91" t="s">
        <v>87</v>
      </c>
      <c r="AR3586" s="91" t="s">
        <v>87</v>
      </c>
      <c r="AW3586" s="91">
        <v>1</v>
      </c>
      <c r="AX3586" s="91">
        <v>0</v>
      </c>
      <c r="AZ3586" s="92">
        <v>39699</v>
      </c>
      <c r="BA3586" s="91" t="s">
        <v>183</v>
      </c>
      <c r="BB3586" s="92">
        <v>40351</v>
      </c>
      <c r="BC3586" s="91" t="s">
        <v>87</v>
      </c>
    </row>
    <row r="3587" spans="1:55">
      <c r="A3587" s="91">
        <f t="shared" ref="A3587:A3650" si="56">A3586+1</f>
        <v>3586</v>
      </c>
      <c r="B3587" s="91">
        <v>1931101</v>
      </c>
      <c r="C3587" s="91">
        <v>62</v>
      </c>
      <c r="D3587" s="91">
        <v>24</v>
      </c>
      <c r="E3587" s="91" t="s">
        <v>87</v>
      </c>
      <c r="F3587" s="91" t="s">
        <v>87</v>
      </c>
      <c r="G3587" s="91" t="s">
        <v>30116</v>
      </c>
      <c r="I3587" s="91" t="s">
        <v>30326</v>
      </c>
      <c r="K3587" s="91" t="s">
        <v>30118</v>
      </c>
      <c r="L3587" s="91" t="s">
        <v>30327</v>
      </c>
      <c r="O3587" s="91" t="s">
        <v>30120</v>
      </c>
      <c r="P3587" s="91" t="s">
        <v>30121</v>
      </c>
      <c r="U3587" s="91">
        <v>1</v>
      </c>
      <c r="V3587" s="91">
        <v>500000</v>
      </c>
      <c r="W3587" s="91">
        <v>0</v>
      </c>
      <c r="X3587" s="91">
        <v>100</v>
      </c>
      <c r="Y3587" s="91">
        <v>120</v>
      </c>
      <c r="Z3587" s="91">
        <v>40</v>
      </c>
      <c r="AA3587" s="91">
        <v>60</v>
      </c>
      <c r="AB3587" s="91">
        <v>120</v>
      </c>
      <c r="AC3587" s="91">
        <v>0</v>
      </c>
      <c r="AD3587" s="91">
        <v>0</v>
      </c>
      <c r="AE3587" s="91">
        <v>0</v>
      </c>
      <c r="AF3587" s="91">
        <v>5</v>
      </c>
      <c r="AG3587" s="91">
        <v>235</v>
      </c>
      <c r="AH3587" s="91">
        <v>411097</v>
      </c>
      <c r="AI3587" s="91">
        <v>2</v>
      </c>
      <c r="AJ3587" s="91" t="s">
        <v>30122</v>
      </c>
      <c r="AK3587" s="91">
        <v>2</v>
      </c>
      <c r="AL3587" s="91">
        <v>0</v>
      </c>
      <c r="AM3587" s="91" t="s">
        <v>87</v>
      </c>
      <c r="AO3587" s="91">
        <v>0</v>
      </c>
      <c r="AP3587" s="91">
        <v>2</v>
      </c>
      <c r="AQ3587" s="91">
        <v>1573927</v>
      </c>
      <c r="AR3587" s="91" t="s">
        <v>87</v>
      </c>
      <c r="AU3587" s="93">
        <v>42029</v>
      </c>
      <c r="AW3587" s="91">
        <v>1</v>
      </c>
      <c r="AX3587" s="91">
        <v>0</v>
      </c>
      <c r="AZ3587" s="92">
        <v>40024</v>
      </c>
      <c r="BA3587" s="91" t="s">
        <v>183</v>
      </c>
      <c r="BB3587" s="92">
        <v>42501</v>
      </c>
      <c r="BC3587" s="91" t="s">
        <v>87</v>
      </c>
    </row>
    <row r="3588" spans="1:55">
      <c r="A3588" s="91">
        <f t="shared" si="56"/>
        <v>3587</v>
      </c>
      <c r="B3588" s="91">
        <v>1982401</v>
      </c>
      <c r="C3588" s="91">
        <v>57</v>
      </c>
      <c r="D3588" s="91">
        <v>24</v>
      </c>
      <c r="E3588" s="91" t="s">
        <v>87</v>
      </c>
      <c r="F3588" s="91" t="s">
        <v>87</v>
      </c>
      <c r="G3588" s="91" t="s">
        <v>30328</v>
      </c>
      <c r="I3588" s="91" t="s">
        <v>30329</v>
      </c>
      <c r="J3588" s="91" t="s">
        <v>30328</v>
      </c>
      <c r="K3588" s="91" t="s">
        <v>30330</v>
      </c>
      <c r="L3588" s="91" t="s">
        <v>30331</v>
      </c>
      <c r="O3588" s="91" t="s">
        <v>30332</v>
      </c>
      <c r="P3588" s="91" t="s">
        <v>30333</v>
      </c>
      <c r="U3588" s="91">
        <v>0</v>
      </c>
      <c r="V3588" s="91">
        <v>500000</v>
      </c>
      <c r="W3588" s="91">
        <v>0</v>
      </c>
      <c r="X3588" s="91">
        <v>100</v>
      </c>
      <c r="Y3588" s="91">
        <v>120</v>
      </c>
      <c r="Z3588" s="91">
        <v>40</v>
      </c>
      <c r="AA3588" s="91">
        <v>60</v>
      </c>
      <c r="AB3588" s="91">
        <v>120</v>
      </c>
      <c r="AC3588" s="91">
        <v>40</v>
      </c>
      <c r="AD3588" s="91">
        <v>60</v>
      </c>
      <c r="AE3588" s="91">
        <v>120</v>
      </c>
      <c r="AF3588" s="91">
        <v>153</v>
      </c>
      <c r="AG3588" s="91">
        <v>551</v>
      </c>
      <c r="AH3588" s="91">
        <v>1260979</v>
      </c>
      <c r="AI3588" s="91">
        <v>1</v>
      </c>
      <c r="AJ3588" s="91" t="s">
        <v>30334</v>
      </c>
      <c r="AK3588" s="91">
        <v>2</v>
      </c>
      <c r="AL3588" s="91">
        <v>1</v>
      </c>
      <c r="AM3588" s="91">
        <v>23305947130278</v>
      </c>
      <c r="AN3588" s="91" t="s">
        <v>30335</v>
      </c>
      <c r="AO3588" s="91">
        <v>0</v>
      </c>
      <c r="AP3588" s="91">
        <v>2</v>
      </c>
      <c r="AQ3588" s="91" t="s">
        <v>87</v>
      </c>
      <c r="AR3588" s="91" t="s">
        <v>87</v>
      </c>
      <c r="AW3588" s="91">
        <v>1</v>
      </c>
      <c r="AX3588" s="91">
        <v>0</v>
      </c>
      <c r="AZ3588" s="92">
        <v>43132</v>
      </c>
      <c r="BA3588" s="91" t="s">
        <v>728</v>
      </c>
      <c r="BB3588" s="92">
        <v>43132</v>
      </c>
      <c r="BC3588" s="91" t="s">
        <v>728</v>
      </c>
    </row>
    <row r="3589" spans="1:55">
      <c r="A3589" s="91">
        <f t="shared" si="56"/>
        <v>3588</v>
      </c>
      <c r="B3589" s="91">
        <v>2013002</v>
      </c>
      <c r="C3589" s="91">
        <v>43</v>
      </c>
      <c r="D3589" s="91">
        <v>24</v>
      </c>
      <c r="E3589" s="91">
        <v>20130</v>
      </c>
      <c r="F3589" s="91">
        <v>2</v>
      </c>
      <c r="G3589" s="91" t="s">
        <v>30336</v>
      </c>
      <c r="H3589" s="91" t="s">
        <v>30337</v>
      </c>
      <c r="I3589" s="91" t="s">
        <v>30338</v>
      </c>
      <c r="J3589" s="91" t="s">
        <v>30339</v>
      </c>
      <c r="K3589" s="91" t="s">
        <v>30255</v>
      </c>
      <c r="L3589" s="91" t="s">
        <v>30340</v>
      </c>
      <c r="O3589" s="91" t="s">
        <v>30341</v>
      </c>
      <c r="P3589" s="91" t="s">
        <v>30342</v>
      </c>
      <c r="R3589" s="91" t="s">
        <v>30343</v>
      </c>
      <c r="S3589" s="91" t="s">
        <v>30344</v>
      </c>
      <c r="T3589" s="91" t="s">
        <v>30345</v>
      </c>
      <c r="U3589" s="91">
        <v>0</v>
      </c>
      <c r="V3589" s="91">
        <v>500000</v>
      </c>
      <c r="W3589" s="91">
        <v>0</v>
      </c>
      <c r="X3589" s="91">
        <v>100</v>
      </c>
      <c r="Y3589" s="91">
        <v>120</v>
      </c>
      <c r="Z3589" s="91">
        <v>0</v>
      </c>
      <c r="AA3589" s="91">
        <v>0</v>
      </c>
      <c r="AB3589" s="91">
        <v>0</v>
      </c>
      <c r="AC3589" s="91">
        <v>0</v>
      </c>
      <c r="AD3589" s="91">
        <v>0</v>
      </c>
      <c r="AE3589" s="91">
        <v>0</v>
      </c>
      <c r="AF3589" s="91">
        <v>149</v>
      </c>
      <c r="AG3589" s="91">
        <v>369</v>
      </c>
      <c r="AH3589" s="91">
        <v>2691</v>
      </c>
      <c r="AI3589" s="91">
        <v>2</v>
      </c>
      <c r="AJ3589" s="91" t="s">
        <v>30346</v>
      </c>
      <c r="AK3589" s="91">
        <v>2</v>
      </c>
      <c r="AL3589" s="91">
        <v>2</v>
      </c>
      <c r="AM3589" s="91" t="s">
        <v>87</v>
      </c>
      <c r="AO3589" s="91">
        <v>0</v>
      </c>
      <c r="AP3589" s="91">
        <v>2</v>
      </c>
      <c r="AQ3589" s="91" t="s">
        <v>87</v>
      </c>
      <c r="AR3589" s="91" t="s">
        <v>87</v>
      </c>
      <c r="AW3589" s="91">
        <v>1</v>
      </c>
      <c r="AX3589" s="91">
        <v>0</v>
      </c>
      <c r="AZ3589" s="92">
        <v>43132</v>
      </c>
      <c r="BA3589" s="91" t="s">
        <v>3642</v>
      </c>
      <c r="BB3589" s="92">
        <v>43132</v>
      </c>
      <c r="BC3589" s="91" t="s">
        <v>3642</v>
      </c>
    </row>
    <row r="3590" spans="1:55">
      <c r="A3590" s="91">
        <f t="shared" si="56"/>
        <v>3589</v>
      </c>
      <c r="B3590" s="91">
        <v>2013003</v>
      </c>
      <c r="C3590" s="91">
        <v>43</v>
      </c>
      <c r="D3590" s="91">
        <v>24</v>
      </c>
      <c r="E3590" s="91" t="s">
        <v>87</v>
      </c>
      <c r="F3590" s="91" t="s">
        <v>87</v>
      </c>
      <c r="G3590" s="91" t="s">
        <v>30347</v>
      </c>
      <c r="I3590" s="91" t="s">
        <v>30348</v>
      </c>
      <c r="J3590" s="91" t="s">
        <v>30349</v>
      </c>
      <c r="K3590" s="91" t="s">
        <v>30350</v>
      </c>
      <c r="L3590" s="91" t="s">
        <v>30351</v>
      </c>
      <c r="O3590" s="91" t="s">
        <v>30352</v>
      </c>
      <c r="P3590" s="91" t="s">
        <v>30353</v>
      </c>
      <c r="R3590" s="91" t="s">
        <v>30354</v>
      </c>
      <c r="S3590" s="91" t="s">
        <v>30355</v>
      </c>
      <c r="T3590" s="91" t="s">
        <v>201</v>
      </c>
      <c r="U3590" s="91">
        <v>0</v>
      </c>
      <c r="V3590" s="91">
        <v>500000</v>
      </c>
      <c r="W3590" s="91">
        <v>0</v>
      </c>
      <c r="X3590" s="91">
        <v>100</v>
      </c>
      <c r="Y3590" s="91">
        <v>120</v>
      </c>
      <c r="Z3590" s="91">
        <v>0</v>
      </c>
      <c r="AA3590" s="91">
        <v>0</v>
      </c>
      <c r="AB3590" s="91">
        <v>0</v>
      </c>
      <c r="AC3590" s="91">
        <v>0</v>
      </c>
      <c r="AD3590" s="91">
        <v>0</v>
      </c>
      <c r="AE3590" s="91">
        <v>0</v>
      </c>
      <c r="AF3590" s="91">
        <v>149</v>
      </c>
      <c r="AG3590" s="91">
        <v>231</v>
      </c>
      <c r="AH3590" s="91">
        <v>8356</v>
      </c>
      <c r="AI3590" s="91">
        <v>2</v>
      </c>
      <c r="AJ3590" s="91" t="s">
        <v>30356</v>
      </c>
      <c r="AK3590" s="91">
        <v>2</v>
      </c>
      <c r="AL3590" s="91">
        <v>2</v>
      </c>
      <c r="AM3590" s="91" t="s">
        <v>87</v>
      </c>
      <c r="AO3590" s="91">
        <v>0</v>
      </c>
      <c r="AP3590" s="91">
        <v>2</v>
      </c>
      <c r="AQ3590" s="91" t="s">
        <v>87</v>
      </c>
      <c r="AR3590" s="91" t="s">
        <v>87</v>
      </c>
      <c r="AW3590" s="91">
        <v>1</v>
      </c>
      <c r="AX3590" s="91">
        <v>0</v>
      </c>
      <c r="AZ3590" s="92">
        <v>43132</v>
      </c>
      <c r="BA3590" s="91" t="s">
        <v>3642</v>
      </c>
      <c r="BB3590" s="92">
        <v>43132</v>
      </c>
      <c r="BC3590" s="91" t="s">
        <v>3642</v>
      </c>
    </row>
    <row r="3591" spans="1:55">
      <c r="A3591" s="91">
        <f t="shared" si="56"/>
        <v>3590</v>
      </c>
      <c r="B3591" s="91">
        <v>2013004</v>
      </c>
      <c r="C3591" s="91">
        <v>43</v>
      </c>
      <c r="D3591" s="91">
        <v>24</v>
      </c>
      <c r="E3591" s="91" t="s">
        <v>87</v>
      </c>
      <c r="F3591" s="91" t="s">
        <v>87</v>
      </c>
      <c r="G3591" s="91" t="s">
        <v>30357</v>
      </c>
      <c r="I3591" s="91" t="s">
        <v>30358</v>
      </c>
      <c r="J3591" s="91" t="s">
        <v>30359</v>
      </c>
      <c r="K3591" s="91" t="s">
        <v>30360</v>
      </c>
      <c r="L3591" s="91" t="s">
        <v>30361</v>
      </c>
      <c r="O3591" s="91" t="s">
        <v>30362</v>
      </c>
      <c r="P3591" s="91" t="s">
        <v>30363</v>
      </c>
      <c r="U3591" s="91">
        <v>0</v>
      </c>
      <c r="V3591" s="91">
        <v>500000</v>
      </c>
      <c r="W3591" s="91">
        <v>0</v>
      </c>
      <c r="X3591" s="91">
        <v>100</v>
      </c>
      <c r="Y3591" s="91">
        <v>120</v>
      </c>
      <c r="Z3591" s="91">
        <v>0</v>
      </c>
      <c r="AA3591" s="91">
        <v>0</v>
      </c>
      <c r="AB3591" s="91">
        <v>0</v>
      </c>
      <c r="AC3591" s="91">
        <v>0</v>
      </c>
      <c r="AD3591" s="91">
        <v>0</v>
      </c>
      <c r="AE3591" s="91">
        <v>0</v>
      </c>
      <c r="AF3591" s="91">
        <v>149</v>
      </c>
      <c r="AG3591" s="91">
        <v>139</v>
      </c>
      <c r="AH3591" s="91">
        <v>2747</v>
      </c>
      <c r="AI3591" s="91">
        <v>2</v>
      </c>
      <c r="AJ3591" s="91" t="s">
        <v>30356</v>
      </c>
      <c r="AK3591" s="91">
        <v>2</v>
      </c>
      <c r="AL3591" s="91">
        <v>0</v>
      </c>
      <c r="AM3591" s="91" t="s">
        <v>87</v>
      </c>
      <c r="AO3591" s="91">
        <v>0</v>
      </c>
      <c r="AP3591" s="91">
        <v>2</v>
      </c>
      <c r="AQ3591" s="91" t="s">
        <v>87</v>
      </c>
      <c r="AR3591" s="91" t="s">
        <v>87</v>
      </c>
      <c r="AW3591" s="91">
        <v>1</v>
      </c>
      <c r="AX3591" s="91">
        <v>0</v>
      </c>
      <c r="AZ3591" s="92">
        <v>43132</v>
      </c>
      <c r="BA3591" s="91" t="s">
        <v>3642</v>
      </c>
      <c r="BB3591" s="92">
        <v>43132</v>
      </c>
      <c r="BC3591" s="91" t="s">
        <v>3642</v>
      </c>
    </row>
    <row r="3592" spans="1:55">
      <c r="A3592" s="91">
        <f t="shared" si="56"/>
        <v>3591</v>
      </c>
      <c r="B3592" s="91">
        <v>2183301</v>
      </c>
      <c r="C3592" s="91">
        <v>70</v>
      </c>
      <c r="D3592" s="91">
        <v>24</v>
      </c>
      <c r="E3592" s="91" t="s">
        <v>87</v>
      </c>
      <c r="F3592" s="91" t="s">
        <v>87</v>
      </c>
      <c r="G3592" s="91" t="s">
        <v>30364</v>
      </c>
      <c r="I3592" s="91" t="s">
        <v>30365</v>
      </c>
      <c r="J3592" s="91" t="s">
        <v>30366</v>
      </c>
      <c r="K3592" s="91" t="s">
        <v>30367</v>
      </c>
      <c r="L3592" s="91" t="s">
        <v>30368</v>
      </c>
      <c r="O3592" s="91" t="s">
        <v>30369</v>
      </c>
      <c r="P3592" s="91" t="s">
        <v>30370</v>
      </c>
      <c r="R3592" s="91" t="s">
        <v>30371</v>
      </c>
      <c r="S3592" s="91" t="s">
        <v>30372</v>
      </c>
      <c r="T3592" s="91" t="s">
        <v>4589</v>
      </c>
      <c r="U3592" s="91">
        <v>1</v>
      </c>
      <c r="V3592" s="91">
        <v>500000</v>
      </c>
      <c r="W3592" s="91">
        <v>0</v>
      </c>
      <c r="X3592" s="91">
        <v>100</v>
      </c>
      <c r="Y3592" s="91">
        <v>120</v>
      </c>
      <c r="Z3592" s="91">
        <v>40</v>
      </c>
      <c r="AA3592" s="91">
        <v>60</v>
      </c>
      <c r="AB3592" s="91">
        <v>120</v>
      </c>
      <c r="AC3592" s="91">
        <v>0</v>
      </c>
      <c r="AD3592" s="91">
        <v>100</v>
      </c>
      <c r="AE3592" s="91">
        <v>120</v>
      </c>
      <c r="AF3592" s="91">
        <v>146</v>
      </c>
      <c r="AG3592" s="91">
        <v>129</v>
      </c>
      <c r="AH3592" s="91">
        <v>408862</v>
      </c>
      <c r="AI3592" s="91">
        <v>1</v>
      </c>
      <c r="AJ3592" s="91" t="s">
        <v>20768</v>
      </c>
      <c r="AK3592" s="91">
        <v>2</v>
      </c>
      <c r="AL3592" s="91">
        <v>1</v>
      </c>
      <c r="AM3592" s="91" t="s">
        <v>30373</v>
      </c>
      <c r="AN3592" s="91" t="s">
        <v>30374</v>
      </c>
      <c r="AO3592" s="91">
        <v>1</v>
      </c>
      <c r="AP3592" s="91">
        <v>2</v>
      </c>
      <c r="AQ3592" s="91">
        <v>1578326</v>
      </c>
      <c r="AR3592" s="91" t="s">
        <v>87</v>
      </c>
      <c r="AU3592" s="93">
        <v>42060</v>
      </c>
      <c r="AW3592" s="91">
        <v>1</v>
      </c>
      <c r="AX3592" s="91">
        <v>0</v>
      </c>
      <c r="AZ3592" s="92">
        <v>40926</v>
      </c>
      <c r="BA3592" s="91" t="s">
        <v>183</v>
      </c>
      <c r="BB3592" s="92">
        <v>42486</v>
      </c>
      <c r="BC3592" s="91" t="s">
        <v>87</v>
      </c>
    </row>
    <row r="3593" spans="1:55">
      <c r="A3593" s="91">
        <f t="shared" si="56"/>
        <v>3592</v>
      </c>
      <c r="B3593" s="91">
        <v>2472501</v>
      </c>
      <c r="C3593" s="91">
        <v>57</v>
      </c>
      <c r="D3593" s="91">
        <v>24</v>
      </c>
      <c r="E3593" s="91" t="s">
        <v>87</v>
      </c>
      <c r="F3593" s="91" t="s">
        <v>87</v>
      </c>
      <c r="G3593" s="91" t="s">
        <v>30375</v>
      </c>
      <c r="I3593" s="91" t="s">
        <v>30376</v>
      </c>
      <c r="K3593" s="91" t="s">
        <v>2447</v>
      </c>
      <c r="L3593" s="91" t="s">
        <v>30377</v>
      </c>
      <c r="O3593" s="91" t="s">
        <v>30378</v>
      </c>
      <c r="P3593" s="91" t="s">
        <v>30379</v>
      </c>
      <c r="R3593" s="91" t="s">
        <v>30380</v>
      </c>
      <c r="S3593" s="91" t="s">
        <v>30381</v>
      </c>
      <c r="T3593" s="91" t="s">
        <v>269</v>
      </c>
      <c r="U3593" s="91">
        <v>0</v>
      </c>
      <c r="V3593" s="91">
        <v>500000</v>
      </c>
      <c r="W3593" s="91">
        <v>0</v>
      </c>
      <c r="X3593" s="91">
        <v>100</v>
      </c>
      <c r="Y3593" s="91">
        <v>120</v>
      </c>
      <c r="Z3593" s="91">
        <v>40</v>
      </c>
      <c r="AA3593" s="91">
        <v>60</v>
      </c>
      <c r="AB3593" s="91">
        <v>120</v>
      </c>
      <c r="AC3593" s="91">
        <v>40</v>
      </c>
      <c r="AD3593" s="91">
        <v>60</v>
      </c>
      <c r="AE3593" s="91">
        <v>120</v>
      </c>
      <c r="AF3593" s="91">
        <v>153</v>
      </c>
      <c r="AG3593" s="91">
        <v>113</v>
      </c>
      <c r="AH3593" s="91">
        <v>22070</v>
      </c>
      <c r="AI3593" s="91">
        <v>2</v>
      </c>
      <c r="AJ3593" s="91" t="s">
        <v>30382</v>
      </c>
      <c r="AK3593" s="91">
        <v>2</v>
      </c>
      <c r="AL3593" s="91">
        <v>0</v>
      </c>
      <c r="AM3593" s="91" t="s">
        <v>87</v>
      </c>
      <c r="AO3593" s="91">
        <v>1</v>
      </c>
      <c r="AP3593" s="91">
        <v>1</v>
      </c>
      <c r="AQ3593" s="91" t="s">
        <v>87</v>
      </c>
      <c r="AR3593" s="91" t="s">
        <v>87</v>
      </c>
      <c r="AW3593" s="91">
        <v>1</v>
      </c>
      <c r="AX3593" s="91">
        <v>0</v>
      </c>
      <c r="AZ3593" s="92">
        <v>43132</v>
      </c>
      <c r="BA3593" s="91" t="s">
        <v>728</v>
      </c>
      <c r="BB3593" s="92">
        <v>43132</v>
      </c>
      <c r="BC3593" s="91" t="s">
        <v>728</v>
      </c>
    </row>
    <row r="3594" spans="1:55">
      <c r="A3594" s="91">
        <f t="shared" si="56"/>
        <v>3593</v>
      </c>
      <c r="B3594" s="91">
        <v>2533901</v>
      </c>
      <c r="C3594" s="91">
        <v>30</v>
      </c>
      <c r="D3594" s="91">
        <v>24</v>
      </c>
      <c r="E3594" s="91" t="s">
        <v>87</v>
      </c>
      <c r="F3594" s="91" t="s">
        <v>87</v>
      </c>
      <c r="G3594" s="91" t="s">
        <v>30383</v>
      </c>
      <c r="I3594" s="91" t="s">
        <v>30384</v>
      </c>
      <c r="J3594" s="91" t="s">
        <v>30385</v>
      </c>
      <c r="K3594" s="91" t="s">
        <v>30386</v>
      </c>
      <c r="L3594" s="91" t="s">
        <v>30387</v>
      </c>
      <c r="O3594" s="91" t="s">
        <v>30388</v>
      </c>
      <c r="P3594" s="91" t="s">
        <v>30389</v>
      </c>
      <c r="R3594" s="91" t="s">
        <v>30390</v>
      </c>
      <c r="S3594" s="91" t="s">
        <v>30391</v>
      </c>
      <c r="T3594" s="91" t="s">
        <v>269</v>
      </c>
      <c r="U3594" s="91">
        <v>1</v>
      </c>
      <c r="V3594" s="91">
        <v>500000</v>
      </c>
      <c r="W3594" s="91">
        <v>0</v>
      </c>
      <c r="X3594" s="91">
        <v>100</v>
      </c>
      <c r="Y3594" s="91">
        <v>120</v>
      </c>
      <c r="Z3594" s="91">
        <v>40</v>
      </c>
      <c r="AA3594" s="91">
        <v>60</v>
      </c>
      <c r="AB3594" s="91">
        <v>120</v>
      </c>
      <c r="AC3594" s="91">
        <v>40</v>
      </c>
      <c r="AD3594" s="91">
        <v>60</v>
      </c>
      <c r="AE3594" s="91">
        <v>120</v>
      </c>
      <c r="AF3594" s="91">
        <v>188</v>
      </c>
      <c r="AG3594" s="91">
        <v>142</v>
      </c>
      <c r="AH3594" s="91">
        <v>1102468</v>
      </c>
      <c r="AI3594" s="91">
        <v>2</v>
      </c>
      <c r="AJ3594" s="91" t="s">
        <v>30392</v>
      </c>
      <c r="AK3594" s="91">
        <v>2</v>
      </c>
      <c r="AL3594" s="91">
        <v>0</v>
      </c>
      <c r="AM3594" s="91" t="s">
        <v>87</v>
      </c>
      <c r="AO3594" s="91">
        <v>1</v>
      </c>
      <c r="AP3594" s="91">
        <v>2</v>
      </c>
      <c r="AQ3594" s="91">
        <v>2029069</v>
      </c>
      <c r="AR3594" s="91" t="s">
        <v>87</v>
      </c>
      <c r="AU3594" s="93">
        <v>42638</v>
      </c>
      <c r="AW3594" s="91">
        <v>1</v>
      </c>
      <c r="AX3594" s="91">
        <v>0</v>
      </c>
      <c r="AZ3594" s="92">
        <v>42542</v>
      </c>
      <c r="BA3594" s="91" t="s">
        <v>183</v>
      </c>
      <c r="BB3594" s="92">
        <v>42542</v>
      </c>
      <c r="BC3594" s="91" t="s">
        <v>87</v>
      </c>
    </row>
    <row r="3595" spans="1:55">
      <c r="A3595" s="91">
        <f t="shared" si="56"/>
        <v>3594</v>
      </c>
      <c r="B3595" s="91">
        <v>1083002</v>
      </c>
      <c r="C3595" s="91">
        <v>80</v>
      </c>
      <c r="D3595" s="91">
        <v>25</v>
      </c>
      <c r="E3595" s="91">
        <v>10830</v>
      </c>
      <c r="F3595" s="91">
        <v>2</v>
      </c>
      <c r="G3595" s="91" t="s">
        <v>19203</v>
      </c>
      <c r="I3595" s="91" t="s">
        <v>29089</v>
      </c>
      <c r="J3595" s="91" t="s">
        <v>19203</v>
      </c>
      <c r="K3595" s="91" t="s">
        <v>5836</v>
      </c>
      <c r="L3595" s="91" t="s">
        <v>30393</v>
      </c>
      <c r="M3595" s="91" t="s">
        <v>30394</v>
      </c>
      <c r="O3595" s="91" t="s">
        <v>30395</v>
      </c>
      <c r="P3595" s="91" t="s">
        <v>30396</v>
      </c>
      <c r="U3595" s="91">
        <v>1</v>
      </c>
      <c r="V3595" s="91">
        <v>500000</v>
      </c>
      <c r="W3595" s="91">
        <v>0</v>
      </c>
      <c r="X3595" s="91">
        <v>100</v>
      </c>
      <c r="Y3595" s="91">
        <v>120</v>
      </c>
      <c r="Z3595" s="91">
        <v>40</v>
      </c>
      <c r="AA3595" s="91">
        <v>60</v>
      </c>
      <c r="AB3595" s="91">
        <v>120</v>
      </c>
      <c r="AC3595" s="91">
        <v>40</v>
      </c>
      <c r="AD3595" s="91">
        <v>60</v>
      </c>
      <c r="AE3595" s="91">
        <v>120</v>
      </c>
      <c r="AF3595" s="91">
        <v>177</v>
      </c>
      <c r="AG3595" s="91">
        <v>231</v>
      </c>
      <c r="AH3595" s="91">
        <v>3428</v>
      </c>
      <c r="AI3595" s="91">
        <v>2</v>
      </c>
      <c r="AJ3595" s="91" t="s">
        <v>29094</v>
      </c>
      <c r="AK3595" s="91">
        <v>0</v>
      </c>
      <c r="AL3595" s="91">
        <v>0</v>
      </c>
      <c r="AM3595" s="91" t="s">
        <v>87</v>
      </c>
      <c r="AO3595" s="91">
        <v>0</v>
      </c>
      <c r="AP3595" s="91">
        <v>2</v>
      </c>
      <c r="AQ3595" s="91">
        <v>1202005</v>
      </c>
      <c r="AR3595" s="91" t="s">
        <v>87</v>
      </c>
      <c r="AU3595" s="93">
        <v>42088</v>
      </c>
      <c r="AW3595" s="91">
        <v>1</v>
      </c>
      <c r="AX3595" s="91">
        <v>0</v>
      </c>
      <c r="AZ3595" s="92">
        <v>36680</v>
      </c>
      <c r="BA3595" s="91" t="s">
        <v>183</v>
      </c>
      <c r="BB3595" s="92">
        <v>41331</v>
      </c>
      <c r="BC3595" s="91" t="s">
        <v>87</v>
      </c>
    </row>
    <row r="3596" spans="1:55">
      <c r="A3596" s="91">
        <f t="shared" si="56"/>
        <v>3595</v>
      </c>
      <c r="B3596" s="91">
        <v>1083005</v>
      </c>
      <c r="C3596" s="91">
        <v>70</v>
      </c>
      <c r="D3596" s="91">
        <v>25</v>
      </c>
      <c r="E3596" s="91">
        <v>10830</v>
      </c>
      <c r="F3596" s="91">
        <v>5</v>
      </c>
      <c r="G3596" s="91" t="s">
        <v>30397</v>
      </c>
      <c r="I3596" s="91" t="s">
        <v>30398</v>
      </c>
      <c r="J3596" s="91" t="s">
        <v>19203</v>
      </c>
      <c r="K3596" s="91" t="s">
        <v>985</v>
      </c>
      <c r="L3596" s="91" t="s">
        <v>30399</v>
      </c>
      <c r="O3596" s="91" t="s">
        <v>30400</v>
      </c>
      <c r="P3596" s="91" t="s">
        <v>30401</v>
      </c>
      <c r="R3596" s="91" t="s">
        <v>30402</v>
      </c>
      <c r="S3596" s="91" t="s">
        <v>30403</v>
      </c>
      <c r="T3596" s="91" t="s">
        <v>1323</v>
      </c>
      <c r="U3596" s="91">
        <v>1</v>
      </c>
      <c r="V3596" s="91">
        <v>500000</v>
      </c>
      <c r="W3596" s="91">
        <v>0</v>
      </c>
      <c r="X3596" s="91">
        <v>100</v>
      </c>
      <c r="Y3596" s="91">
        <v>120</v>
      </c>
      <c r="Z3596" s="91">
        <v>40</v>
      </c>
      <c r="AA3596" s="91">
        <v>60</v>
      </c>
      <c r="AB3596" s="91">
        <v>120</v>
      </c>
      <c r="AC3596" s="91">
        <v>0</v>
      </c>
      <c r="AD3596" s="91">
        <v>0</v>
      </c>
      <c r="AE3596" s="91">
        <v>0</v>
      </c>
      <c r="AF3596" s="91">
        <v>9</v>
      </c>
      <c r="AG3596" s="91">
        <v>518</v>
      </c>
      <c r="AH3596" s="91">
        <v>1022577</v>
      </c>
      <c r="AI3596" s="91">
        <v>2</v>
      </c>
      <c r="AJ3596" s="91" t="s">
        <v>30404</v>
      </c>
      <c r="AK3596" s="91">
        <v>0</v>
      </c>
      <c r="AL3596" s="91">
        <v>0</v>
      </c>
      <c r="AM3596" s="91" t="s">
        <v>87</v>
      </c>
      <c r="AO3596" s="91">
        <v>0</v>
      </c>
      <c r="AP3596" s="91">
        <v>2</v>
      </c>
      <c r="AQ3596" s="91">
        <v>1202005</v>
      </c>
      <c r="AR3596" s="91" t="s">
        <v>87</v>
      </c>
      <c r="AU3596" s="93">
        <v>42088</v>
      </c>
      <c r="AW3596" s="91">
        <v>1</v>
      </c>
      <c r="AX3596" s="91">
        <v>0</v>
      </c>
      <c r="AZ3596" s="92">
        <v>36680</v>
      </c>
      <c r="BA3596" s="91" t="s">
        <v>183</v>
      </c>
      <c r="BB3596" s="92">
        <v>37286</v>
      </c>
      <c r="BC3596" s="91" t="s">
        <v>87</v>
      </c>
    </row>
    <row r="3597" spans="1:55">
      <c r="A3597" s="91">
        <f t="shared" si="56"/>
        <v>3596</v>
      </c>
      <c r="B3597" s="91">
        <v>1114701</v>
      </c>
      <c r="C3597" s="91">
        <v>62</v>
      </c>
      <c r="D3597" s="91">
        <v>25</v>
      </c>
      <c r="E3597" s="91">
        <v>11147</v>
      </c>
      <c r="F3597" s="91">
        <v>1</v>
      </c>
      <c r="G3597" s="91" t="s">
        <v>30405</v>
      </c>
      <c r="I3597" s="91" t="s">
        <v>30406</v>
      </c>
      <c r="J3597" s="91" t="s">
        <v>30405</v>
      </c>
      <c r="K3597" s="91" t="s">
        <v>30407</v>
      </c>
      <c r="L3597" s="91" t="s">
        <v>30408</v>
      </c>
      <c r="O3597" s="91" t="s">
        <v>30409</v>
      </c>
      <c r="P3597" s="91" t="s">
        <v>30410</v>
      </c>
      <c r="U3597" s="91">
        <v>0</v>
      </c>
      <c r="V3597" s="91">
        <v>0</v>
      </c>
      <c r="W3597" s="91">
        <v>0</v>
      </c>
      <c r="X3597" s="91">
        <v>100</v>
      </c>
      <c r="Y3597" s="91">
        <v>120</v>
      </c>
      <c r="Z3597" s="91">
        <v>40</v>
      </c>
      <c r="AA3597" s="91">
        <v>60</v>
      </c>
      <c r="AB3597" s="91">
        <v>120</v>
      </c>
      <c r="AC3597" s="91">
        <v>0</v>
      </c>
      <c r="AD3597" s="91">
        <v>0</v>
      </c>
      <c r="AE3597" s="91">
        <v>0</v>
      </c>
      <c r="AF3597" s="91">
        <v>155</v>
      </c>
      <c r="AG3597" s="91">
        <v>201</v>
      </c>
      <c r="AH3597" s="91">
        <v>8893</v>
      </c>
      <c r="AI3597" s="91">
        <v>2</v>
      </c>
      <c r="AJ3597" s="91" t="s">
        <v>30411</v>
      </c>
      <c r="AK3597" s="91">
        <v>0</v>
      </c>
      <c r="AL3597" s="91">
        <v>0</v>
      </c>
      <c r="AM3597" s="91" t="s">
        <v>87</v>
      </c>
      <c r="AO3597" s="91">
        <v>0</v>
      </c>
      <c r="AP3597" s="91">
        <v>2</v>
      </c>
      <c r="AQ3597" s="91" t="s">
        <v>87</v>
      </c>
      <c r="AR3597" s="91" t="s">
        <v>87</v>
      </c>
      <c r="AW3597" s="91">
        <v>1</v>
      </c>
      <c r="AX3597" s="91">
        <v>0</v>
      </c>
      <c r="AZ3597" s="92">
        <v>37383</v>
      </c>
      <c r="BA3597" s="91" t="s">
        <v>183</v>
      </c>
      <c r="BB3597" s="92">
        <v>42471</v>
      </c>
      <c r="BC3597" s="91" t="s">
        <v>87</v>
      </c>
    </row>
    <row r="3598" spans="1:55">
      <c r="A3598" s="91">
        <f t="shared" si="56"/>
        <v>3597</v>
      </c>
      <c r="B3598" s="91">
        <v>1140901</v>
      </c>
      <c r="C3598" s="91">
        <v>62</v>
      </c>
      <c r="D3598" s="91">
        <v>25</v>
      </c>
      <c r="E3598" s="91">
        <v>11409</v>
      </c>
      <c r="F3598" s="91">
        <v>1</v>
      </c>
      <c r="G3598" s="91" t="s">
        <v>3936</v>
      </c>
      <c r="I3598" s="91" t="s">
        <v>30412</v>
      </c>
      <c r="J3598" s="91" t="s">
        <v>30413</v>
      </c>
      <c r="K3598" s="91" t="s">
        <v>3939</v>
      </c>
      <c r="L3598" s="91" t="s">
        <v>30414</v>
      </c>
      <c r="O3598" s="91" t="s">
        <v>3941</v>
      </c>
      <c r="P3598" s="91" t="s">
        <v>3942</v>
      </c>
      <c r="U3598" s="91">
        <v>0</v>
      </c>
      <c r="V3598" s="91">
        <v>500000</v>
      </c>
      <c r="W3598" s="91">
        <v>0</v>
      </c>
      <c r="X3598" s="91">
        <v>100</v>
      </c>
      <c r="Y3598" s="91">
        <v>120</v>
      </c>
      <c r="Z3598" s="91">
        <v>40</v>
      </c>
      <c r="AA3598" s="91">
        <v>60</v>
      </c>
      <c r="AB3598" s="91">
        <v>120</v>
      </c>
      <c r="AC3598" s="91">
        <v>100</v>
      </c>
      <c r="AD3598" s="91">
        <v>0</v>
      </c>
      <c r="AE3598" s="91">
        <v>0</v>
      </c>
      <c r="AF3598" s="91">
        <v>10</v>
      </c>
      <c r="AG3598" s="91">
        <v>675</v>
      </c>
      <c r="AH3598" s="91">
        <v>117294</v>
      </c>
      <c r="AI3598" s="91">
        <v>2</v>
      </c>
      <c r="AJ3598" s="91" t="s">
        <v>30415</v>
      </c>
      <c r="AK3598" s="91">
        <v>0</v>
      </c>
      <c r="AL3598" s="91">
        <v>0</v>
      </c>
      <c r="AM3598" s="91" t="s">
        <v>87</v>
      </c>
      <c r="AO3598" s="91">
        <v>0</v>
      </c>
      <c r="AP3598" s="91">
        <v>2</v>
      </c>
      <c r="AQ3598" s="91" t="s">
        <v>87</v>
      </c>
      <c r="AR3598" s="91" t="s">
        <v>87</v>
      </c>
      <c r="AW3598" s="91">
        <v>1</v>
      </c>
      <c r="AX3598" s="91">
        <v>0</v>
      </c>
      <c r="AZ3598" s="92">
        <v>37383</v>
      </c>
      <c r="BA3598" s="91" t="s">
        <v>183</v>
      </c>
      <c r="BB3598" s="92">
        <v>43129.073368055557</v>
      </c>
      <c r="BC3598" s="91" t="s">
        <v>233</v>
      </c>
    </row>
    <row r="3599" spans="1:55">
      <c r="A3599" s="91">
        <f t="shared" si="56"/>
        <v>3598</v>
      </c>
      <c r="B3599" s="91">
        <v>1537502</v>
      </c>
      <c r="C3599" s="91">
        <v>80</v>
      </c>
      <c r="D3599" s="91">
        <v>25</v>
      </c>
      <c r="E3599" s="91" t="s">
        <v>87</v>
      </c>
      <c r="F3599" s="91" t="s">
        <v>87</v>
      </c>
      <c r="G3599" s="91" t="s">
        <v>30416</v>
      </c>
      <c r="I3599" s="91" t="s">
        <v>30417</v>
      </c>
      <c r="J3599" s="91" t="s">
        <v>30418</v>
      </c>
      <c r="K3599" s="91" t="s">
        <v>30419</v>
      </c>
      <c r="L3599" s="91" t="s">
        <v>30420</v>
      </c>
      <c r="O3599" s="91" t="s">
        <v>30421</v>
      </c>
      <c r="P3599" s="91" t="s">
        <v>30422</v>
      </c>
      <c r="R3599" s="91" t="s">
        <v>30423</v>
      </c>
      <c r="S3599" s="91" t="s">
        <v>30424</v>
      </c>
      <c r="T3599" s="91" t="s">
        <v>3550</v>
      </c>
      <c r="U3599" s="91">
        <v>0</v>
      </c>
      <c r="V3599" s="91">
        <v>500000</v>
      </c>
      <c r="W3599" s="91">
        <v>0</v>
      </c>
      <c r="X3599" s="91">
        <v>100</v>
      </c>
      <c r="Y3599" s="91">
        <v>120</v>
      </c>
      <c r="Z3599" s="91">
        <v>40</v>
      </c>
      <c r="AA3599" s="91">
        <v>60</v>
      </c>
      <c r="AB3599" s="91">
        <v>120</v>
      </c>
      <c r="AC3599" s="91">
        <v>40</v>
      </c>
      <c r="AD3599" s="91">
        <v>60</v>
      </c>
      <c r="AE3599" s="91">
        <v>120</v>
      </c>
      <c r="AF3599" s="91">
        <v>9</v>
      </c>
      <c r="AG3599" s="91">
        <v>632</v>
      </c>
      <c r="AH3599" s="91">
        <v>1024267</v>
      </c>
      <c r="AI3599" s="91">
        <v>2</v>
      </c>
      <c r="AJ3599" s="91" t="s">
        <v>30425</v>
      </c>
      <c r="AK3599" s="91">
        <v>0</v>
      </c>
      <c r="AL3599" s="91">
        <v>1</v>
      </c>
      <c r="AM3599" s="91">
        <v>27106005803000</v>
      </c>
      <c r="AN3599" s="91" t="s">
        <v>30426</v>
      </c>
      <c r="AO3599" s="91">
        <v>0</v>
      </c>
      <c r="AP3599" s="91">
        <v>2</v>
      </c>
      <c r="AQ3599" s="91" t="s">
        <v>87</v>
      </c>
      <c r="AR3599" s="91" t="s">
        <v>87</v>
      </c>
      <c r="AW3599" s="91">
        <v>1</v>
      </c>
      <c r="AX3599" s="91">
        <v>0</v>
      </c>
      <c r="AZ3599" s="92">
        <v>38121</v>
      </c>
      <c r="BA3599" s="91" t="s">
        <v>183</v>
      </c>
      <c r="BB3599" s="92">
        <v>41543</v>
      </c>
      <c r="BC3599" s="91" t="s">
        <v>87</v>
      </c>
    </row>
    <row r="3600" spans="1:55">
      <c r="A3600" s="91">
        <f t="shared" si="56"/>
        <v>3599</v>
      </c>
      <c r="B3600" s="91">
        <v>1552101</v>
      </c>
      <c r="C3600" s="91">
        <v>94</v>
      </c>
      <c r="D3600" s="91">
        <v>25</v>
      </c>
      <c r="E3600" s="91" t="s">
        <v>87</v>
      </c>
      <c r="F3600" s="91" t="s">
        <v>87</v>
      </c>
      <c r="G3600" s="91" t="s">
        <v>30427</v>
      </c>
      <c r="I3600" s="91" t="s">
        <v>30428</v>
      </c>
      <c r="J3600" s="91" t="s">
        <v>30429</v>
      </c>
      <c r="K3600" s="91" t="s">
        <v>994</v>
      </c>
      <c r="L3600" s="91" t="s">
        <v>30430</v>
      </c>
      <c r="O3600" s="91" t="s">
        <v>30431</v>
      </c>
      <c r="P3600" s="91" t="s">
        <v>87</v>
      </c>
      <c r="U3600" s="91">
        <v>1</v>
      </c>
      <c r="V3600" s="91">
        <v>500000</v>
      </c>
      <c r="W3600" s="91">
        <v>40</v>
      </c>
      <c r="X3600" s="91">
        <v>60</v>
      </c>
      <c r="Y3600" s="91">
        <v>120</v>
      </c>
      <c r="Z3600" s="91">
        <v>40</v>
      </c>
      <c r="AA3600" s="91">
        <v>60</v>
      </c>
      <c r="AB3600" s="91">
        <v>120</v>
      </c>
      <c r="AC3600" s="91">
        <v>40</v>
      </c>
      <c r="AD3600" s="91">
        <v>60</v>
      </c>
      <c r="AE3600" s="91">
        <v>120</v>
      </c>
      <c r="AF3600" s="91">
        <v>5</v>
      </c>
      <c r="AG3600" s="91">
        <v>203</v>
      </c>
      <c r="AH3600" s="91">
        <v>86541</v>
      </c>
      <c r="AI3600" s="91">
        <v>2</v>
      </c>
      <c r="AJ3600" s="91" t="s">
        <v>30432</v>
      </c>
      <c r="AK3600" s="91">
        <v>0</v>
      </c>
      <c r="AL3600" s="91">
        <v>0</v>
      </c>
      <c r="AM3600" s="91" t="s">
        <v>87</v>
      </c>
      <c r="AO3600" s="91">
        <v>0</v>
      </c>
      <c r="AP3600" s="91">
        <v>2</v>
      </c>
      <c r="AQ3600" s="91">
        <v>1078152</v>
      </c>
      <c r="AR3600" s="91" t="s">
        <v>87</v>
      </c>
      <c r="AU3600" s="93">
        <v>42060</v>
      </c>
      <c r="AW3600" s="91">
        <v>1</v>
      </c>
      <c r="AX3600" s="91">
        <v>0</v>
      </c>
      <c r="AZ3600" s="92">
        <v>38184</v>
      </c>
      <c r="BA3600" s="91" t="s">
        <v>183</v>
      </c>
      <c r="BB3600" s="92">
        <v>42057</v>
      </c>
      <c r="BC3600" s="91" t="s">
        <v>87</v>
      </c>
    </row>
    <row r="3601" spans="1:55">
      <c r="A3601" s="91">
        <f t="shared" si="56"/>
        <v>3600</v>
      </c>
      <c r="B3601" s="91">
        <v>1619701</v>
      </c>
      <c r="C3601" s="91">
        <v>50</v>
      </c>
      <c r="D3601" s="91">
        <v>25</v>
      </c>
      <c r="E3601" s="91" t="s">
        <v>87</v>
      </c>
      <c r="F3601" s="91" t="s">
        <v>87</v>
      </c>
      <c r="G3601" s="91" t="s">
        <v>30433</v>
      </c>
      <c r="I3601" s="91" t="s">
        <v>30434</v>
      </c>
      <c r="K3601" s="91" t="s">
        <v>18125</v>
      </c>
      <c r="L3601" s="91" t="s">
        <v>30435</v>
      </c>
      <c r="M3601" s="91" t="s">
        <v>30436</v>
      </c>
      <c r="O3601" s="91" t="s">
        <v>30437</v>
      </c>
      <c r="P3601" s="91" t="s">
        <v>30438</v>
      </c>
      <c r="U3601" s="91">
        <v>0</v>
      </c>
      <c r="V3601" s="91">
        <v>500000</v>
      </c>
      <c r="W3601" s="91">
        <v>0</v>
      </c>
      <c r="X3601" s="91">
        <v>100</v>
      </c>
      <c r="Y3601" s="91">
        <v>120</v>
      </c>
      <c r="Z3601" s="91">
        <v>40</v>
      </c>
      <c r="AA3601" s="91">
        <v>60</v>
      </c>
      <c r="AB3601" s="91">
        <v>120</v>
      </c>
      <c r="AC3601" s="91">
        <v>40</v>
      </c>
      <c r="AD3601" s="91">
        <v>60</v>
      </c>
      <c r="AE3601" s="91">
        <v>120</v>
      </c>
      <c r="AF3601" s="91">
        <v>5</v>
      </c>
      <c r="AG3601" s="91">
        <v>401</v>
      </c>
      <c r="AH3601" s="91">
        <v>4081331</v>
      </c>
      <c r="AI3601" s="91">
        <v>1</v>
      </c>
      <c r="AJ3601" s="91" t="s">
        <v>30439</v>
      </c>
      <c r="AK3601" s="91">
        <v>0</v>
      </c>
      <c r="AL3601" s="91">
        <v>0</v>
      </c>
      <c r="AM3601" s="91" t="s">
        <v>87</v>
      </c>
      <c r="AO3601" s="91">
        <v>0</v>
      </c>
      <c r="AP3601" s="91">
        <v>0</v>
      </c>
      <c r="AQ3601" s="91" t="s">
        <v>87</v>
      </c>
      <c r="AR3601" s="91" t="s">
        <v>87</v>
      </c>
      <c r="AW3601" s="91">
        <v>1</v>
      </c>
      <c r="AX3601" s="91">
        <v>0</v>
      </c>
      <c r="AZ3601" s="92">
        <v>38526</v>
      </c>
      <c r="BA3601" s="91" t="s">
        <v>183</v>
      </c>
      <c r="BB3601" s="92">
        <v>41814</v>
      </c>
      <c r="BC3601" s="91" t="s">
        <v>87</v>
      </c>
    </row>
    <row r="3602" spans="1:55">
      <c r="A3602" s="91">
        <f t="shared" si="56"/>
        <v>3601</v>
      </c>
      <c r="B3602" s="91">
        <v>1975801</v>
      </c>
      <c r="C3602" s="91">
        <v>38</v>
      </c>
      <c r="D3602" s="91">
        <v>25</v>
      </c>
      <c r="E3602" s="91" t="s">
        <v>87</v>
      </c>
      <c r="F3602" s="91" t="s">
        <v>87</v>
      </c>
      <c r="G3602" s="91" t="s">
        <v>30440</v>
      </c>
      <c r="I3602" s="91" t="s">
        <v>30441</v>
      </c>
      <c r="K3602" s="91" t="s">
        <v>30442</v>
      </c>
      <c r="L3602" s="91" t="s">
        <v>30443</v>
      </c>
      <c r="O3602" s="91" t="s">
        <v>30444</v>
      </c>
      <c r="P3602" s="91" t="s">
        <v>30445</v>
      </c>
      <c r="R3602" s="91" t="s">
        <v>30446</v>
      </c>
      <c r="S3602" s="91" t="s">
        <v>30447</v>
      </c>
      <c r="T3602" s="91" t="s">
        <v>269</v>
      </c>
      <c r="U3602" s="91">
        <v>0</v>
      </c>
      <c r="V3602" s="91">
        <v>500000</v>
      </c>
      <c r="W3602" s="91">
        <v>0</v>
      </c>
      <c r="X3602" s="91">
        <v>0</v>
      </c>
      <c r="Y3602" s="91">
        <v>0</v>
      </c>
      <c r="Z3602" s="91">
        <v>0</v>
      </c>
      <c r="AA3602" s="91">
        <v>0</v>
      </c>
      <c r="AB3602" s="91">
        <v>0</v>
      </c>
      <c r="AC3602" s="91">
        <v>0</v>
      </c>
      <c r="AD3602" s="91">
        <v>100</v>
      </c>
      <c r="AE3602" s="91">
        <v>120</v>
      </c>
      <c r="AF3602" s="91">
        <v>128</v>
      </c>
      <c r="AG3602" s="91">
        <v>101</v>
      </c>
      <c r="AH3602" s="91">
        <v>356437</v>
      </c>
      <c r="AI3602" s="91">
        <v>2</v>
      </c>
      <c r="AJ3602" s="91" t="s">
        <v>30448</v>
      </c>
      <c r="AK3602" s="91">
        <v>0</v>
      </c>
      <c r="AL3602" s="91">
        <v>1</v>
      </c>
      <c r="AM3602" s="91" t="s">
        <v>30449</v>
      </c>
      <c r="AN3602" s="91" t="s">
        <v>431</v>
      </c>
      <c r="AO3602" s="91">
        <v>0</v>
      </c>
      <c r="AP3602" s="91">
        <v>2</v>
      </c>
      <c r="AQ3602" s="91" t="s">
        <v>87</v>
      </c>
      <c r="AR3602" s="91" t="s">
        <v>87</v>
      </c>
      <c r="AW3602" s="91">
        <v>1</v>
      </c>
      <c r="AX3602" s="91">
        <v>0</v>
      </c>
      <c r="AZ3602" s="92">
        <v>40262</v>
      </c>
      <c r="BA3602" s="91" t="s">
        <v>183</v>
      </c>
      <c r="BB3602" s="92">
        <v>40262</v>
      </c>
      <c r="BC3602" s="91" t="s">
        <v>87</v>
      </c>
    </row>
    <row r="3603" spans="1:55">
      <c r="A3603" s="91">
        <f t="shared" si="56"/>
        <v>3602</v>
      </c>
      <c r="B3603" s="91">
        <v>2001301</v>
      </c>
      <c r="C3603" s="91">
        <v>20</v>
      </c>
      <c r="D3603" s="91">
        <v>25</v>
      </c>
      <c r="E3603" s="91" t="s">
        <v>87</v>
      </c>
      <c r="F3603" s="91" t="s">
        <v>87</v>
      </c>
      <c r="G3603" s="91" t="s">
        <v>30450</v>
      </c>
      <c r="H3603" s="91" t="s">
        <v>3077</v>
      </c>
      <c r="I3603" s="91" t="s">
        <v>30451</v>
      </c>
      <c r="J3603" s="91" t="s">
        <v>30451</v>
      </c>
      <c r="K3603" s="91" t="s">
        <v>30452</v>
      </c>
      <c r="L3603" s="91" t="s">
        <v>30453</v>
      </c>
      <c r="O3603" s="91" t="s">
        <v>30454</v>
      </c>
      <c r="P3603" s="91" t="s">
        <v>30455</v>
      </c>
      <c r="R3603" s="91" t="s">
        <v>30456</v>
      </c>
      <c r="S3603" s="91" t="s">
        <v>30457</v>
      </c>
      <c r="T3603" s="91" t="s">
        <v>201</v>
      </c>
      <c r="U3603" s="91">
        <v>0</v>
      </c>
      <c r="V3603" s="91">
        <v>500000</v>
      </c>
      <c r="W3603" s="91">
        <v>0</v>
      </c>
      <c r="X3603" s="91">
        <v>100</v>
      </c>
      <c r="Y3603" s="91">
        <v>120</v>
      </c>
      <c r="Z3603" s="91">
        <v>40</v>
      </c>
      <c r="AA3603" s="91">
        <v>60</v>
      </c>
      <c r="AB3603" s="91">
        <v>120</v>
      </c>
      <c r="AC3603" s="91">
        <v>0</v>
      </c>
      <c r="AD3603" s="91">
        <v>100</v>
      </c>
      <c r="AE3603" s="91">
        <v>120</v>
      </c>
      <c r="AF3603" s="91">
        <v>1</v>
      </c>
      <c r="AG3603" s="91">
        <v>796</v>
      </c>
      <c r="AH3603" s="91">
        <v>2201800</v>
      </c>
      <c r="AI3603" s="91">
        <v>1</v>
      </c>
      <c r="AJ3603" s="91" t="s">
        <v>30458</v>
      </c>
      <c r="AK3603" s="91">
        <v>0</v>
      </c>
      <c r="AL3603" s="91">
        <v>2</v>
      </c>
      <c r="AM3603" s="91" t="s">
        <v>87</v>
      </c>
      <c r="AO3603" s="91">
        <v>0</v>
      </c>
      <c r="AP3603" s="91">
        <v>2</v>
      </c>
      <c r="AQ3603" s="91" t="s">
        <v>87</v>
      </c>
      <c r="AR3603" s="91" t="s">
        <v>87</v>
      </c>
      <c r="AW3603" s="91">
        <v>1</v>
      </c>
      <c r="AX3603" s="91">
        <v>0</v>
      </c>
      <c r="AZ3603" s="92">
        <v>40358</v>
      </c>
      <c r="BA3603" s="91" t="s">
        <v>183</v>
      </c>
      <c r="BB3603" s="92">
        <v>42108</v>
      </c>
      <c r="BC3603" s="91" t="s">
        <v>87</v>
      </c>
    </row>
    <row r="3604" spans="1:55">
      <c r="A3604" s="91">
        <f t="shared" si="56"/>
        <v>3603</v>
      </c>
      <c r="B3604" s="91">
        <v>2070002</v>
      </c>
      <c r="C3604" s="91">
        <v>70</v>
      </c>
      <c r="D3604" s="91">
        <v>25</v>
      </c>
      <c r="E3604" s="91">
        <v>20700</v>
      </c>
      <c r="F3604" s="91">
        <v>2</v>
      </c>
      <c r="G3604" s="91" t="s">
        <v>272</v>
      </c>
      <c r="H3604" s="91" t="s">
        <v>8203</v>
      </c>
      <c r="I3604" s="91" t="s">
        <v>273</v>
      </c>
      <c r="J3604" s="91" t="s">
        <v>272</v>
      </c>
      <c r="K3604" s="91" t="s">
        <v>537</v>
      </c>
      <c r="L3604" s="91" t="s">
        <v>30459</v>
      </c>
      <c r="O3604" s="91" t="s">
        <v>30460</v>
      </c>
      <c r="P3604" s="91" t="s">
        <v>30461</v>
      </c>
      <c r="R3604" s="91" t="s">
        <v>30462</v>
      </c>
      <c r="T3604" s="91" t="s">
        <v>269</v>
      </c>
      <c r="U3604" s="91">
        <v>1</v>
      </c>
      <c r="V3604" s="91">
        <v>500000</v>
      </c>
      <c r="W3604" s="91">
        <v>0</v>
      </c>
      <c r="X3604" s="91">
        <v>100</v>
      </c>
      <c r="Y3604" s="91">
        <v>120</v>
      </c>
      <c r="Z3604" s="91">
        <v>40</v>
      </c>
      <c r="AA3604" s="91">
        <v>60</v>
      </c>
      <c r="AB3604" s="91">
        <v>120</v>
      </c>
      <c r="AC3604" s="91">
        <v>0</v>
      </c>
      <c r="AD3604" s="91">
        <v>100</v>
      </c>
      <c r="AE3604" s="91">
        <v>120</v>
      </c>
      <c r="AF3604" s="91">
        <v>1</v>
      </c>
      <c r="AG3604" s="91">
        <v>460</v>
      </c>
      <c r="AH3604" s="91">
        <v>1652065</v>
      </c>
      <c r="AI3604" s="91">
        <v>1</v>
      </c>
      <c r="AJ3604" s="91" t="s">
        <v>30463</v>
      </c>
      <c r="AK3604" s="91">
        <v>0</v>
      </c>
      <c r="AL3604" s="91">
        <v>0</v>
      </c>
      <c r="AM3604" s="91" t="s">
        <v>87</v>
      </c>
      <c r="AO3604" s="91">
        <v>0</v>
      </c>
      <c r="AP3604" s="91">
        <v>2</v>
      </c>
      <c r="AQ3604" s="91">
        <v>1125728</v>
      </c>
      <c r="AR3604" s="91" t="s">
        <v>87</v>
      </c>
      <c r="AU3604" s="93">
        <v>42060</v>
      </c>
      <c r="AW3604" s="91">
        <v>1</v>
      </c>
      <c r="AX3604" s="91">
        <v>0</v>
      </c>
      <c r="AZ3604" s="92">
        <v>36680</v>
      </c>
      <c r="BA3604" s="91" t="s">
        <v>183</v>
      </c>
      <c r="BB3604" s="92">
        <v>42057</v>
      </c>
      <c r="BC3604" s="91" t="s">
        <v>87</v>
      </c>
    </row>
    <row r="3605" spans="1:55">
      <c r="A3605" s="91">
        <f t="shared" si="56"/>
        <v>3604</v>
      </c>
      <c r="B3605" s="91">
        <v>2070003</v>
      </c>
      <c r="C3605" s="91">
        <v>50</v>
      </c>
      <c r="D3605" s="91">
        <v>25</v>
      </c>
      <c r="E3605" s="91">
        <v>20700</v>
      </c>
      <c r="F3605" s="91">
        <v>3</v>
      </c>
      <c r="G3605" s="91" t="s">
        <v>30464</v>
      </c>
      <c r="I3605" s="91" t="s">
        <v>30465</v>
      </c>
      <c r="K3605" s="91" t="s">
        <v>30466</v>
      </c>
      <c r="L3605" s="91" t="s">
        <v>30467</v>
      </c>
      <c r="M3605" s="91" t="s">
        <v>30468</v>
      </c>
      <c r="O3605" s="91" t="s">
        <v>30469</v>
      </c>
      <c r="P3605" s="91" t="s">
        <v>30470</v>
      </c>
      <c r="U3605" s="91">
        <v>1</v>
      </c>
      <c r="V3605" s="91">
        <v>500000</v>
      </c>
      <c r="W3605" s="91">
        <v>0</v>
      </c>
      <c r="X3605" s="91">
        <v>100</v>
      </c>
      <c r="Y3605" s="91">
        <v>120</v>
      </c>
      <c r="Z3605" s="91">
        <v>40</v>
      </c>
      <c r="AA3605" s="91">
        <v>60</v>
      </c>
      <c r="AB3605" s="91">
        <v>120</v>
      </c>
      <c r="AC3605" s="91">
        <v>40</v>
      </c>
      <c r="AD3605" s="91">
        <v>60</v>
      </c>
      <c r="AE3605" s="91">
        <v>120</v>
      </c>
      <c r="AF3605" s="91">
        <v>1</v>
      </c>
      <c r="AG3605" s="91">
        <v>492</v>
      </c>
      <c r="AH3605" s="91">
        <v>2356444</v>
      </c>
      <c r="AI3605" s="91">
        <v>1</v>
      </c>
      <c r="AJ3605" s="91" t="s">
        <v>30471</v>
      </c>
      <c r="AK3605" s="91">
        <v>0</v>
      </c>
      <c r="AL3605" s="91">
        <v>0</v>
      </c>
      <c r="AM3605" s="91" t="s">
        <v>87</v>
      </c>
      <c r="AO3605" s="91">
        <v>0</v>
      </c>
      <c r="AP3605" s="91">
        <v>2</v>
      </c>
      <c r="AQ3605" s="91">
        <v>1125728</v>
      </c>
      <c r="AR3605" s="91" t="s">
        <v>87</v>
      </c>
      <c r="AU3605" s="93">
        <v>42060</v>
      </c>
      <c r="AW3605" s="91">
        <v>1</v>
      </c>
      <c r="AX3605" s="91">
        <v>0</v>
      </c>
      <c r="AZ3605" s="92">
        <v>36680</v>
      </c>
      <c r="BA3605" s="91" t="s">
        <v>183</v>
      </c>
      <c r="BB3605" s="92">
        <v>42057</v>
      </c>
      <c r="BC3605" s="91" t="s">
        <v>87</v>
      </c>
    </row>
    <row r="3606" spans="1:55">
      <c r="A3606" s="91">
        <f t="shared" si="56"/>
        <v>3605</v>
      </c>
      <c r="B3606" s="91">
        <v>2163901</v>
      </c>
      <c r="C3606" s="91">
        <v>38</v>
      </c>
      <c r="D3606" s="91">
        <v>25</v>
      </c>
      <c r="E3606" s="91" t="s">
        <v>87</v>
      </c>
      <c r="F3606" s="91" t="s">
        <v>87</v>
      </c>
      <c r="G3606" s="91" t="s">
        <v>30472</v>
      </c>
      <c r="H3606" s="91" t="s">
        <v>306</v>
      </c>
      <c r="I3606" s="91" t="s">
        <v>30473</v>
      </c>
      <c r="K3606" s="91" t="s">
        <v>30474</v>
      </c>
      <c r="L3606" s="91" t="s">
        <v>30475</v>
      </c>
      <c r="O3606" s="91" t="s">
        <v>30476</v>
      </c>
      <c r="P3606" s="91" t="s">
        <v>30477</v>
      </c>
      <c r="R3606" s="91" t="s">
        <v>30478</v>
      </c>
      <c r="S3606" s="91" t="s">
        <v>30479</v>
      </c>
      <c r="T3606" s="91" t="s">
        <v>19935</v>
      </c>
      <c r="U3606" s="91">
        <v>0</v>
      </c>
      <c r="V3606" s="91">
        <v>500000</v>
      </c>
      <c r="W3606" s="91">
        <v>0</v>
      </c>
      <c r="X3606" s="91">
        <v>100</v>
      </c>
      <c r="Y3606" s="91">
        <v>120</v>
      </c>
      <c r="Z3606" s="91">
        <v>40</v>
      </c>
      <c r="AA3606" s="91">
        <v>60</v>
      </c>
      <c r="AB3606" s="91">
        <v>120</v>
      </c>
      <c r="AC3606" s="91">
        <v>0</v>
      </c>
      <c r="AD3606" s="91">
        <v>100</v>
      </c>
      <c r="AE3606" s="91">
        <v>120</v>
      </c>
      <c r="AF3606" s="91">
        <v>9</v>
      </c>
      <c r="AG3606" s="91">
        <v>710</v>
      </c>
      <c r="AH3606" s="91">
        <v>273587</v>
      </c>
      <c r="AI3606" s="91">
        <v>2</v>
      </c>
      <c r="AJ3606" s="91" t="s">
        <v>30480</v>
      </c>
      <c r="AK3606" s="91">
        <v>0</v>
      </c>
      <c r="AL3606" s="91">
        <v>0</v>
      </c>
      <c r="AM3606" s="91" t="s">
        <v>87</v>
      </c>
      <c r="AO3606" s="91">
        <v>0</v>
      </c>
      <c r="AP3606" s="91">
        <v>2</v>
      </c>
      <c r="AQ3606" s="91" t="s">
        <v>87</v>
      </c>
      <c r="AR3606" s="91" t="s">
        <v>87</v>
      </c>
      <c r="AW3606" s="91">
        <v>1</v>
      </c>
      <c r="AX3606" s="91">
        <v>0</v>
      </c>
      <c r="AZ3606" s="92">
        <v>40841</v>
      </c>
      <c r="BA3606" s="91" t="s">
        <v>183</v>
      </c>
      <c r="BB3606" s="92">
        <v>40841</v>
      </c>
      <c r="BC3606" s="91" t="s">
        <v>87</v>
      </c>
    </row>
    <row r="3607" spans="1:55">
      <c r="A3607" s="91">
        <f t="shared" si="56"/>
        <v>3606</v>
      </c>
      <c r="B3607" s="91">
        <v>2245801</v>
      </c>
      <c r="C3607" s="91">
        <v>62</v>
      </c>
      <c r="D3607" s="91">
        <v>25</v>
      </c>
      <c r="E3607" s="91" t="s">
        <v>87</v>
      </c>
      <c r="F3607" s="91" t="s">
        <v>87</v>
      </c>
      <c r="G3607" s="91" t="s">
        <v>30481</v>
      </c>
      <c r="I3607" s="91" t="s">
        <v>30482</v>
      </c>
      <c r="J3607" s="91" t="s">
        <v>30482</v>
      </c>
      <c r="K3607" s="91" t="s">
        <v>30483</v>
      </c>
      <c r="L3607" s="91" t="s">
        <v>30484</v>
      </c>
      <c r="O3607" s="91" t="s">
        <v>30485</v>
      </c>
      <c r="P3607" s="91" t="s">
        <v>30486</v>
      </c>
      <c r="U3607" s="91">
        <v>0</v>
      </c>
      <c r="V3607" s="91">
        <v>0</v>
      </c>
      <c r="W3607" s="91">
        <v>0</v>
      </c>
      <c r="X3607" s="91">
        <v>0</v>
      </c>
      <c r="Y3607" s="91">
        <v>0</v>
      </c>
      <c r="Z3607" s="91">
        <v>0</v>
      </c>
      <c r="AA3607" s="91">
        <v>0</v>
      </c>
      <c r="AB3607" s="91">
        <v>0</v>
      </c>
      <c r="AC3607" s="91">
        <v>100</v>
      </c>
      <c r="AD3607" s="91">
        <v>0</v>
      </c>
      <c r="AE3607" s="91">
        <v>0</v>
      </c>
      <c r="AF3607" s="91">
        <v>153</v>
      </c>
      <c r="AG3607" s="91">
        <v>150</v>
      </c>
      <c r="AH3607" s="91">
        <v>1412595</v>
      </c>
      <c r="AI3607" s="91">
        <v>2</v>
      </c>
      <c r="AJ3607" s="91" t="s">
        <v>30487</v>
      </c>
      <c r="AK3607" s="91">
        <v>0</v>
      </c>
      <c r="AL3607" s="91">
        <v>2</v>
      </c>
      <c r="AM3607" s="91" t="s">
        <v>87</v>
      </c>
      <c r="AO3607" s="91">
        <v>0</v>
      </c>
      <c r="AP3607" s="91">
        <v>0</v>
      </c>
      <c r="AQ3607" s="91" t="s">
        <v>87</v>
      </c>
      <c r="AR3607" s="91" t="s">
        <v>87</v>
      </c>
      <c r="AW3607" s="91">
        <v>1</v>
      </c>
      <c r="AX3607" s="91">
        <v>0</v>
      </c>
      <c r="AZ3607" s="92">
        <v>41722</v>
      </c>
      <c r="BA3607" s="91" t="s">
        <v>183</v>
      </c>
      <c r="BB3607" s="92">
        <v>42471</v>
      </c>
      <c r="BC3607" s="91" t="s">
        <v>87</v>
      </c>
    </row>
    <row r="3608" spans="1:55">
      <c r="A3608" s="91">
        <f t="shared" si="56"/>
        <v>3607</v>
      </c>
      <c r="B3608" s="91">
        <v>2561003</v>
      </c>
      <c r="C3608" s="91">
        <v>20</v>
      </c>
      <c r="D3608" s="91">
        <v>25</v>
      </c>
      <c r="E3608" s="91">
        <v>25610</v>
      </c>
      <c r="F3608" s="91">
        <v>3</v>
      </c>
      <c r="G3608" s="91" t="s">
        <v>1969</v>
      </c>
      <c r="H3608" s="91" t="s">
        <v>30488</v>
      </c>
      <c r="I3608" s="91" t="s">
        <v>30489</v>
      </c>
      <c r="J3608" s="91" t="s">
        <v>1971</v>
      </c>
      <c r="K3608" s="91" t="s">
        <v>30490</v>
      </c>
      <c r="L3608" s="91" t="s">
        <v>30491</v>
      </c>
      <c r="O3608" s="91" t="s">
        <v>30492</v>
      </c>
      <c r="P3608" s="91" t="s">
        <v>30493</v>
      </c>
      <c r="U3608" s="91">
        <v>1</v>
      </c>
      <c r="V3608" s="91">
        <v>500000</v>
      </c>
      <c r="W3608" s="91">
        <v>0</v>
      </c>
      <c r="X3608" s="91">
        <v>100</v>
      </c>
      <c r="Y3608" s="91">
        <v>120</v>
      </c>
      <c r="Z3608" s="91">
        <v>0</v>
      </c>
      <c r="AA3608" s="91">
        <v>100</v>
      </c>
      <c r="AB3608" s="91">
        <v>120</v>
      </c>
      <c r="AC3608" s="91">
        <v>0</v>
      </c>
      <c r="AD3608" s="91">
        <v>100</v>
      </c>
      <c r="AE3608" s="91">
        <v>120</v>
      </c>
      <c r="AF3608" s="91">
        <v>5</v>
      </c>
      <c r="AG3608" s="91">
        <v>321</v>
      </c>
      <c r="AH3608" s="91">
        <v>63703</v>
      </c>
      <c r="AI3608" s="91">
        <v>2</v>
      </c>
      <c r="AJ3608" s="91" t="s">
        <v>30494</v>
      </c>
      <c r="AK3608" s="91">
        <v>0</v>
      </c>
      <c r="AL3608" s="91">
        <v>0</v>
      </c>
      <c r="AM3608" s="91" t="s">
        <v>87</v>
      </c>
      <c r="AO3608" s="91">
        <v>0</v>
      </c>
      <c r="AP3608" s="91">
        <v>2</v>
      </c>
      <c r="AQ3608" s="91">
        <v>1021486</v>
      </c>
      <c r="AR3608" s="91" t="s">
        <v>87</v>
      </c>
      <c r="AU3608" s="93">
        <v>42060</v>
      </c>
      <c r="AW3608" s="91">
        <v>1</v>
      </c>
      <c r="AX3608" s="91">
        <v>0</v>
      </c>
      <c r="AY3608" s="91">
        <v>0</v>
      </c>
      <c r="AZ3608" s="92">
        <v>36680</v>
      </c>
      <c r="BA3608" s="91" t="s">
        <v>183</v>
      </c>
      <c r="BB3608" s="92">
        <v>42114</v>
      </c>
      <c r="BC3608" s="91" t="s">
        <v>87</v>
      </c>
    </row>
    <row r="3609" spans="1:55">
      <c r="A3609" s="91">
        <f t="shared" si="56"/>
        <v>3608</v>
      </c>
      <c r="B3609" s="91">
        <v>3399001</v>
      </c>
      <c r="C3609" s="91">
        <v>30</v>
      </c>
      <c r="D3609" s="91">
        <v>25</v>
      </c>
      <c r="E3609" s="91">
        <v>33990</v>
      </c>
      <c r="F3609" s="91">
        <v>1</v>
      </c>
      <c r="G3609" s="91" t="s">
        <v>30495</v>
      </c>
      <c r="I3609" s="91" t="s">
        <v>30496</v>
      </c>
      <c r="J3609" s="91" t="s">
        <v>30495</v>
      </c>
      <c r="K3609" s="91" t="s">
        <v>30497</v>
      </c>
      <c r="L3609" s="91" t="s">
        <v>30498</v>
      </c>
      <c r="O3609" s="91" t="s">
        <v>30499</v>
      </c>
      <c r="P3609" s="91" t="s">
        <v>30500</v>
      </c>
      <c r="U3609" s="91">
        <v>1</v>
      </c>
      <c r="V3609" s="91">
        <v>500000</v>
      </c>
      <c r="W3609" s="91">
        <v>0</v>
      </c>
      <c r="X3609" s="91">
        <v>100</v>
      </c>
      <c r="Y3609" s="91">
        <v>120</v>
      </c>
      <c r="Z3609" s="91">
        <v>40</v>
      </c>
      <c r="AA3609" s="91">
        <v>60</v>
      </c>
      <c r="AB3609" s="91">
        <v>120</v>
      </c>
      <c r="AC3609" s="91">
        <v>0</v>
      </c>
      <c r="AD3609" s="91">
        <v>0</v>
      </c>
      <c r="AE3609" s="91">
        <v>0</v>
      </c>
      <c r="AF3609" s="91">
        <v>5</v>
      </c>
      <c r="AG3609" s="91">
        <v>550</v>
      </c>
      <c r="AH3609" s="91">
        <v>320378</v>
      </c>
      <c r="AI3609" s="91">
        <v>2</v>
      </c>
      <c r="AJ3609" s="91" t="s">
        <v>30501</v>
      </c>
      <c r="AK3609" s="91">
        <v>0</v>
      </c>
      <c r="AL3609" s="91">
        <v>0</v>
      </c>
      <c r="AM3609" s="91" t="s">
        <v>87</v>
      </c>
      <c r="AO3609" s="91">
        <v>0</v>
      </c>
      <c r="AP3609" s="91">
        <v>2</v>
      </c>
      <c r="AQ3609" s="91">
        <v>1323201</v>
      </c>
      <c r="AR3609" s="91" t="s">
        <v>87</v>
      </c>
      <c r="AU3609" s="93">
        <v>42060</v>
      </c>
      <c r="AW3609" s="91">
        <v>1</v>
      </c>
      <c r="AX3609" s="91">
        <v>0</v>
      </c>
      <c r="AZ3609" s="92">
        <v>36680</v>
      </c>
      <c r="BA3609" s="91" t="s">
        <v>183</v>
      </c>
      <c r="BB3609" s="92">
        <v>42057</v>
      </c>
      <c r="BC3609" s="91" t="s">
        <v>87</v>
      </c>
    </row>
    <row r="3610" spans="1:55">
      <c r="A3610" s="91">
        <f t="shared" si="56"/>
        <v>3609</v>
      </c>
      <c r="B3610" s="91">
        <v>3399002</v>
      </c>
      <c r="C3610" s="91">
        <v>50</v>
      </c>
      <c r="D3610" s="91">
        <v>25</v>
      </c>
      <c r="E3610" s="91">
        <v>33990</v>
      </c>
      <c r="F3610" s="91">
        <v>2</v>
      </c>
      <c r="G3610" s="91" t="s">
        <v>30495</v>
      </c>
      <c r="I3610" s="91" t="s">
        <v>30502</v>
      </c>
      <c r="J3610" s="91" t="s">
        <v>30495</v>
      </c>
      <c r="K3610" s="91" t="s">
        <v>30497</v>
      </c>
      <c r="L3610" s="91" t="s">
        <v>30503</v>
      </c>
      <c r="O3610" s="91" t="s">
        <v>30499</v>
      </c>
      <c r="P3610" s="91" t="s">
        <v>30500</v>
      </c>
      <c r="U3610" s="91">
        <v>1</v>
      </c>
      <c r="V3610" s="91">
        <v>500000</v>
      </c>
      <c r="W3610" s="91">
        <v>0</v>
      </c>
      <c r="X3610" s="91">
        <v>100</v>
      </c>
      <c r="Y3610" s="91">
        <v>120</v>
      </c>
      <c r="Z3610" s="91">
        <v>40</v>
      </c>
      <c r="AA3610" s="91">
        <v>60</v>
      </c>
      <c r="AB3610" s="91">
        <v>120</v>
      </c>
      <c r="AC3610" s="91">
        <v>40</v>
      </c>
      <c r="AD3610" s="91">
        <v>60</v>
      </c>
      <c r="AE3610" s="91">
        <v>120</v>
      </c>
      <c r="AF3610" s="91">
        <v>5</v>
      </c>
      <c r="AG3610" s="91">
        <v>550</v>
      </c>
      <c r="AH3610" s="91">
        <v>320378</v>
      </c>
      <c r="AI3610" s="91">
        <v>2</v>
      </c>
      <c r="AJ3610" s="91" t="s">
        <v>30504</v>
      </c>
      <c r="AK3610" s="91">
        <v>0</v>
      </c>
      <c r="AL3610" s="91">
        <v>0</v>
      </c>
      <c r="AM3610" s="91" t="s">
        <v>87</v>
      </c>
      <c r="AO3610" s="91">
        <v>0</v>
      </c>
      <c r="AP3610" s="91">
        <v>2</v>
      </c>
      <c r="AQ3610" s="91">
        <v>1323201</v>
      </c>
      <c r="AR3610" s="91" t="s">
        <v>87</v>
      </c>
      <c r="AU3610" s="93">
        <v>42060</v>
      </c>
      <c r="AW3610" s="91">
        <v>1</v>
      </c>
      <c r="AX3610" s="91">
        <v>0</v>
      </c>
      <c r="AZ3610" s="92">
        <v>36680</v>
      </c>
      <c r="BA3610" s="91" t="s">
        <v>183</v>
      </c>
      <c r="BB3610" s="92">
        <v>42057</v>
      </c>
      <c r="BC3610" s="91" t="s">
        <v>87</v>
      </c>
    </row>
    <row r="3611" spans="1:55">
      <c r="A3611" s="91">
        <f t="shared" si="56"/>
        <v>3610</v>
      </c>
      <c r="B3611" s="91">
        <v>4629001</v>
      </c>
      <c r="C3611" s="91">
        <v>30</v>
      </c>
      <c r="D3611" s="91">
        <v>25</v>
      </c>
      <c r="E3611" s="91">
        <v>46290</v>
      </c>
      <c r="F3611" s="91">
        <v>1</v>
      </c>
      <c r="G3611" s="91" t="s">
        <v>2555</v>
      </c>
      <c r="H3611" s="91" t="s">
        <v>94</v>
      </c>
      <c r="I3611" s="91" t="s">
        <v>30505</v>
      </c>
      <c r="J3611" s="91" t="s">
        <v>2555</v>
      </c>
      <c r="K3611" s="91" t="s">
        <v>30506</v>
      </c>
      <c r="L3611" s="91" t="s">
        <v>30507</v>
      </c>
      <c r="O3611" s="91" t="s">
        <v>30508</v>
      </c>
      <c r="P3611" s="91" t="s">
        <v>30509</v>
      </c>
      <c r="U3611" s="91">
        <v>1</v>
      </c>
      <c r="V3611" s="91">
        <v>500000</v>
      </c>
      <c r="W3611" s="91">
        <v>40</v>
      </c>
      <c r="X3611" s="91">
        <v>60</v>
      </c>
      <c r="Y3611" s="91">
        <v>120</v>
      </c>
      <c r="Z3611" s="91">
        <v>40</v>
      </c>
      <c r="AA3611" s="91">
        <v>60</v>
      </c>
      <c r="AB3611" s="91">
        <v>120</v>
      </c>
      <c r="AC3611" s="91">
        <v>40</v>
      </c>
      <c r="AD3611" s="91">
        <v>60</v>
      </c>
      <c r="AE3611" s="91">
        <v>120</v>
      </c>
      <c r="AF3611" s="91">
        <v>9</v>
      </c>
      <c r="AG3611" s="91">
        <v>139</v>
      </c>
      <c r="AH3611" s="91">
        <v>235086</v>
      </c>
      <c r="AI3611" s="91">
        <v>2</v>
      </c>
      <c r="AJ3611" s="91" t="s">
        <v>30510</v>
      </c>
      <c r="AK3611" s="91">
        <v>0</v>
      </c>
      <c r="AL3611" s="91">
        <v>0</v>
      </c>
      <c r="AM3611" s="91" t="s">
        <v>87</v>
      </c>
      <c r="AO3611" s="91">
        <v>1</v>
      </c>
      <c r="AP3611" s="91">
        <v>2</v>
      </c>
      <c r="AQ3611" s="91">
        <v>1139161</v>
      </c>
      <c r="AR3611" s="91" t="s">
        <v>87</v>
      </c>
      <c r="AU3611" s="93">
        <v>42060</v>
      </c>
      <c r="AW3611" s="91">
        <v>1</v>
      </c>
      <c r="AX3611" s="91">
        <v>0</v>
      </c>
      <c r="AZ3611" s="92">
        <v>36680</v>
      </c>
      <c r="BA3611" s="91" t="s">
        <v>183</v>
      </c>
      <c r="BB3611" s="92">
        <v>43021.061701388891</v>
      </c>
      <c r="BC3611" s="91" t="s">
        <v>233</v>
      </c>
    </row>
    <row r="3612" spans="1:55">
      <c r="A3612" s="91">
        <f t="shared" si="56"/>
        <v>3611</v>
      </c>
      <c r="B3612" s="91">
        <v>4629014</v>
      </c>
      <c r="C3612" s="91">
        <v>38</v>
      </c>
      <c r="D3612" s="91">
        <v>25</v>
      </c>
      <c r="E3612" s="91" t="s">
        <v>87</v>
      </c>
      <c r="F3612" s="91" t="s">
        <v>87</v>
      </c>
      <c r="G3612" s="91" t="s">
        <v>2555</v>
      </c>
      <c r="H3612" s="91" t="s">
        <v>1326</v>
      </c>
      <c r="I3612" s="91" t="s">
        <v>13004</v>
      </c>
      <c r="K3612" s="91" t="s">
        <v>30511</v>
      </c>
      <c r="L3612" s="91" t="s">
        <v>30512</v>
      </c>
      <c r="M3612" s="91" t="s">
        <v>30513</v>
      </c>
      <c r="O3612" s="91" t="s">
        <v>30514</v>
      </c>
      <c r="P3612" s="91" t="s">
        <v>30515</v>
      </c>
      <c r="R3612" s="91" t="s">
        <v>30516</v>
      </c>
      <c r="T3612" s="91" t="s">
        <v>860</v>
      </c>
      <c r="U3612" s="91">
        <v>1</v>
      </c>
      <c r="V3612" s="91">
        <v>500000</v>
      </c>
      <c r="W3612" s="91">
        <v>0</v>
      </c>
      <c r="X3612" s="91">
        <v>100</v>
      </c>
      <c r="Y3612" s="91">
        <v>120</v>
      </c>
      <c r="Z3612" s="91">
        <v>0</v>
      </c>
      <c r="AA3612" s="91">
        <v>0</v>
      </c>
      <c r="AB3612" s="91">
        <v>0</v>
      </c>
      <c r="AC3612" s="91">
        <v>0</v>
      </c>
      <c r="AD3612" s="91">
        <v>100</v>
      </c>
      <c r="AE3612" s="91">
        <v>120</v>
      </c>
      <c r="AF3612" s="91">
        <v>9</v>
      </c>
      <c r="AG3612" s="91">
        <v>139</v>
      </c>
      <c r="AH3612" s="91">
        <v>235043</v>
      </c>
      <c r="AI3612" s="91">
        <v>2</v>
      </c>
      <c r="AJ3612" s="91" t="s">
        <v>30517</v>
      </c>
      <c r="AK3612" s="91">
        <v>0</v>
      </c>
      <c r="AL3612" s="91">
        <v>2</v>
      </c>
      <c r="AM3612" s="91" t="s">
        <v>87</v>
      </c>
      <c r="AO3612" s="91">
        <v>0</v>
      </c>
      <c r="AP3612" s="91">
        <v>2</v>
      </c>
      <c r="AQ3612" s="91">
        <v>1139161</v>
      </c>
      <c r="AR3612" s="91" t="s">
        <v>87</v>
      </c>
      <c r="AU3612" s="93">
        <v>42060</v>
      </c>
      <c r="AW3612" s="91">
        <v>1</v>
      </c>
      <c r="AX3612" s="91">
        <v>0</v>
      </c>
      <c r="AZ3612" s="92">
        <v>39412</v>
      </c>
      <c r="BA3612" s="91" t="s">
        <v>183</v>
      </c>
      <c r="BB3612" s="92">
        <v>42057</v>
      </c>
      <c r="BC3612" s="91" t="s">
        <v>87</v>
      </c>
    </row>
    <row r="3613" spans="1:55">
      <c r="A3613" s="91">
        <f t="shared" si="56"/>
        <v>3612</v>
      </c>
      <c r="B3613" s="91">
        <v>4629015</v>
      </c>
      <c r="C3613" s="91">
        <v>10</v>
      </c>
      <c r="D3613" s="91">
        <v>25</v>
      </c>
      <c r="E3613" s="91" t="s">
        <v>87</v>
      </c>
      <c r="F3613" s="91" t="s">
        <v>87</v>
      </c>
      <c r="G3613" s="91" t="s">
        <v>2555</v>
      </c>
      <c r="H3613" s="91" t="s">
        <v>2917</v>
      </c>
      <c r="I3613" s="91" t="s">
        <v>30518</v>
      </c>
      <c r="K3613" s="91" t="s">
        <v>17201</v>
      </c>
      <c r="L3613" s="91" t="s">
        <v>30519</v>
      </c>
      <c r="M3613" s="91" t="s">
        <v>30520</v>
      </c>
      <c r="O3613" s="91" t="s">
        <v>30521</v>
      </c>
      <c r="P3613" s="91" t="s">
        <v>30522</v>
      </c>
      <c r="R3613" s="91" t="s">
        <v>30523</v>
      </c>
      <c r="S3613" s="91" t="s">
        <v>30524</v>
      </c>
      <c r="T3613" s="91" t="s">
        <v>860</v>
      </c>
      <c r="U3613" s="91">
        <v>1</v>
      </c>
      <c r="V3613" s="91">
        <v>0</v>
      </c>
      <c r="W3613" s="91">
        <v>40</v>
      </c>
      <c r="X3613" s="91">
        <v>60</v>
      </c>
      <c r="Y3613" s="91">
        <v>0</v>
      </c>
      <c r="Z3613" s="91">
        <v>40</v>
      </c>
      <c r="AA3613" s="91">
        <v>60</v>
      </c>
      <c r="AB3613" s="91">
        <v>0</v>
      </c>
      <c r="AC3613" s="91">
        <v>40</v>
      </c>
      <c r="AD3613" s="91">
        <v>60</v>
      </c>
      <c r="AE3613" s="91">
        <v>120</v>
      </c>
      <c r="AF3613" s="91">
        <v>9</v>
      </c>
      <c r="AG3613" s="91">
        <v>139</v>
      </c>
      <c r="AH3613" s="91">
        <v>235027</v>
      </c>
      <c r="AI3613" s="91">
        <v>2</v>
      </c>
      <c r="AJ3613" s="91" t="s">
        <v>30525</v>
      </c>
      <c r="AK3613" s="91">
        <v>0</v>
      </c>
      <c r="AL3613" s="91">
        <v>0</v>
      </c>
      <c r="AM3613" s="91" t="s">
        <v>87</v>
      </c>
      <c r="AO3613" s="91">
        <v>0</v>
      </c>
      <c r="AP3613" s="91">
        <v>0</v>
      </c>
      <c r="AQ3613" s="91">
        <v>1139161</v>
      </c>
      <c r="AR3613" s="91" t="s">
        <v>87</v>
      </c>
      <c r="AU3613" s="93">
        <v>42060</v>
      </c>
      <c r="AW3613" s="91">
        <v>1</v>
      </c>
      <c r="AX3613" s="91">
        <v>0</v>
      </c>
      <c r="AZ3613" s="92">
        <v>40624</v>
      </c>
      <c r="BA3613" s="91" t="s">
        <v>183</v>
      </c>
      <c r="BB3613" s="92">
        <v>42057</v>
      </c>
      <c r="BC3613" s="91" t="s">
        <v>87</v>
      </c>
    </row>
    <row r="3614" spans="1:55">
      <c r="A3614" s="91">
        <f t="shared" si="56"/>
        <v>3613</v>
      </c>
      <c r="B3614" s="91">
        <v>5924001</v>
      </c>
      <c r="C3614" s="91">
        <v>20</v>
      </c>
      <c r="D3614" s="91">
        <v>25</v>
      </c>
      <c r="E3614" s="91">
        <v>59240</v>
      </c>
      <c r="F3614" s="91">
        <v>1</v>
      </c>
      <c r="G3614" s="91" t="s">
        <v>30526</v>
      </c>
      <c r="H3614" s="91" t="s">
        <v>1469</v>
      </c>
      <c r="I3614" s="91" t="s">
        <v>30527</v>
      </c>
      <c r="J3614" s="91" t="s">
        <v>30526</v>
      </c>
      <c r="K3614" s="91" t="s">
        <v>30528</v>
      </c>
      <c r="L3614" s="91" t="s">
        <v>30529</v>
      </c>
      <c r="O3614" s="91" t="s">
        <v>30530</v>
      </c>
      <c r="P3614" s="91" t="s">
        <v>30531</v>
      </c>
      <c r="U3614" s="91">
        <v>0</v>
      </c>
      <c r="V3614" s="91">
        <v>500000</v>
      </c>
      <c r="W3614" s="91">
        <v>0</v>
      </c>
      <c r="X3614" s="91">
        <v>100</v>
      </c>
      <c r="Y3614" s="91">
        <v>120</v>
      </c>
      <c r="Z3614" s="91">
        <v>40</v>
      </c>
      <c r="AA3614" s="91">
        <v>60</v>
      </c>
      <c r="AB3614" s="91">
        <v>120</v>
      </c>
      <c r="AC3614" s="91">
        <v>0</v>
      </c>
      <c r="AD3614" s="91">
        <v>100</v>
      </c>
      <c r="AE3614" s="91">
        <v>120</v>
      </c>
      <c r="AF3614" s="91">
        <v>129</v>
      </c>
      <c r="AG3614" s="91">
        <v>309</v>
      </c>
      <c r="AH3614" s="91">
        <v>2659252</v>
      </c>
      <c r="AI3614" s="91">
        <v>1</v>
      </c>
      <c r="AJ3614" s="91" t="s">
        <v>30532</v>
      </c>
      <c r="AK3614" s="91">
        <v>0</v>
      </c>
      <c r="AL3614" s="91">
        <v>1</v>
      </c>
      <c r="AM3614" s="91">
        <v>9301930570194</v>
      </c>
      <c r="AN3614" s="91" t="s">
        <v>30533</v>
      </c>
      <c r="AO3614" s="91">
        <v>1</v>
      </c>
      <c r="AP3614" s="91">
        <v>2</v>
      </c>
      <c r="AQ3614" s="91" t="s">
        <v>87</v>
      </c>
      <c r="AR3614" s="91" t="s">
        <v>87</v>
      </c>
      <c r="AW3614" s="91">
        <v>1</v>
      </c>
      <c r="AX3614" s="91">
        <v>0</v>
      </c>
      <c r="AZ3614" s="92">
        <v>36680</v>
      </c>
      <c r="BA3614" s="91" t="s">
        <v>183</v>
      </c>
      <c r="BB3614" s="92">
        <v>40001</v>
      </c>
      <c r="BC3614" s="91" t="s">
        <v>87</v>
      </c>
    </row>
    <row r="3615" spans="1:55">
      <c r="A3615" s="91">
        <f t="shared" si="56"/>
        <v>3614</v>
      </c>
      <c r="B3615" s="91">
        <v>6087001</v>
      </c>
      <c r="C3615" s="91">
        <v>20</v>
      </c>
      <c r="D3615" s="91">
        <v>25</v>
      </c>
      <c r="E3615" s="91">
        <v>60870</v>
      </c>
      <c r="F3615" s="91">
        <v>1</v>
      </c>
      <c r="G3615" s="91" t="s">
        <v>30534</v>
      </c>
      <c r="I3615" s="91" t="s">
        <v>30535</v>
      </c>
      <c r="J3615" s="91" t="s">
        <v>30534</v>
      </c>
      <c r="K3615" s="91" t="s">
        <v>30536</v>
      </c>
      <c r="L3615" s="91" t="s">
        <v>30537</v>
      </c>
      <c r="O3615" s="91" t="s">
        <v>30538</v>
      </c>
      <c r="P3615" s="91" t="s">
        <v>30539</v>
      </c>
      <c r="U3615" s="91">
        <v>0</v>
      </c>
      <c r="V3615" s="91">
        <v>500000</v>
      </c>
      <c r="W3615" s="91">
        <v>0</v>
      </c>
      <c r="X3615" s="91">
        <v>100</v>
      </c>
      <c r="Y3615" s="91">
        <v>120</v>
      </c>
      <c r="Z3615" s="91">
        <v>40</v>
      </c>
      <c r="AA3615" s="91">
        <v>60</v>
      </c>
      <c r="AB3615" s="91">
        <v>120</v>
      </c>
      <c r="AC3615" s="91">
        <v>40</v>
      </c>
      <c r="AD3615" s="91">
        <v>60</v>
      </c>
      <c r="AE3615" s="91">
        <v>120</v>
      </c>
      <c r="AF3615" s="91">
        <v>9</v>
      </c>
      <c r="AG3615" s="91">
        <v>119</v>
      </c>
      <c r="AH3615" s="91">
        <v>277557</v>
      </c>
      <c r="AI3615" s="91">
        <v>2</v>
      </c>
      <c r="AJ3615" s="91" t="s">
        <v>30540</v>
      </c>
      <c r="AK3615" s="91">
        <v>0</v>
      </c>
      <c r="AL3615" s="91">
        <v>0</v>
      </c>
      <c r="AM3615" s="91" t="s">
        <v>87</v>
      </c>
      <c r="AO3615" s="91">
        <v>0</v>
      </c>
      <c r="AP3615" s="91">
        <v>2</v>
      </c>
      <c r="AQ3615" s="91" t="s">
        <v>87</v>
      </c>
      <c r="AR3615" s="91" t="s">
        <v>87</v>
      </c>
      <c r="AW3615" s="91">
        <v>1</v>
      </c>
      <c r="AX3615" s="91">
        <v>0</v>
      </c>
      <c r="AZ3615" s="92">
        <v>36680</v>
      </c>
      <c r="BA3615" s="91" t="s">
        <v>183</v>
      </c>
      <c r="BB3615" s="92">
        <v>39185</v>
      </c>
      <c r="BC3615" s="91" t="s">
        <v>87</v>
      </c>
    </row>
    <row r="3616" spans="1:55">
      <c r="A3616" s="91">
        <f t="shared" si="56"/>
        <v>3615</v>
      </c>
      <c r="B3616" s="91">
        <v>6219001</v>
      </c>
      <c r="C3616" s="91">
        <v>10</v>
      </c>
      <c r="D3616" s="91">
        <v>25</v>
      </c>
      <c r="E3616" s="91">
        <v>62190</v>
      </c>
      <c r="F3616" s="91">
        <v>1</v>
      </c>
      <c r="G3616" s="91" t="s">
        <v>30541</v>
      </c>
      <c r="I3616" s="91" t="s">
        <v>30542</v>
      </c>
      <c r="K3616" s="91" t="s">
        <v>30543</v>
      </c>
      <c r="L3616" s="91" t="s">
        <v>30544</v>
      </c>
      <c r="O3616" s="91" t="s">
        <v>30545</v>
      </c>
      <c r="P3616" s="91" t="s">
        <v>30546</v>
      </c>
      <c r="U3616" s="91">
        <v>0</v>
      </c>
      <c r="V3616" s="91">
        <v>500000</v>
      </c>
      <c r="W3616" s="91">
        <v>0</v>
      </c>
      <c r="X3616" s="91">
        <v>100</v>
      </c>
      <c r="Y3616" s="91">
        <v>120</v>
      </c>
      <c r="Z3616" s="91">
        <v>40</v>
      </c>
      <c r="AA3616" s="91">
        <v>60</v>
      </c>
      <c r="AB3616" s="91">
        <v>120</v>
      </c>
      <c r="AC3616" s="91">
        <v>100</v>
      </c>
      <c r="AD3616" s="91">
        <v>0</v>
      </c>
      <c r="AE3616" s="91">
        <v>0</v>
      </c>
      <c r="AF3616" s="91">
        <v>501</v>
      </c>
      <c r="AG3616" s="91">
        <v>476</v>
      </c>
      <c r="AH3616" s="91">
        <v>3160630</v>
      </c>
      <c r="AI3616" s="91">
        <v>1</v>
      </c>
      <c r="AJ3616" s="91" t="s">
        <v>30547</v>
      </c>
      <c r="AK3616" s="91">
        <v>0</v>
      </c>
      <c r="AL3616" s="91">
        <v>0</v>
      </c>
      <c r="AM3616" s="91" t="s">
        <v>87</v>
      </c>
      <c r="AO3616" s="91">
        <v>0</v>
      </c>
      <c r="AP3616" s="91">
        <v>2</v>
      </c>
      <c r="AQ3616" s="91" t="s">
        <v>87</v>
      </c>
      <c r="AR3616" s="91" t="s">
        <v>87</v>
      </c>
      <c r="AW3616" s="91">
        <v>1</v>
      </c>
      <c r="AX3616" s="91">
        <v>0</v>
      </c>
      <c r="AZ3616" s="92">
        <v>36680</v>
      </c>
      <c r="BA3616" s="91" t="s">
        <v>183</v>
      </c>
      <c r="BB3616" s="92">
        <v>39839</v>
      </c>
      <c r="BC3616" s="91" t="s">
        <v>87</v>
      </c>
    </row>
    <row r="3617" spans="1:55">
      <c r="A3617" s="91">
        <f t="shared" si="56"/>
        <v>3616</v>
      </c>
      <c r="B3617" s="91">
        <v>6534001</v>
      </c>
      <c r="C3617" s="91">
        <v>50</v>
      </c>
      <c r="D3617" s="91">
        <v>25</v>
      </c>
      <c r="E3617" s="91">
        <v>65340</v>
      </c>
      <c r="F3617" s="91">
        <v>1</v>
      </c>
      <c r="G3617" s="91" t="s">
        <v>30548</v>
      </c>
      <c r="I3617" s="91" t="s">
        <v>30549</v>
      </c>
      <c r="J3617" s="91" t="s">
        <v>30550</v>
      </c>
      <c r="K3617" s="91" t="s">
        <v>30551</v>
      </c>
      <c r="L3617" s="91" t="s">
        <v>30552</v>
      </c>
      <c r="O3617" s="91" t="s">
        <v>30553</v>
      </c>
      <c r="P3617" s="91" t="s">
        <v>87</v>
      </c>
      <c r="U3617" s="91">
        <v>0</v>
      </c>
      <c r="V3617" s="91">
        <v>500000</v>
      </c>
      <c r="W3617" s="91">
        <v>40</v>
      </c>
      <c r="X3617" s="91">
        <v>60</v>
      </c>
      <c r="Y3617" s="91">
        <v>120</v>
      </c>
      <c r="Z3617" s="91">
        <v>40</v>
      </c>
      <c r="AA3617" s="91">
        <v>60</v>
      </c>
      <c r="AB3617" s="91">
        <v>120</v>
      </c>
      <c r="AC3617" s="91">
        <v>40</v>
      </c>
      <c r="AD3617" s="91">
        <v>60</v>
      </c>
      <c r="AE3617" s="91">
        <v>120</v>
      </c>
      <c r="AF3617" s="91">
        <v>1562</v>
      </c>
      <c r="AG3617" s="91">
        <v>68</v>
      </c>
      <c r="AH3617" s="91">
        <v>15078</v>
      </c>
      <c r="AI3617" s="91">
        <v>1</v>
      </c>
      <c r="AJ3617" s="91" t="s">
        <v>30554</v>
      </c>
      <c r="AK3617" s="91">
        <v>0</v>
      </c>
      <c r="AL3617" s="91">
        <v>0</v>
      </c>
      <c r="AM3617" s="91" t="s">
        <v>87</v>
      </c>
      <c r="AO3617" s="91">
        <v>0</v>
      </c>
      <c r="AP3617" s="91">
        <v>2</v>
      </c>
      <c r="AQ3617" s="91" t="s">
        <v>87</v>
      </c>
      <c r="AR3617" s="91" t="s">
        <v>87</v>
      </c>
      <c r="AW3617" s="91">
        <v>1</v>
      </c>
      <c r="AX3617" s="91">
        <v>0</v>
      </c>
      <c r="AZ3617" s="92">
        <v>36680</v>
      </c>
      <c r="BA3617" s="91" t="s">
        <v>183</v>
      </c>
      <c r="BB3617" s="92">
        <v>39925</v>
      </c>
      <c r="BC3617" s="91" t="s">
        <v>87</v>
      </c>
    </row>
    <row r="3618" spans="1:55">
      <c r="A3618" s="91">
        <f t="shared" si="56"/>
        <v>3617</v>
      </c>
      <c r="B3618" s="91">
        <v>6567005</v>
      </c>
      <c r="C3618" s="91">
        <v>38</v>
      </c>
      <c r="D3618" s="91">
        <v>25</v>
      </c>
      <c r="E3618" s="91" t="s">
        <v>87</v>
      </c>
      <c r="F3618" s="91" t="s">
        <v>87</v>
      </c>
      <c r="G3618" s="91" t="s">
        <v>30555</v>
      </c>
      <c r="H3618" s="91" t="s">
        <v>30556</v>
      </c>
      <c r="I3618" s="91" t="s">
        <v>30557</v>
      </c>
      <c r="K3618" s="91" t="s">
        <v>1479</v>
      </c>
      <c r="L3618" s="91" t="s">
        <v>30558</v>
      </c>
      <c r="O3618" s="91" t="s">
        <v>30559</v>
      </c>
      <c r="P3618" s="91" t="s">
        <v>30560</v>
      </c>
      <c r="R3618" s="91" t="s">
        <v>30561</v>
      </c>
      <c r="T3618" s="91" t="s">
        <v>269</v>
      </c>
      <c r="U3618" s="91">
        <v>0</v>
      </c>
      <c r="V3618" s="91">
        <v>0</v>
      </c>
      <c r="W3618" s="91">
        <v>0</v>
      </c>
      <c r="X3618" s="91">
        <v>0</v>
      </c>
      <c r="Y3618" s="91">
        <v>0</v>
      </c>
      <c r="Z3618" s="91">
        <v>0</v>
      </c>
      <c r="AA3618" s="91">
        <v>0</v>
      </c>
      <c r="AB3618" s="91">
        <v>0</v>
      </c>
      <c r="AC3618" s="91">
        <v>100</v>
      </c>
      <c r="AD3618" s="91">
        <v>0</v>
      </c>
      <c r="AE3618" s="91">
        <v>0</v>
      </c>
      <c r="AF3618" s="91">
        <v>5</v>
      </c>
      <c r="AG3618" s="91">
        <v>351</v>
      </c>
      <c r="AH3618" s="91">
        <v>5297499</v>
      </c>
      <c r="AI3618" s="91">
        <v>1</v>
      </c>
      <c r="AJ3618" s="91" t="s">
        <v>30562</v>
      </c>
      <c r="AK3618" s="91">
        <v>0</v>
      </c>
      <c r="AL3618" s="91">
        <v>2</v>
      </c>
      <c r="AM3618" s="91" t="s">
        <v>87</v>
      </c>
      <c r="AO3618" s="91">
        <v>0</v>
      </c>
      <c r="AP3618" s="91">
        <v>2</v>
      </c>
      <c r="AQ3618" s="91" t="s">
        <v>87</v>
      </c>
      <c r="AR3618" s="91" t="s">
        <v>87</v>
      </c>
      <c r="AW3618" s="91">
        <v>1</v>
      </c>
      <c r="AX3618" s="91">
        <v>0</v>
      </c>
      <c r="AZ3618" s="92">
        <v>39350</v>
      </c>
      <c r="BA3618" s="91" t="s">
        <v>183</v>
      </c>
      <c r="BB3618" s="92">
        <v>39972</v>
      </c>
      <c r="BC3618" s="91" t="s">
        <v>87</v>
      </c>
    </row>
    <row r="3619" spans="1:55">
      <c r="A3619" s="91">
        <f t="shared" si="56"/>
        <v>3618</v>
      </c>
      <c r="B3619" s="91">
        <v>6771001</v>
      </c>
      <c r="C3619" s="91">
        <v>77</v>
      </c>
      <c r="D3619" s="91">
        <v>25</v>
      </c>
      <c r="E3619" s="91">
        <v>67710</v>
      </c>
      <c r="F3619" s="91">
        <v>1</v>
      </c>
      <c r="G3619" s="91" t="s">
        <v>30563</v>
      </c>
      <c r="I3619" s="91" t="s">
        <v>30564</v>
      </c>
      <c r="J3619" s="91" t="s">
        <v>30563</v>
      </c>
      <c r="K3619" s="91" t="s">
        <v>30565</v>
      </c>
      <c r="L3619" s="91" t="s">
        <v>30566</v>
      </c>
      <c r="O3619" s="91" t="s">
        <v>30567</v>
      </c>
      <c r="P3619" s="91" t="s">
        <v>30568</v>
      </c>
      <c r="U3619" s="91">
        <v>0</v>
      </c>
      <c r="V3619" s="91">
        <v>500000</v>
      </c>
      <c r="W3619" s="91">
        <v>0</v>
      </c>
      <c r="X3619" s="91">
        <v>100</v>
      </c>
      <c r="Y3619" s="91">
        <v>120</v>
      </c>
      <c r="Z3619" s="91">
        <v>40</v>
      </c>
      <c r="AA3619" s="91">
        <v>60</v>
      </c>
      <c r="AB3619" s="91">
        <v>120</v>
      </c>
      <c r="AC3619" s="91">
        <v>0</v>
      </c>
      <c r="AD3619" s="91">
        <v>0</v>
      </c>
      <c r="AE3619" s="91">
        <v>0</v>
      </c>
      <c r="AF3619" s="91">
        <v>169</v>
      </c>
      <c r="AG3619" s="91">
        <v>22</v>
      </c>
      <c r="AH3619" s="91">
        <v>603589</v>
      </c>
      <c r="AI3619" s="91">
        <v>1</v>
      </c>
      <c r="AJ3619" s="91" t="s">
        <v>30569</v>
      </c>
      <c r="AK3619" s="91">
        <v>0</v>
      </c>
      <c r="AL3619" s="91">
        <v>0</v>
      </c>
      <c r="AM3619" s="91" t="s">
        <v>87</v>
      </c>
      <c r="AO3619" s="91">
        <v>0</v>
      </c>
      <c r="AP3619" s="91">
        <v>2</v>
      </c>
      <c r="AQ3619" s="91" t="s">
        <v>87</v>
      </c>
      <c r="AR3619" s="91" t="s">
        <v>87</v>
      </c>
      <c r="AW3619" s="91">
        <v>1</v>
      </c>
      <c r="AX3619" s="91">
        <v>0</v>
      </c>
      <c r="AZ3619" s="92">
        <v>36680</v>
      </c>
      <c r="BA3619" s="91" t="s">
        <v>183</v>
      </c>
      <c r="BB3619" s="92">
        <v>37193</v>
      </c>
      <c r="BC3619" s="91" t="s">
        <v>87</v>
      </c>
    </row>
    <row r="3620" spans="1:55">
      <c r="A3620" s="91">
        <f t="shared" si="56"/>
        <v>3619</v>
      </c>
      <c r="B3620" s="91">
        <v>6795001</v>
      </c>
      <c r="C3620" s="91">
        <v>40</v>
      </c>
      <c r="D3620" s="91">
        <v>25</v>
      </c>
      <c r="E3620" s="91">
        <v>67950</v>
      </c>
      <c r="F3620" s="91">
        <v>1</v>
      </c>
      <c r="G3620" s="91" t="s">
        <v>30570</v>
      </c>
      <c r="I3620" s="91" t="s">
        <v>30571</v>
      </c>
      <c r="J3620" s="91" t="s">
        <v>30570</v>
      </c>
      <c r="K3620" s="91" t="s">
        <v>30572</v>
      </c>
      <c r="L3620" s="91" t="s">
        <v>30573</v>
      </c>
      <c r="O3620" s="91" t="s">
        <v>30574</v>
      </c>
      <c r="P3620" s="91" t="s">
        <v>30575</v>
      </c>
      <c r="U3620" s="91">
        <v>1</v>
      </c>
      <c r="V3620" s="91">
        <v>500000</v>
      </c>
      <c r="W3620" s="91">
        <v>0</v>
      </c>
      <c r="X3620" s="91">
        <v>100</v>
      </c>
      <c r="Y3620" s="91">
        <v>120</v>
      </c>
      <c r="Z3620" s="91">
        <v>0</v>
      </c>
      <c r="AA3620" s="91">
        <v>0</v>
      </c>
      <c r="AB3620" s="91">
        <v>0</v>
      </c>
      <c r="AC3620" s="91">
        <v>0</v>
      </c>
      <c r="AD3620" s="91">
        <v>0</v>
      </c>
      <c r="AE3620" s="91">
        <v>0</v>
      </c>
      <c r="AF3620" s="91">
        <v>5</v>
      </c>
      <c r="AG3620" s="91">
        <v>251</v>
      </c>
      <c r="AH3620" s="91">
        <v>1996939</v>
      </c>
      <c r="AI3620" s="91">
        <v>2</v>
      </c>
      <c r="AJ3620" s="91" t="s">
        <v>30576</v>
      </c>
      <c r="AK3620" s="91">
        <v>0</v>
      </c>
      <c r="AL3620" s="91">
        <v>0</v>
      </c>
      <c r="AM3620" s="91" t="s">
        <v>87</v>
      </c>
      <c r="AO3620" s="91">
        <v>0</v>
      </c>
      <c r="AP3620" s="91">
        <v>2</v>
      </c>
      <c r="AQ3620" s="91">
        <v>1146574</v>
      </c>
      <c r="AR3620" s="91" t="s">
        <v>87</v>
      </c>
      <c r="AU3620" s="93">
        <v>42060</v>
      </c>
      <c r="AW3620" s="91">
        <v>1</v>
      </c>
      <c r="AX3620" s="91">
        <v>0</v>
      </c>
      <c r="AZ3620" s="92">
        <v>36680</v>
      </c>
      <c r="BA3620" s="91" t="s">
        <v>183</v>
      </c>
      <c r="BB3620" s="92">
        <v>42108</v>
      </c>
      <c r="BC3620" s="91" t="s">
        <v>87</v>
      </c>
    </row>
    <row r="3621" spans="1:55">
      <c r="A3621" s="91">
        <f t="shared" si="56"/>
        <v>3620</v>
      </c>
      <c r="B3621" s="91">
        <v>6851001</v>
      </c>
      <c r="C3621" s="91">
        <v>80</v>
      </c>
      <c r="D3621" s="91">
        <v>25</v>
      </c>
      <c r="E3621" s="91">
        <v>68510</v>
      </c>
      <c r="F3621" s="91">
        <v>1</v>
      </c>
      <c r="G3621" s="91" t="s">
        <v>30577</v>
      </c>
      <c r="I3621" s="91" t="s">
        <v>30578</v>
      </c>
      <c r="J3621" s="91" t="s">
        <v>30579</v>
      </c>
      <c r="K3621" s="91" t="s">
        <v>30580</v>
      </c>
      <c r="L3621" s="91" t="s">
        <v>30581</v>
      </c>
      <c r="O3621" s="91" t="s">
        <v>30582</v>
      </c>
      <c r="P3621" s="91" t="s">
        <v>30583</v>
      </c>
      <c r="R3621" s="91" t="s">
        <v>30584</v>
      </c>
      <c r="S3621" s="91" t="s">
        <v>30585</v>
      </c>
      <c r="T3621" s="91" t="s">
        <v>385</v>
      </c>
      <c r="U3621" s="91">
        <v>1</v>
      </c>
      <c r="V3621" s="91">
        <v>500000</v>
      </c>
      <c r="W3621" s="91">
        <v>0</v>
      </c>
      <c r="X3621" s="91">
        <v>100</v>
      </c>
      <c r="Y3621" s="91">
        <v>120</v>
      </c>
      <c r="Z3621" s="91">
        <v>40</v>
      </c>
      <c r="AA3621" s="91">
        <v>60</v>
      </c>
      <c r="AB3621" s="91">
        <v>120</v>
      </c>
      <c r="AC3621" s="91">
        <v>40</v>
      </c>
      <c r="AD3621" s="91">
        <v>60</v>
      </c>
      <c r="AE3621" s="91">
        <v>120</v>
      </c>
      <c r="AF3621" s="91">
        <v>183</v>
      </c>
      <c r="AG3621" s="91">
        <v>56</v>
      </c>
      <c r="AH3621" s="91">
        <v>262588</v>
      </c>
      <c r="AI3621" s="91">
        <v>1</v>
      </c>
      <c r="AJ3621" s="91" t="s">
        <v>30586</v>
      </c>
      <c r="AK3621" s="91">
        <v>0</v>
      </c>
      <c r="AL3621" s="91">
        <v>1</v>
      </c>
      <c r="AM3621" s="91">
        <v>44301930180245</v>
      </c>
      <c r="AN3621" s="91" t="s">
        <v>30587</v>
      </c>
      <c r="AO3621" s="91">
        <v>1</v>
      </c>
      <c r="AP3621" s="91">
        <v>2</v>
      </c>
      <c r="AQ3621" s="91">
        <v>1574995</v>
      </c>
      <c r="AR3621" s="91" t="s">
        <v>87</v>
      </c>
      <c r="AU3621" s="93">
        <v>42060</v>
      </c>
      <c r="AW3621" s="91">
        <v>1</v>
      </c>
      <c r="AX3621" s="91">
        <v>0</v>
      </c>
      <c r="AZ3621" s="92">
        <v>36680</v>
      </c>
      <c r="BA3621" s="91" t="s">
        <v>183</v>
      </c>
      <c r="BB3621" s="92">
        <v>43032.062256944446</v>
      </c>
      <c r="BC3621" s="91" t="s">
        <v>233</v>
      </c>
    </row>
    <row r="3622" spans="1:55">
      <c r="A3622" s="91">
        <f t="shared" si="56"/>
        <v>3621</v>
      </c>
      <c r="B3622" s="91">
        <v>5218001</v>
      </c>
      <c r="C3622" s="91">
        <v>77</v>
      </c>
      <c r="D3622" s="91">
        <v>25</v>
      </c>
      <c r="E3622" s="91">
        <v>52180</v>
      </c>
      <c r="F3622" s="91">
        <v>1</v>
      </c>
      <c r="G3622" s="91" t="s">
        <v>30588</v>
      </c>
      <c r="I3622" s="91" t="s">
        <v>30589</v>
      </c>
      <c r="J3622" s="91" t="s">
        <v>30588</v>
      </c>
      <c r="K3622" s="91" t="s">
        <v>30590</v>
      </c>
      <c r="L3622" s="91" t="s">
        <v>30591</v>
      </c>
      <c r="O3622" s="91" t="s">
        <v>30592</v>
      </c>
      <c r="P3622" s="91" t="s">
        <v>30593</v>
      </c>
      <c r="U3622" s="91">
        <v>0</v>
      </c>
      <c r="V3622" s="91">
        <v>500000</v>
      </c>
      <c r="W3622" s="91">
        <v>0</v>
      </c>
      <c r="X3622" s="91">
        <v>100</v>
      </c>
      <c r="Y3622" s="91">
        <v>120</v>
      </c>
      <c r="Z3622" s="91">
        <v>40</v>
      </c>
      <c r="AA3622" s="91">
        <v>60</v>
      </c>
      <c r="AB3622" s="91">
        <v>120</v>
      </c>
      <c r="AC3622" s="91">
        <v>100</v>
      </c>
      <c r="AD3622" s="91">
        <v>0</v>
      </c>
      <c r="AE3622" s="91">
        <v>0</v>
      </c>
      <c r="AF3622" s="91">
        <v>569</v>
      </c>
      <c r="AG3622" s="91">
        <v>12</v>
      </c>
      <c r="AH3622" s="91">
        <v>500534</v>
      </c>
      <c r="AI3622" s="91">
        <v>2</v>
      </c>
      <c r="AJ3622" s="91" t="s">
        <v>30594</v>
      </c>
      <c r="AK3622" s="91">
        <v>1</v>
      </c>
      <c r="AL3622" s="91">
        <v>0</v>
      </c>
      <c r="AM3622" s="91" t="s">
        <v>87</v>
      </c>
      <c r="AO3622" s="91">
        <v>0</v>
      </c>
      <c r="AP3622" s="91">
        <v>2</v>
      </c>
      <c r="AQ3622" s="91" t="s">
        <v>87</v>
      </c>
      <c r="AR3622" s="91" t="s">
        <v>87</v>
      </c>
      <c r="AW3622" s="91">
        <v>1</v>
      </c>
      <c r="AX3622" s="91">
        <v>0</v>
      </c>
      <c r="AZ3622" s="92">
        <v>36680</v>
      </c>
      <c r="BA3622" s="91" t="s">
        <v>183</v>
      </c>
      <c r="BB3622" s="92">
        <v>40347</v>
      </c>
      <c r="BC3622" s="91" t="s">
        <v>87</v>
      </c>
    </row>
    <row r="3623" spans="1:55">
      <c r="A3623" s="91">
        <f t="shared" si="56"/>
        <v>3622</v>
      </c>
      <c r="B3623" s="91">
        <v>1048101</v>
      </c>
      <c r="C3623" s="91">
        <v>50</v>
      </c>
      <c r="D3623" s="91">
        <v>25</v>
      </c>
      <c r="E3623" s="91" t="s">
        <v>87</v>
      </c>
      <c r="F3623" s="91" t="s">
        <v>87</v>
      </c>
      <c r="G3623" s="91" t="s">
        <v>30595</v>
      </c>
      <c r="I3623" s="91" t="s">
        <v>30596</v>
      </c>
      <c r="J3623" s="91" t="s">
        <v>30597</v>
      </c>
      <c r="K3623" s="91" t="s">
        <v>350</v>
      </c>
      <c r="L3623" s="91" t="s">
        <v>30598</v>
      </c>
      <c r="M3623" s="91" t="s">
        <v>30599</v>
      </c>
      <c r="O3623" s="91" t="s">
        <v>30600</v>
      </c>
      <c r="P3623" s="91" t="s">
        <v>30601</v>
      </c>
      <c r="R3623" s="91" t="s">
        <v>30602</v>
      </c>
      <c r="S3623" s="91" t="s">
        <v>30603</v>
      </c>
      <c r="T3623" s="91" t="s">
        <v>269</v>
      </c>
      <c r="U3623" s="91">
        <v>1</v>
      </c>
      <c r="V3623" s="91">
        <v>500000</v>
      </c>
      <c r="W3623" s="91">
        <v>0</v>
      </c>
      <c r="X3623" s="91">
        <v>100</v>
      </c>
      <c r="Y3623" s="91">
        <v>120</v>
      </c>
      <c r="Z3623" s="91">
        <v>40</v>
      </c>
      <c r="AA3623" s="91">
        <v>60</v>
      </c>
      <c r="AB3623" s="91">
        <v>120</v>
      </c>
      <c r="AC3623" s="91">
        <v>40</v>
      </c>
      <c r="AD3623" s="91">
        <v>60</v>
      </c>
      <c r="AE3623" s="91">
        <v>120</v>
      </c>
      <c r="AF3623" s="91">
        <v>5</v>
      </c>
      <c r="AG3623" s="91">
        <v>150</v>
      </c>
      <c r="AH3623" s="91">
        <v>5654309</v>
      </c>
      <c r="AI3623" s="91">
        <v>1</v>
      </c>
      <c r="AJ3623" s="91" t="s">
        <v>30604</v>
      </c>
      <c r="AK3623" s="91">
        <v>2</v>
      </c>
      <c r="AL3623" s="91">
        <v>0</v>
      </c>
      <c r="AM3623" s="91" t="s">
        <v>87</v>
      </c>
      <c r="AO3623" s="91">
        <v>0</v>
      </c>
      <c r="AP3623" s="91">
        <v>2</v>
      </c>
      <c r="AQ3623" s="91">
        <v>1578012</v>
      </c>
      <c r="AR3623" s="91" t="s">
        <v>87</v>
      </c>
      <c r="AU3623" s="93">
        <v>42060</v>
      </c>
      <c r="AW3623" s="91">
        <v>1</v>
      </c>
      <c r="AX3623" s="91">
        <v>0</v>
      </c>
      <c r="AZ3623" s="92">
        <v>37362</v>
      </c>
      <c r="BA3623" s="91" t="s">
        <v>183</v>
      </c>
      <c r="BB3623" s="92">
        <v>43139.074641203704</v>
      </c>
      <c r="BC3623" s="91" t="s">
        <v>233</v>
      </c>
    </row>
    <row r="3624" spans="1:55">
      <c r="A3624" s="91">
        <f t="shared" si="56"/>
        <v>3623</v>
      </c>
      <c r="B3624" s="91">
        <v>1301501</v>
      </c>
      <c r="C3624" s="91">
        <v>57</v>
      </c>
      <c r="D3624" s="91">
        <v>25</v>
      </c>
      <c r="E3624" s="91">
        <v>13015</v>
      </c>
      <c r="F3624" s="91">
        <v>1</v>
      </c>
      <c r="G3624" s="91" t="s">
        <v>30605</v>
      </c>
      <c r="I3624" s="91" t="s">
        <v>30606</v>
      </c>
      <c r="J3624" s="91" t="s">
        <v>30607</v>
      </c>
      <c r="K3624" s="91" t="s">
        <v>30608</v>
      </c>
      <c r="L3624" s="91" t="s">
        <v>30609</v>
      </c>
      <c r="M3624" s="91" t="s">
        <v>30610</v>
      </c>
      <c r="O3624" s="91" t="s">
        <v>30611</v>
      </c>
      <c r="P3624" s="91" t="s">
        <v>30612</v>
      </c>
      <c r="U3624" s="91">
        <v>0</v>
      </c>
      <c r="V3624" s="91">
        <v>500000</v>
      </c>
      <c r="W3624" s="91">
        <v>100</v>
      </c>
      <c r="X3624" s="91">
        <v>0</v>
      </c>
      <c r="Y3624" s="91">
        <v>0</v>
      </c>
      <c r="Z3624" s="91">
        <v>100</v>
      </c>
      <c r="AA3624" s="91">
        <v>0</v>
      </c>
      <c r="AB3624" s="91">
        <v>0</v>
      </c>
      <c r="AC3624" s="91">
        <v>100</v>
      </c>
      <c r="AD3624" s="91">
        <v>0</v>
      </c>
      <c r="AE3624" s="91">
        <v>0</v>
      </c>
      <c r="AF3624" s="91">
        <v>5</v>
      </c>
      <c r="AG3624" s="91">
        <v>221</v>
      </c>
      <c r="AH3624" s="91">
        <v>179399</v>
      </c>
      <c r="AI3624" s="91">
        <v>1</v>
      </c>
      <c r="AJ3624" s="91" t="s">
        <v>30613</v>
      </c>
      <c r="AK3624" s="91">
        <v>2</v>
      </c>
      <c r="AL3624" s="91">
        <v>0</v>
      </c>
      <c r="AM3624" s="91" t="s">
        <v>87</v>
      </c>
      <c r="AO3624" s="91">
        <v>0</v>
      </c>
      <c r="AP3624" s="91">
        <v>1</v>
      </c>
      <c r="AQ3624" s="91" t="s">
        <v>87</v>
      </c>
      <c r="AR3624" s="91" t="s">
        <v>87</v>
      </c>
      <c r="AW3624" s="91">
        <v>1</v>
      </c>
      <c r="AX3624" s="91">
        <v>0</v>
      </c>
      <c r="AZ3624" s="92">
        <v>43132</v>
      </c>
      <c r="BA3624" s="91" t="s">
        <v>728</v>
      </c>
      <c r="BB3624" s="92">
        <v>43132</v>
      </c>
      <c r="BC3624" s="91" t="s">
        <v>728</v>
      </c>
    </row>
    <row r="3625" spans="1:55">
      <c r="A3625" s="91">
        <f t="shared" si="56"/>
        <v>3624</v>
      </c>
      <c r="B3625" s="91">
        <v>1324701</v>
      </c>
      <c r="C3625" s="91">
        <v>43</v>
      </c>
      <c r="D3625" s="91">
        <v>25</v>
      </c>
      <c r="E3625" s="91">
        <v>13247</v>
      </c>
      <c r="F3625" s="91">
        <v>1</v>
      </c>
      <c r="G3625" s="91" t="s">
        <v>30614</v>
      </c>
      <c r="I3625" s="91" t="s">
        <v>30615</v>
      </c>
      <c r="J3625" s="91" t="s">
        <v>30616</v>
      </c>
      <c r="K3625" s="91" t="s">
        <v>26896</v>
      </c>
      <c r="L3625" s="91" t="s">
        <v>30617</v>
      </c>
      <c r="O3625" s="91" t="s">
        <v>30618</v>
      </c>
      <c r="P3625" s="91" t="s">
        <v>30619</v>
      </c>
      <c r="R3625" s="91" t="s">
        <v>30620</v>
      </c>
      <c r="S3625" s="91" t="s">
        <v>30621</v>
      </c>
      <c r="T3625" s="91" t="s">
        <v>201</v>
      </c>
      <c r="U3625" s="91">
        <v>0</v>
      </c>
      <c r="V3625" s="91">
        <v>500000</v>
      </c>
      <c r="W3625" s="91">
        <v>0</v>
      </c>
      <c r="X3625" s="91">
        <v>100</v>
      </c>
      <c r="Y3625" s="91">
        <v>120</v>
      </c>
      <c r="Z3625" s="91">
        <v>0</v>
      </c>
      <c r="AA3625" s="91">
        <v>0</v>
      </c>
      <c r="AB3625" s="91">
        <v>0</v>
      </c>
      <c r="AC3625" s="91">
        <v>0</v>
      </c>
      <c r="AD3625" s="91">
        <v>0</v>
      </c>
      <c r="AE3625" s="91">
        <v>0</v>
      </c>
      <c r="AF3625" s="91">
        <v>149</v>
      </c>
      <c r="AG3625" s="91">
        <v>359</v>
      </c>
      <c r="AH3625" s="91">
        <v>302580</v>
      </c>
      <c r="AI3625" s="91">
        <v>2</v>
      </c>
      <c r="AJ3625" s="91" t="s">
        <v>30615</v>
      </c>
      <c r="AK3625" s="91">
        <v>2</v>
      </c>
      <c r="AL3625" s="91">
        <v>0</v>
      </c>
      <c r="AM3625" s="91" t="s">
        <v>87</v>
      </c>
      <c r="AO3625" s="91">
        <v>0</v>
      </c>
      <c r="AP3625" s="91">
        <v>2</v>
      </c>
      <c r="AQ3625" s="91" t="s">
        <v>87</v>
      </c>
      <c r="AR3625" s="91" t="s">
        <v>87</v>
      </c>
      <c r="AW3625" s="91">
        <v>1</v>
      </c>
      <c r="AX3625" s="91">
        <v>0</v>
      </c>
      <c r="AZ3625" s="92">
        <v>43132</v>
      </c>
      <c r="BA3625" s="91" t="s">
        <v>3642</v>
      </c>
      <c r="BB3625" s="92">
        <v>43132</v>
      </c>
      <c r="BC3625" s="91" t="s">
        <v>3642</v>
      </c>
    </row>
    <row r="3626" spans="1:55">
      <c r="A3626" s="91">
        <f t="shared" si="56"/>
        <v>3625</v>
      </c>
      <c r="B3626" s="91">
        <v>1336701</v>
      </c>
      <c r="C3626" s="91">
        <v>43</v>
      </c>
      <c r="D3626" s="91">
        <v>25</v>
      </c>
      <c r="E3626" s="91">
        <v>13367</v>
      </c>
      <c r="F3626" s="91">
        <v>1</v>
      </c>
      <c r="G3626" s="91" t="s">
        <v>30622</v>
      </c>
      <c r="I3626" s="91" t="s">
        <v>30623</v>
      </c>
      <c r="J3626" s="91" t="s">
        <v>30622</v>
      </c>
      <c r="K3626" s="91" t="s">
        <v>30624</v>
      </c>
      <c r="L3626" s="91" t="s">
        <v>30625</v>
      </c>
      <c r="O3626" s="91" t="s">
        <v>30626</v>
      </c>
      <c r="P3626" s="91" t="s">
        <v>30627</v>
      </c>
      <c r="U3626" s="91">
        <v>0</v>
      </c>
      <c r="V3626" s="91">
        <v>0</v>
      </c>
      <c r="W3626" s="91">
        <v>0</v>
      </c>
      <c r="X3626" s="91">
        <v>100</v>
      </c>
      <c r="Y3626" s="91">
        <v>120</v>
      </c>
      <c r="Z3626" s="91">
        <v>30</v>
      </c>
      <c r="AA3626" s="91">
        <v>70</v>
      </c>
      <c r="AB3626" s="91">
        <v>120</v>
      </c>
      <c r="AC3626" s="91">
        <v>30</v>
      </c>
      <c r="AD3626" s="91">
        <v>70</v>
      </c>
      <c r="AE3626" s="91">
        <v>120</v>
      </c>
      <c r="AF3626" s="91">
        <v>149</v>
      </c>
      <c r="AG3626" s="91">
        <v>368</v>
      </c>
      <c r="AH3626" s="91">
        <v>448</v>
      </c>
      <c r="AI3626" s="91">
        <v>2</v>
      </c>
      <c r="AJ3626" s="91" t="s">
        <v>30628</v>
      </c>
      <c r="AK3626" s="91">
        <v>2</v>
      </c>
      <c r="AL3626" s="91">
        <v>0</v>
      </c>
      <c r="AM3626" s="91" t="s">
        <v>87</v>
      </c>
      <c r="AO3626" s="91">
        <v>0</v>
      </c>
      <c r="AP3626" s="91">
        <v>2</v>
      </c>
      <c r="AQ3626" s="91" t="s">
        <v>87</v>
      </c>
      <c r="AR3626" s="91" t="s">
        <v>87</v>
      </c>
      <c r="AW3626" s="91">
        <v>1</v>
      </c>
      <c r="AX3626" s="91">
        <v>0</v>
      </c>
      <c r="AZ3626" s="92">
        <v>43132</v>
      </c>
      <c r="BA3626" s="91" t="s">
        <v>3642</v>
      </c>
      <c r="BB3626" s="92">
        <v>43132</v>
      </c>
      <c r="BC3626" s="91" t="s">
        <v>3642</v>
      </c>
    </row>
    <row r="3627" spans="1:55">
      <c r="A3627" s="91">
        <f t="shared" si="56"/>
        <v>3626</v>
      </c>
      <c r="B3627" s="91">
        <v>1551801</v>
      </c>
      <c r="C3627" s="91">
        <v>80</v>
      </c>
      <c r="D3627" s="91">
        <v>25</v>
      </c>
      <c r="E3627" s="91" t="s">
        <v>87</v>
      </c>
      <c r="F3627" s="91" t="s">
        <v>87</v>
      </c>
      <c r="G3627" s="91" t="s">
        <v>30629</v>
      </c>
      <c r="I3627" s="91" t="s">
        <v>30630</v>
      </c>
      <c r="J3627" s="91" t="s">
        <v>30631</v>
      </c>
      <c r="K3627" s="91" t="s">
        <v>30632</v>
      </c>
      <c r="L3627" s="91" t="s">
        <v>30633</v>
      </c>
      <c r="O3627" s="91" t="s">
        <v>30634</v>
      </c>
      <c r="P3627" s="91" t="s">
        <v>30635</v>
      </c>
      <c r="R3627" s="91" t="s">
        <v>30636</v>
      </c>
      <c r="S3627" s="91" t="s">
        <v>30637</v>
      </c>
      <c r="T3627" s="91" t="s">
        <v>269</v>
      </c>
      <c r="U3627" s="91">
        <v>0</v>
      </c>
      <c r="V3627" s="91">
        <v>500000</v>
      </c>
      <c r="W3627" s="91">
        <v>0</v>
      </c>
      <c r="X3627" s="91">
        <v>100</v>
      </c>
      <c r="Y3627" s="91">
        <v>120</v>
      </c>
      <c r="Z3627" s="91">
        <v>40</v>
      </c>
      <c r="AA3627" s="91">
        <v>60</v>
      </c>
      <c r="AB3627" s="91">
        <v>120</v>
      </c>
      <c r="AC3627" s="91">
        <v>40</v>
      </c>
      <c r="AD3627" s="91">
        <v>60</v>
      </c>
      <c r="AE3627" s="91">
        <v>120</v>
      </c>
      <c r="AF3627" s="91">
        <v>184</v>
      </c>
      <c r="AG3627" s="91">
        <v>700</v>
      </c>
      <c r="AH3627" s="91">
        <v>1219259</v>
      </c>
      <c r="AI3627" s="91">
        <v>1</v>
      </c>
      <c r="AJ3627" s="91" t="s">
        <v>30638</v>
      </c>
      <c r="AK3627" s="91">
        <v>2</v>
      </c>
      <c r="AL3627" s="91">
        <v>0</v>
      </c>
      <c r="AM3627" s="91" t="s">
        <v>87</v>
      </c>
      <c r="AO3627" s="91">
        <v>0</v>
      </c>
      <c r="AP3627" s="91">
        <v>2</v>
      </c>
      <c r="AQ3627" s="91" t="s">
        <v>87</v>
      </c>
      <c r="AR3627" s="91" t="s">
        <v>87</v>
      </c>
      <c r="AW3627" s="91">
        <v>1</v>
      </c>
      <c r="AX3627" s="91">
        <v>0</v>
      </c>
      <c r="AZ3627" s="92">
        <v>38181</v>
      </c>
      <c r="BA3627" s="91" t="s">
        <v>183</v>
      </c>
      <c r="BB3627" s="92">
        <v>40350</v>
      </c>
      <c r="BC3627" s="91" t="s">
        <v>87</v>
      </c>
    </row>
    <row r="3628" spans="1:55">
      <c r="A3628" s="91">
        <f t="shared" si="56"/>
        <v>3627</v>
      </c>
      <c r="B3628" s="91">
        <v>1777201</v>
      </c>
      <c r="C3628" s="91">
        <v>57</v>
      </c>
      <c r="D3628" s="91">
        <v>25</v>
      </c>
      <c r="E3628" s="91" t="s">
        <v>87</v>
      </c>
      <c r="F3628" s="91" t="s">
        <v>87</v>
      </c>
      <c r="G3628" s="91" t="s">
        <v>30639</v>
      </c>
      <c r="I3628" s="91" t="s">
        <v>30640</v>
      </c>
      <c r="J3628" s="91" t="s">
        <v>30641</v>
      </c>
      <c r="K3628" s="91" t="s">
        <v>3279</v>
      </c>
      <c r="L3628" s="91" t="s">
        <v>30642</v>
      </c>
      <c r="M3628" s="91" t="s">
        <v>30643</v>
      </c>
      <c r="O3628" s="91" t="s">
        <v>30644</v>
      </c>
      <c r="P3628" s="91" t="s">
        <v>30645</v>
      </c>
      <c r="U3628" s="91">
        <v>0</v>
      </c>
      <c r="V3628" s="91">
        <v>500000</v>
      </c>
      <c r="W3628" s="91">
        <v>0</v>
      </c>
      <c r="X3628" s="91">
        <v>100</v>
      </c>
      <c r="Y3628" s="91">
        <v>120</v>
      </c>
      <c r="Z3628" s="91">
        <v>40</v>
      </c>
      <c r="AA3628" s="91">
        <v>60</v>
      </c>
      <c r="AB3628" s="91">
        <v>120</v>
      </c>
      <c r="AC3628" s="91">
        <v>40</v>
      </c>
      <c r="AD3628" s="91">
        <v>60</v>
      </c>
      <c r="AE3628" s="91">
        <v>120</v>
      </c>
      <c r="AF3628" s="91">
        <v>5</v>
      </c>
      <c r="AG3628" s="91">
        <v>27</v>
      </c>
      <c r="AH3628" s="91">
        <v>2187458</v>
      </c>
      <c r="AI3628" s="91">
        <v>1</v>
      </c>
      <c r="AJ3628" s="91" t="s">
        <v>30646</v>
      </c>
      <c r="AK3628" s="91">
        <v>2</v>
      </c>
      <c r="AL3628" s="91">
        <v>0</v>
      </c>
      <c r="AM3628" s="91" t="s">
        <v>87</v>
      </c>
      <c r="AO3628" s="91">
        <v>0</v>
      </c>
      <c r="AP3628" s="91">
        <v>0</v>
      </c>
      <c r="AQ3628" s="91" t="s">
        <v>87</v>
      </c>
      <c r="AR3628" s="91" t="s">
        <v>87</v>
      </c>
      <c r="AW3628" s="91">
        <v>1</v>
      </c>
      <c r="AX3628" s="91">
        <v>0</v>
      </c>
      <c r="AZ3628" s="92">
        <v>43132</v>
      </c>
      <c r="BA3628" s="91" t="s">
        <v>728</v>
      </c>
      <c r="BB3628" s="92">
        <v>43132</v>
      </c>
      <c r="BC3628" s="91" t="s">
        <v>728</v>
      </c>
    </row>
    <row r="3629" spans="1:55">
      <c r="A3629" s="91">
        <f t="shared" si="56"/>
        <v>3628</v>
      </c>
      <c r="B3629" s="91">
        <v>1905701</v>
      </c>
      <c r="C3629" s="91">
        <v>57</v>
      </c>
      <c r="D3629" s="91">
        <v>25</v>
      </c>
      <c r="E3629" s="91" t="s">
        <v>87</v>
      </c>
      <c r="F3629" s="91" t="s">
        <v>87</v>
      </c>
      <c r="G3629" s="91" t="s">
        <v>30647</v>
      </c>
      <c r="I3629" s="91" t="s">
        <v>30648</v>
      </c>
      <c r="J3629" s="91" t="s">
        <v>30649</v>
      </c>
      <c r="K3629" s="91" t="s">
        <v>30650</v>
      </c>
      <c r="L3629" s="91" t="s">
        <v>30651</v>
      </c>
      <c r="O3629" s="91" t="s">
        <v>30652</v>
      </c>
      <c r="P3629" s="91" t="s">
        <v>30653</v>
      </c>
      <c r="U3629" s="91">
        <v>0</v>
      </c>
      <c r="V3629" s="91">
        <v>500000</v>
      </c>
      <c r="W3629" s="91">
        <v>0</v>
      </c>
      <c r="X3629" s="91">
        <v>100</v>
      </c>
      <c r="Y3629" s="91">
        <v>120</v>
      </c>
      <c r="Z3629" s="91">
        <v>40</v>
      </c>
      <c r="AA3629" s="91">
        <v>60</v>
      </c>
      <c r="AB3629" s="91">
        <v>120</v>
      </c>
      <c r="AC3629" s="91">
        <v>40</v>
      </c>
      <c r="AD3629" s="91">
        <v>60</v>
      </c>
      <c r="AE3629" s="91">
        <v>120</v>
      </c>
      <c r="AF3629" s="91">
        <v>153</v>
      </c>
      <c r="AG3629" s="91">
        <v>316</v>
      </c>
      <c r="AH3629" s="91">
        <v>5157</v>
      </c>
      <c r="AI3629" s="91">
        <v>2</v>
      </c>
      <c r="AJ3629" s="91" t="s">
        <v>30654</v>
      </c>
      <c r="AK3629" s="91">
        <v>2</v>
      </c>
      <c r="AL3629" s="91">
        <v>0</v>
      </c>
      <c r="AM3629" s="91" t="s">
        <v>87</v>
      </c>
      <c r="AO3629" s="91">
        <v>0</v>
      </c>
      <c r="AP3629" s="91">
        <v>0</v>
      </c>
      <c r="AQ3629" s="91" t="s">
        <v>87</v>
      </c>
      <c r="AR3629" s="91" t="s">
        <v>87</v>
      </c>
      <c r="AW3629" s="91">
        <v>1</v>
      </c>
      <c r="AX3629" s="91">
        <v>0</v>
      </c>
      <c r="AZ3629" s="92">
        <v>43132</v>
      </c>
      <c r="BA3629" s="91" t="s">
        <v>728</v>
      </c>
      <c r="BB3629" s="92">
        <v>43132</v>
      </c>
      <c r="BC3629" s="91" t="s">
        <v>728</v>
      </c>
    </row>
    <row r="3630" spans="1:55">
      <c r="A3630" s="91">
        <f t="shared" si="56"/>
        <v>3629</v>
      </c>
      <c r="B3630" s="91">
        <v>1981001</v>
      </c>
      <c r="C3630" s="91">
        <v>80</v>
      </c>
      <c r="D3630" s="91">
        <v>25</v>
      </c>
      <c r="E3630" s="91">
        <v>19810</v>
      </c>
      <c r="F3630" s="91">
        <v>1</v>
      </c>
      <c r="G3630" s="91" t="s">
        <v>30655</v>
      </c>
      <c r="I3630" s="91" t="s">
        <v>30656</v>
      </c>
      <c r="J3630" s="91" t="s">
        <v>30655</v>
      </c>
      <c r="K3630" s="91" t="s">
        <v>2358</v>
      </c>
      <c r="L3630" s="91" t="s">
        <v>30657</v>
      </c>
      <c r="O3630" s="91" t="s">
        <v>30658</v>
      </c>
      <c r="P3630" s="91" t="s">
        <v>30659</v>
      </c>
      <c r="R3630" s="91" t="s">
        <v>30660</v>
      </c>
      <c r="S3630" s="91" t="s">
        <v>30661</v>
      </c>
      <c r="T3630" s="91" t="s">
        <v>269</v>
      </c>
      <c r="U3630" s="91">
        <v>0</v>
      </c>
      <c r="V3630" s="91">
        <v>500000</v>
      </c>
      <c r="W3630" s="91">
        <v>0</v>
      </c>
      <c r="X3630" s="91">
        <v>100</v>
      </c>
      <c r="Y3630" s="91">
        <v>120</v>
      </c>
      <c r="Z3630" s="91">
        <v>40</v>
      </c>
      <c r="AA3630" s="91">
        <v>60</v>
      </c>
      <c r="AB3630" s="91">
        <v>120</v>
      </c>
      <c r="AC3630" s="91">
        <v>40</v>
      </c>
      <c r="AD3630" s="91">
        <v>60</v>
      </c>
      <c r="AE3630" s="91">
        <v>120</v>
      </c>
      <c r="AF3630" s="91">
        <v>185</v>
      </c>
      <c r="AG3630" s="91">
        <v>150</v>
      </c>
      <c r="AH3630" s="91">
        <v>3007304</v>
      </c>
      <c r="AI3630" s="91">
        <v>1</v>
      </c>
      <c r="AJ3630" s="91" t="s">
        <v>30662</v>
      </c>
      <c r="AK3630" s="91">
        <v>2</v>
      </c>
      <c r="AL3630" s="91">
        <v>1</v>
      </c>
      <c r="AM3630" s="91">
        <v>46101930615030</v>
      </c>
      <c r="AN3630" s="91" t="s">
        <v>9603</v>
      </c>
      <c r="AO3630" s="91">
        <v>1</v>
      </c>
      <c r="AP3630" s="91">
        <v>2</v>
      </c>
      <c r="AQ3630" s="91" t="s">
        <v>87</v>
      </c>
      <c r="AR3630" s="91" t="s">
        <v>87</v>
      </c>
      <c r="AW3630" s="91">
        <v>1</v>
      </c>
      <c r="AX3630" s="91">
        <v>0</v>
      </c>
      <c r="AZ3630" s="92">
        <v>36680</v>
      </c>
      <c r="BA3630" s="91" t="s">
        <v>183</v>
      </c>
      <c r="BB3630" s="92">
        <v>41242</v>
      </c>
      <c r="BC3630" s="91" t="s">
        <v>87</v>
      </c>
    </row>
    <row r="3631" spans="1:55">
      <c r="A3631" s="91">
        <f t="shared" si="56"/>
        <v>3630</v>
      </c>
      <c r="B3631" s="91">
        <v>2226001</v>
      </c>
      <c r="C3631" s="91">
        <v>70</v>
      </c>
      <c r="D3631" s="91">
        <v>25</v>
      </c>
      <c r="E3631" s="91" t="s">
        <v>87</v>
      </c>
      <c r="F3631" s="91" t="s">
        <v>87</v>
      </c>
      <c r="G3631" s="91" t="s">
        <v>30663</v>
      </c>
      <c r="I3631" s="91" t="s">
        <v>30664</v>
      </c>
      <c r="J3631" s="91" t="s">
        <v>30665</v>
      </c>
      <c r="K3631" s="91" t="s">
        <v>30666</v>
      </c>
      <c r="L3631" s="91" t="s">
        <v>30667</v>
      </c>
      <c r="O3631" s="91" t="s">
        <v>30668</v>
      </c>
      <c r="P3631" s="91" t="s">
        <v>30669</v>
      </c>
      <c r="R3631" s="91" t="s">
        <v>30670</v>
      </c>
      <c r="S3631" s="91" t="s">
        <v>30671</v>
      </c>
      <c r="T3631" s="91" t="s">
        <v>269</v>
      </c>
      <c r="U3631" s="91">
        <v>1</v>
      </c>
      <c r="V3631" s="91">
        <v>500000</v>
      </c>
      <c r="W3631" s="91">
        <v>0</v>
      </c>
      <c r="X3631" s="91">
        <v>100</v>
      </c>
      <c r="Y3631" s="91">
        <v>120</v>
      </c>
      <c r="Z3631" s="91">
        <v>40</v>
      </c>
      <c r="AA3631" s="91">
        <v>60</v>
      </c>
      <c r="AB3631" s="91">
        <v>120</v>
      </c>
      <c r="AC3631" s="91">
        <v>0</v>
      </c>
      <c r="AD3631" s="91">
        <v>100</v>
      </c>
      <c r="AE3631" s="91">
        <v>120</v>
      </c>
      <c r="AF3631" s="91">
        <v>1645</v>
      </c>
      <c r="AG3631" s="91">
        <v>51</v>
      </c>
      <c r="AH3631" s="91">
        <v>417697</v>
      </c>
      <c r="AI3631" s="91">
        <v>1</v>
      </c>
      <c r="AJ3631" s="91" t="s">
        <v>30672</v>
      </c>
      <c r="AK3631" s="91">
        <v>2</v>
      </c>
      <c r="AL3631" s="91">
        <v>1</v>
      </c>
      <c r="AM3631" s="91">
        <v>165733687</v>
      </c>
      <c r="AN3631" s="91" t="s">
        <v>30673</v>
      </c>
      <c r="AO3631" s="91">
        <v>1</v>
      </c>
      <c r="AP3631" s="91">
        <v>2</v>
      </c>
      <c r="AQ3631" s="91">
        <v>1574669</v>
      </c>
      <c r="AR3631" s="91" t="s">
        <v>87</v>
      </c>
      <c r="AU3631" s="93">
        <v>42060</v>
      </c>
      <c r="AW3631" s="91">
        <v>1</v>
      </c>
      <c r="AX3631" s="91">
        <v>0</v>
      </c>
      <c r="AZ3631" s="92">
        <v>41080</v>
      </c>
      <c r="BA3631" s="91" t="s">
        <v>183</v>
      </c>
      <c r="BB3631" s="92">
        <v>42057</v>
      </c>
      <c r="BC3631" s="91" t="s">
        <v>87</v>
      </c>
    </row>
    <row r="3632" spans="1:55">
      <c r="A3632" s="91">
        <f t="shared" si="56"/>
        <v>3631</v>
      </c>
      <c r="B3632" s="91">
        <v>2257701</v>
      </c>
      <c r="C3632" s="91">
        <v>80</v>
      </c>
      <c r="D3632" s="91">
        <v>25</v>
      </c>
      <c r="E3632" s="91" t="s">
        <v>87</v>
      </c>
      <c r="F3632" s="91" t="s">
        <v>87</v>
      </c>
      <c r="G3632" s="91" t="s">
        <v>30674</v>
      </c>
      <c r="I3632" s="91" t="s">
        <v>30675</v>
      </c>
      <c r="J3632" s="91" t="s">
        <v>30676</v>
      </c>
      <c r="K3632" s="91" t="s">
        <v>25411</v>
      </c>
      <c r="L3632" s="91" t="s">
        <v>30677</v>
      </c>
      <c r="O3632" s="91" t="s">
        <v>30678</v>
      </c>
      <c r="P3632" s="91" t="s">
        <v>30679</v>
      </c>
      <c r="R3632" s="91" t="s">
        <v>30680</v>
      </c>
      <c r="S3632" s="91" t="s">
        <v>30681</v>
      </c>
      <c r="T3632" s="91" t="s">
        <v>269</v>
      </c>
      <c r="U3632" s="91">
        <v>0</v>
      </c>
      <c r="V3632" s="91">
        <v>500000</v>
      </c>
      <c r="W3632" s="91">
        <v>0</v>
      </c>
      <c r="X3632" s="91">
        <v>100</v>
      </c>
      <c r="Y3632" s="91">
        <v>120</v>
      </c>
      <c r="Z3632" s="91">
        <v>40</v>
      </c>
      <c r="AA3632" s="91">
        <v>60</v>
      </c>
      <c r="AB3632" s="91">
        <v>120</v>
      </c>
      <c r="AC3632" s="91">
        <v>0</v>
      </c>
      <c r="AD3632" s="91">
        <v>100</v>
      </c>
      <c r="AE3632" s="91">
        <v>120</v>
      </c>
      <c r="AF3632" s="91">
        <v>184</v>
      </c>
      <c r="AG3632" s="91">
        <v>20</v>
      </c>
      <c r="AH3632" s="91">
        <v>1222469</v>
      </c>
      <c r="AI3632" s="91">
        <v>1</v>
      </c>
      <c r="AJ3632" s="91" t="s">
        <v>30682</v>
      </c>
      <c r="AK3632" s="91">
        <v>2</v>
      </c>
      <c r="AL3632" s="91">
        <v>0</v>
      </c>
      <c r="AM3632" s="91" t="s">
        <v>87</v>
      </c>
      <c r="AO3632" s="91">
        <v>1</v>
      </c>
      <c r="AP3632" s="91">
        <v>2</v>
      </c>
      <c r="AQ3632" s="91" t="s">
        <v>87</v>
      </c>
      <c r="AR3632" s="91" t="s">
        <v>87</v>
      </c>
      <c r="AW3632" s="91">
        <v>1</v>
      </c>
      <c r="AX3632" s="91">
        <v>0</v>
      </c>
      <c r="AZ3632" s="92">
        <v>41205</v>
      </c>
      <c r="BA3632" s="91" t="s">
        <v>183</v>
      </c>
      <c r="BB3632" s="92">
        <v>41989</v>
      </c>
      <c r="BC3632" s="91" t="s">
        <v>87</v>
      </c>
    </row>
    <row r="3633" spans="1:55">
      <c r="A3633" s="91">
        <f t="shared" si="56"/>
        <v>3632</v>
      </c>
      <c r="B3633" s="91">
        <v>2560901</v>
      </c>
      <c r="C3633" s="91">
        <v>70</v>
      </c>
      <c r="D3633" s="91">
        <v>25</v>
      </c>
      <c r="E3633" s="91" t="s">
        <v>87</v>
      </c>
      <c r="F3633" s="91" t="s">
        <v>87</v>
      </c>
      <c r="G3633" s="91" t="s">
        <v>30683</v>
      </c>
      <c r="I3633" s="91" t="s">
        <v>30684</v>
      </c>
      <c r="K3633" s="91" t="s">
        <v>30685</v>
      </c>
      <c r="L3633" s="91" t="s">
        <v>30686</v>
      </c>
      <c r="O3633" s="91" t="s">
        <v>30687</v>
      </c>
      <c r="P3633" s="91" t="s">
        <v>30688</v>
      </c>
      <c r="R3633" s="91" t="s">
        <v>30689</v>
      </c>
      <c r="S3633" s="91" t="s">
        <v>30690</v>
      </c>
      <c r="T3633" s="91" t="s">
        <v>269</v>
      </c>
      <c r="U3633" s="91">
        <v>1</v>
      </c>
      <c r="V3633" s="91">
        <v>500000</v>
      </c>
      <c r="W3633" s="91">
        <v>0</v>
      </c>
      <c r="X3633" s="91">
        <v>100</v>
      </c>
      <c r="Y3633" s="91">
        <v>120</v>
      </c>
      <c r="Z3633" s="91">
        <v>40</v>
      </c>
      <c r="AA3633" s="91">
        <v>60</v>
      </c>
      <c r="AB3633" s="91">
        <v>120</v>
      </c>
      <c r="AC3633" s="91">
        <v>0</v>
      </c>
      <c r="AD3633" s="91">
        <v>100</v>
      </c>
      <c r="AE3633" s="91">
        <v>120</v>
      </c>
      <c r="AF3633" s="91">
        <v>5</v>
      </c>
      <c r="AG3633" s="91">
        <v>496</v>
      </c>
      <c r="AH3633" s="91">
        <v>9036</v>
      </c>
      <c r="AI3633" s="91">
        <v>2</v>
      </c>
      <c r="AJ3633" s="91" t="s">
        <v>30684</v>
      </c>
      <c r="AK3633" s="91">
        <v>2</v>
      </c>
      <c r="AL3633" s="91">
        <v>0</v>
      </c>
      <c r="AM3633" s="91" t="s">
        <v>87</v>
      </c>
      <c r="AO3633" s="91">
        <v>1</v>
      </c>
      <c r="AP3633" s="91">
        <v>2</v>
      </c>
      <c r="AQ3633" s="91">
        <v>1293207</v>
      </c>
      <c r="AR3633" s="91" t="s">
        <v>87</v>
      </c>
      <c r="AU3633" s="93">
        <v>42729</v>
      </c>
      <c r="AW3633" s="91">
        <v>1</v>
      </c>
      <c r="AX3633" s="91">
        <v>0</v>
      </c>
      <c r="AZ3633" s="92">
        <v>42691</v>
      </c>
      <c r="BA3633" s="91" t="s">
        <v>183</v>
      </c>
      <c r="BB3633" s="92">
        <v>42691</v>
      </c>
      <c r="BC3633" s="91" t="s">
        <v>87</v>
      </c>
    </row>
    <row r="3634" spans="1:55">
      <c r="A3634" s="91">
        <f t="shared" si="56"/>
        <v>3633</v>
      </c>
      <c r="B3634" s="91">
        <v>2625501</v>
      </c>
      <c r="C3634" s="91">
        <v>70</v>
      </c>
      <c r="D3634" s="91">
        <v>25</v>
      </c>
      <c r="E3634" s="91">
        <v>26255</v>
      </c>
      <c r="F3634" s="91">
        <v>1</v>
      </c>
      <c r="G3634" s="91" t="s">
        <v>30691</v>
      </c>
      <c r="K3634" s="91" t="s">
        <v>30692</v>
      </c>
      <c r="L3634" s="91" t="s">
        <v>30693</v>
      </c>
      <c r="O3634" s="91" t="s">
        <v>30694</v>
      </c>
      <c r="P3634" s="91" t="s">
        <v>30695</v>
      </c>
      <c r="R3634" s="91" t="s">
        <v>30696</v>
      </c>
      <c r="S3634" s="91" t="s">
        <v>30697</v>
      </c>
      <c r="T3634" s="91" t="s">
        <v>269</v>
      </c>
      <c r="U3634" s="91">
        <v>1</v>
      </c>
      <c r="V3634" s="91">
        <v>500000</v>
      </c>
      <c r="W3634" s="91">
        <v>0</v>
      </c>
      <c r="X3634" s="91">
        <v>100</v>
      </c>
      <c r="Y3634" s="91">
        <v>120</v>
      </c>
      <c r="Z3634" s="91">
        <v>40</v>
      </c>
      <c r="AA3634" s="91">
        <v>60</v>
      </c>
      <c r="AB3634" s="91">
        <v>120</v>
      </c>
      <c r="AC3634" s="91">
        <v>0</v>
      </c>
      <c r="AD3634" s="91">
        <v>100</v>
      </c>
      <c r="AE3634" s="91">
        <v>120</v>
      </c>
      <c r="AF3634" s="91">
        <v>5</v>
      </c>
      <c r="AG3634" s="91">
        <v>477</v>
      </c>
      <c r="AH3634" s="91">
        <v>307036</v>
      </c>
      <c r="AI3634" s="91">
        <v>1</v>
      </c>
      <c r="AJ3634" s="91" t="s">
        <v>30698</v>
      </c>
      <c r="AK3634" s="91">
        <v>2</v>
      </c>
      <c r="AL3634" s="91">
        <v>0</v>
      </c>
      <c r="AM3634" s="91" t="s">
        <v>87</v>
      </c>
      <c r="AO3634" s="91">
        <v>1</v>
      </c>
      <c r="AP3634" s="91">
        <v>2</v>
      </c>
      <c r="AQ3634" s="91">
        <v>2194411</v>
      </c>
      <c r="AR3634" s="91" t="s">
        <v>87</v>
      </c>
      <c r="AU3634" s="93">
        <v>43156</v>
      </c>
      <c r="AW3634" s="91">
        <v>1</v>
      </c>
      <c r="AX3634" s="91">
        <v>0</v>
      </c>
      <c r="AZ3634" s="92">
        <v>43090.064710648148</v>
      </c>
      <c r="BA3634" s="91" t="s">
        <v>233</v>
      </c>
      <c r="BB3634" s="92">
        <v>43157.079733796294</v>
      </c>
      <c r="BC3634" s="91" t="s">
        <v>233</v>
      </c>
    </row>
    <row r="3635" spans="1:55">
      <c r="A3635" s="91">
        <f t="shared" si="56"/>
        <v>3634</v>
      </c>
      <c r="B3635" s="91">
        <v>4452001</v>
      </c>
      <c r="C3635" s="91">
        <v>70</v>
      </c>
      <c r="D3635" s="91">
        <v>25</v>
      </c>
      <c r="E3635" s="91">
        <v>44520</v>
      </c>
      <c r="F3635" s="91">
        <v>1</v>
      </c>
      <c r="G3635" s="91" t="s">
        <v>30699</v>
      </c>
      <c r="I3635" s="91" t="s">
        <v>30700</v>
      </c>
      <c r="J3635" s="91" t="s">
        <v>30701</v>
      </c>
      <c r="K3635" s="91" t="s">
        <v>30702</v>
      </c>
      <c r="L3635" s="91" t="s">
        <v>30703</v>
      </c>
      <c r="O3635" s="91" t="s">
        <v>30704</v>
      </c>
      <c r="P3635" s="91" t="s">
        <v>30705</v>
      </c>
      <c r="U3635" s="91">
        <v>0</v>
      </c>
      <c r="V3635" s="91">
        <v>500000</v>
      </c>
      <c r="W3635" s="91">
        <v>0</v>
      </c>
      <c r="X3635" s="91">
        <v>100</v>
      </c>
      <c r="Y3635" s="91">
        <v>120</v>
      </c>
      <c r="Z3635" s="91">
        <v>40</v>
      </c>
      <c r="AA3635" s="91">
        <v>60</v>
      </c>
      <c r="AB3635" s="91">
        <v>120</v>
      </c>
      <c r="AC3635" s="91">
        <v>0</v>
      </c>
      <c r="AD3635" s="91">
        <v>0</v>
      </c>
      <c r="AE3635" s="91">
        <v>0</v>
      </c>
      <c r="AF3635" s="91">
        <v>5</v>
      </c>
      <c r="AG3635" s="91">
        <v>583</v>
      </c>
      <c r="AH3635" s="91">
        <v>9002844</v>
      </c>
      <c r="AI3635" s="91">
        <v>2</v>
      </c>
      <c r="AJ3635" s="91" t="s">
        <v>30706</v>
      </c>
      <c r="AK3635" s="91">
        <v>2</v>
      </c>
      <c r="AL3635" s="91">
        <v>0</v>
      </c>
      <c r="AM3635" s="91" t="s">
        <v>87</v>
      </c>
      <c r="AO3635" s="91">
        <v>0</v>
      </c>
      <c r="AP3635" s="91">
        <v>2</v>
      </c>
      <c r="AQ3635" s="91" t="s">
        <v>87</v>
      </c>
      <c r="AR3635" s="91" t="s">
        <v>87</v>
      </c>
      <c r="AW3635" s="91">
        <v>1</v>
      </c>
      <c r="AX3635" s="91">
        <v>0</v>
      </c>
      <c r="AZ3635" s="92">
        <v>36680</v>
      </c>
      <c r="BA3635" s="91" t="s">
        <v>183</v>
      </c>
      <c r="BB3635" s="92">
        <v>42228</v>
      </c>
      <c r="BC3635" s="91" t="s">
        <v>87</v>
      </c>
    </row>
    <row r="3636" spans="1:55">
      <c r="A3636" s="91">
        <f t="shared" si="56"/>
        <v>3635</v>
      </c>
      <c r="B3636" s="91">
        <v>5899001</v>
      </c>
      <c r="C3636" s="91">
        <v>80</v>
      </c>
      <c r="D3636" s="91">
        <v>25</v>
      </c>
      <c r="E3636" s="91">
        <v>58990</v>
      </c>
      <c r="F3636" s="91">
        <v>1</v>
      </c>
      <c r="G3636" s="91" t="s">
        <v>28250</v>
      </c>
      <c r="H3636" s="91" t="s">
        <v>646</v>
      </c>
      <c r="I3636" s="91" t="s">
        <v>28251</v>
      </c>
      <c r="J3636" s="91" t="s">
        <v>28250</v>
      </c>
      <c r="K3636" s="91" t="s">
        <v>876</v>
      </c>
      <c r="L3636" s="91" t="s">
        <v>30707</v>
      </c>
      <c r="O3636" s="91" t="s">
        <v>30708</v>
      </c>
      <c r="P3636" s="91" t="s">
        <v>30709</v>
      </c>
      <c r="R3636" s="91" t="s">
        <v>30710</v>
      </c>
      <c r="S3636" s="91" t="s">
        <v>30711</v>
      </c>
      <c r="T3636" s="91" t="s">
        <v>860</v>
      </c>
      <c r="U3636" s="91">
        <v>1</v>
      </c>
      <c r="V3636" s="91">
        <v>500000</v>
      </c>
      <c r="W3636" s="91">
        <v>0</v>
      </c>
      <c r="X3636" s="91">
        <v>100</v>
      </c>
      <c r="Y3636" s="91">
        <v>120</v>
      </c>
      <c r="Z3636" s="91">
        <v>40</v>
      </c>
      <c r="AA3636" s="91">
        <v>60</v>
      </c>
      <c r="AB3636" s="91">
        <v>120</v>
      </c>
      <c r="AC3636" s="91">
        <v>40</v>
      </c>
      <c r="AD3636" s="91">
        <v>60</v>
      </c>
      <c r="AE3636" s="91">
        <v>120</v>
      </c>
      <c r="AF3636" s="91">
        <v>9</v>
      </c>
      <c r="AG3636" s="91">
        <v>825</v>
      </c>
      <c r="AH3636" s="91">
        <v>2827962</v>
      </c>
      <c r="AI3636" s="91">
        <v>2</v>
      </c>
      <c r="AJ3636" s="91" t="s">
        <v>30712</v>
      </c>
      <c r="AK3636" s="91">
        <v>2</v>
      </c>
      <c r="AL3636" s="91">
        <v>1</v>
      </c>
      <c r="AM3636" s="91">
        <v>13108236849000</v>
      </c>
      <c r="AN3636" s="91" t="s">
        <v>3568</v>
      </c>
      <c r="AO3636" s="91">
        <v>1</v>
      </c>
      <c r="AP3636" s="91">
        <v>2</v>
      </c>
      <c r="AQ3636" s="91">
        <v>1575435</v>
      </c>
      <c r="AR3636" s="91" t="s">
        <v>87</v>
      </c>
      <c r="AU3636" s="93">
        <v>42060</v>
      </c>
      <c r="AW3636" s="91">
        <v>1</v>
      </c>
      <c r="AX3636" s="91">
        <v>0</v>
      </c>
      <c r="AY3636" s="91">
        <v>0</v>
      </c>
      <c r="AZ3636" s="92">
        <v>36680</v>
      </c>
      <c r="BA3636" s="91" t="s">
        <v>183</v>
      </c>
      <c r="BB3636" s="92">
        <v>42057</v>
      </c>
      <c r="BC3636" s="91" t="s">
        <v>87</v>
      </c>
    </row>
    <row r="3637" spans="1:55">
      <c r="A3637" s="91">
        <f t="shared" si="56"/>
        <v>3636</v>
      </c>
      <c r="B3637" s="91">
        <v>6196004</v>
      </c>
      <c r="C3637" s="91">
        <v>57</v>
      </c>
      <c r="D3637" s="91">
        <v>25</v>
      </c>
      <c r="E3637" s="91" t="s">
        <v>87</v>
      </c>
      <c r="F3637" s="91" t="s">
        <v>87</v>
      </c>
      <c r="G3637" s="91" t="s">
        <v>28323</v>
      </c>
      <c r="I3637" s="91" t="s">
        <v>28324</v>
      </c>
      <c r="K3637" s="91" t="s">
        <v>28325</v>
      </c>
      <c r="L3637" s="91" t="s">
        <v>30713</v>
      </c>
      <c r="O3637" s="91" t="s">
        <v>28327</v>
      </c>
      <c r="P3637" s="91" t="s">
        <v>28328</v>
      </c>
      <c r="R3637" s="91" t="s">
        <v>30714</v>
      </c>
      <c r="S3637" s="91" t="s">
        <v>30715</v>
      </c>
      <c r="T3637" s="91" t="s">
        <v>269</v>
      </c>
      <c r="U3637" s="91">
        <v>0</v>
      </c>
      <c r="V3637" s="91">
        <v>500000</v>
      </c>
      <c r="W3637" s="91">
        <v>0</v>
      </c>
      <c r="X3637" s="91">
        <v>100</v>
      </c>
      <c r="Y3637" s="91">
        <v>120</v>
      </c>
      <c r="Z3637" s="91">
        <v>40</v>
      </c>
      <c r="AA3637" s="91">
        <v>60</v>
      </c>
      <c r="AB3637" s="91">
        <v>120</v>
      </c>
      <c r="AC3637" s="91">
        <v>40</v>
      </c>
      <c r="AD3637" s="91">
        <v>60</v>
      </c>
      <c r="AE3637" s="91">
        <v>120</v>
      </c>
      <c r="AF3637" s="91">
        <v>543</v>
      </c>
      <c r="AG3637" s="91">
        <v>116</v>
      </c>
      <c r="AH3637" s="91">
        <v>3325234</v>
      </c>
      <c r="AI3637" s="91">
        <v>2</v>
      </c>
      <c r="AJ3637" s="91" t="s">
        <v>28329</v>
      </c>
      <c r="AK3637" s="91">
        <v>2</v>
      </c>
      <c r="AL3637" s="91">
        <v>0</v>
      </c>
      <c r="AM3637" s="91" t="s">
        <v>87</v>
      </c>
      <c r="AO3637" s="91">
        <v>0</v>
      </c>
      <c r="AP3637" s="91">
        <v>1</v>
      </c>
      <c r="AQ3637" s="91" t="s">
        <v>87</v>
      </c>
      <c r="AR3637" s="91" t="s">
        <v>87</v>
      </c>
      <c r="AW3637" s="91">
        <v>1</v>
      </c>
      <c r="AX3637" s="91">
        <v>0</v>
      </c>
      <c r="AZ3637" s="92">
        <v>43132</v>
      </c>
      <c r="BA3637" s="91" t="s">
        <v>728</v>
      </c>
      <c r="BB3637" s="92">
        <v>43132</v>
      </c>
      <c r="BC3637" s="91" t="s">
        <v>728</v>
      </c>
    </row>
    <row r="3638" spans="1:55">
      <c r="A3638" s="91">
        <f t="shared" si="56"/>
        <v>3637</v>
      </c>
      <c r="B3638" s="91">
        <v>6523001</v>
      </c>
      <c r="C3638" s="91">
        <v>50</v>
      </c>
      <c r="D3638" s="91">
        <v>25</v>
      </c>
      <c r="E3638" s="91">
        <v>65230</v>
      </c>
      <c r="F3638" s="91">
        <v>1</v>
      </c>
      <c r="G3638" s="91" t="s">
        <v>30716</v>
      </c>
      <c r="I3638" s="91" t="s">
        <v>30717</v>
      </c>
      <c r="J3638" s="91" t="s">
        <v>30718</v>
      </c>
      <c r="K3638" s="91" t="s">
        <v>30719</v>
      </c>
      <c r="L3638" s="91" t="s">
        <v>30720</v>
      </c>
      <c r="O3638" s="91" t="s">
        <v>30721</v>
      </c>
      <c r="P3638" s="91" t="s">
        <v>87</v>
      </c>
      <c r="U3638" s="91">
        <v>1</v>
      </c>
      <c r="V3638" s="91">
        <v>500000</v>
      </c>
      <c r="W3638" s="91">
        <v>0</v>
      </c>
      <c r="X3638" s="91">
        <v>100</v>
      </c>
      <c r="Y3638" s="91">
        <v>120</v>
      </c>
      <c r="Z3638" s="91">
        <v>40</v>
      </c>
      <c r="AA3638" s="91">
        <v>60</v>
      </c>
      <c r="AB3638" s="91">
        <v>120</v>
      </c>
      <c r="AC3638" s="91">
        <v>40</v>
      </c>
      <c r="AD3638" s="91">
        <v>60</v>
      </c>
      <c r="AE3638" s="91">
        <v>120</v>
      </c>
      <c r="AF3638" s="91">
        <v>543</v>
      </c>
      <c r="AG3638" s="91">
        <v>119</v>
      </c>
      <c r="AH3638" s="91">
        <v>293115</v>
      </c>
      <c r="AI3638" s="91">
        <v>1</v>
      </c>
      <c r="AJ3638" s="91" t="s">
        <v>30722</v>
      </c>
      <c r="AK3638" s="91">
        <v>2</v>
      </c>
      <c r="AL3638" s="91">
        <v>0</v>
      </c>
      <c r="AM3638" s="91" t="s">
        <v>87</v>
      </c>
      <c r="AO3638" s="91">
        <v>1</v>
      </c>
      <c r="AP3638" s="91">
        <v>2</v>
      </c>
      <c r="AQ3638" s="91">
        <v>1575468</v>
      </c>
      <c r="AR3638" s="91" t="s">
        <v>87</v>
      </c>
      <c r="AU3638" s="93">
        <v>42060</v>
      </c>
      <c r="AW3638" s="91">
        <v>1</v>
      </c>
      <c r="AX3638" s="91">
        <v>0</v>
      </c>
      <c r="AZ3638" s="92">
        <v>36680</v>
      </c>
      <c r="BA3638" s="91" t="s">
        <v>183</v>
      </c>
      <c r="BB3638" s="92">
        <v>42057</v>
      </c>
      <c r="BC3638" s="91" t="s">
        <v>87</v>
      </c>
    </row>
    <row r="3639" spans="1:55">
      <c r="A3639" s="91">
        <f t="shared" si="56"/>
        <v>3638</v>
      </c>
      <c r="B3639" s="91">
        <v>6716001</v>
      </c>
      <c r="C3639" s="91">
        <v>70</v>
      </c>
      <c r="D3639" s="91">
        <v>25</v>
      </c>
      <c r="E3639" s="91">
        <v>67160</v>
      </c>
      <c r="F3639" s="91">
        <v>1</v>
      </c>
      <c r="G3639" s="91" t="s">
        <v>30723</v>
      </c>
      <c r="I3639" s="91" t="s">
        <v>30724</v>
      </c>
      <c r="J3639" s="91" t="s">
        <v>30723</v>
      </c>
      <c r="K3639" s="91" t="s">
        <v>9384</v>
      </c>
      <c r="L3639" s="91" t="s">
        <v>30725</v>
      </c>
      <c r="O3639" s="91" t="s">
        <v>30726</v>
      </c>
      <c r="P3639" s="91" t="s">
        <v>30727</v>
      </c>
      <c r="U3639" s="91">
        <v>1</v>
      </c>
      <c r="V3639" s="91">
        <v>500000</v>
      </c>
      <c r="W3639" s="91">
        <v>0</v>
      </c>
      <c r="X3639" s="91">
        <v>100</v>
      </c>
      <c r="Y3639" s="91">
        <v>120</v>
      </c>
      <c r="Z3639" s="91">
        <v>40</v>
      </c>
      <c r="AA3639" s="91">
        <v>60</v>
      </c>
      <c r="AB3639" s="91">
        <v>120</v>
      </c>
      <c r="AC3639" s="91">
        <v>0</v>
      </c>
      <c r="AD3639" s="91">
        <v>100</v>
      </c>
      <c r="AE3639" s="91">
        <v>120</v>
      </c>
      <c r="AF3639" s="91">
        <v>9</v>
      </c>
      <c r="AG3639" s="91">
        <v>123</v>
      </c>
      <c r="AH3639" s="91">
        <v>296587</v>
      </c>
      <c r="AI3639" s="91">
        <v>2</v>
      </c>
      <c r="AJ3639" s="91" t="s">
        <v>30728</v>
      </c>
      <c r="AK3639" s="91">
        <v>2</v>
      </c>
      <c r="AL3639" s="91">
        <v>0</v>
      </c>
      <c r="AM3639" s="91" t="s">
        <v>87</v>
      </c>
      <c r="AO3639" s="91">
        <v>0</v>
      </c>
      <c r="AP3639" s="91">
        <v>2</v>
      </c>
      <c r="AQ3639" s="91">
        <v>1558302</v>
      </c>
      <c r="AR3639" s="91" t="s">
        <v>87</v>
      </c>
      <c r="AU3639" s="93">
        <v>42060</v>
      </c>
      <c r="AW3639" s="91">
        <v>1</v>
      </c>
      <c r="AX3639" s="91">
        <v>0</v>
      </c>
      <c r="AZ3639" s="92">
        <v>36680</v>
      </c>
      <c r="BA3639" s="91" t="s">
        <v>183</v>
      </c>
      <c r="BB3639" s="92">
        <v>42057</v>
      </c>
      <c r="BC3639" s="91" t="s">
        <v>87</v>
      </c>
    </row>
    <row r="3640" spans="1:55">
      <c r="A3640" s="91">
        <f t="shared" si="56"/>
        <v>3639</v>
      </c>
      <c r="B3640" s="91">
        <v>1030001</v>
      </c>
      <c r="C3640" s="91">
        <v>50</v>
      </c>
      <c r="D3640" s="91">
        <v>26</v>
      </c>
      <c r="E3640" s="91">
        <v>10300</v>
      </c>
      <c r="F3640" s="91">
        <v>1</v>
      </c>
      <c r="G3640" s="91" t="s">
        <v>30729</v>
      </c>
      <c r="H3640" s="91" t="s">
        <v>30730</v>
      </c>
      <c r="I3640" s="91" t="s">
        <v>30731</v>
      </c>
      <c r="J3640" s="91" t="s">
        <v>30732</v>
      </c>
      <c r="K3640" s="91" t="s">
        <v>30733</v>
      </c>
      <c r="L3640" s="91" t="s">
        <v>30734</v>
      </c>
      <c r="O3640" s="91" t="s">
        <v>30735</v>
      </c>
      <c r="P3640" s="91" t="s">
        <v>30736</v>
      </c>
      <c r="U3640" s="91">
        <v>0</v>
      </c>
      <c r="V3640" s="91">
        <v>500000</v>
      </c>
      <c r="W3640" s="91">
        <v>0</v>
      </c>
      <c r="X3640" s="91">
        <v>100</v>
      </c>
      <c r="Y3640" s="91">
        <v>120</v>
      </c>
      <c r="Z3640" s="91">
        <v>40</v>
      </c>
      <c r="AA3640" s="91">
        <v>60</v>
      </c>
      <c r="AB3640" s="91">
        <v>120</v>
      </c>
      <c r="AC3640" s="91">
        <v>40</v>
      </c>
      <c r="AD3640" s="91">
        <v>60</v>
      </c>
      <c r="AE3640" s="91">
        <v>120</v>
      </c>
      <c r="AF3640" s="91">
        <v>5</v>
      </c>
      <c r="AG3640" s="91">
        <v>208</v>
      </c>
      <c r="AH3640" s="91">
        <v>111831</v>
      </c>
      <c r="AI3640" s="91">
        <v>2</v>
      </c>
      <c r="AJ3640" s="91" t="s">
        <v>30737</v>
      </c>
      <c r="AK3640" s="91">
        <v>0</v>
      </c>
      <c r="AL3640" s="91">
        <v>0</v>
      </c>
      <c r="AM3640" s="91" t="s">
        <v>87</v>
      </c>
      <c r="AO3640" s="91">
        <v>1</v>
      </c>
      <c r="AP3640" s="91">
        <v>2</v>
      </c>
      <c r="AQ3640" s="91" t="s">
        <v>87</v>
      </c>
      <c r="AR3640" s="91" t="s">
        <v>87</v>
      </c>
      <c r="AW3640" s="91">
        <v>1</v>
      </c>
      <c r="AX3640" s="91">
        <v>0</v>
      </c>
      <c r="AZ3640" s="92">
        <v>36680</v>
      </c>
      <c r="BA3640" s="91" t="s">
        <v>183</v>
      </c>
      <c r="BB3640" s="92">
        <v>43096.449953703705</v>
      </c>
      <c r="BC3640" s="91" t="s">
        <v>233</v>
      </c>
    </row>
    <row r="3641" spans="1:55">
      <c r="A3641" s="91">
        <f t="shared" si="56"/>
        <v>3640</v>
      </c>
      <c r="B3641" s="91">
        <v>1120504</v>
      </c>
      <c r="C3641" s="91">
        <v>50</v>
      </c>
      <c r="D3641" s="91">
        <v>26</v>
      </c>
      <c r="E3641" s="91" t="s">
        <v>87</v>
      </c>
      <c r="F3641" s="91" t="s">
        <v>87</v>
      </c>
      <c r="G3641" s="91" t="s">
        <v>30738</v>
      </c>
      <c r="I3641" s="91" t="s">
        <v>30739</v>
      </c>
      <c r="J3641" s="91" t="s">
        <v>30740</v>
      </c>
      <c r="K3641" s="91" t="s">
        <v>30741</v>
      </c>
      <c r="L3641" s="91" t="s">
        <v>30742</v>
      </c>
      <c r="O3641" s="91" t="s">
        <v>30743</v>
      </c>
      <c r="P3641" s="91" t="s">
        <v>30744</v>
      </c>
      <c r="U3641" s="91">
        <v>1</v>
      </c>
      <c r="V3641" s="91">
        <v>0</v>
      </c>
      <c r="W3641" s="91">
        <v>0</v>
      </c>
      <c r="X3641" s="91">
        <v>100</v>
      </c>
      <c r="Y3641" s="91">
        <v>120</v>
      </c>
      <c r="Z3641" s="91">
        <v>40</v>
      </c>
      <c r="AA3641" s="91">
        <v>60</v>
      </c>
      <c r="AB3641" s="91">
        <v>120</v>
      </c>
      <c r="AC3641" s="91">
        <v>40</v>
      </c>
      <c r="AD3641" s="91">
        <v>60</v>
      </c>
      <c r="AE3641" s="91">
        <v>120</v>
      </c>
      <c r="AF3641" s="91">
        <v>5</v>
      </c>
      <c r="AG3641" s="91">
        <v>461</v>
      </c>
      <c r="AH3641" s="91">
        <v>95637</v>
      </c>
      <c r="AI3641" s="91">
        <v>1</v>
      </c>
      <c r="AJ3641" s="91" t="s">
        <v>13913</v>
      </c>
      <c r="AK3641" s="91">
        <v>0</v>
      </c>
      <c r="AL3641" s="91">
        <v>0</v>
      </c>
      <c r="AM3641" s="91" t="s">
        <v>87</v>
      </c>
      <c r="AO3641" s="91">
        <v>0</v>
      </c>
      <c r="AP3641" s="91">
        <v>2</v>
      </c>
      <c r="AQ3641" s="91">
        <v>1584468</v>
      </c>
      <c r="AR3641" s="91" t="s">
        <v>87</v>
      </c>
      <c r="AU3641" s="93">
        <v>42060</v>
      </c>
      <c r="AW3641" s="91">
        <v>1</v>
      </c>
      <c r="AX3641" s="91">
        <v>0</v>
      </c>
      <c r="AZ3641" s="92">
        <v>41381</v>
      </c>
      <c r="BA3641" s="91" t="s">
        <v>183</v>
      </c>
      <c r="BB3641" s="92">
        <v>42057</v>
      </c>
      <c r="BC3641" s="91" t="s">
        <v>87</v>
      </c>
    </row>
    <row r="3642" spans="1:55">
      <c r="A3642" s="91">
        <f t="shared" si="56"/>
        <v>3641</v>
      </c>
      <c r="B3642" s="91">
        <v>1120506</v>
      </c>
      <c r="C3642" s="91">
        <v>57</v>
      </c>
      <c r="D3642" s="91">
        <v>26</v>
      </c>
      <c r="E3642" s="91">
        <v>11205</v>
      </c>
      <c r="F3642" s="91">
        <v>6</v>
      </c>
      <c r="G3642" s="91" t="s">
        <v>30745</v>
      </c>
      <c r="H3642" s="91" t="s">
        <v>30746</v>
      </c>
      <c r="I3642" s="91" t="s">
        <v>30747</v>
      </c>
      <c r="K3642" s="91" t="s">
        <v>30748</v>
      </c>
      <c r="L3642" s="91" t="s">
        <v>30749</v>
      </c>
      <c r="O3642" s="91" t="s">
        <v>30750</v>
      </c>
      <c r="P3642" s="91" t="s">
        <v>30751</v>
      </c>
      <c r="R3642" s="91" t="s">
        <v>30752</v>
      </c>
      <c r="S3642" s="91" t="s">
        <v>30753</v>
      </c>
      <c r="T3642" s="91" t="s">
        <v>201</v>
      </c>
      <c r="U3642" s="91">
        <v>0</v>
      </c>
      <c r="V3642" s="91">
        <v>500000</v>
      </c>
      <c r="W3642" s="91">
        <v>0</v>
      </c>
      <c r="X3642" s="91">
        <v>100</v>
      </c>
      <c r="Y3642" s="91">
        <v>120</v>
      </c>
      <c r="Z3642" s="91">
        <v>40</v>
      </c>
      <c r="AA3642" s="91">
        <v>60</v>
      </c>
      <c r="AB3642" s="91">
        <v>120</v>
      </c>
      <c r="AC3642" s="91">
        <v>40</v>
      </c>
      <c r="AD3642" s="91">
        <v>60</v>
      </c>
      <c r="AE3642" s="91">
        <v>120</v>
      </c>
      <c r="AF3642" s="91">
        <v>153</v>
      </c>
      <c r="AG3642" s="91">
        <v>210</v>
      </c>
      <c r="AH3642" s="91">
        <v>1211003</v>
      </c>
      <c r="AI3642" s="91">
        <v>1</v>
      </c>
      <c r="AJ3642" s="91" t="s">
        <v>30754</v>
      </c>
      <c r="AK3642" s="91">
        <v>0</v>
      </c>
      <c r="AL3642" s="91">
        <v>0</v>
      </c>
      <c r="AM3642" s="91" t="s">
        <v>87</v>
      </c>
      <c r="AO3642" s="91">
        <v>0</v>
      </c>
      <c r="AP3642" s="91">
        <v>2</v>
      </c>
      <c r="AQ3642" s="91" t="s">
        <v>87</v>
      </c>
      <c r="AR3642" s="91" t="s">
        <v>87</v>
      </c>
      <c r="AW3642" s="91">
        <v>1</v>
      </c>
      <c r="AX3642" s="91">
        <v>0</v>
      </c>
      <c r="AZ3642" s="92">
        <v>43132</v>
      </c>
      <c r="BA3642" s="91" t="s">
        <v>728</v>
      </c>
      <c r="BB3642" s="92">
        <v>43132</v>
      </c>
      <c r="BC3642" s="91" t="s">
        <v>728</v>
      </c>
    </row>
    <row r="3643" spans="1:55">
      <c r="A3643" s="91">
        <f t="shared" si="56"/>
        <v>3642</v>
      </c>
      <c r="B3643" s="91">
        <v>1277001</v>
      </c>
      <c r="C3643" s="91">
        <v>10</v>
      </c>
      <c r="D3643" s="91">
        <v>26</v>
      </c>
      <c r="E3643" s="91">
        <v>12770</v>
      </c>
      <c r="F3643" s="91">
        <v>1</v>
      </c>
      <c r="G3643" s="91" t="s">
        <v>30755</v>
      </c>
      <c r="I3643" s="91" t="s">
        <v>30756</v>
      </c>
      <c r="J3643" s="91" t="s">
        <v>30755</v>
      </c>
      <c r="K3643" s="91" t="s">
        <v>30757</v>
      </c>
      <c r="L3643" s="91" t="s">
        <v>30758</v>
      </c>
      <c r="O3643" s="91" t="s">
        <v>30759</v>
      </c>
      <c r="P3643" s="91" t="s">
        <v>87</v>
      </c>
      <c r="U3643" s="91">
        <v>0</v>
      </c>
      <c r="V3643" s="91">
        <v>500000</v>
      </c>
      <c r="W3643" s="91">
        <v>0</v>
      </c>
      <c r="X3643" s="91">
        <v>100</v>
      </c>
      <c r="Y3643" s="91">
        <v>120</v>
      </c>
      <c r="Z3643" s="91">
        <v>0</v>
      </c>
      <c r="AA3643" s="91">
        <v>0</v>
      </c>
      <c r="AB3643" s="91">
        <v>0</v>
      </c>
      <c r="AC3643" s="91">
        <v>0</v>
      </c>
      <c r="AD3643" s="91">
        <v>0</v>
      </c>
      <c r="AE3643" s="91">
        <v>0</v>
      </c>
      <c r="AF3643" s="91">
        <v>501</v>
      </c>
      <c r="AG3643" s="91">
        <v>28</v>
      </c>
      <c r="AH3643" s="91">
        <v>2018135</v>
      </c>
      <c r="AI3643" s="91">
        <v>2</v>
      </c>
      <c r="AJ3643" s="91" t="s">
        <v>30760</v>
      </c>
      <c r="AK3643" s="91">
        <v>0</v>
      </c>
      <c r="AL3643" s="91">
        <v>0</v>
      </c>
      <c r="AM3643" s="91" t="s">
        <v>87</v>
      </c>
      <c r="AO3643" s="91">
        <v>0</v>
      </c>
      <c r="AP3643" s="91">
        <v>2</v>
      </c>
      <c r="AQ3643" s="91" t="s">
        <v>87</v>
      </c>
      <c r="AR3643" s="91" t="s">
        <v>87</v>
      </c>
      <c r="AW3643" s="91">
        <v>1</v>
      </c>
      <c r="AX3643" s="91">
        <v>0</v>
      </c>
      <c r="AZ3643" s="92">
        <v>36680</v>
      </c>
      <c r="BA3643" s="91" t="s">
        <v>183</v>
      </c>
      <c r="BB3643" s="92">
        <v>37791</v>
      </c>
      <c r="BC3643" s="91" t="s">
        <v>87</v>
      </c>
    </row>
    <row r="3644" spans="1:55">
      <c r="A3644" s="91">
        <f t="shared" si="56"/>
        <v>3643</v>
      </c>
      <c r="B3644" s="91">
        <v>1462001</v>
      </c>
      <c r="C3644" s="91">
        <v>10</v>
      </c>
      <c r="D3644" s="91">
        <v>26</v>
      </c>
      <c r="E3644" s="91">
        <v>14620</v>
      </c>
      <c r="F3644" s="91">
        <v>1</v>
      </c>
      <c r="G3644" s="91" t="s">
        <v>30761</v>
      </c>
      <c r="I3644" s="91" t="s">
        <v>30762</v>
      </c>
      <c r="K3644" s="91" t="s">
        <v>30763</v>
      </c>
      <c r="L3644" s="91" t="s">
        <v>30764</v>
      </c>
      <c r="O3644" s="91" t="s">
        <v>30765</v>
      </c>
      <c r="P3644" s="91" t="s">
        <v>30766</v>
      </c>
      <c r="R3644" s="91" t="s">
        <v>30767</v>
      </c>
      <c r="S3644" s="91" t="s">
        <v>30768</v>
      </c>
      <c r="T3644" s="91" t="s">
        <v>269</v>
      </c>
      <c r="U3644" s="91">
        <v>0</v>
      </c>
      <c r="V3644" s="91">
        <v>500000</v>
      </c>
      <c r="W3644" s="91">
        <v>0</v>
      </c>
      <c r="X3644" s="91">
        <v>0</v>
      </c>
      <c r="Y3644" s="91">
        <v>0</v>
      </c>
      <c r="Z3644" s="91">
        <v>40</v>
      </c>
      <c r="AA3644" s="91">
        <v>60</v>
      </c>
      <c r="AB3644" s="91">
        <v>120</v>
      </c>
      <c r="AC3644" s="91">
        <v>0</v>
      </c>
      <c r="AD3644" s="91">
        <v>0</v>
      </c>
      <c r="AE3644" s="91">
        <v>0</v>
      </c>
      <c r="AF3644" s="91">
        <v>501</v>
      </c>
      <c r="AG3644" s="91">
        <v>303</v>
      </c>
      <c r="AH3644" s="91">
        <v>1000614</v>
      </c>
      <c r="AI3644" s="91">
        <v>2</v>
      </c>
      <c r="AJ3644" s="91" t="s">
        <v>30769</v>
      </c>
      <c r="AK3644" s="91">
        <v>0</v>
      </c>
      <c r="AL3644" s="91">
        <v>0</v>
      </c>
      <c r="AM3644" s="91" t="s">
        <v>87</v>
      </c>
      <c r="AO3644" s="91">
        <v>0</v>
      </c>
      <c r="AP3644" s="91">
        <v>2</v>
      </c>
      <c r="AQ3644" s="91" t="s">
        <v>87</v>
      </c>
      <c r="AR3644" s="91" t="s">
        <v>87</v>
      </c>
      <c r="AW3644" s="91">
        <v>1</v>
      </c>
      <c r="AX3644" s="91">
        <v>0</v>
      </c>
      <c r="AZ3644" s="92">
        <v>36680</v>
      </c>
      <c r="BA3644" s="91" t="s">
        <v>183</v>
      </c>
      <c r="BB3644" s="92">
        <v>40926</v>
      </c>
      <c r="BC3644" s="91" t="s">
        <v>87</v>
      </c>
    </row>
    <row r="3645" spans="1:55">
      <c r="A3645" s="91">
        <f t="shared" si="56"/>
        <v>3644</v>
      </c>
      <c r="B3645" s="91">
        <v>1474201</v>
      </c>
      <c r="C3645" s="91">
        <v>40</v>
      </c>
      <c r="D3645" s="91">
        <v>26</v>
      </c>
      <c r="E3645" s="91" t="s">
        <v>87</v>
      </c>
      <c r="F3645" s="91" t="s">
        <v>87</v>
      </c>
      <c r="G3645" s="91" t="s">
        <v>29156</v>
      </c>
      <c r="I3645" s="91" t="s">
        <v>30770</v>
      </c>
      <c r="K3645" s="91" t="s">
        <v>30771</v>
      </c>
      <c r="L3645" s="91" t="s">
        <v>30772</v>
      </c>
      <c r="O3645" s="91" t="s">
        <v>30773</v>
      </c>
      <c r="P3645" s="91" t="s">
        <v>30774</v>
      </c>
      <c r="U3645" s="91">
        <v>1</v>
      </c>
      <c r="V3645" s="91">
        <v>500000</v>
      </c>
      <c r="W3645" s="91">
        <v>0</v>
      </c>
      <c r="X3645" s="91">
        <v>100</v>
      </c>
      <c r="Y3645" s="91">
        <v>120</v>
      </c>
      <c r="Z3645" s="91">
        <v>0</v>
      </c>
      <c r="AA3645" s="91">
        <v>0</v>
      </c>
      <c r="AB3645" s="91">
        <v>0</v>
      </c>
      <c r="AC3645" s="91">
        <v>0</v>
      </c>
      <c r="AD3645" s="91">
        <v>0</v>
      </c>
      <c r="AE3645" s="91">
        <v>0</v>
      </c>
      <c r="AF3645" s="91">
        <v>138</v>
      </c>
      <c r="AG3645" s="91">
        <v>838</v>
      </c>
      <c r="AH3645" s="91">
        <v>100651</v>
      </c>
      <c r="AI3645" s="91">
        <v>2</v>
      </c>
      <c r="AJ3645" s="91" t="s">
        <v>30775</v>
      </c>
      <c r="AK3645" s="91">
        <v>0</v>
      </c>
      <c r="AL3645" s="91">
        <v>0</v>
      </c>
      <c r="AM3645" s="91" t="s">
        <v>87</v>
      </c>
      <c r="AO3645" s="91">
        <v>0</v>
      </c>
      <c r="AP3645" s="91">
        <v>2</v>
      </c>
      <c r="AQ3645" s="91">
        <v>1138496</v>
      </c>
      <c r="AR3645" s="91" t="s">
        <v>87</v>
      </c>
      <c r="AU3645" s="93">
        <v>42060</v>
      </c>
      <c r="AW3645" s="91">
        <v>1</v>
      </c>
      <c r="AX3645" s="91">
        <v>0</v>
      </c>
      <c r="AZ3645" s="92">
        <v>37761</v>
      </c>
      <c r="BA3645" s="91" t="s">
        <v>183</v>
      </c>
      <c r="BB3645" s="92">
        <v>42057</v>
      </c>
      <c r="BC3645" s="91" t="s">
        <v>87</v>
      </c>
    </row>
    <row r="3646" spans="1:55">
      <c r="A3646" s="91">
        <f t="shared" si="56"/>
        <v>3645</v>
      </c>
      <c r="B3646" s="91">
        <v>1534201</v>
      </c>
      <c r="C3646" s="91">
        <v>38</v>
      </c>
      <c r="D3646" s="91">
        <v>26</v>
      </c>
      <c r="E3646" s="91" t="s">
        <v>87</v>
      </c>
      <c r="F3646" s="91" t="s">
        <v>87</v>
      </c>
      <c r="G3646" s="91" t="s">
        <v>30776</v>
      </c>
      <c r="I3646" s="91" t="s">
        <v>30777</v>
      </c>
      <c r="J3646" s="91" t="s">
        <v>30778</v>
      </c>
      <c r="K3646" s="91" t="s">
        <v>30779</v>
      </c>
      <c r="L3646" s="91" t="s">
        <v>30780</v>
      </c>
      <c r="O3646" s="91" t="s">
        <v>30781</v>
      </c>
      <c r="P3646" s="91" t="s">
        <v>87</v>
      </c>
      <c r="U3646" s="91">
        <v>0</v>
      </c>
      <c r="V3646" s="91">
        <v>500000</v>
      </c>
      <c r="W3646" s="91">
        <v>100</v>
      </c>
      <c r="X3646" s="91">
        <v>0</v>
      </c>
      <c r="Y3646" s="91">
        <v>0</v>
      </c>
      <c r="Z3646" s="91">
        <v>0</v>
      </c>
      <c r="AA3646" s="91">
        <v>0</v>
      </c>
      <c r="AB3646" s="91">
        <v>0</v>
      </c>
      <c r="AC3646" s="91">
        <v>100</v>
      </c>
      <c r="AD3646" s="91">
        <v>0</v>
      </c>
      <c r="AE3646" s="91">
        <v>0</v>
      </c>
      <c r="AF3646" s="91">
        <v>1356</v>
      </c>
      <c r="AG3646" s="91">
        <v>23</v>
      </c>
      <c r="AH3646" s="91">
        <v>319</v>
      </c>
      <c r="AI3646" s="91">
        <v>2</v>
      </c>
      <c r="AJ3646" s="91" t="s">
        <v>30782</v>
      </c>
      <c r="AK3646" s="91">
        <v>0</v>
      </c>
      <c r="AL3646" s="91">
        <v>2</v>
      </c>
      <c r="AM3646" s="91" t="s">
        <v>87</v>
      </c>
      <c r="AO3646" s="91">
        <v>0</v>
      </c>
      <c r="AP3646" s="91">
        <v>2</v>
      </c>
      <c r="AQ3646" s="91" t="s">
        <v>87</v>
      </c>
      <c r="AR3646" s="91" t="s">
        <v>87</v>
      </c>
      <c r="AW3646" s="91">
        <v>1</v>
      </c>
      <c r="AX3646" s="91">
        <v>0</v>
      </c>
      <c r="AZ3646" s="92">
        <v>38107</v>
      </c>
      <c r="BA3646" s="91" t="s">
        <v>183</v>
      </c>
      <c r="BB3646" s="92">
        <v>38107</v>
      </c>
      <c r="BC3646" s="91" t="s">
        <v>87</v>
      </c>
    </row>
    <row r="3647" spans="1:55">
      <c r="A3647" s="91">
        <f t="shared" si="56"/>
        <v>3646</v>
      </c>
      <c r="B3647" s="91">
        <v>1568801</v>
      </c>
      <c r="C3647" s="91">
        <v>38</v>
      </c>
      <c r="D3647" s="91">
        <v>26</v>
      </c>
      <c r="E3647" s="91" t="s">
        <v>87</v>
      </c>
      <c r="F3647" s="91" t="s">
        <v>87</v>
      </c>
      <c r="G3647" s="91" t="s">
        <v>30783</v>
      </c>
      <c r="I3647" s="91" t="s">
        <v>30784</v>
      </c>
      <c r="J3647" s="91" t="s">
        <v>30785</v>
      </c>
      <c r="K3647" s="91" t="s">
        <v>30786</v>
      </c>
      <c r="L3647" s="91" t="s">
        <v>30787</v>
      </c>
      <c r="O3647" s="91" t="s">
        <v>30788</v>
      </c>
      <c r="P3647" s="91" t="s">
        <v>30789</v>
      </c>
      <c r="R3647" s="91" t="s">
        <v>30790</v>
      </c>
      <c r="S3647" s="91" t="s">
        <v>30791</v>
      </c>
      <c r="T3647" s="91" t="s">
        <v>269</v>
      </c>
      <c r="U3647" s="91">
        <v>0</v>
      </c>
      <c r="V3647" s="91">
        <v>0</v>
      </c>
      <c r="W3647" s="91">
        <v>100</v>
      </c>
      <c r="X3647" s="91">
        <v>0</v>
      </c>
      <c r="Y3647" s="91">
        <v>0</v>
      </c>
      <c r="Z3647" s="91">
        <v>0</v>
      </c>
      <c r="AA3647" s="91">
        <v>0</v>
      </c>
      <c r="AB3647" s="91">
        <v>0</v>
      </c>
      <c r="AC3647" s="91">
        <v>100</v>
      </c>
      <c r="AD3647" s="91">
        <v>0</v>
      </c>
      <c r="AE3647" s="91">
        <v>0</v>
      </c>
      <c r="AF3647" s="91">
        <v>1</v>
      </c>
      <c r="AG3647" s="91">
        <v>260</v>
      </c>
      <c r="AH3647" s="91">
        <v>1425881</v>
      </c>
      <c r="AI3647" s="91">
        <v>1</v>
      </c>
      <c r="AJ3647" s="91" t="s">
        <v>30792</v>
      </c>
      <c r="AK3647" s="91">
        <v>0</v>
      </c>
      <c r="AL3647" s="91">
        <v>2</v>
      </c>
      <c r="AM3647" s="91" t="s">
        <v>87</v>
      </c>
      <c r="AO3647" s="91">
        <v>0</v>
      </c>
      <c r="AP3647" s="91">
        <v>2</v>
      </c>
      <c r="AQ3647" s="91" t="s">
        <v>87</v>
      </c>
      <c r="AR3647" s="91" t="s">
        <v>87</v>
      </c>
      <c r="AW3647" s="91">
        <v>1</v>
      </c>
      <c r="AX3647" s="91">
        <v>0</v>
      </c>
      <c r="AZ3647" s="92">
        <v>38268</v>
      </c>
      <c r="BA3647" s="91" t="s">
        <v>183</v>
      </c>
      <c r="BB3647" s="92">
        <v>41205</v>
      </c>
      <c r="BC3647" s="91" t="s">
        <v>87</v>
      </c>
    </row>
    <row r="3648" spans="1:55">
      <c r="A3648" s="91">
        <f t="shared" si="56"/>
        <v>3647</v>
      </c>
      <c r="B3648" s="91">
        <v>1652301</v>
      </c>
      <c r="C3648" s="91">
        <v>50</v>
      </c>
      <c r="D3648" s="91">
        <v>26</v>
      </c>
      <c r="E3648" s="91" t="s">
        <v>87</v>
      </c>
      <c r="F3648" s="91" t="s">
        <v>87</v>
      </c>
      <c r="G3648" s="91" t="s">
        <v>30793</v>
      </c>
      <c r="I3648" s="91" t="s">
        <v>30794</v>
      </c>
      <c r="K3648" s="91" t="s">
        <v>10498</v>
      </c>
      <c r="L3648" s="91" t="s">
        <v>30795</v>
      </c>
      <c r="O3648" s="91" t="s">
        <v>30796</v>
      </c>
      <c r="P3648" s="91" t="s">
        <v>30797</v>
      </c>
      <c r="U3648" s="91">
        <v>0</v>
      </c>
      <c r="V3648" s="91">
        <v>500000</v>
      </c>
      <c r="W3648" s="91">
        <v>0</v>
      </c>
      <c r="X3648" s="91">
        <v>100</v>
      </c>
      <c r="Y3648" s="91">
        <v>120</v>
      </c>
      <c r="Z3648" s="91">
        <v>40</v>
      </c>
      <c r="AA3648" s="91">
        <v>60</v>
      </c>
      <c r="AB3648" s="91">
        <v>120</v>
      </c>
      <c r="AC3648" s="91">
        <v>40</v>
      </c>
      <c r="AD3648" s="91">
        <v>60</v>
      </c>
      <c r="AE3648" s="91">
        <v>120</v>
      </c>
      <c r="AF3648" s="91">
        <v>5</v>
      </c>
      <c r="AG3648" s="91">
        <v>461</v>
      </c>
      <c r="AH3648" s="91">
        <v>1641489</v>
      </c>
      <c r="AI3648" s="91">
        <v>1</v>
      </c>
      <c r="AJ3648" s="91" t="s">
        <v>30794</v>
      </c>
      <c r="AK3648" s="91">
        <v>0</v>
      </c>
      <c r="AL3648" s="91">
        <v>0</v>
      </c>
      <c r="AM3648" s="91" t="s">
        <v>87</v>
      </c>
      <c r="AO3648" s="91">
        <v>0</v>
      </c>
      <c r="AP3648" s="91">
        <v>2</v>
      </c>
      <c r="AQ3648" s="91" t="s">
        <v>87</v>
      </c>
      <c r="AR3648" s="91" t="s">
        <v>87</v>
      </c>
      <c r="AW3648" s="91">
        <v>1</v>
      </c>
      <c r="AX3648" s="91">
        <v>0</v>
      </c>
      <c r="AZ3648" s="92">
        <v>38693</v>
      </c>
      <c r="BA3648" s="91" t="s">
        <v>183</v>
      </c>
      <c r="BB3648" s="92">
        <v>38693</v>
      </c>
      <c r="BC3648" s="91" t="s">
        <v>87</v>
      </c>
    </row>
    <row r="3649" spans="1:55">
      <c r="A3649" s="91">
        <f t="shared" si="56"/>
        <v>3648</v>
      </c>
      <c r="B3649" s="91">
        <v>1814801</v>
      </c>
      <c r="C3649" s="91">
        <v>80</v>
      </c>
      <c r="D3649" s="91">
        <v>26</v>
      </c>
      <c r="E3649" s="91" t="s">
        <v>87</v>
      </c>
      <c r="F3649" s="91" t="s">
        <v>87</v>
      </c>
      <c r="G3649" s="91" t="s">
        <v>30798</v>
      </c>
      <c r="I3649" s="91" t="s">
        <v>30799</v>
      </c>
      <c r="J3649" s="91" t="s">
        <v>30800</v>
      </c>
      <c r="K3649" s="91" t="s">
        <v>30801</v>
      </c>
      <c r="L3649" s="91" t="s">
        <v>30802</v>
      </c>
      <c r="O3649" s="91" t="s">
        <v>30803</v>
      </c>
      <c r="P3649" s="91" t="s">
        <v>30803</v>
      </c>
      <c r="R3649" s="91" t="s">
        <v>30804</v>
      </c>
      <c r="S3649" s="91" t="s">
        <v>30805</v>
      </c>
      <c r="T3649" s="91" t="s">
        <v>269</v>
      </c>
      <c r="U3649" s="91">
        <v>0</v>
      </c>
      <c r="V3649" s="91">
        <v>500000</v>
      </c>
      <c r="W3649" s="91">
        <v>0</v>
      </c>
      <c r="X3649" s="91">
        <v>100</v>
      </c>
      <c r="Y3649" s="91">
        <v>120</v>
      </c>
      <c r="Z3649" s="91">
        <v>40</v>
      </c>
      <c r="AA3649" s="91">
        <v>60</v>
      </c>
      <c r="AB3649" s="91">
        <v>120</v>
      </c>
      <c r="AC3649" s="91">
        <v>40</v>
      </c>
      <c r="AD3649" s="91">
        <v>60</v>
      </c>
      <c r="AE3649" s="91">
        <v>120</v>
      </c>
      <c r="AF3649" s="91">
        <v>1903</v>
      </c>
      <c r="AG3649" s="91">
        <v>141</v>
      </c>
      <c r="AH3649" s="91">
        <v>115546</v>
      </c>
      <c r="AI3649" s="91">
        <v>1</v>
      </c>
      <c r="AJ3649" s="91" t="s">
        <v>30806</v>
      </c>
      <c r="AK3649" s="91">
        <v>0</v>
      </c>
      <c r="AL3649" s="91">
        <v>0</v>
      </c>
      <c r="AM3649" s="91" t="s">
        <v>87</v>
      </c>
      <c r="AO3649" s="91">
        <v>0</v>
      </c>
      <c r="AP3649" s="91">
        <v>2</v>
      </c>
      <c r="AQ3649" s="91" t="s">
        <v>87</v>
      </c>
      <c r="AR3649" s="91" t="s">
        <v>87</v>
      </c>
      <c r="AW3649" s="91">
        <v>1</v>
      </c>
      <c r="AX3649" s="91">
        <v>0</v>
      </c>
      <c r="AZ3649" s="92">
        <v>39433</v>
      </c>
      <c r="BA3649" s="91" t="s">
        <v>183</v>
      </c>
      <c r="BB3649" s="92">
        <v>40128</v>
      </c>
      <c r="BC3649" s="91" t="s">
        <v>87</v>
      </c>
    </row>
    <row r="3650" spans="1:55">
      <c r="A3650" s="91">
        <f t="shared" si="56"/>
        <v>3649</v>
      </c>
      <c r="B3650" s="91">
        <v>1979402</v>
      </c>
      <c r="C3650" s="91">
        <v>20</v>
      </c>
      <c r="D3650" s="91">
        <v>26</v>
      </c>
      <c r="E3650" s="91" t="s">
        <v>87</v>
      </c>
      <c r="F3650" s="91" t="s">
        <v>87</v>
      </c>
      <c r="G3650" s="91" t="s">
        <v>30807</v>
      </c>
      <c r="H3650" s="91" t="s">
        <v>2482</v>
      </c>
      <c r="I3650" s="91" t="s">
        <v>30808</v>
      </c>
      <c r="J3650" s="91" t="s">
        <v>30809</v>
      </c>
      <c r="K3650" s="91" t="s">
        <v>30810</v>
      </c>
      <c r="L3650" s="91" t="s">
        <v>30811</v>
      </c>
      <c r="O3650" s="91" t="s">
        <v>30812</v>
      </c>
      <c r="P3650" s="91" t="s">
        <v>30813</v>
      </c>
      <c r="U3650" s="91">
        <v>0</v>
      </c>
      <c r="V3650" s="91">
        <v>500000</v>
      </c>
      <c r="W3650" s="91">
        <v>0</v>
      </c>
      <c r="X3650" s="91">
        <v>100</v>
      </c>
      <c r="Y3650" s="91">
        <v>120</v>
      </c>
      <c r="Z3650" s="91">
        <v>40</v>
      </c>
      <c r="AA3650" s="91">
        <v>60</v>
      </c>
      <c r="AB3650" s="91">
        <v>120</v>
      </c>
      <c r="AC3650" s="91">
        <v>0</v>
      </c>
      <c r="AD3650" s="91">
        <v>100</v>
      </c>
      <c r="AE3650" s="91">
        <v>120</v>
      </c>
      <c r="AF3650" s="91">
        <v>517</v>
      </c>
      <c r="AG3650" s="91">
        <v>3</v>
      </c>
      <c r="AH3650" s="91">
        <v>9188741</v>
      </c>
      <c r="AI3650" s="91">
        <v>1</v>
      </c>
      <c r="AJ3650" s="91" t="s">
        <v>30814</v>
      </c>
      <c r="AK3650" s="91">
        <v>0</v>
      </c>
      <c r="AL3650" s="91">
        <v>0</v>
      </c>
      <c r="AM3650" s="91" t="s">
        <v>87</v>
      </c>
      <c r="AO3650" s="91">
        <v>0</v>
      </c>
      <c r="AP3650" s="91">
        <v>2</v>
      </c>
      <c r="AQ3650" s="91" t="s">
        <v>87</v>
      </c>
      <c r="AR3650" s="91" t="s">
        <v>87</v>
      </c>
      <c r="AW3650" s="91">
        <v>1</v>
      </c>
      <c r="AX3650" s="91">
        <v>0</v>
      </c>
      <c r="AZ3650" s="92">
        <v>42633</v>
      </c>
      <c r="BA3650" s="91" t="s">
        <v>183</v>
      </c>
      <c r="BB3650" s="92">
        <v>42633</v>
      </c>
      <c r="BC3650" s="91" t="s">
        <v>87</v>
      </c>
    </row>
    <row r="3651" spans="1:55">
      <c r="A3651" s="91">
        <f t="shared" ref="A3651:A3714" si="57">A3650+1</f>
        <v>3650</v>
      </c>
      <c r="B3651" s="91">
        <v>1979501</v>
      </c>
      <c r="C3651" s="91">
        <v>38</v>
      </c>
      <c r="D3651" s="91">
        <v>26</v>
      </c>
      <c r="E3651" s="91" t="s">
        <v>87</v>
      </c>
      <c r="F3651" s="91" t="s">
        <v>87</v>
      </c>
      <c r="G3651" s="91" t="s">
        <v>30807</v>
      </c>
      <c r="H3651" s="91" t="s">
        <v>30815</v>
      </c>
      <c r="I3651" s="91" t="s">
        <v>30814</v>
      </c>
      <c r="K3651" s="91" t="s">
        <v>30816</v>
      </c>
      <c r="L3651" s="91" t="s">
        <v>30817</v>
      </c>
      <c r="O3651" s="91" t="s">
        <v>30818</v>
      </c>
      <c r="P3651" s="91" t="s">
        <v>30819</v>
      </c>
      <c r="R3651" s="91" t="s">
        <v>30820</v>
      </c>
      <c r="S3651" s="91" t="s">
        <v>30821</v>
      </c>
      <c r="T3651" s="91" t="s">
        <v>860</v>
      </c>
      <c r="U3651" s="91">
        <v>0</v>
      </c>
      <c r="V3651" s="91">
        <v>500000</v>
      </c>
      <c r="W3651" s="91">
        <v>0</v>
      </c>
      <c r="X3651" s="91">
        <v>100</v>
      </c>
      <c r="Y3651" s="91">
        <v>120</v>
      </c>
      <c r="Z3651" s="91">
        <v>0</v>
      </c>
      <c r="AA3651" s="91">
        <v>0</v>
      </c>
      <c r="AB3651" s="91">
        <v>0</v>
      </c>
      <c r="AC3651" s="91">
        <v>0</v>
      </c>
      <c r="AD3651" s="91">
        <v>100</v>
      </c>
      <c r="AE3651" s="91">
        <v>120</v>
      </c>
      <c r="AF3651" s="91">
        <v>134</v>
      </c>
      <c r="AG3651" s="91">
        <v>36</v>
      </c>
      <c r="AH3651" s="91">
        <v>3188672</v>
      </c>
      <c r="AI3651" s="91">
        <v>1</v>
      </c>
      <c r="AJ3651" s="91" t="s">
        <v>30814</v>
      </c>
      <c r="AK3651" s="91">
        <v>0</v>
      </c>
      <c r="AL3651" s="91">
        <v>2</v>
      </c>
      <c r="AM3651" s="91" t="s">
        <v>87</v>
      </c>
      <c r="AO3651" s="91">
        <v>0</v>
      </c>
      <c r="AP3651" s="91">
        <v>2</v>
      </c>
      <c r="AQ3651" s="91" t="s">
        <v>87</v>
      </c>
      <c r="AR3651" s="91" t="s">
        <v>87</v>
      </c>
      <c r="AW3651" s="91">
        <v>1</v>
      </c>
      <c r="AX3651" s="91">
        <v>0</v>
      </c>
      <c r="AZ3651" s="92">
        <v>40282</v>
      </c>
      <c r="BA3651" s="91" t="s">
        <v>183</v>
      </c>
      <c r="BB3651" s="92">
        <v>40282</v>
      </c>
      <c r="BC3651" s="91" t="s">
        <v>87</v>
      </c>
    </row>
    <row r="3652" spans="1:55">
      <c r="A3652" s="91">
        <f t="shared" si="57"/>
        <v>3651</v>
      </c>
      <c r="B3652" s="91">
        <v>1997101</v>
      </c>
      <c r="C3652" s="91">
        <v>38</v>
      </c>
      <c r="D3652" s="91">
        <v>26</v>
      </c>
      <c r="E3652" s="91" t="s">
        <v>87</v>
      </c>
      <c r="F3652" s="91" t="s">
        <v>87</v>
      </c>
      <c r="G3652" s="91" t="s">
        <v>30822</v>
      </c>
      <c r="H3652" s="91" t="s">
        <v>306</v>
      </c>
      <c r="I3652" s="91" t="s">
        <v>30823</v>
      </c>
      <c r="K3652" s="91" t="s">
        <v>30824</v>
      </c>
      <c r="L3652" s="91" t="s">
        <v>30825</v>
      </c>
      <c r="O3652" s="91" t="s">
        <v>30826</v>
      </c>
      <c r="P3652" s="91" t="s">
        <v>30827</v>
      </c>
      <c r="R3652" s="91" t="s">
        <v>30828</v>
      </c>
      <c r="S3652" s="91" t="s">
        <v>30829</v>
      </c>
      <c r="T3652" s="91" t="s">
        <v>30830</v>
      </c>
      <c r="U3652" s="91">
        <v>0</v>
      </c>
      <c r="V3652" s="91">
        <v>500000</v>
      </c>
      <c r="W3652" s="91">
        <v>100</v>
      </c>
      <c r="X3652" s="91">
        <v>0</v>
      </c>
      <c r="Y3652" s="91">
        <v>0</v>
      </c>
      <c r="Z3652" s="91">
        <v>0</v>
      </c>
      <c r="AA3652" s="91">
        <v>0</v>
      </c>
      <c r="AB3652" s="91">
        <v>0</v>
      </c>
      <c r="AC3652" s="91">
        <v>100</v>
      </c>
      <c r="AD3652" s="91">
        <v>0</v>
      </c>
      <c r="AE3652" s="91">
        <v>0</v>
      </c>
      <c r="AF3652" s="91">
        <v>9</v>
      </c>
      <c r="AG3652" s="91">
        <v>960</v>
      </c>
      <c r="AH3652" s="91">
        <v>2911255</v>
      </c>
      <c r="AI3652" s="91">
        <v>1</v>
      </c>
      <c r="AJ3652" s="91" t="s">
        <v>30831</v>
      </c>
      <c r="AK3652" s="91">
        <v>0</v>
      </c>
      <c r="AL3652" s="91">
        <v>2</v>
      </c>
      <c r="AM3652" s="91" t="s">
        <v>87</v>
      </c>
      <c r="AO3652" s="91">
        <v>0</v>
      </c>
      <c r="AP3652" s="91">
        <v>2</v>
      </c>
      <c r="AQ3652" s="91" t="s">
        <v>87</v>
      </c>
      <c r="AR3652" s="91" t="s">
        <v>87</v>
      </c>
      <c r="AW3652" s="91">
        <v>1</v>
      </c>
      <c r="AX3652" s="91">
        <v>0</v>
      </c>
      <c r="AZ3652" s="92">
        <v>40345</v>
      </c>
      <c r="BA3652" s="91" t="s">
        <v>183</v>
      </c>
      <c r="BB3652" s="92">
        <v>40345</v>
      </c>
      <c r="BC3652" s="91" t="s">
        <v>87</v>
      </c>
    </row>
    <row r="3653" spans="1:55">
      <c r="A3653" s="91">
        <f t="shared" si="57"/>
        <v>3652</v>
      </c>
      <c r="B3653" s="91">
        <v>2032601</v>
      </c>
      <c r="C3653" s="91">
        <v>38</v>
      </c>
      <c r="D3653" s="91">
        <v>26</v>
      </c>
      <c r="E3653" s="91" t="s">
        <v>87</v>
      </c>
      <c r="F3653" s="91" t="s">
        <v>87</v>
      </c>
      <c r="G3653" s="91" t="s">
        <v>30832</v>
      </c>
      <c r="H3653" s="91" t="s">
        <v>30833</v>
      </c>
      <c r="I3653" s="91" t="s">
        <v>30834</v>
      </c>
      <c r="K3653" s="91" t="s">
        <v>30835</v>
      </c>
      <c r="L3653" s="91" t="s">
        <v>30836</v>
      </c>
      <c r="O3653" s="91" t="s">
        <v>30837</v>
      </c>
      <c r="P3653" s="91" t="s">
        <v>30838</v>
      </c>
      <c r="R3653" s="91" t="s">
        <v>30839</v>
      </c>
      <c r="S3653" s="91" t="s">
        <v>30840</v>
      </c>
      <c r="T3653" s="91" t="s">
        <v>201</v>
      </c>
      <c r="U3653" s="91">
        <v>1</v>
      </c>
      <c r="V3653" s="91">
        <v>500000</v>
      </c>
      <c r="W3653" s="91">
        <v>0</v>
      </c>
      <c r="X3653" s="91">
        <v>100</v>
      </c>
      <c r="Y3653" s="91">
        <v>120</v>
      </c>
      <c r="Z3653" s="91">
        <v>0</v>
      </c>
      <c r="AA3653" s="91">
        <v>0</v>
      </c>
      <c r="AB3653" s="91">
        <v>0</v>
      </c>
      <c r="AC3653" s="91">
        <v>0</v>
      </c>
      <c r="AD3653" s="91">
        <v>100</v>
      </c>
      <c r="AE3653" s="91">
        <v>120</v>
      </c>
      <c r="AF3653" s="91">
        <v>1</v>
      </c>
      <c r="AG3653" s="91">
        <v>170</v>
      </c>
      <c r="AH3653" s="91">
        <v>1709280</v>
      </c>
      <c r="AI3653" s="91">
        <v>1</v>
      </c>
      <c r="AJ3653" s="91" t="s">
        <v>30834</v>
      </c>
      <c r="AK3653" s="91">
        <v>0</v>
      </c>
      <c r="AL3653" s="91">
        <v>2</v>
      </c>
      <c r="AM3653" s="91" t="s">
        <v>87</v>
      </c>
      <c r="AO3653" s="91">
        <v>0</v>
      </c>
      <c r="AP3653" s="91">
        <v>2</v>
      </c>
      <c r="AQ3653" s="91">
        <v>1630381</v>
      </c>
      <c r="AR3653" s="91" t="s">
        <v>87</v>
      </c>
      <c r="AU3653" s="93">
        <v>42088</v>
      </c>
      <c r="AW3653" s="91">
        <v>1</v>
      </c>
      <c r="AX3653" s="91">
        <v>0</v>
      </c>
      <c r="AZ3653" s="92">
        <v>40472</v>
      </c>
      <c r="BA3653" s="91" t="s">
        <v>183</v>
      </c>
      <c r="BB3653" s="92">
        <v>40611</v>
      </c>
      <c r="BC3653" s="91" t="s">
        <v>87</v>
      </c>
    </row>
    <row r="3654" spans="1:55">
      <c r="A3654" s="91">
        <f t="shared" si="57"/>
        <v>3653</v>
      </c>
      <c r="B3654" s="91">
        <v>2103602</v>
      </c>
      <c r="C3654" s="91">
        <v>50</v>
      </c>
      <c r="D3654" s="91">
        <v>26</v>
      </c>
      <c r="E3654" s="91" t="s">
        <v>87</v>
      </c>
      <c r="F3654" s="91" t="s">
        <v>87</v>
      </c>
      <c r="G3654" s="91" t="s">
        <v>30841</v>
      </c>
      <c r="H3654" s="91" t="s">
        <v>30842</v>
      </c>
      <c r="I3654" s="91" t="s">
        <v>30843</v>
      </c>
      <c r="J3654" s="91" t="s">
        <v>30844</v>
      </c>
      <c r="K3654" s="91" t="s">
        <v>2092</v>
      </c>
      <c r="L3654" s="91" t="s">
        <v>30845</v>
      </c>
      <c r="O3654" s="91" t="s">
        <v>30846</v>
      </c>
      <c r="P3654" s="91" t="s">
        <v>30847</v>
      </c>
      <c r="R3654" s="91" t="s">
        <v>10350</v>
      </c>
      <c r="S3654" s="91" t="s">
        <v>23788</v>
      </c>
      <c r="T3654" s="91" t="s">
        <v>860</v>
      </c>
      <c r="U3654" s="91">
        <v>1</v>
      </c>
      <c r="V3654" s="91">
        <v>0</v>
      </c>
      <c r="W3654" s="91">
        <v>0</v>
      </c>
      <c r="X3654" s="91">
        <v>100</v>
      </c>
      <c r="Y3654" s="91">
        <v>120</v>
      </c>
      <c r="Z3654" s="91">
        <v>40</v>
      </c>
      <c r="AA3654" s="91">
        <v>60</v>
      </c>
      <c r="AB3654" s="91">
        <v>120</v>
      </c>
      <c r="AC3654" s="91">
        <v>40</v>
      </c>
      <c r="AD3654" s="91">
        <v>60</v>
      </c>
      <c r="AE3654" s="91">
        <v>120</v>
      </c>
      <c r="AF3654" s="91">
        <v>5</v>
      </c>
      <c r="AG3654" s="91">
        <v>203</v>
      </c>
      <c r="AH3654" s="91">
        <v>702954</v>
      </c>
      <c r="AI3654" s="91">
        <v>1</v>
      </c>
      <c r="AJ3654" s="91" t="s">
        <v>30848</v>
      </c>
      <c r="AK3654" s="91">
        <v>0</v>
      </c>
      <c r="AL3654" s="91">
        <v>0</v>
      </c>
      <c r="AM3654" s="91" t="s">
        <v>87</v>
      </c>
      <c r="AO3654" s="91">
        <v>1</v>
      </c>
      <c r="AP3654" s="91">
        <v>2</v>
      </c>
      <c r="AQ3654" s="91">
        <v>1206032</v>
      </c>
      <c r="AR3654" s="91" t="s">
        <v>87</v>
      </c>
      <c r="AU3654" s="93">
        <v>42791</v>
      </c>
      <c r="AW3654" s="91">
        <v>1</v>
      </c>
      <c r="AX3654" s="91">
        <v>0</v>
      </c>
      <c r="AZ3654" s="92">
        <v>41963</v>
      </c>
      <c r="BA3654" s="91" t="s">
        <v>183</v>
      </c>
      <c r="BB3654" s="92">
        <v>42349</v>
      </c>
      <c r="BC3654" s="91" t="s">
        <v>87</v>
      </c>
    </row>
    <row r="3655" spans="1:55">
      <c r="A3655" s="91">
        <f t="shared" si="57"/>
        <v>3654</v>
      </c>
      <c r="B3655" s="91">
        <v>2182101</v>
      </c>
      <c r="C3655" s="91">
        <v>80</v>
      </c>
      <c r="D3655" s="91">
        <v>26</v>
      </c>
      <c r="E3655" s="91" t="s">
        <v>87</v>
      </c>
      <c r="F3655" s="91" t="s">
        <v>87</v>
      </c>
      <c r="G3655" s="91" t="s">
        <v>30849</v>
      </c>
      <c r="H3655" s="91" t="s">
        <v>30850</v>
      </c>
      <c r="I3655" s="91" t="s">
        <v>30851</v>
      </c>
      <c r="J3655" s="91" t="s">
        <v>30852</v>
      </c>
      <c r="K3655" s="91" t="s">
        <v>30853</v>
      </c>
      <c r="L3655" s="91" t="s">
        <v>30854</v>
      </c>
      <c r="O3655" s="91" t="s">
        <v>30855</v>
      </c>
      <c r="P3655" s="91" t="s">
        <v>30856</v>
      </c>
      <c r="R3655" s="91" t="s">
        <v>30857</v>
      </c>
      <c r="S3655" s="91" t="s">
        <v>30858</v>
      </c>
      <c r="T3655" s="91" t="s">
        <v>30859</v>
      </c>
      <c r="U3655" s="91">
        <v>0</v>
      </c>
      <c r="V3655" s="91">
        <v>500000</v>
      </c>
      <c r="W3655" s="91">
        <v>0</v>
      </c>
      <c r="X3655" s="91">
        <v>100</v>
      </c>
      <c r="Y3655" s="91">
        <v>120</v>
      </c>
      <c r="Z3655" s="91">
        <v>40</v>
      </c>
      <c r="AA3655" s="91">
        <v>60</v>
      </c>
      <c r="AB3655" s="91">
        <v>120</v>
      </c>
      <c r="AC3655" s="91">
        <v>0</v>
      </c>
      <c r="AD3655" s="91">
        <v>100</v>
      </c>
      <c r="AE3655" s="91">
        <v>120</v>
      </c>
      <c r="AF3655" s="91">
        <v>9</v>
      </c>
      <c r="AG3655" s="91">
        <v>760</v>
      </c>
      <c r="AH3655" s="91">
        <v>6794597</v>
      </c>
      <c r="AI3655" s="91">
        <v>1</v>
      </c>
      <c r="AJ3655" s="91" t="s">
        <v>30860</v>
      </c>
      <c r="AK3655" s="91">
        <v>0</v>
      </c>
      <c r="AL3655" s="91">
        <v>0</v>
      </c>
      <c r="AM3655" s="91" t="s">
        <v>87</v>
      </c>
      <c r="AO3655" s="91">
        <v>1</v>
      </c>
      <c r="AP3655" s="91">
        <v>2</v>
      </c>
      <c r="AQ3655" s="91" t="s">
        <v>87</v>
      </c>
      <c r="AR3655" s="91" t="s">
        <v>87</v>
      </c>
      <c r="AW3655" s="91">
        <v>1</v>
      </c>
      <c r="AX3655" s="91">
        <v>0</v>
      </c>
      <c r="AZ3655" s="92">
        <v>40920</v>
      </c>
      <c r="BA3655" s="91" t="s">
        <v>183</v>
      </c>
      <c r="BB3655" s="92">
        <v>40960</v>
      </c>
      <c r="BC3655" s="91" t="s">
        <v>87</v>
      </c>
    </row>
    <row r="3656" spans="1:55">
      <c r="A3656" s="91">
        <f t="shared" si="57"/>
        <v>3655</v>
      </c>
      <c r="B3656" s="91">
        <v>2222001</v>
      </c>
      <c r="C3656" s="91">
        <v>38</v>
      </c>
      <c r="D3656" s="91">
        <v>26</v>
      </c>
      <c r="E3656" s="91" t="s">
        <v>87</v>
      </c>
      <c r="F3656" s="91" t="s">
        <v>87</v>
      </c>
      <c r="G3656" s="91" t="s">
        <v>30861</v>
      </c>
      <c r="H3656" s="91" t="s">
        <v>30862</v>
      </c>
      <c r="I3656" s="91" t="s">
        <v>30863</v>
      </c>
      <c r="K3656" s="91" t="s">
        <v>9112</v>
      </c>
      <c r="L3656" s="91" t="s">
        <v>30864</v>
      </c>
      <c r="O3656" s="91" t="s">
        <v>30865</v>
      </c>
      <c r="P3656" s="91" t="s">
        <v>30866</v>
      </c>
      <c r="R3656" s="91" t="s">
        <v>30867</v>
      </c>
      <c r="S3656" s="91" t="s">
        <v>30868</v>
      </c>
      <c r="T3656" s="91" t="s">
        <v>860</v>
      </c>
      <c r="U3656" s="91">
        <v>0</v>
      </c>
      <c r="V3656" s="91">
        <v>500000</v>
      </c>
      <c r="W3656" s="91">
        <v>0</v>
      </c>
      <c r="X3656" s="91">
        <v>100</v>
      </c>
      <c r="Y3656" s="91">
        <v>120</v>
      </c>
      <c r="Z3656" s="91">
        <v>0</v>
      </c>
      <c r="AA3656" s="91">
        <v>0</v>
      </c>
      <c r="AB3656" s="91">
        <v>0</v>
      </c>
      <c r="AC3656" s="91">
        <v>0</v>
      </c>
      <c r="AD3656" s="91">
        <v>100</v>
      </c>
      <c r="AE3656" s="91">
        <v>120</v>
      </c>
      <c r="AF3656" s="91">
        <v>5</v>
      </c>
      <c r="AG3656" s="91">
        <v>339</v>
      </c>
      <c r="AH3656" s="91">
        <v>1020900</v>
      </c>
      <c r="AI3656" s="91">
        <v>1</v>
      </c>
      <c r="AJ3656" s="91" t="s">
        <v>30869</v>
      </c>
      <c r="AK3656" s="91">
        <v>0</v>
      </c>
      <c r="AL3656" s="91">
        <v>0</v>
      </c>
      <c r="AM3656" s="91" t="s">
        <v>87</v>
      </c>
      <c r="AO3656" s="91">
        <v>1</v>
      </c>
      <c r="AP3656" s="91">
        <v>2</v>
      </c>
      <c r="AQ3656" s="91" t="s">
        <v>87</v>
      </c>
      <c r="AR3656" s="91" t="s">
        <v>87</v>
      </c>
      <c r="AW3656" s="91">
        <v>1</v>
      </c>
      <c r="AX3656" s="91">
        <v>0</v>
      </c>
      <c r="AZ3656" s="92">
        <v>41061</v>
      </c>
      <c r="BA3656" s="91" t="s">
        <v>183</v>
      </c>
      <c r="BB3656" s="92">
        <v>41061</v>
      </c>
      <c r="BC3656" s="91" t="s">
        <v>87</v>
      </c>
    </row>
    <row r="3657" spans="1:55">
      <c r="A3657" s="91">
        <f t="shared" si="57"/>
        <v>3656</v>
      </c>
      <c r="B3657" s="91">
        <v>2264101</v>
      </c>
      <c r="C3657" s="91">
        <v>38</v>
      </c>
      <c r="D3657" s="91">
        <v>26</v>
      </c>
      <c r="E3657" s="91" t="s">
        <v>87</v>
      </c>
      <c r="F3657" s="91" t="s">
        <v>87</v>
      </c>
      <c r="G3657" s="91" t="s">
        <v>30870</v>
      </c>
      <c r="I3657" s="91" t="s">
        <v>30871</v>
      </c>
      <c r="J3657" s="91" t="s">
        <v>30872</v>
      </c>
      <c r="K3657" s="91" t="s">
        <v>30873</v>
      </c>
      <c r="L3657" s="91" t="s">
        <v>30874</v>
      </c>
      <c r="O3657" s="91" t="s">
        <v>30875</v>
      </c>
      <c r="P3657" s="91" t="s">
        <v>30876</v>
      </c>
      <c r="R3657" s="91" t="s">
        <v>30877</v>
      </c>
      <c r="S3657" s="91" t="s">
        <v>30878</v>
      </c>
      <c r="T3657" s="91" t="s">
        <v>269</v>
      </c>
      <c r="U3657" s="91">
        <v>0</v>
      </c>
      <c r="V3657" s="91">
        <v>0</v>
      </c>
      <c r="W3657" s="91">
        <v>100</v>
      </c>
      <c r="X3657" s="91">
        <v>0</v>
      </c>
      <c r="Y3657" s="91">
        <v>0</v>
      </c>
      <c r="Z3657" s="91">
        <v>100</v>
      </c>
      <c r="AA3657" s="91">
        <v>0</v>
      </c>
      <c r="AB3657" s="91">
        <v>0</v>
      </c>
      <c r="AC3657" s="91">
        <v>100</v>
      </c>
      <c r="AD3657" s="91">
        <v>0</v>
      </c>
      <c r="AE3657" s="91">
        <v>0</v>
      </c>
      <c r="AF3657" s="91">
        <v>1</v>
      </c>
      <c r="AG3657" s="91">
        <v>116</v>
      </c>
      <c r="AH3657" s="91">
        <v>839786</v>
      </c>
      <c r="AI3657" s="91">
        <v>1</v>
      </c>
      <c r="AJ3657" s="91" t="s">
        <v>30879</v>
      </c>
      <c r="AK3657" s="91">
        <v>0</v>
      </c>
      <c r="AL3657" s="91">
        <v>0</v>
      </c>
      <c r="AM3657" s="91" t="s">
        <v>87</v>
      </c>
      <c r="AO3657" s="91">
        <v>0</v>
      </c>
      <c r="AP3657" s="91">
        <v>2</v>
      </c>
      <c r="AQ3657" s="91" t="s">
        <v>87</v>
      </c>
      <c r="AR3657" s="91" t="s">
        <v>87</v>
      </c>
      <c r="AW3657" s="91">
        <v>1</v>
      </c>
      <c r="AX3657" s="91">
        <v>0</v>
      </c>
      <c r="AZ3657" s="92">
        <v>41228</v>
      </c>
      <c r="BA3657" s="91" t="s">
        <v>183</v>
      </c>
      <c r="BB3657" s="92">
        <v>41715</v>
      </c>
      <c r="BC3657" s="91" t="s">
        <v>87</v>
      </c>
    </row>
    <row r="3658" spans="1:55">
      <c r="A3658" s="91">
        <f t="shared" si="57"/>
        <v>3657</v>
      </c>
      <c r="B3658" s="91">
        <v>2375801</v>
      </c>
      <c r="C3658" s="91">
        <v>70</v>
      </c>
      <c r="D3658" s="91">
        <v>26</v>
      </c>
      <c r="E3658" s="91" t="s">
        <v>87</v>
      </c>
      <c r="F3658" s="91" t="s">
        <v>87</v>
      </c>
      <c r="G3658" s="91" t="s">
        <v>30880</v>
      </c>
      <c r="I3658" s="91" t="s">
        <v>30881</v>
      </c>
      <c r="K3658" s="91" t="s">
        <v>30882</v>
      </c>
      <c r="L3658" s="91" t="s">
        <v>30883</v>
      </c>
      <c r="O3658" s="91" t="s">
        <v>30884</v>
      </c>
      <c r="P3658" s="91" t="s">
        <v>30885</v>
      </c>
      <c r="R3658" s="91" t="s">
        <v>30886</v>
      </c>
      <c r="T3658" s="91" t="s">
        <v>269</v>
      </c>
      <c r="U3658" s="91">
        <v>0</v>
      </c>
      <c r="V3658" s="91">
        <v>0</v>
      </c>
      <c r="W3658" s="91">
        <v>0</v>
      </c>
      <c r="X3658" s="91">
        <v>0</v>
      </c>
      <c r="Y3658" s="91">
        <v>0</v>
      </c>
      <c r="Z3658" s="91">
        <v>0</v>
      </c>
      <c r="AA3658" s="91">
        <v>0</v>
      </c>
      <c r="AB3658" s="91">
        <v>0</v>
      </c>
      <c r="AC3658" s="91">
        <v>100</v>
      </c>
      <c r="AD3658" s="91">
        <v>0</v>
      </c>
      <c r="AE3658" s="91">
        <v>0</v>
      </c>
      <c r="AF3658" s="91">
        <v>5</v>
      </c>
      <c r="AG3658" s="91">
        <v>229</v>
      </c>
      <c r="AH3658" s="91">
        <v>1755</v>
      </c>
      <c r="AI3658" s="91">
        <v>2</v>
      </c>
      <c r="AJ3658" s="91" t="s">
        <v>30887</v>
      </c>
      <c r="AK3658" s="91">
        <v>0</v>
      </c>
      <c r="AL3658" s="91">
        <v>0</v>
      </c>
      <c r="AM3658" s="91" t="s">
        <v>87</v>
      </c>
      <c r="AO3658" s="91">
        <v>0</v>
      </c>
      <c r="AP3658" s="91">
        <v>0</v>
      </c>
      <c r="AQ3658" s="91" t="s">
        <v>87</v>
      </c>
      <c r="AR3658" s="91" t="s">
        <v>87</v>
      </c>
      <c r="AW3658" s="91">
        <v>1</v>
      </c>
      <c r="AX3658" s="91">
        <v>0</v>
      </c>
      <c r="AZ3658" s="92">
        <v>43132</v>
      </c>
      <c r="BA3658" s="91" t="s">
        <v>442</v>
      </c>
      <c r="BB3658" s="92">
        <v>43132</v>
      </c>
      <c r="BC3658" s="91" t="s">
        <v>442</v>
      </c>
    </row>
    <row r="3659" spans="1:55">
      <c r="A3659" s="91">
        <f t="shared" si="57"/>
        <v>3658</v>
      </c>
      <c r="B3659" s="91">
        <v>2412101</v>
      </c>
      <c r="C3659" s="91">
        <v>70</v>
      </c>
      <c r="D3659" s="91">
        <v>26</v>
      </c>
      <c r="E3659" s="91" t="s">
        <v>87</v>
      </c>
      <c r="F3659" s="91" t="s">
        <v>87</v>
      </c>
      <c r="G3659" s="91" t="s">
        <v>30888</v>
      </c>
      <c r="I3659" s="91" t="s">
        <v>30889</v>
      </c>
      <c r="K3659" s="91" t="s">
        <v>30890</v>
      </c>
      <c r="L3659" s="91" t="s">
        <v>30891</v>
      </c>
      <c r="O3659" s="91" t="s">
        <v>30892</v>
      </c>
      <c r="P3659" s="91" t="s">
        <v>30893</v>
      </c>
      <c r="R3659" s="91" t="s">
        <v>30894</v>
      </c>
      <c r="S3659" s="91" t="s">
        <v>30895</v>
      </c>
      <c r="T3659" s="91" t="s">
        <v>269</v>
      </c>
      <c r="U3659" s="91">
        <v>1</v>
      </c>
      <c r="V3659" s="91">
        <v>500000</v>
      </c>
      <c r="W3659" s="91">
        <v>0</v>
      </c>
      <c r="X3659" s="91">
        <v>100</v>
      </c>
      <c r="Y3659" s="91">
        <v>120</v>
      </c>
      <c r="Z3659" s="91">
        <v>0</v>
      </c>
      <c r="AA3659" s="91">
        <v>60</v>
      </c>
      <c r="AB3659" s="91">
        <v>120</v>
      </c>
      <c r="AC3659" s="91">
        <v>0</v>
      </c>
      <c r="AD3659" s="91">
        <v>100</v>
      </c>
      <c r="AE3659" s="91">
        <v>120</v>
      </c>
      <c r="AF3659" s="91">
        <v>163</v>
      </c>
      <c r="AG3659" s="91">
        <v>314</v>
      </c>
      <c r="AH3659" s="91">
        <v>111192</v>
      </c>
      <c r="AI3659" s="91">
        <v>2</v>
      </c>
      <c r="AJ3659" s="91" t="s">
        <v>30889</v>
      </c>
      <c r="AK3659" s="91">
        <v>0</v>
      </c>
      <c r="AL3659" s="91">
        <v>0</v>
      </c>
      <c r="AM3659" s="91" t="s">
        <v>87</v>
      </c>
      <c r="AO3659" s="91">
        <v>0</v>
      </c>
      <c r="AP3659" s="91">
        <v>2</v>
      </c>
      <c r="AQ3659" s="91">
        <v>1584895</v>
      </c>
      <c r="AR3659" s="91" t="s">
        <v>87</v>
      </c>
      <c r="AU3659" s="93">
        <v>42060</v>
      </c>
      <c r="AW3659" s="91">
        <v>1</v>
      </c>
      <c r="AX3659" s="91">
        <v>0</v>
      </c>
      <c r="AZ3659" s="92">
        <v>41919</v>
      </c>
      <c r="BA3659" s="91" t="s">
        <v>183</v>
      </c>
      <c r="BB3659" s="92">
        <v>42057</v>
      </c>
      <c r="BC3659" s="91" t="s">
        <v>87</v>
      </c>
    </row>
    <row r="3660" spans="1:55">
      <c r="A3660" s="91">
        <f t="shared" si="57"/>
        <v>3659</v>
      </c>
      <c r="B3660" s="91">
        <v>2468701</v>
      </c>
      <c r="C3660" s="91">
        <v>50</v>
      </c>
      <c r="D3660" s="91">
        <v>26</v>
      </c>
      <c r="E3660" s="91" t="s">
        <v>87</v>
      </c>
      <c r="F3660" s="91" t="s">
        <v>87</v>
      </c>
      <c r="G3660" s="91" t="s">
        <v>30896</v>
      </c>
      <c r="H3660" s="91" t="s">
        <v>30897</v>
      </c>
      <c r="I3660" s="91" t="s">
        <v>30898</v>
      </c>
      <c r="J3660" s="91" t="s">
        <v>30899</v>
      </c>
      <c r="K3660" s="91" t="s">
        <v>30900</v>
      </c>
      <c r="L3660" s="91" t="s">
        <v>30901</v>
      </c>
      <c r="O3660" s="91" t="s">
        <v>30902</v>
      </c>
      <c r="P3660" s="91" t="s">
        <v>30902</v>
      </c>
      <c r="R3660" s="91" t="s">
        <v>30903</v>
      </c>
      <c r="S3660" s="91" t="s">
        <v>30904</v>
      </c>
      <c r="T3660" s="91" t="s">
        <v>269</v>
      </c>
      <c r="U3660" s="91">
        <v>1</v>
      </c>
      <c r="V3660" s="91">
        <v>0</v>
      </c>
      <c r="W3660" s="91">
        <v>0</v>
      </c>
      <c r="X3660" s="91">
        <v>100</v>
      </c>
      <c r="Y3660" s="91">
        <v>120</v>
      </c>
      <c r="Z3660" s="91">
        <v>40</v>
      </c>
      <c r="AA3660" s="91">
        <v>60</v>
      </c>
      <c r="AB3660" s="91">
        <v>120</v>
      </c>
      <c r="AC3660" s="91">
        <v>40</v>
      </c>
      <c r="AD3660" s="91">
        <v>60</v>
      </c>
      <c r="AE3660" s="91">
        <v>120</v>
      </c>
      <c r="AF3660" s="91">
        <v>177</v>
      </c>
      <c r="AG3660" s="91">
        <v>239</v>
      </c>
      <c r="AH3660" s="91">
        <v>343401</v>
      </c>
      <c r="AI3660" s="91">
        <v>1</v>
      </c>
      <c r="AJ3660" s="91" t="s">
        <v>30905</v>
      </c>
      <c r="AK3660" s="91">
        <v>0</v>
      </c>
      <c r="AL3660" s="91">
        <v>2</v>
      </c>
      <c r="AM3660" s="91" t="s">
        <v>87</v>
      </c>
      <c r="AO3660" s="91">
        <v>0</v>
      </c>
      <c r="AP3660" s="91">
        <v>2</v>
      </c>
      <c r="AQ3660" s="91">
        <v>1765740</v>
      </c>
      <c r="AR3660" s="91" t="s">
        <v>87</v>
      </c>
      <c r="AU3660" s="93">
        <v>42302</v>
      </c>
      <c r="AW3660" s="91">
        <v>1</v>
      </c>
      <c r="AX3660" s="91">
        <v>0</v>
      </c>
      <c r="AZ3660" s="92">
        <v>42213</v>
      </c>
      <c r="BA3660" s="91" t="s">
        <v>183</v>
      </c>
      <c r="BB3660" s="92">
        <v>42213</v>
      </c>
      <c r="BC3660" s="91" t="s">
        <v>87</v>
      </c>
    </row>
    <row r="3661" spans="1:55">
      <c r="A3661" s="91">
        <f t="shared" si="57"/>
        <v>3660</v>
      </c>
      <c r="B3661" s="91">
        <v>2514801</v>
      </c>
      <c r="C3661" s="91">
        <v>70</v>
      </c>
      <c r="D3661" s="91">
        <v>26</v>
      </c>
      <c r="E3661" s="91" t="s">
        <v>87</v>
      </c>
      <c r="F3661" s="91" t="s">
        <v>87</v>
      </c>
      <c r="G3661" s="91" t="s">
        <v>30906</v>
      </c>
      <c r="I3661" s="91" t="s">
        <v>30907</v>
      </c>
      <c r="J3661" s="91" t="s">
        <v>30908</v>
      </c>
      <c r="K3661" s="91" t="s">
        <v>30909</v>
      </c>
      <c r="L3661" s="91" t="s">
        <v>30910</v>
      </c>
      <c r="O3661" s="91" t="s">
        <v>30911</v>
      </c>
      <c r="P3661" s="91" t="s">
        <v>30912</v>
      </c>
      <c r="R3661" s="91" t="s">
        <v>30913</v>
      </c>
      <c r="S3661" s="91" t="s">
        <v>30914</v>
      </c>
      <c r="T3661" s="91" t="s">
        <v>269</v>
      </c>
      <c r="U3661" s="91">
        <v>1</v>
      </c>
      <c r="V3661" s="91">
        <v>500000</v>
      </c>
      <c r="W3661" s="91">
        <v>0</v>
      </c>
      <c r="X3661" s="91">
        <v>100</v>
      </c>
      <c r="Y3661" s="91">
        <v>120</v>
      </c>
      <c r="Z3661" s="91">
        <v>40</v>
      </c>
      <c r="AA3661" s="91">
        <v>60</v>
      </c>
      <c r="AB3661" s="91">
        <v>120</v>
      </c>
      <c r="AC3661" s="91">
        <v>0</v>
      </c>
      <c r="AD3661" s="91">
        <v>100</v>
      </c>
      <c r="AE3661" s="91">
        <v>120</v>
      </c>
      <c r="AF3661" s="91">
        <v>5</v>
      </c>
      <c r="AG3661" s="91">
        <v>497</v>
      </c>
      <c r="AH3661" s="91">
        <v>1081</v>
      </c>
      <c r="AI3661" s="91">
        <v>2</v>
      </c>
      <c r="AJ3661" s="91" t="s">
        <v>30915</v>
      </c>
      <c r="AK3661" s="91">
        <v>0</v>
      </c>
      <c r="AL3661" s="91">
        <v>0</v>
      </c>
      <c r="AM3661" s="91" t="s">
        <v>87</v>
      </c>
      <c r="AO3661" s="91">
        <v>0</v>
      </c>
      <c r="AP3661" s="91">
        <v>2</v>
      </c>
      <c r="AQ3661" s="91">
        <v>1539974</v>
      </c>
      <c r="AR3661" s="91" t="s">
        <v>87</v>
      </c>
      <c r="AU3661" s="93">
        <v>42515</v>
      </c>
      <c r="AW3661" s="91">
        <v>1</v>
      </c>
      <c r="AX3661" s="91">
        <v>0</v>
      </c>
      <c r="AZ3661" s="92">
        <v>42452</v>
      </c>
      <c r="BA3661" s="91" t="s">
        <v>183</v>
      </c>
      <c r="BB3661" s="92">
        <v>42513</v>
      </c>
      <c r="BC3661" s="91" t="s">
        <v>87</v>
      </c>
    </row>
    <row r="3662" spans="1:55">
      <c r="A3662" s="91">
        <f t="shared" si="57"/>
        <v>3661</v>
      </c>
      <c r="B3662" s="91">
        <v>2561701</v>
      </c>
      <c r="C3662" s="91">
        <v>80</v>
      </c>
      <c r="D3662" s="91">
        <v>26</v>
      </c>
      <c r="E3662" s="91" t="s">
        <v>87</v>
      </c>
      <c r="F3662" s="91" t="s">
        <v>87</v>
      </c>
      <c r="G3662" s="91" t="s">
        <v>982</v>
      </c>
      <c r="I3662" s="91" t="s">
        <v>991</v>
      </c>
      <c r="J3662" s="91" t="s">
        <v>984</v>
      </c>
      <c r="K3662" s="91" t="s">
        <v>30916</v>
      </c>
      <c r="L3662" s="91" t="s">
        <v>30917</v>
      </c>
      <c r="O3662" s="91" t="s">
        <v>30918</v>
      </c>
      <c r="P3662" s="91" t="s">
        <v>30919</v>
      </c>
      <c r="R3662" s="91" t="s">
        <v>30920</v>
      </c>
      <c r="S3662" s="91" t="s">
        <v>30921</v>
      </c>
      <c r="T3662" s="91" t="s">
        <v>269</v>
      </c>
      <c r="U3662" s="91">
        <v>1</v>
      </c>
      <c r="V3662" s="91">
        <v>500000</v>
      </c>
      <c r="W3662" s="91">
        <v>0</v>
      </c>
      <c r="X3662" s="91">
        <v>100</v>
      </c>
      <c r="Y3662" s="91">
        <v>120</v>
      </c>
      <c r="Z3662" s="91">
        <v>40</v>
      </c>
      <c r="AA3662" s="91">
        <v>60</v>
      </c>
      <c r="AB3662" s="91">
        <v>120</v>
      </c>
      <c r="AC3662" s="91">
        <v>0</v>
      </c>
      <c r="AD3662" s="91">
        <v>100</v>
      </c>
      <c r="AE3662" s="91">
        <v>120</v>
      </c>
      <c r="AF3662" s="91">
        <v>182</v>
      </c>
      <c r="AG3662" s="91">
        <v>135</v>
      </c>
      <c r="AH3662" s="91">
        <v>106519</v>
      </c>
      <c r="AI3662" s="91">
        <v>2</v>
      </c>
      <c r="AJ3662" s="91" t="s">
        <v>991</v>
      </c>
      <c r="AK3662" s="91">
        <v>0</v>
      </c>
      <c r="AL3662" s="91">
        <v>0</v>
      </c>
      <c r="AM3662" s="91" t="s">
        <v>87</v>
      </c>
      <c r="AO3662" s="91">
        <v>1</v>
      </c>
      <c r="AP3662" s="91">
        <v>2</v>
      </c>
      <c r="AQ3662" s="91">
        <v>1092271</v>
      </c>
      <c r="AR3662" s="91" t="s">
        <v>87</v>
      </c>
      <c r="AU3662" s="93">
        <v>42729</v>
      </c>
      <c r="AW3662" s="91">
        <v>1</v>
      </c>
      <c r="AX3662" s="91">
        <v>0</v>
      </c>
      <c r="AZ3662" s="92">
        <v>42703</v>
      </c>
      <c r="BA3662" s="91" t="s">
        <v>183</v>
      </c>
      <c r="BB3662" s="92">
        <v>42703</v>
      </c>
      <c r="BC3662" s="91" t="s">
        <v>87</v>
      </c>
    </row>
    <row r="3663" spans="1:55">
      <c r="A3663" s="91">
        <f t="shared" si="57"/>
        <v>3662</v>
      </c>
      <c r="B3663" s="91">
        <v>2573702</v>
      </c>
      <c r="C3663" s="91">
        <v>70</v>
      </c>
      <c r="D3663" s="91">
        <v>26</v>
      </c>
      <c r="E3663" s="91">
        <v>25737</v>
      </c>
      <c r="F3663" s="91">
        <v>2</v>
      </c>
      <c r="G3663" s="91" t="s">
        <v>30922</v>
      </c>
      <c r="I3663" s="91" t="s">
        <v>2007</v>
      </c>
      <c r="J3663" s="91" t="s">
        <v>30923</v>
      </c>
      <c r="K3663" s="91" t="s">
        <v>5192</v>
      </c>
      <c r="L3663" s="91" t="s">
        <v>30924</v>
      </c>
      <c r="M3663" s="91" t="s">
        <v>30925</v>
      </c>
      <c r="O3663" s="91" t="s">
        <v>30926</v>
      </c>
      <c r="P3663" s="91" t="s">
        <v>30927</v>
      </c>
      <c r="U3663" s="91">
        <v>0</v>
      </c>
      <c r="V3663" s="91">
        <v>0</v>
      </c>
      <c r="W3663" s="91">
        <v>100</v>
      </c>
      <c r="X3663" s="91">
        <v>0</v>
      </c>
      <c r="Y3663" s="91">
        <v>0</v>
      </c>
      <c r="Z3663" s="91">
        <v>100</v>
      </c>
      <c r="AA3663" s="91">
        <v>0</v>
      </c>
      <c r="AB3663" s="91">
        <v>0</v>
      </c>
      <c r="AC3663" s="91">
        <v>100</v>
      </c>
      <c r="AD3663" s="91">
        <v>0</v>
      </c>
      <c r="AE3663" s="91">
        <v>0</v>
      </c>
      <c r="AF3663" s="91">
        <v>10</v>
      </c>
      <c r="AG3663" s="91">
        <v>211</v>
      </c>
      <c r="AH3663" s="91">
        <v>433924</v>
      </c>
      <c r="AI3663" s="91">
        <v>2</v>
      </c>
      <c r="AJ3663" s="91" t="s">
        <v>2007</v>
      </c>
      <c r="AK3663" s="91">
        <v>0</v>
      </c>
      <c r="AL3663" s="91">
        <v>0</v>
      </c>
      <c r="AM3663" s="91" t="s">
        <v>87</v>
      </c>
      <c r="AO3663" s="91">
        <v>0</v>
      </c>
      <c r="AP3663" s="91">
        <v>0</v>
      </c>
      <c r="AQ3663" s="91" t="s">
        <v>87</v>
      </c>
      <c r="AR3663" s="91" t="s">
        <v>87</v>
      </c>
      <c r="AW3663" s="91">
        <v>1</v>
      </c>
      <c r="AX3663" s="91">
        <v>0</v>
      </c>
      <c r="AZ3663" s="92">
        <v>43132</v>
      </c>
      <c r="BA3663" s="91" t="s">
        <v>442</v>
      </c>
      <c r="BB3663" s="92">
        <v>43132</v>
      </c>
      <c r="BC3663" s="91" t="s">
        <v>442</v>
      </c>
    </row>
    <row r="3664" spans="1:55">
      <c r="A3664" s="91">
        <f t="shared" si="57"/>
        <v>3663</v>
      </c>
      <c r="B3664" s="91">
        <v>2609601</v>
      </c>
      <c r="C3664" s="91">
        <v>70</v>
      </c>
      <c r="D3664" s="91">
        <v>26</v>
      </c>
      <c r="E3664" s="91">
        <v>26096</v>
      </c>
      <c r="F3664" s="91">
        <v>1</v>
      </c>
      <c r="G3664" s="91" t="s">
        <v>30928</v>
      </c>
      <c r="K3664" s="91" t="s">
        <v>30929</v>
      </c>
      <c r="L3664" s="91" t="s">
        <v>30930</v>
      </c>
      <c r="O3664" s="91" t="s">
        <v>30931</v>
      </c>
      <c r="P3664" s="91" t="s">
        <v>30932</v>
      </c>
      <c r="R3664" s="91" t="s">
        <v>30933</v>
      </c>
      <c r="S3664" s="91" t="s">
        <v>30934</v>
      </c>
      <c r="T3664" s="91" t="s">
        <v>9910</v>
      </c>
      <c r="U3664" s="91">
        <v>0</v>
      </c>
      <c r="V3664" s="91">
        <v>500000</v>
      </c>
      <c r="W3664" s="91">
        <v>0</v>
      </c>
      <c r="X3664" s="91">
        <v>100</v>
      </c>
      <c r="Y3664" s="91">
        <v>120</v>
      </c>
      <c r="Z3664" s="91">
        <v>40</v>
      </c>
      <c r="AA3664" s="91">
        <v>60</v>
      </c>
      <c r="AB3664" s="91">
        <v>120</v>
      </c>
      <c r="AC3664" s="91">
        <v>0</v>
      </c>
      <c r="AD3664" s="91">
        <v>100</v>
      </c>
      <c r="AE3664" s="91">
        <v>120</v>
      </c>
      <c r="AF3664" s="91">
        <v>5</v>
      </c>
      <c r="AG3664" s="91">
        <v>491</v>
      </c>
      <c r="AH3664" s="91">
        <v>3508294</v>
      </c>
      <c r="AI3664" s="91">
        <v>1</v>
      </c>
      <c r="AJ3664" s="91" t="s">
        <v>30935</v>
      </c>
      <c r="AK3664" s="91">
        <v>0</v>
      </c>
      <c r="AL3664" s="91">
        <v>2</v>
      </c>
      <c r="AM3664" s="91" t="s">
        <v>87</v>
      </c>
      <c r="AO3664" s="91">
        <v>0</v>
      </c>
      <c r="AP3664" s="91">
        <v>2</v>
      </c>
      <c r="AQ3664" s="91" t="s">
        <v>87</v>
      </c>
      <c r="AR3664" s="91" t="s">
        <v>87</v>
      </c>
      <c r="AW3664" s="91">
        <v>1</v>
      </c>
      <c r="AX3664" s="91">
        <v>0</v>
      </c>
      <c r="AZ3664" s="92">
        <v>42992.056319444448</v>
      </c>
      <c r="BA3664" s="91" t="s">
        <v>233</v>
      </c>
      <c r="BB3664" s="92">
        <v>42992.056319444448</v>
      </c>
      <c r="BC3664" s="91" t="s">
        <v>233</v>
      </c>
    </row>
    <row r="3665" spans="1:55">
      <c r="A3665" s="91">
        <f t="shared" si="57"/>
        <v>3664</v>
      </c>
      <c r="B3665" s="91">
        <v>3158002</v>
      </c>
      <c r="C3665" s="91">
        <v>77</v>
      </c>
      <c r="D3665" s="91">
        <v>26</v>
      </c>
      <c r="E3665" s="91" t="s">
        <v>87</v>
      </c>
      <c r="F3665" s="91" t="s">
        <v>87</v>
      </c>
      <c r="G3665" s="91" t="s">
        <v>30936</v>
      </c>
      <c r="H3665" s="91" t="s">
        <v>1552</v>
      </c>
      <c r="I3665" s="91" t="s">
        <v>30937</v>
      </c>
      <c r="J3665" s="91" t="s">
        <v>30938</v>
      </c>
      <c r="K3665" s="91" t="s">
        <v>3207</v>
      </c>
      <c r="L3665" s="91" t="s">
        <v>30939</v>
      </c>
      <c r="O3665" s="91" t="s">
        <v>30940</v>
      </c>
      <c r="P3665" s="91" t="s">
        <v>30941</v>
      </c>
      <c r="R3665" s="91" t="s">
        <v>30942</v>
      </c>
      <c r="S3665" s="91" t="s">
        <v>30943</v>
      </c>
      <c r="T3665" s="91" t="s">
        <v>517</v>
      </c>
      <c r="U3665" s="91">
        <v>0</v>
      </c>
      <c r="V3665" s="91">
        <v>500000</v>
      </c>
      <c r="W3665" s="91">
        <v>0</v>
      </c>
      <c r="X3665" s="91">
        <v>100</v>
      </c>
      <c r="Y3665" s="91">
        <v>120</v>
      </c>
      <c r="Z3665" s="91">
        <v>40</v>
      </c>
      <c r="AA3665" s="91">
        <v>60</v>
      </c>
      <c r="AB3665" s="91">
        <v>120</v>
      </c>
      <c r="AC3665" s="91">
        <v>0</v>
      </c>
      <c r="AD3665" s="91">
        <v>100</v>
      </c>
      <c r="AE3665" s="91">
        <v>120</v>
      </c>
      <c r="AF3665" s="91">
        <v>167</v>
      </c>
      <c r="AG3665" s="91">
        <v>1</v>
      </c>
      <c r="AH3665" s="91">
        <v>3190350</v>
      </c>
      <c r="AI3665" s="91">
        <v>1</v>
      </c>
      <c r="AJ3665" s="91" t="s">
        <v>30944</v>
      </c>
      <c r="AK3665" s="91">
        <v>0</v>
      </c>
      <c r="AL3665" s="91">
        <v>0</v>
      </c>
      <c r="AM3665" s="91" t="s">
        <v>87</v>
      </c>
      <c r="AO3665" s="91">
        <v>0</v>
      </c>
      <c r="AP3665" s="91">
        <v>2</v>
      </c>
      <c r="AQ3665" s="91" t="s">
        <v>87</v>
      </c>
      <c r="AR3665" s="91" t="s">
        <v>87</v>
      </c>
      <c r="AW3665" s="91">
        <v>1</v>
      </c>
      <c r="AX3665" s="91">
        <v>0</v>
      </c>
      <c r="AZ3665" s="92">
        <v>42881</v>
      </c>
      <c r="BA3665" s="91" t="s">
        <v>183</v>
      </c>
      <c r="BB3665" s="92">
        <v>42881</v>
      </c>
      <c r="BC3665" s="91" t="s">
        <v>87</v>
      </c>
    </row>
    <row r="3666" spans="1:55">
      <c r="A3666" s="91">
        <f t="shared" si="57"/>
        <v>3665</v>
      </c>
      <c r="B3666" s="91">
        <v>3233001</v>
      </c>
      <c r="C3666" s="91">
        <v>50</v>
      </c>
      <c r="D3666" s="91">
        <v>26</v>
      </c>
      <c r="E3666" s="91">
        <v>32330</v>
      </c>
      <c r="F3666" s="91">
        <v>1</v>
      </c>
      <c r="G3666" s="91" t="s">
        <v>30945</v>
      </c>
      <c r="I3666" s="91" t="s">
        <v>30946</v>
      </c>
      <c r="J3666" s="91" t="s">
        <v>30945</v>
      </c>
      <c r="K3666" s="91" t="s">
        <v>30947</v>
      </c>
      <c r="L3666" s="91" t="s">
        <v>30948</v>
      </c>
      <c r="O3666" s="91" t="s">
        <v>30949</v>
      </c>
      <c r="P3666" s="91" t="s">
        <v>30950</v>
      </c>
      <c r="U3666" s="91">
        <v>1</v>
      </c>
      <c r="V3666" s="91">
        <v>500000</v>
      </c>
      <c r="W3666" s="91">
        <v>0</v>
      </c>
      <c r="X3666" s="91">
        <v>100</v>
      </c>
      <c r="Y3666" s="91">
        <v>120</v>
      </c>
      <c r="Z3666" s="91">
        <v>40</v>
      </c>
      <c r="AA3666" s="91">
        <v>60</v>
      </c>
      <c r="AB3666" s="91">
        <v>120</v>
      </c>
      <c r="AC3666" s="91">
        <v>0</v>
      </c>
      <c r="AD3666" s="91">
        <v>100</v>
      </c>
      <c r="AE3666" s="91">
        <v>120</v>
      </c>
      <c r="AF3666" s="91">
        <v>544</v>
      </c>
      <c r="AG3666" s="91">
        <v>232</v>
      </c>
      <c r="AH3666" s="91">
        <v>259596</v>
      </c>
      <c r="AI3666" s="91">
        <v>1</v>
      </c>
      <c r="AJ3666" s="91" t="s">
        <v>30951</v>
      </c>
      <c r="AK3666" s="91">
        <v>0</v>
      </c>
      <c r="AL3666" s="91">
        <v>0</v>
      </c>
      <c r="AM3666" s="91" t="s">
        <v>87</v>
      </c>
      <c r="AO3666" s="91">
        <v>0</v>
      </c>
      <c r="AP3666" s="91">
        <v>2</v>
      </c>
      <c r="AQ3666" s="91">
        <v>1113905</v>
      </c>
      <c r="AR3666" s="91" t="s">
        <v>87</v>
      </c>
      <c r="AU3666" s="93">
        <v>42060</v>
      </c>
      <c r="AW3666" s="91">
        <v>1</v>
      </c>
      <c r="AX3666" s="91">
        <v>0</v>
      </c>
      <c r="AZ3666" s="92">
        <v>36680</v>
      </c>
      <c r="BA3666" s="91" t="s">
        <v>183</v>
      </c>
      <c r="BB3666" s="92">
        <v>42057</v>
      </c>
      <c r="BC3666" s="91" t="s">
        <v>87</v>
      </c>
    </row>
    <row r="3667" spans="1:55">
      <c r="A3667" s="91">
        <f t="shared" si="57"/>
        <v>3666</v>
      </c>
      <c r="B3667" s="91">
        <v>3386002</v>
      </c>
      <c r="C3667" s="91">
        <v>30</v>
      </c>
      <c r="D3667" s="91">
        <v>26</v>
      </c>
      <c r="E3667" s="91" t="s">
        <v>87</v>
      </c>
      <c r="F3667" s="91" t="s">
        <v>87</v>
      </c>
      <c r="G3667" s="91" t="s">
        <v>30952</v>
      </c>
      <c r="I3667" s="91" t="s">
        <v>30953</v>
      </c>
      <c r="J3667" s="91" t="s">
        <v>30954</v>
      </c>
      <c r="K3667" s="91" t="s">
        <v>12515</v>
      </c>
      <c r="L3667" s="91" t="s">
        <v>30955</v>
      </c>
      <c r="O3667" s="91" t="s">
        <v>30956</v>
      </c>
      <c r="P3667" s="91" t="s">
        <v>87</v>
      </c>
      <c r="U3667" s="91">
        <v>0</v>
      </c>
      <c r="V3667" s="91">
        <v>500000</v>
      </c>
      <c r="W3667" s="91">
        <v>40</v>
      </c>
      <c r="X3667" s="91">
        <v>60</v>
      </c>
      <c r="Y3667" s="91">
        <v>120</v>
      </c>
      <c r="Z3667" s="91">
        <v>40</v>
      </c>
      <c r="AA3667" s="91">
        <v>60</v>
      </c>
      <c r="AB3667" s="91">
        <v>120</v>
      </c>
      <c r="AC3667" s="91">
        <v>40</v>
      </c>
      <c r="AD3667" s="91">
        <v>60</v>
      </c>
      <c r="AE3667" s="91">
        <v>120</v>
      </c>
      <c r="AF3667" s="91">
        <v>1</v>
      </c>
      <c r="AG3667" s="91">
        <v>195</v>
      </c>
      <c r="AH3667" s="91">
        <v>3369</v>
      </c>
      <c r="AI3667" s="91">
        <v>2</v>
      </c>
      <c r="AJ3667" s="91" t="s">
        <v>30957</v>
      </c>
      <c r="AK3667" s="91">
        <v>0</v>
      </c>
      <c r="AL3667" s="91">
        <v>0</v>
      </c>
      <c r="AM3667" s="91" t="s">
        <v>87</v>
      </c>
      <c r="AO3667" s="91">
        <v>0</v>
      </c>
      <c r="AP3667" s="91">
        <v>0</v>
      </c>
      <c r="AQ3667" s="91" t="s">
        <v>87</v>
      </c>
      <c r="AR3667" s="91" t="s">
        <v>87</v>
      </c>
      <c r="AW3667" s="91">
        <v>1</v>
      </c>
      <c r="AX3667" s="91">
        <v>0</v>
      </c>
      <c r="AZ3667" s="92">
        <v>37908</v>
      </c>
      <c r="BA3667" s="91" t="s">
        <v>183</v>
      </c>
      <c r="BB3667" s="92">
        <v>37923</v>
      </c>
      <c r="BC3667" s="91" t="s">
        <v>87</v>
      </c>
    </row>
    <row r="3668" spans="1:55">
      <c r="A3668" s="91">
        <f t="shared" si="57"/>
        <v>3667</v>
      </c>
      <c r="B3668" s="91">
        <v>3612001</v>
      </c>
      <c r="C3668" s="91">
        <v>30</v>
      </c>
      <c r="D3668" s="91">
        <v>26</v>
      </c>
      <c r="E3668" s="91">
        <v>36120</v>
      </c>
      <c r="F3668" s="91">
        <v>1</v>
      </c>
      <c r="G3668" s="91" t="s">
        <v>30958</v>
      </c>
      <c r="I3668" s="91" t="s">
        <v>30959</v>
      </c>
      <c r="J3668" s="91" t="s">
        <v>30958</v>
      </c>
      <c r="K3668" s="91" t="s">
        <v>1218</v>
      </c>
      <c r="L3668" s="91" t="s">
        <v>30960</v>
      </c>
      <c r="O3668" s="91" t="s">
        <v>30961</v>
      </c>
      <c r="P3668" s="91" t="s">
        <v>30962</v>
      </c>
      <c r="U3668" s="91">
        <v>0</v>
      </c>
      <c r="V3668" s="91">
        <v>500000</v>
      </c>
      <c r="W3668" s="91">
        <v>100</v>
      </c>
      <c r="X3668" s="91">
        <v>0</v>
      </c>
      <c r="Y3668" s="91">
        <v>0</v>
      </c>
      <c r="Z3668" s="91">
        <v>100</v>
      </c>
      <c r="AA3668" s="91">
        <v>0</v>
      </c>
      <c r="AB3668" s="91">
        <v>0</v>
      </c>
      <c r="AC3668" s="91">
        <v>100</v>
      </c>
      <c r="AD3668" s="91">
        <v>0</v>
      </c>
      <c r="AE3668" s="91">
        <v>0</v>
      </c>
      <c r="AF3668" s="91">
        <v>5</v>
      </c>
      <c r="AG3668" s="91">
        <v>10</v>
      </c>
      <c r="AH3668" s="91">
        <v>2025089</v>
      </c>
      <c r="AI3668" s="91">
        <v>2</v>
      </c>
      <c r="AJ3668" s="91" t="s">
        <v>30963</v>
      </c>
      <c r="AK3668" s="91">
        <v>0</v>
      </c>
      <c r="AL3668" s="91">
        <v>0</v>
      </c>
      <c r="AM3668" s="91" t="s">
        <v>87</v>
      </c>
      <c r="AO3668" s="91">
        <v>0</v>
      </c>
      <c r="AP3668" s="91">
        <v>2</v>
      </c>
      <c r="AQ3668" s="91" t="s">
        <v>87</v>
      </c>
      <c r="AR3668" s="91" t="s">
        <v>87</v>
      </c>
      <c r="AW3668" s="91">
        <v>1</v>
      </c>
      <c r="AX3668" s="91">
        <v>0</v>
      </c>
      <c r="AZ3668" s="92">
        <v>36680</v>
      </c>
      <c r="BA3668" s="91" t="s">
        <v>183</v>
      </c>
      <c r="BB3668" s="92">
        <v>42752</v>
      </c>
      <c r="BC3668" s="91" t="s">
        <v>87</v>
      </c>
    </row>
    <row r="3669" spans="1:55">
      <c r="A3669" s="91">
        <f t="shared" si="57"/>
        <v>3668</v>
      </c>
      <c r="B3669" s="91">
        <v>3660301</v>
      </c>
      <c r="C3669" s="91">
        <v>40</v>
      </c>
      <c r="D3669" s="91">
        <v>26</v>
      </c>
      <c r="E3669" s="91">
        <v>36603</v>
      </c>
      <c r="F3669" s="91">
        <v>1</v>
      </c>
      <c r="G3669" s="91" t="s">
        <v>30964</v>
      </c>
      <c r="I3669" s="91" t="s">
        <v>30965</v>
      </c>
      <c r="J3669" s="91" t="s">
        <v>30966</v>
      </c>
      <c r="K3669" s="91" t="s">
        <v>5581</v>
      </c>
      <c r="L3669" s="91" t="s">
        <v>30967</v>
      </c>
      <c r="O3669" s="91" t="s">
        <v>30968</v>
      </c>
      <c r="P3669" s="91" t="s">
        <v>30969</v>
      </c>
      <c r="R3669" s="91" t="s">
        <v>30970</v>
      </c>
      <c r="S3669" s="91" t="s">
        <v>30971</v>
      </c>
      <c r="T3669" s="91" t="s">
        <v>269</v>
      </c>
      <c r="U3669" s="91">
        <v>1</v>
      </c>
      <c r="V3669" s="91">
        <v>500000</v>
      </c>
      <c r="W3669" s="91">
        <v>0</v>
      </c>
      <c r="X3669" s="91">
        <v>100</v>
      </c>
      <c r="Y3669" s="91">
        <v>120</v>
      </c>
      <c r="Z3669" s="91">
        <v>40</v>
      </c>
      <c r="AA3669" s="91">
        <v>60</v>
      </c>
      <c r="AB3669" s="91">
        <v>120</v>
      </c>
      <c r="AC3669" s="91">
        <v>100</v>
      </c>
      <c r="AD3669" s="91">
        <v>0</v>
      </c>
      <c r="AE3669" s="91">
        <v>0</v>
      </c>
      <c r="AF3669" s="91">
        <v>5</v>
      </c>
      <c r="AG3669" s="91">
        <v>203</v>
      </c>
      <c r="AH3669" s="91">
        <v>49952</v>
      </c>
      <c r="AI3669" s="91">
        <v>2</v>
      </c>
      <c r="AJ3669" s="91" t="s">
        <v>30972</v>
      </c>
      <c r="AK3669" s="91">
        <v>0</v>
      </c>
      <c r="AL3669" s="91">
        <v>1</v>
      </c>
      <c r="AM3669" s="91">
        <v>923910246</v>
      </c>
      <c r="AN3669" s="91" t="s">
        <v>30973</v>
      </c>
      <c r="AO3669" s="91">
        <v>0</v>
      </c>
      <c r="AP3669" s="91">
        <v>2</v>
      </c>
      <c r="AQ3669" s="91">
        <v>1106761</v>
      </c>
      <c r="AR3669" s="91" t="s">
        <v>87</v>
      </c>
      <c r="AU3669" s="93">
        <v>43064</v>
      </c>
      <c r="AW3669" s="91">
        <v>1</v>
      </c>
      <c r="AX3669" s="91">
        <v>0</v>
      </c>
      <c r="AZ3669" s="92">
        <v>36680</v>
      </c>
      <c r="BA3669" s="91" t="s">
        <v>183</v>
      </c>
      <c r="BB3669" s="92">
        <v>43062.065682870372</v>
      </c>
      <c r="BC3669" s="91" t="s">
        <v>233</v>
      </c>
    </row>
    <row r="3670" spans="1:55">
      <c r="A3670" s="91">
        <f t="shared" si="57"/>
        <v>3669</v>
      </c>
      <c r="B3670" s="91">
        <v>4538001</v>
      </c>
      <c r="C3670" s="91">
        <v>20</v>
      </c>
      <c r="D3670" s="91">
        <v>26</v>
      </c>
      <c r="E3670" s="91">
        <v>45380</v>
      </c>
      <c r="F3670" s="91">
        <v>1</v>
      </c>
      <c r="G3670" s="91" t="s">
        <v>30974</v>
      </c>
      <c r="I3670" s="91" t="s">
        <v>30975</v>
      </c>
      <c r="J3670" s="91" t="s">
        <v>30974</v>
      </c>
      <c r="K3670" s="91" t="s">
        <v>30976</v>
      </c>
      <c r="L3670" s="91" t="s">
        <v>30977</v>
      </c>
      <c r="O3670" s="91" t="s">
        <v>30978</v>
      </c>
      <c r="P3670" s="91" t="s">
        <v>30979</v>
      </c>
      <c r="U3670" s="91">
        <v>0</v>
      </c>
      <c r="V3670" s="91">
        <v>500000</v>
      </c>
      <c r="W3670" s="91">
        <v>0</v>
      </c>
      <c r="X3670" s="91">
        <v>100</v>
      </c>
      <c r="Y3670" s="91">
        <v>120</v>
      </c>
      <c r="Z3670" s="91">
        <v>40</v>
      </c>
      <c r="AA3670" s="91">
        <v>60</v>
      </c>
      <c r="AB3670" s="91">
        <v>120</v>
      </c>
      <c r="AC3670" s="91">
        <v>40</v>
      </c>
      <c r="AD3670" s="91">
        <v>60</v>
      </c>
      <c r="AE3670" s="91">
        <v>120</v>
      </c>
      <c r="AF3670" s="91">
        <v>130</v>
      </c>
      <c r="AG3670" s="91">
        <v>101</v>
      </c>
      <c r="AH3670" s="91">
        <v>6000314</v>
      </c>
      <c r="AI3670" s="91">
        <v>1</v>
      </c>
      <c r="AJ3670" s="91" t="s">
        <v>30980</v>
      </c>
      <c r="AK3670" s="91">
        <v>0</v>
      </c>
      <c r="AL3670" s="91">
        <v>0</v>
      </c>
      <c r="AM3670" s="91" t="s">
        <v>87</v>
      </c>
      <c r="AO3670" s="91">
        <v>0</v>
      </c>
      <c r="AP3670" s="91">
        <v>2</v>
      </c>
      <c r="AQ3670" s="91" t="s">
        <v>87</v>
      </c>
      <c r="AR3670" s="91" t="s">
        <v>87</v>
      </c>
      <c r="AW3670" s="91">
        <v>1</v>
      </c>
      <c r="AX3670" s="91">
        <v>0</v>
      </c>
      <c r="AZ3670" s="92">
        <v>36680</v>
      </c>
      <c r="BA3670" s="91" t="s">
        <v>183</v>
      </c>
      <c r="BB3670" s="92">
        <v>36878</v>
      </c>
      <c r="BC3670" s="91" t="s">
        <v>87</v>
      </c>
    </row>
    <row r="3671" spans="1:55">
      <c r="A3671" s="91">
        <f t="shared" si="57"/>
        <v>3670</v>
      </c>
      <c r="B3671" s="91">
        <v>5333001</v>
      </c>
      <c r="C3671" s="91">
        <v>50</v>
      </c>
      <c r="D3671" s="91">
        <v>26</v>
      </c>
      <c r="E3671" s="91">
        <v>53330</v>
      </c>
      <c r="F3671" s="91">
        <v>1</v>
      </c>
      <c r="G3671" s="91" t="s">
        <v>30981</v>
      </c>
      <c r="I3671" s="91" t="s">
        <v>30982</v>
      </c>
      <c r="J3671" s="91" t="s">
        <v>30981</v>
      </c>
      <c r="K3671" s="91" t="s">
        <v>30983</v>
      </c>
      <c r="L3671" s="91" t="s">
        <v>30984</v>
      </c>
      <c r="O3671" s="91" t="s">
        <v>30985</v>
      </c>
      <c r="P3671" s="91" t="s">
        <v>87</v>
      </c>
      <c r="U3671" s="91">
        <v>1</v>
      </c>
      <c r="V3671" s="91">
        <v>500000</v>
      </c>
      <c r="W3671" s="91">
        <v>0</v>
      </c>
      <c r="X3671" s="91">
        <v>100</v>
      </c>
      <c r="Y3671" s="91">
        <v>120</v>
      </c>
      <c r="Z3671" s="91">
        <v>40</v>
      </c>
      <c r="AA3671" s="91">
        <v>60</v>
      </c>
      <c r="AB3671" s="91">
        <v>120</v>
      </c>
      <c r="AC3671" s="91">
        <v>40</v>
      </c>
      <c r="AD3671" s="91">
        <v>60</v>
      </c>
      <c r="AE3671" s="91">
        <v>120</v>
      </c>
      <c r="AF3671" s="91">
        <v>5</v>
      </c>
      <c r="AG3671" s="91">
        <v>110</v>
      </c>
      <c r="AH3671" s="91">
        <v>9001762</v>
      </c>
      <c r="AI3671" s="91">
        <v>2</v>
      </c>
      <c r="AJ3671" s="91" t="s">
        <v>30986</v>
      </c>
      <c r="AK3671" s="91">
        <v>0</v>
      </c>
      <c r="AL3671" s="91">
        <v>0</v>
      </c>
      <c r="AM3671" s="91" t="s">
        <v>87</v>
      </c>
      <c r="AO3671" s="91">
        <v>0</v>
      </c>
      <c r="AP3671" s="91">
        <v>2</v>
      </c>
      <c r="AQ3671" s="91">
        <v>1238161</v>
      </c>
      <c r="AR3671" s="91" t="s">
        <v>87</v>
      </c>
      <c r="AU3671" s="93">
        <v>42060</v>
      </c>
      <c r="AW3671" s="91">
        <v>1</v>
      </c>
      <c r="AX3671" s="91">
        <v>0</v>
      </c>
      <c r="AZ3671" s="92">
        <v>36680</v>
      </c>
      <c r="BA3671" s="91" t="s">
        <v>183</v>
      </c>
      <c r="BB3671" s="92">
        <v>42057</v>
      </c>
      <c r="BC3671" s="91" t="s">
        <v>87</v>
      </c>
    </row>
    <row r="3672" spans="1:55">
      <c r="A3672" s="91">
        <f t="shared" si="57"/>
        <v>3671</v>
      </c>
      <c r="B3672" s="91">
        <v>5784003</v>
      </c>
      <c r="C3672" s="91">
        <v>70</v>
      </c>
      <c r="D3672" s="91">
        <v>26</v>
      </c>
      <c r="E3672" s="91" t="s">
        <v>87</v>
      </c>
      <c r="F3672" s="91" t="s">
        <v>87</v>
      </c>
      <c r="G3672" s="91" t="s">
        <v>30987</v>
      </c>
      <c r="I3672" s="91" t="s">
        <v>30988</v>
      </c>
      <c r="J3672" s="91" t="s">
        <v>30989</v>
      </c>
      <c r="K3672" s="91" t="s">
        <v>30990</v>
      </c>
      <c r="L3672" s="91" t="s">
        <v>30991</v>
      </c>
      <c r="O3672" s="91" t="s">
        <v>30992</v>
      </c>
      <c r="P3672" s="91" t="s">
        <v>30993</v>
      </c>
      <c r="R3672" s="91" t="s">
        <v>30994</v>
      </c>
      <c r="S3672" s="91" t="s">
        <v>30995</v>
      </c>
      <c r="T3672" s="91" t="s">
        <v>201</v>
      </c>
      <c r="U3672" s="91">
        <v>1</v>
      </c>
      <c r="V3672" s="91">
        <v>500000</v>
      </c>
      <c r="W3672" s="91">
        <v>0</v>
      </c>
      <c r="X3672" s="91">
        <v>100</v>
      </c>
      <c r="Y3672" s="91">
        <v>120</v>
      </c>
      <c r="Z3672" s="91">
        <v>40</v>
      </c>
      <c r="AA3672" s="91">
        <v>60</v>
      </c>
      <c r="AB3672" s="91">
        <v>120</v>
      </c>
      <c r="AC3672" s="91">
        <v>0</v>
      </c>
      <c r="AD3672" s="91">
        <v>100</v>
      </c>
      <c r="AE3672" s="91">
        <v>120</v>
      </c>
      <c r="AF3672" s="91">
        <v>5</v>
      </c>
      <c r="AG3672" s="91">
        <v>108</v>
      </c>
      <c r="AH3672" s="91">
        <v>6027775</v>
      </c>
      <c r="AI3672" s="91">
        <v>1</v>
      </c>
      <c r="AJ3672" s="91" t="s">
        <v>30996</v>
      </c>
      <c r="AK3672" s="91">
        <v>0</v>
      </c>
      <c r="AL3672" s="91">
        <v>0</v>
      </c>
      <c r="AM3672" s="91" t="s">
        <v>87</v>
      </c>
      <c r="AO3672" s="91">
        <v>1</v>
      </c>
      <c r="AP3672" s="91">
        <v>2</v>
      </c>
      <c r="AQ3672" s="91">
        <v>1687305</v>
      </c>
      <c r="AR3672" s="91" t="s">
        <v>87</v>
      </c>
      <c r="AU3672" s="93">
        <v>42210</v>
      </c>
      <c r="AW3672" s="91">
        <v>1</v>
      </c>
      <c r="AX3672" s="91">
        <v>0</v>
      </c>
      <c r="AZ3672" s="92">
        <v>40863</v>
      </c>
      <c r="BA3672" s="91" t="s">
        <v>183</v>
      </c>
      <c r="BB3672" s="92">
        <v>41962</v>
      </c>
      <c r="BC3672" s="91" t="s">
        <v>87</v>
      </c>
    </row>
    <row r="3673" spans="1:55">
      <c r="A3673" s="91">
        <f t="shared" si="57"/>
        <v>3672</v>
      </c>
      <c r="B3673" s="91">
        <v>5784004</v>
      </c>
      <c r="C3673" s="91">
        <v>38</v>
      </c>
      <c r="D3673" s="91">
        <v>26</v>
      </c>
      <c r="E3673" s="91" t="s">
        <v>87</v>
      </c>
      <c r="F3673" s="91" t="s">
        <v>87</v>
      </c>
      <c r="G3673" s="91" t="s">
        <v>30987</v>
      </c>
      <c r="I3673" s="91" t="s">
        <v>30997</v>
      </c>
      <c r="J3673" s="91" t="s">
        <v>30989</v>
      </c>
      <c r="K3673" s="91" t="s">
        <v>30998</v>
      </c>
      <c r="L3673" s="91" t="s">
        <v>30999</v>
      </c>
      <c r="O3673" s="91" t="s">
        <v>31000</v>
      </c>
      <c r="P3673" s="91" t="s">
        <v>31001</v>
      </c>
      <c r="R3673" s="91" t="s">
        <v>31002</v>
      </c>
      <c r="S3673" s="91" t="s">
        <v>31003</v>
      </c>
      <c r="T3673" s="91" t="s">
        <v>201</v>
      </c>
      <c r="U3673" s="91">
        <v>1</v>
      </c>
      <c r="V3673" s="91">
        <v>500000</v>
      </c>
      <c r="W3673" s="91">
        <v>0</v>
      </c>
      <c r="X3673" s="91">
        <v>100</v>
      </c>
      <c r="Y3673" s="91">
        <v>120</v>
      </c>
      <c r="Z3673" s="91">
        <v>40</v>
      </c>
      <c r="AA3673" s="91">
        <v>60</v>
      </c>
      <c r="AB3673" s="91">
        <v>120</v>
      </c>
      <c r="AC3673" s="91">
        <v>40</v>
      </c>
      <c r="AD3673" s="91">
        <v>60</v>
      </c>
      <c r="AE3673" s="91">
        <v>120</v>
      </c>
      <c r="AF3673" s="91">
        <v>5</v>
      </c>
      <c r="AG3673" s="91">
        <v>108</v>
      </c>
      <c r="AH3673" s="91">
        <v>6027449</v>
      </c>
      <c r="AI3673" s="91">
        <v>1</v>
      </c>
      <c r="AJ3673" s="91" t="s">
        <v>30996</v>
      </c>
      <c r="AK3673" s="91">
        <v>0</v>
      </c>
      <c r="AL3673" s="91">
        <v>0</v>
      </c>
      <c r="AM3673" s="91" t="s">
        <v>87</v>
      </c>
      <c r="AO3673" s="91">
        <v>1</v>
      </c>
      <c r="AP3673" s="91">
        <v>2</v>
      </c>
      <c r="AQ3673" s="91">
        <v>1687305</v>
      </c>
      <c r="AR3673" s="91" t="s">
        <v>87</v>
      </c>
      <c r="AU3673" s="93">
        <v>42210</v>
      </c>
      <c r="AW3673" s="91">
        <v>1</v>
      </c>
      <c r="AX3673" s="91">
        <v>0</v>
      </c>
      <c r="AZ3673" s="92">
        <v>41334</v>
      </c>
      <c r="BA3673" s="91" t="s">
        <v>183</v>
      </c>
      <c r="BB3673" s="92">
        <v>41339</v>
      </c>
      <c r="BC3673" s="91" t="s">
        <v>87</v>
      </c>
    </row>
    <row r="3674" spans="1:55">
      <c r="A3674" s="91">
        <f t="shared" si="57"/>
        <v>3673</v>
      </c>
      <c r="B3674" s="91">
        <v>6262007</v>
      </c>
      <c r="C3674" s="91">
        <v>50</v>
      </c>
      <c r="D3674" s="91">
        <v>26</v>
      </c>
      <c r="E3674" s="91">
        <v>62620</v>
      </c>
      <c r="F3674" s="91">
        <v>7</v>
      </c>
      <c r="G3674" s="91" t="s">
        <v>31004</v>
      </c>
      <c r="I3674" s="91" t="s">
        <v>31005</v>
      </c>
      <c r="J3674" s="91" t="s">
        <v>31004</v>
      </c>
      <c r="K3674" s="91" t="s">
        <v>31006</v>
      </c>
      <c r="L3674" s="91" t="s">
        <v>31007</v>
      </c>
      <c r="O3674" s="91" t="s">
        <v>31008</v>
      </c>
      <c r="P3674" s="91" t="s">
        <v>87</v>
      </c>
      <c r="U3674" s="91">
        <v>1</v>
      </c>
      <c r="V3674" s="91">
        <v>500000</v>
      </c>
      <c r="W3674" s="91">
        <v>40</v>
      </c>
      <c r="X3674" s="91">
        <v>60</v>
      </c>
      <c r="Y3674" s="91">
        <v>120</v>
      </c>
      <c r="Z3674" s="91">
        <v>40</v>
      </c>
      <c r="AA3674" s="91">
        <v>60</v>
      </c>
      <c r="AB3674" s="91">
        <v>120</v>
      </c>
      <c r="AC3674" s="91">
        <v>40</v>
      </c>
      <c r="AD3674" s="91">
        <v>60</v>
      </c>
      <c r="AE3674" s="91">
        <v>120</v>
      </c>
      <c r="AF3674" s="91">
        <v>5</v>
      </c>
      <c r="AG3674" s="91">
        <v>413</v>
      </c>
      <c r="AH3674" s="91">
        <v>720020</v>
      </c>
      <c r="AI3674" s="91">
        <v>2</v>
      </c>
      <c r="AJ3674" s="91" t="s">
        <v>31009</v>
      </c>
      <c r="AK3674" s="91">
        <v>0</v>
      </c>
      <c r="AL3674" s="91">
        <v>0</v>
      </c>
      <c r="AM3674" s="91" t="s">
        <v>87</v>
      </c>
      <c r="AO3674" s="91">
        <v>0</v>
      </c>
      <c r="AP3674" s="91">
        <v>2</v>
      </c>
      <c r="AQ3674" s="91">
        <v>1084474</v>
      </c>
      <c r="AR3674" s="91" t="s">
        <v>87</v>
      </c>
      <c r="AU3674" s="93">
        <v>42180</v>
      </c>
      <c r="AW3674" s="91">
        <v>1</v>
      </c>
      <c r="AX3674" s="91">
        <v>0</v>
      </c>
      <c r="AZ3674" s="92">
        <v>36680</v>
      </c>
      <c r="BA3674" s="91" t="s">
        <v>183</v>
      </c>
      <c r="BB3674" s="92">
        <v>39925</v>
      </c>
      <c r="BC3674" s="91" t="s">
        <v>87</v>
      </c>
    </row>
    <row r="3675" spans="1:55">
      <c r="A3675" s="91">
        <f t="shared" si="57"/>
        <v>3674</v>
      </c>
      <c r="B3675" s="91">
        <v>6829001</v>
      </c>
      <c r="C3675" s="91">
        <v>77</v>
      </c>
      <c r="D3675" s="91">
        <v>26</v>
      </c>
      <c r="E3675" s="91">
        <v>68290</v>
      </c>
      <c r="F3675" s="91">
        <v>1</v>
      </c>
      <c r="G3675" s="91" t="s">
        <v>31010</v>
      </c>
      <c r="I3675" s="91" t="s">
        <v>31011</v>
      </c>
      <c r="J3675" s="91" t="s">
        <v>31010</v>
      </c>
      <c r="K3675" s="91" t="s">
        <v>31012</v>
      </c>
      <c r="L3675" s="91" t="s">
        <v>31013</v>
      </c>
      <c r="O3675" s="91" t="s">
        <v>31014</v>
      </c>
      <c r="P3675" s="91" t="s">
        <v>31015</v>
      </c>
      <c r="U3675" s="91">
        <v>0</v>
      </c>
      <c r="V3675" s="91">
        <v>500000</v>
      </c>
      <c r="W3675" s="91">
        <v>0</v>
      </c>
      <c r="X3675" s="91">
        <v>100</v>
      </c>
      <c r="Y3675" s="91">
        <v>120</v>
      </c>
      <c r="Z3675" s="91">
        <v>40</v>
      </c>
      <c r="AA3675" s="91">
        <v>60</v>
      </c>
      <c r="AB3675" s="91">
        <v>120</v>
      </c>
      <c r="AC3675" s="91">
        <v>40</v>
      </c>
      <c r="AD3675" s="91">
        <v>60</v>
      </c>
      <c r="AE3675" s="91">
        <v>120</v>
      </c>
      <c r="AF3675" s="91">
        <v>169</v>
      </c>
      <c r="AG3675" s="91">
        <v>13</v>
      </c>
      <c r="AH3675" s="91">
        <v>3126429</v>
      </c>
      <c r="AI3675" s="91">
        <v>1</v>
      </c>
      <c r="AJ3675" s="91" t="s">
        <v>31016</v>
      </c>
      <c r="AK3675" s="91">
        <v>0</v>
      </c>
      <c r="AL3675" s="91">
        <v>0</v>
      </c>
      <c r="AM3675" s="91" t="s">
        <v>87</v>
      </c>
      <c r="AO3675" s="91">
        <v>0</v>
      </c>
      <c r="AP3675" s="91">
        <v>2</v>
      </c>
      <c r="AQ3675" s="91" t="s">
        <v>87</v>
      </c>
      <c r="AR3675" s="91" t="s">
        <v>87</v>
      </c>
      <c r="AW3675" s="91">
        <v>1</v>
      </c>
      <c r="AX3675" s="91">
        <v>0</v>
      </c>
      <c r="AZ3675" s="92">
        <v>36680</v>
      </c>
      <c r="BA3675" s="91" t="s">
        <v>183</v>
      </c>
      <c r="BB3675" s="92">
        <v>39318</v>
      </c>
      <c r="BC3675" s="91" t="s">
        <v>87</v>
      </c>
    </row>
    <row r="3676" spans="1:55">
      <c r="A3676" s="91">
        <f t="shared" si="57"/>
        <v>3675</v>
      </c>
      <c r="B3676" s="91">
        <v>2457101</v>
      </c>
      <c r="C3676" s="91">
        <v>38</v>
      </c>
      <c r="D3676" s="91">
        <v>26</v>
      </c>
      <c r="E3676" s="91" t="s">
        <v>87</v>
      </c>
      <c r="F3676" s="91" t="s">
        <v>87</v>
      </c>
      <c r="G3676" s="91" t="s">
        <v>31017</v>
      </c>
      <c r="I3676" s="91" t="s">
        <v>31018</v>
      </c>
      <c r="K3676" s="91" t="s">
        <v>31019</v>
      </c>
      <c r="L3676" s="91" t="s">
        <v>31020</v>
      </c>
      <c r="O3676" s="91" t="s">
        <v>31021</v>
      </c>
      <c r="P3676" s="91" t="s">
        <v>31022</v>
      </c>
      <c r="R3676" s="91" t="s">
        <v>31023</v>
      </c>
      <c r="S3676" s="91" t="s">
        <v>31024</v>
      </c>
      <c r="T3676" s="91" t="s">
        <v>269</v>
      </c>
      <c r="U3676" s="91">
        <v>0</v>
      </c>
      <c r="V3676" s="91">
        <v>500000</v>
      </c>
      <c r="W3676" s="91">
        <v>100</v>
      </c>
      <c r="X3676" s="91">
        <v>0</v>
      </c>
      <c r="Y3676" s="91">
        <v>0</v>
      </c>
      <c r="Z3676" s="91">
        <v>0</v>
      </c>
      <c r="AA3676" s="91">
        <v>0</v>
      </c>
      <c r="AB3676" s="91">
        <v>0</v>
      </c>
      <c r="AC3676" s="91">
        <v>100</v>
      </c>
      <c r="AD3676" s="91">
        <v>0</v>
      </c>
      <c r="AE3676" s="91">
        <v>0</v>
      </c>
      <c r="AF3676" s="91">
        <v>5</v>
      </c>
      <c r="AG3676" s="91">
        <v>71</v>
      </c>
      <c r="AH3676" s="91">
        <v>174321</v>
      </c>
      <c r="AI3676" s="91">
        <v>1</v>
      </c>
      <c r="AJ3676" s="91" t="s">
        <v>31025</v>
      </c>
      <c r="AK3676" s="91">
        <v>1</v>
      </c>
      <c r="AL3676" s="91">
        <v>0</v>
      </c>
      <c r="AM3676" s="91" t="s">
        <v>87</v>
      </c>
      <c r="AO3676" s="91">
        <v>0</v>
      </c>
      <c r="AP3676" s="91">
        <v>2</v>
      </c>
      <c r="AQ3676" s="91" t="s">
        <v>87</v>
      </c>
      <c r="AR3676" s="91" t="s">
        <v>87</v>
      </c>
      <c r="AW3676" s="91">
        <v>1</v>
      </c>
      <c r="AX3676" s="91">
        <v>0</v>
      </c>
      <c r="AZ3676" s="92">
        <v>42151</v>
      </c>
      <c r="BA3676" s="91" t="s">
        <v>183</v>
      </c>
      <c r="BB3676" s="92">
        <v>42873</v>
      </c>
      <c r="BC3676" s="91" t="s">
        <v>87</v>
      </c>
    </row>
    <row r="3677" spans="1:55">
      <c r="A3677" s="91">
        <f t="shared" si="57"/>
        <v>3676</v>
      </c>
      <c r="B3677" s="91">
        <v>1041701</v>
      </c>
      <c r="C3677" s="91">
        <v>70</v>
      </c>
      <c r="D3677" s="91">
        <v>26</v>
      </c>
      <c r="E3677" s="91" t="s">
        <v>87</v>
      </c>
      <c r="F3677" s="91" t="s">
        <v>87</v>
      </c>
      <c r="G3677" s="91" t="s">
        <v>31026</v>
      </c>
      <c r="I3677" s="91" t="s">
        <v>31027</v>
      </c>
      <c r="J3677" s="91" t="s">
        <v>31028</v>
      </c>
      <c r="K3677" s="91" t="s">
        <v>7675</v>
      </c>
      <c r="L3677" s="91" t="s">
        <v>31029</v>
      </c>
      <c r="M3677" s="91" t="s">
        <v>31030</v>
      </c>
      <c r="O3677" s="91" t="s">
        <v>31031</v>
      </c>
      <c r="P3677" s="91" t="s">
        <v>31032</v>
      </c>
      <c r="R3677" s="91" t="s">
        <v>31033</v>
      </c>
      <c r="S3677" s="91" t="s">
        <v>31034</v>
      </c>
      <c r="T3677" s="91" t="s">
        <v>860</v>
      </c>
      <c r="U3677" s="91">
        <v>1</v>
      </c>
      <c r="V3677" s="91">
        <v>500000</v>
      </c>
      <c r="W3677" s="91">
        <v>0</v>
      </c>
      <c r="X3677" s="91">
        <v>100</v>
      </c>
      <c r="Y3677" s="91">
        <v>120</v>
      </c>
      <c r="Z3677" s="91">
        <v>40</v>
      </c>
      <c r="AA3677" s="91">
        <v>60</v>
      </c>
      <c r="AB3677" s="91">
        <v>120</v>
      </c>
      <c r="AC3677" s="91">
        <v>0</v>
      </c>
      <c r="AD3677" s="91">
        <v>100</v>
      </c>
      <c r="AE3677" s="91">
        <v>120</v>
      </c>
      <c r="AF3677" s="91">
        <v>9</v>
      </c>
      <c r="AG3677" s="91">
        <v>679</v>
      </c>
      <c r="AH3677" s="91">
        <v>7180890</v>
      </c>
      <c r="AI3677" s="91">
        <v>1</v>
      </c>
      <c r="AJ3677" s="91" t="s">
        <v>31027</v>
      </c>
      <c r="AK3677" s="91">
        <v>2</v>
      </c>
      <c r="AL3677" s="91">
        <v>0</v>
      </c>
      <c r="AM3677" s="91" t="s">
        <v>87</v>
      </c>
      <c r="AO3677" s="91">
        <v>0</v>
      </c>
      <c r="AP3677" s="91">
        <v>2</v>
      </c>
      <c r="AQ3677" s="91">
        <v>1658707</v>
      </c>
      <c r="AR3677" s="91" t="s">
        <v>87</v>
      </c>
      <c r="AU3677" s="93">
        <v>42149</v>
      </c>
      <c r="AW3677" s="91">
        <v>1</v>
      </c>
      <c r="AX3677" s="91">
        <v>0</v>
      </c>
      <c r="AZ3677" s="92">
        <v>37244</v>
      </c>
      <c r="BA3677" s="91" t="s">
        <v>183</v>
      </c>
      <c r="BB3677" s="92">
        <v>42985.413391203707</v>
      </c>
      <c r="BC3677" s="91" t="s">
        <v>233</v>
      </c>
    </row>
    <row r="3678" spans="1:55">
      <c r="A3678" s="91">
        <f t="shared" si="57"/>
        <v>3677</v>
      </c>
      <c r="B3678" s="91">
        <v>1126502</v>
      </c>
      <c r="C3678" s="91">
        <v>43</v>
      </c>
      <c r="D3678" s="91">
        <v>26</v>
      </c>
      <c r="E3678" s="91">
        <v>11265</v>
      </c>
      <c r="F3678" s="91">
        <v>2</v>
      </c>
      <c r="G3678" s="91" t="s">
        <v>30849</v>
      </c>
      <c r="H3678" s="91" t="s">
        <v>31035</v>
      </c>
      <c r="I3678" s="91" t="s">
        <v>31036</v>
      </c>
      <c r="J3678" s="91" t="s">
        <v>30852</v>
      </c>
      <c r="K3678" s="91" t="s">
        <v>30255</v>
      </c>
      <c r="L3678" s="91" t="s">
        <v>31037</v>
      </c>
      <c r="O3678" s="91" t="s">
        <v>31038</v>
      </c>
      <c r="P3678" s="91" t="s">
        <v>31039</v>
      </c>
      <c r="R3678" s="91" t="s">
        <v>31040</v>
      </c>
      <c r="S3678" s="91" t="s">
        <v>29943</v>
      </c>
      <c r="T3678" s="91" t="s">
        <v>860</v>
      </c>
      <c r="U3678" s="91">
        <v>0</v>
      </c>
      <c r="V3678" s="91">
        <v>500000</v>
      </c>
      <c r="W3678" s="91">
        <v>0</v>
      </c>
      <c r="X3678" s="91">
        <v>100</v>
      </c>
      <c r="Y3678" s="91">
        <v>120</v>
      </c>
      <c r="Z3678" s="91">
        <v>0</v>
      </c>
      <c r="AA3678" s="91">
        <v>0</v>
      </c>
      <c r="AB3678" s="91">
        <v>0</v>
      </c>
      <c r="AC3678" s="91">
        <v>0</v>
      </c>
      <c r="AD3678" s="91">
        <v>0</v>
      </c>
      <c r="AE3678" s="91">
        <v>0</v>
      </c>
      <c r="AF3678" s="91">
        <v>9</v>
      </c>
      <c r="AG3678" s="91">
        <v>969</v>
      </c>
      <c r="AH3678" s="91">
        <v>1013930</v>
      </c>
      <c r="AI3678" s="91">
        <v>1</v>
      </c>
      <c r="AJ3678" s="91" t="s">
        <v>31036</v>
      </c>
      <c r="AK3678" s="91">
        <v>2</v>
      </c>
      <c r="AL3678" s="91">
        <v>2</v>
      </c>
      <c r="AM3678" s="91" t="s">
        <v>87</v>
      </c>
      <c r="AO3678" s="91">
        <v>0</v>
      </c>
      <c r="AP3678" s="91">
        <v>2</v>
      </c>
      <c r="AQ3678" s="91" t="s">
        <v>87</v>
      </c>
      <c r="AR3678" s="91" t="s">
        <v>87</v>
      </c>
      <c r="AW3678" s="91">
        <v>1</v>
      </c>
      <c r="AX3678" s="91">
        <v>0</v>
      </c>
      <c r="AZ3678" s="92">
        <v>43132</v>
      </c>
      <c r="BA3678" s="91" t="s">
        <v>3642</v>
      </c>
      <c r="BB3678" s="92">
        <v>43132</v>
      </c>
      <c r="BC3678" s="91" t="s">
        <v>3642</v>
      </c>
    </row>
    <row r="3679" spans="1:55">
      <c r="A3679" s="91">
        <f t="shared" si="57"/>
        <v>3678</v>
      </c>
      <c r="B3679" s="91">
        <v>1299301</v>
      </c>
      <c r="C3679" s="91">
        <v>57</v>
      </c>
      <c r="D3679" s="91">
        <v>26</v>
      </c>
      <c r="E3679" s="91">
        <v>12993</v>
      </c>
      <c r="F3679" s="91">
        <v>1</v>
      </c>
      <c r="G3679" s="91" t="s">
        <v>31041</v>
      </c>
      <c r="I3679" s="91" t="s">
        <v>31042</v>
      </c>
      <c r="K3679" s="91" t="s">
        <v>31043</v>
      </c>
      <c r="L3679" s="91" t="s">
        <v>31044</v>
      </c>
      <c r="O3679" s="91" t="s">
        <v>31045</v>
      </c>
      <c r="P3679" s="91" t="s">
        <v>87</v>
      </c>
      <c r="U3679" s="91">
        <v>0</v>
      </c>
      <c r="V3679" s="91">
        <v>500000</v>
      </c>
      <c r="W3679" s="91">
        <v>0</v>
      </c>
      <c r="X3679" s="91">
        <v>100</v>
      </c>
      <c r="Y3679" s="91">
        <v>120</v>
      </c>
      <c r="Z3679" s="91">
        <v>40</v>
      </c>
      <c r="AA3679" s="91">
        <v>60</v>
      </c>
      <c r="AB3679" s="91">
        <v>120</v>
      </c>
      <c r="AC3679" s="91">
        <v>40</v>
      </c>
      <c r="AD3679" s="91">
        <v>60</v>
      </c>
      <c r="AE3679" s="91">
        <v>120</v>
      </c>
      <c r="AF3679" s="91">
        <v>153</v>
      </c>
      <c r="AG3679" s="91">
        <v>171</v>
      </c>
      <c r="AH3679" s="91">
        <v>1500005</v>
      </c>
      <c r="AI3679" s="91">
        <v>1</v>
      </c>
      <c r="AJ3679" s="91" t="s">
        <v>31046</v>
      </c>
      <c r="AK3679" s="91">
        <v>2</v>
      </c>
      <c r="AL3679" s="91">
        <v>0</v>
      </c>
      <c r="AM3679" s="91" t="s">
        <v>87</v>
      </c>
      <c r="AO3679" s="91">
        <v>0</v>
      </c>
      <c r="AP3679" s="91">
        <v>2</v>
      </c>
      <c r="AQ3679" s="91" t="s">
        <v>87</v>
      </c>
      <c r="AR3679" s="91" t="s">
        <v>87</v>
      </c>
      <c r="AW3679" s="91">
        <v>1</v>
      </c>
      <c r="AX3679" s="91">
        <v>0</v>
      </c>
      <c r="AZ3679" s="92">
        <v>43132</v>
      </c>
      <c r="BA3679" s="91" t="s">
        <v>728</v>
      </c>
      <c r="BB3679" s="92">
        <v>43132</v>
      </c>
      <c r="BC3679" s="91" t="s">
        <v>728</v>
      </c>
    </row>
    <row r="3680" spans="1:55">
      <c r="A3680" s="91">
        <f t="shared" si="57"/>
        <v>3679</v>
      </c>
      <c r="B3680" s="91">
        <v>1325201</v>
      </c>
      <c r="C3680" s="91">
        <v>43</v>
      </c>
      <c r="D3680" s="91">
        <v>26</v>
      </c>
      <c r="E3680" s="91">
        <v>13252</v>
      </c>
      <c r="F3680" s="91">
        <v>1</v>
      </c>
      <c r="G3680" s="91" t="s">
        <v>31047</v>
      </c>
      <c r="I3680" s="91" t="s">
        <v>31048</v>
      </c>
      <c r="J3680" s="91" t="s">
        <v>31049</v>
      </c>
      <c r="K3680" s="91" t="s">
        <v>13560</v>
      </c>
      <c r="L3680" s="91" t="s">
        <v>31050</v>
      </c>
      <c r="O3680" s="91" t="s">
        <v>31051</v>
      </c>
      <c r="P3680" s="91" t="s">
        <v>31052</v>
      </c>
      <c r="R3680" s="91" t="s">
        <v>31053</v>
      </c>
      <c r="S3680" s="91" t="s">
        <v>31054</v>
      </c>
      <c r="T3680" s="91" t="s">
        <v>269</v>
      </c>
      <c r="U3680" s="91">
        <v>0</v>
      </c>
      <c r="V3680" s="91">
        <v>500000</v>
      </c>
      <c r="W3680" s="91">
        <v>0</v>
      </c>
      <c r="X3680" s="91">
        <v>100</v>
      </c>
      <c r="Y3680" s="91">
        <v>120</v>
      </c>
      <c r="Z3680" s="91">
        <v>0</v>
      </c>
      <c r="AA3680" s="91">
        <v>0</v>
      </c>
      <c r="AB3680" s="91">
        <v>0</v>
      </c>
      <c r="AC3680" s="91">
        <v>0</v>
      </c>
      <c r="AD3680" s="91">
        <v>0</v>
      </c>
      <c r="AE3680" s="91">
        <v>0</v>
      </c>
      <c r="AF3680" s="91">
        <v>149</v>
      </c>
      <c r="AG3680" s="91">
        <v>131</v>
      </c>
      <c r="AH3680" s="91">
        <v>1820</v>
      </c>
      <c r="AI3680" s="91">
        <v>2</v>
      </c>
      <c r="AJ3680" s="91" t="s">
        <v>31055</v>
      </c>
      <c r="AK3680" s="91">
        <v>2</v>
      </c>
      <c r="AL3680" s="91">
        <v>2</v>
      </c>
      <c r="AM3680" s="91" t="s">
        <v>87</v>
      </c>
      <c r="AO3680" s="91">
        <v>0</v>
      </c>
      <c r="AP3680" s="91">
        <v>2</v>
      </c>
      <c r="AQ3680" s="91" t="s">
        <v>87</v>
      </c>
      <c r="AR3680" s="91" t="s">
        <v>87</v>
      </c>
      <c r="AW3680" s="91">
        <v>1</v>
      </c>
      <c r="AX3680" s="91">
        <v>0</v>
      </c>
      <c r="AZ3680" s="92">
        <v>43132</v>
      </c>
      <c r="BA3680" s="91" t="s">
        <v>3642</v>
      </c>
      <c r="BB3680" s="92">
        <v>43132</v>
      </c>
      <c r="BC3680" s="91" t="s">
        <v>3642</v>
      </c>
    </row>
    <row r="3681" spans="1:55">
      <c r="A3681" s="91">
        <f t="shared" si="57"/>
        <v>3680</v>
      </c>
      <c r="B3681" s="91">
        <v>1325202</v>
      </c>
      <c r="C3681" s="91">
        <v>43</v>
      </c>
      <c r="D3681" s="91">
        <v>26</v>
      </c>
      <c r="E3681" s="91" t="s">
        <v>87</v>
      </c>
      <c r="F3681" s="91" t="s">
        <v>87</v>
      </c>
      <c r="G3681" s="91" t="s">
        <v>31056</v>
      </c>
      <c r="I3681" s="91" t="s">
        <v>31057</v>
      </c>
      <c r="J3681" s="91" t="s">
        <v>31058</v>
      </c>
      <c r="K3681" s="91" t="s">
        <v>31059</v>
      </c>
      <c r="L3681" s="91" t="s">
        <v>31060</v>
      </c>
      <c r="O3681" s="91" t="s">
        <v>31061</v>
      </c>
      <c r="P3681" s="91" t="s">
        <v>31062</v>
      </c>
      <c r="R3681" s="91" t="s">
        <v>31063</v>
      </c>
      <c r="S3681" s="91" t="s">
        <v>31064</v>
      </c>
      <c r="T3681" s="91" t="s">
        <v>1334</v>
      </c>
      <c r="U3681" s="91">
        <v>0</v>
      </c>
      <c r="V3681" s="91">
        <v>500000</v>
      </c>
      <c r="W3681" s="91">
        <v>0</v>
      </c>
      <c r="X3681" s="91">
        <v>100</v>
      </c>
      <c r="Y3681" s="91">
        <v>120</v>
      </c>
      <c r="Z3681" s="91">
        <v>0</v>
      </c>
      <c r="AA3681" s="91">
        <v>0</v>
      </c>
      <c r="AB3681" s="91">
        <v>0</v>
      </c>
      <c r="AC3681" s="91">
        <v>0</v>
      </c>
      <c r="AD3681" s="91">
        <v>0</v>
      </c>
      <c r="AE3681" s="91">
        <v>0</v>
      </c>
      <c r="AF3681" s="91">
        <v>149</v>
      </c>
      <c r="AG3681" s="91">
        <v>251</v>
      </c>
      <c r="AH3681" s="91">
        <v>804455</v>
      </c>
      <c r="AI3681" s="91">
        <v>1</v>
      </c>
      <c r="AJ3681" s="91" t="s">
        <v>31065</v>
      </c>
      <c r="AK3681" s="91">
        <v>2</v>
      </c>
      <c r="AL3681" s="91">
        <v>2</v>
      </c>
      <c r="AM3681" s="91" t="s">
        <v>87</v>
      </c>
      <c r="AO3681" s="91">
        <v>0</v>
      </c>
      <c r="AP3681" s="91">
        <v>2</v>
      </c>
      <c r="AQ3681" s="91" t="s">
        <v>87</v>
      </c>
      <c r="AR3681" s="91" t="s">
        <v>87</v>
      </c>
      <c r="AW3681" s="91">
        <v>1</v>
      </c>
      <c r="AX3681" s="91">
        <v>0</v>
      </c>
      <c r="AZ3681" s="92">
        <v>43132</v>
      </c>
      <c r="BA3681" s="91" t="s">
        <v>3642</v>
      </c>
      <c r="BB3681" s="92">
        <v>43132</v>
      </c>
      <c r="BC3681" s="91" t="s">
        <v>3642</v>
      </c>
    </row>
    <row r="3682" spans="1:55">
      <c r="A3682" s="91">
        <f t="shared" si="57"/>
        <v>3681</v>
      </c>
      <c r="B3682" s="91">
        <v>1509901</v>
      </c>
      <c r="C3682" s="91">
        <v>43</v>
      </c>
      <c r="D3682" s="91">
        <v>26</v>
      </c>
      <c r="E3682" s="91" t="s">
        <v>87</v>
      </c>
      <c r="F3682" s="91" t="s">
        <v>87</v>
      </c>
      <c r="G3682" s="91" t="s">
        <v>31066</v>
      </c>
      <c r="I3682" s="91" t="s">
        <v>31067</v>
      </c>
      <c r="J3682" s="91" t="s">
        <v>31068</v>
      </c>
      <c r="K3682" s="91" t="s">
        <v>31069</v>
      </c>
      <c r="L3682" s="91" t="s">
        <v>31070</v>
      </c>
      <c r="O3682" s="91" t="s">
        <v>31071</v>
      </c>
      <c r="P3682" s="91" t="s">
        <v>31072</v>
      </c>
      <c r="R3682" s="91" t="s">
        <v>31073</v>
      </c>
      <c r="S3682" s="91" t="s">
        <v>31074</v>
      </c>
      <c r="T3682" s="91" t="s">
        <v>201</v>
      </c>
      <c r="U3682" s="91">
        <v>0</v>
      </c>
      <c r="V3682" s="91">
        <v>500000</v>
      </c>
      <c r="W3682" s="91">
        <v>0</v>
      </c>
      <c r="X3682" s="91">
        <v>100</v>
      </c>
      <c r="Y3682" s="91">
        <v>120</v>
      </c>
      <c r="Z3682" s="91">
        <v>0</v>
      </c>
      <c r="AA3682" s="91">
        <v>0</v>
      </c>
      <c r="AB3682" s="91">
        <v>0</v>
      </c>
      <c r="AC3682" s="91">
        <v>0</v>
      </c>
      <c r="AD3682" s="91">
        <v>0</v>
      </c>
      <c r="AE3682" s="91">
        <v>0</v>
      </c>
      <c r="AF3682" s="91">
        <v>149</v>
      </c>
      <c r="AG3682" s="91">
        <v>363</v>
      </c>
      <c r="AH3682" s="91">
        <v>304996</v>
      </c>
      <c r="AI3682" s="91">
        <v>2</v>
      </c>
      <c r="AJ3682" s="91" t="s">
        <v>31075</v>
      </c>
      <c r="AK3682" s="91">
        <v>2</v>
      </c>
      <c r="AL3682" s="91">
        <v>2</v>
      </c>
      <c r="AM3682" s="91" t="s">
        <v>87</v>
      </c>
      <c r="AO3682" s="91">
        <v>0</v>
      </c>
      <c r="AP3682" s="91">
        <v>2</v>
      </c>
      <c r="AQ3682" s="91" t="s">
        <v>87</v>
      </c>
      <c r="AR3682" s="91" t="s">
        <v>87</v>
      </c>
      <c r="AW3682" s="91">
        <v>1</v>
      </c>
      <c r="AX3682" s="91">
        <v>0</v>
      </c>
      <c r="AZ3682" s="92">
        <v>43132</v>
      </c>
      <c r="BA3682" s="91" t="s">
        <v>3642</v>
      </c>
      <c r="BB3682" s="92">
        <v>43132</v>
      </c>
      <c r="BC3682" s="91" t="s">
        <v>3642</v>
      </c>
    </row>
    <row r="3683" spans="1:55">
      <c r="A3683" s="91">
        <f t="shared" si="57"/>
        <v>3682</v>
      </c>
      <c r="B3683" s="91">
        <v>2379701</v>
      </c>
      <c r="C3683" s="91">
        <v>38</v>
      </c>
      <c r="D3683" s="91">
        <v>26</v>
      </c>
      <c r="E3683" s="91" t="s">
        <v>87</v>
      </c>
      <c r="F3683" s="91" t="s">
        <v>87</v>
      </c>
      <c r="G3683" s="91" t="s">
        <v>31076</v>
      </c>
      <c r="I3683" s="91" t="s">
        <v>31077</v>
      </c>
      <c r="K3683" s="91" t="s">
        <v>31078</v>
      </c>
      <c r="L3683" s="91" t="s">
        <v>31079</v>
      </c>
      <c r="O3683" s="91" t="s">
        <v>31080</v>
      </c>
      <c r="P3683" s="91" t="s">
        <v>31081</v>
      </c>
      <c r="R3683" s="91" t="s">
        <v>31082</v>
      </c>
      <c r="S3683" s="91" t="s">
        <v>31083</v>
      </c>
      <c r="T3683" s="91" t="s">
        <v>269</v>
      </c>
      <c r="U3683" s="91">
        <v>0</v>
      </c>
      <c r="V3683" s="91">
        <v>500000</v>
      </c>
      <c r="W3683" s="91">
        <v>0</v>
      </c>
      <c r="X3683" s="91">
        <v>100</v>
      </c>
      <c r="Y3683" s="91">
        <v>120</v>
      </c>
      <c r="Z3683" s="91">
        <v>40</v>
      </c>
      <c r="AA3683" s="91">
        <v>60</v>
      </c>
      <c r="AB3683" s="91">
        <v>120</v>
      </c>
      <c r="AC3683" s="91">
        <v>0</v>
      </c>
      <c r="AD3683" s="91">
        <v>100</v>
      </c>
      <c r="AE3683" s="91">
        <v>120</v>
      </c>
      <c r="AF3683" s="91">
        <v>140</v>
      </c>
      <c r="AG3683" s="91">
        <v>273</v>
      </c>
      <c r="AH3683" s="91">
        <v>300394</v>
      </c>
      <c r="AI3683" s="91">
        <v>2</v>
      </c>
      <c r="AJ3683" s="91" t="s">
        <v>31084</v>
      </c>
      <c r="AK3683" s="91">
        <v>2</v>
      </c>
      <c r="AL3683" s="91">
        <v>0</v>
      </c>
      <c r="AM3683" s="91" t="s">
        <v>87</v>
      </c>
      <c r="AO3683" s="91">
        <v>0</v>
      </c>
      <c r="AP3683" s="91">
        <v>2</v>
      </c>
      <c r="AQ3683" s="91" t="s">
        <v>87</v>
      </c>
      <c r="AR3683" s="91" t="s">
        <v>87</v>
      </c>
      <c r="AW3683" s="91">
        <v>1</v>
      </c>
      <c r="AX3683" s="91">
        <v>0</v>
      </c>
      <c r="AZ3683" s="92">
        <v>41774</v>
      </c>
      <c r="BA3683" s="91" t="s">
        <v>183</v>
      </c>
      <c r="BB3683" s="92">
        <v>41774</v>
      </c>
      <c r="BC3683" s="91" t="s">
        <v>87</v>
      </c>
    </row>
    <row r="3684" spans="1:55">
      <c r="A3684" s="91">
        <f t="shared" si="57"/>
        <v>3683</v>
      </c>
      <c r="B3684" s="91">
        <v>2445601</v>
      </c>
      <c r="C3684" s="91">
        <v>38</v>
      </c>
      <c r="D3684" s="91">
        <v>26</v>
      </c>
      <c r="E3684" s="91" t="s">
        <v>87</v>
      </c>
      <c r="F3684" s="91" t="s">
        <v>87</v>
      </c>
      <c r="G3684" s="91" t="s">
        <v>31085</v>
      </c>
      <c r="I3684" s="91" t="s">
        <v>31086</v>
      </c>
      <c r="K3684" s="91" t="s">
        <v>29184</v>
      </c>
      <c r="L3684" s="91" t="s">
        <v>31087</v>
      </c>
      <c r="O3684" s="91" t="s">
        <v>31088</v>
      </c>
      <c r="P3684" s="91" t="s">
        <v>31089</v>
      </c>
      <c r="R3684" s="91" t="s">
        <v>31090</v>
      </c>
      <c r="S3684" s="91" t="s">
        <v>31091</v>
      </c>
      <c r="T3684" s="91" t="s">
        <v>269</v>
      </c>
      <c r="U3684" s="91">
        <v>0</v>
      </c>
      <c r="V3684" s="91">
        <v>500000</v>
      </c>
      <c r="W3684" s="91">
        <v>0</v>
      </c>
      <c r="X3684" s="91">
        <v>100</v>
      </c>
      <c r="Y3684" s="91">
        <v>120</v>
      </c>
      <c r="Z3684" s="91">
        <v>0</v>
      </c>
      <c r="AA3684" s="91">
        <v>0</v>
      </c>
      <c r="AB3684" s="91">
        <v>0</v>
      </c>
      <c r="AC3684" s="91">
        <v>0</v>
      </c>
      <c r="AD3684" s="91">
        <v>100</v>
      </c>
      <c r="AE3684" s="91">
        <v>120</v>
      </c>
      <c r="AF3684" s="91">
        <v>10</v>
      </c>
      <c r="AG3684" s="91">
        <v>417</v>
      </c>
      <c r="AH3684" s="91">
        <v>600294</v>
      </c>
      <c r="AI3684" s="91">
        <v>2</v>
      </c>
      <c r="AJ3684" s="91" t="s">
        <v>31092</v>
      </c>
      <c r="AK3684" s="91">
        <v>2</v>
      </c>
      <c r="AL3684" s="91">
        <v>0</v>
      </c>
      <c r="AM3684" s="91" t="s">
        <v>87</v>
      </c>
      <c r="AO3684" s="91">
        <v>0</v>
      </c>
      <c r="AP3684" s="91">
        <v>2</v>
      </c>
      <c r="AQ3684" s="91" t="s">
        <v>87</v>
      </c>
      <c r="AR3684" s="91" t="s">
        <v>87</v>
      </c>
      <c r="AW3684" s="91">
        <v>1</v>
      </c>
      <c r="AX3684" s="91">
        <v>0</v>
      </c>
      <c r="AZ3684" s="92">
        <v>42089</v>
      </c>
      <c r="BA3684" s="91" t="s">
        <v>183</v>
      </c>
      <c r="BB3684" s="92">
        <v>42089</v>
      </c>
      <c r="BC3684" s="91" t="s">
        <v>87</v>
      </c>
    </row>
    <row r="3685" spans="1:55">
      <c r="A3685" s="91">
        <f t="shared" si="57"/>
        <v>3684</v>
      </c>
      <c r="B3685" s="91">
        <v>2538301</v>
      </c>
      <c r="C3685" s="91">
        <v>38</v>
      </c>
      <c r="D3685" s="91">
        <v>26</v>
      </c>
      <c r="E3685" s="91" t="s">
        <v>87</v>
      </c>
      <c r="F3685" s="91" t="s">
        <v>87</v>
      </c>
      <c r="G3685" s="91" t="s">
        <v>31093</v>
      </c>
      <c r="H3685" s="91" t="s">
        <v>31094</v>
      </c>
      <c r="I3685" s="91" t="s">
        <v>31095</v>
      </c>
      <c r="K3685" s="91" t="s">
        <v>31096</v>
      </c>
      <c r="L3685" s="91" t="s">
        <v>31097</v>
      </c>
      <c r="O3685" s="91" t="s">
        <v>31098</v>
      </c>
      <c r="P3685" s="91" t="s">
        <v>31099</v>
      </c>
      <c r="R3685" s="91" t="s">
        <v>31100</v>
      </c>
      <c r="S3685" s="91" t="s">
        <v>31101</v>
      </c>
      <c r="T3685" s="91" t="s">
        <v>31102</v>
      </c>
      <c r="U3685" s="91">
        <v>0</v>
      </c>
      <c r="V3685" s="91">
        <v>500000</v>
      </c>
      <c r="W3685" s="91">
        <v>0</v>
      </c>
      <c r="X3685" s="91">
        <v>100</v>
      </c>
      <c r="Y3685" s="91">
        <v>120</v>
      </c>
      <c r="Z3685" s="91">
        <v>0</v>
      </c>
      <c r="AA3685" s="91">
        <v>0</v>
      </c>
      <c r="AB3685" s="91">
        <v>0</v>
      </c>
      <c r="AC3685" s="91">
        <v>0</v>
      </c>
      <c r="AD3685" s="91">
        <v>100</v>
      </c>
      <c r="AE3685" s="91">
        <v>120</v>
      </c>
      <c r="AF3685" s="91">
        <v>140</v>
      </c>
      <c r="AG3685" s="91">
        <v>259</v>
      </c>
      <c r="AH3685" s="91">
        <v>103031</v>
      </c>
      <c r="AI3685" s="91">
        <v>2</v>
      </c>
      <c r="AJ3685" s="91" t="s">
        <v>31103</v>
      </c>
      <c r="AK3685" s="91">
        <v>2</v>
      </c>
      <c r="AL3685" s="91">
        <v>0</v>
      </c>
      <c r="AM3685" s="91" t="s">
        <v>87</v>
      </c>
      <c r="AO3685" s="91">
        <v>0</v>
      </c>
      <c r="AP3685" s="91">
        <v>2</v>
      </c>
      <c r="AQ3685" s="91" t="s">
        <v>87</v>
      </c>
      <c r="AR3685" s="91" t="s">
        <v>87</v>
      </c>
      <c r="AW3685" s="91">
        <v>1</v>
      </c>
      <c r="AX3685" s="91">
        <v>0</v>
      </c>
      <c r="AZ3685" s="92">
        <v>42564</v>
      </c>
      <c r="BA3685" s="91" t="s">
        <v>183</v>
      </c>
      <c r="BB3685" s="92">
        <v>42640</v>
      </c>
      <c r="BC3685" s="91" t="s">
        <v>87</v>
      </c>
    </row>
    <row r="3686" spans="1:55">
      <c r="A3686" s="91">
        <f t="shared" si="57"/>
        <v>3685</v>
      </c>
      <c r="B3686" s="91">
        <v>1407401</v>
      </c>
      <c r="C3686" s="91">
        <v>20</v>
      </c>
      <c r="D3686" s="91">
        <v>27</v>
      </c>
      <c r="E3686" s="91" t="s">
        <v>87</v>
      </c>
      <c r="F3686" s="91" t="s">
        <v>87</v>
      </c>
      <c r="G3686" s="91" t="s">
        <v>31104</v>
      </c>
      <c r="I3686" s="91" t="s">
        <v>31105</v>
      </c>
      <c r="J3686" s="91" t="s">
        <v>31106</v>
      </c>
      <c r="K3686" s="91" t="s">
        <v>835</v>
      </c>
      <c r="L3686" s="91" t="s">
        <v>31107</v>
      </c>
      <c r="M3686" s="91" t="s">
        <v>31108</v>
      </c>
      <c r="N3686" s="91" t="s">
        <v>26373</v>
      </c>
      <c r="O3686" s="91" t="s">
        <v>31109</v>
      </c>
      <c r="P3686" s="91" t="s">
        <v>31110</v>
      </c>
      <c r="U3686" s="91">
        <v>1</v>
      </c>
      <c r="V3686" s="91">
        <v>500000</v>
      </c>
      <c r="W3686" s="91">
        <v>0</v>
      </c>
      <c r="X3686" s="91">
        <v>100</v>
      </c>
      <c r="Y3686" s="91">
        <v>120</v>
      </c>
      <c r="Z3686" s="91">
        <v>0</v>
      </c>
      <c r="AA3686" s="91">
        <v>100</v>
      </c>
      <c r="AB3686" s="91">
        <v>120</v>
      </c>
      <c r="AC3686" s="91">
        <v>0</v>
      </c>
      <c r="AD3686" s="91">
        <v>100</v>
      </c>
      <c r="AE3686" s="91">
        <v>120</v>
      </c>
      <c r="AF3686" s="91">
        <v>5</v>
      </c>
      <c r="AG3686" s="91">
        <v>41</v>
      </c>
      <c r="AH3686" s="91">
        <v>9001719</v>
      </c>
      <c r="AI3686" s="91">
        <v>2</v>
      </c>
      <c r="AJ3686" s="91" t="s">
        <v>31111</v>
      </c>
      <c r="AK3686" s="91">
        <v>0</v>
      </c>
      <c r="AL3686" s="91">
        <v>0</v>
      </c>
      <c r="AM3686" s="91" t="s">
        <v>87</v>
      </c>
      <c r="AO3686" s="91">
        <v>0</v>
      </c>
      <c r="AP3686" s="91">
        <v>2</v>
      </c>
      <c r="AQ3686" s="91">
        <v>1533743</v>
      </c>
      <c r="AR3686" s="91" t="s">
        <v>87</v>
      </c>
      <c r="AU3686" s="93">
        <v>42060</v>
      </c>
      <c r="AW3686" s="91">
        <v>1</v>
      </c>
      <c r="AX3686" s="91">
        <v>0</v>
      </c>
      <c r="AZ3686" s="92">
        <v>37417</v>
      </c>
      <c r="BA3686" s="91" t="s">
        <v>183</v>
      </c>
      <c r="BB3686" s="92">
        <v>42057</v>
      </c>
      <c r="BC3686" s="91" t="s">
        <v>87</v>
      </c>
    </row>
    <row r="3687" spans="1:55">
      <c r="A3687" s="91">
        <f t="shared" si="57"/>
        <v>3686</v>
      </c>
      <c r="B3687" s="91">
        <v>1625201</v>
      </c>
      <c r="C3687" s="91">
        <v>70</v>
      </c>
      <c r="D3687" s="91">
        <v>27</v>
      </c>
      <c r="E3687" s="91" t="s">
        <v>87</v>
      </c>
      <c r="F3687" s="91" t="s">
        <v>87</v>
      </c>
      <c r="G3687" s="91" t="s">
        <v>31112</v>
      </c>
      <c r="I3687" s="91" t="s">
        <v>31113</v>
      </c>
      <c r="J3687" s="91" t="s">
        <v>31114</v>
      </c>
      <c r="K3687" s="91" t="s">
        <v>31115</v>
      </c>
      <c r="L3687" s="91" t="s">
        <v>31116</v>
      </c>
      <c r="O3687" s="91" t="s">
        <v>31117</v>
      </c>
      <c r="P3687" s="91" t="s">
        <v>31118</v>
      </c>
      <c r="U3687" s="91">
        <v>0</v>
      </c>
      <c r="V3687" s="91">
        <v>500000</v>
      </c>
      <c r="W3687" s="91">
        <v>0</v>
      </c>
      <c r="X3687" s="91">
        <v>100</v>
      </c>
      <c r="Y3687" s="91">
        <v>120</v>
      </c>
      <c r="Z3687" s="91">
        <v>40</v>
      </c>
      <c r="AA3687" s="91">
        <v>60</v>
      </c>
      <c r="AB3687" s="91">
        <v>120</v>
      </c>
      <c r="AC3687" s="91">
        <v>0</v>
      </c>
      <c r="AD3687" s="91">
        <v>100</v>
      </c>
      <c r="AE3687" s="91">
        <v>120</v>
      </c>
      <c r="AF3687" s="91">
        <v>163</v>
      </c>
      <c r="AG3687" s="91">
        <v>624</v>
      </c>
      <c r="AH3687" s="91">
        <v>1466</v>
      </c>
      <c r="AI3687" s="91">
        <v>2</v>
      </c>
      <c r="AJ3687" s="91" t="s">
        <v>31119</v>
      </c>
      <c r="AK3687" s="91">
        <v>0</v>
      </c>
      <c r="AL3687" s="91">
        <v>0</v>
      </c>
      <c r="AM3687" s="91" t="s">
        <v>87</v>
      </c>
      <c r="AO3687" s="91">
        <v>0</v>
      </c>
      <c r="AP3687" s="91">
        <v>0</v>
      </c>
      <c r="AQ3687" s="91" t="s">
        <v>87</v>
      </c>
      <c r="AR3687" s="91" t="s">
        <v>87</v>
      </c>
      <c r="AW3687" s="91">
        <v>1</v>
      </c>
      <c r="AX3687" s="91">
        <v>0</v>
      </c>
      <c r="AZ3687" s="92">
        <v>38546</v>
      </c>
      <c r="BA3687" s="91" t="s">
        <v>183</v>
      </c>
      <c r="BB3687" s="92">
        <v>38546</v>
      </c>
      <c r="BC3687" s="91" t="s">
        <v>87</v>
      </c>
    </row>
    <row r="3688" spans="1:55">
      <c r="A3688" s="91">
        <f t="shared" si="57"/>
        <v>3687</v>
      </c>
      <c r="B3688" s="91">
        <v>1632201</v>
      </c>
      <c r="C3688" s="91">
        <v>40</v>
      </c>
      <c r="D3688" s="91">
        <v>27</v>
      </c>
      <c r="E3688" s="91" t="s">
        <v>87</v>
      </c>
      <c r="F3688" s="91" t="s">
        <v>87</v>
      </c>
      <c r="G3688" s="91" t="s">
        <v>31120</v>
      </c>
      <c r="I3688" s="91" t="s">
        <v>31121</v>
      </c>
      <c r="K3688" s="91" t="s">
        <v>31122</v>
      </c>
      <c r="L3688" s="91" t="s">
        <v>31123</v>
      </c>
      <c r="O3688" s="91" t="s">
        <v>31124</v>
      </c>
      <c r="P3688" s="91" t="s">
        <v>31125</v>
      </c>
      <c r="U3688" s="91">
        <v>0</v>
      </c>
      <c r="V3688" s="91">
        <v>500000</v>
      </c>
      <c r="W3688" s="91">
        <v>0</v>
      </c>
      <c r="X3688" s="91">
        <v>100</v>
      </c>
      <c r="Y3688" s="91">
        <v>120</v>
      </c>
      <c r="Z3688" s="91">
        <v>0</v>
      </c>
      <c r="AA3688" s="91">
        <v>0</v>
      </c>
      <c r="AB3688" s="91">
        <v>0</v>
      </c>
      <c r="AC3688" s="91">
        <v>0</v>
      </c>
      <c r="AD3688" s="91">
        <v>100</v>
      </c>
      <c r="AE3688" s="91">
        <v>120</v>
      </c>
      <c r="AF3688" s="91">
        <v>138</v>
      </c>
      <c r="AG3688" s="91">
        <v>721</v>
      </c>
      <c r="AH3688" s="91">
        <v>2189</v>
      </c>
      <c r="AI3688" s="91">
        <v>2</v>
      </c>
      <c r="AJ3688" s="91" t="s">
        <v>31126</v>
      </c>
      <c r="AK3688" s="91">
        <v>0</v>
      </c>
      <c r="AL3688" s="91">
        <v>2</v>
      </c>
      <c r="AM3688" s="91" t="s">
        <v>87</v>
      </c>
      <c r="AO3688" s="91">
        <v>0</v>
      </c>
      <c r="AP3688" s="91">
        <v>2</v>
      </c>
      <c r="AQ3688" s="91" t="s">
        <v>87</v>
      </c>
      <c r="AR3688" s="91" t="s">
        <v>87</v>
      </c>
      <c r="AW3688" s="91">
        <v>1</v>
      </c>
      <c r="AX3688" s="91">
        <v>0</v>
      </c>
      <c r="AZ3688" s="92">
        <v>38587</v>
      </c>
      <c r="BA3688" s="91" t="s">
        <v>183</v>
      </c>
      <c r="BB3688" s="92">
        <v>38594</v>
      </c>
      <c r="BC3688" s="91" t="s">
        <v>87</v>
      </c>
    </row>
    <row r="3689" spans="1:55">
      <c r="A3689" s="91">
        <f t="shared" si="57"/>
        <v>3688</v>
      </c>
      <c r="B3689" s="91">
        <v>1730501</v>
      </c>
      <c r="C3689" s="91">
        <v>38</v>
      </c>
      <c r="D3689" s="91">
        <v>27</v>
      </c>
      <c r="E3689" s="91" t="s">
        <v>87</v>
      </c>
      <c r="F3689" s="91" t="s">
        <v>87</v>
      </c>
      <c r="G3689" s="91" t="s">
        <v>31127</v>
      </c>
      <c r="I3689" s="91" t="s">
        <v>31128</v>
      </c>
      <c r="K3689" s="91" t="s">
        <v>31129</v>
      </c>
      <c r="L3689" s="91" t="s">
        <v>31130</v>
      </c>
      <c r="O3689" s="91" t="s">
        <v>31131</v>
      </c>
      <c r="P3689" s="91" t="s">
        <v>31132</v>
      </c>
      <c r="R3689" s="91" t="s">
        <v>31133</v>
      </c>
      <c r="S3689" s="91" t="s">
        <v>31134</v>
      </c>
      <c r="T3689" s="91" t="s">
        <v>269</v>
      </c>
      <c r="U3689" s="91">
        <v>0</v>
      </c>
      <c r="V3689" s="91">
        <v>500000</v>
      </c>
      <c r="W3689" s="91">
        <v>0</v>
      </c>
      <c r="X3689" s="91">
        <v>100</v>
      </c>
      <c r="Y3689" s="91">
        <v>120</v>
      </c>
      <c r="Z3689" s="91">
        <v>0</v>
      </c>
      <c r="AA3689" s="91">
        <v>0</v>
      </c>
      <c r="AB3689" s="91">
        <v>0</v>
      </c>
      <c r="AC3689" s="91">
        <v>0</v>
      </c>
      <c r="AD3689" s="91">
        <v>100</v>
      </c>
      <c r="AE3689" s="91">
        <v>120</v>
      </c>
      <c r="AF3689" s="91">
        <v>5</v>
      </c>
      <c r="AG3689" s="91">
        <v>10</v>
      </c>
      <c r="AH3689" s="91">
        <v>9011996</v>
      </c>
      <c r="AI3689" s="91">
        <v>2</v>
      </c>
      <c r="AJ3689" s="91" t="s">
        <v>31135</v>
      </c>
      <c r="AK3689" s="91">
        <v>0</v>
      </c>
      <c r="AL3689" s="91">
        <v>2</v>
      </c>
      <c r="AM3689" s="91" t="s">
        <v>87</v>
      </c>
      <c r="AO3689" s="91">
        <v>0</v>
      </c>
      <c r="AP3689" s="91">
        <v>2</v>
      </c>
      <c r="AQ3689" s="91" t="s">
        <v>87</v>
      </c>
      <c r="AR3689" s="91" t="s">
        <v>87</v>
      </c>
      <c r="AW3689" s="91">
        <v>1</v>
      </c>
      <c r="AX3689" s="91">
        <v>0</v>
      </c>
      <c r="AZ3689" s="92">
        <v>39043</v>
      </c>
      <c r="BA3689" s="91" t="s">
        <v>183</v>
      </c>
      <c r="BB3689" s="92">
        <v>42850</v>
      </c>
      <c r="BC3689" s="91" t="s">
        <v>87</v>
      </c>
    </row>
    <row r="3690" spans="1:55">
      <c r="A3690" s="91">
        <f t="shared" si="57"/>
        <v>3689</v>
      </c>
      <c r="B3690" s="91">
        <v>1850501</v>
      </c>
      <c r="C3690" s="91">
        <v>77</v>
      </c>
      <c r="D3690" s="91">
        <v>27</v>
      </c>
      <c r="E3690" s="91" t="s">
        <v>87</v>
      </c>
      <c r="F3690" s="91" t="s">
        <v>87</v>
      </c>
      <c r="G3690" s="91" t="s">
        <v>31136</v>
      </c>
      <c r="I3690" s="91" t="s">
        <v>31137</v>
      </c>
      <c r="J3690" s="91" t="s">
        <v>31138</v>
      </c>
      <c r="K3690" s="91" t="s">
        <v>4411</v>
      </c>
      <c r="L3690" s="91" t="s">
        <v>31139</v>
      </c>
      <c r="O3690" s="91" t="s">
        <v>31140</v>
      </c>
      <c r="P3690" s="91" t="s">
        <v>31141</v>
      </c>
      <c r="U3690" s="91">
        <v>0</v>
      </c>
      <c r="V3690" s="91">
        <v>500000</v>
      </c>
      <c r="W3690" s="91">
        <v>0</v>
      </c>
      <c r="X3690" s="91">
        <v>100</v>
      </c>
      <c r="Y3690" s="91">
        <v>120</v>
      </c>
      <c r="Z3690" s="91">
        <v>40</v>
      </c>
      <c r="AA3690" s="91">
        <v>60</v>
      </c>
      <c r="AB3690" s="91">
        <v>120</v>
      </c>
      <c r="AC3690" s="91">
        <v>40</v>
      </c>
      <c r="AD3690" s="91">
        <v>60</v>
      </c>
      <c r="AE3690" s="91">
        <v>120</v>
      </c>
      <c r="AF3690" s="91">
        <v>169</v>
      </c>
      <c r="AG3690" s="91">
        <v>105</v>
      </c>
      <c r="AH3690" s="91">
        <v>911437</v>
      </c>
      <c r="AI3690" s="91">
        <v>2</v>
      </c>
      <c r="AJ3690" s="91" t="s">
        <v>31142</v>
      </c>
      <c r="AK3690" s="91">
        <v>0</v>
      </c>
      <c r="AL3690" s="91">
        <v>0</v>
      </c>
      <c r="AM3690" s="91" t="s">
        <v>87</v>
      </c>
      <c r="AO3690" s="91">
        <v>0</v>
      </c>
      <c r="AP3690" s="91">
        <v>2</v>
      </c>
      <c r="AQ3690" s="91" t="s">
        <v>87</v>
      </c>
      <c r="AR3690" s="91" t="s">
        <v>87</v>
      </c>
      <c r="AW3690" s="91">
        <v>1</v>
      </c>
      <c r="AX3690" s="91">
        <v>0</v>
      </c>
      <c r="AZ3690" s="92">
        <v>39647</v>
      </c>
      <c r="BA3690" s="91" t="s">
        <v>183</v>
      </c>
      <c r="BB3690" s="92">
        <v>40001</v>
      </c>
      <c r="BC3690" s="91" t="s">
        <v>87</v>
      </c>
    </row>
    <row r="3691" spans="1:55">
      <c r="A3691" s="91">
        <f t="shared" si="57"/>
        <v>3690</v>
      </c>
      <c r="B3691" s="91">
        <v>1880301</v>
      </c>
      <c r="C3691" s="91">
        <v>80</v>
      </c>
      <c r="D3691" s="91">
        <v>27</v>
      </c>
      <c r="E3691" s="91" t="s">
        <v>87</v>
      </c>
      <c r="F3691" s="91" t="s">
        <v>87</v>
      </c>
      <c r="G3691" s="91" t="s">
        <v>31143</v>
      </c>
      <c r="I3691" s="91" t="s">
        <v>28853</v>
      </c>
      <c r="J3691" s="91" t="s">
        <v>31143</v>
      </c>
      <c r="K3691" s="91" t="s">
        <v>31144</v>
      </c>
      <c r="L3691" s="91" t="s">
        <v>31145</v>
      </c>
      <c r="O3691" s="91" t="s">
        <v>31146</v>
      </c>
      <c r="P3691" s="91" t="s">
        <v>31147</v>
      </c>
      <c r="R3691" s="91" t="s">
        <v>31148</v>
      </c>
      <c r="S3691" s="91" t="s">
        <v>31149</v>
      </c>
      <c r="T3691" s="91" t="s">
        <v>269</v>
      </c>
      <c r="U3691" s="91">
        <v>1</v>
      </c>
      <c r="V3691" s="91">
        <v>500000</v>
      </c>
      <c r="W3691" s="91">
        <v>0</v>
      </c>
      <c r="X3691" s="91">
        <v>100</v>
      </c>
      <c r="Y3691" s="91">
        <v>120</v>
      </c>
      <c r="Z3691" s="91">
        <v>40</v>
      </c>
      <c r="AA3691" s="91">
        <v>60</v>
      </c>
      <c r="AB3691" s="91">
        <v>120</v>
      </c>
      <c r="AC3691" s="91">
        <v>40</v>
      </c>
      <c r="AD3691" s="91">
        <v>60</v>
      </c>
      <c r="AE3691" s="91">
        <v>120</v>
      </c>
      <c r="AF3691" s="91">
        <v>190</v>
      </c>
      <c r="AG3691" s="91">
        <v>244</v>
      </c>
      <c r="AH3691" s="91">
        <v>7021</v>
      </c>
      <c r="AI3691" s="91">
        <v>2</v>
      </c>
      <c r="AJ3691" s="91" t="s">
        <v>31150</v>
      </c>
      <c r="AK3691" s="91">
        <v>0</v>
      </c>
      <c r="AL3691" s="91">
        <v>0</v>
      </c>
      <c r="AM3691" s="91" t="s">
        <v>87</v>
      </c>
      <c r="AO3691" s="91">
        <v>1</v>
      </c>
      <c r="AP3691" s="91">
        <v>2</v>
      </c>
      <c r="AQ3691" s="91">
        <v>1278390</v>
      </c>
      <c r="AR3691" s="91" t="s">
        <v>87</v>
      </c>
      <c r="AU3691" s="93">
        <v>42060</v>
      </c>
      <c r="AW3691" s="91">
        <v>1</v>
      </c>
      <c r="AX3691" s="91">
        <v>0</v>
      </c>
      <c r="AZ3691" s="92">
        <v>39750</v>
      </c>
      <c r="BA3691" s="91" t="s">
        <v>183</v>
      </c>
      <c r="BB3691" s="92">
        <v>42057</v>
      </c>
      <c r="BC3691" s="91" t="s">
        <v>87</v>
      </c>
    </row>
    <row r="3692" spans="1:55">
      <c r="A3692" s="91">
        <f t="shared" si="57"/>
        <v>3691</v>
      </c>
      <c r="B3692" s="91">
        <v>1892001</v>
      </c>
      <c r="C3692" s="91">
        <v>80</v>
      </c>
      <c r="D3692" s="91">
        <v>27</v>
      </c>
      <c r="E3692" s="91">
        <v>18920</v>
      </c>
      <c r="F3692" s="91">
        <v>1</v>
      </c>
      <c r="G3692" s="91" t="s">
        <v>31151</v>
      </c>
      <c r="I3692" s="91" t="s">
        <v>31152</v>
      </c>
      <c r="J3692" s="91" t="s">
        <v>31153</v>
      </c>
      <c r="K3692" s="91" t="s">
        <v>31154</v>
      </c>
      <c r="L3692" s="91" t="s">
        <v>31155</v>
      </c>
      <c r="O3692" s="91" t="s">
        <v>31156</v>
      </c>
      <c r="P3692" s="91" t="s">
        <v>31157</v>
      </c>
      <c r="U3692" s="91">
        <v>0</v>
      </c>
      <c r="V3692" s="91">
        <v>500000</v>
      </c>
      <c r="W3692" s="91">
        <v>0</v>
      </c>
      <c r="X3692" s="91">
        <v>100</v>
      </c>
      <c r="Y3692" s="91">
        <v>120</v>
      </c>
      <c r="Z3692" s="91">
        <v>40</v>
      </c>
      <c r="AA3692" s="91">
        <v>60</v>
      </c>
      <c r="AB3692" s="91">
        <v>120</v>
      </c>
      <c r="AC3692" s="91">
        <v>40</v>
      </c>
      <c r="AD3692" s="91">
        <v>60</v>
      </c>
      <c r="AE3692" s="91">
        <v>120</v>
      </c>
      <c r="AF3692" s="91">
        <v>182</v>
      </c>
      <c r="AG3692" s="91">
        <v>108</v>
      </c>
      <c r="AH3692" s="91">
        <v>218656</v>
      </c>
      <c r="AI3692" s="91">
        <v>1</v>
      </c>
      <c r="AJ3692" s="91" t="s">
        <v>31158</v>
      </c>
      <c r="AK3692" s="91">
        <v>0</v>
      </c>
      <c r="AL3692" s="91">
        <v>0</v>
      </c>
      <c r="AM3692" s="91" t="s">
        <v>87</v>
      </c>
      <c r="AO3692" s="91">
        <v>0</v>
      </c>
      <c r="AP3692" s="91">
        <v>2</v>
      </c>
      <c r="AQ3692" s="91" t="s">
        <v>87</v>
      </c>
      <c r="AR3692" s="91" t="s">
        <v>87</v>
      </c>
      <c r="AW3692" s="91">
        <v>1</v>
      </c>
      <c r="AX3692" s="91">
        <v>0</v>
      </c>
      <c r="AZ3692" s="92">
        <v>36680</v>
      </c>
      <c r="BA3692" s="91" t="s">
        <v>183</v>
      </c>
      <c r="BB3692" s="92">
        <v>40407</v>
      </c>
      <c r="BC3692" s="91" t="s">
        <v>87</v>
      </c>
    </row>
    <row r="3693" spans="1:55">
      <c r="A3693" s="91">
        <f t="shared" si="57"/>
        <v>3692</v>
      </c>
      <c r="B3693" s="91">
        <v>1913001</v>
      </c>
      <c r="C3693" s="91">
        <v>80</v>
      </c>
      <c r="D3693" s="91">
        <v>27</v>
      </c>
      <c r="E3693" s="91">
        <v>19130</v>
      </c>
      <c r="F3693" s="91">
        <v>1</v>
      </c>
      <c r="G3693" s="91" t="s">
        <v>31159</v>
      </c>
      <c r="I3693" s="91" t="s">
        <v>31160</v>
      </c>
      <c r="J3693" s="91" t="s">
        <v>31159</v>
      </c>
      <c r="K3693" s="91" t="s">
        <v>31161</v>
      </c>
      <c r="L3693" s="91" t="s">
        <v>31162</v>
      </c>
      <c r="O3693" s="91" t="s">
        <v>31163</v>
      </c>
      <c r="P3693" s="91" t="s">
        <v>87</v>
      </c>
      <c r="U3693" s="91">
        <v>0</v>
      </c>
      <c r="V3693" s="91">
        <v>500000</v>
      </c>
      <c r="W3693" s="91">
        <v>0</v>
      </c>
      <c r="X3693" s="91">
        <v>100</v>
      </c>
      <c r="Y3693" s="91">
        <v>120</v>
      </c>
      <c r="Z3693" s="91">
        <v>40</v>
      </c>
      <c r="AA3693" s="91">
        <v>60</v>
      </c>
      <c r="AB3693" s="91">
        <v>120</v>
      </c>
      <c r="AC3693" s="91">
        <v>40</v>
      </c>
      <c r="AD3693" s="91">
        <v>60</v>
      </c>
      <c r="AE3693" s="91">
        <v>120</v>
      </c>
      <c r="AF3693" s="91">
        <v>183</v>
      </c>
      <c r="AG3693" s="91">
        <v>13</v>
      </c>
      <c r="AH3693" s="91">
        <v>3378910</v>
      </c>
      <c r="AI3693" s="91">
        <v>2</v>
      </c>
      <c r="AJ3693" s="91" t="s">
        <v>31164</v>
      </c>
      <c r="AK3693" s="91">
        <v>0</v>
      </c>
      <c r="AL3693" s="91">
        <v>0</v>
      </c>
      <c r="AM3693" s="91" t="s">
        <v>87</v>
      </c>
      <c r="AO3693" s="91">
        <v>0</v>
      </c>
      <c r="AP3693" s="91">
        <v>2</v>
      </c>
      <c r="AQ3693" s="91" t="s">
        <v>87</v>
      </c>
      <c r="AR3693" s="91" t="s">
        <v>87</v>
      </c>
      <c r="AW3693" s="91">
        <v>1</v>
      </c>
      <c r="AX3693" s="91">
        <v>0</v>
      </c>
      <c r="AZ3693" s="92">
        <v>36680</v>
      </c>
      <c r="BA3693" s="91" t="s">
        <v>183</v>
      </c>
      <c r="BB3693" s="92">
        <v>36825</v>
      </c>
      <c r="BC3693" s="91" t="s">
        <v>87</v>
      </c>
    </row>
    <row r="3694" spans="1:55">
      <c r="A3694" s="91">
        <f t="shared" si="57"/>
        <v>3693</v>
      </c>
      <c r="B3694" s="91">
        <v>1916701</v>
      </c>
      <c r="C3694" s="91">
        <v>80</v>
      </c>
      <c r="D3694" s="91">
        <v>27</v>
      </c>
      <c r="E3694" s="91" t="s">
        <v>87</v>
      </c>
      <c r="F3694" s="91" t="s">
        <v>87</v>
      </c>
      <c r="G3694" s="91" t="s">
        <v>31165</v>
      </c>
      <c r="H3694" s="91" t="s">
        <v>31166</v>
      </c>
      <c r="I3694" s="91" t="s">
        <v>31167</v>
      </c>
      <c r="J3694" s="91" t="s">
        <v>31168</v>
      </c>
      <c r="K3694" s="91" t="s">
        <v>7268</v>
      </c>
      <c r="L3694" s="91" t="s">
        <v>31169</v>
      </c>
      <c r="M3694" s="91" t="s">
        <v>31170</v>
      </c>
      <c r="O3694" s="91" t="s">
        <v>31171</v>
      </c>
      <c r="P3694" s="91" t="s">
        <v>31172</v>
      </c>
      <c r="R3694" s="91" t="s">
        <v>31173</v>
      </c>
      <c r="S3694" s="91" t="s">
        <v>31174</v>
      </c>
      <c r="T3694" s="91" t="s">
        <v>346</v>
      </c>
      <c r="U3694" s="91">
        <v>1</v>
      </c>
      <c r="V3694" s="91">
        <v>500000</v>
      </c>
      <c r="W3694" s="91">
        <v>0</v>
      </c>
      <c r="X3694" s="91">
        <v>100</v>
      </c>
      <c r="Y3694" s="91">
        <v>120</v>
      </c>
      <c r="Z3694" s="91">
        <v>40</v>
      </c>
      <c r="AA3694" s="91">
        <v>60</v>
      </c>
      <c r="AB3694" s="91">
        <v>120</v>
      </c>
      <c r="AC3694" s="91">
        <v>40</v>
      </c>
      <c r="AD3694" s="91">
        <v>60</v>
      </c>
      <c r="AE3694" s="91">
        <v>120</v>
      </c>
      <c r="AF3694" s="91">
        <v>5</v>
      </c>
      <c r="AG3694" s="91">
        <v>433</v>
      </c>
      <c r="AH3694" s="91">
        <v>4737105</v>
      </c>
      <c r="AI3694" s="91">
        <v>2</v>
      </c>
      <c r="AJ3694" s="91" t="s">
        <v>31175</v>
      </c>
      <c r="AK3694" s="91">
        <v>0</v>
      </c>
      <c r="AL3694" s="91">
        <v>0</v>
      </c>
      <c r="AM3694" s="91" t="s">
        <v>87</v>
      </c>
      <c r="AO3694" s="91">
        <v>1</v>
      </c>
      <c r="AP3694" s="91">
        <v>2</v>
      </c>
      <c r="AQ3694" s="91">
        <v>1000562</v>
      </c>
      <c r="AR3694" s="91" t="s">
        <v>87</v>
      </c>
      <c r="AU3694" s="93">
        <v>42060</v>
      </c>
      <c r="AW3694" s="91">
        <v>1</v>
      </c>
      <c r="AX3694" s="91">
        <v>0</v>
      </c>
      <c r="AZ3694" s="92">
        <v>39959</v>
      </c>
      <c r="BA3694" s="91" t="s">
        <v>183</v>
      </c>
      <c r="BB3694" s="92">
        <v>42057</v>
      </c>
      <c r="BC3694" s="91" t="s">
        <v>87</v>
      </c>
    </row>
    <row r="3695" spans="1:55">
      <c r="A3695" s="91">
        <f t="shared" si="57"/>
        <v>3694</v>
      </c>
      <c r="B3695" s="91">
        <v>2052601</v>
      </c>
      <c r="C3695" s="91">
        <v>20</v>
      </c>
      <c r="D3695" s="91">
        <v>27</v>
      </c>
      <c r="E3695" s="91" t="s">
        <v>87</v>
      </c>
      <c r="F3695" s="91" t="s">
        <v>87</v>
      </c>
      <c r="G3695" s="91" t="s">
        <v>31176</v>
      </c>
      <c r="H3695" s="91" t="s">
        <v>31177</v>
      </c>
      <c r="I3695" s="91" t="s">
        <v>31178</v>
      </c>
      <c r="J3695" s="91" t="s">
        <v>31179</v>
      </c>
      <c r="K3695" s="91" t="s">
        <v>31180</v>
      </c>
      <c r="L3695" s="91" t="s">
        <v>31181</v>
      </c>
      <c r="O3695" s="91" t="s">
        <v>31182</v>
      </c>
      <c r="P3695" s="91" t="s">
        <v>31183</v>
      </c>
      <c r="Q3695" s="91" t="s">
        <v>31184</v>
      </c>
      <c r="R3695" s="91" t="s">
        <v>31185</v>
      </c>
      <c r="S3695" s="91" t="s">
        <v>31186</v>
      </c>
      <c r="T3695" s="91" t="s">
        <v>860</v>
      </c>
      <c r="U3695" s="91">
        <v>1</v>
      </c>
      <c r="V3695" s="91">
        <v>500000</v>
      </c>
      <c r="W3695" s="91">
        <v>0</v>
      </c>
      <c r="X3695" s="91">
        <v>100</v>
      </c>
      <c r="Y3695" s="91">
        <v>120</v>
      </c>
      <c r="Z3695" s="91">
        <v>40</v>
      </c>
      <c r="AA3695" s="91">
        <v>60</v>
      </c>
      <c r="AB3695" s="91">
        <v>120</v>
      </c>
      <c r="AC3695" s="91">
        <v>0</v>
      </c>
      <c r="AD3695" s="91">
        <v>100</v>
      </c>
      <c r="AE3695" s="91">
        <v>120</v>
      </c>
      <c r="AF3695" s="91">
        <v>5</v>
      </c>
      <c r="AG3695" s="91">
        <v>38</v>
      </c>
      <c r="AH3695" s="91">
        <v>84859</v>
      </c>
      <c r="AI3695" s="91">
        <v>2</v>
      </c>
      <c r="AJ3695" s="91" t="s">
        <v>31187</v>
      </c>
      <c r="AK3695" s="91">
        <v>0</v>
      </c>
      <c r="AL3695" s="91">
        <v>2</v>
      </c>
      <c r="AM3695" s="91" t="s">
        <v>87</v>
      </c>
      <c r="AO3695" s="91">
        <v>1</v>
      </c>
      <c r="AP3695" s="91">
        <v>2</v>
      </c>
      <c r="AQ3695" s="91">
        <v>1034200</v>
      </c>
      <c r="AR3695" s="91" t="s">
        <v>87</v>
      </c>
      <c r="AU3695" s="93">
        <v>42060</v>
      </c>
      <c r="AW3695" s="91">
        <v>1</v>
      </c>
      <c r="AX3695" s="91">
        <v>0</v>
      </c>
      <c r="AZ3695" s="92">
        <v>40504</v>
      </c>
      <c r="BA3695" s="91" t="s">
        <v>183</v>
      </c>
      <c r="BB3695" s="92">
        <v>42057</v>
      </c>
      <c r="BC3695" s="91" t="s">
        <v>87</v>
      </c>
    </row>
    <row r="3696" spans="1:55">
      <c r="A3696" s="91">
        <f t="shared" si="57"/>
        <v>3695</v>
      </c>
      <c r="B3696" s="91">
        <v>2120602</v>
      </c>
      <c r="C3696" s="91">
        <v>70</v>
      </c>
      <c r="D3696" s="91">
        <v>27</v>
      </c>
      <c r="E3696" s="91" t="s">
        <v>87</v>
      </c>
      <c r="F3696" s="91" t="s">
        <v>87</v>
      </c>
      <c r="G3696" s="91" t="s">
        <v>31188</v>
      </c>
      <c r="H3696" s="91" t="s">
        <v>31189</v>
      </c>
      <c r="K3696" s="91" t="s">
        <v>28300</v>
      </c>
      <c r="L3696" s="91" t="s">
        <v>31190</v>
      </c>
      <c r="O3696" s="91" t="s">
        <v>31191</v>
      </c>
      <c r="P3696" s="91" t="s">
        <v>31192</v>
      </c>
      <c r="R3696" s="91" t="s">
        <v>31193</v>
      </c>
      <c r="S3696" s="91" t="s">
        <v>1939</v>
      </c>
      <c r="T3696" s="91" t="s">
        <v>385</v>
      </c>
      <c r="U3696" s="91">
        <v>1</v>
      </c>
      <c r="V3696" s="91">
        <v>500000</v>
      </c>
      <c r="W3696" s="91">
        <v>0</v>
      </c>
      <c r="X3696" s="91">
        <v>100</v>
      </c>
      <c r="Y3696" s="91">
        <v>120</v>
      </c>
      <c r="Z3696" s="91">
        <v>0</v>
      </c>
      <c r="AA3696" s="91">
        <v>0</v>
      </c>
      <c r="AB3696" s="91">
        <v>0</v>
      </c>
      <c r="AC3696" s="91">
        <v>0</v>
      </c>
      <c r="AD3696" s="91">
        <v>0</v>
      </c>
      <c r="AE3696" s="91">
        <v>0</v>
      </c>
      <c r="AF3696" s="91">
        <v>5</v>
      </c>
      <c r="AG3696" s="91">
        <v>65</v>
      </c>
      <c r="AH3696" s="91">
        <v>1543087</v>
      </c>
      <c r="AI3696" s="91">
        <v>2</v>
      </c>
      <c r="AJ3696" s="91" t="s">
        <v>31194</v>
      </c>
      <c r="AK3696" s="91">
        <v>0</v>
      </c>
      <c r="AL3696" s="91">
        <v>0</v>
      </c>
      <c r="AM3696" s="91" t="s">
        <v>87</v>
      </c>
      <c r="AO3696" s="91">
        <v>0</v>
      </c>
      <c r="AP3696" s="91">
        <v>2</v>
      </c>
      <c r="AQ3696" s="91">
        <v>1347836</v>
      </c>
      <c r="AR3696" s="91" t="s">
        <v>87</v>
      </c>
      <c r="AU3696" s="93">
        <v>42060</v>
      </c>
      <c r="AW3696" s="91">
        <v>1</v>
      </c>
      <c r="AX3696" s="91">
        <v>0</v>
      </c>
      <c r="AZ3696" s="92">
        <v>40716</v>
      </c>
      <c r="BA3696" s="91" t="s">
        <v>183</v>
      </c>
      <c r="BB3696" s="92">
        <v>42057</v>
      </c>
      <c r="BC3696" s="91" t="s">
        <v>87</v>
      </c>
    </row>
    <row r="3697" spans="1:55">
      <c r="A3697" s="91">
        <f t="shared" si="57"/>
        <v>3696</v>
      </c>
      <c r="B3697" s="91">
        <v>2124002</v>
      </c>
      <c r="C3697" s="91">
        <v>77</v>
      </c>
      <c r="D3697" s="91">
        <v>27</v>
      </c>
      <c r="E3697" s="91" t="s">
        <v>87</v>
      </c>
      <c r="F3697" s="91" t="s">
        <v>87</v>
      </c>
      <c r="G3697" s="91" t="s">
        <v>29658</v>
      </c>
      <c r="H3697" s="91" t="s">
        <v>31195</v>
      </c>
      <c r="I3697" s="91" t="s">
        <v>31196</v>
      </c>
      <c r="J3697" s="91" t="s">
        <v>31197</v>
      </c>
      <c r="K3697" s="91" t="s">
        <v>5001</v>
      </c>
      <c r="L3697" s="91" t="s">
        <v>31198</v>
      </c>
      <c r="O3697" s="91" t="s">
        <v>31199</v>
      </c>
      <c r="P3697" s="91" t="s">
        <v>31200</v>
      </c>
      <c r="U3697" s="91">
        <v>0</v>
      </c>
      <c r="V3697" s="91">
        <v>0</v>
      </c>
      <c r="W3697" s="91">
        <v>100</v>
      </c>
      <c r="X3697" s="91">
        <v>0</v>
      </c>
      <c r="Y3697" s="91">
        <v>0</v>
      </c>
      <c r="Z3697" s="91">
        <v>100</v>
      </c>
      <c r="AA3697" s="91">
        <v>0</v>
      </c>
      <c r="AB3697" s="91">
        <v>0</v>
      </c>
      <c r="AC3697" s="91">
        <v>100</v>
      </c>
      <c r="AD3697" s="91">
        <v>0</v>
      </c>
      <c r="AE3697" s="91">
        <v>0</v>
      </c>
      <c r="AF3697" s="91">
        <v>5</v>
      </c>
      <c r="AG3697" s="91">
        <v>57</v>
      </c>
      <c r="AH3697" s="91">
        <v>6702</v>
      </c>
      <c r="AI3697" s="91">
        <v>2</v>
      </c>
      <c r="AJ3697" s="91" t="s">
        <v>31201</v>
      </c>
      <c r="AK3697" s="91">
        <v>0</v>
      </c>
      <c r="AL3697" s="91">
        <v>0</v>
      </c>
      <c r="AM3697" s="91" t="s">
        <v>31202</v>
      </c>
      <c r="AO3697" s="91">
        <v>0</v>
      </c>
      <c r="AP3697" s="91">
        <v>2</v>
      </c>
      <c r="AQ3697" s="91" t="s">
        <v>87</v>
      </c>
      <c r="AR3697" s="91" t="s">
        <v>87</v>
      </c>
      <c r="AW3697" s="91">
        <v>1</v>
      </c>
      <c r="AX3697" s="91">
        <v>0</v>
      </c>
      <c r="AZ3697" s="92">
        <v>43132</v>
      </c>
      <c r="BA3697" s="91" t="s">
        <v>1852</v>
      </c>
      <c r="BB3697" s="92">
        <v>43132</v>
      </c>
      <c r="BC3697" s="91" t="s">
        <v>1852</v>
      </c>
    </row>
    <row r="3698" spans="1:55">
      <c r="A3698" s="91">
        <f t="shared" si="57"/>
        <v>3697</v>
      </c>
      <c r="B3698" s="91">
        <v>2141201</v>
      </c>
      <c r="C3698" s="91">
        <v>38</v>
      </c>
      <c r="D3698" s="91">
        <v>27</v>
      </c>
      <c r="E3698" s="91" t="s">
        <v>87</v>
      </c>
      <c r="F3698" s="91" t="s">
        <v>87</v>
      </c>
      <c r="G3698" s="91" t="s">
        <v>31203</v>
      </c>
      <c r="I3698" s="91" t="s">
        <v>31204</v>
      </c>
      <c r="K3698" s="91" t="s">
        <v>17805</v>
      </c>
      <c r="L3698" s="91" t="s">
        <v>31205</v>
      </c>
      <c r="O3698" s="91" t="s">
        <v>31206</v>
      </c>
      <c r="P3698" s="91" t="s">
        <v>31207</v>
      </c>
      <c r="R3698" s="91" t="s">
        <v>31208</v>
      </c>
      <c r="S3698" s="91" t="s">
        <v>31209</v>
      </c>
      <c r="T3698" s="91" t="s">
        <v>346</v>
      </c>
      <c r="U3698" s="91">
        <v>1</v>
      </c>
      <c r="V3698" s="91">
        <v>500000</v>
      </c>
      <c r="W3698" s="91">
        <v>0</v>
      </c>
      <c r="X3698" s="91">
        <v>100</v>
      </c>
      <c r="Y3698" s="91">
        <v>120</v>
      </c>
      <c r="Z3698" s="91">
        <v>40</v>
      </c>
      <c r="AA3698" s="91">
        <v>60</v>
      </c>
      <c r="AB3698" s="91">
        <v>120</v>
      </c>
      <c r="AC3698" s="91">
        <v>0</v>
      </c>
      <c r="AD3698" s="91">
        <v>100</v>
      </c>
      <c r="AE3698" s="91">
        <v>120</v>
      </c>
      <c r="AF3698" s="91">
        <v>5</v>
      </c>
      <c r="AG3698" s="91">
        <v>261</v>
      </c>
      <c r="AH3698" s="91">
        <v>4012585</v>
      </c>
      <c r="AI3698" s="91">
        <v>1</v>
      </c>
      <c r="AJ3698" s="91" t="s">
        <v>31210</v>
      </c>
      <c r="AK3698" s="91">
        <v>0</v>
      </c>
      <c r="AL3698" s="91">
        <v>0</v>
      </c>
      <c r="AM3698" s="91" t="s">
        <v>87</v>
      </c>
      <c r="AO3698" s="91">
        <v>0</v>
      </c>
      <c r="AP3698" s="91">
        <v>2</v>
      </c>
      <c r="AQ3698" s="91">
        <v>1578315</v>
      </c>
      <c r="AR3698" s="91" t="s">
        <v>87</v>
      </c>
      <c r="AU3698" s="93">
        <v>42060</v>
      </c>
      <c r="AW3698" s="91">
        <v>1</v>
      </c>
      <c r="AX3698" s="91">
        <v>0</v>
      </c>
      <c r="AZ3698" s="92">
        <v>40746</v>
      </c>
      <c r="BA3698" s="91" t="s">
        <v>183</v>
      </c>
      <c r="BB3698" s="92">
        <v>42057</v>
      </c>
      <c r="BC3698" s="91" t="s">
        <v>87</v>
      </c>
    </row>
    <row r="3699" spans="1:55">
      <c r="A3699" s="91">
        <f t="shared" si="57"/>
        <v>3698</v>
      </c>
      <c r="B3699" s="91">
        <v>2154801</v>
      </c>
      <c r="C3699" s="91">
        <v>80</v>
      </c>
      <c r="D3699" s="91">
        <v>27</v>
      </c>
      <c r="E3699" s="91" t="s">
        <v>87</v>
      </c>
      <c r="F3699" s="91" t="s">
        <v>87</v>
      </c>
      <c r="G3699" s="91" t="s">
        <v>31211</v>
      </c>
      <c r="I3699" s="91" t="s">
        <v>31212</v>
      </c>
      <c r="J3699" s="91" t="s">
        <v>31211</v>
      </c>
      <c r="K3699" s="91" t="s">
        <v>2358</v>
      </c>
      <c r="L3699" s="91" t="s">
        <v>31213</v>
      </c>
      <c r="O3699" s="91" t="s">
        <v>31214</v>
      </c>
      <c r="P3699" s="91" t="s">
        <v>31215</v>
      </c>
      <c r="R3699" s="91" t="s">
        <v>31216</v>
      </c>
      <c r="S3699" s="91" t="s">
        <v>31217</v>
      </c>
      <c r="T3699" s="91" t="s">
        <v>269</v>
      </c>
      <c r="U3699" s="91">
        <v>1</v>
      </c>
      <c r="V3699" s="91">
        <v>500000</v>
      </c>
      <c r="W3699" s="91">
        <v>0</v>
      </c>
      <c r="X3699" s="91">
        <v>100</v>
      </c>
      <c r="Y3699" s="91">
        <v>120</v>
      </c>
      <c r="Z3699" s="91">
        <v>40</v>
      </c>
      <c r="AA3699" s="91">
        <v>60</v>
      </c>
      <c r="AB3699" s="91">
        <v>120</v>
      </c>
      <c r="AC3699" s="91">
        <v>0</v>
      </c>
      <c r="AD3699" s="91">
        <v>100</v>
      </c>
      <c r="AE3699" s="91">
        <v>120</v>
      </c>
      <c r="AF3699" s="91">
        <v>185</v>
      </c>
      <c r="AG3699" s="91">
        <v>40</v>
      </c>
      <c r="AH3699" s="91">
        <v>459038</v>
      </c>
      <c r="AI3699" s="91">
        <v>1</v>
      </c>
      <c r="AJ3699" s="91" t="s">
        <v>31218</v>
      </c>
      <c r="AK3699" s="91">
        <v>0</v>
      </c>
      <c r="AL3699" s="91">
        <v>0</v>
      </c>
      <c r="AM3699" s="91" t="s">
        <v>87</v>
      </c>
      <c r="AO3699" s="91">
        <v>0</v>
      </c>
      <c r="AP3699" s="91">
        <v>2</v>
      </c>
      <c r="AQ3699" s="91">
        <v>1574591</v>
      </c>
      <c r="AR3699" s="91" t="s">
        <v>87</v>
      </c>
      <c r="AU3699" s="93">
        <v>42060</v>
      </c>
      <c r="AW3699" s="91">
        <v>1</v>
      </c>
      <c r="AX3699" s="91">
        <v>0</v>
      </c>
      <c r="AZ3699" s="92">
        <v>40806</v>
      </c>
      <c r="BA3699" s="91" t="s">
        <v>183</v>
      </c>
      <c r="BB3699" s="92">
        <v>42057</v>
      </c>
      <c r="BC3699" s="91" t="s">
        <v>87</v>
      </c>
    </row>
    <row r="3700" spans="1:55">
      <c r="A3700" s="91">
        <f t="shared" si="57"/>
        <v>3699</v>
      </c>
      <c r="B3700" s="91">
        <v>2217801</v>
      </c>
      <c r="C3700" s="91">
        <v>70</v>
      </c>
      <c r="D3700" s="91">
        <v>27</v>
      </c>
      <c r="E3700" s="91" t="s">
        <v>87</v>
      </c>
      <c r="F3700" s="91" t="s">
        <v>87</v>
      </c>
      <c r="G3700" s="91" t="s">
        <v>31219</v>
      </c>
      <c r="I3700" s="91" t="s">
        <v>31220</v>
      </c>
      <c r="J3700" s="91" t="s">
        <v>31221</v>
      </c>
      <c r="K3700" s="91" t="s">
        <v>31222</v>
      </c>
      <c r="L3700" s="91" t="s">
        <v>31223</v>
      </c>
      <c r="O3700" s="91" t="s">
        <v>31224</v>
      </c>
      <c r="P3700" s="91" t="s">
        <v>31225</v>
      </c>
      <c r="R3700" s="91" t="s">
        <v>31226</v>
      </c>
      <c r="S3700" s="91" t="s">
        <v>31227</v>
      </c>
      <c r="T3700" s="91" t="s">
        <v>269</v>
      </c>
      <c r="U3700" s="91">
        <v>1</v>
      </c>
      <c r="V3700" s="91">
        <v>500000</v>
      </c>
      <c r="W3700" s="91">
        <v>0</v>
      </c>
      <c r="X3700" s="91">
        <v>100</v>
      </c>
      <c r="Y3700" s="91">
        <v>120</v>
      </c>
      <c r="Z3700" s="91">
        <v>40</v>
      </c>
      <c r="AA3700" s="91">
        <v>60</v>
      </c>
      <c r="AB3700" s="91">
        <v>120</v>
      </c>
      <c r="AC3700" s="91">
        <v>0</v>
      </c>
      <c r="AD3700" s="91">
        <v>100</v>
      </c>
      <c r="AE3700" s="91">
        <v>120</v>
      </c>
      <c r="AF3700" s="91">
        <v>5</v>
      </c>
      <c r="AG3700" s="91">
        <v>793</v>
      </c>
      <c r="AH3700" s="91">
        <v>4552668</v>
      </c>
      <c r="AI3700" s="91">
        <v>1</v>
      </c>
      <c r="AJ3700" s="91" t="s">
        <v>31228</v>
      </c>
      <c r="AK3700" s="91">
        <v>0</v>
      </c>
      <c r="AL3700" s="91">
        <v>0</v>
      </c>
      <c r="AM3700" s="91" t="s">
        <v>87</v>
      </c>
      <c r="AO3700" s="91">
        <v>0</v>
      </c>
      <c r="AP3700" s="91">
        <v>2</v>
      </c>
      <c r="AQ3700" s="91">
        <v>1377659</v>
      </c>
      <c r="AR3700" s="91" t="s">
        <v>87</v>
      </c>
      <c r="AU3700" s="93">
        <v>42060</v>
      </c>
      <c r="AW3700" s="91">
        <v>1</v>
      </c>
      <c r="AX3700" s="91">
        <v>0</v>
      </c>
      <c r="AY3700" s="91">
        <v>0</v>
      </c>
      <c r="AZ3700" s="92">
        <v>41052</v>
      </c>
      <c r="BA3700" s="91" t="s">
        <v>183</v>
      </c>
      <c r="BB3700" s="92">
        <v>42881</v>
      </c>
      <c r="BC3700" s="91" t="s">
        <v>87</v>
      </c>
    </row>
    <row r="3701" spans="1:55">
      <c r="A3701" s="91">
        <f t="shared" si="57"/>
        <v>3700</v>
      </c>
      <c r="B3701" s="91">
        <v>2419401</v>
      </c>
      <c r="C3701" s="91">
        <v>80</v>
      </c>
      <c r="D3701" s="91">
        <v>27</v>
      </c>
      <c r="E3701" s="91" t="s">
        <v>87</v>
      </c>
      <c r="F3701" s="91" t="s">
        <v>87</v>
      </c>
      <c r="G3701" s="91" t="s">
        <v>31229</v>
      </c>
      <c r="I3701" s="91" t="s">
        <v>31230</v>
      </c>
      <c r="J3701" s="91" t="s">
        <v>31231</v>
      </c>
      <c r="K3701" s="91" t="s">
        <v>31232</v>
      </c>
      <c r="L3701" s="91" t="s">
        <v>31233</v>
      </c>
      <c r="O3701" s="91" t="s">
        <v>31234</v>
      </c>
      <c r="P3701" s="91" t="s">
        <v>31235</v>
      </c>
      <c r="R3701" s="91" t="s">
        <v>31236</v>
      </c>
      <c r="S3701" s="91" t="s">
        <v>31237</v>
      </c>
      <c r="T3701" s="91" t="s">
        <v>269</v>
      </c>
      <c r="U3701" s="91">
        <v>0</v>
      </c>
      <c r="V3701" s="91">
        <v>500000</v>
      </c>
      <c r="W3701" s="91">
        <v>0</v>
      </c>
      <c r="X3701" s="91">
        <v>100</v>
      </c>
      <c r="Y3701" s="91">
        <v>120</v>
      </c>
      <c r="Z3701" s="91">
        <v>40</v>
      </c>
      <c r="AA3701" s="91">
        <v>60</v>
      </c>
      <c r="AB3701" s="91">
        <v>120</v>
      </c>
      <c r="AC3701" s="91">
        <v>0</v>
      </c>
      <c r="AD3701" s="91">
        <v>100</v>
      </c>
      <c r="AE3701" s="91">
        <v>120</v>
      </c>
      <c r="AF3701" s="91">
        <v>9</v>
      </c>
      <c r="AG3701" s="91">
        <v>704</v>
      </c>
      <c r="AH3701" s="91">
        <v>7049419</v>
      </c>
      <c r="AI3701" s="91">
        <v>1</v>
      </c>
      <c r="AJ3701" s="91" t="s">
        <v>31238</v>
      </c>
      <c r="AK3701" s="91">
        <v>0</v>
      </c>
      <c r="AL3701" s="91">
        <v>0</v>
      </c>
      <c r="AM3701" s="91" t="s">
        <v>87</v>
      </c>
      <c r="AO3701" s="91">
        <v>0</v>
      </c>
      <c r="AP3701" s="91">
        <v>2</v>
      </c>
      <c r="AQ3701" s="91" t="s">
        <v>87</v>
      </c>
      <c r="AR3701" s="91" t="s">
        <v>87</v>
      </c>
      <c r="AW3701" s="91">
        <v>1</v>
      </c>
      <c r="AX3701" s="91">
        <v>0</v>
      </c>
      <c r="AZ3701" s="92">
        <v>41948</v>
      </c>
      <c r="BA3701" s="91" t="s">
        <v>183</v>
      </c>
      <c r="BB3701" s="92">
        <v>42976.059942129628</v>
      </c>
      <c r="BC3701" s="91" t="s">
        <v>233</v>
      </c>
    </row>
    <row r="3702" spans="1:55">
      <c r="A3702" s="91">
        <f t="shared" si="57"/>
        <v>3701</v>
      </c>
      <c r="B3702" s="91">
        <v>2511201</v>
      </c>
      <c r="C3702" s="91">
        <v>70</v>
      </c>
      <c r="D3702" s="91">
        <v>27</v>
      </c>
      <c r="E3702" s="91" t="s">
        <v>87</v>
      </c>
      <c r="F3702" s="91" t="s">
        <v>87</v>
      </c>
      <c r="G3702" s="91" t="s">
        <v>31239</v>
      </c>
      <c r="I3702" s="91" t="s">
        <v>31240</v>
      </c>
      <c r="J3702" s="91" t="s">
        <v>31241</v>
      </c>
      <c r="K3702" s="91" t="s">
        <v>31242</v>
      </c>
      <c r="L3702" s="91" t="s">
        <v>31243</v>
      </c>
      <c r="O3702" s="91" t="s">
        <v>31244</v>
      </c>
      <c r="P3702" s="91" t="s">
        <v>31245</v>
      </c>
      <c r="R3702" s="91" t="s">
        <v>31246</v>
      </c>
      <c r="S3702" s="91" t="s">
        <v>31247</v>
      </c>
      <c r="T3702" s="91" t="s">
        <v>269</v>
      </c>
      <c r="U3702" s="91">
        <v>1</v>
      </c>
      <c r="V3702" s="91">
        <v>500000</v>
      </c>
      <c r="W3702" s="91">
        <v>0</v>
      </c>
      <c r="X3702" s="91">
        <v>100</v>
      </c>
      <c r="Y3702" s="91">
        <v>120</v>
      </c>
      <c r="Z3702" s="91">
        <v>40</v>
      </c>
      <c r="AA3702" s="91">
        <v>60</v>
      </c>
      <c r="AB3702" s="91">
        <v>120</v>
      </c>
      <c r="AC3702" s="91">
        <v>0</v>
      </c>
      <c r="AD3702" s="91">
        <v>100</v>
      </c>
      <c r="AE3702" s="91">
        <v>120</v>
      </c>
      <c r="AF3702" s="91">
        <v>5</v>
      </c>
      <c r="AG3702" s="91">
        <v>497</v>
      </c>
      <c r="AH3702" s="91">
        <v>8979</v>
      </c>
      <c r="AI3702" s="91">
        <v>2</v>
      </c>
      <c r="AJ3702" s="91" t="s">
        <v>31248</v>
      </c>
      <c r="AK3702" s="91">
        <v>0</v>
      </c>
      <c r="AL3702" s="91">
        <v>0</v>
      </c>
      <c r="AM3702" s="91" t="s">
        <v>87</v>
      </c>
      <c r="AO3702" s="91">
        <v>0</v>
      </c>
      <c r="AP3702" s="91">
        <v>2</v>
      </c>
      <c r="AQ3702" s="91">
        <v>1491049</v>
      </c>
      <c r="AR3702" s="91" t="s">
        <v>87</v>
      </c>
      <c r="AU3702" s="93">
        <v>42485</v>
      </c>
      <c r="AW3702" s="91">
        <v>1</v>
      </c>
      <c r="AX3702" s="91">
        <v>0</v>
      </c>
      <c r="AZ3702" s="92">
        <v>42439</v>
      </c>
      <c r="BA3702" s="91" t="s">
        <v>183</v>
      </c>
      <c r="BB3702" s="92">
        <v>42439</v>
      </c>
      <c r="BC3702" s="91" t="s">
        <v>87</v>
      </c>
    </row>
    <row r="3703" spans="1:55">
      <c r="A3703" s="91">
        <f t="shared" si="57"/>
        <v>3702</v>
      </c>
      <c r="B3703" s="91">
        <v>3134001</v>
      </c>
      <c r="C3703" s="91">
        <v>80</v>
      </c>
      <c r="D3703" s="91">
        <v>27</v>
      </c>
      <c r="E3703" s="91">
        <v>31340</v>
      </c>
      <c r="F3703" s="91">
        <v>1</v>
      </c>
      <c r="G3703" s="91" t="s">
        <v>31249</v>
      </c>
      <c r="I3703" s="91" t="s">
        <v>31250</v>
      </c>
      <c r="J3703" s="91" t="s">
        <v>31251</v>
      </c>
      <c r="K3703" s="91" t="s">
        <v>5470</v>
      </c>
      <c r="L3703" s="91" t="s">
        <v>31252</v>
      </c>
      <c r="O3703" s="91" t="s">
        <v>31253</v>
      </c>
      <c r="P3703" s="91" t="s">
        <v>31254</v>
      </c>
      <c r="U3703" s="91">
        <v>1</v>
      </c>
      <c r="V3703" s="91">
        <v>500000</v>
      </c>
      <c r="W3703" s="91">
        <v>0</v>
      </c>
      <c r="X3703" s="91">
        <v>100</v>
      </c>
      <c r="Y3703" s="91">
        <v>120</v>
      </c>
      <c r="Z3703" s="91">
        <v>40</v>
      </c>
      <c r="AA3703" s="91">
        <v>60</v>
      </c>
      <c r="AB3703" s="91">
        <v>120</v>
      </c>
      <c r="AC3703" s="91">
        <v>40</v>
      </c>
      <c r="AD3703" s="91">
        <v>60</v>
      </c>
      <c r="AE3703" s="91">
        <v>120</v>
      </c>
      <c r="AF3703" s="91">
        <v>191</v>
      </c>
      <c r="AG3703" s="91">
        <v>133</v>
      </c>
      <c r="AH3703" s="91">
        <v>42869</v>
      </c>
      <c r="AI3703" s="91">
        <v>1</v>
      </c>
      <c r="AJ3703" s="91" t="s">
        <v>31255</v>
      </c>
      <c r="AK3703" s="91">
        <v>0</v>
      </c>
      <c r="AL3703" s="91">
        <v>0</v>
      </c>
      <c r="AM3703" s="91" t="s">
        <v>87</v>
      </c>
      <c r="AO3703" s="91">
        <v>0</v>
      </c>
      <c r="AP3703" s="91">
        <v>2</v>
      </c>
      <c r="AQ3703" s="91">
        <v>1578595</v>
      </c>
      <c r="AR3703" s="91" t="s">
        <v>87</v>
      </c>
      <c r="AU3703" s="93">
        <v>42060</v>
      </c>
      <c r="AW3703" s="91">
        <v>1</v>
      </c>
      <c r="AX3703" s="91">
        <v>0</v>
      </c>
      <c r="AZ3703" s="92">
        <v>36680</v>
      </c>
      <c r="BA3703" s="91" t="s">
        <v>183</v>
      </c>
      <c r="BB3703" s="92">
        <v>42057</v>
      </c>
      <c r="BC3703" s="91" t="s">
        <v>87</v>
      </c>
    </row>
    <row r="3704" spans="1:55">
      <c r="A3704" s="91">
        <f t="shared" si="57"/>
        <v>3703</v>
      </c>
      <c r="B3704" s="91">
        <v>3604001</v>
      </c>
      <c r="C3704" s="91">
        <v>40</v>
      </c>
      <c r="D3704" s="91">
        <v>27</v>
      </c>
      <c r="E3704" s="91">
        <v>36040</v>
      </c>
      <c r="F3704" s="91">
        <v>1</v>
      </c>
      <c r="G3704" s="91" t="s">
        <v>31256</v>
      </c>
      <c r="I3704" s="91" t="s">
        <v>31257</v>
      </c>
      <c r="K3704" s="91" t="s">
        <v>31258</v>
      </c>
      <c r="L3704" s="91" t="s">
        <v>31259</v>
      </c>
      <c r="O3704" s="91" t="s">
        <v>31260</v>
      </c>
      <c r="P3704" s="91" t="s">
        <v>31261</v>
      </c>
      <c r="R3704" s="91" t="s">
        <v>31262</v>
      </c>
      <c r="S3704" s="91" t="s">
        <v>31263</v>
      </c>
      <c r="T3704" s="91" t="s">
        <v>201</v>
      </c>
      <c r="U3704" s="91">
        <v>1</v>
      </c>
      <c r="V3704" s="91">
        <v>500000</v>
      </c>
      <c r="W3704" s="91">
        <v>0</v>
      </c>
      <c r="X3704" s="91">
        <v>100</v>
      </c>
      <c r="Y3704" s="91">
        <v>120</v>
      </c>
      <c r="Z3704" s="91">
        <v>60</v>
      </c>
      <c r="AA3704" s="91">
        <v>40</v>
      </c>
      <c r="AB3704" s="91">
        <v>120</v>
      </c>
      <c r="AC3704" s="91">
        <v>0</v>
      </c>
      <c r="AD3704" s="91">
        <v>100</v>
      </c>
      <c r="AE3704" s="91">
        <v>120</v>
      </c>
      <c r="AF3704" s="91">
        <v>1</v>
      </c>
      <c r="AG3704" s="91">
        <v>447</v>
      </c>
      <c r="AH3704" s="91">
        <v>4370667</v>
      </c>
      <c r="AI3704" s="91">
        <v>1</v>
      </c>
      <c r="AJ3704" s="91" t="s">
        <v>31264</v>
      </c>
      <c r="AK3704" s="91">
        <v>0</v>
      </c>
      <c r="AL3704" s="91">
        <v>0</v>
      </c>
      <c r="AM3704" s="91" t="s">
        <v>87</v>
      </c>
      <c r="AO3704" s="91">
        <v>0</v>
      </c>
      <c r="AP3704" s="91">
        <v>2</v>
      </c>
      <c r="AQ3704" s="91">
        <v>1354407</v>
      </c>
      <c r="AR3704" s="91" t="s">
        <v>87</v>
      </c>
      <c r="AU3704" s="93">
        <v>42060</v>
      </c>
      <c r="AW3704" s="91">
        <v>1</v>
      </c>
      <c r="AX3704" s="91">
        <v>0</v>
      </c>
      <c r="AZ3704" s="92">
        <v>36680</v>
      </c>
      <c r="BA3704" s="91" t="s">
        <v>183</v>
      </c>
      <c r="BB3704" s="92">
        <v>42057</v>
      </c>
      <c r="BC3704" s="91" t="s">
        <v>87</v>
      </c>
    </row>
    <row r="3705" spans="1:55">
      <c r="A3705" s="91">
        <f t="shared" si="57"/>
        <v>3704</v>
      </c>
      <c r="B3705" s="91">
        <v>4128001</v>
      </c>
      <c r="C3705" s="91">
        <v>30</v>
      </c>
      <c r="D3705" s="91">
        <v>27</v>
      </c>
      <c r="E3705" s="91">
        <v>41280</v>
      </c>
      <c r="F3705" s="91">
        <v>1</v>
      </c>
      <c r="G3705" s="91" t="s">
        <v>31265</v>
      </c>
      <c r="I3705" s="91" t="s">
        <v>31266</v>
      </c>
      <c r="J3705" s="91" t="s">
        <v>31267</v>
      </c>
      <c r="K3705" s="91" t="s">
        <v>14987</v>
      </c>
      <c r="L3705" s="91" t="s">
        <v>31268</v>
      </c>
      <c r="O3705" s="91" t="s">
        <v>31269</v>
      </c>
      <c r="P3705" s="91" t="s">
        <v>87</v>
      </c>
      <c r="U3705" s="91">
        <v>0</v>
      </c>
      <c r="V3705" s="91">
        <v>500000</v>
      </c>
      <c r="W3705" s="91">
        <v>100</v>
      </c>
      <c r="X3705" s="91">
        <v>0</v>
      </c>
      <c r="Y3705" s="91">
        <v>0</v>
      </c>
      <c r="Z3705" s="91">
        <v>0</v>
      </c>
      <c r="AA3705" s="91">
        <v>0</v>
      </c>
      <c r="AB3705" s="91">
        <v>0</v>
      </c>
      <c r="AC3705" s="91">
        <v>0</v>
      </c>
      <c r="AD3705" s="91">
        <v>0</v>
      </c>
      <c r="AE3705" s="91">
        <v>0</v>
      </c>
      <c r="AF3705" s="91">
        <v>5</v>
      </c>
      <c r="AG3705" s="91">
        <v>86</v>
      </c>
      <c r="AH3705" s="91">
        <v>9009982</v>
      </c>
      <c r="AI3705" s="91">
        <v>2</v>
      </c>
      <c r="AJ3705" s="91" t="s">
        <v>31270</v>
      </c>
      <c r="AK3705" s="91">
        <v>0</v>
      </c>
      <c r="AL3705" s="91">
        <v>0</v>
      </c>
      <c r="AM3705" s="91" t="s">
        <v>87</v>
      </c>
      <c r="AO3705" s="91">
        <v>0</v>
      </c>
      <c r="AP3705" s="91">
        <v>2</v>
      </c>
      <c r="AQ3705" s="91" t="s">
        <v>87</v>
      </c>
      <c r="AR3705" s="91" t="s">
        <v>87</v>
      </c>
      <c r="AW3705" s="91">
        <v>1</v>
      </c>
      <c r="AX3705" s="91">
        <v>0</v>
      </c>
      <c r="AZ3705" s="92">
        <v>36680</v>
      </c>
      <c r="BA3705" s="91" t="s">
        <v>183</v>
      </c>
      <c r="BB3705" s="92">
        <v>41054</v>
      </c>
      <c r="BC3705" s="91" t="s">
        <v>87</v>
      </c>
    </row>
    <row r="3706" spans="1:55">
      <c r="A3706" s="91">
        <f t="shared" si="57"/>
        <v>3705</v>
      </c>
      <c r="B3706" s="91">
        <v>4506001</v>
      </c>
      <c r="C3706" s="91">
        <v>30</v>
      </c>
      <c r="D3706" s="91">
        <v>27</v>
      </c>
      <c r="E3706" s="91">
        <v>45060</v>
      </c>
      <c r="F3706" s="91">
        <v>1</v>
      </c>
      <c r="G3706" s="91" t="s">
        <v>31271</v>
      </c>
      <c r="I3706" s="91" t="s">
        <v>31272</v>
      </c>
      <c r="J3706" s="91" t="s">
        <v>31273</v>
      </c>
      <c r="K3706" s="91" t="s">
        <v>4251</v>
      </c>
      <c r="L3706" s="91" t="s">
        <v>31274</v>
      </c>
      <c r="O3706" s="91" t="s">
        <v>31275</v>
      </c>
      <c r="P3706" s="91" t="s">
        <v>31276</v>
      </c>
      <c r="U3706" s="91">
        <v>1</v>
      </c>
      <c r="V3706" s="91">
        <v>500000</v>
      </c>
      <c r="W3706" s="91">
        <v>0</v>
      </c>
      <c r="X3706" s="91">
        <v>100</v>
      </c>
      <c r="Y3706" s="91">
        <v>120</v>
      </c>
      <c r="Z3706" s="91">
        <v>0</v>
      </c>
      <c r="AA3706" s="91">
        <v>100</v>
      </c>
      <c r="AB3706" s="91">
        <v>120</v>
      </c>
      <c r="AC3706" s="91">
        <v>0</v>
      </c>
      <c r="AD3706" s="91">
        <v>100</v>
      </c>
      <c r="AE3706" s="91">
        <v>120</v>
      </c>
      <c r="AF3706" s="91">
        <v>1262</v>
      </c>
      <c r="AG3706" s="91">
        <v>42</v>
      </c>
      <c r="AH3706" s="91">
        <v>7086</v>
      </c>
      <c r="AI3706" s="91">
        <v>2</v>
      </c>
      <c r="AJ3706" s="91" t="s">
        <v>31277</v>
      </c>
      <c r="AK3706" s="91">
        <v>0</v>
      </c>
      <c r="AL3706" s="91">
        <v>0</v>
      </c>
      <c r="AM3706" s="91" t="s">
        <v>87</v>
      </c>
      <c r="AO3706" s="91">
        <v>0</v>
      </c>
      <c r="AP3706" s="91">
        <v>2</v>
      </c>
      <c r="AQ3706" s="91">
        <v>1594010</v>
      </c>
      <c r="AR3706" s="91" t="s">
        <v>87</v>
      </c>
      <c r="AU3706" s="93">
        <v>42060</v>
      </c>
      <c r="AW3706" s="91">
        <v>1</v>
      </c>
      <c r="AX3706" s="91">
        <v>0</v>
      </c>
      <c r="AZ3706" s="92">
        <v>36680</v>
      </c>
      <c r="BA3706" s="91" t="s">
        <v>183</v>
      </c>
      <c r="BB3706" s="92">
        <v>42057</v>
      </c>
      <c r="BC3706" s="91" t="s">
        <v>87</v>
      </c>
    </row>
    <row r="3707" spans="1:55">
      <c r="A3707" s="91">
        <f t="shared" si="57"/>
        <v>3706</v>
      </c>
      <c r="B3707" s="91">
        <v>4889001</v>
      </c>
      <c r="C3707" s="91">
        <v>80</v>
      </c>
      <c r="D3707" s="91">
        <v>27</v>
      </c>
      <c r="E3707" s="91">
        <v>48890</v>
      </c>
      <c r="F3707" s="91">
        <v>1</v>
      </c>
      <c r="G3707" s="91" t="s">
        <v>31278</v>
      </c>
      <c r="I3707" s="91" t="s">
        <v>31279</v>
      </c>
      <c r="J3707" s="91" t="s">
        <v>31278</v>
      </c>
      <c r="K3707" s="91" t="s">
        <v>28065</v>
      </c>
      <c r="L3707" s="91" t="s">
        <v>31280</v>
      </c>
      <c r="O3707" s="91" t="s">
        <v>31281</v>
      </c>
      <c r="P3707" s="91" t="s">
        <v>31282</v>
      </c>
      <c r="R3707" s="91" t="s">
        <v>31283</v>
      </c>
      <c r="S3707" s="91" t="s">
        <v>31284</v>
      </c>
      <c r="T3707" s="91" t="s">
        <v>201</v>
      </c>
      <c r="U3707" s="91">
        <v>0</v>
      </c>
      <c r="V3707" s="91">
        <v>500000</v>
      </c>
      <c r="W3707" s="91">
        <v>0</v>
      </c>
      <c r="X3707" s="91">
        <v>100</v>
      </c>
      <c r="Y3707" s="91">
        <v>120</v>
      </c>
      <c r="Z3707" s="91">
        <v>40</v>
      </c>
      <c r="AA3707" s="91">
        <v>60</v>
      </c>
      <c r="AB3707" s="91">
        <v>120</v>
      </c>
      <c r="AC3707" s="91">
        <v>40</v>
      </c>
      <c r="AD3707" s="91">
        <v>60</v>
      </c>
      <c r="AE3707" s="91">
        <v>120</v>
      </c>
      <c r="AF3707" s="91">
        <v>185</v>
      </c>
      <c r="AG3707" s="91">
        <v>110</v>
      </c>
      <c r="AH3707" s="91">
        <v>100814</v>
      </c>
      <c r="AI3707" s="91">
        <v>1</v>
      </c>
      <c r="AJ3707" s="91" t="s">
        <v>31285</v>
      </c>
      <c r="AK3707" s="91">
        <v>0</v>
      </c>
      <c r="AL3707" s="91">
        <v>0</v>
      </c>
      <c r="AM3707" s="91" t="s">
        <v>87</v>
      </c>
      <c r="AO3707" s="91">
        <v>0</v>
      </c>
      <c r="AP3707" s="91">
        <v>2</v>
      </c>
      <c r="AQ3707" s="91" t="s">
        <v>87</v>
      </c>
      <c r="AR3707" s="91" t="s">
        <v>87</v>
      </c>
      <c r="AW3707" s="91">
        <v>1</v>
      </c>
      <c r="AX3707" s="91">
        <v>0</v>
      </c>
      <c r="AZ3707" s="92">
        <v>36680</v>
      </c>
      <c r="BA3707" s="91" t="s">
        <v>183</v>
      </c>
      <c r="BB3707" s="92">
        <v>39609</v>
      </c>
      <c r="BC3707" s="91" t="s">
        <v>87</v>
      </c>
    </row>
    <row r="3708" spans="1:55">
      <c r="A3708" s="91">
        <f t="shared" si="57"/>
        <v>3707</v>
      </c>
      <c r="B3708" s="91">
        <v>6181001</v>
      </c>
      <c r="C3708" s="91">
        <v>77</v>
      </c>
      <c r="D3708" s="91">
        <v>27</v>
      </c>
      <c r="E3708" s="91">
        <v>61810</v>
      </c>
      <c r="F3708" s="91">
        <v>1</v>
      </c>
      <c r="G3708" s="91" t="s">
        <v>31286</v>
      </c>
      <c r="I3708" s="91" t="s">
        <v>31287</v>
      </c>
      <c r="J3708" s="91" t="s">
        <v>31288</v>
      </c>
      <c r="K3708" s="91" t="s">
        <v>22924</v>
      </c>
      <c r="L3708" s="91" t="s">
        <v>31289</v>
      </c>
      <c r="O3708" s="91" t="s">
        <v>31290</v>
      </c>
      <c r="P3708" s="91" t="s">
        <v>31291</v>
      </c>
      <c r="R3708" s="91" t="s">
        <v>31292</v>
      </c>
      <c r="S3708" s="91" t="s">
        <v>31293</v>
      </c>
      <c r="T3708" s="91" t="s">
        <v>269</v>
      </c>
      <c r="U3708" s="91">
        <v>1</v>
      </c>
      <c r="V3708" s="91">
        <v>500000</v>
      </c>
      <c r="W3708" s="91">
        <v>0</v>
      </c>
      <c r="X3708" s="91">
        <v>100</v>
      </c>
      <c r="Y3708" s="91">
        <v>120</v>
      </c>
      <c r="Z3708" s="91">
        <v>40</v>
      </c>
      <c r="AA3708" s="91">
        <v>60</v>
      </c>
      <c r="AB3708" s="91">
        <v>120</v>
      </c>
      <c r="AC3708" s="91">
        <v>40</v>
      </c>
      <c r="AD3708" s="91">
        <v>60</v>
      </c>
      <c r="AE3708" s="91">
        <v>120</v>
      </c>
      <c r="AF3708" s="91">
        <v>169</v>
      </c>
      <c r="AG3708" s="91">
        <v>14</v>
      </c>
      <c r="AH3708" s="91">
        <v>616044</v>
      </c>
      <c r="AI3708" s="91">
        <v>2</v>
      </c>
      <c r="AJ3708" s="91" t="s">
        <v>31294</v>
      </c>
      <c r="AK3708" s="91">
        <v>0</v>
      </c>
      <c r="AL3708" s="91">
        <v>0</v>
      </c>
      <c r="AM3708" s="91" t="s">
        <v>87</v>
      </c>
      <c r="AO3708" s="91">
        <v>0</v>
      </c>
      <c r="AP3708" s="91">
        <v>2</v>
      </c>
      <c r="AQ3708" s="91">
        <v>1574917</v>
      </c>
      <c r="AR3708" s="91" t="s">
        <v>87</v>
      </c>
      <c r="AU3708" s="93">
        <v>42060</v>
      </c>
      <c r="AW3708" s="91">
        <v>1</v>
      </c>
      <c r="AX3708" s="91">
        <v>0</v>
      </c>
      <c r="AZ3708" s="92">
        <v>36680</v>
      </c>
      <c r="BA3708" s="91" t="s">
        <v>183</v>
      </c>
      <c r="BB3708" s="92">
        <v>42057</v>
      </c>
      <c r="BC3708" s="91" t="s">
        <v>87</v>
      </c>
    </row>
    <row r="3709" spans="1:55">
      <c r="A3709" s="91">
        <f t="shared" si="57"/>
        <v>3708</v>
      </c>
      <c r="B3709" s="91">
        <v>6910001</v>
      </c>
      <c r="C3709" s="91">
        <v>70</v>
      </c>
      <c r="D3709" s="91">
        <v>27</v>
      </c>
      <c r="E3709" s="91">
        <v>69100</v>
      </c>
      <c r="F3709" s="91">
        <v>1</v>
      </c>
      <c r="G3709" s="91" t="s">
        <v>31295</v>
      </c>
      <c r="I3709" s="91" t="s">
        <v>31296</v>
      </c>
      <c r="J3709" s="91" t="s">
        <v>31295</v>
      </c>
      <c r="K3709" s="91" t="s">
        <v>31297</v>
      </c>
      <c r="L3709" s="91" t="s">
        <v>31298</v>
      </c>
      <c r="M3709" s="91" t="s">
        <v>31299</v>
      </c>
      <c r="O3709" s="91" t="s">
        <v>31300</v>
      </c>
      <c r="P3709" s="91" t="s">
        <v>87</v>
      </c>
      <c r="U3709" s="91">
        <v>0</v>
      </c>
      <c r="V3709" s="91">
        <v>500000</v>
      </c>
      <c r="W3709" s="91">
        <v>0</v>
      </c>
      <c r="X3709" s="91">
        <v>100</v>
      </c>
      <c r="Y3709" s="91">
        <v>120</v>
      </c>
      <c r="Z3709" s="91">
        <v>40</v>
      </c>
      <c r="AA3709" s="91">
        <v>60</v>
      </c>
      <c r="AB3709" s="91">
        <v>120</v>
      </c>
      <c r="AC3709" s="91">
        <v>0</v>
      </c>
      <c r="AD3709" s="91">
        <v>100</v>
      </c>
      <c r="AE3709" s="91">
        <v>120</v>
      </c>
      <c r="AF3709" s="91">
        <v>5</v>
      </c>
      <c r="AG3709" s="91">
        <v>581</v>
      </c>
      <c r="AH3709" s="91">
        <v>9017196</v>
      </c>
      <c r="AI3709" s="91">
        <v>2</v>
      </c>
      <c r="AJ3709" s="91" t="s">
        <v>31301</v>
      </c>
      <c r="AK3709" s="91">
        <v>0</v>
      </c>
      <c r="AL3709" s="91">
        <v>0</v>
      </c>
      <c r="AM3709" s="91" t="s">
        <v>87</v>
      </c>
      <c r="AO3709" s="91">
        <v>0</v>
      </c>
      <c r="AP3709" s="91">
        <v>2</v>
      </c>
      <c r="AQ3709" s="91" t="s">
        <v>87</v>
      </c>
      <c r="AR3709" s="91" t="s">
        <v>87</v>
      </c>
      <c r="AW3709" s="91">
        <v>1</v>
      </c>
      <c r="AX3709" s="91">
        <v>0</v>
      </c>
      <c r="AZ3709" s="92">
        <v>36680</v>
      </c>
      <c r="BA3709" s="91" t="s">
        <v>183</v>
      </c>
      <c r="BB3709" s="92">
        <v>36740</v>
      </c>
      <c r="BC3709" s="91" t="s">
        <v>87</v>
      </c>
    </row>
    <row r="3710" spans="1:55">
      <c r="A3710" s="91">
        <f t="shared" si="57"/>
        <v>3709</v>
      </c>
      <c r="B3710" s="91">
        <v>1142003</v>
      </c>
      <c r="C3710" s="91">
        <v>80</v>
      </c>
      <c r="D3710" s="91">
        <v>27</v>
      </c>
      <c r="E3710" s="91">
        <v>11420</v>
      </c>
      <c r="F3710" s="91">
        <v>3</v>
      </c>
      <c r="G3710" s="91" t="s">
        <v>31302</v>
      </c>
      <c r="I3710" s="91" t="s">
        <v>31303</v>
      </c>
      <c r="J3710" s="91" t="s">
        <v>31302</v>
      </c>
      <c r="K3710" s="91" t="s">
        <v>15415</v>
      </c>
      <c r="L3710" s="91" t="s">
        <v>31304</v>
      </c>
      <c r="O3710" s="91" t="s">
        <v>31305</v>
      </c>
      <c r="P3710" s="91" t="s">
        <v>31306</v>
      </c>
      <c r="U3710" s="91">
        <v>0</v>
      </c>
      <c r="V3710" s="91">
        <v>500000</v>
      </c>
      <c r="W3710" s="91">
        <v>0</v>
      </c>
      <c r="X3710" s="91">
        <v>100</v>
      </c>
      <c r="Y3710" s="91">
        <v>120</v>
      </c>
      <c r="Z3710" s="91">
        <v>40</v>
      </c>
      <c r="AA3710" s="91">
        <v>60</v>
      </c>
      <c r="AB3710" s="91">
        <v>120</v>
      </c>
      <c r="AC3710" s="91">
        <v>40</v>
      </c>
      <c r="AD3710" s="91">
        <v>60</v>
      </c>
      <c r="AE3710" s="91">
        <v>120</v>
      </c>
      <c r="AF3710" s="91">
        <v>182</v>
      </c>
      <c r="AG3710" s="91">
        <v>101</v>
      </c>
      <c r="AH3710" s="91">
        <v>30711</v>
      </c>
      <c r="AI3710" s="91">
        <v>1</v>
      </c>
      <c r="AJ3710" s="91" t="s">
        <v>31307</v>
      </c>
      <c r="AK3710" s="91">
        <v>2</v>
      </c>
      <c r="AL3710" s="91">
        <v>0</v>
      </c>
      <c r="AM3710" s="91" t="s">
        <v>87</v>
      </c>
      <c r="AO3710" s="91">
        <v>0</v>
      </c>
      <c r="AP3710" s="91">
        <v>2</v>
      </c>
      <c r="AQ3710" s="91" t="s">
        <v>87</v>
      </c>
      <c r="AR3710" s="91" t="s">
        <v>87</v>
      </c>
      <c r="AW3710" s="91">
        <v>1</v>
      </c>
      <c r="AX3710" s="91">
        <v>0</v>
      </c>
      <c r="AZ3710" s="92">
        <v>36680</v>
      </c>
      <c r="BA3710" s="91" t="s">
        <v>183</v>
      </c>
      <c r="BB3710" s="92">
        <v>40350</v>
      </c>
      <c r="BC3710" s="91" t="s">
        <v>87</v>
      </c>
    </row>
    <row r="3711" spans="1:55">
      <c r="A3711" s="91">
        <f t="shared" si="57"/>
        <v>3710</v>
      </c>
      <c r="B3711" s="91">
        <v>1295501</v>
      </c>
      <c r="C3711" s="91">
        <v>57</v>
      </c>
      <c r="D3711" s="91">
        <v>27</v>
      </c>
      <c r="E3711" s="91">
        <v>12955</v>
      </c>
      <c r="F3711" s="91">
        <v>1</v>
      </c>
      <c r="G3711" s="91" t="s">
        <v>31308</v>
      </c>
      <c r="I3711" s="91" t="s">
        <v>31309</v>
      </c>
      <c r="J3711" s="91" t="s">
        <v>31310</v>
      </c>
      <c r="K3711" s="91" t="s">
        <v>31311</v>
      </c>
      <c r="L3711" s="91" t="s">
        <v>31312</v>
      </c>
      <c r="O3711" s="91" t="s">
        <v>31313</v>
      </c>
      <c r="P3711" s="91" t="s">
        <v>87</v>
      </c>
      <c r="U3711" s="91">
        <v>0</v>
      </c>
      <c r="V3711" s="91">
        <v>500000</v>
      </c>
      <c r="W3711" s="91">
        <v>0</v>
      </c>
      <c r="X3711" s="91">
        <v>100</v>
      </c>
      <c r="Y3711" s="91">
        <v>135</v>
      </c>
      <c r="Z3711" s="91">
        <v>40</v>
      </c>
      <c r="AA3711" s="91">
        <v>60</v>
      </c>
      <c r="AB3711" s="91">
        <v>135</v>
      </c>
      <c r="AC3711" s="91">
        <v>40</v>
      </c>
      <c r="AD3711" s="91">
        <v>60</v>
      </c>
      <c r="AE3711" s="91">
        <v>135</v>
      </c>
      <c r="AF3711" s="91">
        <v>153</v>
      </c>
      <c r="AG3711" s="91">
        <v>141</v>
      </c>
      <c r="AH3711" s="91">
        <v>16479</v>
      </c>
      <c r="AI3711" s="91">
        <v>2</v>
      </c>
      <c r="AJ3711" s="91" t="s">
        <v>31314</v>
      </c>
      <c r="AK3711" s="91">
        <v>2</v>
      </c>
      <c r="AL3711" s="91">
        <v>0</v>
      </c>
      <c r="AM3711" s="91" t="s">
        <v>87</v>
      </c>
      <c r="AO3711" s="91">
        <v>0</v>
      </c>
      <c r="AP3711" s="91">
        <v>2</v>
      </c>
      <c r="AQ3711" s="91" t="s">
        <v>87</v>
      </c>
      <c r="AR3711" s="91" t="s">
        <v>87</v>
      </c>
      <c r="AW3711" s="91">
        <v>1</v>
      </c>
      <c r="AX3711" s="91">
        <v>0</v>
      </c>
      <c r="AZ3711" s="92">
        <v>43132</v>
      </c>
      <c r="BA3711" s="91" t="s">
        <v>728</v>
      </c>
      <c r="BB3711" s="92">
        <v>43132</v>
      </c>
      <c r="BC3711" s="91" t="s">
        <v>728</v>
      </c>
    </row>
    <row r="3712" spans="1:55">
      <c r="A3712" s="91">
        <f t="shared" si="57"/>
        <v>3711</v>
      </c>
      <c r="B3712" s="91">
        <v>1330901</v>
      </c>
      <c r="C3712" s="91">
        <v>43</v>
      </c>
      <c r="D3712" s="91">
        <v>27</v>
      </c>
      <c r="E3712" s="91">
        <v>13309</v>
      </c>
      <c r="F3712" s="91">
        <v>1</v>
      </c>
      <c r="G3712" s="91" t="s">
        <v>31315</v>
      </c>
      <c r="I3712" s="91" t="s">
        <v>31316</v>
      </c>
      <c r="J3712" s="91" t="s">
        <v>31315</v>
      </c>
      <c r="K3712" s="91" t="s">
        <v>23653</v>
      </c>
      <c r="L3712" s="91" t="s">
        <v>31317</v>
      </c>
      <c r="O3712" s="91" t="s">
        <v>31318</v>
      </c>
      <c r="P3712" s="91" t="s">
        <v>31319</v>
      </c>
      <c r="U3712" s="91">
        <v>0</v>
      </c>
      <c r="V3712" s="91">
        <v>0</v>
      </c>
      <c r="W3712" s="91">
        <v>0</v>
      </c>
      <c r="X3712" s="91">
        <v>100</v>
      </c>
      <c r="Y3712" s="91">
        <v>120</v>
      </c>
      <c r="Z3712" s="91">
        <v>30</v>
      </c>
      <c r="AA3712" s="91">
        <v>70</v>
      </c>
      <c r="AB3712" s="91">
        <v>120</v>
      </c>
      <c r="AC3712" s="91">
        <v>30</v>
      </c>
      <c r="AD3712" s="91">
        <v>70</v>
      </c>
      <c r="AE3712" s="91">
        <v>120</v>
      </c>
      <c r="AF3712" s="91">
        <v>149</v>
      </c>
      <c r="AG3712" s="91">
        <v>367</v>
      </c>
      <c r="AH3712" s="91">
        <v>5036</v>
      </c>
      <c r="AI3712" s="91">
        <v>2</v>
      </c>
      <c r="AJ3712" s="91" t="s">
        <v>31320</v>
      </c>
      <c r="AK3712" s="91">
        <v>2</v>
      </c>
      <c r="AL3712" s="91">
        <v>0</v>
      </c>
      <c r="AM3712" s="91" t="s">
        <v>87</v>
      </c>
      <c r="AO3712" s="91">
        <v>0</v>
      </c>
      <c r="AP3712" s="91">
        <v>2</v>
      </c>
      <c r="AQ3712" s="91" t="s">
        <v>87</v>
      </c>
      <c r="AR3712" s="91" t="s">
        <v>87</v>
      </c>
      <c r="AW3712" s="91">
        <v>1</v>
      </c>
      <c r="AX3712" s="91">
        <v>0</v>
      </c>
      <c r="AZ3712" s="92">
        <v>43132</v>
      </c>
      <c r="BA3712" s="91" t="s">
        <v>3642</v>
      </c>
      <c r="BB3712" s="92">
        <v>43132</v>
      </c>
      <c r="BC3712" s="91" t="s">
        <v>3642</v>
      </c>
    </row>
    <row r="3713" spans="1:55">
      <c r="A3713" s="91">
        <f t="shared" si="57"/>
        <v>3712</v>
      </c>
      <c r="B3713" s="91">
        <v>1334101</v>
      </c>
      <c r="C3713" s="91">
        <v>43</v>
      </c>
      <c r="D3713" s="91">
        <v>27</v>
      </c>
      <c r="E3713" s="91">
        <v>13341</v>
      </c>
      <c r="F3713" s="91">
        <v>1</v>
      </c>
      <c r="G3713" s="91" t="s">
        <v>31321</v>
      </c>
      <c r="I3713" s="91" t="s">
        <v>31322</v>
      </c>
      <c r="J3713" s="91" t="s">
        <v>31321</v>
      </c>
      <c r="K3713" s="91" t="s">
        <v>31323</v>
      </c>
      <c r="L3713" s="91" t="s">
        <v>31324</v>
      </c>
      <c r="O3713" s="91" t="s">
        <v>31325</v>
      </c>
      <c r="P3713" s="91" t="s">
        <v>31326</v>
      </c>
      <c r="U3713" s="91">
        <v>0</v>
      </c>
      <c r="V3713" s="91">
        <v>0</v>
      </c>
      <c r="W3713" s="91">
        <v>0</v>
      </c>
      <c r="X3713" s="91">
        <v>100</v>
      </c>
      <c r="Y3713" s="91">
        <v>120</v>
      </c>
      <c r="Z3713" s="91">
        <v>30</v>
      </c>
      <c r="AA3713" s="91">
        <v>70</v>
      </c>
      <c r="AB3713" s="91">
        <v>120</v>
      </c>
      <c r="AC3713" s="91">
        <v>30</v>
      </c>
      <c r="AD3713" s="91">
        <v>70</v>
      </c>
      <c r="AE3713" s="91">
        <v>120</v>
      </c>
      <c r="AF3713" s="91">
        <v>149</v>
      </c>
      <c r="AG3713" s="91">
        <v>368</v>
      </c>
      <c r="AH3713" s="91">
        <v>266</v>
      </c>
      <c r="AI3713" s="91">
        <v>2</v>
      </c>
      <c r="AJ3713" s="91" t="s">
        <v>31327</v>
      </c>
      <c r="AK3713" s="91">
        <v>2</v>
      </c>
      <c r="AL3713" s="91">
        <v>0</v>
      </c>
      <c r="AM3713" s="91" t="s">
        <v>87</v>
      </c>
      <c r="AO3713" s="91">
        <v>0</v>
      </c>
      <c r="AP3713" s="91">
        <v>2</v>
      </c>
      <c r="AQ3713" s="91" t="s">
        <v>87</v>
      </c>
      <c r="AR3713" s="91" t="s">
        <v>87</v>
      </c>
      <c r="AW3713" s="91">
        <v>1</v>
      </c>
      <c r="AX3713" s="91">
        <v>0</v>
      </c>
      <c r="AZ3713" s="92">
        <v>43132</v>
      </c>
      <c r="BA3713" s="91" t="s">
        <v>3642</v>
      </c>
      <c r="BB3713" s="92">
        <v>43132</v>
      </c>
      <c r="BC3713" s="91" t="s">
        <v>3642</v>
      </c>
    </row>
    <row r="3714" spans="1:55">
      <c r="A3714" s="91">
        <f t="shared" si="57"/>
        <v>3713</v>
      </c>
      <c r="B3714" s="91">
        <v>1486801</v>
      </c>
      <c r="C3714" s="91">
        <v>43</v>
      </c>
      <c r="D3714" s="91">
        <v>27</v>
      </c>
      <c r="E3714" s="91" t="s">
        <v>87</v>
      </c>
      <c r="F3714" s="91" t="s">
        <v>87</v>
      </c>
      <c r="G3714" s="91" t="s">
        <v>31328</v>
      </c>
      <c r="H3714" s="91" t="s">
        <v>19742</v>
      </c>
      <c r="I3714" s="91" t="s">
        <v>31329</v>
      </c>
      <c r="J3714" s="91" t="s">
        <v>31330</v>
      </c>
      <c r="K3714" s="91" t="s">
        <v>31331</v>
      </c>
      <c r="L3714" s="91" t="s">
        <v>31332</v>
      </c>
      <c r="O3714" s="91" t="s">
        <v>31333</v>
      </c>
      <c r="P3714" s="91" t="s">
        <v>31334</v>
      </c>
      <c r="Q3714" s="91" t="s">
        <v>31335</v>
      </c>
      <c r="R3714" s="91" t="s">
        <v>31336</v>
      </c>
      <c r="S3714" s="91" t="s">
        <v>31337</v>
      </c>
      <c r="T3714" s="91" t="s">
        <v>201</v>
      </c>
      <c r="U3714" s="91">
        <v>0</v>
      </c>
      <c r="V3714" s="91">
        <v>500000</v>
      </c>
      <c r="W3714" s="91">
        <v>0</v>
      </c>
      <c r="X3714" s="91">
        <v>100</v>
      </c>
      <c r="Y3714" s="91">
        <v>120</v>
      </c>
      <c r="Z3714" s="91">
        <v>0</v>
      </c>
      <c r="AA3714" s="91">
        <v>0</v>
      </c>
      <c r="AB3714" s="91">
        <v>0</v>
      </c>
      <c r="AC3714" s="91">
        <v>0</v>
      </c>
      <c r="AD3714" s="91">
        <v>0</v>
      </c>
      <c r="AE3714" s="91">
        <v>0</v>
      </c>
      <c r="AF3714" s="91">
        <v>5</v>
      </c>
      <c r="AG3714" s="91">
        <v>400</v>
      </c>
      <c r="AH3714" s="91">
        <v>152138</v>
      </c>
      <c r="AI3714" s="91">
        <v>2</v>
      </c>
      <c r="AJ3714" s="91" t="s">
        <v>31338</v>
      </c>
      <c r="AK3714" s="91">
        <v>2</v>
      </c>
      <c r="AL3714" s="91">
        <v>2</v>
      </c>
      <c r="AM3714" s="91" t="s">
        <v>87</v>
      </c>
      <c r="AO3714" s="91">
        <v>0</v>
      </c>
      <c r="AP3714" s="91">
        <v>2</v>
      </c>
      <c r="AQ3714" s="91" t="s">
        <v>87</v>
      </c>
      <c r="AR3714" s="91" t="s">
        <v>87</v>
      </c>
      <c r="AW3714" s="91">
        <v>1</v>
      </c>
      <c r="AX3714" s="91">
        <v>0</v>
      </c>
      <c r="AZ3714" s="92">
        <v>43132</v>
      </c>
      <c r="BA3714" s="91" t="s">
        <v>3642</v>
      </c>
      <c r="BB3714" s="92">
        <v>43132</v>
      </c>
      <c r="BC3714" s="91" t="s">
        <v>3642</v>
      </c>
    </row>
    <row r="3715" spans="1:55">
      <c r="A3715" s="91">
        <f t="shared" ref="A3715:A3778" si="58">A3714+1</f>
        <v>3714</v>
      </c>
      <c r="B3715" s="91">
        <v>1995401</v>
      </c>
      <c r="C3715" s="91">
        <v>57</v>
      </c>
      <c r="D3715" s="91">
        <v>27</v>
      </c>
      <c r="E3715" s="91" t="s">
        <v>87</v>
      </c>
      <c r="F3715" s="91" t="s">
        <v>87</v>
      </c>
      <c r="G3715" s="91" t="s">
        <v>31339</v>
      </c>
      <c r="I3715" s="91" t="s">
        <v>31340</v>
      </c>
      <c r="J3715" s="91" t="s">
        <v>31341</v>
      </c>
      <c r="K3715" s="91" t="s">
        <v>17977</v>
      </c>
      <c r="L3715" s="91" t="s">
        <v>31342</v>
      </c>
      <c r="O3715" s="91" t="s">
        <v>31343</v>
      </c>
      <c r="P3715" s="91" t="s">
        <v>31344</v>
      </c>
      <c r="U3715" s="91">
        <v>0</v>
      </c>
      <c r="V3715" s="91">
        <v>500000</v>
      </c>
      <c r="W3715" s="91">
        <v>0</v>
      </c>
      <c r="X3715" s="91">
        <v>100</v>
      </c>
      <c r="Y3715" s="91">
        <v>120</v>
      </c>
      <c r="Z3715" s="91">
        <v>40</v>
      </c>
      <c r="AA3715" s="91">
        <v>60</v>
      </c>
      <c r="AB3715" s="91">
        <v>120</v>
      </c>
      <c r="AC3715" s="91">
        <v>40</v>
      </c>
      <c r="AD3715" s="91">
        <v>60</v>
      </c>
      <c r="AE3715" s="91">
        <v>120</v>
      </c>
      <c r="AF3715" s="91">
        <v>153</v>
      </c>
      <c r="AG3715" s="91">
        <v>153</v>
      </c>
      <c r="AH3715" s="91">
        <v>1371833</v>
      </c>
      <c r="AI3715" s="91">
        <v>1</v>
      </c>
      <c r="AJ3715" s="91" t="s">
        <v>31340</v>
      </c>
      <c r="AK3715" s="91">
        <v>2</v>
      </c>
      <c r="AL3715" s="91">
        <v>0</v>
      </c>
      <c r="AM3715" s="91" t="s">
        <v>87</v>
      </c>
      <c r="AO3715" s="91">
        <v>0</v>
      </c>
      <c r="AP3715" s="91">
        <v>0</v>
      </c>
      <c r="AQ3715" s="91" t="s">
        <v>87</v>
      </c>
      <c r="AR3715" s="91" t="s">
        <v>87</v>
      </c>
      <c r="AW3715" s="91">
        <v>1</v>
      </c>
      <c r="AX3715" s="91">
        <v>0</v>
      </c>
      <c r="AZ3715" s="92">
        <v>43132</v>
      </c>
      <c r="BA3715" s="91" t="s">
        <v>728</v>
      </c>
      <c r="BB3715" s="92">
        <v>43132</v>
      </c>
      <c r="BC3715" s="91" t="s">
        <v>728</v>
      </c>
    </row>
    <row r="3716" spans="1:55">
      <c r="A3716" s="91">
        <f t="shared" si="58"/>
        <v>3715</v>
      </c>
      <c r="B3716" s="91">
        <v>2120601</v>
      </c>
      <c r="C3716" s="91">
        <v>43</v>
      </c>
      <c r="D3716" s="91">
        <v>27</v>
      </c>
      <c r="E3716" s="91" t="s">
        <v>87</v>
      </c>
      <c r="F3716" s="91" t="s">
        <v>87</v>
      </c>
      <c r="G3716" s="91" t="s">
        <v>31188</v>
      </c>
      <c r="I3716" s="91" t="s">
        <v>31345</v>
      </c>
      <c r="J3716" s="91" t="s">
        <v>31346</v>
      </c>
      <c r="K3716" s="91" t="s">
        <v>31347</v>
      </c>
      <c r="L3716" s="91" t="s">
        <v>31348</v>
      </c>
      <c r="O3716" s="91" t="s">
        <v>31349</v>
      </c>
      <c r="P3716" s="91" t="s">
        <v>31350</v>
      </c>
      <c r="Q3716" s="91" t="s">
        <v>31351</v>
      </c>
      <c r="R3716" s="91" t="s">
        <v>31352</v>
      </c>
      <c r="S3716" s="91" t="s">
        <v>31353</v>
      </c>
      <c r="T3716" s="91" t="s">
        <v>31354</v>
      </c>
      <c r="U3716" s="91">
        <v>0</v>
      </c>
      <c r="V3716" s="91">
        <v>500000</v>
      </c>
      <c r="W3716" s="91">
        <v>0</v>
      </c>
      <c r="X3716" s="91">
        <v>100</v>
      </c>
      <c r="Y3716" s="91">
        <v>120</v>
      </c>
      <c r="Z3716" s="91">
        <v>0</v>
      </c>
      <c r="AA3716" s="91">
        <v>0</v>
      </c>
      <c r="AB3716" s="91">
        <v>0</v>
      </c>
      <c r="AC3716" s="91">
        <v>0</v>
      </c>
      <c r="AD3716" s="91">
        <v>0</v>
      </c>
      <c r="AE3716" s="91">
        <v>0</v>
      </c>
      <c r="AF3716" s="91">
        <v>5</v>
      </c>
      <c r="AG3716" s="91">
        <v>65</v>
      </c>
      <c r="AH3716" s="91">
        <v>1543087</v>
      </c>
      <c r="AI3716" s="91">
        <v>2</v>
      </c>
      <c r="AJ3716" s="91" t="s">
        <v>31345</v>
      </c>
      <c r="AK3716" s="91">
        <v>2</v>
      </c>
      <c r="AL3716" s="91">
        <v>2</v>
      </c>
      <c r="AM3716" s="91" t="s">
        <v>87</v>
      </c>
      <c r="AO3716" s="91">
        <v>0</v>
      </c>
      <c r="AP3716" s="91">
        <v>2</v>
      </c>
      <c r="AQ3716" s="91" t="s">
        <v>87</v>
      </c>
      <c r="AR3716" s="91" t="s">
        <v>87</v>
      </c>
      <c r="AW3716" s="91">
        <v>1</v>
      </c>
      <c r="AX3716" s="91">
        <v>0</v>
      </c>
      <c r="AZ3716" s="92">
        <v>43132</v>
      </c>
      <c r="BA3716" s="91" t="s">
        <v>3642</v>
      </c>
      <c r="BB3716" s="92">
        <v>43132</v>
      </c>
      <c r="BC3716" s="91" t="s">
        <v>3642</v>
      </c>
    </row>
    <row r="3717" spans="1:55">
      <c r="A3717" s="91">
        <f t="shared" si="58"/>
        <v>3716</v>
      </c>
      <c r="B3717" s="91">
        <v>2569901</v>
      </c>
      <c r="C3717" s="91">
        <v>57</v>
      </c>
      <c r="D3717" s="91">
        <v>27</v>
      </c>
      <c r="E3717" s="91" t="s">
        <v>87</v>
      </c>
      <c r="F3717" s="91" t="s">
        <v>87</v>
      </c>
      <c r="G3717" s="91" t="s">
        <v>31355</v>
      </c>
      <c r="H3717" s="91" t="s">
        <v>3878</v>
      </c>
      <c r="I3717" s="91" t="s">
        <v>31356</v>
      </c>
      <c r="K3717" s="91" t="s">
        <v>31357</v>
      </c>
      <c r="L3717" s="91" t="s">
        <v>31358</v>
      </c>
      <c r="O3717" s="91" t="s">
        <v>31359</v>
      </c>
      <c r="P3717" s="91" t="s">
        <v>31360</v>
      </c>
      <c r="R3717" s="91" t="s">
        <v>31361</v>
      </c>
      <c r="S3717" s="91" t="s">
        <v>31362</v>
      </c>
      <c r="T3717" s="91" t="s">
        <v>346</v>
      </c>
      <c r="U3717" s="91">
        <v>0</v>
      </c>
      <c r="V3717" s="91">
        <v>500000</v>
      </c>
      <c r="W3717" s="91">
        <v>0</v>
      </c>
      <c r="X3717" s="91">
        <v>100</v>
      </c>
      <c r="Y3717" s="91">
        <v>120</v>
      </c>
      <c r="Z3717" s="91">
        <v>40</v>
      </c>
      <c r="AA3717" s="91">
        <v>60</v>
      </c>
      <c r="AB3717" s="91">
        <v>120</v>
      </c>
      <c r="AC3717" s="91">
        <v>40</v>
      </c>
      <c r="AD3717" s="91">
        <v>60</v>
      </c>
      <c r="AE3717" s="91">
        <v>120</v>
      </c>
      <c r="AF3717" s="91">
        <v>9</v>
      </c>
      <c r="AG3717" s="91">
        <v>632</v>
      </c>
      <c r="AH3717" s="91">
        <v>288510</v>
      </c>
      <c r="AI3717" s="91">
        <v>2</v>
      </c>
      <c r="AJ3717" s="91" t="s">
        <v>31363</v>
      </c>
      <c r="AK3717" s="91">
        <v>2</v>
      </c>
      <c r="AL3717" s="91">
        <v>0</v>
      </c>
      <c r="AM3717" s="91" t="s">
        <v>87</v>
      </c>
      <c r="AO3717" s="91">
        <v>0</v>
      </c>
      <c r="AP3717" s="91">
        <v>2</v>
      </c>
      <c r="AQ3717" s="91" t="s">
        <v>87</v>
      </c>
      <c r="AR3717" s="91" t="s">
        <v>87</v>
      </c>
      <c r="AW3717" s="91">
        <v>1</v>
      </c>
      <c r="AX3717" s="91">
        <v>0</v>
      </c>
      <c r="AZ3717" s="92">
        <v>43132</v>
      </c>
      <c r="BA3717" s="91" t="s">
        <v>728</v>
      </c>
      <c r="BB3717" s="92">
        <v>43132</v>
      </c>
      <c r="BC3717" s="91" t="s">
        <v>728</v>
      </c>
    </row>
    <row r="3718" spans="1:55">
      <c r="A3718" s="91">
        <f t="shared" si="58"/>
        <v>3717</v>
      </c>
      <c r="B3718" s="91">
        <v>1149001</v>
      </c>
      <c r="C3718" s="91">
        <v>50</v>
      </c>
      <c r="D3718" s="91">
        <v>28</v>
      </c>
      <c r="E3718" s="91">
        <v>11490</v>
      </c>
      <c r="F3718" s="91">
        <v>1</v>
      </c>
      <c r="G3718" s="91" t="s">
        <v>31364</v>
      </c>
      <c r="I3718" s="91" t="s">
        <v>31365</v>
      </c>
      <c r="J3718" s="91" t="s">
        <v>31364</v>
      </c>
      <c r="K3718" s="91" t="s">
        <v>350</v>
      </c>
      <c r="L3718" s="91" t="s">
        <v>31366</v>
      </c>
      <c r="O3718" s="91" t="s">
        <v>31367</v>
      </c>
      <c r="P3718" s="91" t="s">
        <v>87</v>
      </c>
      <c r="U3718" s="91">
        <v>1</v>
      </c>
      <c r="V3718" s="91">
        <v>500000</v>
      </c>
      <c r="W3718" s="91">
        <v>0</v>
      </c>
      <c r="X3718" s="91">
        <v>100</v>
      </c>
      <c r="Y3718" s="91">
        <v>120</v>
      </c>
      <c r="Z3718" s="91">
        <v>0</v>
      </c>
      <c r="AA3718" s="91">
        <v>100</v>
      </c>
      <c r="AB3718" s="91">
        <v>120</v>
      </c>
      <c r="AC3718" s="91">
        <v>0</v>
      </c>
      <c r="AD3718" s="91">
        <v>100</v>
      </c>
      <c r="AE3718" s="91">
        <v>120</v>
      </c>
      <c r="AF3718" s="91">
        <v>5</v>
      </c>
      <c r="AG3718" s="91">
        <v>224</v>
      </c>
      <c r="AH3718" s="91">
        <v>160614</v>
      </c>
      <c r="AI3718" s="91">
        <v>2</v>
      </c>
      <c r="AJ3718" s="91" t="s">
        <v>31368</v>
      </c>
      <c r="AK3718" s="91">
        <v>0</v>
      </c>
      <c r="AL3718" s="91">
        <v>0</v>
      </c>
      <c r="AM3718" s="91" t="s">
        <v>87</v>
      </c>
      <c r="AO3718" s="91">
        <v>0</v>
      </c>
      <c r="AP3718" s="91">
        <v>2</v>
      </c>
      <c r="AQ3718" s="91">
        <v>1050219</v>
      </c>
      <c r="AR3718" s="91" t="s">
        <v>87</v>
      </c>
      <c r="AU3718" s="93">
        <v>42060</v>
      </c>
      <c r="AW3718" s="91">
        <v>1</v>
      </c>
      <c r="AX3718" s="91">
        <v>0</v>
      </c>
      <c r="AZ3718" s="92">
        <v>36680</v>
      </c>
      <c r="BA3718" s="91" t="s">
        <v>183</v>
      </c>
      <c r="BB3718" s="92">
        <v>42057</v>
      </c>
      <c r="BC3718" s="91" t="s">
        <v>87</v>
      </c>
    </row>
    <row r="3719" spans="1:55">
      <c r="A3719" s="91">
        <f t="shared" si="58"/>
        <v>3718</v>
      </c>
      <c r="B3719" s="91">
        <v>1739602</v>
      </c>
      <c r="C3719" s="91">
        <v>20</v>
      </c>
      <c r="D3719" s="91">
        <v>28</v>
      </c>
      <c r="E3719" s="91">
        <v>17396</v>
      </c>
      <c r="F3719" s="91">
        <v>2</v>
      </c>
      <c r="G3719" s="91" t="s">
        <v>31369</v>
      </c>
      <c r="H3719" s="91" t="s">
        <v>306</v>
      </c>
      <c r="I3719" s="91" t="s">
        <v>31370</v>
      </c>
      <c r="J3719" s="91" t="s">
        <v>31371</v>
      </c>
      <c r="K3719" s="91" t="s">
        <v>4789</v>
      </c>
      <c r="L3719" s="91" t="s">
        <v>31372</v>
      </c>
      <c r="M3719" s="91" t="s">
        <v>31373</v>
      </c>
      <c r="O3719" s="91" t="s">
        <v>31374</v>
      </c>
      <c r="P3719" s="91" t="s">
        <v>31375</v>
      </c>
      <c r="U3719" s="91">
        <v>1</v>
      </c>
      <c r="V3719" s="91">
        <v>500000</v>
      </c>
      <c r="W3719" s="91">
        <v>0</v>
      </c>
      <c r="X3719" s="91">
        <v>100</v>
      </c>
      <c r="Y3719" s="91">
        <v>120</v>
      </c>
      <c r="Z3719" s="91">
        <v>40</v>
      </c>
      <c r="AA3719" s="91">
        <v>60</v>
      </c>
      <c r="AB3719" s="91">
        <v>120</v>
      </c>
      <c r="AC3719" s="91">
        <v>0</v>
      </c>
      <c r="AD3719" s="91">
        <v>100</v>
      </c>
      <c r="AE3719" s="91">
        <v>120</v>
      </c>
      <c r="AF3719" s="91">
        <v>10</v>
      </c>
      <c r="AG3719" s="91">
        <v>206</v>
      </c>
      <c r="AH3719" s="91">
        <v>801227</v>
      </c>
      <c r="AI3719" s="91">
        <v>2</v>
      </c>
      <c r="AJ3719" s="91" t="s">
        <v>31376</v>
      </c>
      <c r="AK3719" s="91">
        <v>0</v>
      </c>
      <c r="AL3719" s="91">
        <v>0</v>
      </c>
      <c r="AM3719" s="91" t="s">
        <v>87</v>
      </c>
      <c r="AO3719" s="91">
        <v>0</v>
      </c>
      <c r="AP3719" s="91">
        <v>2</v>
      </c>
      <c r="AQ3719" s="91">
        <v>1624935</v>
      </c>
      <c r="AR3719" s="91" t="s">
        <v>87</v>
      </c>
      <c r="AU3719" s="93">
        <v>43156</v>
      </c>
      <c r="AW3719" s="91">
        <v>1</v>
      </c>
      <c r="AX3719" s="91">
        <v>0</v>
      </c>
      <c r="AZ3719" s="92">
        <v>43095.071770833332</v>
      </c>
      <c r="BA3719" s="91" t="s">
        <v>233</v>
      </c>
      <c r="BB3719" s="92">
        <v>43158.080277777779</v>
      </c>
      <c r="BC3719" s="91" t="s">
        <v>233</v>
      </c>
    </row>
    <row r="3720" spans="1:55">
      <c r="A3720" s="91">
        <f t="shared" si="58"/>
        <v>3719</v>
      </c>
      <c r="B3720" s="91">
        <v>1792302</v>
      </c>
      <c r="C3720" s="91">
        <v>62</v>
      </c>
      <c r="D3720" s="91">
        <v>28</v>
      </c>
      <c r="E3720" s="91" t="s">
        <v>87</v>
      </c>
      <c r="F3720" s="91" t="s">
        <v>87</v>
      </c>
      <c r="G3720" s="91" t="s">
        <v>3952</v>
      </c>
      <c r="I3720" s="91" t="s">
        <v>31377</v>
      </c>
      <c r="J3720" s="91" t="s">
        <v>31378</v>
      </c>
      <c r="K3720" s="91" t="s">
        <v>3955</v>
      </c>
      <c r="L3720" s="91" t="s">
        <v>31379</v>
      </c>
      <c r="O3720" s="91" t="s">
        <v>31380</v>
      </c>
      <c r="P3720" s="91" t="s">
        <v>31381</v>
      </c>
      <c r="U3720" s="91">
        <v>1</v>
      </c>
      <c r="V3720" s="91">
        <v>200000</v>
      </c>
      <c r="W3720" s="91">
        <v>0</v>
      </c>
      <c r="X3720" s="91">
        <v>100</v>
      </c>
      <c r="Y3720" s="91">
        <v>120</v>
      </c>
      <c r="Z3720" s="91">
        <v>40</v>
      </c>
      <c r="AA3720" s="91">
        <v>60</v>
      </c>
      <c r="AB3720" s="91">
        <v>120</v>
      </c>
      <c r="AC3720" s="91">
        <v>100</v>
      </c>
      <c r="AD3720" s="91">
        <v>0</v>
      </c>
      <c r="AE3720" s="91">
        <v>0</v>
      </c>
      <c r="AF3720" s="91">
        <v>5</v>
      </c>
      <c r="AG3720" s="91">
        <v>769</v>
      </c>
      <c r="AH3720" s="91">
        <v>340468</v>
      </c>
      <c r="AI3720" s="91">
        <v>2</v>
      </c>
      <c r="AJ3720" s="91" t="s">
        <v>3961</v>
      </c>
      <c r="AK3720" s="91">
        <v>0</v>
      </c>
      <c r="AL3720" s="91">
        <v>0</v>
      </c>
      <c r="AM3720" s="91" t="s">
        <v>87</v>
      </c>
      <c r="AO3720" s="91">
        <v>0</v>
      </c>
      <c r="AP3720" s="91">
        <v>2</v>
      </c>
      <c r="AQ3720" s="91">
        <v>1544644</v>
      </c>
      <c r="AR3720" s="91" t="s">
        <v>87</v>
      </c>
      <c r="AU3720" s="93">
        <v>42607</v>
      </c>
      <c r="AW3720" s="91">
        <v>1</v>
      </c>
      <c r="AX3720" s="91">
        <v>0</v>
      </c>
      <c r="AZ3720" s="92">
        <v>42425</v>
      </c>
      <c r="BA3720" s="91" t="s">
        <v>183</v>
      </c>
      <c r="BB3720" s="92">
        <v>42471</v>
      </c>
      <c r="BC3720" s="91" t="s">
        <v>87</v>
      </c>
    </row>
    <row r="3721" spans="1:55">
      <c r="A3721" s="91">
        <f t="shared" si="58"/>
        <v>3720</v>
      </c>
      <c r="B3721" s="91">
        <v>2189901</v>
      </c>
      <c r="C3721" s="91">
        <v>77</v>
      </c>
      <c r="D3721" s="91">
        <v>28</v>
      </c>
      <c r="E3721" s="91" t="s">
        <v>87</v>
      </c>
      <c r="F3721" s="91" t="s">
        <v>87</v>
      </c>
      <c r="G3721" s="91" t="s">
        <v>31382</v>
      </c>
      <c r="I3721" s="91" t="s">
        <v>31383</v>
      </c>
      <c r="J3721" s="91" t="s">
        <v>31384</v>
      </c>
      <c r="K3721" s="91" t="s">
        <v>31385</v>
      </c>
      <c r="L3721" s="91" t="s">
        <v>31386</v>
      </c>
      <c r="O3721" s="91" t="s">
        <v>31387</v>
      </c>
      <c r="P3721" s="91" t="s">
        <v>31388</v>
      </c>
      <c r="R3721" s="91" t="s">
        <v>31389</v>
      </c>
      <c r="S3721" s="91" t="s">
        <v>31390</v>
      </c>
      <c r="T3721" s="91" t="s">
        <v>269</v>
      </c>
      <c r="U3721" s="91">
        <v>1</v>
      </c>
      <c r="V3721" s="91">
        <v>500000</v>
      </c>
      <c r="W3721" s="91">
        <v>0</v>
      </c>
      <c r="X3721" s="91">
        <v>100</v>
      </c>
      <c r="Y3721" s="91">
        <v>120</v>
      </c>
      <c r="Z3721" s="91">
        <v>40</v>
      </c>
      <c r="AA3721" s="91">
        <v>60</v>
      </c>
      <c r="AB3721" s="91">
        <v>120</v>
      </c>
      <c r="AC3721" s="91">
        <v>0</v>
      </c>
      <c r="AD3721" s="91">
        <v>100</v>
      </c>
      <c r="AE3721" s="91">
        <v>120</v>
      </c>
      <c r="AF3721" s="91">
        <v>5</v>
      </c>
      <c r="AG3721" s="91">
        <v>134</v>
      </c>
      <c r="AH3721" s="91">
        <v>202266</v>
      </c>
      <c r="AI3721" s="91">
        <v>1</v>
      </c>
      <c r="AJ3721" s="91" t="s">
        <v>31391</v>
      </c>
      <c r="AK3721" s="91">
        <v>0</v>
      </c>
      <c r="AL3721" s="91">
        <v>2</v>
      </c>
      <c r="AM3721" s="91" t="s">
        <v>87</v>
      </c>
      <c r="AO3721" s="91">
        <v>0</v>
      </c>
      <c r="AP3721" s="91">
        <v>2</v>
      </c>
      <c r="AQ3721" s="91">
        <v>1574063</v>
      </c>
      <c r="AR3721" s="91" t="s">
        <v>87</v>
      </c>
      <c r="AU3721" s="93">
        <v>42060</v>
      </c>
      <c r="AW3721" s="91">
        <v>1</v>
      </c>
      <c r="AX3721" s="91">
        <v>0</v>
      </c>
      <c r="AZ3721" s="92">
        <v>40955</v>
      </c>
      <c r="BA3721" s="91" t="s">
        <v>183</v>
      </c>
      <c r="BB3721" s="92">
        <v>42173</v>
      </c>
      <c r="BC3721" s="91" t="s">
        <v>87</v>
      </c>
    </row>
    <row r="3722" spans="1:55">
      <c r="A3722" s="91">
        <f t="shared" si="58"/>
        <v>3721</v>
      </c>
      <c r="B3722" s="91">
        <v>2194701</v>
      </c>
      <c r="C3722" s="91">
        <v>20</v>
      </c>
      <c r="D3722" s="91">
        <v>28</v>
      </c>
      <c r="E3722" s="91" t="s">
        <v>87</v>
      </c>
      <c r="F3722" s="91" t="s">
        <v>87</v>
      </c>
      <c r="G3722" s="91" t="s">
        <v>31392</v>
      </c>
      <c r="I3722" s="91" t="s">
        <v>31393</v>
      </c>
      <c r="K3722" s="91" t="s">
        <v>31394</v>
      </c>
      <c r="L3722" s="91" t="s">
        <v>31395</v>
      </c>
      <c r="O3722" s="91" t="s">
        <v>31396</v>
      </c>
      <c r="P3722" s="91" t="s">
        <v>31397</v>
      </c>
      <c r="R3722" s="91" t="s">
        <v>31398</v>
      </c>
      <c r="S3722" s="91" t="s">
        <v>31399</v>
      </c>
      <c r="T3722" s="91" t="s">
        <v>269</v>
      </c>
      <c r="U3722" s="91">
        <v>0</v>
      </c>
      <c r="V3722" s="91">
        <v>500000</v>
      </c>
      <c r="W3722" s="91">
        <v>0</v>
      </c>
      <c r="X3722" s="91">
        <v>100</v>
      </c>
      <c r="Y3722" s="91">
        <v>120</v>
      </c>
      <c r="Z3722" s="91">
        <v>40</v>
      </c>
      <c r="AA3722" s="91">
        <v>60</v>
      </c>
      <c r="AB3722" s="91">
        <v>120</v>
      </c>
      <c r="AC3722" s="91">
        <v>0</v>
      </c>
      <c r="AD3722" s="91">
        <v>100</v>
      </c>
      <c r="AE3722" s="91">
        <v>120</v>
      </c>
      <c r="AF3722" s="91">
        <v>129</v>
      </c>
      <c r="AG3722" s="91">
        <v>120</v>
      </c>
      <c r="AH3722" s="91">
        <v>2390</v>
      </c>
      <c r="AI3722" s="91">
        <v>2</v>
      </c>
      <c r="AJ3722" s="91" t="s">
        <v>31393</v>
      </c>
      <c r="AK3722" s="91">
        <v>0</v>
      </c>
      <c r="AL3722" s="91">
        <v>0</v>
      </c>
      <c r="AM3722" s="91" t="s">
        <v>87</v>
      </c>
      <c r="AO3722" s="91">
        <v>0</v>
      </c>
      <c r="AP3722" s="91">
        <v>2</v>
      </c>
      <c r="AQ3722" s="91" t="s">
        <v>87</v>
      </c>
      <c r="AR3722" s="91" t="s">
        <v>87</v>
      </c>
      <c r="AW3722" s="91">
        <v>1</v>
      </c>
      <c r="AX3722" s="91">
        <v>0</v>
      </c>
      <c r="AZ3722" s="92">
        <v>40968</v>
      </c>
      <c r="BA3722" s="91" t="s">
        <v>183</v>
      </c>
      <c r="BB3722" s="92">
        <v>40968</v>
      </c>
      <c r="BC3722" s="91" t="s">
        <v>87</v>
      </c>
    </row>
    <row r="3723" spans="1:55">
      <c r="A3723" s="91">
        <f t="shared" si="58"/>
        <v>3722</v>
      </c>
      <c r="B3723" s="91">
        <v>2239101</v>
      </c>
      <c r="C3723" s="91">
        <v>10</v>
      </c>
      <c r="D3723" s="91">
        <v>28</v>
      </c>
      <c r="E3723" s="91" t="s">
        <v>87</v>
      </c>
      <c r="F3723" s="91" t="s">
        <v>87</v>
      </c>
      <c r="G3723" s="91" t="s">
        <v>31400</v>
      </c>
      <c r="I3723" s="91" t="s">
        <v>31401</v>
      </c>
      <c r="K3723" s="91" t="s">
        <v>31402</v>
      </c>
      <c r="L3723" s="91" t="s">
        <v>31403</v>
      </c>
      <c r="O3723" s="91" t="s">
        <v>31404</v>
      </c>
      <c r="P3723" s="91" t="s">
        <v>31405</v>
      </c>
      <c r="R3723" s="91" t="s">
        <v>31406</v>
      </c>
      <c r="S3723" s="91" t="s">
        <v>31407</v>
      </c>
      <c r="T3723" s="91" t="s">
        <v>269</v>
      </c>
      <c r="U3723" s="91">
        <v>1</v>
      </c>
      <c r="V3723" s="91">
        <v>500000</v>
      </c>
      <c r="W3723" s="91">
        <v>0</v>
      </c>
      <c r="X3723" s="91">
        <v>100</v>
      </c>
      <c r="Y3723" s="91">
        <v>120</v>
      </c>
      <c r="Z3723" s="91">
        <v>40</v>
      </c>
      <c r="AA3723" s="91">
        <v>60</v>
      </c>
      <c r="AB3723" s="91">
        <v>120</v>
      </c>
      <c r="AC3723" s="91">
        <v>0</v>
      </c>
      <c r="AD3723" s="91">
        <v>0</v>
      </c>
      <c r="AE3723" s="91">
        <v>0</v>
      </c>
      <c r="AF3723" s="91">
        <v>501</v>
      </c>
      <c r="AG3723" s="91">
        <v>160</v>
      </c>
      <c r="AH3723" s="91">
        <v>3006476</v>
      </c>
      <c r="AI3723" s="91">
        <v>1</v>
      </c>
      <c r="AJ3723" s="91" t="s">
        <v>31408</v>
      </c>
      <c r="AK3723" s="91">
        <v>0</v>
      </c>
      <c r="AL3723" s="91">
        <v>0</v>
      </c>
      <c r="AM3723" s="91" t="s">
        <v>87</v>
      </c>
      <c r="AO3723" s="91">
        <v>0</v>
      </c>
      <c r="AP3723" s="91">
        <v>0</v>
      </c>
      <c r="AQ3723" s="91">
        <v>1968486</v>
      </c>
      <c r="AR3723" s="91" t="s">
        <v>87</v>
      </c>
      <c r="AU3723" s="93">
        <v>42515</v>
      </c>
      <c r="AW3723" s="91">
        <v>1</v>
      </c>
      <c r="AX3723" s="91">
        <v>0</v>
      </c>
      <c r="AZ3723" s="92">
        <v>41137</v>
      </c>
      <c r="BA3723" s="91" t="s">
        <v>183</v>
      </c>
      <c r="BB3723" s="92">
        <v>41137</v>
      </c>
      <c r="BC3723" s="91" t="s">
        <v>87</v>
      </c>
    </row>
    <row r="3724" spans="1:55">
      <c r="A3724" s="91">
        <f t="shared" si="58"/>
        <v>3723</v>
      </c>
      <c r="B3724" s="91">
        <v>2370401</v>
      </c>
      <c r="C3724" s="91">
        <v>40</v>
      </c>
      <c r="D3724" s="91">
        <v>28</v>
      </c>
      <c r="E3724" s="91" t="s">
        <v>87</v>
      </c>
      <c r="F3724" s="91" t="s">
        <v>87</v>
      </c>
      <c r="G3724" s="91" t="s">
        <v>31409</v>
      </c>
      <c r="H3724" s="91" t="s">
        <v>1407</v>
      </c>
      <c r="I3724" s="91" t="s">
        <v>31410</v>
      </c>
      <c r="K3724" s="91" t="s">
        <v>31411</v>
      </c>
      <c r="L3724" s="91" t="s">
        <v>31412</v>
      </c>
      <c r="O3724" s="91" t="s">
        <v>31413</v>
      </c>
      <c r="P3724" s="91" t="s">
        <v>31414</v>
      </c>
      <c r="R3724" s="91" t="s">
        <v>31415</v>
      </c>
      <c r="S3724" s="91" t="s">
        <v>31416</v>
      </c>
      <c r="T3724" s="91" t="s">
        <v>860</v>
      </c>
      <c r="U3724" s="91">
        <v>1</v>
      </c>
      <c r="V3724" s="91">
        <v>500000</v>
      </c>
      <c r="W3724" s="91">
        <v>0</v>
      </c>
      <c r="X3724" s="91">
        <v>100</v>
      </c>
      <c r="Y3724" s="91">
        <v>120</v>
      </c>
      <c r="Z3724" s="91">
        <v>40</v>
      </c>
      <c r="AA3724" s="91">
        <v>60</v>
      </c>
      <c r="AB3724" s="91">
        <v>120</v>
      </c>
      <c r="AC3724" s="91">
        <v>0</v>
      </c>
      <c r="AD3724" s="91">
        <v>0</v>
      </c>
      <c r="AE3724" s="91">
        <v>0</v>
      </c>
      <c r="AF3724" s="91">
        <v>9</v>
      </c>
      <c r="AG3724" s="91">
        <v>679</v>
      </c>
      <c r="AH3724" s="91">
        <v>7600622</v>
      </c>
      <c r="AI3724" s="91">
        <v>1</v>
      </c>
      <c r="AJ3724" s="91" t="s">
        <v>31410</v>
      </c>
      <c r="AK3724" s="91">
        <v>0</v>
      </c>
      <c r="AL3724" s="91">
        <v>0</v>
      </c>
      <c r="AM3724" s="91" t="s">
        <v>87</v>
      </c>
      <c r="AO3724" s="91">
        <v>1</v>
      </c>
      <c r="AP3724" s="91">
        <v>2</v>
      </c>
      <c r="AQ3724" s="91">
        <v>1573387</v>
      </c>
      <c r="AR3724" s="91" t="s">
        <v>87</v>
      </c>
      <c r="AU3724" s="93">
        <v>42060</v>
      </c>
      <c r="AW3724" s="91">
        <v>1</v>
      </c>
      <c r="AX3724" s="91">
        <v>0</v>
      </c>
      <c r="AZ3724" s="92">
        <v>41746</v>
      </c>
      <c r="BA3724" s="91" t="s">
        <v>183</v>
      </c>
      <c r="BB3724" s="92">
        <v>42057</v>
      </c>
      <c r="BC3724" s="91" t="s">
        <v>87</v>
      </c>
    </row>
    <row r="3725" spans="1:55">
      <c r="A3725" s="91">
        <f t="shared" si="58"/>
        <v>3724</v>
      </c>
      <c r="B3725" s="91">
        <v>2386001</v>
      </c>
      <c r="C3725" s="91">
        <v>50</v>
      </c>
      <c r="D3725" s="91">
        <v>28</v>
      </c>
      <c r="E3725" s="91">
        <v>23860</v>
      </c>
      <c r="F3725" s="91">
        <v>1</v>
      </c>
      <c r="G3725" s="91" t="s">
        <v>31417</v>
      </c>
      <c r="I3725" s="91" t="s">
        <v>31418</v>
      </c>
      <c r="J3725" s="91" t="s">
        <v>31417</v>
      </c>
      <c r="K3725" s="91" t="s">
        <v>31419</v>
      </c>
      <c r="L3725" s="91" t="s">
        <v>31420</v>
      </c>
      <c r="O3725" s="91" t="s">
        <v>31421</v>
      </c>
      <c r="P3725" s="91" t="s">
        <v>31422</v>
      </c>
      <c r="U3725" s="91">
        <v>1</v>
      </c>
      <c r="V3725" s="91">
        <v>500000</v>
      </c>
      <c r="W3725" s="91">
        <v>0</v>
      </c>
      <c r="X3725" s="91">
        <v>100</v>
      </c>
      <c r="Y3725" s="91">
        <v>120</v>
      </c>
      <c r="Z3725" s="91">
        <v>0</v>
      </c>
      <c r="AA3725" s="91">
        <v>100</v>
      </c>
      <c r="AB3725" s="91">
        <v>0</v>
      </c>
      <c r="AC3725" s="91">
        <v>0</v>
      </c>
      <c r="AD3725" s="91">
        <v>100</v>
      </c>
      <c r="AE3725" s="91">
        <v>0</v>
      </c>
      <c r="AF3725" s="91">
        <v>5</v>
      </c>
      <c r="AG3725" s="91">
        <v>216</v>
      </c>
      <c r="AH3725" s="91">
        <v>163345</v>
      </c>
      <c r="AI3725" s="91">
        <v>2</v>
      </c>
      <c r="AJ3725" s="91" t="s">
        <v>31423</v>
      </c>
      <c r="AK3725" s="91">
        <v>0</v>
      </c>
      <c r="AL3725" s="91">
        <v>0</v>
      </c>
      <c r="AM3725" s="91" t="s">
        <v>87</v>
      </c>
      <c r="AO3725" s="91">
        <v>0</v>
      </c>
      <c r="AP3725" s="91">
        <v>2</v>
      </c>
      <c r="AQ3725" s="91">
        <v>1592096</v>
      </c>
      <c r="AR3725" s="91" t="s">
        <v>87</v>
      </c>
      <c r="AU3725" s="93">
        <v>42060</v>
      </c>
      <c r="AW3725" s="91">
        <v>1</v>
      </c>
      <c r="AX3725" s="91">
        <v>0</v>
      </c>
      <c r="AZ3725" s="92">
        <v>36680</v>
      </c>
      <c r="BA3725" s="91" t="s">
        <v>183</v>
      </c>
      <c r="BB3725" s="92">
        <v>42057</v>
      </c>
      <c r="BC3725" s="91" t="s">
        <v>87</v>
      </c>
    </row>
    <row r="3726" spans="1:55">
      <c r="A3726" s="91">
        <f t="shared" si="58"/>
        <v>3725</v>
      </c>
      <c r="B3726" s="91">
        <v>2397301</v>
      </c>
      <c r="C3726" s="91">
        <v>38</v>
      </c>
      <c r="D3726" s="91">
        <v>28</v>
      </c>
      <c r="E3726" s="91" t="s">
        <v>87</v>
      </c>
      <c r="F3726" s="91" t="s">
        <v>87</v>
      </c>
      <c r="G3726" s="91" t="s">
        <v>31424</v>
      </c>
      <c r="H3726" s="91" t="s">
        <v>31425</v>
      </c>
      <c r="I3726" s="91" t="s">
        <v>31426</v>
      </c>
      <c r="K3726" s="91" t="s">
        <v>31427</v>
      </c>
      <c r="L3726" s="91" t="s">
        <v>31428</v>
      </c>
      <c r="M3726" s="91" t="s">
        <v>31429</v>
      </c>
      <c r="O3726" s="91" t="s">
        <v>31430</v>
      </c>
      <c r="P3726" s="91" t="s">
        <v>31431</v>
      </c>
      <c r="R3726" s="91" t="s">
        <v>31432</v>
      </c>
      <c r="S3726" s="91" t="s">
        <v>31433</v>
      </c>
      <c r="T3726" s="91" t="s">
        <v>385</v>
      </c>
      <c r="U3726" s="91">
        <v>1</v>
      </c>
      <c r="V3726" s="91">
        <v>500000</v>
      </c>
      <c r="W3726" s="91">
        <v>0</v>
      </c>
      <c r="X3726" s="91">
        <v>100</v>
      </c>
      <c r="Y3726" s="91">
        <v>120</v>
      </c>
      <c r="Z3726" s="91">
        <v>40</v>
      </c>
      <c r="AA3726" s="91">
        <v>60</v>
      </c>
      <c r="AB3726" s="91">
        <v>120</v>
      </c>
      <c r="AC3726" s="91">
        <v>0</v>
      </c>
      <c r="AD3726" s="91">
        <v>100</v>
      </c>
      <c r="AE3726" s="91">
        <v>120</v>
      </c>
      <c r="AF3726" s="91">
        <v>1</v>
      </c>
      <c r="AG3726" s="91">
        <v>507</v>
      </c>
      <c r="AH3726" s="91">
        <v>150427</v>
      </c>
      <c r="AI3726" s="91">
        <v>2</v>
      </c>
      <c r="AJ3726" s="91" t="s">
        <v>31434</v>
      </c>
      <c r="AK3726" s="91">
        <v>0</v>
      </c>
      <c r="AL3726" s="91">
        <v>0</v>
      </c>
      <c r="AM3726" s="91" t="s">
        <v>87</v>
      </c>
      <c r="AO3726" s="91">
        <v>0</v>
      </c>
      <c r="AP3726" s="91">
        <v>2</v>
      </c>
      <c r="AQ3726" s="91">
        <v>1041398</v>
      </c>
      <c r="AR3726" s="91" t="s">
        <v>87</v>
      </c>
      <c r="AU3726" s="93">
        <v>42180</v>
      </c>
      <c r="AW3726" s="91">
        <v>1</v>
      </c>
      <c r="AX3726" s="91">
        <v>0</v>
      </c>
      <c r="AZ3726" s="92">
        <v>41842</v>
      </c>
      <c r="BA3726" s="91" t="s">
        <v>183</v>
      </c>
      <c r="BB3726" s="92">
        <v>41842</v>
      </c>
      <c r="BC3726" s="91" t="s">
        <v>87</v>
      </c>
    </row>
    <row r="3727" spans="1:55">
      <c r="A3727" s="91">
        <f t="shared" si="58"/>
        <v>3726</v>
      </c>
      <c r="B3727" s="91">
        <v>2894001</v>
      </c>
      <c r="C3727" s="91">
        <v>50</v>
      </c>
      <c r="D3727" s="91">
        <v>28</v>
      </c>
      <c r="E3727" s="91">
        <v>28940</v>
      </c>
      <c r="F3727" s="91">
        <v>1</v>
      </c>
      <c r="G3727" s="91" t="s">
        <v>31435</v>
      </c>
      <c r="H3727" s="91" t="s">
        <v>1669</v>
      </c>
      <c r="I3727" s="91" t="s">
        <v>31436</v>
      </c>
      <c r="J3727" s="91" t="s">
        <v>31437</v>
      </c>
      <c r="K3727" s="91" t="s">
        <v>994</v>
      </c>
      <c r="L3727" s="91" t="s">
        <v>31438</v>
      </c>
      <c r="M3727" s="91" t="s">
        <v>31439</v>
      </c>
      <c r="O3727" s="91" t="s">
        <v>31440</v>
      </c>
      <c r="P3727" s="91" t="s">
        <v>31441</v>
      </c>
      <c r="U3727" s="91">
        <v>1</v>
      </c>
      <c r="V3727" s="91">
        <v>500000</v>
      </c>
      <c r="W3727" s="91">
        <v>0</v>
      </c>
      <c r="X3727" s="91">
        <v>100</v>
      </c>
      <c r="Y3727" s="91">
        <v>120</v>
      </c>
      <c r="Z3727" s="91">
        <v>0</v>
      </c>
      <c r="AA3727" s="91">
        <v>100</v>
      </c>
      <c r="AB3727" s="91">
        <v>120</v>
      </c>
      <c r="AC3727" s="91">
        <v>0</v>
      </c>
      <c r="AD3727" s="91">
        <v>100</v>
      </c>
      <c r="AE3727" s="91">
        <v>120</v>
      </c>
      <c r="AF3727" s="91">
        <v>1</v>
      </c>
      <c r="AG3727" s="91">
        <v>411</v>
      </c>
      <c r="AH3727" s="91">
        <v>1035088</v>
      </c>
      <c r="AI3727" s="91">
        <v>1</v>
      </c>
      <c r="AJ3727" s="91" t="s">
        <v>31442</v>
      </c>
      <c r="AK3727" s="91">
        <v>0</v>
      </c>
      <c r="AL3727" s="91">
        <v>0</v>
      </c>
      <c r="AM3727" s="91" t="s">
        <v>87</v>
      </c>
      <c r="AO3727" s="91">
        <v>0</v>
      </c>
      <c r="AP3727" s="91">
        <v>2</v>
      </c>
      <c r="AQ3727" s="91">
        <v>1281192</v>
      </c>
      <c r="AR3727" s="91" t="s">
        <v>87</v>
      </c>
      <c r="AU3727" s="93">
        <v>42060</v>
      </c>
      <c r="AW3727" s="91">
        <v>1</v>
      </c>
      <c r="AX3727" s="91">
        <v>0</v>
      </c>
      <c r="AZ3727" s="92">
        <v>36680</v>
      </c>
      <c r="BA3727" s="91" t="s">
        <v>183</v>
      </c>
      <c r="BB3727" s="92">
        <v>42057</v>
      </c>
      <c r="BC3727" s="91" t="s">
        <v>87</v>
      </c>
    </row>
    <row r="3728" spans="1:55">
      <c r="A3728" s="91">
        <f t="shared" si="58"/>
        <v>3727</v>
      </c>
      <c r="B3728" s="91">
        <v>2894004</v>
      </c>
      <c r="C3728" s="91">
        <v>40</v>
      </c>
      <c r="D3728" s="91">
        <v>28</v>
      </c>
      <c r="E3728" s="91">
        <v>28940</v>
      </c>
      <c r="F3728" s="91">
        <v>4</v>
      </c>
      <c r="G3728" s="91" t="s">
        <v>31435</v>
      </c>
      <c r="H3728" s="91" t="s">
        <v>114</v>
      </c>
      <c r="I3728" s="91" t="s">
        <v>16268</v>
      </c>
      <c r="J3728" s="91" t="s">
        <v>31435</v>
      </c>
      <c r="K3728" s="91" t="s">
        <v>12997</v>
      </c>
      <c r="L3728" s="91" t="s">
        <v>31443</v>
      </c>
      <c r="O3728" s="91" t="s">
        <v>31444</v>
      </c>
      <c r="P3728" s="91" t="s">
        <v>31445</v>
      </c>
      <c r="R3728" s="91" t="s">
        <v>31446</v>
      </c>
      <c r="S3728" s="91" t="s">
        <v>31447</v>
      </c>
      <c r="T3728" s="91" t="s">
        <v>269</v>
      </c>
      <c r="U3728" s="91">
        <v>1</v>
      </c>
      <c r="V3728" s="91">
        <v>500000</v>
      </c>
      <c r="W3728" s="91">
        <v>0</v>
      </c>
      <c r="X3728" s="91">
        <v>100</v>
      </c>
      <c r="Y3728" s="91">
        <v>120</v>
      </c>
      <c r="Z3728" s="91">
        <v>40</v>
      </c>
      <c r="AA3728" s="91">
        <v>60</v>
      </c>
      <c r="AB3728" s="91">
        <v>120</v>
      </c>
      <c r="AC3728" s="91">
        <v>0</v>
      </c>
      <c r="AD3728" s="91">
        <v>100</v>
      </c>
      <c r="AE3728" s="91">
        <v>120</v>
      </c>
      <c r="AF3728" s="91">
        <v>1</v>
      </c>
      <c r="AG3728" s="91">
        <v>53</v>
      </c>
      <c r="AH3728" s="91">
        <v>132714</v>
      </c>
      <c r="AI3728" s="91">
        <v>2</v>
      </c>
      <c r="AJ3728" s="91" t="s">
        <v>31448</v>
      </c>
      <c r="AK3728" s="91">
        <v>0</v>
      </c>
      <c r="AL3728" s="91">
        <v>0</v>
      </c>
      <c r="AM3728" s="91" t="s">
        <v>87</v>
      </c>
      <c r="AO3728" s="91">
        <v>1</v>
      </c>
      <c r="AP3728" s="91">
        <v>2</v>
      </c>
      <c r="AQ3728" s="91">
        <v>1281192</v>
      </c>
      <c r="AR3728" s="91" t="s">
        <v>87</v>
      </c>
      <c r="AU3728" s="93">
        <v>42060</v>
      </c>
      <c r="AW3728" s="91">
        <v>1</v>
      </c>
      <c r="AX3728" s="91">
        <v>0</v>
      </c>
      <c r="AZ3728" s="92">
        <v>36680</v>
      </c>
      <c r="BA3728" s="91" t="s">
        <v>183</v>
      </c>
      <c r="BB3728" s="92">
        <v>42621</v>
      </c>
      <c r="BC3728" s="91" t="s">
        <v>87</v>
      </c>
    </row>
    <row r="3729" spans="1:55">
      <c r="A3729" s="91">
        <f t="shared" si="58"/>
        <v>3728</v>
      </c>
      <c r="B3729" s="91">
        <v>3082002</v>
      </c>
      <c r="C3729" s="91">
        <v>70</v>
      </c>
      <c r="D3729" s="91">
        <v>28</v>
      </c>
      <c r="E3729" s="91" t="s">
        <v>87</v>
      </c>
      <c r="F3729" s="91" t="s">
        <v>87</v>
      </c>
      <c r="G3729" s="91" t="s">
        <v>31449</v>
      </c>
      <c r="I3729" s="91" t="s">
        <v>31450</v>
      </c>
      <c r="J3729" s="91" t="s">
        <v>31451</v>
      </c>
      <c r="K3729" s="91" t="s">
        <v>7972</v>
      </c>
      <c r="L3729" s="91" t="s">
        <v>31452</v>
      </c>
      <c r="O3729" s="91" t="s">
        <v>31453</v>
      </c>
      <c r="P3729" s="91" t="s">
        <v>31454</v>
      </c>
      <c r="R3729" s="91" t="s">
        <v>31455</v>
      </c>
      <c r="S3729" s="91" t="s">
        <v>31456</v>
      </c>
      <c r="T3729" s="91" t="s">
        <v>269</v>
      </c>
      <c r="U3729" s="91">
        <v>1</v>
      </c>
      <c r="V3729" s="91">
        <v>500000</v>
      </c>
      <c r="W3729" s="91">
        <v>0</v>
      </c>
      <c r="X3729" s="91">
        <v>100</v>
      </c>
      <c r="Y3729" s="91">
        <v>120</v>
      </c>
      <c r="Z3729" s="91">
        <v>40</v>
      </c>
      <c r="AA3729" s="91">
        <v>60</v>
      </c>
      <c r="AB3729" s="91">
        <v>120</v>
      </c>
      <c r="AC3729" s="91">
        <v>0</v>
      </c>
      <c r="AD3729" s="91">
        <v>100</v>
      </c>
      <c r="AE3729" s="91">
        <v>120</v>
      </c>
      <c r="AF3729" s="91">
        <v>5</v>
      </c>
      <c r="AG3729" s="91">
        <v>32</v>
      </c>
      <c r="AH3729" s="91">
        <v>2859</v>
      </c>
      <c r="AI3729" s="91">
        <v>2</v>
      </c>
      <c r="AJ3729" s="91" t="s">
        <v>31450</v>
      </c>
      <c r="AK3729" s="91">
        <v>0</v>
      </c>
      <c r="AL3729" s="91">
        <v>2</v>
      </c>
      <c r="AM3729" s="91" t="s">
        <v>87</v>
      </c>
      <c r="AO3729" s="91">
        <v>0</v>
      </c>
      <c r="AP3729" s="91">
        <v>2</v>
      </c>
      <c r="AQ3729" s="91">
        <v>1229699</v>
      </c>
      <c r="AR3729" s="91" t="s">
        <v>87</v>
      </c>
      <c r="AU3729" s="93">
        <v>42060</v>
      </c>
      <c r="AW3729" s="91">
        <v>1</v>
      </c>
      <c r="AX3729" s="91">
        <v>0</v>
      </c>
      <c r="AZ3729" s="92">
        <v>38313</v>
      </c>
      <c r="BA3729" s="91" t="s">
        <v>183</v>
      </c>
      <c r="BB3729" s="92">
        <v>42057</v>
      </c>
      <c r="BC3729" s="91" t="s">
        <v>87</v>
      </c>
    </row>
    <row r="3730" spans="1:55">
      <c r="A3730" s="91">
        <f t="shared" si="58"/>
        <v>3729</v>
      </c>
      <c r="B3730" s="91">
        <v>3082003</v>
      </c>
      <c r="C3730" s="91">
        <v>62</v>
      </c>
      <c r="D3730" s="91">
        <v>28</v>
      </c>
      <c r="E3730" s="91" t="s">
        <v>87</v>
      </c>
      <c r="F3730" s="91" t="s">
        <v>87</v>
      </c>
      <c r="G3730" s="91" t="s">
        <v>31449</v>
      </c>
      <c r="I3730" s="91" t="s">
        <v>31457</v>
      </c>
      <c r="J3730" s="91" t="s">
        <v>31451</v>
      </c>
      <c r="K3730" s="91" t="s">
        <v>803</v>
      </c>
      <c r="L3730" s="91" t="s">
        <v>31458</v>
      </c>
      <c r="O3730" s="91" t="s">
        <v>31459</v>
      </c>
      <c r="P3730" s="91" t="s">
        <v>31460</v>
      </c>
      <c r="U3730" s="91">
        <v>1</v>
      </c>
      <c r="V3730" s="91">
        <v>500000</v>
      </c>
      <c r="W3730" s="91">
        <v>40</v>
      </c>
      <c r="X3730" s="91">
        <v>60</v>
      </c>
      <c r="Y3730" s="91">
        <v>120</v>
      </c>
      <c r="Z3730" s="91">
        <v>0</v>
      </c>
      <c r="AA3730" s="91">
        <v>0</v>
      </c>
      <c r="AB3730" s="91">
        <v>0</v>
      </c>
      <c r="AC3730" s="91">
        <v>0</v>
      </c>
      <c r="AD3730" s="91">
        <v>0</v>
      </c>
      <c r="AE3730" s="91">
        <v>0</v>
      </c>
      <c r="AF3730" s="91">
        <v>159</v>
      </c>
      <c r="AG3730" s="91">
        <v>312</v>
      </c>
      <c r="AH3730" s="91">
        <v>81482</v>
      </c>
      <c r="AI3730" s="91">
        <v>2</v>
      </c>
      <c r="AJ3730" s="91" t="s">
        <v>31457</v>
      </c>
      <c r="AK3730" s="91">
        <v>0</v>
      </c>
      <c r="AL3730" s="91">
        <v>0</v>
      </c>
      <c r="AM3730" s="91" t="s">
        <v>87</v>
      </c>
      <c r="AO3730" s="91">
        <v>0</v>
      </c>
      <c r="AP3730" s="91">
        <v>2</v>
      </c>
      <c r="AQ3730" s="91">
        <v>1229699</v>
      </c>
      <c r="AR3730" s="91" t="s">
        <v>87</v>
      </c>
      <c r="AU3730" s="93">
        <v>42060</v>
      </c>
      <c r="AW3730" s="91">
        <v>1</v>
      </c>
      <c r="AX3730" s="91">
        <v>0</v>
      </c>
      <c r="AZ3730" s="92">
        <v>40865</v>
      </c>
      <c r="BA3730" s="91" t="s">
        <v>183</v>
      </c>
      <c r="BB3730" s="92">
        <v>42591</v>
      </c>
      <c r="BC3730" s="91" t="s">
        <v>87</v>
      </c>
    </row>
    <row r="3731" spans="1:55">
      <c r="A3731" s="91">
        <f t="shared" si="58"/>
        <v>3730</v>
      </c>
      <c r="B3731" s="91">
        <v>3082004</v>
      </c>
      <c r="C3731" s="91">
        <v>77</v>
      </c>
      <c r="D3731" s="91">
        <v>28</v>
      </c>
      <c r="E3731" s="91">
        <v>30820</v>
      </c>
      <c r="F3731" s="91">
        <v>3</v>
      </c>
      <c r="G3731" s="91" t="s">
        <v>31449</v>
      </c>
      <c r="H3731" s="91" t="s">
        <v>1669</v>
      </c>
      <c r="I3731" s="91" t="s">
        <v>31461</v>
      </c>
      <c r="K3731" s="91" t="s">
        <v>803</v>
      </c>
      <c r="L3731" s="91" t="s">
        <v>31462</v>
      </c>
      <c r="O3731" s="91" t="s">
        <v>31459</v>
      </c>
      <c r="P3731" s="91" t="s">
        <v>31460</v>
      </c>
      <c r="R3731" s="91" t="s">
        <v>31463</v>
      </c>
      <c r="S3731" s="91" t="s">
        <v>31464</v>
      </c>
      <c r="T3731" s="91" t="s">
        <v>269</v>
      </c>
      <c r="U3731" s="91">
        <v>0</v>
      </c>
      <c r="V3731" s="91">
        <v>0</v>
      </c>
      <c r="W3731" s="91">
        <v>100</v>
      </c>
      <c r="X3731" s="91">
        <v>0</v>
      </c>
      <c r="Y3731" s="91">
        <v>0</v>
      </c>
      <c r="Z3731" s="91">
        <v>100</v>
      </c>
      <c r="AA3731" s="91">
        <v>0</v>
      </c>
      <c r="AB3731" s="91">
        <v>0</v>
      </c>
      <c r="AC3731" s="91">
        <v>100</v>
      </c>
      <c r="AD3731" s="91">
        <v>0</v>
      </c>
      <c r="AE3731" s="91">
        <v>0</v>
      </c>
      <c r="AF3731" s="91">
        <v>5</v>
      </c>
      <c r="AG3731" s="91">
        <v>32</v>
      </c>
      <c r="AH3731" s="91">
        <v>2859</v>
      </c>
      <c r="AI3731" s="91">
        <v>2</v>
      </c>
      <c r="AJ3731" s="91" t="s">
        <v>31457</v>
      </c>
      <c r="AK3731" s="91">
        <v>0</v>
      </c>
      <c r="AL3731" s="91">
        <v>0</v>
      </c>
      <c r="AM3731" s="91" t="s">
        <v>87</v>
      </c>
      <c r="AO3731" s="91">
        <v>0</v>
      </c>
      <c r="AP3731" s="91">
        <v>2</v>
      </c>
      <c r="AQ3731" s="91" t="s">
        <v>87</v>
      </c>
      <c r="AR3731" s="91" t="s">
        <v>87</v>
      </c>
      <c r="AW3731" s="91">
        <v>1</v>
      </c>
      <c r="AX3731" s="91">
        <v>0</v>
      </c>
      <c r="AZ3731" s="92">
        <v>43132</v>
      </c>
      <c r="BA3731" s="91" t="s">
        <v>1852</v>
      </c>
      <c r="BB3731" s="92">
        <v>43132</v>
      </c>
      <c r="BC3731" s="91" t="s">
        <v>1852</v>
      </c>
    </row>
    <row r="3732" spans="1:55">
      <c r="A3732" s="91">
        <f t="shared" si="58"/>
        <v>3731</v>
      </c>
      <c r="B3732" s="91">
        <v>3559003</v>
      </c>
      <c r="C3732" s="91">
        <v>50</v>
      </c>
      <c r="D3732" s="91">
        <v>28</v>
      </c>
      <c r="E3732" s="91">
        <v>35590</v>
      </c>
      <c r="F3732" s="91">
        <v>3</v>
      </c>
      <c r="G3732" s="91" t="s">
        <v>31465</v>
      </c>
      <c r="I3732" s="91" t="s">
        <v>15792</v>
      </c>
      <c r="J3732" s="91" t="s">
        <v>31465</v>
      </c>
      <c r="K3732" s="91" t="s">
        <v>350</v>
      </c>
      <c r="L3732" s="91" t="s">
        <v>31466</v>
      </c>
      <c r="M3732" s="91" t="s">
        <v>31467</v>
      </c>
      <c r="O3732" s="91" t="s">
        <v>31468</v>
      </c>
      <c r="P3732" s="91" t="s">
        <v>31469</v>
      </c>
      <c r="U3732" s="91">
        <v>1</v>
      </c>
      <c r="V3732" s="91">
        <v>500000</v>
      </c>
      <c r="W3732" s="91">
        <v>0</v>
      </c>
      <c r="X3732" s="91">
        <v>100</v>
      </c>
      <c r="Y3732" s="91">
        <v>120</v>
      </c>
      <c r="Z3732" s="91">
        <v>0</v>
      </c>
      <c r="AA3732" s="91">
        <v>100</v>
      </c>
      <c r="AB3732" s="91">
        <v>120</v>
      </c>
      <c r="AC3732" s="91">
        <v>0</v>
      </c>
      <c r="AD3732" s="91">
        <v>100</v>
      </c>
      <c r="AE3732" s="91">
        <v>120</v>
      </c>
      <c r="AF3732" s="91">
        <v>5</v>
      </c>
      <c r="AG3732" s="91">
        <v>203</v>
      </c>
      <c r="AH3732" s="91">
        <v>3952681</v>
      </c>
      <c r="AI3732" s="91">
        <v>1</v>
      </c>
      <c r="AJ3732" s="91" t="s">
        <v>31470</v>
      </c>
      <c r="AK3732" s="91">
        <v>0</v>
      </c>
      <c r="AL3732" s="91">
        <v>0</v>
      </c>
      <c r="AM3732" s="91" t="s">
        <v>87</v>
      </c>
      <c r="AO3732" s="91">
        <v>0</v>
      </c>
      <c r="AP3732" s="91">
        <v>2</v>
      </c>
      <c r="AQ3732" s="91">
        <v>1000573</v>
      </c>
      <c r="AR3732" s="91" t="s">
        <v>87</v>
      </c>
      <c r="AU3732" s="93">
        <v>42060</v>
      </c>
      <c r="AW3732" s="91">
        <v>1</v>
      </c>
      <c r="AX3732" s="91">
        <v>0</v>
      </c>
      <c r="AZ3732" s="92">
        <v>36680</v>
      </c>
      <c r="BA3732" s="91" t="s">
        <v>183</v>
      </c>
      <c r="BB3732" s="92">
        <v>42057</v>
      </c>
      <c r="BC3732" s="91" t="s">
        <v>87</v>
      </c>
    </row>
    <row r="3733" spans="1:55">
      <c r="A3733" s="91">
        <f t="shared" si="58"/>
        <v>3732</v>
      </c>
      <c r="B3733" s="91">
        <v>3559005</v>
      </c>
      <c r="C3733" s="91">
        <v>70</v>
      </c>
      <c r="D3733" s="91">
        <v>28</v>
      </c>
      <c r="E3733" s="91">
        <v>35590</v>
      </c>
      <c r="F3733" s="91">
        <v>5</v>
      </c>
      <c r="G3733" s="91" t="s">
        <v>31465</v>
      </c>
      <c r="I3733" s="91" t="s">
        <v>31471</v>
      </c>
      <c r="J3733" s="91" t="s">
        <v>31465</v>
      </c>
      <c r="K3733" s="91" t="s">
        <v>8313</v>
      </c>
      <c r="L3733" s="91" t="s">
        <v>31472</v>
      </c>
      <c r="M3733" s="91" t="s">
        <v>31473</v>
      </c>
      <c r="O3733" s="91" t="s">
        <v>31474</v>
      </c>
      <c r="P3733" s="91" t="s">
        <v>31475</v>
      </c>
      <c r="U3733" s="91">
        <v>1</v>
      </c>
      <c r="V3733" s="91">
        <v>500000</v>
      </c>
      <c r="W3733" s="91">
        <v>0</v>
      </c>
      <c r="X3733" s="91">
        <v>100</v>
      </c>
      <c r="Y3733" s="91">
        <v>120</v>
      </c>
      <c r="Z3733" s="91">
        <v>40</v>
      </c>
      <c r="AA3733" s="91">
        <v>60</v>
      </c>
      <c r="AB3733" s="91">
        <v>120</v>
      </c>
      <c r="AC3733" s="91">
        <v>0</v>
      </c>
      <c r="AD3733" s="91">
        <v>100</v>
      </c>
      <c r="AE3733" s="91">
        <v>120</v>
      </c>
      <c r="AF3733" s="91">
        <v>5</v>
      </c>
      <c r="AG3733" s="91">
        <v>14</v>
      </c>
      <c r="AH3733" s="91">
        <v>9008597</v>
      </c>
      <c r="AI3733" s="91">
        <v>2</v>
      </c>
      <c r="AJ3733" s="91" t="s">
        <v>31476</v>
      </c>
      <c r="AK3733" s="91">
        <v>0</v>
      </c>
      <c r="AL3733" s="91">
        <v>0</v>
      </c>
      <c r="AM3733" s="91" t="s">
        <v>87</v>
      </c>
      <c r="AO3733" s="91">
        <v>0</v>
      </c>
      <c r="AP3733" s="91">
        <v>2</v>
      </c>
      <c r="AQ3733" s="91">
        <v>1000573</v>
      </c>
      <c r="AR3733" s="91" t="s">
        <v>87</v>
      </c>
      <c r="AU3733" s="93">
        <v>42060</v>
      </c>
      <c r="AW3733" s="91">
        <v>1</v>
      </c>
      <c r="AX3733" s="91">
        <v>0</v>
      </c>
      <c r="AZ3733" s="92">
        <v>36680</v>
      </c>
      <c r="BA3733" s="91" t="s">
        <v>183</v>
      </c>
      <c r="BB3733" s="92">
        <v>42057</v>
      </c>
      <c r="BC3733" s="91" t="s">
        <v>87</v>
      </c>
    </row>
    <row r="3734" spans="1:55">
      <c r="A3734" s="91">
        <f t="shared" si="58"/>
        <v>3733</v>
      </c>
      <c r="B3734" s="91">
        <v>3559006</v>
      </c>
      <c r="C3734" s="91">
        <v>77</v>
      </c>
      <c r="D3734" s="91">
        <v>28</v>
      </c>
      <c r="E3734" s="91">
        <v>35590</v>
      </c>
      <c r="F3734" s="91">
        <v>6</v>
      </c>
      <c r="G3734" s="91" t="s">
        <v>31477</v>
      </c>
      <c r="I3734" s="91" t="s">
        <v>31478</v>
      </c>
      <c r="J3734" s="91" t="s">
        <v>31465</v>
      </c>
      <c r="K3734" s="91" t="s">
        <v>31479</v>
      </c>
      <c r="L3734" s="91" t="s">
        <v>31480</v>
      </c>
      <c r="O3734" s="91" t="s">
        <v>31481</v>
      </c>
      <c r="P3734" s="91" t="s">
        <v>31482</v>
      </c>
      <c r="R3734" s="91" t="s">
        <v>31483</v>
      </c>
      <c r="S3734" s="91" t="s">
        <v>31484</v>
      </c>
      <c r="T3734" s="91" t="s">
        <v>860</v>
      </c>
      <c r="U3734" s="91">
        <v>1</v>
      </c>
      <c r="V3734" s="91">
        <v>500000</v>
      </c>
      <c r="W3734" s="91">
        <v>0</v>
      </c>
      <c r="X3734" s="91">
        <v>100</v>
      </c>
      <c r="Y3734" s="91">
        <v>120</v>
      </c>
      <c r="Z3734" s="91">
        <v>40</v>
      </c>
      <c r="AA3734" s="91">
        <v>60</v>
      </c>
      <c r="AB3734" s="91">
        <v>120</v>
      </c>
      <c r="AC3734" s="91">
        <v>0</v>
      </c>
      <c r="AD3734" s="91">
        <v>100</v>
      </c>
      <c r="AE3734" s="91">
        <v>120</v>
      </c>
      <c r="AF3734" s="91">
        <v>9</v>
      </c>
      <c r="AG3734" s="91">
        <v>614</v>
      </c>
      <c r="AH3734" s="91">
        <v>210429</v>
      </c>
      <c r="AI3734" s="91">
        <v>2</v>
      </c>
      <c r="AJ3734" s="91" t="s">
        <v>31485</v>
      </c>
      <c r="AK3734" s="91">
        <v>0</v>
      </c>
      <c r="AL3734" s="91">
        <v>0</v>
      </c>
      <c r="AM3734" s="91" t="s">
        <v>87</v>
      </c>
      <c r="AO3734" s="91">
        <v>0</v>
      </c>
      <c r="AP3734" s="91">
        <v>2</v>
      </c>
      <c r="AQ3734" s="91">
        <v>1000573</v>
      </c>
      <c r="AR3734" s="91" t="s">
        <v>87</v>
      </c>
      <c r="AU3734" s="93">
        <v>42060</v>
      </c>
      <c r="AW3734" s="91">
        <v>1</v>
      </c>
      <c r="AX3734" s="91">
        <v>0</v>
      </c>
      <c r="AZ3734" s="92">
        <v>36680</v>
      </c>
      <c r="BA3734" s="91" t="s">
        <v>183</v>
      </c>
      <c r="BB3734" s="92">
        <v>42057</v>
      </c>
      <c r="BC3734" s="91" t="s">
        <v>87</v>
      </c>
    </row>
    <row r="3735" spans="1:55">
      <c r="A3735" s="91">
        <f t="shared" si="58"/>
        <v>3734</v>
      </c>
      <c r="B3735" s="91">
        <v>3559007</v>
      </c>
      <c r="C3735" s="91">
        <v>30</v>
      </c>
      <c r="D3735" s="91">
        <v>28</v>
      </c>
      <c r="E3735" s="91">
        <v>35590</v>
      </c>
      <c r="F3735" s="91">
        <v>7</v>
      </c>
      <c r="G3735" s="91" t="s">
        <v>31465</v>
      </c>
      <c r="I3735" s="91" t="s">
        <v>31486</v>
      </c>
      <c r="J3735" s="91" t="s">
        <v>31465</v>
      </c>
      <c r="K3735" s="91" t="s">
        <v>22682</v>
      </c>
      <c r="L3735" s="91" t="s">
        <v>31487</v>
      </c>
      <c r="M3735" s="91" t="s">
        <v>31488</v>
      </c>
      <c r="O3735" s="91" t="s">
        <v>31489</v>
      </c>
      <c r="P3735" s="91" t="s">
        <v>31490</v>
      </c>
      <c r="U3735" s="91">
        <v>1</v>
      </c>
      <c r="V3735" s="91">
        <v>500000</v>
      </c>
      <c r="W3735" s="91">
        <v>40</v>
      </c>
      <c r="X3735" s="91">
        <v>60</v>
      </c>
      <c r="Y3735" s="91">
        <v>120</v>
      </c>
      <c r="Z3735" s="91">
        <v>40</v>
      </c>
      <c r="AA3735" s="91">
        <v>60</v>
      </c>
      <c r="AB3735" s="91">
        <v>120</v>
      </c>
      <c r="AC3735" s="91">
        <v>40</v>
      </c>
      <c r="AD3735" s="91">
        <v>60</v>
      </c>
      <c r="AE3735" s="91">
        <v>120</v>
      </c>
      <c r="AF3735" s="91">
        <v>5</v>
      </c>
      <c r="AG3735" s="91">
        <v>14</v>
      </c>
      <c r="AH3735" s="91">
        <v>9008597</v>
      </c>
      <c r="AI3735" s="91">
        <v>2</v>
      </c>
      <c r="AJ3735" s="91" t="s">
        <v>31470</v>
      </c>
      <c r="AK3735" s="91">
        <v>0</v>
      </c>
      <c r="AL3735" s="91">
        <v>0</v>
      </c>
      <c r="AM3735" s="91" t="s">
        <v>87</v>
      </c>
      <c r="AO3735" s="91">
        <v>0</v>
      </c>
      <c r="AP3735" s="91">
        <v>2</v>
      </c>
      <c r="AQ3735" s="91">
        <v>1000573</v>
      </c>
      <c r="AR3735" s="91" t="s">
        <v>87</v>
      </c>
      <c r="AU3735" s="93">
        <v>42060</v>
      </c>
      <c r="AW3735" s="91">
        <v>1</v>
      </c>
      <c r="AX3735" s="91">
        <v>0</v>
      </c>
      <c r="AZ3735" s="92">
        <v>36680</v>
      </c>
      <c r="BA3735" s="91" t="s">
        <v>183</v>
      </c>
      <c r="BB3735" s="92">
        <v>42057</v>
      </c>
      <c r="BC3735" s="91" t="s">
        <v>87</v>
      </c>
    </row>
    <row r="3736" spans="1:55">
      <c r="A3736" s="91">
        <f t="shared" si="58"/>
        <v>3735</v>
      </c>
      <c r="B3736" s="91">
        <v>3871001</v>
      </c>
      <c r="C3736" s="91">
        <v>80</v>
      </c>
      <c r="D3736" s="91">
        <v>28</v>
      </c>
      <c r="E3736" s="91">
        <v>38710</v>
      </c>
      <c r="F3736" s="91">
        <v>1</v>
      </c>
      <c r="G3736" s="91" t="s">
        <v>31491</v>
      </c>
      <c r="I3736" s="91" t="s">
        <v>31492</v>
      </c>
      <c r="J3736" s="91" t="s">
        <v>31493</v>
      </c>
      <c r="K3736" s="91" t="s">
        <v>31494</v>
      </c>
      <c r="L3736" s="91" t="s">
        <v>31495</v>
      </c>
      <c r="O3736" s="91" t="s">
        <v>31496</v>
      </c>
      <c r="P3736" s="91" t="s">
        <v>31497</v>
      </c>
      <c r="R3736" s="91" t="s">
        <v>31498</v>
      </c>
      <c r="S3736" s="91" t="s">
        <v>31499</v>
      </c>
      <c r="T3736" s="91" t="s">
        <v>269</v>
      </c>
      <c r="U3736" s="91">
        <v>0</v>
      </c>
      <c r="V3736" s="91">
        <v>500000</v>
      </c>
      <c r="W3736" s="91">
        <v>0</v>
      </c>
      <c r="X3736" s="91">
        <v>100</v>
      </c>
      <c r="Y3736" s="91">
        <v>120</v>
      </c>
      <c r="Z3736" s="91">
        <v>40</v>
      </c>
      <c r="AA3736" s="91">
        <v>60</v>
      </c>
      <c r="AB3736" s="91">
        <v>120</v>
      </c>
      <c r="AC3736" s="91">
        <v>40</v>
      </c>
      <c r="AD3736" s="91">
        <v>60</v>
      </c>
      <c r="AE3736" s="91">
        <v>120</v>
      </c>
      <c r="AF3736" s="91">
        <v>185</v>
      </c>
      <c r="AG3736" s="91">
        <v>150</v>
      </c>
      <c r="AH3736" s="91">
        <v>768790</v>
      </c>
      <c r="AI3736" s="91">
        <v>1</v>
      </c>
      <c r="AJ3736" s="91" t="s">
        <v>31500</v>
      </c>
      <c r="AK3736" s="91">
        <v>0</v>
      </c>
      <c r="AL3736" s="91">
        <v>1</v>
      </c>
      <c r="AM3736" s="91">
        <v>46101930355172</v>
      </c>
      <c r="AN3736" s="91" t="s">
        <v>7199</v>
      </c>
      <c r="AO3736" s="91">
        <v>1</v>
      </c>
      <c r="AP3736" s="91">
        <v>2</v>
      </c>
      <c r="AQ3736" s="91" t="s">
        <v>87</v>
      </c>
      <c r="AR3736" s="91" t="s">
        <v>87</v>
      </c>
      <c r="AW3736" s="91">
        <v>1</v>
      </c>
      <c r="AX3736" s="91">
        <v>0</v>
      </c>
      <c r="AZ3736" s="92">
        <v>36680</v>
      </c>
      <c r="BA3736" s="91" t="s">
        <v>183</v>
      </c>
      <c r="BB3736" s="92">
        <v>42492</v>
      </c>
      <c r="BC3736" s="91" t="s">
        <v>87</v>
      </c>
    </row>
    <row r="3737" spans="1:55">
      <c r="A3737" s="91">
        <f t="shared" si="58"/>
        <v>3736</v>
      </c>
      <c r="B3737" s="91">
        <v>4106004</v>
      </c>
      <c r="C3737" s="91">
        <v>70</v>
      </c>
      <c r="D3737" s="91">
        <v>28</v>
      </c>
      <c r="E3737" s="91" t="s">
        <v>87</v>
      </c>
      <c r="F3737" s="91" t="s">
        <v>87</v>
      </c>
      <c r="G3737" s="91" t="s">
        <v>31501</v>
      </c>
      <c r="I3737" s="91" t="s">
        <v>31502</v>
      </c>
      <c r="K3737" s="91" t="s">
        <v>809</v>
      </c>
      <c r="L3737" s="91" t="s">
        <v>31503</v>
      </c>
      <c r="O3737" s="91" t="s">
        <v>31504</v>
      </c>
      <c r="P3737" s="91" t="s">
        <v>31505</v>
      </c>
      <c r="R3737" s="91" t="s">
        <v>31506</v>
      </c>
      <c r="S3737" s="91" t="s">
        <v>31507</v>
      </c>
      <c r="T3737" s="91" t="s">
        <v>3550</v>
      </c>
      <c r="U3737" s="91">
        <v>1</v>
      </c>
      <c r="V3737" s="91">
        <v>500000</v>
      </c>
      <c r="W3737" s="91">
        <v>0</v>
      </c>
      <c r="X3737" s="91">
        <v>100</v>
      </c>
      <c r="Y3737" s="91">
        <v>120</v>
      </c>
      <c r="Z3737" s="91">
        <v>0</v>
      </c>
      <c r="AA3737" s="91">
        <v>0</v>
      </c>
      <c r="AB3737" s="91">
        <v>0</v>
      </c>
      <c r="AC3737" s="91">
        <v>0</v>
      </c>
      <c r="AD3737" s="91">
        <v>0</v>
      </c>
      <c r="AE3737" s="91">
        <v>0</v>
      </c>
      <c r="AF3737" s="91">
        <v>1</v>
      </c>
      <c r="AG3737" s="91">
        <v>15</v>
      </c>
      <c r="AH3737" s="91">
        <v>133351</v>
      </c>
      <c r="AI3737" s="91">
        <v>2</v>
      </c>
      <c r="AJ3737" s="91" t="s">
        <v>31508</v>
      </c>
      <c r="AK3737" s="91">
        <v>0</v>
      </c>
      <c r="AL3737" s="91">
        <v>2</v>
      </c>
      <c r="AM3737" s="91" t="s">
        <v>87</v>
      </c>
      <c r="AO3737" s="91">
        <v>0</v>
      </c>
      <c r="AP3737" s="91">
        <v>2</v>
      </c>
      <c r="AQ3737" s="91">
        <v>1094824</v>
      </c>
      <c r="AR3737" s="91" t="s">
        <v>87</v>
      </c>
      <c r="AU3737" s="93">
        <v>42333</v>
      </c>
      <c r="AW3737" s="91">
        <v>1</v>
      </c>
      <c r="AX3737" s="91">
        <v>0</v>
      </c>
      <c r="AZ3737" s="92">
        <v>42298</v>
      </c>
      <c r="BA3737" s="91" t="s">
        <v>183</v>
      </c>
      <c r="BB3737" s="92">
        <v>42767</v>
      </c>
      <c r="BC3737" s="91" t="s">
        <v>87</v>
      </c>
    </row>
    <row r="3738" spans="1:55">
      <c r="A3738" s="91">
        <f t="shared" si="58"/>
        <v>3737</v>
      </c>
      <c r="B3738" s="91">
        <v>4106005</v>
      </c>
      <c r="C3738" s="91">
        <v>77</v>
      </c>
      <c r="D3738" s="91">
        <v>28</v>
      </c>
      <c r="E3738" s="91" t="s">
        <v>87</v>
      </c>
      <c r="F3738" s="91" t="s">
        <v>87</v>
      </c>
      <c r="G3738" s="91" t="s">
        <v>31501</v>
      </c>
      <c r="H3738" s="91" t="s">
        <v>1262</v>
      </c>
      <c r="I3738" s="91" t="s">
        <v>31509</v>
      </c>
      <c r="K3738" s="91" t="s">
        <v>809</v>
      </c>
      <c r="L3738" s="91" t="s">
        <v>31510</v>
      </c>
      <c r="O3738" s="91" t="s">
        <v>31504</v>
      </c>
      <c r="P3738" s="91" t="s">
        <v>31505</v>
      </c>
      <c r="R3738" s="91" t="s">
        <v>31511</v>
      </c>
      <c r="S3738" s="91" t="s">
        <v>31512</v>
      </c>
      <c r="T3738" s="91" t="s">
        <v>269</v>
      </c>
      <c r="U3738" s="91">
        <v>0</v>
      </c>
      <c r="V3738" s="91">
        <v>0</v>
      </c>
      <c r="W3738" s="91">
        <v>100</v>
      </c>
      <c r="X3738" s="91">
        <v>0</v>
      </c>
      <c r="Y3738" s="91">
        <v>0</v>
      </c>
      <c r="Z3738" s="91">
        <v>100</v>
      </c>
      <c r="AA3738" s="91">
        <v>0</v>
      </c>
      <c r="AB3738" s="91">
        <v>0</v>
      </c>
      <c r="AC3738" s="91">
        <v>100</v>
      </c>
      <c r="AD3738" s="91">
        <v>0</v>
      </c>
      <c r="AE3738" s="91">
        <v>0</v>
      </c>
      <c r="AF3738" s="91">
        <v>1</v>
      </c>
      <c r="AG3738" s="91">
        <v>15</v>
      </c>
      <c r="AH3738" s="91">
        <v>133351</v>
      </c>
      <c r="AI3738" s="91">
        <v>2</v>
      </c>
      <c r="AJ3738" s="91" t="s">
        <v>31513</v>
      </c>
      <c r="AK3738" s="91">
        <v>0</v>
      </c>
      <c r="AL3738" s="91">
        <v>0</v>
      </c>
      <c r="AM3738" s="91">
        <v>13103990165648</v>
      </c>
      <c r="AO3738" s="91">
        <v>0</v>
      </c>
      <c r="AP3738" s="91">
        <v>2</v>
      </c>
      <c r="AQ3738" s="91" t="s">
        <v>87</v>
      </c>
      <c r="AR3738" s="91" t="s">
        <v>87</v>
      </c>
      <c r="AW3738" s="91">
        <v>1</v>
      </c>
      <c r="AX3738" s="91">
        <v>0</v>
      </c>
      <c r="AZ3738" s="92">
        <v>43132</v>
      </c>
      <c r="BA3738" s="91" t="s">
        <v>1852</v>
      </c>
      <c r="BB3738" s="92">
        <v>43132</v>
      </c>
      <c r="BC3738" s="91" t="s">
        <v>1852</v>
      </c>
    </row>
    <row r="3739" spans="1:55">
      <c r="A3739" s="91">
        <f t="shared" si="58"/>
        <v>3738</v>
      </c>
      <c r="B3739" s="91">
        <v>5238004</v>
      </c>
      <c r="C3739" s="91">
        <v>62</v>
      </c>
      <c r="D3739" s="91">
        <v>28</v>
      </c>
      <c r="E3739" s="91" t="s">
        <v>87</v>
      </c>
      <c r="F3739" s="91" t="s">
        <v>87</v>
      </c>
      <c r="G3739" s="91" t="s">
        <v>31514</v>
      </c>
      <c r="H3739" s="91" t="s">
        <v>31515</v>
      </c>
      <c r="I3739" s="91" t="s">
        <v>31516</v>
      </c>
      <c r="J3739" s="91" t="s">
        <v>31517</v>
      </c>
      <c r="K3739" s="91" t="s">
        <v>10399</v>
      </c>
      <c r="L3739" s="91" t="s">
        <v>31518</v>
      </c>
      <c r="O3739" s="91" t="s">
        <v>31519</v>
      </c>
      <c r="P3739" s="91" t="s">
        <v>31520</v>
      </c>
      <c r="U3739" s="91">
        <v>1</v>
      </c>
      <c r="V3739" s="91">
        <v>0</v>
      </c>
      <c r="W3739" s="91">
        <v>0</v>
      </c>
      <c r="X3739" s="91">
        <v>100</v>
      </c>
      <c r="Y3739" s="91">
        <v>120</v>
      </c>
      <c r="Z3739" s="91">
        <v>40</v>
      </c>
      <c r="AA3739" s="91">
        <v>60</v>
      </c>
      <c r="AB3739" s="91">
        <v>120</v>
      </c>
      <c r="AC3739" s="91">
        <v>0</v>
      </c>
      <c r="AD3739" s="91">
        <v>0</v>
      </c>
      <c r="AE3739" s="91">
        <v>0</v>
      </c>
      <c r="AF3739" s="91">
        <v>9</v>
      </c>
      <c r="AG3739" s="91">
        <v>101</v>
      </c>
      <c r="AH3739" s="91">
        <v>256566</v>
      </c>
      <c r="AI3739" s="91">
        <v>2</v>
      </c>
      <c r="AJ3739" s="91" t="s">
        <v>31516</v>
      </c>
      <c r="AK3739" s="91">
        <v>0</v>
      </c>
      <c r="AL3739" s="91">
        <v>0</v>
      </c>
      <c r="AM3739" s="91" t="s">
        <v>87</v>
      </c>
      <c r="AO3739" s="91">
        <v>0</v>
      </c>
      <c r="AP3739" s="91">
        <v>2</v>
      </c>
      <c r="AQ3739" s="91">
        <v>1985777</v>
      </c>
      <c r="AR3739" s="91" t="s">
        <v>87</v>
      </c>
      <c r="AU3739" s="93">
        <v>42607</v>
      </c>
      <c r="AW3739" s="91">
        <v>1</v>
      </c>
      <c r="AX3739" s="91">
        <v>0</v>
      </c>
      <c r="AZ3739" s="92">
        <v>39884</v>
      </c>
      <c r="BA3739" s="91" t="s">
        <v>183</v>
      </c>
      <c r="BB3739" s="92">
        <v>42471</v>
      </c>
      <c r="BC3739" s="91" t="s">
        <v>87</v>
      </c>
    </row>
    <row r="3740" spans="1:55">
      <c r="A3740" s="91">
        <f t="shared" si="58"/>
        <v>3739</v>
      </c>
      <c r="B3740" s="91">
        <v>5350001</v>
      </c>
      <c r="C3740" s="91">
        <v>50</v>
      </c>
      <c r="D3740" s="91">
        <v>28</v>
      </c>
      <c r="E3740" s="91">
        <v>53500</v>
      </c>
      <c r="F3740" s="91">
        <v>1</v>
      </c>
      <c r="G3740" s="91" t="s">
        <v>31521</v>
      </c>
      <c r="H3740" s="91" t="s">
        <v>102</v>
      </c>
      <c r="I3740" s="91" t="s">
        <v>31522</v>
      </c>
      <c r="J3740" s="91" t="s">
        <v>31521</v>
      </c>
      <c r="K3740" s="91" t="s">
        <v>2639</v>
      </c>
      <c r="L3740" s="91" t="s">
        <v>31523</v>
      </c>
      <c r="M3740" s="91" t="s">
        <v>31524</v>
      </c>
      <c r="O3740" s="91" t="s">
        <v>31525</v>
      </c>
      <c r="P3740" s="91" t="s">
        <v>87</v>
      </c>
      <c r="U3740" s="91">
        <v>1</v>
      </c>
      <c r="V3740" s="91">
        <v>500000</v>
      </c>
      <c r="W3740" s="91">
        <v>0</v>
      </c>
      <c r="X3740" s="91">
        <v>100</v>
      </c>
      <c r="Y3740" s="91">
        <v>120</v>
      </c>
      <c r="Z3740" s="91">
        <v>0</v>
      </c>
      <c r="AA3740" s="91">
        <v>100</v>
      </c>
      <c r="AB3740" s="91">
        <v>120</v>
      </c>
      <c r="AC3740" s="91">
        <v>0</v>
      </c>
      <c r="AD3740" s="91">
        <v>100</v>
      </c>
      <c r="AE3740" s="91">
        <v>120</v>
      </c>
      <c r="AF3740" s="91">
        <v>5</v>
      </c>
      <c r="AG3740" s="91">
        <v>20</v>
      </c>
      <c r="AH3740" s="91">
        <v>4075101</v>
      </c>
      <c r="AI3740" s="91">
        <v>1</v>
      </c>
      <c r="AJ3740" s="91" t="s">
        <v>31526</v>
      </c>
      <c r="AK3740" s="91">
        <v>0</v>
      </c>
      <c r="AL3740" s="91">
        <v>0</v>
      </c>
      <c r="AM3740" s="91" t="s">
        <v>87</v>
      </c>
      <c r="AO3740" s="91">
        <v>0</v>
      </c>
      <c r="AP3740" s="91">
        <v>2</v>
      </c>
      <c r="AQ3740" s="91">
        <v>1190269</v>
      </c>
      <c r="AR3740" s="91" t="s">
        <v>87</v>
      </c>
      <c r="AU3740" s="93">
        <v>42060</v>
      </c>
      <c r="AW3740" s="91">
        <v>1</v>
      </c>
      <c r="AX3740" s="91">
        <v>0</v>
      </c>
      <c r="AZ3740" s="92">
        <v>36680</v>
      </c>
      <c r="BA3740" s="91" t="s">
        <v>183</v>
      </c>
      <c r="BB3740" s="92">
        <v>42057</v>
      </c>
      <c r="BC3740" s="91" t="s">
        <v>87</v>
      </c>
    </row>
    <row r="3741" spans="1:55">
      <c r="A3741" s="91">
        <f t="shared" si="58"/>
        <v>3740</v>
      </c>
      <c r="B3741" s="91">
        <v>5356006</v>
      </c>
      <c r="C3741" s="91">
        <v>50</v>
      </c>
      <c r="D3741" s="91">
        <v>28</v>
      </c>
      <c r="E3741" s="91">
        <v>53560</v>
      </c>
      <c r="F3741" s="91">
        <v>6</v>
      </c>
      <c r="G3741" s="91" t="s">
        <v>2788</v>
      </c>
      <c r="I3741" s="91" t="s">
        <v>2794</v>
      </c>
      <c r="J3741" s="91" t="s">
        <v>2788</v>
      </c>
      <c r="K3741" s="91" t="s">
        <v>350</v>
      </c>
      <c r="L3741" s="91" t="s">
        <v>31527</v>
      </c>
      <c r="M3741" s="91" t="s">
        <v>31528</v>
      </c>
      <c r="O3741" s="91" t="s">
        <v>31529</v>
      </c>
      <c r="P3741" s="91" t="s">
        <v>87</v>
      </c>
      <c r="U3741" s="91">
        <v>1</v>
      </c>
      <c r="V3741" s="91">
        <v>500000</v>
      </c>
      <c r="W3741" s="91">
        <v>0</v>
      </c>
      <c r="X3741" s="91">
        <v>100</v>
      </c>
      <c r="Y3741" s="91">
        <v>120</v>
      </c>
      <c r="Z3741" s="91">
        <v>40</v>
      </c>
      <c r="AA3741" s="91">
        <v>60</v>
      </c>
      <c r="AB3741" s="91">
        <v>120</v>
      </c>
      <c r="AC3741" s="91">
        <v>0</v>
      </c>
      <c r="AD3741" s="91">
        <v>100</v>
      </c>
      <c r="AE3741" s="91">
        <v>120</v>
      </c>
      <c r="AF3741" s="91">
        <v>5</v>
      </c>
      <c r="AG3741" s="91">
        <v>203</v>
      </c>
      <c r="AH3741" s="91">
        <v>3963571</v>
      </c>
      <c r="AI3741" s="91">
        <v>1</v>
      </c>
      <c r="AJ3741" s="91" t="s">
        <v>2793</v>
      </c>
      <c r="AK3741" s="91">
        <v>0</v>
      </c>
      <c r="AL3741" s="91">
        <v>0</v>
      </c>
      <c r="AM3741" s="91" t="s">
        <v>87</v>
      </c>
      <c r="AO3741" s="91">
        <v>0</v>
      </c>
      <c r="AP3741" s="91">
        <v>2</v>
      </c>
      <c r="AQ3741" s="91">
        <v>1159062</v>
      </c>
      <c r="AR3741" s="91" t="s">
        <v>87</v>
      </c>
      <c r="AU3741" s="93">
        <v>42060</v>
      </c>
      <c r="AW3741" s="91">
        <v>1</v>
      </c>
      <c r="AX3741" s="91">
        <v>0</v>
      </c>
      <c r="AZ3741" s="92">
        <v>36680</v>
      </c>
      <c r="BA3741" s="91" t="s">
        <v>183</v>
      </c>
      <c r="BB3741" s="92">
        <v>42057</v>
      </c>
      <c r="BC3741" s="91" t="s">
        <v>87</v>
      </c>
    </row>
    <row r="3742" spans="1:55">
      <c r="A3742" s="91">
        <f t="shared" si="58"/>
        <v>3741</v>
      </c>
      <c r="B3742" s="91">
        <v>6271001</v>
      </c>
      <c r="C3742" s="91">
        <v>10</v>
      </c>
      <c r="D3742" s="91">
        <v>28</v>
      </c>
      <c r="E3742" s="91">
        <v>62710</v>
      </c>
      <c r="F3742" s="91">
        <v>1</v>
      </c>
      <c r="G3742" s="91" t="s">
        <v>31530</v>
      </c>
      <c r="I3742" s="91" t="s">
        <v>31531</v>
      </c>
      <c r="J3742" s="91" t="s">
        <v>31530</v>
      </c>
      <c r="K3742" s="91" t="s">
        <v>1235</v>
      </c>
      <c r="L3742" s="91" t="s">
        <v>31532</v>
      </c>
      <c r="M3742" s="91" t="s">
        <v>31533</v>
      </c>
      <c r="O3742" s="91" t="s">
        <v>31534</v>
      </c>
      <c r="P3742" s="91" t="s">
        <v>31535</v>
      </c>
      <c r="U3742" s="91">
        <v>1</v>
      </c>
      <c r="V3742" s="91">
        <v>500000</v>
      </c>
      <c r="W3742" s="91">
        <v>0</v>
      </c>
      <c r="X3742" s="91">
        <v>100</v>
      </c>
      <c r="Y3742" s="91">
        <v>120</v>
      </c>
      <c r="Z3742" s="91">
        <v>0</v>
      </c>
      <c r="AA3742" s="91">
        <v>0</v>
      </c>
      <c r="AB3742" s="91">
        <v>0</v>
      </c>
      <c r="AC3742" s="91">
        <v>0</v>
      </c>
      <c r="AD3742" s="91">
        <v>0</v>
      </c>
      <c r="AE3742" s="91">
        <v>0</v>
      </c>
      <c r="AF3742" s="91">
        <v>10</v>
      </c>
      <c r="AG3742" s="91">
        <v>276</v>
      </c>
      <c r="AH3742" s="91">
        <v>540519</v>
      </c>
      <c r="AI3742" s="91">
        <v>2</v>
      </c>
      <c r="AJ3742" s="91" t="s">
        <v>31536</v>
      </c>
      <c r="AK3742" s="91">
        <v>0</v>
      </c>
      <c r="AL3742" s="91">
        <v>1</v>
      </c>
      <c r="AM3742" s="91" t="s">
        <v>31537</v>
      </c>
      <c r="AN3742" s="91" t="s">
        <v>431</v>
      </c>
      <c r="AO3742" s="91">
        <v>1</v>
      </c>
      <c r="AP3742" s="91">
        <v>2</v>
      </c>
      <c r="AQ3742" s="91">
        <v>1201116</v>
      </c>
      <c r="AR3742" s="91" t="s">
        <v>87</v>
      </c>
      <c r="AU3742" s="93">
        <v>42060</v>
      </c>
      <c r="AW3742" s="91">
        <v>1</v>
      </c>
      <c r="AX3742" s="91">
        <v>0</v>
      </c>
      <c r="AZ3742" s="92">
        <v>36680</v>
      </c>
      <c r="BA3742" s="91" t="s">
        <v>183</v>
      </c>
      <c r="BB3742" s="92">
        <v>43134.067048611112</v>
      </c>
      <c r="BC3742" s="91" t="s">
        <v>233</v>
      </c>
    </row>
    <row r="3743" spans="1:55">
      <c r="A3743" s="91">
        <f t="shared" si="58"/>
        <v>3742</v>
      </c>
      <c r="B3743" s="91">
        <v>6271002</v>
      </c>
      <c r="C3743" s="91">
        <v>80</v>
      </c>
      <c r="D3743" s="91">
        <v>28</v>
      </c>
      <c r="E3743" s="91">
        <v>62710</v>
      </c>
      <c r="F3743" s="91">
        <v>2</v>
      </c>
      <c r="G3743" s="91" t="s">
        <v>31530</v>
      </c>
      <c r="I3743" s="91" t="s">
        <v>31538</v>
      </c>
      <c r="J3743" s="91" t="s">
        <v>31530</v>
      </c>
      <c r="K3743" s="91" t="s">
        <v>1235</v>
      </c>
      <c r="L3743" s="91" t="s">
        <v>31539</v>
      </c>
      <c r="M3743" s="91" t="s">
        <v>31533</v>
      </c>
      <c r="O3743" s="91" t="s">
        <v>31534</v>
      </c>
      <c r="P3743" s="91" t="s">
        <v>31535</v>
      </c>
      <c r="U3743" s="91">
        <v>1</v>
      </c>
      <c r="V3743" s="91">
        <v>500000</v>
      </c>
      <c r="W3743" s="91">
        <v>0</v>
      </c>
      <c r="X3743" s="91">
        <v>100</v>
      </c>
      <c r="Y3743" s="91">
        <v>120</v>
      </c>
      <c r="Z3743" s="91">
        <v>0</v>
      </c>
      <c r="AA3743" s="91">
        <v>100</v>
      </c>
      <c r="AB3743" s="91">
        <v>120</v>
      </c>
      <c r="AC3743" s="91">
        <v>0</v>
      </c>
      <c r="AD3743" s="91">
        <v>100</v>
      </c>
      <c r="AE3743" s="91">
        <v>120</v>
      </c>
      <c r="AF3743" s="91">
        <v>10</v>
      </c>
      <c r="AG3743" s="91">
        <v>276</v>
      </c>
      <c r="AH3743" s="91">
        <v>540519</v>
      </c>
      <c r="AI3743" s="91">
        <v>2</v>
      </c>
      <c r="AJ3743" s="91" t="s">
        <v>31540</v>
      </c>
      <c r="AK3743" s="91">
        <v>0</v>
      </c>
      <c r="AL3743" s="91">
        <v>0</v>
      </c>
      <c r="AM3743" s="91" t="s">
        <v>87</v>
      </c>
      <c r="AO3743" s="91">
        <v>0</v>
      </c>
      <c r="AP3743" s="91">
        <v>2</v>
      </c>
      <c r="AQ3743" s="91">
        <v>1201116</v>
      </c>
      <c r="AR3743" s="91" t="s">
        <v>87</v>
      </c>
      <c r="AU3743" s="93">
        <v>42060</v>
      </c>
      <c r="AW3743" s="91">
        <v>1</v>
      </c>
      <c r="AX3743" s="91">
        <v>0</v>
      </c>
      <c r="AZ3743" s="92">
        <v>36680</v>
      </c>
      <c r="BA3743" s="91" t="s">
        <v>183</v>
      </c>
      <c r="BB3743" s="92">
        <v>43118.065682870372</v>
      </c>
      <c r="BC3743" s="91" t="s">
        <v>233</v>
      </c>
    </row>
    <row r="3744" spans="1:55">
      <c r="A3744" s="91">
        <f t="shared" si="58"/>
        <v>3743</v>
      </c>
      <c r="B3744" s="91">
        <v>6271003</v>
      </c>
      <c r="C3744" s="91">
        <v>62</v>
      </c>
      <c r="D3744" s="91">
        <v>28</v>
      </c>
      <c r="E3744" s="91" t="s">
        <v>87</v>
      </c>
      <c r="F3744" s="91" t="s">
        <v>87</v>
      </c>
      <c r="G3744" s="91" t="s">
        <v>31541</v>
      </c>
      <c r="I3744" s="91" t="s">
        <v>31542</v>
      </c>
      <c r="J3744" s="91" t="s">
        <v>31543</v>
      </c>
      <c r="K3744" s="91" t="s">
        <v>224</v>
      </c>
      <c r="L3744" s="91" t="s">
        <v>31544</v>
      </c>
      <c r="O3744" s="91" t="s">
        <v>31545</v>
      </c>
      <c r="P3744" s="91" t="s">
        <v>31546</v>
      </c>
      <c r="R3744" s="91" t="s">
        <v>31547</v>
      </c>
      <c r="U3744" s="91">
        <v>0</v>
      </c>
      <c r="V3744" s="91">
        <v>500000</v>
      </c>
      <c r="W3744" s="91">
        <v>0</v>
      </c>
      <c r="X3744" s="91">
        <v>100</v>
      </c>
      <c r="Y3744" s="91">
        <v>120</v>
      </c>
      <c r="Z3744" s="91">
        <v>40</v>
      </c>
      <c r="AA3744" s="91">
        <v>60</v>
      </c>
      <c r="AB3744" s="91">
        <v>120</v>
      </c>
      <c r="AC3744" s="91">
        <v>100</v>
      </c>
      <c r="AD3744" s="91">
        <v>0</v>
      </c>
      <c r="AE3744" s="91">
        <v>0</v>
      </c>
      <c r="AF3744" s="91">
        <v>10</v>
      </c>
      <c r="AG3744" s="91">
        <v>276</v>
      </c>
      <c r="AH3744" s="91">
        <v>540519</v>
      </c>
      <c r="AI3744" s="91">
        <v>2</v>
      </c>
      <c r="AJ3744" s="91" t="s">
        <v>31548</v>
      </c>
      <c r="AK3744" s="91">
        <v>0</v>
      </c>
      <c r="AL3744" s="91">
        <v>0</v>
      </c>
      <c r="AM3744" s="91" t="s">
        <v>87</v>
      </c>
      <c r="AO3744" s="91">
        <v>0</v>
      </c>
      <c r="AP3744" s="91">
        <v>2</v>
      </c>
      <c r="AQ3744" s="91" t="s">
        <v>87</v>
      </c>
      <c r="AR3744" s="91" t="s">
        <v>87</v>
      </c>
      <c r="AW3744" s="91">
        <v>1</v>
      </c>
      <c r="AX3744" s="91">
        <v>0</v>
      </c>
      <c r="AZ3744" s="92">
        <v>39779</v>
      </c>
      <c r="BA3744" s="91" t="s">
        <v>183</v>
      </c>
      <c r="BB3744" s="92">
        <v>43123.066724537035</v>
      </c>
      <c r="BC3744" s="91" t="s">
        <v>233</v>
      </c>
    </row>
    <row r="3745" spans="1:55">
      <c r="A3745" s="91">
        <f t="shared" si="58"/>
        <v>3744</v>
      </c>
      <c r="B3745" s="91">
        <v>6397002</v>
      </c>
      <c r="C3745" s="91">
        <v>50</v>
      </c>
      <c r="D3745" s="91">
        <v>28</v>
      </c>
      <c r="E3745" s="91">
        <v>63970</v>
      </c>
      <c r="F3745" s="91">
        <v>2</v>
      </c>
      <c r="G3745" s="91" t="s">
        <v>31549</v>
      </c>
      <c r="H3745" s="91" t="s">
        <v>102</v>
      </c>
      <c r="I3745" s="91" t="s">
        <v>31550</v>
      </c>
      <c r="J3745" s="91" t="s">
        <v>31549</v>
      </c>
      <c r="K3745" s="91" t="s">
        <v>2649</v>
      </c>
      <c r="L3745" s="91" t="s">
        <v>31551</v>
      </c>
      <c r="M3745" s="91" t="s">
        <v>31552</v>
      </c>
      <c r="O3745" s="91" t="s">
        <v>31553</v>
      </c>
      <c r="P3745" s="91" t="s">
        <v>31554</v>
      </c>
      <c r="U3745" s="91">
        <v>1</v>
      </c>
      <c r="V3745" s="91">
        <v>500000</v>
      </c>
      <c r="W3745" s="91">
        <v>0</v>
      </c>
      <c r="X3745" s="91">
        <v>100</v>
      </c>
      <c r="Y3745" s="91">
        <v>120</v>
      </c>
      <c r="Z3745" s="91">
        <v>0</v>
      </c>
      <c r="AA3745" s="91">
        <v>100</v>
      </c>
      <c r="AB3745" s="91">
        <v>120</v>
      </c>
      <c r="AC3745" s="91">
        <v>0</v>
      </c>
      <c r="AD3745" s="91">
        <v>100</v>
      </c>
      <c r="AE3745" s="91">
        <v>120</v>
      </c>
      <c r="AF3745" s="91">
        <v>1</v>
      </c>
      <c r="AG3745" s="91">
        <v>411</v>
      </c>
      <c r="AH3745" s="91">
        <v>39768</v>
      </c>
      <c r="AI3745" s="91">
        <v>2</v>
      </c>
      <c r="AJ3745" s="91" t="s">
        <v>31555</v>
      </c>
      <c r="AK3745" s="91">
        <v>0</v>
      </c>
      <c r="AL3745" s="91">
        <v>0</v>
      </c>
      <c r="AM3745" s="91" t="s">
        <v>87</v>
      </c>
      <c r="AO3745" s="91">
        <v>0</v>
      </c>
      <c r="AP3745" s="91">
        <v>2</v>
      </c>
      <c r="AQ3745" s="91">
        <v>1290451</v>
      </c>
      <c r="AR3745" s="91" t="s">
        <v>87</v>
      </c>
      <c r="AU3745" s="93">
        <v>42060</v>
      </c>
      <c r="AW3745" s="91">
        <v>1</v>
      </c>
      <c r="AX3745" s="91">
        <v>0</v>
      </c>
      <c r="AZ3745" s="92">
        <v>36680</v>
      </c>
      <c r="BA3745" s="91" t="s">
        <v>183</v>
      </c>
      <c r="BB3745" s="92">
        <v>42057</v>
      </c>
      <c r="BC3745" s="91" t="s">
        <v>87</v>
      </c>
    </row>
    <row r="3746" spans="1:55">
      <c r="A3746" s="91">
        <f t="shared" si="58"/>
        <v>3745</v>
      </c>
      <c r="B3746" s="91">
        <v>6397003</v>
      </c>
      <c r="C3746" s="91">
        <v>70</v>
      </c>
      <c r="D3746" s="91">
        <v>28</v>
      </c>
      <c r="E3746" s="91">
        <v>63970</v>
      </c>
      <c r="F3746" s="91">
        <v>3</v>
      </c>
      <c r="G3746" s="91" t="s">
        <v>31549</v>
      </c>
      <c r="H3746" s="91" t="s">
        <v>108</v>
      </c>
      <c r="I3746" s="91" t="s">
        <v>31550</v>
      </c>
      <c r="J3746" s="91" t="s">
        <v>31549</v>
      </c>
      <c r="K3746" s="91" t="s">
        <v>8313</v>
      </c>
      <c r="L3746" s="91" t="s">
        <v>31556</v>
      </c>
      <c r="M3746" s="91" t="s">
        <v>31557</v>
      </c>
      <c r="O3746" s="91" t="s">
        <v>31558</v>
      </c>
      <c r="P3746" s="91" t="s">
        <v>31559</v>
      </c>
      <c r="U3746" s="91">
        <v>1</v>
      </c>
      <c r="V3746" s="91">
        <v>500000</v>
      </c>
      <c r="W3746" s="91">
        <v>0</v>
      </c>
      <c r="X3746" s="91">
        <v>100</v>
      </c>
      <c r="Y3746" s="91">
        <v>120</v>
      </c>
      <c r="Z3746" s="91">
        <v>40</v>
      </c>
      <c r="AA3746" s="91">
        <v>60</v>
      </c>
      <c r="AB3746" s="91">
        <v>120</v>
      </c>
      <c r="AC3746" s="91">
        <v>0</v>
      </c>
      <c r="AD3746" s="91">
        <v>100</v>
      </c>
      <c r="AE3746" s="91">
        <v>120</v>
      </c>
      <c r="AF3746" s="91">
        <v>1</v>
      </c>
      <c r="AG3746" s="91">
        <v>440</v>
      </c>
      <c r="AH3746" s="91">
        <v>27059</v>
      </c>
      <c r="AI3746" s="91">
        <v>2</v>
      </c>
      <c r="AJ3746" s="91" t="s">
        <v>31555</v>
      </c>
      <c r="AK3746" s="91">
        <v>0</v>
      </c>
      <c r="AL3746" s="91">
        <v>0</v>
      </c>
      <c r="AM3746" s="91" t="s">
        <v>87</v>
      </c>
      <c r="AO3746" s="91">
        <v>0</v>
      </c>
      <c r="AP3746" s="91">
        <v>2</v>
      </c>
      <c r="AQ3746" s="91">
        <v>1290451</v>
      </c>
      <c r="AR3746" s="91" t="s">
        <v>87</v>
      </c>
      <c r="AU3746" s="93">
        <v>42060</v>
      </c>
      <c r="AW3746" s="91">
        <v>1</v>
      </c>
      <c r="AX3746" s="91">
        <v>0</v>
      </c>
      <c r="AZ3746" s="92">
        <v>36680</v>
      </c>
      <c r="BA3746" s="91" t="s">
        <v>183</v>
      </c>
      <c r="BB3746" s="92">
        <v>42416</v>
      </c>
      <c r="BC3746" s="91" t="s">
        <v>87</v>
      </c>
    </row>
    <row r="3747" spans="1:55">
      <c r="A3747" s="91">
        <f t="shared" si="58"/>
        <v>3746</v>
      </c>
      <c r="B3747" s="91">
        <v>6683001</v>
      </c>
      <c r="C3747" s="91">
        <v>70</v>
      </c>
      <c r="D3747" s="91">
        <v>28</v>
      </c>
      <c r="E3747" s="91">
        <v>66830</v>
      </c>
      <c r="F3747" s="91">
        <v>1</v>
      </c>
      <c r="G3747" s="91" t="s">
        <v>31560</v>
      </c>
      <c r="H3747" s="91" t="s">
        <v>31561</v>
      </c>
      <c r="I3747" s="91" t="s">
        <v>31562</v>
      </c>
      <c r="J3747" s="91" t="s">
        <v>31563</v>
      </c>
      <c r="K3747" s="91" t="s">
        <v>31564</v>
      </c>
      <c r="L3747" s="91" t="s">
        <v>31565</v>
      </c>
      <c r="O3747" s="91" t="s">
        <v>31566</v>
      </c>
      <c r="P3747" s="91" t="s">
        <v>31567</v>
      </c>
      <c r="R3747" s="91" t="s">
        <v>31568</v>
      </c>
      <c r="S3747" s="91" t="s">
        <v>31569</v>
      </c>
      <c r="T3747" s="91" t="s">
        <v>201</v>
      </c>
      <c r="U3747" s="91">
        <v>1</v>
      </c>
      <c r="V3747" s="91">
        <v>500000</v>
      </c>
      <c r="W3747" s="91">
        <v>0</v>
      </c>
      <c r="X3747" s="91">
        <v>100</v>
      </c>
      <c r="Y3747" s="91">
        <v>120</v>
      </c>
      <c r="Z3747" s="91">
        <v>40</v>
      </c>
      <c r="AA3747" s="91">
        <v>60</v>
      </c>
      <c r="AB3747" s="91">
        <v>120</v>
      </c>
      <c r="AC3747" s="91">
        <v>0</v>
      </c>
      <c r="AD3747" s="91">
        <v>100</v>
      </c>
      <c r="AE3747" s="91">
        <v>120</v>
      </c>
      <c r="AF3747" s="91">
        <v>5</v>
      </c>
      <c r="AG3747" s="91">
        <v>73</v>
      </c>
      <c r="AH3747" s="91">
        <v>542508</v>
      </c>
      <c r="AI3747" s="91">
        <v>2</v>
      </c>
      <c r="AJ3747" s="91" t="s">
        <v>31570</v>
      </c>
      <c r="AK3747" s="91">
        <v>0</v>
      </c>
      <c r="AL3747" s="91">
        <v>0</v>
      </c>
      <c r="AM3747" s="91" t="s">
        <v>87</v>
      </c>
      <c r="AO3747" s="91">
        <v>0</v>
      </c>
      <c r="AP3747" s="91">
        <v>2</v>
      </c>
      <c r="AQ3747" s="91">
        <v>1210228</v>
      </c>
      <c r="AR3747" s="91" t="s">
        <v>87</v>
      </c>
      <c r="AU3747" s="93">
        <v>42485</v>
      </c>
      <c r="AW3747" s="91">
        <v>1</v>
      </c>
      <c r="AX3747" s="91">
        <v>0</v>
      </c>
      <c r="AZ3747" s="92">
        <v>36680</v>
      </c>
      <c r="BA3747" s="91" t="s">
        <v>183</v>
      </c>
      <c r="BB3747" s="92">
        <v>41537</v>
      </c>
      <c r="BC3747" s="91" t="s">
        <v>87</v>
      </c>
    </row>
    <row r="3748" spans="1:55">
      <c r="A3748" s="91">
        <f t="shared" si="58"/>
        <v>3747</v>
      </c>
      <c r="B3748" s="91">
        <v>6924001</v>
      </c>
      <c r="C3748" s="91">
        <v>50</v>
      </c>
      <c r="D3748" s="91">
        <v>28</v>
      </c>
      <c r="E3748" s="91">
        <v>69240</v>
      </c>
      <c r="F3748" s="91">
        <v>1</v>
      </c>
      <c r="G3748" s="91" t="s">
        <v>21444</v>
      </c>
      <c r="I3748" s="91" t="s">
        <v>31571</v>
      </c>
      <c r="J3748" s="91" t="s">
        <v>21444</v>
      </c>
      <c r="K3748" s="91" t="s">
        <v>30947</v>
      </c>
      <c r="L3748" s="91" t="s">
        <v>31572</v>
      </c>
      <c r="M3748" s="91" t="s">
        <v>31573</v>
      </c>
      <c r="O3748" s="91" t="s">
        <v>31574</v>
      </c>
      <c r="P3748" s="91" t="s">
        <v>87</v>
      </c>
      <c r="U3748" s="91">
        <v>1</v>
      </c>
      <c r="V3748" s="91">
        <v>500000</v>
      </c>
      <c r="W3748" s="91">
        <v>0</v>
      </c>
      <c r="X3748" s="91">
        <v>100</v>
      </c>
      <c r="Y3748" s="91">
        <v>120</v>
      </c>
      <c r="Z3748" s="91">
        <v>40</v>
      </c>
      <c r="AA3748" s="91">
        <v>60</v>
      </c>
      <c r="AB3748" s="91">
        <v>120</v>
      </c>
      <c r="AC3748" s="91">
        <v>40</v>
      </c>
      <c r="AD3748" s="91">
        <v>60</v>
      </c>
      <c r="AE3748" s="91">
        <v>120</v>
      </c>
      <c r="AF3748" s="91">
        <v>152</v>
      </c>
      <c r="AG3748" s="91">
        <v>69</v>
      </c>
      <c r="AH3748" s="91">
        <v>213097</v>
      </c>
      <c r="AI3748" s="91">
        <v>1</v>
      </c>
      <c r="AJ3748" s="91" t="s">
        <v>31575</v>
      </c>
      <c r="AK3748" s="91">
        <v>0</v>
      </c>
      <c r="AL3748" s="91">
        <v>0</v>
      </c>
      <c r="AM3748" s="91" t="s">
        <v>87</v>
      </c>
      <c r="AO3748" s="91">
        <v>0</v>
      </c>
      <c r="AP3748" s="91">
        <v>2</v>
      </c>
      <c r="AQ3748" s="91">
        <v>1564231</v>
      </c>
      <c r="AR3748" s="91" t="s">
        <v>87</v>
      </c>
      <c r="AU3748" s="93">
        <v>42060</v>
      </c>
      <c r="AW3748" s="91">
        <v>1</v>
      </c>
      <c r="AX3748" s="91">
        <v>0</v>
      </c>
      <c r="AZ3748" s="92">
        <v>36680</v>
      </c>
      <c r="BA3748" s="91" t="s">
        <v>183</v>
      </c>
      <c r="BB3748" s="92">
        <v>42057</v>
      </c>
      <c r="BC3748" s="91" t="s">
        <v>87</v>
      </c>
    </row>
    <row r="3749" spans="1:55">
      <c r="A3749" s="91">
        <f t="shared" si="58"/>
        <v>3748</v>
      </c>
      <c r="B3749" s="91">
        <v>1806501</v>
      </c>
      <c r="C3749" s="91">
        <v>38</v>
      </c>
      <c r="D3749" s="91">
        <v>28</v>
      </c>
      <c r="E3749" s="91" t="s">
        <v>87</v>
      </c>
      <c r="F3749" s="91" t="s">
        <v>87</v>
      </c>
      <c r="G3749" s="91" t="s">
        <v>10071</v>
      </c>
      <c r="H3749" s="91" t="s">
        <v>1326</v>
      </c>
      <c r="I3749" s="91" t="s">
        <v>31576</v>
      </c>
      <c r="K3749" s="91" t="s">
        <v>31577</v>
      </c>
      <c r="L3749" s="91" t="s">
        <v>31578</v>
      </c>
      <c r="O3749" s="91" t="s">
        <v>31579</v>
      </c>
      <c r="P3749" s="91" t="s">
        <v>31580</v>
      </c>
      <c r="R3749" s="91" t="s">
        <v>31581</v>
      </c>
      <c r="T3749" s="91" t="s">
        <v>860</v>
      </c>
      <c r="U3749" s="91">
        <v>0</v>
      </c>
      <c r="V3749" s="91">
        <v>0</v>
      </c>
      <c r="W3749" s="91">
        <v>100</v>
      </c>
      <c r="X3749" s="91">
        <v>0</v>
      </c>
      <c r="Y3749" s="91">
        <v>0</v>
      </c>
      <c r="Z3749" s="91">
        <v>100</v>
      </c>
      <c r="AA3749" s="91">
        <v>0</v>
      </c>
      <c r="AB3749" s="91">
        <v>0</v>
      </c>
      <c r="AC3749" s="91">
        <v>100</v>
      </c>
      <c r="AD3749" s="91">
        <v>0</v>
      </c>
      <c r="AE3749" s="91">
        <v>0</v>
      </c>
      <c r="AF3749" s="91">
        <v>140</v>
      </c>
      <c r="AG3749" s="91">
        <v>200</v>
      </c>
      <c r="AH3749" s="91">
        <v>423398</v>
      </c>
      <c r="AI3749" s="91">
        <v>1</v>
      </c>
      <c r="AJ3749" s="91" t="s">
        <v>31582</v>
      </c>
      <c r="AK3749" s="91">
        <v>2</v>
      </c>
      <c r="AL3749" s="91">
        <v>0</v>
      </c>
      <c r="AM3749" s="91" t="s">
        <v>87</v>
      </c>
      <c r="AO3749" s="91">
        <v>0</v>
      </c>
      <c r="AP3749" s="91">
        <v>2</v>
      </c>
      <c r="AQ3749" s="91" t="s">
        <v>87</v>
      </c>
      <c r="AR3749" s="91" t="s">
        <v>87</v>
      </c>
      <c r="AW3749" s="91">
        <v>1</v>
      </c>
      <c r="AX3749" s="91">
        <v>0</v>
      </c>
      <c r="AY3749" s="91">
        <v>0</v>
      </c>
      <c r="AZ3749" s="92">
        <v>39393</v>
      </c>
      <c r="BA3749" s="91" t="s">
        <v>183</v>
      </c>
      <c r="BB3749" s="92">
        <v>41205</v>
      </c>
      <c r="BC3749" s="91" t="s">
        <v>87</v>
      </c>
    </row>
    <row r="3750" spans="1:55">
      <c r="A3750" s="91">
        <f t="shared" si="58"/>
        <v>3749</v>
      </c>
      <c r="B3750" s="91">
        <v>1844502</v>
      </c>
      <c r="C3750" s="91">
        <v>43</v>
      </c>
      <c r="D3750" s="91">
        <v>28</v>
      </c>
      <c r="E3750" s="91">
        <v>18445</v>
      </c>
      <c r="F3750" s="91">
        <v>2</v>
      </c>
      <c r="G3750" s="91" t="s">
        <v>31583</v>
      </c>
      <c r="H3750" s="91" t="s">
        <v>31584</v>
      </c>
      <c r="I3750" s="91" t="s">
        <v>31585</v>
      </c>
      <c r="K3750" s="91" t="s">
        <v>2639</v>
      </c>
      <c r="L3750" s="91" t="s">
        <v>31586</v>
      </c>
      <c r="M3750" s="91" t="s">
        <v>31587</v>
      </c>
      <c r="O3750" s="91" t="s">
        <v>31588</v>
      </c>
      <c r="P3750" s="91" t="s">
        <v>31589</v>
      </c>
      <c r="R3750" s="91" t="s">
        <v>31590</v>
      </c>
      <c r="S3750" s="91" t="s">
        <v>31591</v>
      </c>
      <c r="T3750" s="91" t="s">
        <v>31592</v>
      </c>
      <c r="U3750" s="91">
        <v>0</v>
      </c>
      <c r="V3750" s="91">
        <v>500000</v>
      </c>
      <c r="W3750" s="91">
        <v>0</v>
      </c>
      <c r="X3750" s="91">
        <v>100</v>
      </c>
      <c r="Y3750" s="91">
        <v>120</v>
      </c>
      <c r="Z3750" s="91">
        <v>30</v>
      </c>
      <c r="AA3750" s="91">
        <v>70</v>
      </c>
      <c r="AB3750" s="91">
        <v>120</v>
      </c>
      <c r="AC3750" s="91">
        <v>100</v>
      </c>
      <c r="AD3750" s="91">
        <v>0</v>
      </c>
      <c r="AE3750" s="91">
        <v>0</v>
      </c>
      <c r="AF3750" s="91">
        <v>5</v>
      </c>
      <c r="AG3750" s="91">
        <v>321</v>
      </c>
      <c r="AH3750" s="91">
        <v>125932</v>
      </c>
      <c r="AI3750" s="91">
        <v>1</v>
      </c>
      <c r="AJ3750" s="91" t="s">
        <v>31585</v>
      </c>
      <c r="AK3750" s="91">
        <v>2</v>
      </c>
      <c r="AL3750" s="91">
        <v>0</v>
      </c>
      <c r="AM3750" s="91" t="s">
        <v>87</v>
      </c>
      <c r="AO3750" s="91">
        <v>0</v>
      </c>
      <c r="AP3750" s="91">
        <v>2</v>
      </c>
      <c r="AQ3750" s="91" t="s">
        <v>87</v>
      </c>
      <c r="AR3750" s="91" t="s">
        <v>87</v>
      </c>
      <c r="AW3750" s="91">
        <v>1</v>
      </c>
      <c r="AX3750" s="91">
        <v>0</v>
      </c>
      <c r="AZ3750" s="92">
        <v>43132</v>
      </c>
      <c r="BA3750" s="91" t="s">
        <v>3642</v>
      </c>
      <c r="BB3750" s="92">
        <v>43132</v>
      </c>
      <c r="BC3750" s="91" t="s">
        <v>3642</v>
      </c>
    </row>
    <row r="3751" spans="1:55">
      <c r="A3751" s="91">
        <f t="shared" si="58"/>
        <v>3750</v>
      </c>
      <c r="B3751" s="91">
        <v>1886901</v>
      </c>
      <c r="C3751" s="91">
        <v>38</v>
      </c>
      <c r="D3751" s="91">
        <v>28</v>
      </c>
      <c r="E3751" s="91" t="s">
        <v>87</v>
      </c>
      <c r="F3751" s="91" t="s">
        <v>87</v>
      </c>
      <c r="G3751" s="91" t="s">
        <v>31593</v>
      </c>
      <c r="I3751" s="91" t="s">
        <v>31594</v>
      </c>
      <c r="K3751" s="91" t="s">
        <v>31595</v>
      </c>
      <c r="L3751" s="91" t="s">
        <v>31596</v>
      </c>
      <c r="O3751" s="91" t="s">
        <v>31597</v>
      </c>
      <c r="P3751" s="91" t="s">
        <v>31598</v>
      </c>
      <c r="R3751" s="91" t="s">
        <v>31599</v>
      </c>
      <c r="S3751" s="91" t="s">
        <v>31600</v>
      </c>
      <c r="T3751" s="91" t="s">
        <v>269</v>
      </c>
      <c r="U3751" s="91">
        <v>1</v>
      </c>
      <c r="V3751" s="91">
        <v>500000</v>
      </c>
      <c r="W3751" s="91">
        <v>0</v>
      </c>
      <c r="X3751" s="91">
        <v>100</v>
      </c>
      <c r="Y3751" s="91">
        <v>120</v>
      </c>
      <c r="Z3751" s="91">
        <v>40</v>
      </c>
      <c r="AA3751" s="91">
        <v>60</v>
      </c>
      <c r="AB3751" s="91">
        <v>120</v>
      </c>
      <c r="AC3751" s="91">
        <v>0</v>
      </c>
      <c r="AD3751" s="91">
        <v>100</v>
      </c>
      <c r="AE3751" s="91">
        <v>120</v>
      </c>
      <c r="AF3751" s="91">
        <v>17</v>
      </c>
      <c r="AG3751" s="91">
        <v>364</v>
      </c>
      <c r="AH3751" s="91">
        <v>5134978</v>
      </c>
      <c r="AI3751" s="91">
        <v>1</v>
      </c>
      <c r="AJ3751" s="91" t="s">
        <v>31601</v>
      </c>
      <c r="AK3751" s="91">
        <v>2</v>
      </c>
      <c r="AL3751" s="91">
        <v>1</v>
      </c>
      <c r="AM3751" s="91">
        <v>13301931820114</v>
      </c>
      <c r="AN3751" s="91" t="s">
        <v>431</v>
      </c>
      <c r="AO3751" s="91">
        <v>1</v>
      </c>
      <c r="AP3751" s="91">
        <v>2</v>
      </c>
      <c r="AQ3751" s="91">
        <v>1968475</v>
      </c>
      <c r="AR3751" s="91" t="s">
        <v>87</v>
      </c>
      <c r="AU3751" s="93">
        <v>42515</v>
      </c>
      <c r="AW3751" s="91">
        <v>1</v>
      </c>
      <c r="AX3751" s="91">
        <v>0</v>
      </c>
      <c r="AZ3751" s="92">
        <v>39792</v>
      </c>
      <c r="BA3751" s="91" t="s">
        <v>183</v>
      </c>
      <c r="BB3751" s="92">
        <v>40634</v>
      </c>
      <c r="BC3751" s="91" t="s">
        <v>87</v>
      </c>
    </row>
    <row r="3752" spans="1:55">
      <c r="A3752" s="91">
        <f t="shared" si="58"/>
        <v>3751</v>
      </c>
      <c r="B3752" s="91">
        <v>2436002</v>
      </c>
      <c r="C3752" s="91">
        <v>30</v>
      </c>
      <c r="D3752" s="91">
        <v>28</v>
      </c>
      <c r="E3752" s="91">
        <v>24360</v>
      </c>
      <c r="F3752" s="91">
        <v>2</v>
      </c>
      <c r="G3752" s="91" t="s">
        <v>10071</v>
      </c>
      <c r="I3752" s="91" t="s">
        <v>31602</v>
      </c>
      <c r="J3752" s="91" t="s">
        <v>31603</v>
      </c>
      <c r="K3752" s="91" t="s">
        <v>2584</v>
      </c>
      <c r="L3752" s="91" t="s">
        <v>31604</v>
      </c>
      <c r="M3752" s="91" t="s">
        <v>31605</v>
      </c>
      <c r="O3752" s="91" t="s">
        <v>31606</v>
      </c>
      <c r="P3752" s="91" t="s">
        <v>31607</v>
      </c>
      <c r="U3752" s="91">
        <v>0</v>
      </c>
      <c r="V3752" s="91">
        <v>500000</v>
      </c>
      <c r="W3752" s="91">
        <v>0</v>
      </c>
      <c r="X3752" s="91">
        <v>0</v>
      </c>
      <c r="Y3752" s="91">
        <v>0</v>
      </c>
      <c r="Z3752" s="91">
        <v>100</v>
      </c>
      <c r="AA3752" s="91">
        <v>0</v>
      </c>
      <c r="AB3752" s="91">
        <v>0</v>
      </c>
      <c r="AC3752" s="91">
        <v>0</v>
      </c>
      <c r="AD3752" s="91">
        <v>0</v>
      </c>
      <c r="AE3752" s="91">
        <v>0</v>
      </c>
      <c r="AF3752" s="91">
        <v>9</v>
      </c>
      <c r="AG3752" s="91">
        <v>695</v>
      </c>
      <c r="AH3752" s="91">
        <v>1021389</v>
      </c>
      <c r="AI3752" s="91">
        <v>2</v>
      </c>
      <c r="AJ3752" s="91" t="s">
        <v>10077</v>
      </c>
      <c r="AK3752" s="91">
        <v>2</v>
      </c>
      <c r="AL3752" s="91">
        <v>1</v>
      </c>
      <c r="AM3752" s="91">
        <v>13303990639230</v>
      </c>
      <c r="AN3752" s="91" t="s">
        <v>13391</v>
      </c>
      <c r="AO3752" s="91">
        <v>1</v>
      </c>
      <c r="AP3752" s="91">
        <v>2</v>
      </c>
      <c r="AQ3752" s="91" t="s">
        <v>87</v>
      </c>
      <c r="AR3752" s="91" t="s">
        <v>87</v>
      </c>
      <c r="AW3752" s="91">
        <v>1</v>
      </c>
      <c r="AX3752" s="91">
        <v>0</v>
      </c>
      <c r="AY3752" s="91">
        <v>0</v>
      </c>
      <c r="AZ3752" s="92">
        <v>36680</v>
      </c>
      <c r="BA3752" s="91" t="s">
        <v>183</v>
      </c>
      <c r="BB3752" s="92">
        <v>41255</v>
      </c>
      <c r="BC3752" s="91" t="s">
        <v>87</v>
      </c>
    </row>
    <row r="3753" spans="1:55">
      <c r="A3753" s="91">
        <f t="shared" si="58"/>
        <v>3752</v>
      </c>
      <c r="B3753" s="91">
        <v>2545201</v>
      </c>
      <c r="C3753" s="91">
        <v>57</v>
      </c>
      <c r="D3753" s="91">
        <v>28</v>
      </c>
      <c r="E3753" s="91" t="s">
        <v>87</v>
      </c>
      <c r="F3753" s="91" t="s">
        <v>87</v>
      </c>
      <c r="G3753" s="91" t="s">
        <v>31608</v>
      </c>
      <c r="H3753" s="91" t="s">
        <v>1543</v>
      </c>
      <c r="I3753" s="91" t="s">
        <v>31609</v>
      </c>
      <c r="K3753" s="91" t="s">
        <v>350</v>
      </c>
      <c r="L3753" s="91" t="s">
        <v>31610</v>
      </c>
      <c r="M3753" s="91" t="s">
        <v>31611</v>
      </c>
      <c r="O3753" s="91" t="s">
        <v>31612</v>
      </c>
      <c r="P3753" s="91" t="s">
        <v>31613</v>
      </c>
      <c r="R3753" s="91" t="s">
        <v>31614</v>
      </c>
      <c r="S3753" s="91" t="s">
        <v>31615</v>
      </c>
      <c r="T3753" s="91" t="s">
        <v>269</v>
      </c>
      <c r="U3753" s="91">
        <v>0</v>
      </c>
      <c r="V3753" s="91">
        <v>500000</v>
      </c>
      <c r="W3753" s="91">
        <v>0</v>
      </c>
      <c r="X3753" s="91">
        <v>100</v>
      </c>
      <c r="Y3753" s="91">
        <v>120</v>
      </c>
      <c r="Z3753" s="91">
        <v>40</v>
      </c>
      <c r="AA3753" s="91">
        <v>60</v>
      </c>
      <c r="AB3753" s="91">
        <v>120</v>
      </c>
      <c r="AC3753" s="91">
        <v>40</v>
      </c>
      <c r="AD3753" s="91">
        <v>60</v>
      </c>
      <c r="AE3753" s="91">
        <v>120</v>
      </c>
      <c r="AF3753" s="91">
        <v>9</v>
      </c>
      <c r="AG3753" s="91">
        <v>481</v>
      </c>
      <c r="AH3753" s="91">
        <v>268055</v>
      </c>
      <c r="AI3753" s="91">
        <v>2</v>
      </c>
      <c r="AJ3753" s="91" t="s">
        <v>31616</v>
      </c>
      <c r="AK3753" s="91">
        <v>2</v>
      </c>
      <c r="AL3753" s="91">
        <v>0</v>
      </c>
      <c r="AM3753" s="91" t="s">
        <v>87</v>
      </c>
      <c r="AO3753" s="91">
        <v>0</v>
      </c>
      <c r="AP3753" s="91">
        <v>0</v>
      </c>
      <c r="AQ3753" s="91" t="s">
        <v>87</v>
      </c>
      <c r="AR3753" s="91" t="s">
        <v>87</v>
      </c>
      <c r="AW3753" s="91">
        <v>1</v>
      </c>
      <c r="AX3753" s="91">
        <v>0</v>
      </c>
      <c r="AZ3753" s="92">
        <v>43132</v>
      </c>
      <c r="BA3753" s="91" t="s">
        <v>728</v>
      </c>
      <c r="BB3753" s="92">
        <v>43132</v>
      </c>
      <c r="BC3753" s="91" t="s">
        <v>728</v>
      </c>
    </row>
    <row r="3754" spans="1:55">
      <c r="A3754" s="91">
        <f t="shared" si="58"/>
        <v>3753</v>
      </c>
      <c r="B3754" s="91">
        <v>2663002</v>
      </c>
      <c r="C3754" s="91">
        <v>40</v>
      </c>
      <c r="D3754" s="91">
        <v>28</v>
      </c>
      <c r="E3754" s="91" t="s">
        <v>87</v>
      </c>
      <c r="F3754" s="91" t="s">
        <v>87</v>
      </c>
      <c r="G3754" s="91" t="s">
        <v>31617</v>
      </c>
      <c r="I3754" s="91" t="s">
        <v>31618</v>
      </c>
      <c r="K3754" s="91" t="s">
        <v>12997</v>
      </c>
      <c r="L3754" s="91" t="s">
        <v>31619</v>
      </c>
      <c r="O3754" s="91" t="s">
        <v>31620</v>
      </c>
      <c r="P3754" s="91" t="s">
        <v>31621</v>
      </c>
      <c r="U3754" s="91">
        <v>1</v>
      </c>
      <c r="V3754" s="91">
        <v>500000</v>
      </c>
      <c r="W3754" s="91">
        <v>0</v>
      </c>
      <c r="X3754" s="91">
        <v>100</v>
      </c>
      <c r="Y3754" s="91">
        <v>120</v>
      </c>
      <c r="Z3754" s="91">
        <v>40</v>
      </c>
      <c r="AA3754" s="91">
        <v>60</v>
      </c>
      <c r="AB3754" s="91">
        <v>120</v>
      </c>
      <c r="AC3754" s="91">
        <v>0</v>
      </c>
      <c r="AD3754" s="91">
        <v>100</v>
      </c>
      <c r="AE3754" s="91">
        <v>120</v>
      </c>
      <c r="AF3754" s="91">
        <v>1</v>
      </c>
      <c r="AG3754" s="91">
        <v>53</v>
      </c>
      <c r="AH3754" s="91">
        <v>146820</v>
      </c>
      <c r="AI3754" s="91">
        <v>2</v>
      </c>
      <c r="AJ3754" s="91" t="s">
        <v>31618</v>
      </c>
      <c r="AK3754" s="91">
        <v>2</v>
      </c>
      <c r="AL3754" s="91">
        <v>0</v>
      </c>
      <c r="AM3754" s="91" t="s">
        <v>87</v>
      </c>
      <c r="AO3754" s="91">
        <v>0</v>
      </c>
      <c r="AP3754" s="91">
        <v>2</v>
      </c>
      <c r="AQ3754" s="91">
        <v>1573837</v>
      </c>
      <c r="AR3754" s="91" t="s">
        <v>87</v>
      </c>
      <c r="AU3754" s="93">
        <v>42060</v>
      </c>
      <c r="AW3754" s="91">
        <v>1</v>
      </c>
      <c r="AX3754" s="91">
        <v>0</v>
      </c>
      <c r="AZ3754" s="92">
        <v>36858</v>
      </c>
      <c r="BA3754" s="91" t="s">
        <v>183</v>
      </c>
      <c r="BB3754" s="92">
        <v>42478</v>
      </c>
      <c r="BC3754" s="91" t="s">
        <v>87</v>
      </c>
    </row>
    <row r="3755" spans="1:55">
      <c r="A3755" s="91">
        <f t="shared" si="58"/>
        <v>3754</v>
      </c>
      <c r="B3755" s="91">
        <v>3088001</v>
      </c>
      <c r="C3755" s="91">
        <v>29</v>
      </c>
      <c r="D3755" s="91">
        <v>28</v>
      </c>
      <c r="E3755" s="91">
        <v>30880</v>
      </c>
      <c r="F3755" s="91">
        <v>1</v>
      </c>
      <c r="G3755" s="91" t="s">
        <v>31622</v>
      </c>
      <c r="I3755" s="91" t="s">
        <v>31623</v>
      </c>
      <c r="J3755" s="91" t="s">
        <v>31622</v>
      </c>
      <c r="K3755" s="91" t="s">
        <v>320</v>
      </c>
      <c r="L3755" s="91" t="s">
        <v>31624</v>
      </c>
      <c r="M3755" s="91" t="s">
        <v>31625</v>
      </c>
      <c r="O3755" s="91" t="s">
        <v>31626</v>
      </c>
      <c r="P3755" s="91" t="s">
        <v>31627</v>
      </c>
      <c r="R3755" s="91" t="s">
        <v>31628</v>
      </c>
      <c r="S3755" s="91" t="s">
        <v>31629</v>
      </c>
      <c r="T3755" s="91" t="s">
        <v>269</v>
      </c>
      <c r="U3755" s="91">
        <v>1</v>
      </c>
      <c r="V3755" s="91">
        <v>500000</v>
      </c>
      <c r="W3755" s="91">
        <v>0</v>
      </c>
      <c r="X3755" s="91">
        <v>0</v>
      </c>
      <c r="Y3755" s="91">
        <v>0</v>
      </c>
      <c r="Z3755" s="91">
        <v>40</v>
      </c>
      <c r="AA3755" s="91">
        <v>60</v>
      </c>
      <c r="AB3755" s="91">
        <v>120</v>
      </c>
      <c r="AC3755" s="91">
        <v>40</v>
      </c>
      <c r="AD3755" s="91">
        <v>60</v>
      </c>
      <c r="AE3755" s="91">
        <v>120</v>
      </c>
      <c r="AF3755" s="91">
        <v>1</v>
      </c>
      <c r="AG3755" s="91">
        <v>35</v>
      </c>
      <c r="AH3755" s="91">
        <v>7896</v>
      </c>
      <c r="AI3755" s="91">
        <v>2</v>
      </c>
      <c r="AJ3755" s="91" t="s">
        <v>31630</v>
      </c>
      <c r="AK3755" s="91">
        <v>2</v>
      </c>
      <c r="AL3755" s="91">
        <v>1</v>
      </c>
      <c r="AM3755" s="91">
        <v>13301930920995</v>
      </c>
      <c r="AN3755" s="91" t="s">
        <v>431</v>
      </c>
      <c r="AO3755" s="91">
        <v>1</v>
      </c>
      <c r="AP3755" s="91">
        <v>2</v>
      </c>
      <c r="AQ3755" s="91">
        <v>1573275</v>
      </c>
      <c r="AR3755" s="91" t="s">
        <v>87</v>
      </c>
      <c r="AU3755" s="93">
        <v>42060</v>
      </c>
      <c r="AW3755" s="91">
        <v>1</v>
      </c>
      <c r="AX3755" s="91">
        <v>0</v>
      </c>
      <c r="AZ3755" s="92">
        <v>36680</v>
      </c>
      <c r="BA3755" s="91" t="s">
        <v>183</v>
      </c>
      <c r="BB3755" s="92">
        <v>42057</v>
      </c>
      <c r="BC3755" s="91" t="s">
        <v>87</v>
      </c>
    </row>
    <row r="3756" spans="1:55">
      <c r="A3756" s="91">
        <f t="shared" si="58"/>
        <v>3755</v>
      </c>
      <c r="B3756" s="91">
        <v>3383001</v>
      </c>
      <c r="C3756" s="91">
        <v>50</v>
      </c>
      <c r="D3756" s="91">
        <v>28</v>
      </c>
      <c r="E3756" s="91">
        <v>33830</v>
      </c>
      <c r="F3756" s="91">
        <v>1</v>
      </c>
      <c r="G3756" s="91" t="s">
        <v>4427</v>
      </c>
      <c r="I3756" s="91" t="s">
        <v>31631</v>
      </c>
      <c r="J3756" s="91" t="s">
        <v>4427</v>
      </c>
      <c r="K3756" s="91" t="s">
        <v>31632</v>
      </c>
      <c r="L3756" s="91" t="s">
        <v>31633</v>
      </c>
      <c r="O3756" s="91" t="s">
        <v>31634</v>
      </c>
      <c r="P3756" s="91" t="s">
        <v>87</v>
      </c>
      <c r="U3756" s="91">
        <v>1</v>
      </c>
      <c r="V3756" s="91">
        <v>500000</v>
      </c>
      <c r="W3756" s="91">
        <v>0</v>
      </c>
      <c r="X3756" s="91">
        <v>100</v>
      </c>
      <c r="Y3756" s="91">
        <v>120</v>
      </c>
      <c r="Z3756" s="91">
        <v>0</v>
      </c>
      <c r="AA3756" s="91">
        <v>100</v>
      </c>
      <c r="AB3756" s="91">
        <v>120</v>
      </c>
      <c r="AC3756" s="91">
        <v>0</v>
      </c>
      <c r="AD3756" s="91">
        <v>100</v>
      </c>
      <c r="AE3756" s="91">
        <v>120</v>
      </c>
      <c r="AF3756" s="91">
        <v>5</v>
      </c>
      <c r="AG3756" s="91">
        <v>208</v>
      </c>
      <c r="AH3756" s="91">
        <v>320135</v>
      </c>
      <c r="AI3756" s="91">
        <v>2</v>
      </c>
      <c r="AJ3756" s="91" t="s">
        <v>31635</v>
      </c>
      <c r="AK3756" s="91">
        <v>2</v>
      </c>
      <c r="AL3756" s="91">
        <v>0</v>
      </c>
      <c r="AM3756" s="91" t="s">
        <v>87</v>
      </c>
      <c r="AO3756" s="91">
        <v>1</v>
      </c>
      <c r="AP3756" s="91">
        <v>2</v>
      </c>
      <c r="AQ3756" s="91">
        <v>1030116</v>
      </c>
      <c r="AR3756" s="91" t="s">
        <v>87</v>
      </c>
      <c r="AU3756" s="93">
        <v>42060</v>
      </c>
      <c r="AW3756" s="91">
        <v>1</v>
      </c>
      <c r="AX3756" s="91">
        <v>0</v>
      </c>
      <c r="AZ3756" s="92">
        <v>36680</v>
      </c>
      <c r="BA3756" s="91" t="s">
        <v>183</v>
      </c>
      <c r="BB3756" s="92">
        <v>42057</v>
      </c>
      <c r="BC3756" s="91" t="s">
        <v>87</v>
      </c>
    </row>
    <row r="3757" spans="1:55">
      <c r="A3757" s="91">
        <f t="shared" si="58"/>
        <v>3756</v>
      </c>
      <c r="B3757" s="91">
        <v>4061001</v>
      </c>
      <c r="C3757" s="91">
        <v>80</v>
      </c>
      <c r="D3757" s="91">
        <v>28</v>
      </c>
      <c r="E3757" s="91">
        <v>40610</v>
      </c>
      <c r="F3757" s="91">
        <v>1</v>
      </c>
      <c r="G3757" s="91" t="s">
        <v>31636</v>
      </c>
      <c r="I3757" s="91" t="s">
        <v>31637</v>
      </c>
      <c r="J3757" s="91" t="s">
        <v>31636</v>
      </c>
      <c r="K3757" s="91" t="s">
        <v>31638</v>
      </c>
      <c r="L3757" s="91" t="s">
        <v>31639</v>
      </c>
      <c r="O3757" s="91" t="s">
        <v>31640</v>
      </c>
      <c r="P3757" s="91" t="s">
        <v>31641</v>
      </c>
      <c r="U3757" s="91">
        <v>1</v>
      </c>
      <c r="V3757" s="91">
        <v>500000</v>
      </c>
      <c r="W3757" s="91">
        <v>0</v>
      </c>
      <c r="X3757" s="91">
        <v>100</v>
      </c>
      <c r="Y3757" s="91">
        <v>120</v>
      </c>
      <c r="Z3757" s="91">
        <v>40</v>
      </c>
      <c r="AA3757" s="91">
        <v>60</v>
      </c>
      <c r="AB3757" s="91">
        <v>120</v>
      </c>
      <c r="AC3757" s="91">
        <v>40</v>
      </c>
      <c r="AD3757" s="91">
        <v>60</v>
      </c>
      <c r="AE3757" s="91">
        <v>120</v>
      </c>
      <c r="AF3757" s="91">
        <v>190</v>
      </c>
      <c r="AG3757" s="91">
        <v>58</v>
      </c>
      <c r="AH3757" s="91">
        <v>219439</v>
      </c>
      <c r="AI3757" s="91">
        <v>2</v>
      </c>
      <c r="AJ3757" s="91" t="s">
        <v>31642</v>
      </c>
      <c r="AK3757" s="91">
        <v>2</v>
      </c>
      <c r="AL3757" s="91">
        <v>0</v>
      </c>
      <c r="AM3757" s="91" t="s">
        <v>87</v>
      </c>
      <c r="AO3757" s="91">
        <v>0</v>
      </c>
      <c r="AP3757" s="91">
        <v>2</v>
      </c>
      <c r="AQ3757" s="91">
        <v>1283868</v>
      </c>
      <c r="AR3757" s="91" t="s">
        <v>87</v>
      </c>
      <c r="AU3757" s="93">
        <v>42060</v>
      </c>
      <c r="AW3757" s="91">
        <v>1</v>
      </c>
      <c r="AX3757" s="91">
        <v>0</v>
      </c>
      <c r="AZ3757" s="92">
        <v>36680</v>
      </c>
      <c r="BA3757" s="91" t="s">
        <v>183</v>
      </c>
      <c r="BB3757" s="92">
        <v>42057</v>
      </c>
      <c r="BC3757" s="91" t="s">
        <v>87</v>
      </c>
    </row>
    <row r="3758" spans="1:55">
      <c r="A3758" s="91">
        <f t="shared" si="58"/>
        <v>3757</v>
      </c>
      <c r="B3758" s="91">
        <v>4106003</v>
      </c>
      <c r="C3758" s="91">
        <v>80</v>
      </c>
      <c r="D3758" s="91">
        <v>28</v>
      </c>
      <c r="E3758" s="91" t="s">
        <v>87</v>
      </c>
      <c r="F3758" s="91" t="s">
        <v>87</v>
      </c>
      <c r="G3758" s="91" t="s">
        <v>31501</v>
      </c>
      <c r="H3758" s="91" t="s">
        <v>1083</v>
      </c>
      <c r="I3758" s="91" t="s">
        <v>31509</v>
      </c>
      <c r="J3758" s="91" t="s">
        <v>31643</v>
      </c>
      <c r="K3758" s="91" t="s">
        <v>5836</v>
      </c>
      <c r="L3758" s="91" t="s">
        <v>31644</v>
      </c>
      <c r="M3758" s="91" t="s">
        <v>31645</v>
      </c>
      <c r="O3758" s="91" t="s">
        <v>31646</v>
      </c>
      <c r="P3758" s="91" t="s">
        <v>31647</v>
      </c>
      <c r="R3758" s="91" t="s">
        <v>31648</v>
      </c>
      <c r="S3758" s="91" t="s">
        <v>31649</v>
      </c>
      <c r="T3758" s="91" t="s">
        <v>860</v>
      </c>
      <c r="U3758" s="91">
        <v>1</v>
      </c>
      <c r="V3758" s="91">
        <v>500000</v>
      </c>
      <c r="W3758" s="91">
        <v>0</v>
      </c>
      <c r="X3758" s="91">
        <v>100</v>
      </c>
      <c r="Y3758" s="91">
        <v>120</v>
      </c>
      <c r="Z3758" s="91">
        <v>40</v>
      </c>
      <c r="AA3758" s="91">
        <v>60</v>
      </c>
      <c r="AB3758" s="91">
        <v>120</v>
      </c>
      <c r="AC3758" s="91">
        <v>0</v>
      </c>
      <c r="AD3758" s="91">
        <v>100</v>
      </c>
      <c r="AE3758" s="91">
        <v>120</v>
      </c>
      <c r="AF3758" s="91">
        <v>1</v>
      </c>
      <c r="AG3758" s="91">
        <v>15</v>
      </c>
      <c r="AH3758" s="91">
        <v>133351</v>
      </c>
      <c r="AI3758" s="91">
        <v>2</v>
      </c>
      <c r="AJ3758" s="91" t="s">
        <v>31513</v>
      </c>
      <c r="AK3758" s="91">
        <v>2</v>
      </c>
      <c r="AL3758" s="91">
        <v>0</v>
      </c>
      <c r="AM3758" s="91" t="s">
        <v>87</v>
      </c>
      <c r="AO3758" s="91">
        <v>1</v>
      </c>
      <c r="AP3758" s="91">
        <v>2</v>
      </c>
      <c r="AQ3758" s="91">
        <v>1094824</v>
      </c>
      <c r="AR3758" s="91" t="s">
        <v>87</v>
      </c>
      <c r="AU3758" s="93">
        <v>42060</v>
      </c>
      <c r="AW3758" s="91">
        <v>1</v>
      </c>
      <c r="AX3758" s="91">
        <v>0</v>
      </c>
      <c r="AZ3758" s="92">
        <v>40834</v>
      </c>
      <c r="BA3758" s="91" t="s">
        <v>183</v>
      </c>
      <c r="BB3758" s="92">
        <v>42057</v>
      </c>
      <c r="BC3758" s="91" t="s">
        <v>87</v>
      </c>
    </row>
    <row r="3759" spans="1:55">
      <c r="A3759" s="91">
        <f t="shared" si="58"/>
        <v>3758</v>
      </c>
      <c r="B3759" s="91">
        <v>1089013</v>
      </c>
      <c r="C3759" s="91">
        <v>70</v>
      </c>
      <c r="D3759" s="91">
        <v>29</v>
      </c>
      <c r="E3759" s="91" t="s">
        <v>87</v>
      </c>
      <c r="F3759" s="91" t="s">
        <v>87</v>
      </c>
      <c r="G3759" s="91" t="s">
        <v>6028</v>
      </c>
      <c r="I3759" s="91" t="s">
        <v>31650</v>
      </c>
      <c r="J3759" s="91" t="s">
        <v>19217</v>
      </c>
      <c r="K3759" s="91" t="s">
        <v>31651</v>
      </c>
      <c r="L3759" s="91" t="s">
        <v>31652</v>
      </c>
      <c r="O3759" s="91" t="s">
        <v>31653</v>
      </c>
      <c r="P3759" s="91" t="s">
        <v>31654</v>
      </c>
      <c r="R3759" s="91" t="s">
        <v>31655</v>
      </c>
      <c r="S3759" s="91" t="s">
        <v>31656</v>
      </c>
      <c r="T3759" s="91" t="s">
        <v>860</v>
      </c>
      <c r="U3759" s="91">
        <v>1</v>
      </c>
      <c r="V3759" s="91">
        <v>500000</v>
      </c>
      <c r="W3759" s="91">
        <v>0</v>
      </c>
      <c r="X3759" s="91">
        <v>100</v>
      </c>
      <c r="Y3759" s="91">
        <v>120</v>
      </c>
      <c r="Z3759" s="91">
        <v>40</v>
      </c>
      <c r="AA3759" s="91">
        <v>60</v>
      </c>
      <c r="AB3759" s="91">
        <v>120</v>
      </c>
      <c r="AC3759" s="91">
        <v>0</v>
      </c>
      <c r="AD3759" s="91">
        <v>100</v>
      </c>
      <c r="AE3759" s="91">
        <v>120</v>
      </c>
      <c r="AF3759" s="91">
        <v>2004</v>
      </c>
      <c r="AG3759" s="91">
        <v>131</v>
      </c>
      <c r="AH3759" s="91">
        <v>1004549</v>
      </c>
      <c r="AI3759" s="91">
        <v>1</v>
      </c>
      <c r="AJ3759" s="91" t="s">
        <v>31657</v>
      </c>
      <c r="AK3759" s="91">
        <v>0</v>
      </c>
      <c r="AL3759" s="91">
        <v>0</v>
      </c>
      <c r="AM3759" s="91" t="s">
        <v>87</v>
      </c>
      <c r="AO3759" s="91">
        <v>0</v>
      </c>
      <c r="AP3759" s="91">
        <v>2</v>
      </c>
      <c r="AQ3759" s="91">
        <v>1127573</v>
      </c>
      <c r="AR3759" s="91" t="s">
        <v>87</v>
      </c>
      <c r="AU3759" s="93">
        <v>42333</v>
      </c>
      <c r="AW3759" s="91">
        <v>1</v>
      </c>
      <c r="AX3759" s="91">
        <v>0</v>
      </c>
      <c r="AZ3759" s="92">
        <v>41381</v>
      </c>
      <c r="BA3759" s="91" t="s">
        <v>183</v>
      </c>
      <c r="BB3759" s="92">
        <v>41705</v>
      </c>
      <c r="BC3759" s="91" t="s">
        <v>87</v>
      </c>
    </row>
    <row r="3760" spans="1:55">
      <c r="A3760" s="91">
        <f t="shared" si="58"/>
        <v>3759</v>
      </c>
      <c r="B3760" s="91">
        <v>1089019</v>
      </c>
      <c r="C3760" s="91">
        <v>10</v>
      </c>
      <c r="D3760" s="91">
        <v>29</v>
      </c>
      <c r="E3760" s="91" t="s">
        <v>87</v>
      </c>
      <c r="F3760" s="91" t="s">
        <v>87</v>
      </c>
      <c r="G3760" s="91" t="s">
        <v>6028</v>
      </c>
      <c r="H3760" s="91" t="s">
        <v>31658</v>
      </c>
      <c r="I3760" s="91" t="s">
        <v>31659</v>
      </c>
      <c r="K3760" s="91" t="s">
        <v>31402</v>
      </c>
      <c r="L3760" s="91" t="s">
        <v>31660</v>
      </c>
      <c r="O3760" s="91" t="s">
        <v>31661</v>
      </c>
      <c r="P3760" s="91" t="s">
        <v>31662</v>
      </c>
      <c r="R3760" s="91" t="s">
        <v>31663</v>
      </c>
      <c r="S3760" s="91" t="s">
        <v>31664</v>
      </c>
      <c r="T3760" s="91" t="s">
        <v>860</v>
      </c>
      <c r="U3760" s="91">
        <v>0</v>
      </c>
      <c r="V3760" s="91">
        <v>500000</v>
      </c>
      <c r="W3760" s="91">
        <v>0</v>
      </c>
      <c r="X3760" s="91">
        <v>0</v>
      </c>
      <c r="Y3760" s="91">
        <v>0</v>
      </c>
      <c r="Z3760" s="91">
        <v>0</v>
      </c>
      <c r="AA3760" s="91">
        <v>0</v>
      </c>
      <c r="AB3760" s="91">
        <v>0</v>
      </c>
      <c r="AC3760" s="91">
        <v>40</v>
      </c>
      <c r="AD3760" s="91">
        <v>60</v>
      </c>
      <c r="AE3760" s="91">
        <v>120</v>
      </c>
      <c r="AF3760" s="91">
        <v>116</v>
      </c>
      <c r="AG3760" s="91">
        <v>156</v>
      </c>
      <c r="AH3760" s="91">
        <v>3378</v>
      </c>
      <c r="AI3760" s="91">
        <v>2</v>
      </c>
      <c r="AJ3760" s="91" t="s">
        <v>31650</v>
      </c>
      <c r="AK3760" s="91">
        <v>0</v>
      </c>
      <c r="AL3760" s="91">
        <v>0</v>
      </c>
      <c r="AM3760" s="91" t="s">
        <v>87</v>
      </c>
      <c r="AO3760" s="91">
        <v>1</v>
      </c>
      <c r="AP3760" s="91">
        <v>0</v>
      </c>
      <c r="AQ3760" s="91" t="s">
        <v>87</v>
      </c>
      <c r="AR3760" s="91" t="s">
        <v>87</v>
      </c>
      <c r="AW3760" s="91">
        <v>1</v>
      </c>
      <c r="AX3760" s="91">
        <v>0</v>
      </c>
      <c r="AZ3760" s="92">
        <v>42887</v>
      </c>
      <c r="BA3760" s="91" t="s">
        <v>183</v>
      </c>
      <c r="BB3760" s="92">
        <v>42887</v>
      </c>
      <c r="BC3760" s="91" t="s">
        <v>87</v>
      </c>
    </row>
    <row r="3761" spans="1:55">
      <c r="A3761" s="91">
        <f t="shared" si="58"/>
        <v>3760</v>
      </c>
      <c r="B3761" s="91">
        <v>1117002</v>
      </c>
      <c r="C3761" s="91">
        <v>40</v>
      </c>
      <c r="D3761" s="91">
        <v>29</v>
      </c>
      <c r="E3761" s="91" t="s">
        <v>87</v>
      </c>
      <c r="F3761" s="91" t="s">
        <v>87</v>
      </c>
      <c r="G3761" s="91" t="s">
        <v>31665</v>
      </c>
      <c r="H3761" s="91" t="s">
        <v>31666</v>
      </c>
      <c r="I3761" s="91" t="s">
        <v>31667</v>
      </c>
      <c r="K3761" s="91" t="s">
        <v>27948</v>
      </c>
      <c r="L3761" s="91" t="s">
        <v>31668</v>
      </c>
      <c r="O3761" s="91" t="s">
        <v>31669</v>
      </c>
      <c r="P3761" s="91" t="s">
        <v>31670</v>
      </c>
      <c r="R3761" s="91" t="s">
        <v>31671</v>
      </c>
      <c r="S3761" s="91" t="s">
        <v>31672</v>
      </c>
      <c r="T3761" s="91" t="s">
        <v>269</v>
      </c>
      <c r="U3761" s="91">
        <v>0</v>
      </c>
      <c r="V3761" s="91">
        <v>500000</v>
      </c>
      <c r="W3761" s="91">
        <v>0</v>
      </c>
      <c r="X3761" s="91">
        <v>100</v>
      </c>
      <c r="Y3761" s="91">
        <v>120</v>
      </c>
      <c r="Z3761" s="91">
        <v>40</v>
      </c>
      <c r="AA3761" s="91">
        <v>60</v>
      </c>
      <c r="AB3761" s="91">
        <v>120</v>
      </c>
      <c r="AC3761" s="91">
        <v>40</v>
      </c>
      <c r="AD3761" s="91">
        <v>60</v>
      </c>
      <c r="AE3761" s="91">
        <v>120</v>
      </c>
      <c r="AF3761" s="91">
        <v>5</v>
      </c>
      <c r="AG3761" s="91">
        <v>20</v>
      </c>
      <c r="AH3761" s="91">
        <v>9000392</v>
      </c>
      <c r="AI3761" s="91">
        <v>2</v>
      </c>
      <c r="AJ3761" s="91" t="s">
        <v>31673</v>
      </c>
      <c r="AK3761" s="91">
        <v>0</v>
      </c>
      <c r="AL3761" s="91">
        <v>0</v>
      </c>
      <c r="AM3761" s="91" t="s">
        <v>87</v>
      </c>
      <c r="AO3761" s="91">
        <v>1</v>
      </c>
      <c r="AP3761" s="91">
        <v>1</v>
      </c>
      <c r="AQ3761" s="91" t="s">
        <v>87</v>
      </c>
      <c r="AR3761" s="91" t="s">
        <v>87</v>
      </c>
      <c r="AW3761" s="91">
        <v>1</v>
      </c>
      <c r="AX3761" s="91">
        <v>0</v>
      </c>
      <c r="AZ3761" s="92">
        <v>41543</v>
      </c>
      <c r="BA3761" s="91" t="s">
        <v>183</v>
      </c>
      <c r="BB3761" s="92">
        <v>41548</v>
      </c>
      <c r="BC3761" s="91" t="s">
        <v>87</v>
      </c>
    </row>
    <row r="3762" spans="1:55">
      <c r="A3762" s="91">
        <f t="shared" si="58"/>
        <v>3761</v>
      </c>
      <c r="B3762" s="91">
        <v>1143901</v>
      </c>
      <c r="C3762" s="91">
        <v>62</v>
      </c>
      <c r="D3762" s="91">
        <v>29</v>
      </c>
      <c r="E3762" s="91">
        <v>11439</v>
      </c>
      <c r="F3762" s="91">
        <v>1</v>
      </c>
      <c r="G3762" s="91" t="s">
        <v>31674</v>
      </c>
      <c r="I3762" s="91" t="s">
        <v>31675</v>
      </c>
      <c r="J3762" s="91" t="s">
        <v>31674</v>
      </c>
      <c r="K3762" s="91" t="s">
        <v>4677</v>
      </c>
      <c r="L3762" s="91" t="s">
        <v>31676</v>
      </c>
      <c r="O3762" s="91" t="s">
        <v>31677</v>
      </c>
      <c r="P3762" s="91" t="s">
        <v>87</v>
      </c>
      <c r="U3762" s="91">
        <v>0</v>
      </c>
      <c r="V3762" s="91">
        <v>0</v>
      </c>
      <c r="W3762" s="91">
        <v>0</v>
      </c>
      <c r="X3762" s="91">
        <v>100</v>
      </c>
      <c r="Y3762" s="91">
        <v>120</v>
      </c>
      <c r="Z3762" s="91">
        <v>40</v>
      </c>
      <c r="AA3762" s="91">
        <v>60</v>
      </c>
      <c r="AB3762" s="91">
        <v>120</v>
      </c>
      <c r="AC3762" s="91">
        <v>0</v>
      </c>
      <c r="AD3762" s="91">
        <v>0</v>
      </c>
      <c r="AE3762" s="91">
        <v>0</v>
      </c>
      <c r="AF3762" s="91">
        <v>9</v>
      </c>
      <c r="AG3762" s="91">
        <v>760</v>
      </c>
      <c r="AH3762" s="91">
        <v>9501186</v>
      </c>
      <c r="AI3762" s="91">
        <v>1</v>
      </c>
      <c r="AJ3762" s="91" t="s">
        <v>31678</v>
      </c>
      <c r="AK3762" s="91">
        <v>0</v>
      </c>
      <c r="AL3762" s="91">
        <v>0</v>
      </c>
      <c r="AM3762" s="91" t="s">
        <v>87</v>
      </c>
      <c r="AO3762" s="91">
        <v>0</v>
      </c>
      <c r="AP3762" s="91">
        <v>2</v>
      </c>
      <c r="AQ3762" s="91" t="s">
        <v>87</v>
      </c>
      <c r="AR3762" s="91" t="s">
        <v>87</v>
      </c>
      <c r="AW3762" s="91">
        <v>1</v>
      </c>
      <c r="AX3762" s="91">
        <v>0</v>
      </c>
      <c r="AZ3762" s="92">
        <v>37383</v>
      </c>
      <c r="BA3762" s="91" t="s">
        <v>183</v>
      </c>
      <c r="BB3762" s="92">
        <v>42471</v>
      </c>
      <c r="BC3762" s="91" t="s">
        <v>87</v>
      </c>
    </row>
    <row r="3763" spans="1:55">
      <c r="A3763" s="91">
        <f t="shared" si="58"/>
        <v>3762</v>
      </c>
      <c r="B3763" s="91">
        <v>1159001</v>
      </c>
      <c r="C3763" s="91">
        <v>80</v>
      </c>
      <c r="D3763" s="91">
        <v>29</v>
      </c>
      <c r="E3763" s="91">
        <v>11590</v>
      </c>
      <c r="F3763" s="91">
        <v>1</v>
      </c>
      <c r="G3763" s="91" t="s">
        <v>31679</v>
      </c>
      <c r="I3763" s="91" t="s">
        <v>31680</v>
      </c>
      <c r="J3763" s="91" t="s">
        <v>31681</v>
      </c>
      <c r="K3763" s="91" t="s">
        <v>31682</v>
      </c>
      <c r="L3763" s="91" t="s">
        <v>31683</v>
      </c>
      <c r="O3763" s="91" t="s">
        <v>31684</v>
      </c>
      <c r="P3763" s="91" t="s">
        <v>31685</v>
      </c>
      <c r="R3763" s="91" t="s">
        <v>31686</v>
      </c>
      <c r="S3763" s="91" t="s">
        <v>31687</v>
      </c>
      <c r="T3763" s="91" t="s">
        <v>201</v>
      </c>
      <c r="U3763" s="91">
        <v>1</v>
      </c>
      <c r="V3763" s="91">
        <v>500000</v>
      </c>
      <c r="W3763" s="91">
        <v>0</v>
      </c>
      <c r="X3763" s="91">
        <v>100</v>
      </c>
      <c r="Y3763" s="91">
        <v>120</v>
      </c>
      <c r="Z3763" s="91">
        <v>40</v>
      </c>
      <c r="AA3763" s="91">
        <v>60</v>
      </c>
      <c r="AB3763" s="91">
        <v>120</v>
      </c>
      <c r="AC3763" s="91">
        <v>40</v>
      </c>
      <c r="AD3763" s="91">
        <v>60</v>
      </c>
      <c r="AE3763" s="91">
        <v>120</v>
      </c>
      <c r="AF3763" s="91">
        <v>1</v>
      </c>
      <c r="AG3763" s="91">
        <v>592</v>
      </c>
      <c r="AH3763" s="91">
        <v>3420325</v>
      </c>
      <c r="AI3763" s="91">
        <v>1</v>
      </c>
      <c r="AJ3763" s="91" t="s">
        <v>31688</v>
      </c>
      <c r="AK3763" s="91">
        <v>0</v>
      </c>
      <c r="AL3763" s="91">
        <v>1</v>
      </c>
      <c r="AM3763" s="91">
        <v>40101614003000</v>
      </c>
      <c r="AN3763" s="91" t="s">
        <v>31689</v>
      </c>
      <c r="AO3763" s="91">
        <v>1</v>
      </c>
      <c r="AP3763" s="91">
        <v>2</v>
      </c>
      <c r="AQ3763" s="91">
        <v>1586897</v>
      </c>
      <c r="AR3763" s="91" t="s">
        <v>87</v>
      </c>
      <c r="AU3763" s="93">
        <v>42060</v>
      </c>
      <c r="AW3763" s="91">
        <v>1</v>
      </c>
      <c r="AX3763" s="91">
        <v>0</v>
      </c>
      <c r="AZ3763" s="92">
        <v>36680</v>
      </c>
      <c r="BA3763" s="91" t="s">
        <v>183</v>
      </c>
      <c r="BB3763" s="92">
        <v>42057</v>
      </c>
      <c r="BC3763" s="91" t="s">
        <v>87</v>
      </c>
    </row>
    <row r="3764" spans="1:55">
      <c r="A3764" s="91">
        <f t="shared" si="58"/>
        <v>3763</v>
      </c>
      <c r="B3764" s="91">
        <v>1185001</v>
      </c>
      <c r="C3764" s="91">
        <v>50</v>
      </c>
      <c r="D3764" s="91">
        <v>29</v>
      </c>
      <c r="E3764" s="91">
        <v>11850</v>
      </c>
      <c r="F3764" s="91">
        <v>1</v>
      </c>
      <c r="G3764" s="91" t="s">
        <v>31690</v>
      </c>
      <c r="H3764" s="91" t="s">
        <v>1669</v>
      </c>
      <c r="I3764" s="91" t="s">
        <v>31691</v>
      </c>
      <c r="J3764" s="91" t="s">
        <v>31690</v>
      </c>
      <c r="K3764" s="91" t="s">
        <v>6762</v>
      </c>
      <c r="L3764" s="91" t="s">
        <v>31692</v>
      </c>
      <c r="O3764" s="91" t="s">
        <v>31693</v>
      </c>
      <c r="P3764" s="91" t="s">
        <v>31694</v>
      </c>
      <c r="U3764" s="91">
        <v>1</v>
      </c>
      <c r="V3764" s="91">
        <v>500000</v>
      </c>
      <c r="W3764" s="91">
        <v>0</v>
      </c>
      <c r="X3764" s="91">
        <v>100</v>
      </c>
      <c r="Y3764" s="91">
        <v>120</v>
      </c>
      <c r="Z3764" s="91">
        <v>40</v>
      </c>
      <c r="AA3764" s="91">
        <v>60</v>
      </c>
      <c r="AB3764" s="91">
        <v>120</v>
      </c>
      <c r="AC3764" s="91">
        <v>40</v>
      </c>
      <c r="AD3764" s="91">
        <v>60</v>
      </c>
      <c r="AE3764" s="91">
        <v>120</v>
      </c>
      <c r="AF3764" s="91">
        <v>5</v>
      </c>
      <c r="AG3764" s="91">
        <v>203</v>
      </c>
      <c r="AH3764" s="91">
        <v>748650</v>
      </c>
      <c r="AI3764" s="91">
        <v>1</v>
      </c>
      <c r="AJ3764" s="91" t="s">
        <v>31695</v>
      </c>
      <c r="AK3764" s="91">
        <v>0</v>
      </c>
      <c r="AL3764" s="91">
        <v>0</v>
      </c>
      <c r="AM3764" s="91" t="s">
        <v>87</v>
      </c>
      <c r="AO3764" s="91">
        <v>0</v>
      </c>
      <c r="AP3764" s="91">
        <v>2</v>
      </c>
      <c r="AQ3764" s="91">
        <v>1035379</v>
      </c>
      <c r="AR3764" s="91" t="s">
        <v>87</v>
      </c>
      <c r="AU3764" s="93">
        <v>42060</v>
      </c>
      <c r="AW3764" s="91">
        <v>1</v>
      </c>
      <c r="AX3764" s="91">
        <v>0</v>
      </c>
      <c r="AZ3764" s="92">
        <v>36680</v>
      </c>
      <c r="BA3764" s="91" t="s">
        <v>183</v>
      </c>
      <c r="BB3764" s="92">
        <v>42057</v>
      </c>
      <c r="BC3764" s="91" t="s">
        <v>87</v>
      </c>
    </row>
    <row r="3765" spans="1:55">
      <c r="A3765" s="91">
        <f t="shared" si="58"/>
        <v>3764</v>
      </c>
      <c r="B3765" s="91">
        <v>1208001</v>
      </c>
      <c r="C3765" s="91">
        <v>70</v>
      </c>
      <c r="D3765" s="91">
        <v>29</v>
      </c>
      <c r="E3765" s="91">
        <v>12080</v>
      </c>
      <c r="F3765" s="91">
        <v>1</v>
      </c>
      <c r="G3765" s="91" t="s">
        <v>31696</v>
      </c>
      <c r="I3765" s="91" t="s">
        <v>31697</v>
      </c>
      <c r="J3765" s="91" t="s">
        <v>31698</v>
      </c>
      <c r="K3765" s="91" t="s">
        <v>2908</v>
      </c>
      <c r="L3765" s="91" t="s">
        <v>31699</v>
      </c>
      <c r="O3765" s="91" t="s">
        <v>31700</v>
      </c>
      <c r="P3765" s="91" t="s">
        <v>31701</v>
      </c>
      <c r="U3765" s="91">
        <v>0</v>
      </c>
      <c r="V3765" s="91">
        <v>500000</v>
      </c>
      <c r="W3765" s="91">
        <v>0</v>
      </c>
      <c r="X3765" s="91">
        <v>100</v>
      </c>
      <c r="Y3765" s="91">
        <v>120</v>
      </c>
      <c r="Z3765" s="91">
        <v>40</v>
      </c>
      <c r="AA3765" s="91">
        <v>60</v>
      </c>
      <c r="AB3765" s="91">
        <v>120</v>
      </c>
      <c r="AC3765" s="91">
        <v>0</v>
      </c>
      <c r="AD3765" s="91">
        <v>100</v>
      </c>
      <c r="AE3765" s="91">
        <v>120</v>
      </c>
      <c r="AF3765" s="91">
        <v>5</v>
      </c>
      <c r="AG3765" s="91">
        <v>44</v>
      </c>
      <c r="AH3765" s="91">
        <v>884443</v>
      </c>
      <c r="AI3765" s="91">
        <v>2</v>
      </c>
      <c r="AJ3765" s="91" t="s">
        <v>31702</v>
      </c>
      <c r="AK3765" s="91">
        <v>0</v>
      </c>
      <c r="AL3765" s="91">
        <v>0</v>
      </c>
      <c r="AM3765" s="91" t="s">
        <v>87</v>
      </c>
      <c r="AO3765" s="91">
        <v>0</v>
      </c>
      <c r="AP3765" s="91">
        <v>2</v>
      </c>
      <c r="AQ3765" s="91" t="s">
        <v>87</v>
      </c>
      <c r="AR3765" s="91" t="s">
        <v>87</v>
      </c>
      <c r="AW3765" s="91">
        <v>1</v>
      </c>
      <c r="AX3765" s="91">
        <v>0</v>
      </c>
      <c r="AZ3765" s="92">
        <v>36680</v>
      </c>
      <c r="BA3765" s="91" t="s">
        <v>183</v>
      </c>
      <c r="BB3765" s="92">
        <v>40708</v>
      </c>
      <c r="BC3765" s="91" t="s">
        <v>87</v>
      </c>
    </row>
    <row r="3766" spans="1:55">
      <c r="A3766" s="91">
        <f t="shared" si="58"/>
        <v>3765</v>
      </c>
      <c r="B3766" s="91">
        <v>1253001</v>
      </c>
      <c r="C3766" s="91">
        <v>70</v>
      </c>
      <c r="D3766" s="91">
        <v>29</v>
      </c>
      <c r="E3766" s="91">
        <v>12530</v>
      </c>
      <c r="F3766" s="91">
        <v>1</v>
      </c>
      <c r="G3766" s="91" t="s">
        <v>31703</v>
      </c>
      <c r="I3766" s="91" t="s">
        <v>31704</v>
      </c>
      <c r="J3766" s="91" t="s">
        <v>31705</v>
      </c>
      <c r="K3766" s="91" t="s">
        <v>9623</v>
      </c>
      <c r="L3766" s="91" t="s">
        <v>31706</v>
      </c>
      <c r="O3766" s="91" t="s">
        <v>31707</v>
      </c>
      <c r="P3766" s="91" t="s">
        <v>31708</v>
      </c>
      <c r="U3766" s="91">
        <v>0</v>
      </c>
      <c r="V3766" s="91">
        <v>500000</v>
      </c>
      <c r="W3766" s="91">
        <v>0</v>
      </c>
      <c r="X3766" s="91">
        <v>100</v>
      </c>
      <c r="Y3766" s="91">
        <v>120</v>
      </c>
      <c r="Z3766" s="91">
        <v>40</v>
      </c>
      <c r="AA3766" s="91">
        <v>60</v>
      </c>
      <c r="AB3766" s="91">
        <v>120</v>
      </c>
      <c r="AC3766" s="91">
        <v>0</v>
      </c>
      <c r="AD3766" s="91">
        <v>100</v>
      </c>
      <c r="AE3766" s="91">
        <v>120</v>
      </c>
      <c r="AF3766" s="91">
        <v>10</v>
      </c>
      <c r="AG3766" s="91">
        <v>118</v>
      </c>
      <c r="AH3766" s="91">
        <v>504155</v>
      </c>
      <c r="AI3766" s="91">
        <v>2</v>
      </c>
      <c r="AJ3766" s="91" t="s">
        <v>31709</v>
      </c>
      <c r="AK3766" s="91">
        <v>0</v>
      </c>
      <c r="AL3766" s="91">
        <v>0</v>
      </c>
      <c r="AM3766" s="91" t="s">
        <v>87</v>
      </c>
      <c r="AO3766" s="91">
        <v>0</v>
      </c>
      <c r="AP3766" s="91">
        <v>2</v>
      </c>
      <c r="AQ3766" s="91" t="s">
        <v>87</v>
      </c>
      <c r="AR3766" s="91" t="s">
        <v>87</v>
      </c>
      <c r="AW3766" s="91">
        <v>1</v>
      </c>
      <c r="AX3766" s="91">
        <v>0</v>
      </c>
      <c r="AZ3766" s="92">
        <v>36680</v>
      </c>
      <c r="BA3766" s="91" t="s">
        <v>183</v>
      </c>
      <c r="BB3766" s="92">
        <v>38922</v>
      </c>
      <c r="BC3766" s="91" t="s">
        <v>87</v>
      </c>
    </row>
    <row r="3767" spans="1:55">
      <c r="A3767" s="91">
        <f t="shared" si="58"/>
        <v>3766</v>
      </c>
      <c r="B3767" s="91">
        <v>1268001</v>
      </c>
      <c r="C3767" s="91">
        <v>30</v>
      </c>
      <c r="D3767" s="91">
        <v>29</v>
      </c>
      <c r="E3767" s="91">
        <v>12680</v>
      </c>
      <c r="F3767" s="91">
        <v>1</v>
      </c>
      <c r="G3767" s="91" t="s">
        <v>29116</v>
      </c>
      <c r="I3767" s="91" t="s">
        <v>29117</v>
      </c>
      <c r="J3767" s="91" t="s">
        <v>31710</v>
      </c>
      <c r="K3767" s="91" t="s">
        <v>835</v>
      </c>
      <c r="L3767" s="91" t="s">
        <v>31711</v>
      </c>
      <c r="O3767" s="91" t="s">
        <v>31712</v>
      </c>
      <c r="P3767" s="91" t="s">
        <v>87</v>
      </c>
      <c r="U3767" s="91">
        <v>0</v>
      </c>
      <c r="V3767" s="91">
        <v>500000</v>
      </c>
      <c r="W3767" s="91">
        <v>0</v>
      </c>
      <c r="X3767" s="91">
        <v>100</v>
      </c>
      <c r="Y3767" s="91">
        <v>120</v>
      </c>
      <c r="Z3767" s="91">
        <v>40</v>
      </c>
      <c r="AA3767" s="91">
        <v>60</v>
      </c>
      <c r="AB3767" s="91">
        <v>120</v>
      </c>
      <c r="AC3767" s="91">
        <v>40</v>
      </c>
      <c r="AD3767" s="91">
        <v>60</v>
      </c>
      <c r="AE3767" s="91">
        <v>120</v>
      </c>
      <c r="AF3767" s="91">
        <v>5</v>
      </c>
      <c r="AG3767" s="91">
        <v>27</v>
      </c>
      <c r="AH3767" s="91">
        <v>1411113</v>
      </c>
      <c r="AI3767" s="91">
        <v>2</v>
      </c>
      <c r="AJ3767" s="91" t="s">
        <v>31713</v>
      </c>
      <c r="AK3767" s="91">
        <v>0</v>
      </c>
      <c r="AL3767" s="91">
        <v>0</v>
      </c>
      <c r="AM3767" s="91" t="s">
        <v>87</v>
      </c>
      <c r="AO3767" s="91">
        <v>0</v>
      </c>
      <c r="AP3767" s="91">
        <v>2</v>
      </c>
      <c r="AQ3767" s="91" t="s">
        <v>87</v>
      </c>
      <c r="AR3767" s="91" t="s">
        <v>87</v>
      </c>
      <c r="AW3767" s="91">
        <v>1</v>
      </c>
      <c r="AX3767" s="91">
        <v>0</v>
      </c>
      <c r="AZ3767" s="92">
        <v>36680</v>
      </c>
      <c r="BA3767" s="91" t="s">
        <v>183</v>
      </c>
      <c r="BB3767" s="92">
        <v>39280</v>
      </c>
      <c r="BC3767" s="91" t="s">
        <v>87</v>
      </c>
    </row>
    <row r="3768" spans="1:55">
      <c r="A3768" s="91">
        <f t="shared" si="58"/>
        <v>3767</v>
      </c>
      <c r="B3768" s="91">
        <v>1273001</v>
      </c>
      <c r="C3768" s="91">
        <v>40</v>
      </c>
      <c r="D3768" s="91">
        <v>29</v>
      </c>
      <c r="E3768" s="91">
        <v>12730</v>
      </c>
      <c r="F3768" s="91">
        <v>1</v>
      </c>
      <c r="G3768" s="91" t="s">
        <v>31714</v>
      </c>
      <c r="I3768" s="91" t="s">
        <v>31715</v>
      </c>
      <c r="J3768" s="91" t="s">
        <v>31714</v>
      </c>
      <c r="K3768" s="91" t="s">
        <v>31716</v>
      </c>
      <c r="L3768" s="91" t="s">
        <v>31717</v>
      </c>
      <c r="O3768" s="91" t="s">
        <v>31718</v>
      </c>
      <c r="P3768" s="91" t="s">
        <v>87</v>
      </c>
      <c r="U3768" s="91">
        <v>0</v>
      </c>
      <c r="V3768" s="91">
        <v>500000</v>
      </c>
      <c r="W3768" s="91">
        <v>0</v>
      </c>
      <c r="X3768" s="91">
        <v>100</v>
      </c>
      <c r="Y3768" s="91">
        <v>120</v>
      </c>
      <c r="Z3768" s="91">
        <v>0</v>
      </c>
      <c r="AA3768" s="91">
        <v>0</v>
      </c>
      <c r="AB3768" s="91">
        <v>0</v>
      </c>
      <c r="AC3768" s="91">
        <v>0</v>
      </c>
      <c r="AD3768" s="91">
        <v>0</v>
      </c>
      <c r="AE3768" s="91">
        <v>0</v>
      </c>
      <c r="AF3768" s="91">
        <v>1</v>
      </c>
      <c r="AG3768" s="91">
        <v>292</v>
      </c>
      <c r="AH3768" s="91">
        <v>91474</v>
      </c>
      <c r="AI3768" s="91">
        <v>2</v>
      </c>
      <c r="AJ3768" s="91" t="s">
        <v>31719</v>
      </c>
      <c r="AK3768" s="91">
        <v>0</v>
      </c>
      <c r="AL3768" s="91">
        <v>0</v>
      </c>
      <c r="AM3768" s="91" t="s">
        <v>87</v>
      </c>
      <c r="AO3768" s="91">
        <v>0</v>
      </c>
      <c r="AP3768" s="91">
        <v>2</v>
      </c>
      <c r="AQ3768" s="91" t="s">
        <v>87</v>
      </c>
      <c r="AR3768" s="91" t="s">
        <v>87</v>
      </c>
      <c r="AW3768" s="91">
        <v>1</v>
      </c>
      <c r="AX3768" s="91">
        <v>0</v>
      </c>
      <c r="AZ3768" s="92">
        <v>36680</v>
      </c>
      <c r="BA3768" s="91" t="s">
        <v>183</v>
      </c>
      <c r="BB3768" s="92">
        <v>37937</v>
      </c>
      <c r="BC3768" s="91" t="s">
        <v>87</v>
      </c>
    </row>
    <row r="3769" spans="1:55">
      <c r="A3769" s="91">
        <f t="shared" si="58"/>
        <v>3768</v>
      </c>
      <c r="B3769" s="91">
        <v>1274001</v>
      </c>
      <c r="C3769" s="91">
        <v>70</v>
      </c>
      <c r="D3769" s="91">
        <v>29</v>
      </c>
      <c r="E3769" s="91">
        <v>12740</v>
      </c>
      <c r="F3769" s="91">
        <v>1</v>
      </c>
      <c r="G3769" s="91" t="s">
        <v>31720</v>
      </c>
      <c r="I3769" s="91" t="s">
        <v>31721</v>
      </c>
      <c r="J3769" s="91" t="s">
        <v>31722</v>
      </c>
      <c r="K3769" s="91" t="s">
        <v>20450</v>
      </c>
      <c r="L3769" s="91" t="s">
        <v>31723</v>
      </c>
      <c r="O3769" s="91" t="s">
        <v>31724</v>
      </c>
      <c r="P3769" s="91" t="s">
        <v>31725</v>
      </c>
      <c r="U3769" s="91">
        <v>0</v>
      </c>
      <c r="V3769" s="91">
        <v>500000</v>
      </c>
      <c r="W3769" s="91">
        <v>100</v>
      </c>
      <c r="X3769" s="91">
        <v>0</v>
      </c>
      <c r="Y3769" s="91">
        <v>0</v>
      </c>
      <c r="Z3769" s="91">
        <v>100</v>
      </c>
      <c r="AA3769" s="91">
        <v>0</v>
      </c>
      <c r="AB3769" s="91">
        <v>0</v>
      </c>
      <c r="AC3769" s="91">
        <v>100</v>
      </c>
      <c r="AD3769" s="91">
        <v>0</v>
      </c>
      <c r="AE3769" s="91">
        <v>0</v>
      </c>
      <c r="AF3769" s="91">
        <v>9</v>
      </c>
      <c r="AG3769" s="91">
        <v>129</v>
      </c>
      <c r="AH3769" s="91">
        <v>266523</v>
      </c>
      <c r="AI3769" s="91">
        <v>2</v>
      </c>
      <c r="AJ3769" s="91" t="s">
        <v>31726</v>
      </c>
      <c r="AK3769" s="91">
        <v>0</v>
      </c>
      <c r="AL3769" s="91">
        <v>0</v>
      </c>
      <c r="AM3769" s="91" t="s">
        <v>87</v>
      </c>
      <c r="AO3769" s="91">
        <v>0</v>
      </c>
      <c r="AP3769" s="91">
        <v>2</v>
      </c>
      <c r="AQ3769" s="91" t="s">
        <v>87</v>
      </c>
      <c r="AR3769" s="91" t="s">
        <v>87</v>
      </c>
      <c r="AW3769" s="91">
        <v>1</v>
      </c>
      <c r="AX3769" s="91">
        <v>0</v>
      </c>
      <c r="AZ3769" s="92">
        <v>36680</v>
      </c>
      <c r="BA3769" s="91" t="s">
        <v>183</v>
      </c>
      <c r="BB3769" s="92">
        <v>40708</v>
      </c>
      <c r="BC3769" s="91" t="s">
        <v>87</v>
      </c>
    </row>
    <row r="3770" spans="1:55">
      <c r="A3770" s="91">
        <f t="shared" si="58"/>
        <v>3769</v>
      </c>
      <c r="B3770" s="91">
        <v>1301601</v>
      </c>
      <c r="C3770" s="91">
        <v>50</v>
      </c>
      <c r="D3770" s="91">
        <v>29</v>
      </c>
      <c r="E3770" s="91" t="s">
        <v>87</v>
      </c>
      <c r="F3770" s="91" t="s">
        <v>87</v>
      </c>
      <c r="G3770" s="91" t="s">
        <v>31727</v>
      </c>
      <c r="I3770" s="91" t="s">
        <v>31728</v>
      </c>
      <c r="J3770" s="91" t="s">
        <v>31729</v>
      </c>
      <c r="K3770" s="91" t="s">
        <v>31730</v>
      </c>
      <c r="L3770" s="91" t="s">
        <v>31731</v>
      </c>
      <c r="O3770" s="91" t="s">
        <v>31732</v>
      </c>
      <c r="P3770" s="91" t="s">
        <v>31733</v>
      </c>
      <c r="R3770" s="91" t="s">
        <v>31734</v>
      </c>
      <c r="S3770" s="91" t="s">
        <v>31735</v>
      </c>
      <c r="T3770" s="91" t="s">
        <v>269</v>
      </c>
      <c r="U3770" s="91">
        <v>0</v>
      </c>
      <c r="V3770" s="91">
        <v>0</v>
      </c>
      <c r="W3770" s="91">
        <v>0</v>
      </c>
      <c r="X3770" s="91">
        <v>100</v>
      </c>
      <c r="Y3770" s="91">
        <v>120</v>
      </c>
      <c r="Z3770" s="91">
        <v>40</v>
      </c>
      <c r="AA3770" s="91">
        <v>60</v>
      </c>
      <c r="AB3770" s="91">
        <v>120</v>
      </c>
      <c r="AC3770" s="91">
        <v>40</v>
      </c>
      <c r="AD3770" s="91">
        <v>60</v>
      </c>
      <c r="AE3770" s="91">
        <v>120</v>
      </c>
      <c r="AF3770" s="91">
        <v>5</v>
      </c>
      <c r="AG3770" s="91">
        <v>550</v>
      </c>
      <c r="AH3770" s="91">
        <v>3503</v>
      </c>
      <c r="AI3770" s="91">
        <v>2</v>
      </c>
      <c r="AJ3770" s="91" t="s">
        <v>31736</v>
      </c>
      <c r="AK3770" s="91">
        <v>0</v>
      </c>
      <c r="AL3770" s="91">
        <v>0</v>
      </c>
      <c r="AM3770" s="91" t="s">
        <v>87</v>
      </c>
      <c r="AO3770" s="91">
        <v>1</v>
      </c>
      <c r="AP3770" s="91">
        <v>2</v>
      </c>
      <c r="AQ3770" s="91" t="s">
        <v>87</v>
      </c>
      <c r="AR3770" s="91" t="s">
        <v>87</v>
      </c>
      <c r="AW3770" s="91">
        <v>1</v>
      </c>
      <c r="AX3770" s="91">
        <v>0</v>
      </c>
      <c r="AZ3770" s="92">
        <v>41877</v>
      </c>
      <c r="BA3770" s="91" t="s">
        <v>183</v>
      </c>
      <c r="BB3770" s="92">
        <v>41877</v>
      </c>
      <c r="BC3770" s="91" t="s">
        <v>87</v>
      </c>
    </row>
    <row r="3771" spans="1:55">
      <c r="A3771" s="91">
        <f t="shared" si="58"/>
        <v>3770</v>
      </c>
      <c r="B3771" s="91">
        <v>1380001</v>
      </c>
      <c r="C3771" s="91">
        <v>80</v>
      </c>
      <c r="D3771" s="91">
        <v>29</v>
      </c>
      <c r="E3771" s="91">
        <v>13800</v>
      </c>
      <c r="F3771" s="91">
        <v>1</v>
      </c>
      <c r="G3771" s="91" t="s">
        <v>31737</v>
      </c>
      <c r="I3771" s="91" t="s">
        <v>31738</v>
      </c>
      <c r="J3771" s="91" t="s">
        <v>31737</v>
      </c>
      <c r="K3771" s="91" t="s">
        <v>31739</v>
      </c>
      <c r="L3771" s="91" t="s">
        <v>31740</v>
      </c>
      <c r="N3771" s="91" t="s">
        <v>31741</v>
      </c>
      <c r="O3771" s="91" t="s">
        <v>31742</v>
      </c>
      <c r="P3771" s="91" t="s">
        <v>31743</v>
      </c>
      <c r="U3771" s="91">
        <v>0</v>
      </c>
      <c r="V3771" s="91">
        <v>500000</v>
      </c>
      <c r="W3771" s="91">
        <v>0</v>
      </c>
      <c r="X3771" s="91">
        <v>100</v>
      </c>
      <c r="Y3771" s="91">
        <v>120</v>
      </c>
      <c r="Z3771" s="91">
        <v>40</v>
      </c>
      <c r="AA3771" s="91">
        <v>60</v>
      </c>
      <c r="AB3771" s="91">
        <v>120</v>
      </c>
      <c r="AC3771" s="91">
        <v>40</v>
      </c>
      <c r="AD3771" s="91">
        <v>60</v>
      </c>
      <c r="AE3771" s="91">
        <v>120</v>
      </c>
      <c r="AF3771" s="91">
        <v>177</v>
      </c>
      <c r="AG3771" s="91">
        <v>235</v>
      </c>
      <c r="AH3771" s="91">
        <v>2473</v>
      </c>
      <c r="AI3771" s="91">
        <v>2</v>
      </c>
      <c r="AJ3771" s="91" t="s">
        <v>31744</v>
      </c>
      <c r="AK3771" s="91">
        <v>0</v>
      </c>
      <c r="AL3771" s="91">
        <v>0</v>
      </c>
      <c r="AM3771" s="91" t="s">
        <v>87</v>
      </c>
      <c r="AO3771" s="91">
        <v>0</v>
      </c>
      <c r="AP3771" s="91">
        <v>2</v>
      </c>
      <c r="AQ3771" s="91" t="s">
        <v>87</v>
      </c>
      <c r="AR3771" s="91" t="s">
        <v>87</v>
      </c>
      <c r="AW3771" s="91">
        <v>1</v>
      </c>
      <c r="AX3771" s="91">
        <v>0</v>
      </c>
      <c r="AZ3771" s="92">
        <v>36680</v>
      </c>
      <c r="BA3771" s="91" t="s">
        <v>183</v>
      </c>
      <c r="BB3771" s="92">
        <v>41555</v>
      </c>
      <c r="BC3771" s="91" t="s">
        <v>87</v>
      </c>
    </row>
    <row r="3772" spans="1:55">
      <c r="A3772" s="91">
        <f t="shared" si="58"/>
        <v>3771</v>
      </c>
      <c r="B3772" s="91">
        <v>1401301</v>
      </c>
      <c r="C3772" s="91">
        <v>40</v>
      </c>
      <c r="D3772" s="91">
        <v>29</v>
      </c>
      <c r="E3772" s="91" t="s">
        <v>87</v>
      </c>
      <c r="F3772" s="91" t="s">
        <v>87</v>
      </c>
      <c r="G3772" s="91" t="s">
        <v>31745</v>
      </c>
      <c r="I3772" s="91" t="s">
        <v>2208</v>
      </c>
      <c r="J3772" s="91" t="s">
        <v>31746</v>
      </c>
      <c r="K3772" s="91" t="s">
        <v>31747</v>
      </c>
      <c r="L3772" s="91" t="s">
        <v>31748</v>
      </c>
      <c r="M3772" s="91" t="s">
        <v>31749</v>
      </c>
      <c r="O3772" s="91" t="s">
        <v>31750</v>
      </c>
      <c r="P3772" s="91" t="s">
        <v>31751</v>
      </c>
      <c r="U3772" s="91">
        <v>0</v>
      </c>
      <c r="V3772" s="91">
        <v>500000</v>
      </c>
      <c r="W3772" s="91">
        <v>0</v>
      </c>
      <c r="X3772" s="91">
        <v>100</v>
      </c>
      <c r="Y3772" s="91">
        <v>120</v>
      </c>
      <c r="Z3772" s="91">
        <v>0</v>
      </c>
      <c r="AA3772" s="91">
        <v>0</v>
      </c>
      <c r="AB3772" s="91">
        <v>0</v>
      </c>
      <c r="AC3772" s="91">
        <v>0</v>
      </c>
      <c r="AD3772" s="91">
        <v>0</v>
      </c>
      <c r="AE3772" s="91">
        <v>0</v>
      </c>
      <c r="AF3772" s="91">
        <v>10</v>
      </c>
      <c r="AG3772" s="91">
        <v>414</v>
      </c>
      <c r="AH3772" s="91">
        <v>525351</v>
      </c>
      <c r="AI3772" s="91">
        <v>2</v>
      </c>
      <c r="AJ3772" s="91" t="s">
        <v>31752</v>
      </c>
      <c r="AK3772" s="91">
        <v>0</v>
      </c>
      <c r="AL3772" s="91">
        <v>0</v>
      </c>
      <c r="AM3772" s="91" t="s">
        <v>87</v>
      </c>
      <c r="AO3772" s="91">
        <v>1</v>
      </c>
      <c r="AP3772" s="91">
        <v>2</v>
      </c>
      <c r="AQ3772" s="91" t="s">
        <v>87</v>
      </c>
      <c r="AR3772" s="91" t="s">
        <v>87</v>
      </c>
      <c r="AW3772" s="91">
        <v>1</v>
      </c>
      <c r="AX3772" s="91">
        <v>0</v>
      </c>
      <c r="AZ3772" s="92">
        <v>37389</v>
      </c>
      <c r="BA3772" s="91" t="s">
        <v>183</v>
      </c>
      <c r="BB3772" s="92">
        <v>38467</v>
      </c>
      <c r="BC3772" s="91" t="s">
        <v>87</v>
      </c>
    </row>
    <row r="3773" spans="1:55">
      <c r="A3773" s="91">
        <f t="shared" si="58"/>
        <v>3772</v>
      </c>
      <c r="B3773" s="91">
        <v>1405501</v>
      </c>
      <c r="C3773" s="91">
        <v>50</v>
      </c>
      <c r="D3773" s="91">
        <v>29</v>
      </c>
      <c r="E3773" s="91" t="s">
        <v>87</v>
      </c>
      <c r="F3773" s="91" t="s">
        <v>87</v>
      </c>
      <c r="G3773" s="91" t="s">
        <v>31753</v>
      </c>
      <c r="I3773" s="91" t="s">
        <v>31754</v>
      </c>
      <c r="K3773" s="91" t="s">
        <v>994</v>
      </c>
      <c r="L3773" s="91" t="s">
        <v>31755</v>
      </c>
      <c r="M3773" s="91" t="s">
        <v>31756</v>
      </c>
      <c r="O3773" s="91" t="s">
        <v>31757</v>
      </c>
      <c r="P3773" s="91" t="s">
        <v>87</v>
      </c>
      <c r="U3773" s="91">
        <v>0</v>
      </c>
      <c r="V3773" s="91">
        <v>500000</v>
      </c>
      <c r="W3773" s="91">
        <v>0</v>
      </c>
      <c r="X3773" s="91">
        <v>100</v>
      </c>
      <c r="Y3773" s="91">
        <v>120</v>
      </c>
      <c r="Z3773" s="91">
        <v>40</v>
      </c>
      <c r="AA3773" s="91">
        <v>60</v>
      </c>
      <c r="AB3773" s="91">
        <v>120</v>
      </c>
      <c r="AC3773" s="91">
        <v>40</v>
      </c>
      <c r="AD3773" s="91">
        <v>60</v>
      </c>
      <c r="AE3773" s="91">
        <v>120</v>
      </c>
      <c r="AF3773" s="91">
        <v>5</v>
      </c>
      <c r="AG3773" s="91">
        <v>224</v>
      </c>
      <c r="AH3773" s="91">
        <v>1129982</v>
      </c>
      <c r="AI3773" s="91">
        <v>1</v>
      </c>
      <c r="AJ3773" s="91" t="s">
        <v>31758</v>
      </c>
      <c r="AK3773" s="91">
        <v>0</v>
      </c>
      <c r="AL3773" s="91">
        <v>0</v>
      </c>
      <c r="AM3773" s="91" t="s">
        <v>87</v>
      </c>
      <c r="AO3773" s="91">
        <v>0</v>
      </c>
      <c r="AP3773" s="91">
        <v>2</v>
      </c>
      <c r="AQ3773" s="91" t="s">
        <v>87</v>
      </c>
      <c r="AR3773" s="91" t="s">
        <v>87</v>
      </c>
      <c r="AW3773" s="91">
        <v>1</v>
      </c>
      <c r="AX3773" s="91">
        <v>0</v>
      </c>
      <c r="AZ3773" s="92">
        <v>37411</v>
      </c>
      <c r="BA3773" s="91" t="s">
        <v>183</v>
      </c>
      <c r="BB3773" s="92">
        <v>39912</v>
      </c>
      <c r="BC3773" s="91" t="s">
        <v>87</v>
      </c>
    </row>
    <row r="3774" spans="1:55">
      <c r="A3774" s="91">
        <f t="shared" si="58"/>
        <v>3773</v>
      </c>
      <c r="B3774" s="91">
        <v>1407301</v>
      </c>
      <c r="C3774" s="91">
        <v>40</v>
      </c>
      <c r="D3774" s="91">
        <v>29</v>
      </c>
      <c r="E3774" s="91" t="s">
        <v>87</v>
      </c>
      <c r="F3774" s="91" t="s">
        <v>87</v>
      </c>
      <c r="G3774" s="91" t="s">
        <v>31759</v>
      </c>
      <c r="I3774" s="91" t="s">
        <v>31760</v>
      </c>
      <c r="J3774" s="91" t="s">
        <v>31761</v>
      </c>
      <c r="K3774" s="91" t="s">
        <v>31762</v>
      </c>
      <c r="L3774" s="91" t="s">
        <v>31763</v>
      </c>
      <c r="O3774" s="91" t="s">
        <v>31764</v>
      </c>
      <c r="P3774" s="91" t="s">
        <v>31765</v>
      </c>
      <c r="U3774" s="91">
        <v>0</v>
      </c>
      <c r="V3774" s="91">
        <v>500000</v>
      </c>
      <c r="W3774" s="91">
        <v>0</v>
      </c>
      <c r="X3774" s="91">
        <v>100</v>
      </c>
      <c r="Y3774" s="91">
        <v>120</v>
      </c>
      <c r="Z3774" s="91">
        <v>0</v>
      </c>
      <c r="AA3774" s="91">
        <v>0</v>
      </c>
      <c r="AB3774" s="91">
        <v>0</v>
      </c>
      <c r="AC3774" s="91">
        <v>0</v>
      </c>
      <c r="AD3774" s="91">
        <v>0</v>
      </c>
      <c r="AE3774" s="91">
        <v>0</v>
      </c>
      <c r="AF3774" s="91">
        <v>10</v>
      </c>
      <c r="AG3774" s="91">
        <v>675</v>
      </c>
      <c r="AH3774" s="91">
        <v>88736</v>
      </c>
      <c r="AI3774" s="91">
        <v>2</v>
      </c>
      <c r="AJ3774" s="91" t="s">
        <v>31766</v>
      </c>
      <c r="AK3774" s="91">
        <v>0</v>
      </c>
      <c r="AL3774" s="91">
        <v>0</v>
      </c>
      <c r="AM3774" s="91" t="s">
        <v>87</v>
      </c>
      <c r="AO3774" s="91">
        <v>0</v>
      </c>
      <c r="AP3774" s="91">
        <v>2</v>
      </c>
      <c r="AQ3774" s="91" t="s">
        <v>87</v>
      </c>
      <c r="AR3774" s="91" t="s">
        <v>87</v>
      </c>
      <c r="AW3774" s="91">
        <v>1</v>
      </c>
      <c r="AX3774" s="91">
        <v>0</v>
      </c>
      <c r="AZ3774" s="92">
        <v>37424</v>
      </c>
      <c r="BA3774" s="91" t="s">
        <v>183</v>
      </c>
      <c r="BB3774" s="92">
        <v>43077.07104166667</v>
      </c>
      <c r="BC3774" s="91" t="s">
        <v>233</v>
      </c>
    </row>
    <row r="3775" spans="1:55">
      <c r="A3775" s="91">
        <f t="shared" si="58"/>
        <v>3774</v>
      </c>
      <c r="B3775" s="91">
        <v>1427301</v>
      </c>
      <c r="C3775" s="91">
        <v>40</v>
      </c>
      <c r="D3775" s="91">
        <v>29</v>
      </c>
      <c r="E3775" s="91" t="s">
        <v>87</v>
      </c>
      <c r="F3775" s="91" t="s">
        <v>87</v>
      </c>
      <c r="G3775" s="91" t="s">
        <v>31767</v>
      </c>
      <c r="I3775" s="91" t="s">
        <v>2208</v>
      </c>
      <c r="J3775" s="91" t="s">
        <v>31768</v>
      </c>
      <c r="K3775" s="91" t="s">
        <v>31769</v>
      </c>
      <c r="L3775" s="91" t="s">
        <v>31770</v>
      </c>
      <c r="O3775" s="91" t="s">
        <v>31771</v>
      </c>
      <c r="P3775" s="91" t="s">
        <v>31772</v>
      </c>
      <c r="U3775" s="91">
        <v>0</v>
      </c>
      <c r="V3775" s="91">
        <v>500000</v>
      </c>
      <c r="W3775" s="91">
        <v>0</v>
      </c>
      <c r="X3775" s="91">
        <v>100</v>
      </c>
      <c r="Y3775" s="91">
        <v>120</v>
      </c>
      <c r="Z3775" s="91">
        <v>40</v>
      </c>
      <c r="AA3775" s="91">
        <v>60</v>
      </c>
      <c r="AB3775" s="91">
        <v>120</v>
      </c>
      <c r="AC3775" s="91">
        <v>0</v>
      </c>
      <c r="AD3775" s="91">
        <v>100</v>
      </c>
      <c r="AE3775" s="91">
        <v>120</v>
      </c>
      <c r="AF3775" s="91">
        <v>1283</v>
      </c>
      <c r="AG3775" s="91">
        <v>9</v>
      </c>
      <c r="AH3775" s="91">
        <v>993680</v>
      </c>
      <c r="AI3775" s="91">
        <v>1</v>
      </c>
      <c r="AJ3775" s="91" t="s">
        <v>31773</v>
      </c>
      <c r="AK3775" s="91">
        <v>0</v>
      </c>
      <c r="AL3775" s="91">
        <v>1</v>
      </c>
      <c r="AM3775" s="91" t="s">
        <v>31774</v>
      </c>
      <c r="AN3775" s="91" t="s">
        <v>431</v>
      </c>
      <c r="AO3775" s="91">
        <v>1</v>
      </c>
      <c r="AP3775" s="91">
        <v>2</v>
      </c>
      <c r="AQ3775" s="91" t="s">
        <v>87</v>
      </c>
      <c r="AR3775" s="91" t="s">
        <v>87</v>
      </c>
      <c r="AW3775" s="91">
        <v>1</v>
      </c>
      <c r="AX3775" s="91">
        <v>0</v>
      </c>
      <c r="AZ3775" s="92">
        <v>37505</v>
      </c>
      <c r="BA3775" s="91" t="s">
        <v>183</v>
      </c>
      <c r="BB3775" s="92">
        <v>41852</v>
      </c>
      <c r="BC3775" s="91" t="s">
        <v>87</v>
      </c>
    </row>
    <row r="3776" spans="1:55">
      <c r="A3776" s="91">
        <f t="shared" si="58"/>
        <v>3775</v>
      </c>
      <c r="B3776" s="91">
        <v>1435101</v>
      </c>
      <c r="C3776" s="91">
        <v>70</v>
      </c>
      <c r="D3776" s="91">
        <v>29</v>
      </c>
      <c r="E3776" s="91" t="s">
        <v>87</v>
      </c>
      <c r="F3776" s="91" t="s">
        <v>87</v>
      </c>
      <c r="G3776" s="91" t="s">
        <v>31775</v>
      </c>
      <c r="I3776" s="91" t="s">
        <v>31776</v>
      </c>
      <c r="J3776" s="91" t="s">
        <v>31777</v>
      </c>
      <c r="K3776" s="91" t="s">
        <v>31778</v>
      </c>
      <c r="L3776" s="91" t="s">
        <v>31779</v>
      </c>
      <c r="O3776" s="91" t="s">
        <v>31780</v>
      </c>
      <c r="P3776" s="91" t="s">
        <v>31781</v>
      </c>
      <c r="R3776" s="91" t="s">
        <v>31782</v>
      </c>
      <c r="S3776" s="91" t="s">
        <v>31783</v>
      </c>
      <c r="T3776" s="91" t="s">
        <v>269</v>
      </c>
      <c r="U3776" s="91">
        <v>1</v>
      </c>
      <c r="V3776" s="91">
        <v>500000</v>
      </c>
      <c r="W3776" s="91">
        <v>0</v>
      </c>
      <c r="X3776" s="91">
        <v>100</v>
      </c>
      <c r="Y3776" s="91">
        <v>120</v>
      </c>
      <c r="Z3776" s="91">
        <v>40</v>
      </c>
      <c r="AA3776" s="91">
        <v>60</v>
      </c>
      <c r="AB3776" s="91">
        <v>120</v>
      </c>
      <c r="AC3776" s="91">
        <v>0</v>
      </c>
      <c r="AD3776" s="91">
        <v>100</v>
      </c>
      <c r="AE3776" s="91">
        <v>120</v>
      </c>
      <c r="AF3776" s="91">
        <v>163</v>
      </c>
      <c r="AG3776" s="91">
        <v>411</v>
      </c>
      <c r="AH3776" s="91">
        <v>315851</v>
      </c>
      <c r="AI3776" s="91">
        <v>1</v>
      </c>
      <c r="AJ3776" s="91" t="s">
        <v>31776</v>
      </c>
      <c r="AK3776" s="91">
        <v>0</v>
      </c>
      <c r="AL3776" s="91">
        <v>0</v>
      </c>
      <c r="AM3776" s="91" t="s">
        <v>87</v>
      </c>
      <c r="AO3776" s="91">
        <v>0</v>
      </c>
      <c r="AP3776" s="91">
        <v>2</v>
      </c>
      <c r="AQ3776" s="91">
        <v>1574399</v>
      </c>
      <c r="AR3776" s="91" t="s">
        <v>87</v>
      </c>
      <c r="AU3776" s="93">
        <v>42060</v>
      </c>
      <c r="AW3776" s="91">
        <v>1</v>
      </c>
      <c r="AX3776" s="91">
        <v>0</v>
      </c>
      <c r="AZ3776" s="92">
        <v>37552</v>
      </c>
      <c r="BA3776" s="91" t="s">
        <v>183</v>
      </c>
      <c r="BB3776" s="92">
        <v>42057</v>
      </c>
      <c r="BC3776" s="91" t="s">
        <v>87</v>
      </c>
    </row>
    <row r="3777" spans="1:55">
      <c r="A3777" s="91">
        <f t="shared" si="58"/>
        <v>3776</v>
      </c>
      <c r="B3777" s="91">
        <v>1441401</v>
      </c>
      <c r="C3777" s="91">
        <v>20</v>
      </c>
      <c r="D3777" s="91">
        <v>29</v>
      </c>
      <c r="E3777" s="91" t="s">
        <v>87</v>
      </c>
      <c r="F3777" s="91" t="s">
        <v>87</v>
      </c>
      <c r="G3777" s="91" t="s">
        <v>31784</v>
      </c>
      <c r="H3777" s="91" t="s">
        <v>31785</v>
      </c>
      <c r="I3777" s="91" t="s">
        <v>31786</v>
      </c>
      <c r="J3777" s="91" t="s">
        <v>31787</v>
      </c>
      <c r="K3777" s="91" t="s">
        <v>2037</v>
      </c>
      <c r="L3777" s="91" t="s">
        <v>31788</v>
      </c>
      <c r="O3777" s="91" t="s">
        <v>31789</v>
      </c>
      <c r="P3777" s="91" t="s">
        <v>31790</v>
      </c>
      <c r="U3777" s="91">
        <v>1</v>
      </c>
      <c r="V3777" s="91">
        <v>500000</v>
      </c>
      <c r="W3777" s="91">
        <v>0</v>
      </c>
      <c r="X3777" s="91">
        <v>100</v>
      </c>
      <c r="Y3777" s="91">
        <v>120</v>
      </c>
      <c r="Z3777" s="91">
        <v>0</v>
      </c>
      <c r="AA3777" s="91">
        <v>100</v>
      </c>
      <c r="AB3777" s="91">
        <v>120</v>
      </c>
      <c r="AC3777" s="91">
        <v>0</v>
      </c>
      <c r="AD3777" s="91">
        <v>100</v>
      </c>
      <c r="AE3777" s="91">
        <v>120</v>
      </c>
      <c r="AF3777" s="91">
        <v>131</v>
      </c>
      <c r="AG3777" s="91">
        <v>154</v>
      </c>
      <c r="AH3777" s="91">
        <v>2675741</v>
      </c>
      <c r="AI3777" s="91">
        <v>1</v>
      </c>
      <c r="AJ3777" s="91" t="s">
        <v>31791</v>
      </c>
      <c r="AK3777" s="91">
        <v>0</v>
      </c>
      <c r="AL3777" s="91">
        <v>0</v>
      </c>
      <c r="AM3777" s="91" t="s">
        <v>87</v>
      </c>
      <c r="AO3777" s="91">
        <v>0</v>
      </c>
      <c r="AP3777" s="91">
        <v>2</v>
      </c>
      <c r="AQ3777" s="91">
        <v>1578078</v>
      </c>
      <c r="AR3777" s="91" t="s">
        <v>87</v>
      </c>
      <c r="AU3777" s="93">
        <v>42060</v>
      </c>
      <c r="AW3777" s="91">
        <v>1</v>
      </c>
      <c r="AX3777" s="91">
        <v>0</v>
      </c>
      <c r="AZ3777" s="92">
        <v>37586</v>
      </c>
      <c r="BA3777" s="91" t="s">
        <v>183</v>
      </c>
      <c r="BB3777" s="92">
        <v>42057</v>
      </c>
      <c r="BC3777" s="91" t="s">
        <v>87</v>
      </c>
    </row>
    <row r="3778" spans="1:55">
      <c r="A3778" s="91">
        <f t="shared" si="58"/>
        <v>3777</v>
      </c>
      <c r="B3778" s="91">
        <v>1447601</v>
      </c>
      <c r="C3778" s="91">
        <v>70</v>
      </c>
      <c r="D3778" s="91">
        <v>29</v>
      </c>
      <c r="E3778" s="91" t="s">
        <v>87</v>
      </c>
      <c r="F3778" s="91" t="s">
        <v>87</v>
      </c>
      <c r="G3778" s="91" t="s">
        <v>31792</v>
      </c>
      <c r="I3778" s="91" t="s">
        <v>31793</v>
      </c>
      <c r="J3778" s="91" t="s">
        <v>31794</v>
      </c>
      <c r="K3778" s="91" t="s">
        <v>31795</v>
      </c>
      <c r="L3778" s="91" t="s">
        <v>31796</v>
      </c>
      <c r="O3778" s="91" t="s">
        <v>31797</v>
      </c>
      <c r="P3778" s="91" t="s">
        <v>31798</v>
      </c>
      <c r="R3778" s="91" t="s">
        <v>31799</v>
      </c>
      <c r="S3778" s="91" t="s">
        <v>31800</v>
      </c>
      <c r="T3778" s="91" t="s">
        <v>269</v>
      </c>
      <c r="U3778" s="91">
        <v>0</v>
      </c>
      <c r="V3778" s="91">
        <v>500000</v>
      </c>
      <c r="W3778" s="91">
        <v>0</v>
      </c>
      <c r="X3778" s="91">
        <v>100</v>
      </c>
      <c r="Y3778" s="91">
        <v>120</v>
      </c>
      <c r="Z3778" s="91">
        <v>40</v>
      </c>
      <c r="AA3778" s="91">
        <v>60</v>
      </c>
      <c r="AB3778" s="91">
        <v>120</v>
      </c>
      <c r="AC3778" s="91">
        <v>0</v>
      </c>
      <c r="AD3778" s="91">
        <v>100</v>
      </c>
      <c r="AE3778" s="91">
        <v>120</v>
      </c>
      <c r="AF3778" s="91">
        <v>155</v>
      </c>
      <c r="AG3778" s="91">
        <v>61</v>
      </c>
      <c r="AH3778" s="91">
        <v>154734</v>
      </c>
      <c r="AI3778" s="91">
        <v>1</v>
      </c>
      <c r="AJ3778" s="91" t="s">
        <v>31801</v>
      </c>
      <c r="AK3778" s="91">
        <v>0</v>
      </c>
      <c r="AL3778" s="91">
        <v>0</v>
      </c>
      <c r="AM3778" s="91" t="s">
        <v>87</v>
      </c>
      <c r="AO3778" s="91">
        <v>0</v>
      </c>
      <c r="AP3778" s="91">
        <v>2</v>
      </c>
      <c r="AQ3778" s="91" t="s">
        <v>87</v>
      </c>
      <c r="AR3778" s="91" t="s">
        <v>87</v>
      </c>
      <c r="AW3778" s="91">
        <v>1</v>
      </c>
      <c r="AX3778" s="91">
        <v>0</v>
      </c>
      <c r="AZ3778" s="92">
        <v>37616</v>
      </c>
      <c r="BA3778" s="91" t="s">
        <v>183</v>
      </c>
      <c r="BB3778" s="92">
        <v>37616</v>
      </c>
      <c r="BC3778" s="91" t="s">
        <v>87</v>
      </c>
    </row>
    <row r="3779" spans="1:55">
      <c r="A3779" s="91">
        <f t="shared" ref="A3779:A3842" si="59">A3778+1</f>
        <v>3778</v>
      </c>
      <c r="B3779" s="91">
        <v>1454701</v>
      </c>
      <c r="C3779" s="91">
        <v>20</v>
      </c>
      <c r="D3779" s="91">
        <v>29</v>
      </c>
      <c r="E3779" s="91" t="s">
        <v>87</v>
      </c>
      <c r="F3779" s="91" t="s">
        <v>87</v>
      </c>
      <c r="G3779" s="91" t="s">
        <v>31802</v>
      </c>
      <c r="I3779" s="91" t="s">
        <v>31803</v>
      </c>
      <c r="J3779" s="91" t="s">
        <v>31804</v>
      </c>
      <c r="K3779" s="91" t="s">
        <v>31805</v>
      </c>
      <c r="L3779" s="91" t="s">
        <v>31806</v>
      </c>
      <c r="O3779" s="91" t="s">
        <v>31807</v>
      </c>
      <c r="P3779" s="91" t="s">
        <v>31808</v>
      </c>
      <c r="U3779" s="91">
        <v>0</v>
      </c>
      <c r="V3779" s="91">
        <v>500000</v>
      </c>
      <c r="W3779" s="91">
        <v>100</v>
      </c>
      <c r="X3779" s="91">
        <v>0</v>
      </c>
      <c r="Y3779" s="91">
        <v>0</v>
      </c>
      <c r="Z3779" s="91">
        <v>100</v>
      </c>
      <c r="AA3779" s="91">
        <v>0</v>
      </c>
      <c r="AB3779" s="91">
        <v>0</v>
      </c>
      <c r="AC3779" s="91">
        <v>100</v>
      </c>
      <c r="AD3779" s="91">
        <v>0</v>
      </c>
      <c r="AE3779" s="91">
        <v>0</v>
      </c>
      <c r="AF3779" s="91">
        <v>133</v>
      </c>
      <c r="AG3779" s="91">
        <v>30</v>
      </c>
      <c r="AH3779" s="91">
        <v>63765</v>
      </c>
      <c r="AI3779" s="91">
        <v>1</v>
      </c>
      <c r="AJ3779" s="91" t="s">
        <v>31809</v>
      </c>
      <c r="AK3779" s="91">
        <v>0</v>
      </c>
      <c r="AL3779" s="91">
        <v>0</v>
      </c>
      <c r="AM3779" s="91" t="s">
        <v>87</v>
      </c>
      <c r="AO3779" s="91">
        <v>0</v>
      </c>
      <c r="AP3779" s="91">
        <v>2</v>
      </c>
      <c r="AQ3779" s="91" t="s">
        <v>87</v>
      </c>
      <c r="AR3779" s="91" t="s">
        <v>87</v>
      </c>
      <c r="AW3779" s="91">
        <v>1</v>
      </c>
      <c r="AX3779" s="91">
        <v>0</v>
      </c>
      <c r="AZ3779" s="92">
        <v>37669</v>
      </c>
      <c r="BA3779" s="91" t="s">
        <v>183</v>
      </c>
      <c r="BB3779" s="92">
        <v>37669</v>
      </c>
      <c r="BC3779" s="91" t="s">
        <v>87</v>
      </c>
    </row>
    <row r="3780" spans="1:55">
      <c r="A3780" s="91">
        <f t="shared" si="59"/>
        <v>3779</v>
      </c>
      <c r="B3780" s="91">
        <v>1458101</v>
      </c>
      <c r="C3780" s="91">
        <v>40</v>
      </c>
      <c r="D3780" s="91">
        <v>29</v>
      </c>
      <c r="E3780" s="91" t="s">
        <v>87</v>
      </c>
      <c r="F3780" s="91" t="s">
        <v>87</v>
      </c>
      <c r="G3780" s="91" t="s">
        <v>31810</v>
      </c>
      <c r="I3780" s="91" t="s">
        <v>31811</v>
      </c>
      <c r="J3780" s="91" t="s">
        <v>31812</v>
      </c>
      <c r="K3780" s="91" t="s">
        <v>31813</v>
      </c>
      <c r="L3780" s="91" t="s">
        <v>31814</v>
      </c>
      <c r="O3780" s="91" t="s">
        <v>31815</v>
      </c>
      <c r="P3780" s="91" t="s">
        <v>31816</v>
      </c>
      <c r="U3780" s="91">
        <v>1</v>
      </c>
      <c r="V3780" s="91">
        <v>500000</v>
      </c>
      <c r="W3780" s="91">
        <v>0</v>
      </c>
      <c r="X3780" s="91">
        <v>100</v>
      </c>
      <c r="Y3780" s="91">
        <v>120</v>
      </c>
      <c r="Z3780" s="91">
        <v>0</v>
      </c>
      <c r="AA3780" s="91">
        <v>0</v>
      </c>
      <c r="AB3780" s="91">
        <v>0</v>
      </c>
      <c r="AC3780" s="91">
        <v>0</v>
      </c>
      <c r="AD3780" s="91">
        <v>100</v>
      </c>
      <c r="AE3780" s="91">
        <v>120</v>
      </c>
      <c r="AF3780" s="91">
        <v>138</v>
      </c>
      <c r="AG3780" s="91">
        <v>314</v>
      </c>
      <c r="AH3780" s="91">
        <v>22892</v>
      </c>
      <c r="AI3780" s="91">
        <v>2</v>
      </c>
      <c r="AJ3780" s="91" t="s">
        <v>31817</v>
      </c>
      <c r="AK3780" s="91">
        <v>0</v>
      </c>
      <c r="AL3780" s="91">
        <v>0</v>
      </c>
      <c r="AM3780" s="91" t="s">
        <v>87</v>
      </c>
      <c r="AO3780" s="91">
        <v>0</v>
      </c>
      <c r="AP3780" s="91">
        <v>2</v>
      </c>
      <c r="AQ3780" s="91">
        <v>1193925</v>
      </c>
      <c r="AR3780" s="91" t="s">
        <v>87</v>
      </c>
      <c r="AU3780" s="93">
        <v>42060</v>
      </c>
      <c r="AW3780" s="91">
        <v>1</v>
      </c>
      <c r="AX3780" s="91">
        <v>0</v>
      </c>
      <c r="AZ3780" s="92">
        <v>37693</v>
      </c>
      <c r="BA3780" s="91" t="s">
        <v>183</v>
      </c>
      <c r="BB3780" s="92">
        <v>42057</v>
      </c>
      <c r="BC3780" s="91" t="s">
        <v>87</v>
      </c>
    </row>
    <row r="3781" spans="1:55">
      <c r="A3781" s="91">
        <f t="shared" si="59"/>
        <v>3780</v>
      </c>
      <c r="B3781" s="91">
        <v>1482001</v>
      </c>
      <c r="C3781" s="91">
        <v>80</v>
      </c>
      <c r="D3781" s="91">
        <v>29</v>
      </c>
      <c r="E3781" s="91">
        <v>14820</v>
      </c>
      <c r="F3781" s="91">
        <v>1</v>
      </c>
      <c r="G3781" s="91" t="s">
        <v>31818</v>
      </c>
      <c r="I3781" s="91" t="s">
        <v>31819</v>
      </c>
      <c r="J3781" s="91" t="s">
        <v>31820</v>
      </c>
      <c r="K3781" s="91" t="s">
        <v>31821</v>
      </c>
      <c r="L3781" s="91" t="s">
        <v>31822</v>
      </c>
      <c r="O3781" s="91" t="s">
        <v>31823</v>
      </c>
      <c r="P3781" s="91" t="s">
        <v>87</v>
      </c>
      <c r="U3781" s="91">
        <v>0</v>
      </c>
      <c r="V3781" s="91">
        <v>500000</v>
      </c>
      <c r="W3781" s="91">
        <v>0</v>
      </c>
      <c r="X3781" s="91">
        <v>100</v>
      </c>
      <c r="Y3781" s="91">
        <v>120</v>
      </c>
      <c r="Z3781" s="91">
        <v>40</v>
      </c>
      <c r="AA3781" s="91">
        <v>60</v>
      </c>
      <c r="AB3781" s="91">
        <v>120</v>
      </c>
      <c r="AC3781" s="91">
        <v>40</v>
      </c>
      <c r="AD3781" s="91">
        <v>60</v>
      </c>
      <c r="AE3781" s="91">
        <v>120</v>
      </c>
      <c r="AF3781" s="91">
        <v>177</v>
      </c>
      <c r="AG3781" s="91">
        <v>712</v>
      </c>
      <c r="AH3781" s="91">
        <v>930546</v>
      </c>
      <c r="AI3781" s="91">
        <v>1</v>
      </c>
      <c r="AJ3781" s="91" t="s">
        <v>31824</v>
      </c>
      <c r="AK3781" s="91">
        <v>0</v>
      </c>
      <c r="AL3781" s="91">
        <v>0</v>
      </c>
      <c r="AM3781" s="91" t="s">
        <v>87</v>
      </c>
      <c r="AO3781" s="91">
        <v>0</v>
      </c>
      <c r="AP3781" s="91">
        <v>2</v>
      </c>
      <c r="AQ3781" s="91" t="s">
        <v>87</v>
      </c>
      <c r="AR3781" s="91" t="s">
        <v>87</v>
      </c>
      <c r="AW3781" s="91">
        <v>1</v>
      </c>
      <c r="AX3781" s="91">
        <v>0</v>
      </c>
      <c r="AZ3781" s="92">
        <v>36680</v>
      </c>
      <c r="BA3781" s="91" t="s">
        <v>183</v>
      </c>
      <c r="BB3781" s="92">
        <v>36865</v>
      </c>
      <c r="BC3781" s="91" t="s">
        <v>87</v>
      </c>
    </row>
    <row r="3782" spans="1:55">
      <c r="A3782" s="91">
        <f t="shared" si="59"/>
        <v>3781</v>
      </c>
      <c r="B3782" s="91">
        <v>1484201</v>
      </c>
      <c r="C3782" s="91">
        <v>50</v>
      </c>
      <c r="D3782" s="91">
        <v>29</v>
      </c>
      <c r="E3782" s="91" t="s">
        <v>87</v>
      </c>
      <c r="F3782" s="91" t="s">
        <v>87</v>
      </c>
      <c r="G3782" s="91" t="s">
        <v>31825</v>
      </c>
      <c r="I3782" s="91" t="s">
        <v>31826</v>
      </c>
      <c r="J3782" s="91" t="s">
        <v>31827</v>
      </c>
      <c r="K3782" s="91" t="s">
        <v>31828</v>
      </c>
      <c r="L3782" s="91" t="s">
        <v>31829</v>
      </c>
      <c r="O3782" s="91" t="s">
        <v>31830</v>
      </c>
      <c r="P3782" s="91" t="s">
        <v>31831</v>
      </c>
      <c r="U3782" s="91">
        <v>0</v>
      </c>
      <c r="V3782" s="91">
        <v>500000</v>
      </c>
      <c r="W3782" s="91">
        <v>0</v>
      </c>
      <c r="X3782" s="91">
        <v>0</v>
      </c>
      <c r="Y3782" s="91">
        <v>0</v>
      </c>
      <c r="Z3782" s="91">
        <v>0</v>
      </c>
      <c r="AA3782" s="91">
        <v>0</v>
      </c>
      <c r="AB3782" s="91">
        <v>0</v>
      </c>
      <c r="AC3782" s="91">
        <v>100</v>
      </c>
      <c r="AD3782" s="91">
        <v>0</v>
      </c>
      <c r="AE3782" s="91">
        <v>0</v>
      </c>
      <c r="AF3782" s="91">
        <v>1552</v>
      </c>
      <c r="AG3782" s="91">
        <v>1</v>
      </c>
      <c r="AH3782" s="91">
        <v>305281</v>
      </c>
      <c r="AI3782" s="91">
        <v>2</v>
      </c>
      <c r="AJ3782" s="91" t="s">
        <v>31832</v>
      </c>
      <c r="AK3782" s="91">
        <v>0</v>
      </c>
      <c r="AL3782" s="91">
        <v>0</v>
      </c>
      <c r="AM3782" s="91" t="s">
        <v>87</v>
      </c>
      <c r="AO3782" s="91">
        <v>0</v>
      </c>
      <c r="AP3782" s="91">
        <v>0</v>
      </c>
      <c r="AQ3782" s="91" t="s">
        <v>87</v>
      </c>
      <c r="AR3782" s="91" t="s">
        <v>87</v>
      </c>
      <c r="AW3782" s="91">
        <v>1</v>
      </c>
      <c r="AX3782" s="91">
        <v>0</v>
      </c>
      <c r="AZ3782" s="92">
        <v>37796</v>
      </c>
      <c r="BA3782" s="91" t="s">
        <v>183</v>
      </c>
      <c r="BB3782" s="92">
        <v>38418</v>
      </c>
      <c r="BC3782" s="91" t="s">
        <v>87</v>
      </c>
    </row>
    <row r="3783" spans="1:55">
      <c r="A3783" s="91">
        <f t="shared" si="59"/>
        <v>3782</v>
      </c>
      <c r="B3783" s="91">
        <v>1484301</v>
      </c>
      <c r="C3783" s="91">
        <v>40</v>
      </c>
      <c r="D3783" s="91">
        <v>29</v>
      </c>
      <c r="E3783" s="91" t="s">
        <v>87</v>
      </c>
      <c r="F3783" s="91" t="s">
        <v>87</v>
      </c>
      <c r="G3783" s="91" t="s">
        <v>31833</v>
      </c>
      <c r="I3783" s="91" t="s">
        <v>31834</v>
      </c>
      <c r="J3783" s="91" t="s">
        <v>31835</v>
      </c>
      <c r="K3783" s="91" t="s">
        <v>31836</v>
      </c>
      <c r="L3783" s="91" t="s">
        <v>31837</v>
      </c>
      <c r="O3783" s="91" t="s">
        <v>31838</v>
      </c>
      <c r="P3783" s="91" t="s">
        <v>31839</v>
      </c>
      <c r="U3783" s="91">
        <v>0</v>
      </c>
      <c r="V3783" s="91">
        <v>500000</v>
      </c>
      <c r="W3783" s="91">
        <v>100</v>
      </c>
      <c r="X3783" s="91">
        <v>0</v>
      </c>
      <c r="Y3783" s="91">
        <v>0</v>
      </c>
      <c r="Z3783" s="91">
        <v>0</v>
      </c>
      <c r="AA3783" s="91">
        <v>0</v>
      </c>
      <c r="AB3783" s="91">
        <v>0</v>
      </c>
      <c r="AC3783" s="91">
        <v>100</v>
      </c>
      <c r="AD3783" s="91">
        <v>0</v>
      </c>
      <c r="AE3783" s="91">
        <v>0</v>
      </c>
      <c r="AF3783" s="91">
        <v>1</v>
      </c>
      <c r="AG3783" s="91">
        <v>540</v>
      </c>
      <c r="AH3783" s="91">
        <v>928730</v>
      </c>
      <c r="AI3783" s="91">
        <v>1</v>
      </c>
      <c r="AJ3783" s="91" t="s">
        <v>31840</v>
      </c>
      <c r="AK3783" s="91">
        <v>0</v>
      </c>
      <c r="AL3783" s="91">
        <v>0</v>
      </c>
      <c r="AM3783" s="91" t="s">
        <v>87</v>
      </c>
      <c r="AO3783" s="91">
        <v>0</v>
      </c>
      <c r="AP3783" s="91">
        <v>2</v>
      </c>
      <c r="AQ3783" s="91" t="s">
        <v>87</v>
      </c>
      <c r="AR3783" s="91" t="s">
        <v>87</v>
      </c>
      <c r="AW3783" s="91">
        <v>1</v>
      </c>
      <c r="AX3783" s="91">
        <v>0</v>
      </c>
      <c r="AZ3783" s="92">
        <v>37802</v>
      </c>
      <c r="BA3783" s="91" t="s">
        <v>183</v>
      </c>
      <c r="BB3783" s="92">
        <v>37802</v>
      </c>
      <c r="BC3783" s="91" t="s">
        <v>87</v>
      </c>
    </row>
    <row r="3784" spans="1:55">
      <c r="A3784" s="91">
        <f t="shared" si="59"/>
        <v>3783</v>
      </c>
      <c r="B3784" s="91">
        <v>1486802</v>
      </c>
      <c r="C3784" s="91">
        <v>50</v>
      </c>
      <c r="D3784" s="91">
        <v>29</v>
      </c>
      <c r="E3784" s="91" t="s">
        <v>87</v>
      </c>
      <c r="F3784" s="91" t="s">
        <v>87</v>
      </c>
      <c r="G3784" s="91" t="s">
        <v>31841</v>
      </c>
      <c r="I3784" s="91" t="s">
        <v>31842</v>
      </c>
      <c r="K3784" s="91" t="s">
        <v>31843</v>
      </c>
      <c r="L3784" s="91" t="s">
        <v>31844</v>
      </c>
      <c r="O3784" s="91" t="s">
        <v>31845</v>
      </c>
      <c r="P3784" s="91" t="s">
        <v>31846</v>
      </c>
      <c r="U3784" s="91">
        <v>1</v>
      </c>
      <c r="V3784" s="91">
        <v>500000</v>
      </c>
      <c r="W3784" s="91">
        <v>0</v>
      </c>
      <c r="X3784" s="91">
        <v>100</v>
      </c>
      <c r="Y3784" s="91">
        <v>120</v>
      </c>
      <c r="Z3784" s="91">
        <v>40</v>
      </c>
      <c r="AA3784" s="91">
        <v>60</v>
      </c>
      <c r="AB3784" s="91">
        <v>120</v>
      </c>
      <c r="AC3784" s="91">
        <v>40</v>
      </c>
      <c r="AD3784" s="91">
        <v>60</v>
      </c>
      <c r="AE3784" s="91">
        <v>120</v>
      </c>
      <c r="AF3784" s="91">
        <v>5</v>
      </c>
      <c r="AG3784" s="91">
        <v>400</v>
      </c>
      <c r="AH3784" s="91">
        <v>152138</v>
      </c>
      <c r="AI3784" s="91">
        <v>2</v>
      </c>
      <c r="AJ3784" s="91" t="s">
        <v>31847</v>
      </c>
      <c r="AK3784" s="91">
        <v>0</v>
      </c>
      <c r="AL3784" s="91">
        <v>0</v>
      </c>
      <c r="AM3784" s="91" t="s">
        <v>87</v>
      </c>
      <c r="AO3784" s="91">
        <v>0</v>
      </c>
      <c r="AP3784" s="91">
        <v>2</v>
      </c>
      <c r="AQ3784" s="91">
        <v>1147722</v>
      </c>
      <c r="AR3784" s="91" t="s">
        <v>87</v>
      </c>
      <c r="AU3784" s="93">
        <v>42760</v>
      </c>
      <c r="AW3784" s="91">
        <v>1</v>
      </c>
      <c r="AX3784" s="91">
        <v>0</v>
      </c>
      <c r="AZ3784" s="92">
        <v>39671</v>
      </c>
      <c r="BA3784" s="91" t="s">
        <v>183</v>
      </c>
      <c r="BB3784" s="92">
        <v>39671</v>
      </c>
      <c r="BC3784" s="91" t="s">
        <v>87</v>
      </c>
    </row>
    <row r="3785" spans="1:55">
      <c r="A3785" s="91">
        <f t="shared" si="59"/>
        <v>3784</v>
      </c>
      <c r="B3785" s="91">
        <v>1501003</v>
      </c>
      <c r="C3785" s="91">
        <v>50</v>
      </c>
      <c r="D3785" s="91">
        <v>29</v>
      </c>
      <c r="E3785" s="91">
        <v>15010</v>
      </c>
      <c r="F3785" s="91">
        <v>3</v>
      </c>
      <c r="G3785" s="91" t="s">
        <v>633</v>
      </c>
      <c r="I3785" s="91" t="s">
        <v>31848</v>
      </c>
      <c r="J3785" s="91" t="s">
        <v>633</v>
      </c>
      <c r="K3785" s="91" t="s">
        <v>31632</v>
      </c>
      <c r="L3785" s="91" t="s">
        <v>31849</v>
      </c>
      <c r="M3785" s="91" t="s">
        <v>31850</v>
      </c>
      <c r="O3785" s="91" t="s">
        <v>31851</v>
      </c>
      <c r="P3785" s="91" t="s">
        <v>31852</v>
      </c>
      <c r="U3785" s="91">
        <v>1</v>
      </c>
      <c r="V3785" s="91">
        <v>500000</v>
      </c>
      <c r="W3785" s="91">
        <v>0</v>
      </c>
      <c r="X3785" s="91">
        <v>100</v>
      </c>
      <c r="Y3785" s="91">
        <v>120</v>
      </c>
      <c r="Z3785" s="91">
        <v>0</v>
      </c>
      <c r="AA3785" s="91">
        <v>100</v>
      </c>
      <c r="AB3785" s="91">
        <v>120</v>
      </c>
      <c r="AC3785" s="91">
        <v>0</v>
      </c>
      <c r="AD3785" s="91">
        <v>100</v>
      </c>
      <c r="AE3785" s="91">
        <v>120</v>
      </c>
      <c r="AF3785" s="91">
        <v>5</v>
      </c>
      <c r="AG3785" s="91">
        <v>53</v>
      </c>
      <c r="AH3785" s="91">
        <v>9011487</v>
      </c>
      <c r="AI3785" s="91">
        <v>2</v>
      </c>
      <c r="AJ3785" s="91" t="s">
        <v>31853</v>
      </c>
      <c r="AK3785" s="91">
        <v>0</v>
      </c>
      <c r="AL3785" s="91">
        <v>0</v>
      </c>
      <c r="AM3785" s="91" t="s">
        <v>87</v>
      </c>
      <c r="AO3785" s="91">
        <v>0</v>
      </c>
      <c r="AP3785" s="91">
        <v>2</v>
      </c>
      <c r="AQ3785" s="91">
        <v>1283958</v>
      </c>
      <c r="AR3785" s="91" t="s">
        <v>87</v>
      </c>
      <c r="AU3785" s="93">
        <v>42060</v>
      </c>
      <c r="AW3785" s="91">
        <v>1</v>
      </c>
      <c r="AX3785" s="91">
        <v>0</v>
      </c>
      <c r="AZ3785" s="92">
        <v>36680</v>
      </c>
      <c r="BA3785" s="91" t="s">
        <v>183</v>
      </c>
      <c r="BB3785" s="92">
        <v>43090.064710648148</v>
      </c>
      <c r="BC3785" s="91" t="s">
        <v>233</v>
      </c>
    </row>
    <row r="3786" spans="1:55">
      <c r="A3786" s="91">
        <f t="shared" si="59"/>
        <v>3785</v>
      </c>
      <c r="B3786" s="91">
        <v>1521201</v>
      </c>
      <c r="C3786" s="91">
        <v>20</v>
      </c>
      <c r="D3786" s="91">
        <v>29</v>
      </c>
      <c r="E3786" s="91" t="s">
        <v>87</v>
      </c>
      <c r="F3786" s="91" t="s">
        <v>87</v>
      </c>
      <c r="G3786" s="91" t="s">
        <v>31854</v>
      </c>
      <c r="I3786" s="91" t="s">
        <v>31855</v>
      </c>
      <c r="J3786" s="91" t="s">
        <v>31856</v>
      </c>
      <c r="K3786" s="91" t="s">
        <v>31857</v>
      </c>
      <c r="L3786" s="91" t="s">
        <v>31858</v>
      </c>
      <c r="O3786" s="91" t="s">
        <v>31859</v>
      </c>
      <c r="P3786" s="91" t="s">
        <v>31860</v>
      </c>
      <c r="U3786" s="91">
        <v>0</v>
      </c>
      <c r="V3786" s="91">
        <v>500000</v>
      </c>
      <c r="W3786" s="91">
        <v>0</v>
      </c>
      <c r="X3786" s="91">
        <v>100</v>
      </c>
      <c r="Y3786" s="91">
        <v>120</v>
      </c>
      <c r="Z3786" s="91">
        <v>40</v>
      </c>
      <c r="AA3786" s="91">
        <v>60</v>
      </c>
      <c r="AB3786" s="91">
        <v>120</v>
      </c>
      <c r="AC3786" s="91">
        <v>40</v>
      </c>
      <c r="AD3786" s="91">
        <v>60</v>
      </c>
      <c r="AE3786" s="91">
        <v>120</v>
      </c>
      <c r="AF3786" s="91">
        <v>129</v>
      </c>
      <c r="AG3786" s="91">
        <v>149</v>
      </c>
      <c r="AH3786" s="91">
        <v>379701</v>
      </c>
      <c r="AI3786" s="91">
        <v>1</v>
      </c>
      <c r="AJ3786" s="91" t="s">
        <v>31861</v>
      </c>
      <c r="AK3786" s="91">
        <v>0</v>
      </c>
      <c r="AL3786" s="91">
        <v>0</v>
      </c>
      <c r="AM3786" s="91" t="s">
        <v>87</v>
      </c>
      <c r="AO3786" s="91">
        <v>0</v>
      </c>
      <c r="AP3786" s="91">
        <v>2</v>
      </c>
      <c r="AQ3786" s="91" t="s">
        <v>87</v>
      </c>
      <c r="AR3786" s="91" t="s">
        <v>87</v>
      </c>
      <c r="AW3786" s="91">
        <v>1</v>
      </c>
      <c r="AX3786" s="91">
        <v>0</v>
      </c>
      <c r="AZ3786" s="92">
        <v>38009</v>
      </c>
      <c r="BA3786" s="91" t="s">
        <v>183</v>
      </c>
      <c r="BB3786" s="92">
        <v>38009</v>
      </c>
      <c r="BC3786" s="91" t="s">
        <v>87</v>
      </c>
    </row>
    <row r="3787" spans="1:55">
      <c r="A3787" s="91">
        <f t="shared" si="59"/>
        <v>3786</v>
      </c>
      <c r="B3787" s="91">
        <v>1523901</v>
      </c>
      <c r="C3787" s="91">
        <v>94</v>
      </c>
      <c r="D3787" s="91">
        <v>29</v>
      </c>
      <c r="E3787" s="91" t="s">
        <v>87</v>
      </c>
      <c r="F3787" s="91" t="s">
        <v>87</v>
      </c>
      <c r="G3787" s="91" t="s">
        <v>31862</v>
      </c>
      <c r="I3787" s="91" t="s">
        <v>31863</v>
      </c>
      <c r="J3787" s="91" t="s">
        <v>31864</v>
      </c>
      <c r="K3787" s="91" t="s">
        <v>3306</v>
      </c>
      <c r="L3787" s="91" t="s">
        <v>31865</v>
      </c>
      <c r="M3787" s="91" t="s">
        <v>31866</v>
      </c>
      <c r="O3787" s="91" t="s">
        <v>31867</v>
      </c>
      <c r="P3787" s="91" t="s">
        <v>31868</v>
      </c>
      <c r="U3787" s="91">
        <v>0</v>
      </c>
      <c r="V3787" s="91">
        <v>500000</v>
      </c>
      <c r="W3787" s="91">
        <v>0</v>
      </c>
      <c r="X3787" s="91">
        <v>100</v>
      </c>
      <c r="Y3787" s="91">
        <v>120</v>
      </c>
      <c r="Z3787" s="91">
        <v>40</v>
      </c>
      <c r="AA3787" s="91">
        <v>60</v>
      </c>
      <c r="AB3787" s="91">
        <v>120</v>
      </c>
      <c r="AC3787" s="91">
        <v>40</v>
      </c>
      <c r="AD3787" s="91">
        <v>60</v>
      </c>
      <c r="AE3787" s="91">
        <v>120</v>
      </c>
      <c r="AF3787" s="91">
        <v>5</v>
      </c>
      <c r="AG3787" s="91">
        <v>418</v>
      </c>
      <c r="AH3787" s="91">
        <v>3711344</v>
      </c>
      <c r="AI3787" s="91">
        <v>1</v>
      </c>
      <c r="AJ3787" s="91" t="s">
        <v>31863</v>
      </c>
      <c r="AK3787" s="91">
        <v>0</v>
      </c>
      <c r="AL3787" s="91">
        <v>0</v>
      </c>
      <c r="AM3787" s="91" t="s">
        <v>87</v>
      </c>
      <c r="AO3787" s="91">
        <v>0</v>
      </c>
      <c r="AP3787" s="91">
        <v>2</v>
      </c>
      <c r="AQ3787" s="91" t="s">
        <v>87</v>
      </c>
      <c r="AR3787" s="91" t="s">
        <v>87</v>
      </c>
      <c r="AW3787" s="91">
        <v>1</v>
      </c>
      <c r="AX3787" s="91">
        <v>0</v>
      </c>
      <c r="AZ3787" s="92">
        <v>38029</v>
      </c>
      <c r="BA3787" s="91" t="s">
        <v>183</v>
      </c>
      <c r="BB3787" s="92">
        <v>42676</v>
      </c>
      <c r="BC3787" s="91" t="s">
        <v>87</v>
      </c>
    </row>
    <row r="3788" spans="1:55">
      <c r="A3788" s="91">
        <f t="shared" si="59"/>
        <v>3787</v>
      </c>
      <c r="B3788" s="91">
        <v>1563003</v>
      </c>
      <c r="C3788" s="91">
        <v>80</v>
      </c>
      <c r="D3788" s="91">
        <v>29</v>
      </c>
      <c r="E3788" s="91">
        <v>15630</v>
      </c>
      <c r="F3788" s="91">
        <v>3</v>
      </c>
      <c r="G3788" s="91" t="s">
        <v>31869</v>
      </c>
      <c r="H3788" s="91" t="s">
        <v>1083</v>
      </c>
      <c r="I3788" s="91" t="s">
        <v>31870</v>
      </c>
      <c r="J3788" s="91" t="s">
        <v>31869</v>
      </c>
      <c r="K3788" s="91" t="s">
        <v>31871</v>
      </c>
      <c r="L3788" s="91" t="s">
        <v>31872</v>
      </c>
      <c r="O3788" s="91" t="s">
        <v>31873</v>
      </c>
      <c r="P3788" s="91" t="s">
        <v>87</v>
      </c>
      <c r="U3788" s="91">
        <v>0</v>
      </c>
      <c r="V3788" s="91">
        <v>500000</v>
      </c>
      <c r="W3788" s="91">
        <v>0</v>
      </c>
      <c r="X3788" s="91">
        <v>100</v>
      </c>
      <c r="Y3788" s="91">
        <v>120</v>
      </c>
      <c r="Z3788" s="91">
        <v>40</v>
      </c>
      <c r="AA3788" s="91">
        <v>60</v>
      </c>
      <c r="AB3788" s="91">
        <v>120</v>
      </c>
      <c r="AC3788" s="91">
        <v>40</v>
      </c>
      <c r="AD3788" s="91">
        <v>60</v>
      </c>
      <c r="AE3788" s="91">
        <v>120</v>
      </c>
      <c r="AF3788" s="91">
        <v>1</v>
      </c>
      <c r="AG3788" s="91">
        <v>473</v>
      </c>
      <c r="AH3788" s="91">
        <v>139387</v>
      </c>
      <c r="AI3788" s="91">
        <v>2</v>
      </c>
      <c r="AJ3788" s="91" t="s">
        <v>31874</v>
      </c>
      <c r="AK3788" s="91">
        <v>0</v>
      </c>
      <c r="AL3788" s="91">
        <v>0</v>
      </c>
      <c r="AM3788" s="91" t="s">
        <v>87</v>
      </c>
      <c r="AO3788" s="91">
        <v>0</v>
      </c>
      <c r="AP3788" s="91">
        <v>2</v>
      </c>
      <c r="AQ3788" s="91" t="s">
        <v>87</v>
      </c>
      <c r="AR3788" s="91" t="s">
        <v>87</v>
      </c>
      <c r="AW3788" s="91">
        <v>1</v>
      </c>
      <c r="AX3788" s="91">
        <v>0</v>
      </c>
      <c r="AZ3788" s="92">
        <v>36680</v>
      </c>
      <c r="BA3788" s="91" t="s">
        <v>183</v>
      </c>
      <c r="BB3788" s="92">
        <v>36825</v>
      </c>
      <c r="BC3788" s="91" t="s">
        <v>87</v>
      </c>
    </row>
    <row r="3789" spans="1:55">
      <c r="A3789" s="91">
        <f t="shared" si="59"/>
        <v>3788</v>
      </c>
      <c r="B3789" s="91">
        <v>1584102</v>
      </c>
      <c r="C3789" s="91">
        <v>30</v>
      </c>
      <c r="D3789" s="91">
        <v>29</v>
      </c>
      <c r="E3789" s="91" t="s">
        <v>87</v>
      </c>
      <c r="F3789" s="91" t="s">
        <v>87</v>
      </c>
      <c r="G3789" s="91" t="s">
        <v>31875</v>
      </c>
      <c r="I3789" s="91" t="s">
        <v>31876</v>
      </c>
      <c r="J3789" s="91" t="s">
        <v>31877</v>
      </c>
      <c r="K3789" s="91" t="s">
        <v>3514</v>
      </c>
      <c r="L3789" s="91" t="s">
        <v>31878</v>
      </c>
      <c r="O3789" s="91" t="s">
        <v>31879</v>
      </c>
      <c r="P3789" s="91" t="s">
        <v>31880</v>
      </c>
      <c r="R3789" s="91" t="s">
        <v>31881</v>
      </c>
      <c r="S3789" s="91" t="s">
        <v>31882</v>
      </c>
      <c r="T3789" s="91" t="s">
        <v>269</v>
      </c>
      <c r="U3789" s="91">
        <v>1</v>
      </c>
      <c r="V3789" s="91">
        <v>500000</v>
      </c>
      <c r="W3789" s="91">
        <v>0</v>
      </c>
      <c r="X3789" s="91">
        <v>100</v>
      </c>
      <c r="Y3789" s="91">
        <v>120</v>
      </c>
      <c r="Z3789" s="91">
        <v>40</v>
      </c>
      <c r="AA3789" s="91">
        <v>60</v>
      </c>
      <c r="AB3789" s="91">
        <v>120</v>
      </c>
      <c r="AC3789" s="91">
        <v>40</v>
      </c>
      <c r="AD3789" s="91">
        <v>60</v>
      </c>
      <c r="AE3789" s="91">
        <v>120</v>
      </c>
      <c r="AF3789" s="91">
        <v>9</v>
      </c>
      <c r="AG3789" s="91">
        <v>15</v>
      </c>
      <c r="AH3789" s="91">
        <v>7724527</v>
      </c>
      <c r="AI3789" s="91">
        <v>1</v>
      </c>
      <c r="AJ3789" s="91" t="s">
        <v>31883</v>
      </c>
      <c r="AK3789" s="91">
        <v>0</v>
      </c>
      <c r="AL3789" s="91">
        <v>1</v>
      </c>
      <c r="AM3789" s="91">
        <v>2330293618162</v>
      </c>
      <c r="AN3789" s="91" t="s">
        <v>26558</v>
      </c>
      <c r="AO3789" s="91">
        <v>0</v>
      </c>
      <c r="AP3789" s="91">
        <v>2</v>
      </c>
      <c r="AQ3789" s="91">
        <v>1573219</v>
      </c>
      <c r="AR3789" s="91" t="s">
        <v>87</v>
      </c>
      <c r="AU3789" s="93">
        <v>42060</v>
      </c>
      <c r="AW3789" s="91">
        <v>1</v>
      </c>
      <c r="AX3789" s="91">
        <v>0</v>
      </c>
      <c r="AZ3789" s="92">
        <v>40175</v>
      </c>
      <c r="BA3789" s="91" t="s">
        <v>183</v>
      </c>
      <c r="BB3789" s="92">
        <v>42057</v>
      </c>
      <c r="BC3789" s="91" t="s">
        <v>87</v>
      </c>
    </row>
    <row r="3790" spans="1:55">
      <c r="A3790" s="91">
        <f t="shared" si="59"/>
        <v>3789</v>
      </c>
      <c r="B3790" s="91">
        <v>1601001</v>
      </c>
      <c r="C3790" s="91">
        <v>30</v>
      </c>
      <c r="D3790" s="91">
        <v>29</v>
      </c>
      <c r="E3790" s="91">
        <v>16010</v>
      </c>
      <c r="F3790" s="91">
        <v>1</v>
      </c>
      <c r="G3790" s="91" t="s">
        <v>31884</v>
      </c>
      <c r="I3790" s="91" t="s">
        <v>31885</v>
      </c>
      <c r="J3790" s="91" t="s">
        <v>31884</v>
      </c>
      <c r="K3790" s="91" t="s">
        <v>31886</v>
      </c>
      <c r="L3790" s="91" t="s">
        <v>31887</v>
      </c>
      <c r="M3790" s="91" t="s">
        <v>31888</v>
      </c>
      <c r="O3790" s="91" t="s">
        <v>31889</v>
      </c>
      <c r="P3790" s="91" t="s">
        <v>31890</v>
      </c>
      <c r="R3790" s="91" t="s">
        <v>31891</v>
      </c>
      <c r="S3790" s="91" t="s">
        <v>31892</v>
      </c>
      <c r="T3790" s="91" t="s">
        <v>269</v>
      </c>
      <c r="U3790" s="91">
        <v>1</v>
      </c>
      <c r="V3790" s="91">
        <v>500000</v>
      </c>
      <c r="W3790" s="91">
        <v>0</v>
      </c>
      <c r="X3790" s="91">
        <v>0</v>
      </c>
      <c r="Y3790" s="91">
        <v>0</v>
      </c>
      <c r="Z3790" s="91">
        <v>40</v>
      </c>
      <c r="AA3790" s="91">
        <v>60</v>
      </c>
      <c r="AB3790" s="91">
        <v>120</v>
      </c>
      <c r="AC3790" s="91">
        <v>0</v>
      </c>
      <c r="AD3790" s="91">
        <v>0</v>
      </c>
      <c r="AE3790" s="91">
        <v>0</v>
      </c>
      <c r="AF3790" s="91">
        <v>5</v>
      </c>
      <c r="AG3790" s="91">
        <v>65</v>
      </c>
      <c r="AH3790" s="91">
        <v>990057</v>
      </c>
      <c r="AI3790" s="91">
        <v>2</v>
      </c>
      <c r="AJ3790" s="91" t="s">
        <v>31893</v>
      </c>
      <c r="AK3790" s="91">
        <v>0</v>
      </c>
      <c r="AL3790" s="91">
        <v>1</v>
      </c>
      <c r="AM3790" s="91" t="s">
        <v>31894</v>
      </c>
      <c r="AN3790" s="91" t="s">
        <v>431</v>
      </c>
      <c r="AO3790" s="91">
        <v>1</v>
      </c>
      <c r="AP3790" s="91">
        <v>2</v>
      </c>
      <c r="AQ3790" s="91">
        <v>1212736</v>
      </c>
      <c r="AR3790" s="91" t="s">
        <v>87</v>
      </c>
      <c r="AU3790" s="93">
        <v>42060</v>
      </c>
      <c r="AW3790" s="91">
        <v>1</v>
      </c>
      <c r="AX3790" s="91">
        <v>0</v>
      </c>
      <c r="AZ3790" s="92">
        <v>36680</v>
      </c>
      <c r="BA3790" s="91" t="s">
        <v>183</v>
      </c>
      <c r="BB3790" s="92">
        <v>42057</v>
      </c>
      <c r="BC3790" s="91" t="s">
        <v>87</v>
      </c>
    </row>
    <row r="3791" spans="1:55">
      <c r="A3791" s="91">
        <f t="shared" si="59"/>
        <v>3790</v>
      </c>
      <c r="B3791" s="91">
        <v>1603201</v>
      </c>
      <c r="C3791" s="91">
        <v>30</v>
      </c>
      <c r="D3791" s="91">
        <v>29</v>
      </c>
      <c r="E3791" s="91" t="s">
        <v>87</v>
      </c>
      <c r="F3791" s="91" t="s">
        <v>87</v>
      </c>
      <c r="G3791" s="91" t="s">
        <v>31895</v>
      </c>
      <c r="I3791" s="91" t="s">
        <v>31896</v>
      </c>
      <c r="J3791" s="91" t="s">
        <v>31897</v>
      </c>
      <c r="K3791" s="91" t="s">
        <v>3402</v>
      </c>
      <c r="L3791" s="91" t="s">
        <v>31898</v>
      </c>
      <c r="M3791" s="91" t="s">
        <v>31899</v>
      </c>
      <c r="O3791" s="91" t="s">
        <v>31900</v>
      </c>
      <c r="P3791" s="91" t="s">
        <v>31901</v>
      </c>
      <c r="U3791" s="91">
        <v>0</v>
      </c>
      <c r="V3791" s="91">
        <v>500000</v>
      </c>
      <c r="W3791" s="91">
        <v>0</v>
      </c>
      <c r="X3791" s="91">
        <v>100</v>
      </c>
      <c r="Y3791" s="91">
        <v>120</v>
      </c>
      <c r="Z3791" s="91">
        <v>40</v>
      </c>
      <c r="AA3791" s="91">
        <v>60</v>
      </c>
      <c r="AB3791" s="91">
        <v>120</v>
      </c>
      <c r="AC3791" s="91">
        <v>0</v>
      </c>
      <c r="AD3791" s="91">
        <v>0</v>
      </c>
      <c r="AE3791" s="91">
        <v>0</v>
      </c>
      <c r="AF3791" s="91">
        <v>9</v>
      </c>
      <c r="AG3791" s="91">
        <v>941</v>
      </c>
      <c r="AH3791" s="91">
        <v>5757891</v>
      </c>
      <c r="AI3791" s="91">
        <v>1</v>
      </c>
      <c r="AJ3791" s="91" t="s">
        <v>31896</v>
      </c>
      <c r="AK3791" s="91">
        <v>0</v>
      </c>
      <c r="AL3791" s="91">
        <v>0</v>
      </c>
      <c r="AM3791" s="91" t="s">
        <v>87</v>
      </c>
      <c r="AO3791" s="91">
        <v>0</v>
      </c>
      <c r="AP3791" s="91">
        <v>2</v>
      </c>
      <c r="AQ3791" s="91" t="s">
        <v>87</v>
      </c>
      <c r="AR3791" s="91" t="s">
        <v>87</v>
      </c>
      <c r="AW3791" s="91">
        <v>1</v>
      </c>
      <c r="AX3791" s="91">
        <v>0</v>
      </c>
      <c r="AZ3791" s="92">
        <v>38439</v>
      </c>
      <c r="BA3791" s="91" t="s">
        <v>183</v>
      </c>
      <c r="BB3791" s="92">
        <v>42053</v>
      </c>
      <c r="BC3791" s="91" t="s">
        <v>87</v>
      </c>
    </row>
    <row r="3792" spans="1:55">
      <c r="A3792" s="91">
        <f t="shared" si="59"/>
        <v>3791</v>
      </c>
      <c r="B3792" s="91">
        <v>1605701</v>
      </c>
      <c r="C3792" s="91">
        <v>30</v>
      </c>
      <c r="D3792" s="91">
        <v>29</v>
      </c>
      <c r="E3792" s="91" t="s">
        <v>87</v>
      </c>
      <c r="F3792" s="91" t="s">
        <v>87</v>
      </c>
      <c r="G3792" s="91" t="s">
        <v>31902</v>
      </c>
      <c r="I3792" s="91" t="s">
        <v>31903</v>
      </c>
      <c r="J3792" s="91" t="s">
        <v>31904</v>
      </c>
      <c r="K3792" s="91" t="s">
        <v>7314</v>
      </c>
      <c r="L3792" s="91" t="s">
        <v>31905</v>
      </c>
      <c r="O3792" s="91" t="s">
        <v>31906</v>
      </c>
      <c r="P3792" s="91" t="s">
        <v>87</v>
      </c>
      <c r="U3792" s="91">
        <v>0</v>
      </c>
      <c r="V3792" s="91">
        <v>500000</v>
      </c>
      <c r="W3792" s="91">
        <v>40</v>
      </c>
      <c r="X3792" s="91">
        <v>60</v>
      </c>
      <c r="Y3792" s="91">
        <v>120</v>
      </c>
      <c r="Z3792" s="91">
        <v>40</v>
      </c>
      <c r="AA3792" s="91">
        <v>60</v>
      </c>
      <c r="AB3792" s="91">
        <v>120</v>
      </c>
      <c r="AC3792" s="91">
        <v>40</v>
      </c>
      <c r="AD3792" s="91">
        <v>60</v>
      </c>
      <c r="AE3792" s="91">
        <v>120</v>
      </c>
      <c r="AF3792" s="91">
        <v>9</v>
      </c>
      <c r="AG3792" s="91">
        <v>150</v>
      </c>
      <c r="AH3792" s="91">
        <v>56317</v>
      </c>
      <c r="AI3792" s="91">
        <v>2</v>
      </c>
      <c r="AJ3792" s="91" t="s">
        <v>31903</v>
      </c>
      <c r="AK3792" s="91">
        <v>0</v>
      </c>
      <c r="AL3792" s="91">
        <v>0</v>
      </c>
      <c r="AM3792" s="91" t="s">
        <v>87</v>
      </c>
      <c r="AO3792" s="91">
        <v>0</v>
      </c>
      <c r="AP3792" s="91">
        <v>2</v>
      </c>
      <c r="AQ3792" s="91" t="s">
        <v>87</v>
      </c>
      <c r="AR3792" s="91" t="s">
        <v>87</v>
      </c>
      <c r="AW3792" s="91">
        <v>1</v>
      </c>
      <c r="AX3792" s="91">
        <v>0</v>
      </c>
      <c r="AZ3792" s="92">
        <v>38461</v>
      </c>
      <c r="BA3792" s="91" t="s">
        <v>183</v>
      </c>
      <c r="BB3792" s="92">
        <v>38461</v>
      </c>
      <c r="BC3792" s="91" t="s">
        <v>87</v>
      </c>
    </row>
    <row r="3793" spans="1:55">
      <c r="A3793" s="91">
        <f t="shared" si="59"/>
        <v>3792</v>
      </c>
      <c r="B3793" s="91">
        <v>1622501</v>
      </c>
      <c r="C3793" s="91">
        <v>30</v>
      </c>
      <c r="D3793" s="91">
        <v>29</v>
      </c>
      <c r="E3793" s="91" t="s">
        <v>87</v>
      </c>
      <c r="F3793" s="91" t="s">
        <v>87</v>
      </c>
      <c r="G3793" s="91" t="s">
        <v>31907</v>
      </c>
      <c r="I3793" s="91" t="s">
        <v>31908</v>
      </c>
      <c r="J3793" s="91" t="s">
        <v>31909</v>
      </c>
      <c r="K3793" s="91" t="s">
        <v>31910</v>
      </c>
      <c r="L3793" s="91" t="s">
        <v>31911</v>
      </c>
      <c r="O3793" s="91" t="s">
        <v>31912</v>
      </c>
      <c r="P3793" s="91" t="s">
        <v>31913</v>
      </c>
      <c r="U3793" s="91">
        <v>0</v>
      </c>
      <c r="V3793" s="91">
        <v>500000</v>
      </c>
      <c r="W3793" s="91">
        <v>0</v>
      </c>
      <c r="X3793" s="91">
        <v>100</v>
      </c>
      <c r="Y3793" s="91">
        <v>120</v>
      </c>
      <c r="Z3793" s="91">
        <v>0</v>
      </c>
      <c r="AA3793" s="91">
        <v>0</v>
      </c>
      <c r="AB3793" s="91">
        <v>0</v>
      </c>
      <c r="AC3793" s="91">
        <v>0</v>
      </c>
      <c r="AD3793" s="91">
        <v>0</v>
      </c>
      <c r="AE3793" s="91">
        <v>0</v>
      </c>
      <c r="AF3793" s="91">
        <v>168</v>
      </c>
      <c r="AG3793" s="91">
        <v>602</v>
      </c>
      <c r="AH3793" s="91">
        <v>7547</v>
      </c>
      <c r="AI3793" s="91">
        <v>2</v>
      </c>
      <c r="AJ3793" s="91" t="s">
        <v>31914</v>
      </c>
      <c r="AK3793" s="91">
        <v>0</v>
      </c>
      <c r="AL3793" s="91">
        <v>0</v>
      </c>
      <c r="AM3793" s="91" t="s">
        <v>87</v>
      </c>
      <c r="AO3793" s="91">
        <v>0</v>
      </c>
      <c r="AP3793" s="91">
        <v>2</v>
      </c>
      <c r="AQ3793" s="91" t="s">
        <v>87</v>
      </c>
      <c r="AR3793" s="91" t="s">
        <v>87</v>
      </c>
      <c r="AW3793" s="91">
        <v>1</v>
      </c>
      <c r="AX3793" s="91">
        <v>0</v>
      </c>
      <c r="AZ3793" s="92">
        <v>38533</v>
      </c>
      <c r="BA3793" s="91" t="s">
        <v>183</v>
      </c>
      <c r="BB3793" s="92">
        <v>42934.06045138889</v>
      </c>
      <c r="BC3793" s="91" t="s">
        <v>233</v>
      </c>
    </row>
    <row r="3794" spans="1:55">
      <c r="A3794" s="91">
        <f t="shared" si="59"/>
        <v>3793</v>
      </c>
      <c r="B3794" s="91">
        <v>1637301</v>
      </c>
      <c r="C3794" s="91">
        <v>50</v>
      </c>
      <c r="D3794" s="91">
        <v>29</v>
      </c>
      <c r="E3794" s="91" t="s">
        <v>87</v>
      </c>
      <c r="F3794" s="91" t="s">
        <v>87</v>
      </c>
      <c r="G3794" s="91" t="s">
        <v>27214</v>
      </c>
      <c r="I3794" s="91" t="s">
        <v>27215</v>
      </c>
      <c r="J3794" s="91" t="s">
        <v>31915</v>
      </c>
      <c r="K3794" s="91" t="s">
        <v>27216</v>
      </c>
      <c r="L3794" s="91" t="s">
        <v>31916</v>
      </c>
      <c r="O3794" s="91" t="s">
        <v>27218</v>
      </c>
      <c r="P3794" s="91" t="s">
        <v>27219</v>
      </c>
      <c r="R3794" s="91" t="s">
        <v>31917</v>
      </c>
      <c r="S3794" s="91" t="s">
        <v>27221</v>
      </c>
      <c r="T3794" s="91" t="s">
        <v>269</v>
      </c>
      <c r="U3794" s="91">
        <v>0</v>
      </c>
      <c r="V3794" s="91">
        <v>0</v>
      </c>
      <c r="W3794" s="91">
        <v>0</v>
      </c>
      <c r="X3794" s="91">
        <v>100</v>
      </c>
      <c r="Y3794" s="91">
        <v>120</v>
      </c>
      <c r="Z3794" s="91">
        <v>40</v>
      </c>
      <c r="AA3794" s="91">
        <v>60</v>
      </c>
      <c r="AB3794" s="91">
        <v>120</v>
      </c>
      <c r="AC3794" s="91">
        <v>40</v>
      </c>
      <c r="AD3794" s="91">
        <v>60</v>
      </c>
      <c r="AE3794" s="91">
        <v>120</v>
      </c>
      <c r="AF3794" s="91">
        <v>5</v>
      </c>
      <c r="AG3794" s="91">
        <v>276</v>
      </c>
      <c r="AH3794" s="91">
        <v>510609</v>
      </c>
      <c r="AI3794" s="91">
        <v>2</v>
      </c>
      <c r="AJ3794" s="91" t="s">
        <v>27215</v>
      </c>
      <c r="AK3794" s="91">
        <v>0</v>
      </c>
      <c r="AL3794" s="91">
        <v>0</v>
      </c>
      <c r="AM3794" s="91" t="s">
        <v>87</v>
      </c>
      <c r="AO3794" s="91">
        <v>1</v>
      </c>
      <c r="AP3794" s="91">
        <v>2</v>
      </c>
      <c r="AQ3794" s="91" t="s">
        <v>87</v>
      </c>
      <c r="AR3794" s="91" t="s">
        <v>87</v>
      </c>
      <c r="AW3794" s="91">
        <v>1</v>
      </c>
      <c r="AX3794" s="91">
        <v>0</v>
      </c>
      <c r="AZ3794" s="92">
        <v>41877</v>
      </c>
      <c r="BA3794" s="91" t="s">
        <v>183</v>
      </c>
      <c r="BB3794" s="92">
        <v>41877</v>
      </c>
      <c r="BC3794" s="91" t="s">
        <v>87</v>
      </c>
    </row>
    <row r="3795" spans="1:55">
      <c r="A3795" s="91">
        <f t="shared" si="59"/>
        <v>3794</v>
      </c>
      <c r="B3795" s="91">
        <v>1647701</v>
      </c>
      <c r="C3795" s="91">
        <v>20</v>
      </c>
      <c r="D3795" s="91">
        <v>29</v>
      </c>
      <c r="E3795" s="91" t="s">
        <v>87</v>
      </c>
      <c r="F3795" s="91" t="s">
        <v>87</v>
      </c>
      <c r="G3795" s="91" t="s">
        <v>7763</v>
      </c>
      <c r="H3795" s="91" t="s">
        <v>2460</v>
      </c>
      <c r="I3795" s="91" t="s">
        <v>31918</v>
      </c>
      <c r="J3795" s="91" t="s">
        <v>31919</v>
      </c>
      <c r="K3795" s="91" t="s">
        <v>31920</v>
      </c>
      <c r="L3795" s="91" t="s">
        <v>31921</v>
      </c>
      <c r="O3795" s="91" t="s">
        <v>31922</v>
      </c>
      <c r="P3795" s="91" t="s">
        <v>31923</v>
      </c>
      <c r="U3795" s="91">
        <v>0</v>
      </c>
      <c r="V3795" s="91">
        <v>500000</v>
      </c>
      <c r="W3795" s="91">
        <v>0</v>
      </c>
      <c r="X3795" s="91">
        <v>100</v>
      </c>
      <c r="Y3795" s="91">
        <v>120</v>
      </c>
      <c r="Z3795" s="91">
        <v>0</v>
      </c>
      <c r="AA3795" s="91">
        <v>100</v>
      </c>
      <c r="AB3795" s="91">
        <v>120</v>
      </c>
      <c r="AC3795" s="91">
        <v>0</v>
      </c>
      <c r="AD3795" s="91">
        <v>100</v>
      </c>
      <c r="AE3795" s="91">
        <v>120</v>
      </c>
      <c r="AF3795" s="91">
        <v>130</v>
      </c>
      <c r="AG3795" s="91">
        <v>124</v>
      </c>
      <c r="AH3795" s="91">
        <v>1320068</v>
      </c>
      <c r="AI3795" s="91">
        <v>1</v>
      </c>
      <c r="AJ3795" s="91" t="s">
        <v>31924</v>
      </c>
      <c r="AK3795" s="91">
        <v>0</v>
      </c>
      <c r="AL3795" s="91">
        <v>2</v>
      </c>
      <c r="AM3795" s="91" t="s">
        <v>87</v>
      </c>
      <c r="AO3795" s="91">
        <v>0</v>
      </c>
      <c r="AP3795" s="91">
        <v>2</v>
      </c>
      <c r="AQ3795" s="91" t="s">
        <v>87</v>
      </c>
      <c r="AR3795" s="91" t="s">
        <v>87</v>
      </c>
      <c r="AW3795" s="91">
        <v>1</v>
      </c>
      <c r="AX3795" s="91">
        <v>0</v>
      </c>
      <c r="AZ3795" s="92">
        <v>38671</v>
      </c>
      <c r="BA3795" s="91" t="s">
        <v>183</v>
      </c>
      <c r="BB3795" s="92">
        <v>38672</v>
      </c>
      <c r="BC3795" s="91" t="s">
        <v>87</v>
      </c>
    </row>
    <row r="3796" spans="1:55">
      <c r="A3796" s="91">
        <f t="shared" si="59"/>
        <v>3795</v>
      </c>
      <c r="B3796" s="91">
        <v>1653501</v>
      </c>
      <c r="C3796" s="91">
        <v>38</v>
      </c>
      <c r="D3796" s="91">
        <v>29</v>
      </c>
      <c r="E3796" s="91" t="s">
        <v>87</v>
      </c>
      <c r="F3796" s="91" t="s">
        <v>87</v>
      </c>
      <c r="G3796" s="91" t="s">
        <v>31925</v>
      </c>
      <c r="I3796" s="91" t="s">
        <v>31926</v>
      </c>
      <c r="K3796" s="91" t="s">
        <v>31927</v>
      </c>
      <c r="L3796" s="91" t="s">
        <v>31928</v>
      </c>
      <c r="O3796" s="91" t="s">
        <v>31929</v>
      </c>
      <c r="P3796" s="91" t="s">
        <v>31930</v>
      </c>
      <c r="R3796" s="91" t="s">
        <v>31931</v>
      </c>
      <c r="T3796" s="91" t="s">
        <v>346</v>
      </c>
      <c r="U3796" s="91">
        <v>0</v>
      </c>
      <c r="V3796" s="91">
        <v>500000</v>
      </c>
      <c r="W3796" s="91">
        <v>0</v>
      </c>
      <c r="X3796" s="91">
        <v>0</v>
      </c>
      <c r="Y3796" s="91">
        <v>0</v>
      </c>
      <c r="Z3796" s="91">
        <v>0</v>
      </c>
      <c r="AA3796" s="91">
        <v>0</v>
      </c>
      <c r="AB3796" s="91">
        <v>0</v>
      </c>
      <c r="AC3796" s="91">
        <v>0</v>
      </c>
      <c r="AD3796" s="91">
        <v>100</v>
      </c>
      <c r="AE3796" s="91">
        <v>120</v>
      </c>
      <c r="AF3796" s="91">
        <v>1610</v>
      </c>
      <c r="AG3796" s="91">
        <v>91</v>
      </c>
      <c r="AH3796" s="91">
        <v>237375</v>
      </c>
      <c r="AI3796" s="91">
        <v>1</v>
      </c>
      <c r="AJ3796" s="91" t="s">
        <v>31932</v>
      </c>
      <c r="AK3796" s="91">
        <v>0</v>
      </c>
      <c r="AL3796" s="91">
        <v>2</v>
      </c>
      <c r="AM3796" s="91" t="s">
        <v>87</v>
      </c>
      <c r="AO3796" s="91">
        <v>0</v>
      </c>
      <c r="AP3796" s="91">
        <v>2</v>
      </c>
      <c r="AQ3796" s="91" t="s">
        <v>87</v>
      </c>
      <c r="AR3796" s="91" t="s">
        <v>87</v>
      </c>
      <c r="AW3796" s="91">
        <v>1</v>
      </c>
      <c r="AX3796" s="91">
        <v>0</v>
      </c>
      <c r="AZ3796" s="92">
        <v>38698</v>
      </c>
      <c r="BA3796" s="91" t="s">
        <v>183</v>
      </c>
      <c r="BB3796" s="92">
        <v>42695</v>
      </c>
      <c r="BC3796" s="91" t="s">
        <v>87</v>
      </c>
    </row>
    <row r="3797" spans="1:55">
      <c r="A3797" s="91">
        <f t="shared" si="59"/>
        <v>3796</v>
      </c>
      <c r="B3797" s="91">
        <v>1736101</v>
      </c>
      <c r="C3797" s="91">
        <v>30</v>
      </c>
      <c r="D3797" s="91">
        <v>29</v>
      </c>
      <c r="E3797" s="91" t="s">
        <v>87</v>
      </c>
      <c r="F3797" s="91" t="s">
        <v>87</v>
      </c>
      <c r="G3797" s="91" t="s">
        <v>31933</v>
      </c>
      <c r="I3797" s="91" t="s">
        <v>31934</v>
      </c>
      <c r="J3797" s="91" t="s">
        <v>31935</v>
      </c>
      <c r="K3797" s="91" t="s">
        <v>31936</v>
      </c>
      <c r="L3797" s="91" t="s">
        <v>31937</v>
      </c>
      <c r="O3797" s="91" t="s">
        <v>31938</v>
      </c>
      <c r="P3797" s="91" t="s">
        <v>31939</v>
      </c>
      <c r="U3797" s="91">
        <v>0</v>
      </c>
      <c r="V3797" s="91">
        <v>0</v>
      </c>
      <c r="W3797" s="91">
        <v>100</v>
      </c>
      <c r="X3797" s="91">
        <v>0</v>
      </c>
      <c r="Y3797" s="91">
        <v>0</v>
      </c>
      <c r="Z3797" s="91">
        <v>0</v>
      </c>
      <c r="AA3797" s="91">
        <v>0</v>
      </c>
      <c r="AB3797" s="91">
        <v>0</v>
      </c>
      <c r="AC3797" s="91">
        <v>0</v>
      </c>
      <c r="AD3797" s="91">
        <v>0</v>
      </c>
      <c r="AE3797" s="91">
        <v>0</v>
      </c>
      <c r="AF3797" s="91">
        <v>1</v>
      </c>
      <c r="AG3797" s="91">
        <v>9</v>
      </c>
      <c r="AH3797" s="91">
        <v>110187</v>
      </c>
      <c r="AI3797" s="91">
        <v>2</v>
      </c>
      <c r="AJ3797" s="91" t="s">
        <v>31940</v>
      </c>
      <c r="AK3797" s="91">
        <v>0</v>
      </c>
      <c r="AL3797" s="91">
        <v>0</v>
      </c>
      <c r="AM3797" s="91" t="s">
        <v>87</v>
      </c>
      <c r="AO3797" s="91">
        <v>0</v>
      </c>
      <c r="AP3797" s="91">
        <v>2</v>
      </c>
      <c r="AQ3797" s="91" t="s">
        <v>87</v>
      </c>
      <c r="AR3797" s="91" t="s">
        <v>87</v>
      </c>
      <c r="AW3797" s="91">
        <v>1</v>
      </c>
      <c r="AX3797" s="91">
        <v>0</v>
      </c>
      <c r="AZ3797" s="92">
        <v>39076</v>
      </c>
      <c r="BA3797" s="91" t="s">
        <v>183</v>
      </c>
      <c r="BB3797" s="92">
        <v>39076</v>
      </c>
      <c r="BC3797" s="91" t="s">
        <v>87</v>
      </c>
    </row>
    <row r="3798" spans="1:55">
      <c r="A3798" s="91">
        <f t="shared" si="59"/>
        <v>3797</v>
      </c>
      <c r="B3798" s="91">
        <v>1742901</v>
      </c>
      <c r="C3798" s="91">
        <v>77</v>
      </c>
      <c r="D3798" s="91">
        <v>29</v>
      </c>
      <c r="E3798" s="91" t="s">
        <v>87</v>
      </c>
      <c r="F3798" s="91" t="s">
        <v>87</v>
      </c>
      <c r="G3798" s="91" t="s">
        <v>31941</v>
      </c>
      <c r="I3798" s="91" t="s">
        <v>31942</v>
      </c>
      <c r="J3798" s="91" t="s">
        <v>31943</v>
      </c>
      <c r="K3798" s="91" t="s">
        <v>31944</v>
      </c>
      <c r="L3798" s="91" t="s">
        <v>31945</v>
      </c>
      <c r="O3798" s="91" t="s">
        <v>31946</v>
      </c>
      <c r="P3798" s="91" t="s">
        <v>31947</v>
      </c>
      <c r="R3798" s="91" t="s">
        <v>31948</v>
      </c>
      <c r="T3798" s="91" t="s">
        <v>269</v>
      </c>
      <c r="U3798" s="91">
        <v>0</v>
      </c>
      <c r="V3798" s="91">
        <v>500000</v>
      </c>
      <c r="W3798" s="91">
        <v>0</v>
      </c>
      <c r="X3798" s="91">
        <v>100</v>
      </c>
      <c r="Y3798" s="91">
        <v>120</v>
      </c>
      <c r="Z3798" s="91">
        <v>40</v>
      </c>
      <c r="AA3798" s="91">
        <v>60</v>
      </c>
      <c r="AB3798" s="91">
        <v>120</v>
      </c>
      <c r="AC3798" s="91">
        <v>0</v>
      </c>
      <c r="AD3798" s="91">
        <v>100</v>
      </c>
      <c r="AE3798" s="91">
        <v>120</v>
      </c>
      <c r="AF3798" s="91">
        <v>167</v>
      </c>
      <c r="AG3798" s="91">
        <v>100</v>
      </c>
      <c r="AH3798" s="91">
        <v>2672543</v>
      </c>
      <c r="AI3798" s="91">
        <v>1</v>
      </c>
      <c r="AJ3798" s="91" t="s">
        <v>31949</v>
      </c>
      <c r="AK3798" s="91">
        <v>0</v>
      </c>
      <c r="AL3798" s="91">
        <v>0</v>
      </c>
      <c r="AM3798" s="91" t="s">
        <v>87</v>
      </c>
      <c r="AO3798" s="91">
        <v>0</v>
      </c>
      <c r="AP3798" s="91">
        <v>2</v>
      </c>
      <c r="AQ3798" s="91" t="s">
        <v>87</v>
      </c>
      <c r="AR3798" s="91" t="s">
        <v>87</v>
      </c>
      <c r="AW3798" s="91">
        <v>1</v>
      </c>
      <c r="AX3798" s="91">
        <v>0</v>
      </c>
      <c r="AZ3798" s="92">
        <v>39115</v>
      </c>
      <c r="BA3798" s="91" t="s">
        <v>183</v>
      </c>
      <c r="BB3798" s="92">
        <v>43041.593425925923</v>
      </c>
      <c r="BC3798" s="91" t="s">
        <v>233</v>
      </c>
    </row>
    <row r="3799" spans="1:55">
      <c r="A3799" s="91">
        <f t="shared" si="59"/>
        <v>3798</v>
      </c>
      <c r="B3799" s="91">
        <v>1809601</v>
      </c>
      <c r="C3799" s="91">
        <v>30</v>
      </c>
      <c r="D3799" s="91">
        <v>29</v>
      </c>
      <c r="E3799" s="91" t="s">
        <v>87</v>
      </c>
      <c r="F3799" s="91" t="s">
        <v>87</v>
      </c>
      <c r="G3799" s="91" t="s">
        <v>31950</v>
      </c>
      <c r="I3799" s="91" t="s">
        <v>31951</v>
      </c>
      <c r="K3799" s="91" t="s">
        <v>31952</v>
      </c>
      <c r="L3799" s="91" t="s">
        <v>31953</v>
      </c>
      <c r="O3799" s="91" t="s">
        <v>31954</v>
      </c>
      <c r="P3799" s="91" t="s">
        <v>87</v>
      </c>
      <c r="U3799" s="91">
        <v>0</v>
      </c>
      <c r="V3799" s="91">
        <v>500000</v>
      </c>
      <c r="W3799" s="91">
        <v>40</v>
      </c>
      <c r="X3799" s="91">
        <v>60</v>
      </c>
      <c r="Y3799" s="91">
        <v>120</v>
      </c>
      <c r="Z3799" s="91">
        <v>0</v>
      </c>
      <c r="AA3799" s="91">
        <v>0</v>
      </c>
      <c r="AB3799" s="91">
        <v>0</v>
      </c>
      <c r="AC3799" s="91">
        <v>0</v>
      </c>
      <c r="AD3799" s="91">
        <v>0</v>
      </c>
      <c r="AE3799" s="91">
        <v>0</v>
      </c>
      <c r="AF3799" s="91">
        <v>128</v>
      </c>
      <c r="AG3799" s="91">
        <v>146</v>
      </c>
      <c r="AH3799" s="91">
        <v>49534</v>
      </c>
      <c r="AI3799" s="91">
        <v>1</v>
      </c>
      <c r="AJ3799" s="91" t="s">
        <v>31951</v>
      </c>
      <c r="AK3799" s="91">
        <v>0</v>
      </c>
      <c r="AL3799" s="91">
        <v>0</v>
      </c>
      <c r="AM3799" s="91" t="s">
        <v>87</v>
      </c>
      <c r="AO3799" s="91">
        <v>0</v>
      </c>
      <c r="AP3799" s="91">
        <v>2</v>
      </c>
      <c r="AQ3799" s="91" t="s">
        <v>87</v>
      </c>
      <c r="AR3799" s="91" t="s">
        <v>87</v>
      </c>
      <c r="AW3799" s="91">
        <v>1</v>
      </c>
      <c r="AX3799" s="91">
        <v>0</v>
      </c>
      <c r="AZ3799" s="92">
        <v>39414</v>
      </c>
      <c r="BA3799" s="91" t="s">
        <v>183</v>
      </c>
      <c r="BB3799" s="92">
        <v>39414</v>
      </c>
      <c r="BC3799" s="91" t="s">
        <v>87</v>
      </c>
    </row>
    <row r="3800" spans="1:55">
      <c r="A3800" s="91">
        <f t="shared" si="59"/>
        <v>3799</v>
      </c>
      <c r="B3800" s="91">
        <v>1827301</v>
      </c>
      <c r="C3800" s="91">
        <v>94</v>
      </c>
      <c r="D3800" s="91">
        <v>29</v>
      </c>
      <c r="E3800" s="91" t="s">
        <v>87</v>
      </c>
      <c r="F3800" s="91" t="s">
        <v>87</v>
      </c>
      <c r="G3800" s="91" t="s">
        <v>31955</v>
      </c>
      <c r="I3800" s="91" t="s">
        <v>31956</v>
      </c>
      <c r="J3800" s="91" t="s">
        <v>31957</v>
      </c>
      <c r="K3800" s="91" t="s">
        <v>3955</v>
      </c>
      <c r="L3800" s="91" t="s">
        <v>31958</v>
      </c>
      <c r="O3800" s="91" t="s">
        <v>31959</v>
      </c>
      <c r="P3800" s="91" t="s">
        <v>87</v>
      </c>
      <c r="U3800" s="91">
        <v>0</v>
      </c>
      <c r="V3800" s="91">
        <v>500000</v>
      </c>
      <c r="W3800" s="91">
        <v>100</v>
      </c>
      <c r="X3800" s="91">
        <v>0</v>
      </c>
      <c r="Y3800" s="91">
        <v>0</v>
      </c>
      <c r="Z3800" s="91">
        <v>0</v>
      </c>
      <c r="AA3800" s="91">
        <v>0</v>
      </c>
      <c r="AB3800" s="91">
        <v>0</v>
      </c>
      <c r="AC3800" s="91">
        <v>0</v>
      </c>
      <c r="AD3800" s="91">
        <v>0</v>
      </c>
      <c r="AE3800" s="91">
        <v>0</v>
      </c>
      <c r="AF3800" s="91">
        <v>543</v>
      </c>
      <c r="AG3800" s="91">
        <v>133</v>
      </c>
      <c r="AH3800" s="91">
        <v>3766</v>
      </c>
      <c r="AI3800" s="91">
        <v>2</v>
      </c>
      <c r="AJ3800" s="91" t="s">
        <v>31960</v>
      </c>
      <c r="AK3800" s="91">
        <v>0</v>
      </c>
      <c r="AL3800" s="91">
        <v>2</v>
      </c>
      <c r="AM3800" s="91" t="s">
        <v>87</v>
      </c>
      <c r="AO3800" s="91">
        <v>0</v>
      </c>
      <c r="AP3800" s="91">
        <v>0</v>
      </c>
      <c r="AQ3800" s="91" t="s">
        <v>87</v>
      </c>
      <c r="AR3800" s="91" t="s">
        <v>87</v>
      </c>
      <c r="AW3800" s="91">
        <v>1</v>
      </c>
      <c r="AX3800" s="91">
        <v>0</v>
      </c>
      <c r="AZ3800" s="92">
        <v>39503</v>
      </c>
      <c r="BA3800" s="91" t="s">
        <v>183</v>
      </c>
      <c r="BB3800" s="92">
        <v>41115</v>
      </c>
      <c r="BC3800" s="91" t="s">
        <v>87</v>
      </c>
    </row>
    <row r="3801" spans="1:55">
      <c r="A3801" s="91">
        <f t="shared" si="59"/>
        <v>3800</v>
      </c>
      <c r="B3801" s="91">
        <v>1832401</v>
      </c>
      <c r="C3801" s="91">
        <v>30</v>
      </c>
      <c r="D3801" s="91">
        <v>29</v>
      </c>
      <c r="E3801" s="91" t="s">
        <v>87</v>
      </c>
      <c r="F3801" s="91" t="s">
        <v>87</v>
      </c>
      <c r="G3801" s="91" t="s">
        <v>31961</v>
      </c>
      <c r="I3801" s="91" t="s">
        <v>31962</v>
      </c>
      <c r="J3801" s="91" t="s">
        <v>31963</v>
      </c>
      <c r="K3801" s="91" t="s">
        <v>31964</v>
      </c>
      <c r="L3801" s="91" t="s">
        <v>31965</v>
      </c>
      <c r="M3801" s="91" t="s">
        <v>31966</v>
      </c>
      <c r="O3801" s="91" t="s">
        <v>31967</v>
      </c>
      <c r="P3801" s="91" t="s">
        <v>31968</v>
      </c>
      <c r="U3801" s="91">
        <v>0</v>
      </c>
      <c r="V3801" s="91">
        <v>500000</v>
      </c>
      <c r="W3801" s="91">
        <v>0</v>
      </c>
      <c r="X3801" s="91">
        <v>100</v>
      </c>
      <c r="Y3801" s="91">
        <v>120</v>
      </c>
      <c r="Z3801" s="91">
        <v>0</v>
      </c>
      <c r="AA3801" s="91">
        <v>0</v>
      </c>
      <c r="AB3801" s="91">
        <v>0</v>
      </c>
      <c r="AC3801" s="91">
        <v>0</v>
      </c>
      <c r="AD3801" s="91">
        <v>0</v>
      </c>
      <c r="AE3801" s="91">
        <v>0</v>
      </c>
      <c r="AF3801" s="91">
        <v>1</v>
      </c>
      <c r="AG3801" s="91">
        <v>527</v>
      </c>
      <c r="AH3801" s="91">
        <v>18921</v>
      </c>
      <c r="AI3801" s="91">
        <v>2</v>
      </c>
      <c r="AJ3801" s="91" t="s">
        <v>31969</v>
      </c>
      <c r="AK3801" s="91">
        <v>0</v>
      </c>
      <c r="AL3801" s="91">
        <v>0</v>
      </c>
      <c r="AM3801" s="91" t="s">
        <v>87</v>
      </c>
      <c r="AO3801" s="91">
        <v>0</v>
      </c>
      <c r="AP3801" s="91">
        <v>2</v>
      </c>
      <c r="AQ3801" s="91" t="s">
        <v>87</v>
      </c>
      <c r="AR3801" s="91" t="s">
        <v>87</v>
      </c>
      <c r="AW3801" s="91">
        <v>1</v>
      </c>
      <c r="AX3801" s="91">
        <v>0</v>
      </c>
      <c r="AZ3801" s="92">
        <v>39525</v>
      </c>
      <c r="BA3801" s="91" t="s">
        <v>183</v>
      </c>
      <c r="BB3801" s="92">
        <v>41571</v>
      </c>
      <c r="BC3801" s="91" t="s">
        <v>87</v>
      </c>
    </row>
    <row r="3802" spans="1:55">
      <c r="A3802" s="91">
        <f t="shared" si="59"/>
        <v>3801</v>
      </c>
      <c r="B3802" s="91">
        <v>1835301</v>
      </c>
      <c r="C3802" s="91">
        <v>70</v>
      </c>
      <c r="D3802" s="91">
        <v>29</v>
      </c>
      <c r="E3802" s="91" t="s">
        <v>87</v>
      </c>
      <c r="F3802" s="91" t="s">
        <v>87</v>
      </c>
      <c r="G3802" s="91" t="s">
        <v>31970</v>
      </c>
      <c r="I3802" s="91" t="s">
        <v>31971</v>
      </c>
      <c r="J3802" s="91" t="s">
        <v>31972</v>
      </c>
      <c r="K3802" s="91" t="s">
        <v>31973</v>
      </c>
      <c r="L3802" s="91" t="s">
        <v>31974</v>
      </c>
      <c r="O3802" s="91" t="s">
        <v>31975</v>
      </c>
      <c r="P3802" s="91" t="s">
        <v>31976</v>
      </c>
      <c r="R3802" s="91" t="s">
        <v>31977</v>
      </c>
      <c r="S3802" s="91" t="s">
        <v>31978</v>
      </c>
      <c r="T3802" s="91" t="s">
        <v>201</v>
      </c>
      <c r="U3802" s="91">
        <v>0</v>
      </c>
      <c r="V3802" s="91">
        <v>500000</v>
      </c>
      <c r="W3802" s="91">
        <v>0</v>
      </c>
      <c r="X3802" s="91">
        <v>100</v>
      </c>
      <c r="Y3802" s="91">
        <v>120</v>
      </c>
      <c r="Z3802" s="91">
        <v>40</v>
      </c>
      <c r="AA3802" s="91">
        <v>60</v>
      </c>
      <c r="AB3802" s="91">
        <v>120</v>
      </c>
      <c r="AC3802" s="91">
        <v>0</v>
      </c>
      <c r="AD3802" s="91">
        <v>100</v>
      </c>
      <c r="AE3802" s="91">
        <v>120</v>
      </c>
      <c r="AF3802" s="91">
        <v>10</v>
      </c>
      <c r="AG3802" s="91">
        <v>114</v>
      </c>
      <c r="AH3802" s="91">
        <v>800216</v>
      </c>
      <c r="AI3802" s="91">
        <v>2</v>
      </c>
      <c r="AJ3802" s="91" t="s">
        <v>31979</v>
      </c>
      <c r="AK3802" s="91">
        <v>0</v>
      </c>
      <c r="AL3802" s="91">
        <v>0</v>
      </c>
      <c r="AM3802" s="91" t="s">
        <v>87</v>
      </c>
      <c r="AO3802" s="91">
        <v>0</v>
      </c>
      <c r="AP3802" s="91">
        <v>2</v>
      </c>
      <c r="AQ3802" s="91" t="s">
        <v>87</v>
      </c>
      <c r="AR3802" s="91" t="s">
        <v>87</v>
      </c>
      <c r="AW3802" s="91">
        <v>1</v>
      </c>
      <c r="AX3802" s="91">
        <v>0</v>
      </c>
      <c r="AZ3802" s="92">
        <v>39533</v>
      </c>
      <c r="BA3802" s="91" t="s">
        <v>183</v>
      </c>
      <c r="BB3802" s="92">
        <v>41109</v>
      </c>
      <c r="BC3802" s="91" t="s">
        <v>87</v>
      </c>
    </row>
    <row r="3803" spans="1:55">
      <c r="A3803" s="91">
        <f t="shared" si="59"/>
        <v>3802</v>
      </c>
      <c r="B3803" s="91">
        <v>1887302</v>
      </c>
      <c r="C3803" s="91">
        <v>77</v>
      </c>
      <c r="D3803" s="91">
        <v>29</v>
      </c>
      <c r="E3803" s="91" t="s">
        <v>87</v>
      </c>
      <c r="F3803" s="91" t="s">
        <v>87</v>
      </c>
      <c r="G3803" s="91" t="s">
        <v>20332</v>
      </c>
      <c r="I3803" s="91" t="s">
        <v>20333</v>
      </c>
      <c r="K3803" s="91" t="s">
        <v>20335</v>
      </c>
      <c r="L3803" s="91" t="s">
        <v>31980</v>
      </c>
      <c r="O3803" s="91" t="s">
        <v>20337</v>
      </c>
      <c r="P3803" s="91" t="s">
        <v>20338</v>
      </c>
      <c r="R3803" s="91" t="s">
        <v>31981</v>
      </c>
      <c r="S3803" s="91" t="s">
        <v>31982</v>
      </c>
      <c r="T3803" s="91" t="s">
        <v>269</v>
      </c>
      <c r="U3803" s="91">
        <v>0</v>
      </c>
      <c r="V3803" s="91">
        <v>0</v>
      </c>
      <c r="W3803" s="91">
        <v>100</v>
      </c>
      <c r="X3803" s="91">
        <v>0</v>
      </c>
      <c r="Y3803" s="91">
        <v>0</v>
      </c>
      <c r="Z3803" s="91">
        <v>100</v>
      </c>
      <c r="AA3803" s="91">
        <v>0</v>
      </c>
      <c r="AB3803" s="91">
        <v>0</v>
      </c>
      <c r="AC3803" s="91">
        <v>100</v>
      </c>
      <c r="AD3803" s="91">
        <v>0</v>
      </c>
      <c r="AE3803" s="91">
        <v>0</v>
      </c>
      <c r="AF3803" s="91">
        <v>178</v>
      </c>
      <c r="AG3803" s="91">
        <v>12</v>
      </c>
      <c r="AH3803" s="91">
        <v>1692802</v>
      </c>
      <c r="AI3803" s="91">
        <v>1</v>
      </c>
      <c r="AJ3803" s="91" t="s">
        <v>20341</v>
      </c>
      <c r="AK3803" s="91">
        <v>0</v>
      </c>
      <c r="AL3803" s="91">
        <v>1</v>
      </c>
      <c r="AM3803" s="91">
        <v>40318931210358</v>
      </c>
      <c r="AN3803" s="91" t="s">
        <v>31983</v>
      </c>
      <c r="AO3803" s="91">
        <v>0</v>
      </c>
      <c r="AP3803" s="91">
        <v>2</v>
      </c>
      <c r="AQ3803" s="91" t="s">
        <v>87</v>
      </c>
      <c r="AR3803" s="91" t="s">
        <v>87</v>
      </c>
      <c r="AW3803" s="91">
        <v>1</v>
      </c>
      <c r="AX3803" s="91">
        <v>0</v>
      </c>
      <c r="AZ3803" s="92">
        <v>43132</v>
      </c>
      <c r="BA3803" s="91" t="s">
        <v>1852</v>
      </c>
      <c r="BB3803" s="92">
        <v>43132</v>
      </c>
      <c r="BC3803" s="91" t="s">
        <v>1852</v>
      </c>
    </row>
    <row r="3804" spans="1:55">
      <c r="A3804" s="91">
        <f t="shared" si="59"/>
        <v>3803</v>
      </c>
      <c r="B3804" s="91">
        <v>1894401</v>
      </c>
      <c r="C3804" s="91">
        <v>77</v>
      </c>
      <c r="D3804" s="91">
        <v>29</v>
      </c>
      <c r="E3804" s="91" t="s">
        <v>87</v>
      </c>
      <c r="F3804" s="91" t="s">
        <v>87</v>
      </c>
      <c r="G3804" s="91" t="s">
        <v>31984</v>
      </c>
      <c r="I3804" s="91" t="s">
        <v>31985</v>
      </c>
      <c r="J3804" s="91" t="s">
        <v>2426</v>
      </c>
      <c r="K3804" s="91" t="s">
        <v>31986</v>
      </c>
      <c r="L3804" s="91" t="s">
        <v>31987</v>
      </c>
      <c r="O3804" s="91" t="s">
        <v>31988</v>
      </c>
      <c r="P3804" s="91" t="s">
        <v>31989</v>
      </c>
      <c r="R3804" s="91" t="s">
        <v>31990</v>
      </c>
      <c r="S3804" s="91" t="s">
        <v>31991</v>
      </c>
      <c r="T3804" s="91" t="s">
        <v>31992</v>
      </c>
      <c r="U3804" s="91">
        <v>1</v>
      </c>
      <c r="V3804" s="91">
        <v>500000</v>
      </c>
      <c r="W3804" s="91">
        <v>0</v>
      </c>
      <c r="X3804" s="91">
        <v>100</v>
      </c>
      <c r="Y3804" s="91">
        <v>120</v>
      </c>
      <c r="Z3804" s="91">
        <v>40</v>
      </c>
      <c r="AA3804" s="91">
        <v>60</v>
      </c>
      <c r="AB3804" s="91">
        <v>120</v>
      </c>
      <c r="AC3804" s="91">
        <v>0</v>
      </c>
      <c r="AD3804" s="91">
        <v>100</v>
      </c>
      <c r="AE3804" s="91">
        <v>120</v>
      </c>
      <c r="AF3804" s="91">
        <v>174</v>
      </c>
      <c r="AG3804" s="91">
        <v>611</v>
      </c>
      <c r="AH3804" s="91">
        <v>2003493</v>
      </c>
      <c r="AI3804" s="91">
        <v>2</v>
      </c>
      <c r="AJ3804" s="91" t="s">
        <v>31993</v>
      </c>
      <c r="AK3804" s="91">
        <v>0</v>
      </c>
      <c r="AL3804" s="91">
        <v>2</v>
      </c>
      <c r="AM3804" s="91" t="s">
        <v>87</v>
      </c>
      <c r="AO3804" s="91">
        <v>0</v>
      </c>
      <c r="AP3804" s="91">
        <v>2</v>
      </c>
      <c r="AQ3804" s="91">
        <v>1287255</v>
      </c>
      <c r="AR3804" s="91" t="s">
        <v>87</v>
      </c>
      <c r="AU3804" s="93">
        <v>42060</v>
      </c>
      <c r="AW3804" s="91">
        <v>1</v>
      </c>
      <c r="AX3804" s="91">
        <v>0</v>
      </c>
      <c r="AZ3804" s="92">
        <v>39853</v>
      </c>
      <c r="BA3804" s="91" t="s">
        <v>183</v>
      </c>
      <c r="BB3804" s="92">
        <v>42057</v>
      </c>
      <c r="BC3804" s="91" t="s">
        <v>87</v>
      </c>
    </row>
    <row r="3805" spans="1:55">
      <c r="A3805" s="91">
        <f t="shared" si="59"/>
        <v>3804</v>
      </c>
      <c r="B3805" s="91">
        <v>1920302</v>
      </c>
      <c r="C3805" s="91">
        <v>10</v>
      </c>
      <c r="D3805" s="91">
        <v>29</v>
      </c>
      <c r="E3805" s="91">
        <v>19203</v>
      </c>
      <c r="F3805" s="91">
        <v>2</v>
      </c>
      <c r="G3805" s="91" t="s">
        <v>1174</v>
      </c>
      <c r="H3805" s="91" t="s">
        <v>203</v>
      </c>
      <c r="I3805" s="91" t="s">
        <v>1185</v>
      </c>
      <c r="J3805" s="91" t="s">
        <v>1175</v>
      </c>
      <c r="K3805" s="91" t="s">
        <v>31994</v>
      </c>
      <c r="L3805" s="91" t="s">
        <v>31995</v>
      </c>
      <c r="O3805" s="91" t="s">
        <v>31996</v>
      </c>
      <c r="P3805" s="91" t="s">
        <v>31997</v>
      </c>
      <c r="R3805" s="91" t="s">
        <v>31998</v>
      </c>
      <c r="S3805" s="91" t="s">
        <v>31999</v>
      </c>
      <c r="T3805" s="91" t="s">
        <v>385</v>
      </c>
      <c r="U3805" s="91">
        <v>0</v>
      </c>
      <c r="V3805" s="91">
        <v>500000</v>
      </c>
      <c r="W3805" s="91">
        <v>0</v>
      </c>
      <c r="X3805" s="91">
        <v>100</v>
      </c>
      <c r="Y3805" s="91">
        <v>120</v>
      </c>
      <c r="Z3805" s="91">
        <v>40</v>
      </c>
      <c r="AA3805" s="91">
        <v>60</v>
      </c>
      <c r="AB3805" s="91">
        <v>120</v>
      </c>
      <c r="AC3805" s="91">
        <v>40</v>
      </c>
      <c r="AD3805" s="91">
        <v>60</v>
      </c>
      <c r="AE3805" s="91">
        <v>120</v>
      </c>
      <c r="AF3805" s="91">
        <v>9</v>
      </c>
      <c r="AG3805" s="91">
        <v>8</v>
      </c>
      <c r="AH3805" s="91">
        <v>3871205</v>
      </c>
      <c r="AI3805" s="91">
        <v>1</v>
      </c>
      <c r="AJ3805" s="91" t="s">
        <v>1185</v>
      </c>
      <c r="AK3805" s="91">
        <v>0</v>
      </c>
      <c r="AL3805" s="91">
        <v>0</v>
      </c>
      <c r="AM3805" s="91" t="s">
        <v>87</v>
      </c>
      <c r="AO3805" s="91">
        <v>1</v>
      </c>
      <c r="AP3805" s="91">
        <v>0</v>
      </c>
      <c r="AQ3805" s="91" t="s">
        <v>87</v>
      </c>
      <c r="AR3805" s="91" t="s">
        <v>87</v>
      </c>
      <c r="AW3805" s="91">
        <v>1</v>
      </c>
      <c r="AX3805" s="91">
        <v>0</v>
      </c>
      <c r="AZ3805" s="92">
        <v>42903.059166666666</v>
      </c>
      <c r="BA3805" s="91" t="s">
        <v>233</v>
      </c>
      <c r="BB3805" s="92">
        <v>43080.064131944448</v>
      </c>
      <c r="BC3805" s="91" t="s">
        <v>233</v>
      </c>
    </row>
    <row r="3806" spans="1:55">
      <c r="A3806" s="91">
        <f t="shared" si="59"/>
        <v>3805</v>
      </c>
      <c r="B3806" s="91">
        <v>1926901</v>
      </c>
      <c r="C3806" s="91">
        <v>62</v>
      </c>
      <c r="D3806" s="91">
        <v>29</v>
      </c>
      <c r="E3806" s="91" t="s">
        <v>87</v>
      </c>
      <c r="F3806" s="91" t="s">
        <v>87</v>
      </c>
      <c r="G3806" s="91" t="s">
        <v>32000</v>
      </c>
      <c r="I3806" s="91" t="s">
        <v>32001</v>
      </c>
      <c r="J3806" s="91" t="s">
        <v>32002</v>
      </c>
      <c r="K3806" s="91" t="s">
        <v>9044</v>
      </c>
      <c r="L3806" s="91" t="s">
        <v>32003</v>
      </c>
      <c r="O3806" s="91" t="s">
        <v>32004</v>
      </c>
      <c r="P3806" s="91" t="s">
        <v>32005</v>
      </c>
      <c r="U3806" s="91">
        <v>1</v>
      </c>
      <c r="V3806" s="91">
        <v>0</v>
      </c>
      <c r="W3806" s="91">
        <v>0</v>
      </c>
      <c r="X3806" s="91">
        <v>100</v>
      </c>
      <c r="Y3806" s="91">
        <v>120</v>
      </c>
      <c r="Z3806" s="91">
        <v>0</v>
      </c>
      <c r="AA3806" s="91">
        <v>0</v>
      </c>
      <c r="AB3806" s="91">
        <v>0</v>
      </c>
      <c r="AC3806" s="91">
        <v>0</v>
      </c>
      <c r="AD3806" s="91">
        <v>0</v>
      </c>
      <c r="AE3806" s="91">
        <v>0</v>
      </c>
      <c r="AF3806" s="91">
        <v>5</v>
      </c>
      <c r="AG3806" s="91">
        <v>400</v>
      </c>
      <c r="AH3806" s="91">
        <v>152138</v>
      </c>
      <c r="AI3806" s="91">
        <v>2</v>
      </c>
      <c r="AJ3806" s="91" t="s">
        <v>32001</v>
      </c>
      <c r="AK3806" s="91">
        <v>0</v>
      </c>
      <c r="AL3806" s="91">
        <v>0</v>
      </c>
      <c r="AM3806" s="91" t="s">
        <v>87</v>
      </c>
      <c r="AO3806" s="91">
        <v>0</v>
      </c>
      <c r="AP3806" s="91">
        <v>2</v>
      </c>
      <c r="AQ3806" s="91">
        <v>1147722</v>
      </c>
      <c r="AR3806" s="91" t="s">
        <v>87</v>
      </c>
      <c r="AU3806" s="93">
        <v>42760</v>
      </c>
      <c r="AW3806" s="91">
        <v>1</v>
      </c>
      <c r="AX3806" s="91">
        <v>0</v>
      </c>
      <c r="AZ3806" s="92">
        <v>40008</v>
      </c>
      <c r="BA3806" s="91" t="s">
        <v>183</v>
      </c>
      <c r="BB3806" s="92">
        <v>42471</v>
      </c>
      <c r="BC3806" s="91" t="s">
        <v>87</v>
      </c>
    </row>
    <row r="3807" spans="1:55">
      <c r="A3807" s="91">
        <f t="shared" si="59"/>
        <v>3806</v>
      </c>
      <c r="B3807" s="91">
        <v>1933003</v>
      </c>
      <c r="C3807" s="91">
        <v>20</v>
      </c>
      <c r="D3807" s="91">
        <v>29</v>
      </c>
      <c r="E3807" s="91">
        <v>19330</v>
      </c>
      <c r="F3807" s="91">
        <v>3</v>
      </c>
      <c r="G3807" s="91" t="s">
        <v>7979</v>
      </c>
      <c r="H3807" s="91" t="s">
        <v>32006</v>
      </c>
      <c r="I3807" s="91" t="s">
        <v>7980</v>
      </c>
      <c r="J3807" s="91" t="s">
        <v>32007</v>
      </c>
      <c r="K3807" s="91" t="s">
        <v>32008</v>
      </c>
      <c r="L3807" s="91" t="s">
        <v>32009</v>
      </c>
      <c r="M3807" s="91" t="s">
        <v>32010</v>
      </c>
      <c r="O3807" s="91" t="s">
        <v>32011</v>
      </c>
      <c r="P3807" s="91" t="s">
        <v>32012</v>
      </c>
      <c r="U3807" s="91">
        <v>0</v>
      </c>
      <c r="V3807" s="91">
        <v>500000</v>
      </c>
      <c r="W3807" s="91">
        <v>40</v>
      </c>
      <c r="X3807" s="91">
        <v>60</v>
      </c>
      <c r="Y3807" s="91">
        <v>120</v>
      </c>
      <c r="Z3807" s="91">
        <v>40</v>
      </c>
      <c r="AA3807" s="91">
        <v>60</v>
      </c>
      <c r="AB3807" s="91">
        <v>120</v>
      </c>
      <c r="AC3807" s="91">
        <v>40</v>
      </c>
      <c r="AD3807" s="91">
        <v>60</v>
      </c>
      <c r="AE3807" s="91">
        <v>120</v>
      </c>
      <c r="AF3807" s="91">
        <v>5</v>
      </c>
      <c r="AG3807" s="91">
        <v>321</v>
      </c>
      <c r="AH3807" s="91">
        <v>366395</v>
      </c>
      <c r="AI3807" s="91">
        <v>2</v>
      </c>
      <c r="AJ3807" s="91" t="s">
        <v>9360</v>
      </c>
      <c r="AK3807" s="91">
        <v>0</v>
      </c>
      <c r="AL3807" s="91">
        <v>0</v>
      </c>
      <c r="AM3807" s="91" t="s">
        <v>87</v>
      </c>
      <c r="AO3807" s="91">
        <v>0</v>
      </c>
      <c r="AP3807" s="91">
        <v>2</v>
      </c>
      <c r="AQ3807" s="91" t="s">
        <v>87</v>
      </c>
      <c r="AR3807" s="91" t="s">
        <v>87</v>
      </c>
      <c r="AW3807" s="91">
        <v>1</v>
      </c>
      <c r="AX3807" s="91">
        <v>0</v>
      </c>
      <c r="AZ3807" s="92">
        <v>36680</v>
      </c>
      <c r="BA3807" s="91" t="s">
        <v>183</v>
      </c>
      <c r="BB3807" s="92">
        <v>41078</v>
      </c>
      <c r="BC3807" s="91" t="s">
        <v>87</v>
      </c>
    </row>
    <row r="3808" spans="1:55">
      <c r="A3808" s="91">
        <f t="shared" si="59"/>
        <v>3807</v>
      </c>
      <c r="B3808" s="91">
        <v>1933008</v>
      </c>
      <c r="C3808" s="91">
        <v>77</v>
      </c>
      <c r="D3808" s="91">
        <v>29</v>
      </c>
      <c r="E3808" s="91">
        <v>19330</v>
      </c>
      <c r="F3808" s="91">
        <v>8</v>
      </c>
      <c r="G3808" s="91" t="s">
        <v>7979</v>
      </c>
      <c r="I3808" s="91" t="s">
        <v>32013</v>
      </c>
      <c r="J3808" s="91" t="s">
        <v>7979</v>
      </c>
      <c r="K3808" s="91" t="s">
        <v>17577</v>
      </c>
      <c r="L3808" s="91" t="s">
        <v>32014</v>
      </c>
      <c r="O3808" s="91" t="s">
        <v>32015</v>
      </c>
      <c r="P3808" s="91" t="s">
        <v>87</v>
      </c>
      <c r="U3808" s="91">
        <v>0</v>
      </c>
      <c r="V3808" s="91">
        <v>500000</v>
      </c>
      <c r="W3808" s="91">
        <v>0</v>
      </c>
      <c r="X3808" s="91">
        <v>0</v>
      </c>
      <c r="Y3808" s="91">
        <v>0</v>
      </c>
      <c r="Z3808" s="91">
        <v>40</v>
      </c>
      <c r="AA3808" s="91">
        <v>60</v>
      </c>
      <c r="AB3808" s="91">
        <v>120</v>
      </c>
      <c r="AC3808" s="91">
        <v>100</v>
      </c>
      <c r="AD3808" s="91">
        <v>0</v>
      </c>
      <c r="AE3808" s="91">
        <v>0</v>
      </c>
      <c r="AF3808" s="91">
        <v>5</v>
      </c>
      <c r="AG3808" s="91">
        <v>36</v>
      </c>
      <c r="AH3808" s="91">
        <v>310837</v>
      </c>
      <c r="AI3808" s="91">
        <v>2</v>
      </c>
      <c r="AJ3808" s="91" t="s">
        <v>9360</v>
      </c>
      <c r="AK3808" s="91">
        <v>0</v>
      </c>
      <c r="AL3808" s="91">
        <v>0</v>
      </c>
      <c r="AM3808" s="91" t="s">
        <v>87</v>
      </c>
      <c r="AO3808" s="91">
        <v>0</v>
      </c>
      <c r="AP3808" s="91">
        <v>2</v>
      </c>
      <c r="AQ3808" s="91" t="s">
        <v>87</v>
      </c>
      <c r="AR3808" s="91" t="s">
        <v>87</v>
      </c>
      <c r="AW3808" s="91">
        <v>1</v>
      </c>
      <c r="AX3808" s="91">
        <v>0</v>
      </c>
      <c r="AZ3808" s="92">
        <v>36680</v>
      </c>
      <c r="BA3808" s="91" t="s">
        <v>183</v>
      </c>
      <c r="BB3808" s="92">
        <v>36740</v>
      </c>
      <c r="BC3808" s="91" t="s">
        <v>87</v>
      </c>
    </row>
    <row r="3809" spans="1:55">
      <c r="A3809" s="91">
        <f t="shared" si="59"/>
        <v>3808</v>
      </c>
      <c r="B3809" s="91">
        <v>1933016</v>
      </c>
      <c r="C3809" s="91">
        <v>20</v>
      </c>
      <c r="D3809" s="91">
        <v>29</v>
      </c>
      <c r="E3809" s="91" t="s">
        <v>87</v>
      </c>
      <c r="F3809" s="91" t="s">
        <v>87</v>
      </c>
      <c r="G3809" s="91" t="s">
        <v>7979</v>
      </c>
      <c r="I3809" s="91" t="s">
        <v>23032</v>
      </c>
      <c r="J3809" s="91" t="s">
        <v>23032</v>
      </c>
      <c r="K3809" s="91" t="s">
        <v>32016</v>
      </c>
      <c r="L3809" s="91" t="s">
        <v>32017</v>
      </c>
      <c r="O3809" s="91" t="s">
        <v>32018</v>
      </c>
      <c r="P3809" s="91" t="s">
        <v>32019</v>
      </c>
      <c r="R3809" s="91" t="s">
        <v>32020</v>
      </c>
      <c r="S3809" s="91" t="s">
        <v>32021</v>
      </c>
      <c r="T3809" s="91" t="s">
        <v>517</v>
      </c>
      <c r="U3809" s="91">
        <v>0</v>
      </c>
      <c r="V3809" s="91">
        <v>500000</v>
      </c>
      <c r="W3809" s="91">
        <v>0</v>
      </c>
      <c r="X3809" s="91">
        <v>100</v>
      </c>
      <c r="Y3809" s="91">
        <v>120</v>
      </c>
      <c r="Z3809" s="91">
        <v>40</v>
      </c>
      <c r="AA3809" s="91">
        <v>60</v>
      </c>
      <c r="AB3809" s="91">
        <v>120</v>
      </c>
      <c r="AC3809" s="91">
        <v>40</v>
      </c>
      <c r="AD3809" s="91">
        <v>60</v>
      </c>
      <c r="AE3809" s="91">
        <v>120</v>
      </c>
      <c r="AF3809" s="91">
        <v>5</v>
      </c>
      <c r="AG3809" s="91">
        <v>321</v>
      </c>
      <c r="AH3809" s="91">
        <v>366395</v>
      </c>
      <c r="AI3809" s="91">
        <v>2</v>
      </c>
      <c r="AJ3809" s="91" t="s">
        <v>8991</v>
      </c>
      <c r="AK3809" s="91">
        <v>0</v>
      </c>
      <c r="AL3809" s="91">
        <v>0</v>
      </c>
      <c r="AM3809" s="91" t="s">
        <v>87</v>
      </c>
      <c r="AO3809" s="91">
        <v>1</v>
      </c>
      <c r="AP3809" s="91">
        <v>2</v>
      </c>
      <c r="AQ3809" s="91" t="s">
        <v>87</v>
      </c>
      <c r="AR3809" s="91" t="s">
        <v>87</v>
      </c>
      <c r="AW3809" s="91">
        <v>1</v>
      </c>
      <c r="AX3809" s="91">
        <v>0</v>
      </c>
      <c r="AZ3809" s="92">
        <v>41341</v>
      </c>
      <c r="BA3809" s="91" t="s">
        <v>183</v>
      </c>
      <c r="BB3809" s="92">
        <v>41354</v>
      </c>
      <c r="BC3809" s="91" t="s">
        <v>87</v>
      </c>
    </row>
    <row r="3810" spans="1:55">
      <c r="A3810" s="91">
        <f t="shared" si="59"/>
        <v>3809</v>
      </c>
      <c r="B3810" s="91">
        <v>1939401</v>
      </c>
      <c r="C3810" s="91">
        <v>40</v>
      </c>
      <c r="D3810" s="91">
        <v>29</v>
      </c>
      <c r="E3810" s="91" t="s">
        <v>87</v>
      </c>
      <c r="F3810" s="91" t="s">
        <v>87</v>
      </c>
      <c r="G3810" s="91" t="s">
        <v>32022</v>
      </c>
      <c r="I3810" s="91" t="s">
        <v>32023</v>
      </c>
      <c r="K3810" s="91" t="s">
        <v>15928</v>
      </c>
      <c r="L3810" s="91" t="s">
        <v>32024</v>
      </c>
      <c r="O3810" s="91" t="s">
        <v>32025</v>
      </c>
      <c r="P3810" s="91" t="s">
        <v>32026</v>
      </c>
      <c r="U3810" s="91">
        <v>1</v>
      </c>
      <c r="V3810" s="91">
        <v>500000</v>
      </c>
      <c r="W3810" s="91">
        <v>0</v>
      </c>
      <c r="X3810" s="91">
        <v>100</v>
      </c>
      <c r="Y3810" s="91">
        <v>120</v>
      </c>
      <c r="Z3810" s="91">
        <v>0</v>
      </c>
      <c r="AA3810" s="91">
        <v>0</v>
      </c>
      <c r="AB3810" s="91">
        <v>0</v>
      </c>
      <c r="AC3810" s="91">
        <v>0</v>
      </c>
      <c r="AD3810" s="91">
        <v>100</v>
      </c>
      <c r="AE3810" s="91">
        <v>120</v>
      </c>
      <c r="AF3810" s="91">
        <v>9</v>
      </c>
      <c r="AG3810" s="91">
        <v>321</v>
      </c>
      <c r="AH3810" s="91">
        <v>1867</v>
      </c>
      <c r="AI3810" s="91">
        <v>2</v>
      </c>
      <c r="AJ3810" s="91" t="s">
        <v>32027</v>
      </c>
      <c r="AK3810" s="91">
        <v>0</v>
      </c>
      <c r="AL3810" s="91">
        <v>2</v>
      </c>
      <c r="AM3810" s="91" t="s">
        <v>87</v>
      </c>
      <c r="AO3810" s="91">
        <v>0</v>
      </c>
      <c r="AP3810" s="91">
        <v>2</v>
      </c>
      <c r="AQ3810" s="91">
        <v>1607149</v>
      </c>
      <c r="AR3810" s="91" t="s">
        <v>87</v>
      </c>
      <c r="AU3810" s="93">
        <v>42088</v>
      </c>
      <c r="AW3810" s="91">
        <v>1</v>
      </c>
      <c r="AX3810" s="91">
        <v>0</v>
      </c>
      <c r="AZ3810" s="92">
        <v>40065</v>
      </c>
      <c r="BA3810" s="91" t="s">
        <v>183</v>
      </c>
      <c r="BB3810" s="92">
        <v>40478</v>
      </c>
      <c r="BC3810" s="91" t="s">
        <v>87</v>
      </c>
    </row>
    <row r="3811" spans="1:55">
      <c r="A3811" s="91">
        <f t="shared" si="59"/>
        <v>3810</v>
      </c>
      <c r="B3811" s="91">
        <v>1969201</v>
      </c>
      <c r="C3811" s="91">
        <v>20</v>
      </c>
      <c r="D3811" s="91">
        <v>29</v>
      </c>
      <c r="E3811" s="91" t="s">
        <v>87</v>
      </c>
      <c r="F3811" s="91" t="s">
        <v>87</v>
      </c>
      <c r="G3811" s="91" t="s">
        <v>32028</v>
      </c>
      <c r="I3811" s="91" t="s">
        <v>32029</v>
      </c>
      <c r="J3811" s="91" t="s">
        <v>32030</v>
      </c>
      <c r="K3811" s="91" t="s">
        <v>32031</v>
      </c>
      <c r="L3811" s="91" t="s">
        <v>32032</v>
      </c>
      <c r="M3811" s="91" t="s">
        <v>32033</v>
      </c>
      <c r="O3811" s="91" t="s">
        <v>32034</v>
      </c>
      <c r="P3811" s="91" t="s">
        <v>32035</v>
      </c>
      <c r="U3811" s="91">
        <v>1</v>
      </c>
      <c r="V3811" s="91">
        <v>500000</v>
      </c>
      <c r="W3811" s="91">
        <v>0</v>
      </c>
      <c r="X3811" s="91">
        <v>100</v>
      </c>
      <c r="Y3811" s="91">
        <v>120</v>
      </c>
      <c r="Z3811" s="91">
        <v>40</v>
      </c>
      <c r="AA3811" s="91">
        <v>60</v>
      </c>
      <c r="AB3811" s="91">
        <v>120</v>
      </c>
      <c r="AC3811" s="91">
        <v>0</v>
      </c>
      <c r="AD3811" s="91">
        <v>100</v>
      </c>
      <c r="AE3811" s="91">
        <v>120</v>
      </c>
      <c r="AF3811" s="91">
        <v>9</v>
      </c>
      <c r="AG3811" s="91">
        <v>127</v>
      </c>
      <c r="AH3811" s="91">
        <v>248862</v>
      </c>
      <c r="AI3811" s="91">
        <v>2</v>
      </c>
      <c r="AJ3811" s="91" t="s">
        <v>32036</v>
      </c>
      <c r="AK3811" s="91">
        <v>0</v>
      </c>
      <c r="AL3811" s="91">
        <v>0</v>
      </c>
      <c r="AM3811" s="91" t="s">
        <v>87</v>
      </c>
      <c r="AO3811" s="91">
        <v>0</v>
      </c>
      <c r="AP3811" s="91">
        <v>2</v>
      </c>
      <c r="AQ3811" s="91">
        <v>1630516</v>
      </c>
      <c r="AR3811" s="91" t="s">
        <v>87</v>
      </c>
      <c r="AU3811" s="93">
        <v>42088</v>
      </c>
      <c r="AW3811" s="91">
        <v>1</v>
      </c>
      <c r="AX3811" s="91">
        <v>0</v>
      </c>
      <c r="AZ3811" s="92">
        <v>40234</v>
      </c>
      <c r="BA3811" s="91" t="s">
        <v>183</v>
      </c>
      <c r="BB3811" s="92">
        <v>42034</v>
      </c>
      <c r="BC3811" s="91" t="s">
        <v>87</v>
      </c>
    </row>
    <row r="3812" spans="1:55">
      <c r="A3812" s="91">
        <f t="shared" si="59"/>
        <v>3811</v>
      </c>
      <c r="B3812" s="91">
        <v>1977001</v>
      </c>
      <c r="C3812" s="91">
        <v>80</v>
      </c>
      <c r="D3812" s="91">
        <v>29</v>
      </c>
      <c r="E3812" s="91">
        <v>19770</v>
      </c>
      <c r="F3812" s="91">
        <v>1</v>
      </c>
      <c r="G3812" s="91" t="s">
        <v>911</v>
      </c>
      <c r="H3812" s="91" t="s">
        <v>32037</v>
      </c>
      <c r="I3812" s="91" t="s">
        <v>32038</v>
      </c>
      <c r="J3812" s="91" t="s">
        <v>914</v>
      </c>
      <c r="K3812" s="91" t="s">
        <v>2358</v>
      </c>
      <c r="L3812" s="91" t="s">
        <v>32039</v>
      </c>
      <c r="O3812" s="91" t="s">
        <v>32040</v>
      </c>
      <c r="P3812" s="91" t="s">
        <v>32041</v>
      </c>
      <c r="R3812" s="91" t="s">
        <v>32042</v>
      </c>
      <c r="S3812" s="91" t="s">
        <v>32043</v>
      </c>
      <c r="T3812" s="91" t="s">
        <v>269</v>
      </c>
      <c r="U3812" s="91">
        <v>1</v>
      </c>
      <c r="V3812" s="91">
        <v>500000</v>
      </c>
      <c r="W3812" s="91">
        <v>0</v>
      </c>
      <c r="X3812" s="91">
        <v>100</v>
      </c>
      <c r="Y3812" s="91">
        <v>120</v>
      </c>
      <c r="Z3812" s="91">
        <v>40</v>
      </c>
      <c r="AA3812" s="91">
        <v>60</v>
      </c>
      <c r="AB3812" s="91">
        <v>120</v>
      </c>
      <c r="AC3812" s="91">
        <v>40</v>
      </c>
      <c r="AD3812" s="91">
        <v>60</v>
      </c>
      <c r="AE3812" s="91">
        <v>120</v>
      </c>
      <c r="AF3812" s="91">
        <v>190</v>
      </c>
      <c r="AG3812" s="91">
        <v>204</v>
      </c>
      <c r="AH3812" s="91">
        <v>1479198</v>
      </c>
      <c r="AI3812" s="91">
        <v>1</v>
      </c>
      <c r="AJ3812" s="91" t="s">
        <v>32044</v>
      </c>
      <c r="AK3812" s="91">
        <v>0</v>
      </c>
      <c r="AL3812" s="91">
        <v>0</v>
      </c>
      <c r="AM3812" s="91" t="s">
        <v>87</v>
      </c>
      <c r="AO3812" s="91">
        <v>0</v>
      </c>
      <c r="AP3812" s="91">
        <v>2</v>
      </c>
      <c r="AQ3812" s="91">
        <v>1640359</v>
      </c>
      <c r="AR3812" s="91" t="s">
        <v>87</v>
      </c>
      <c r="AU3812" s="93">
        <v>42119</v>
      </c>
      <c r="AW3812" s="91">
        <v>1</v>
      </c>
      <c r="AX3812" s="91">
        <v>0</v>
      </c>
      <c r="AZ3812" s="92">
        <v>36680</v>
      </c>
      <c r="BA3812" s="91" t="s">
        <v>183</v>
      </c>
      <c r="BB3812" s="92">
        <v>41927</v>
      </c>
      <c r="BC3812" s="91" t="s">
        <v>87</v>
      </c>
    </row>
    <row r="3813" spans="1:55">
      <c r="A3813" s="91">
        <f t="shared" si="59"/>
        <v>3812</v>
      </c>
      <c r="B3813" s="91">
        <v>2020201</v>
      </c>
      <c r="C3813" s="91">
        <v>77</v>
      </c>
      <c r="D3813" s="91">
        <v>29</v>
      </c>
      <c r="E3813" s="91" t="s">
        <v>87</v>
      </c>
      <c r="F3813" s="91" t="s">
        <v>87</v>
      </c>
      <c r="G3813" s="91" t="s">
        <v>28515</v>
      </c>
      <c r="I3813" s="91" t="s">
        <v>32045</v>
      </c>
      <c r="K3813" s="91" t="s">
        <v>32046</v>
      </c>
      <c r="L3813" s="91" t="s">
        <v>32047</v>
      </c>
      <c r="O3813" s="91" t="s">
        <v>32048</v>
      </c>
      <c r="P3813" s="91" t="s">
        <v>32049</v>
      </c>
      <c r="R3813" s="91" t="s">
        <v>32050</v>
      </c>
      <c r="S3813" s="91" t="s">
        <v>32051</v>
      </c>
      <c r="T3813" s="91" t="s">
        <v>269</v>
      </c>
      <c r="U3813" s="91">
        <v>1</v>
      </c>
      <c r="V3813" s="91">
        <v>500000</v>
      </c>
      <c r="W3813" s="91">
        <v>0</v>
      </c>
      <c r="X3813" s="91">
        <v>100</v>
      </c>
      <c r="Y3813" s="91">
        <v>120</v>
      </c>
      <c r="Z3813" s="91">
        <v>40</v>
      </c>
      <c r="AA3813" s="91">
        <v>60</v>
      </c>
      <c r="AB3813" s="91">
        <v>120</v>
      </c>
      <c r="AC3813" s="91">
        <v>40</v>
      </c>
      <c r="AD3813" s="91">
        <v>60</v>
      </c>
      <c r="AE3813" s="91">
        <v>120</v>
      </c>
      <c r="AF3813" s="91">
        <v>569</v>
      </c>
      <c r="AG3813" s="91">
        <v>126</v>
      </c>
      <c r="AH3813" s="91">
        <v>1236841</v>
      </c>
      <c r="AI3813" s="91">
        <v>1</v>
      </c>
      <c r="AJ3813" s="91" t="s">
        <v>32052</v>
      </c>
      <c r="AK3813" s="91">
        <v>0</v>
      </c>
      <c r="AL3813" s="91">
        <v>0</v>
      </c>
      <c r="AM3813" s="91" t="s">
        <v>87</v>
      </c>
      <c r="AO3813" s="91">
        <v>0</v>
      </c>
      <c r="AP3813" s="91">
        <v>2</v>
      </c>
      <c r="AQ3813" s="91">
        <v>1574007</v>
      </c>
      <c r="AR3813" s="91" t="s">
        <v>87</v>
      </c>
      <c r="AU3813" s="93">
        <v>42060</v>
      </c>
      <c r="AW3813" s="91">
        <v>1</v>
      </c>
      <c r="AX3813" s="91">
        <v>0</v>
      </c>
      <c r="AZ3813" s="92">
        <v>40421</v>
      </c>
      <c r="BA3813" s="91" t="s">
        <v>183</v>
      </c>
      <c r="BB3813" s="92">
        <v>42057</v>
      </c>
      <c r="BC3813" s="91" t="s">
        <v>87</v>
      </c>
    </row>
    <row r="3814" spans="1:55">
      <c r="A3814" s="91">
        <f t="shared" si="59"/>
        <v>3813</v>
      </c>
      <c r="B3814" s="91">
        <v>2026501</v>
      </c>
      <c r="C3814" s="91">
        <v>77</v>
      </c>
      <c r="D3814" s="91">
        <v>29</v>
      </c>
      <c r="E3814" s="91" t="s">
        <v>87</v>
      </c>
      <c r="F3814" s="91" t="s">
        <v>87</v>
      </c>
      <c r="G3814" s="91" t="s">
        <v>8043</v>
      </c>
      <c r="H3814" s="91" t="s">
        <v>32053</v>
      </c>
      <c r="I3814" s="91" t="s">
        <v>8045</v>
      </c>
      <c r="J3814" s="91" t="s">
        <v>8043</v>
      </c>
      <c r="K3814" s="91" t="s">
        <v>32054</v>
      </c>
      <c r="L3814" s="91" t="s">
        <v>32055</v>
      </c>
      <c r="O3814" s="91" t="s">
        <v>32056</v>
      </c>
      <c r="P3814" s="91" t="s">
        <v>32057</v>
      </c>
      <c r="U3814" s="91">
        <v>1</v>
      </c>
      <c r="V3814" s="91">
        <v>500000</v>
      </c>
      <c r="W3814" s="91">
        <v>0</v>
      </c>
      <c r="X3814" s="91">
        <v>100</v>
      </c>
      <c r="Y3814" s="91">
        <v>120</v>
      </c>
      <c r="Z3814" s="91">
        <v>40</v>
      </c>
      <c r="AA3814" s="91">
        <v>60</v>
      </c>
      <c r="AB3814" s="91">
        <v>120</v>
      </c>
      <c r="AC3814" s="91">
        <v>40</v>
      </c>
      <c r="AD3814" s="91">
        <v>60</v>
      </c>
      <c r="AE3814" s="91">
        <v>120</v>
      </c>
      <c r="AF3814" s="91">
        <v>168</v>
      </c>
      <c r="AG3814" s="91">
        <v>188</v>
      </c>
      <c r="AH3814" s="91">
        <v>10203</v>
      </c>
      <c r="AI3814" s="91">
        <v>2</v>
      </c>
      <c r="AJ3814" s="91" t="s">
        <v>20545</v>
      </c>
      <c r="AK3814" s="91">
        <v>0</v>
      </c>
      <c r="AL3814" s="91">
        <v>0</v>
      </c>
      <c r="AM3814" s="91" t="s">
        <v>87</v>
      </c>
      <c r="AO3814" s="91">
        <v>0</v>
      </c>
      <c r="AP3814" s="91">
        <v>1</v>
      </c>
      <c r="AQ3814" s="91">
        <v>1673287</v>
      </c>
      <c r="AR3814" s="91" t="s">
        <v>87</v>
      </c>
      <c r="AU3814" s="93">
        <v>42668</v>
      </c>
      <c r="AW3814" s="91">
        <v>1</v>
      </c>
      <c r="AX3814" s="91">
        <v>0</v>
      </c>
      <c r="AZ3814" s="92">
        <v>40445</v>
      </c>
      <c r="BA3814" s="91" t="s">
        <v>183</v>
      </c>
      <c r="BB3814" s="92">
        <v>40445</v>
      </c>
      <c r="BC3814" s="91" t="s">
        <v>87</v>
      </c>
    </row>
    <row r="3815" spans="1:55">
      <c r="A3815" s="91">
        <f t="shared" si="59"/>
        <v>3814</v>
      </c>
      <c r="B3815" s="91">
        <v>2027202</v>
      </c>
      <c r="C3815" s="91">
        <v>80</v>
      </c>
      <c r="D3815" s="91">
        <v>29</v>
      </c>
      <c r="E3815" s="91">
        <v>20272</v>
      </c>
      <c r="F3815" s="91">
        <v>2</v>
      </c>
      <c r="G3815" s="91" t="s">
        <v>32058</v>
      </c>
      <c r="H3815" s="91" t="s">
        <v>646</v>
      </c>
      <c r="I3815" s="91" t="s">
        <v>32059</v>
      </c>
      <c r="K3815" s="91" t="s">
        <v>32060</v>
      </c>
      <c r="L3815" s="91" t="s">
        <v>32061</v>
      </c>
      <c r="O3815" s="91" t="s">
        <v>32062</v>
      </c>
      <c r="P3815" s="91" t="s">
        <v>32063</v>
      </c>
      <c r="R3815" s="91" t="s">
        <v>32064</v>
      </c>
      <c r="S3815" s="91" t="s">
        <v>32065</v>
      </c>
      <c r="T3815" s="91" t="s">
        <v>269</v>
      </c>
      <c r="U3815" s="91">
        <v>0</v>
      </c>
      <c r="V3815" s="91">
        <v>500000</v>
      </c>
      <c r="W3815" s="91">
        <v>0</v>
      </c>
      <c r="X3815" s="91">
        <v>100</v>
      </c>
      <c r="Y3815" s="91">
        <v>120</v>
      </c>
      <c r="Z3815" s="91">
        <v>40</v>
      </c>
      <c r="AA3815" s="91">
        <v>60</v>
      </c>
      <c r="AB3815" s="91">
        <v>120</v>
      </c>
      <c r="AC3815" s="91">
        <v>0</v>
      </c>
      <c r="AD3815" s="91">
        <v>100</v>
      </c>
      <c r="AE3815" s="91">
        <v>120</v>
      </c>
      <c r="AF3815" s="91">
        <v>190</v>
      </c>
      <c r="AG3815" s="91">
        <v>238</v>
      </c>
      <c r="AH3815" s="91">
        <v>682485</v>
      </c>
      <c r="AI3815" s="91">
        <v>1</v>
      </c>
      <c r="AJ3815" s="91" t="s">
        <v>32066</v>
      </c>
      <c r="AK3815" s="91">
        <v>0</v>
      </c>
      <c r="AL3815" s="91">
        <v>0</v>
      </c>
      <c r="AM3815" s="91" t="s">
        <v>87</v>
      </c>
      <c r="AO3815" s="91">
        <v>0</v>
      </c>
      <c r="AP3815" s="91">
        <v>1</v>
      </c>
      <c r="AQ3815" s="91" t="s">
        <v>87</v>
      </c>
      <c r="AR3815" s="91" t="s">
        <v>87</v>
      </c>
      <c r="AW3815" s="91">
        <v>1</v>
      </c>
      <c r="AX3815" s="91">
        <v>0</v>
      </c>
      <c r="AZ3815" s="92">
        <v>43028.061006944445</v>
      </c>
      <c r="BA3815" s="91" t="s">
        <v>233</v>
      </c>
      <c r="BB3815" s="92">
        <v>43032.062256944446</v>
      </c>
      <c r="BC3815" s="91" t="s">
        <v>233</v>
      </c>
    </row>
    <row r="3816" spans="1:55">
      <c r="A3816" s="91">
        <f t="shared" si="59"/>
        <v>3815</v>
      </c>
      <c r="B3816" s="91">
        <v>2077008</v>
      </c>
      <c r="C3816" s="91">
        <v>70</v>
      </c>
      <c r="D3816" s="91">
        <v>29</v>
      </c>
      <c r="E3816" s="91">
        <v>20770</v>
      </c>
      <c r="F3816" s="91">
        <v>8</v>
      </c>
      <c r="G3816" s="91" t="s">
        <v>1427</v>
      </c>
      <c r="H3816" s="91" t="s">
        <v>32067</v>
      </c>
      <c r="I3816" s="91" t="s">
        <v>1428</v>
      </c>
      <c r="J3816" s="91" t="s">
        <v>1441</v>
      </c>
      <c r="K3816" s="91" t="s">
        <v>32068</v>
      </c>
      <c r="L3816" s="91" t="s">
        <v>32069</v>
      </c>
      <c r="O3816" s="91" t="s">
        <v>32070</v>
      </c>
      <c r="P3816" s="91" t="s">
        <v>32071</v>
      </c>
      <c r="R3816" s="91" t="s">
        <v>32072</v>
      </c>
      <c r="S3816" s="91" t="s">
        <v>32073</v>
      </c>
      <c r="T3816" s="91" t="s">
        <v>201</v>
      </c>
      <c r="U3816" s="91">
        <v>0</v>
      </c>
      <c r="V3816" s="91">
        <v>500000</v>
      </c>
      <c r="W3816" s="91">
        <v>0</v>
      </c>
      <c r="X3816" s="91">
        <v>100</v>
      </c>
      <c r="Y3816" s="91">
        <v>120</v>
      </c>
      <c r="Z3816" s="91">
        <v>40</v>
      </c>
      <c r="AA3816" s="91">
        <v>60</v>
      </c>
      <c r="AB3816" s="91">
        <v>120</v>
      </c>
      <c r="AC3816" s="91">
        <v>0</v>
      </c>
      <c r="AD3816" s="91">
        <v>100</v>
      </c>
      <c r="AE3816" s="91">
        <v>120</v>
      </c>
      <c r="AF3816" s="91">
        <v>1</v>
      </c>
      <c r="AG3816" s="91">
        <v>491</v>
      </c>
      <c r="AH3816" s="91">
        <v>1054677</v>
      </c>
      <c r="AI3816" s="91">
        <v>1</v>
      </c>
      <c r="AJ3816" s="91" t="s">
        <v>1433</v>
      </c>
      <c r="AK3816" s="91">
        <v>0</v>
      </c>
      <c r="AL3816" s="91">
        <v>0</v>
      </c>
      <c r="AM3816" s="91" t="s">
        <v>87</v>
      </c>
      <c r="AO3816" s="91">
        <v>0</v>
      </c>
      <c r="AP3816" s="91">
        <v>2</v>
      </c>
      <c r="AQ3816" s="91" t="s">
        <v>87</v>
      </c>
      <c r="AR3816" s="91" t="s">
        <v>87</v>
      </c>
      <c r="AW3816" s="91">
        <v>1</v>
      </c>
      <c r="AX3816" s="91">
        <v>0</v>
      </c>
      <c r="AZ3816" s="92">
        <v>36680</v>
      </c>
      <c r="BA3816" s="91" t="s">
        <v>183</v>
      </c>
      <c r="BB3816" s="92">
        <v>39412</v>
      </c>
      <c r="BC3816" s="91" t="s">
        <v>87</v>
      </c>
    </row>
    <row r="3817" spans="1:55">
      <c r="A3817" s="91">
        <f t="shared" si="59"/>
        <v>3816</v>
      </c>
      <c r="B3817" s="91">
        <v>2077020</v>
      </c>
      <c r="C3817" s="91">
        <v>57</v>
      </c>
      <c r="D3817" s="91">
        <v>29</v>
      </c>
      <c r="E3817" s="91">
        <v>20770</v>
      </c>
      <c r="F3817" s="91">
        <v>20</v>
      </c>
      <c r="G3817" s="91" t="s">
        <v>1427</v>
      </c>
      <c r="H3817" s="91" t="s">
        <v>32074</v>
      </c>
      <c r="I3817" s="91" t="s">
        <v>32075</v>
      </c>
      <c r="K3817" s="91" t="s">
        <v>32076</v>
      </c>
      <c r="L3817" s="91" t="s">
        <v>32077</v>
      </c>
      <c r="O3817" s="91" t="s">
        <v>32078</v>
      </c>
      <c r="P3817" s="91" t="s">
        <v>32079</v>
      </c>
      <c r="R3817" s="91" t="s">
        <v>29300</v>
      </c>
      <c r="S3817" s="91" t="s">
        <v>4416</v>
      </c>
      <c r="T3817" s="91" t="s">
        <v>517</v>
      </c>
      <c r="U3817" s="91">
        <v>0</v>
      </c>
      <c r="V3817" s="91">
        <v>500000</v>
      </c>
      <c r="W3817" s="91">
        <v>0</v>
      </c>
      <c r="X3817" s="91">
        <v>100</v>
      </c>
      <c r="Y3817" s="91">
        <v>120</v>
      </c>
      <c r="Z3817" s="91">
        <v>40</v>
      </c>
      <c r="AA3817" s="91">
        <v>60</v>
      </c>
      <c r="AB3817" s="91">
        <v>120</v>
      </c>
      <c r="AC3817" s="91">
        <v>40</v>
      </c>
      <c r="AD3817" s="91">
        <v>60</v>
      </c>
      <c r="AE3817" s="91">
        <v>120</v>
      </c>
      <c r="AF3817" s="91">
        <v>153</v>
      </c>
      <c r="AG3817" s="91">
        <v>191</v>
      </c>
      <c r="AH3817" s="91">
        <v>1607193</v>
      </c>
      <c r="AI3817" s="91">
        <v>1</v>
      </c>
      <c r="AJ3817" s="91" t="s">
        <v>32080</v>
      </c>
      <c r="AK3817" s="91">
        <v>0</v>
      </c>
      <c r="AL3817" s="91">
        <v>2</v>
      </c>
      <c r="AM3817" s="91" t="s">
        <v>87</v>
      </c>
      <c r="AO3817" s="91">
        <v>0</v>
      </c>
      <c r="AP3817" s="91">
        <v>1</v>
      </c>
      <c r="AQ3817" s="91" t="s">
        <v>87</v>
      </c>
      <c r="AR3817" s="91" t="s">
        <v>87</v>
      </c>
      <c r="AW3817" s="91">
        <v>1</v>
      </c>
      <c r="AX3817" s="91">
        <v>0</v>
      </c>
      <c r="AZ3817" s="92">
        <v>43132</v>
      </c>
      <c r="BA3817" s="91" t="s">
        <v>728</v>
      </c>
      <c r="BB3817" s="92">
        <v>43132</v>
      </c>
      <c r="BC3817" s="91" t="s">
        <v>728</v>
      </c>
    </row>
    <row r="3818" spans="1:55">
      <c r="A3818" s="91">
        <f t="shared" si="59"/>
        <v>3817</v>
      </c>
      <c r="B3818" s="91">
        <v>2079201</v>
      </c>
      <c r="C3818" s="91">
        <v>77</v>
      </c>
      <c r="D3818" s="91">
        <v>29</v>
      </c>
      <c r="E3818" s="91" t="s">
        <v>87</v>
      </c>
      <c r="F3818" s="91" t="s">
        <v>87</v>
      </c>
      <c r="G3818" s="91" t="s">
        <v>32081</v>
      </c>
      <c r="I3818" s="91" t="s">
        <v>32082</v>
      </c>
      <c r="J3818" s="91" t="s">
        <v>32083</v>
      </c>
      <c r="K3818" s="91" t="s">
        <v>32084</v>
      </c>
      <c r="L3818" s="91" t="s">
        <v>32085</v>
      </c>
      <c r="O3818" s="91" t="s">
        <v>32086</v>
      </c>
      <c r="P3818" s="91" t="s">
        <v>32087</v>
      </c>
      <c r="R3818" s="91" t="s">
        <v>32088</v>
      </c>
      <c r="S3818" s="91" t="s">
        <v>32089</v>
      </c>
      <c r="T3818" s="91" t="s">
        <v>269</v>
      </c>
      <c r="U3818" s="91">
        <v>0</v>
      </c>
      <c r="V3818" s="91">
        <v>500000</v>
      </c>
      <c r="W3818" s="91">
        <v>0</v>
      </c>
      <c r="X3818" s="91">
        <v>100</v>
      </c>
      <c r="Y3818" s="91">
        <v>120</v>
      </c>
      <c r="Z3818" s="91">
        <v>40</v>
      </c>
      <c r="AA3818" s="91">
        <v>60</v>
      </c>
      <c r="AB3818" s="91">
        <v>120</v>
      </c>
      <c r="AC3818" s="91">
        <v>40</v>
      </c>
      <c r="AD3818" s="91">
        <v>60</v>
      </c>
      <c r="AE3818" s="91">
        <v>120</v>
      </c>
      <c r="AF3818" s="91">
        <v>569</v>
      </c>
      <c r="AG3818" s="91">
        <v>70</v>
      </c>
      <c r="AH3818" s="91">
        <v>5695</v>
      </c>
      <c r="AI3818" s="91">
        <v>2</v>
      </c>
      <c r="AJ3818" s="91" t="s">
        <v>32090</v>
      </c>
      <c r="AK3818" s="91">
        <v>0</v>
      </c>
      <c r="AL3818" s="91">
        <v>0</v>
      </c>
      <c r="AM3818" s="91" t="s">
        <v>87</v>
      </c>
      <c r="AO3818" s="91">
        <v>0</v>
      </c>
      <c r="AP3818" s="91">
        <v>2</v>
      </c>
      <c r="AQ3818" s="91" t="s">
        <v>87</v>
      </c>
      <c r="AR3818" s="91" t="s">
        <v>87</v>
      </c>
      <c r="AW3818" s="91">
        <v>1</v>
      </c>
      <c r="AX3818" s="91">
        <v>0</v>
      </c>
      <c r="AZ3818" s="92">
        <v>40534</v>
      </c>
      <c r="BA3818" s="91" t="s">
        <v>183</v>
      </c>
      <c r="BB3818" s="92">
        <v>40534</v>
      </c>
      <c r="BC3818" s="91" t="s">
        <v>87</v>
      </c>
    </row>
    <row r="3819" spans="1:55">
      <c r="A3819" s="91">
        <f t="shared" si="59"/>
        <v>3818</v>
      </c>
      <c r="B3819" s="91">
        <v>2105901</v>
      </c>
      <c r="C3819" s="91">
        <v>40</v>
      </c>
      <c r="D3819" s="91">
        <v>29</v>
      </c>
      <c r="E3819" s="91" t="s">
        <v>87</v>
      </c>
      <c r="F3819" s="91" t="s">
        <v>87</v>
      </c>
      <c r="G3819" s="91" t="s">
        <v>32091</v>
      </c>
      <c r="I3819" s="91" t="s">
        <v>32092</v>
      </c>
      <c r="K3819" s="91" t="s">
        <v>32093</v>
      </c>
      <c r="L3819" s="91" t="s">
        <v>32094</v>
      </c>
      <c r="O3819" s="91" t="s">
        <v>32095</v>
      </c>
      <c r="P3819" s="91" t="s">
        <v>32096</v>
      </c>
      <c r="R3819" s="91" t="s">
        <v>32097</v>
      </c>
      <c r="T3819" s="91" t="s">
        <v>269</v>
      </c>
      <c r="U3819" s="91">
        <v>1</v>
      </c>
      <c r="V3819" s="91">
        <v>500000</v>
      </c>
      <c r="W3819" s="91">
        <v>0</v>
      </c>
      <c r="X3819" s="91">
        <v>100</v>
      </c>
      <c r="Y3819" s="91">
        <v>120</v>
      </c>
      <c r="Z3819" s="91">
        <v>40</v>
      </c>
      <c r="AA3819" s="91">
        <v>60</v>
      </c>
      <c r="AB3819" s="91">
        <v>120</v>
      </c>
      <c r="AC3819" s="91">
        <v>40</v>
      </c>
      <c r="AD3819" s="91">
        <v>60</v>
      </c>
      <c r="AE3819" s="91">
        <v>120</v>
      </c>
      <c r="AF3819" s="91">
        <v>5</v>
      </c>
      <c r="AG3819" s="91">
        <v>295</v>
      </c>
      <c r="AH3819" s="91">
        <v>763827</v>
      </c>
      <c r="AI3819" s="91">
        <v>1</v>
      </c>
      <c r="AJ3819" s="91" t="s">
        <v>32098</v>
      </c>
      <c r="AK3819" s="91">
        <v>0</v>
      </c>
      <c r="AL3819" s="91">
        <v>2</v>
      </c>
      <c r="AM3819" s="91" t="s">
        <v>87</v>
      </c>
      <c r="AO3819" s="91">
        <v>0</v>
      </c>
      <c r="AP3819" s="91">
        <v>2</v>
      </c>
      <c r="AQ3819" s="91">
        <v>1583759</v>
      </c>
      <c r="AR3819" s="91" t="s">
        <v>87</v>
      </c>
      <c r="AU3819" s="93">
        <v>42060</v>
      </c>
      <c r="AW3819" s="91">
        <v>1</v>
      </c>
      <c r="AX3819" s="91">
        <v>0</v>
      </c>
      <c r="AZ3819" s="92">
        <v>40634</v>
      </c>
      <c r="BA3819" s="91" t="s">
        <v>183</v>
      </c>
      <c r="BB3819" s="92">
        <v>42057</v>
      </c>
      <c r="BC3819" s="91" t="s">
        <v>87</v>
      </c>
    </row>
    <row r="3820" spans="1:55">
      <c r="A3820" s="91">
        <f t="shared" si="59"/>
        <v>3819</v>
      </c>
      <c r="B3820" s="91">
        <v>2155101</v>
      </c>
      <c r="C3820" s="91">
        <v>50</v>
      </c>
      <c r="D3820" s="91">
        <v>29</v>
      </c>
      <c r="E3820" s="91" t="s">
        <v>87</v>
      </c>
      <c r="F3820" s="91" t="s">
        <v>87</v>
      </c>
      <c r="G3820" s="91" t="s">
        <v>32099</v>
      </c>
      <c r="I3820" s="91" t="s">
        <v>25886</v>
      </c>
      <c r="J3820" s="91" t="s">
        <v>32100</v>
      </c>
      <c r="K3820" s="91" t="s">
        <v>32101</v>
      </c>
      <c r="L3820" s="91" t="s">
        <v>32102</v>
      </c>
      <c r="O3820" s="91" t="s">
        <v>32103</v>
      </c>
      <c r="P3820" s="91" t="s">
        <v>32104</v>
      </c>
      <c r="R3820" s="91" t="s">
        <v>32105</v>
      </c>
      <c r="S3820" s="91" t="s">
        <v>32106</v>
      </c>
      <c r="T3820" s="91" t="s">
        <v>201</v>
      </c>
      <c r="U3820" s="91">
        <v>1</v>
      </c>
      <c r="V3820" s="91">
        <v>0</v>
      </c>
      <c r="W3820" s="91">
        <v>0</v>
      </c>
      <c r="X3820" s="91">
        <v>100</v>
      </c>
      <c r="Y3820" s="91">
        <v>120</v>
      </c>
      <c r="Z3820" s="91">
        <v>40</v>
      </c>
      <c r="AA3820" s="91">
        <v>60</v>
      </c>
      <c r="AB3820" s="91">
        <v>120</v>
      </c>
      <c r="AC3820" s="91">
        <v>40</v>
      </c>
      <c r="AD3820" s="91">
        <v>60</v>
      </c>
      <c r="AE3820" s="91">
        <v>120</v>
      </c>
      <c r="AF3820" s="91">
        <v>5</v>
      </c>
      <c r="AG3820" s="91">
        <v>345</v>
      </c>
      <c r="AH3820" s="91">
        <v>1200</v>
      </c>
      <c r="AI3820" s="91">
        <v>2</v>
      </c>
      <c r="AJ3820" s="91" t="s">
        <v>32107</v>
      </c>
      <c r="AK3820" s="91">
        <v>0</v>
      </c>
      <c r="AL3820" s="91">
        <v>0</v>
      </c>
      <c r="AM3820" s="91" t="s">
        <v>87</v>
      </c>
      <c r="AO3820" s="91">
        <v>0</v>
      </c>
      <c r="AP3820" s="91">
        <v>0</v>
      </c>
      <c r="AQ3820" s="91">
        <v>1193217</v>
      </c>
      <c r="AR3820" s="91" t="s">
        <v>87</v>
      </c>
      <c r="AU3820" s="93">
        <v>42060</v>
      </c>
      <c r="AW3820" s="91">
        <v>1</v>
      </c>
      <c r="AX3820" s="91">
        <v>0</v>
      </c>
      <c r="AZ3820" s="92">
        <v>40806</v>
      </c>
      <c r="BA3820" s="91" t="s">
        <v>183</v>
      </c>
      <c r="BB3820" s="92">
        <v>42057</v>
      </c>
      <c r="BC3820" s="91" t="s">
        <v>87</v>
      </c>
    </row>
    <row r="3821" spans="1:55">
      <c r="A3821" s="91">
        <f t="shared" si="59"/>
        <v>3820</v>
      </c>
      <c r="B3821" s="91">
        <v>2194601</v>
      </c>
      <c r="C3821" s="91">
        <v>38</v>
      </c>
      <c r="D3821" s="91">
        <v>29</v>
      </c>
      <c r="E3821" s="91" t="s">
        <v>87</v>
      </c>
      <c r="F3821" s="91" t="s">
        <v>87</v>
      </c>
      <c r="G3821" s="91" t="s">
        <v>32108</v>
      </c>
      <c r="H3821" s="91" t="s">
        <v>32109</v>
      </c>
      <c r="I3821" s="91" t="s">
        <v>32110</v>
      </c>
      <c r="K3821" s="91" t="s">
        <v>470</v>
      </c>
      <c r="L3821" s="91" t="s">
        <v>32111</v>
      </c>
      <c r="M3821" s="91" t="s">
        <v>32112</v>
      </c>
      <c r="O3821" s="91" t="s">
        <v>32113</v>
      </c>
      <c r="P3821" s="91" t="s">
        <v>32114</v>
      </c>
      <c r="Q3821" s="91" t="s">
        <v>32115</v>
      </c>
      <c r="R3821" s="91" t="s">
        <v>32116</v>
      </c>
      <c r="T3821" s="91" t="s">
        <v>201</v>
      </c>
      <c r="U3821" s="91">
        <v>0</v>
      </c>
      <c r="V3821" s="91">
        <v>0</v>
      </c>
      <c r="W3821" s="91">
        <v>0</v>
      </c>
      <c r="X3821" s="91">
        <v>100</v>
      </c>
      <c r="Y3821" s="91">
        <v>120</v>
      </c>
      <c r="Z3821" s="91">
        <v>0</v>
      </c>
      <c r="AA3821" s="91">
        <v>0</v>
      </c>
      <c r="AB3821" s="91">
        <v>0</v>
      </c>
      <c r="AC3821" s="91">
        <v>0</v>
      </c>
      <c r="AD3821" s="91">
        <v>100</v>
      </c>
      <c r="AE3821" s="91">
        <v>120</v>
      </c>
      <c r="AF3821" s="91">
        <v>9</v>
      </c>
      <c r="AG3821" s="91">
        <v>925</v>
      </c>
      <c r="AH3821" s="91">
        <v>2252853</v>
      </c>
      <c r="AI3821" s="91">
        <v>2</v>
      </c>
      <c r="AJ3821" s="91" t="s">
        <v>32110</v>
      </c>
      <c r="AK3821" s="91">
        <v>0</v>
      </c>
      <c r="AL3821" s="91">
        <v>0</v>
      </c>
      <c r="AM3821" s="91" t="s">
        <v>87</v>
      </c>
      <c r="AO3821" s="91">
        <v>0</v>
      </c>
      <c r="AP3821" s="91">
        <v>2</v>
      </c>
      <c r="AQ3821" s="91" t="s">
        <v>87</v>
      </c>
      <c r="AR3821" s="91" t="s">
        <v>87</v>
      </c>
      <c r="AW3821" s="91">
        <v>1</v>
      </c>
      <c r="AX3821" s="91">
        <v>0</v>
      </c>
      <c r="AZ3821" s="92">
        <v>40968</v>
      </c>
      <c r="BA3821" s="91" t="s">
        <v>183</v>
      </c>
      <c r="BB3821" s="92">
        <v>41409</v>
      </c>
      <c r="BC3821" s="91" t="s">
        <v>87</v>
      </c>
    </row>
    <row r="3822" spans="1:55">
      <c r="A3822" s="91">
        <f t="shared" si="59"/>
        <v>3821</v>
      </c>
      <c r="B3822" s="91">
        <v>2218001</v>
      </c>
      <c r="C3822" s="91">
        <v>80</v>
      </c>
      <c r="D3822" s="91">
        <v>29</v>
      </c>
      <c r="E3822" s="91" t="s">
        <v>87</v>
      </c>
      <c r="F3822" s="91" t="s">
        <v>87</v>
      </c>
      <c r="G3822" s="91" t="s">
        <v>32117</v>
      </c>
      <c r="I3822" s="91" t="s">
        <v>32118</v>
      </c>
      <c r="J3822" s="91" t="s">
        <v>32118</v>
      </c>
      <c r="K3822" s="91" t="s">
        <v>32119</v>
      </c>
      <c r="L3822" s="91" t="s">
        <v>32120</v>
      </c>
      <c r="O3822" s="91" t="s">
        <v>32121</v>
      </c>
      <c r="P3822" s="91" t="s">
        <v>32122</v>
      </c>
      <c r="R3822" s="91" t="s">
        <v>32123</v>
      </c>
      <c r="S3822" s="91" t="s">
        <v>32124</v>
      </c>
      <c r="T3822" s="91" t="s">
        <v>269</v>
      </c>
      <c r="U3822" s="91">
        <v>0</v>
      </c>
      <c r="V3822" s="91">
        <v>500000</v>
      </c>
      <c r="W3822" s="91">
        <v>0</v>
      </c>
      <c r="X3822" s="91">
        <v>100</v>
      </c>
      <c r="Y3822" s="91">
        <v>120</v>
      </c>
      <c r="Z3822" s="91">
        <v>40</v>
      </c>
      <c r="AA3822" s="91">
        <v>60</v>
      </c>
      <c r="AB3822" s="91">
        <v>120</v>
      </c>
      <c r="AC3822" s="91">
        <v>0</v>
      </c>
      <c r="AD3822" s="91">
        <v>100</v>
      </c>
      <c r="AE3822" s="91">
        <v>120</v>
      </c>
      <c r="AF3822" s="91">
        <v>170</v>
      </c>
      <c r="AG3822" s="91">
        <v>175</v>
      </c>
      <c r="AH3822" s="91">
        <v>120050</v>
      </c>
      <c r="AI3822" s="91">
        <v>2</v>
      </c>
      <c r="AJ3822" s="91" t="s">
        <v>32125</v>
      </c>
      <c r="AK3822" s="91">
        <v>0</v>
      </c>
      <c r="AL3822" s="91">
        <v>0</v>
      </c>
      <c r="AM3822" s="91" t="s">
        <v>87</v>
      </c>
      <c r="AO3822" s="91">
        <v>0</v>
      </c>
      <c r="AP3822" s="91">
        <v>2</v>
      </c>
      <c r="AQ3822" s="91" t="s">
        <v>87</v>
      </c>
      <c r="AR3822" s="91" t="s">
        <v>87</v>
      </c>
      <c r="AW3822" s="91">
        <v>1</v>
      </c>
      <c r="AX3822" s="91">
        <v>0</v>
      </c>
      <c r="AZ3822" s="92">
        <v>41052</v>
      </c>
      <c r="BA3822" s="91" t="s">
        <v>183</v>
      </c>
      <c r="BB3822" s="92">
        <v>41054</v>
      </c>
      <c r="BC3822" s="91" t="s">
        <v>87</v>
      </c>
    </row>
    <row r="3823" spans="1:55">
      <c r="A3823" s="91">
        <f t="shared" si="59"/>
        <v>3822</v>
      </c>
      <c r="B3823" s="91">
        <v>2221801</v>
      </c>
      <c r="C3823" s="91">
        <v>77</v>
      </c>
      <c r="D3823" s="91">
        <v>29</v>
      </c>
      <c r="E3823" s="91" t="s">
        <v>87</v>
      </c>
      <c r="F3823" s="91" t="s">
        <v>87</v>
      </c>
      <c r="G3823" s="91" t="s">
        <v>32126</v>
      </c>
      <c r="I3823" s="91" t="s">
        <v>32127</v>
      </c>
      <c r="J3823" s="91" t="s">
        <v>32128</v>
      </c>
      <c r="K3823" s="91" t="s">
        <v>18928</v>
      </c>
      <c r="L3823" s="91" t="s">
        <v>32129</v>
      </c>
      <c r="O3823" s="91" t="s">
        <v>32130</v>
      </c>
      <c r="P3823" s="91" t="s">
        <v>32131</v>
      </c>
      <c r="R3823" s="91" t="s">
        <v>32132</v>
      </c>
      <c r="S3823" s="91" t="s">
        <v>26260</v>
      </c>
      <c r="T3823" s="91" t="s">
        <v>269</v>
      </c>
      <c r="U3823" s="91">
        <v>0</v>
      </c>
      <c r="V3823" s="91">
        <v>500000</v>
      </c>
      <c r="W3823" s="91">
        <v>0</v>
      </c>
      <c r="X3823" s="91">
        <v>100</v>
      </c>
      <c r="Y3823" s="91">
        <v>120</v>
      </c>
      <c r="Z3823" s="91">
        <v>40</v>
      </c>
      <c r="AA3823" s="91">
        <v>60</v>
      </c>
      <c r="AB3823" s="91">
        <v>120</v>
      </c>
      <c r="AC3823" s="91">
        <v>0</v>
      </c>
      <c r="AD3823" s="91">
        <v>100</v>
      </c>
      <c r="AE3823" s="91">
        <v>120</v>
      </c>
      <c r="AF3823" s="91">
        <v>169</v>
      </c>
      <c r="AG3823" s="91">
        <v>13</v>
      </c>
      <c r="AH3823" s="91">
        <v>503169</v>
      </c>
      <c r="AI3823" s="91">
        <v>2</v>
      </c>
      <c r="AJ3823" s="91" t="s">
        <v>32133</v>
      </c>
      <c r="AK3823" s="91">
        <v>0</v>
      </c>
      <c r="AL3823" s="91">
        <v>2</v>
      </c>
      <c r="AM3823" s="91" t="s">
        <v>87</v>
      </c>
      <c r="AO3823" s="91">
        <v>0</v>
      </c>
      <c r="AP3823" s="91">
        <v>2</v>
      </c>
      <c r="AQ3823" s="91" t="s">
        <v>87</v>
      </c>
      <c r="AR3823" s="91" t="s">
        <v>87</v>
      </c>
      <c r="AW3823" s="91">
        <v>1</v>
      </c>
      <c r="AX3823" s="91">
        <v>0</v>
      </c>
      <c r="AZ3823" s="92">
        <v>41061</v>
      </c>
      <c r="BA3823" s="91" t="s">
        <v>183</v>
      </c>
      <c r="BB3823" s="92">
        <v>41061</v>
      </c>
      <c r="BC3823" s="91" t="s">
        <v>87</v>
      </c>
    </row>
    <row r="3824" spans="1:55">
      <c r="A3824" s="91">
        <f t="shared" si="59"/>
        <v>3823</v>
      </c>
      <c r="B3824" s="91">
        <v>2275501</v>
      </c>
      <c r="C3824" s="91">
        <v>38</v>
      </c>
      <c r="D3824" s="91">
        <v>29</v>
      </c>
      <c r="E3824" s="91" t="s">
        <v>87</v>
      </c>
      <c r="F3824" s="91" t="s">
        <v>87</v>
      </c>
      <c r="G3824" s="91" t="s">
        <v>32134</v>
      </c>
      <c r="I3824" s="91" t="s">
        <v>32135</v>
      </c>
      <c r="J3824" s="91" t="s">
        <v>32136</v>
      </c>
      <c r="K3824" s="91" t="s">
        <v>458</v>
      </c>
      <c r="L3824" s="91" t="s">
        <v>32137</v>
      </c>
      <c r="O3824" s="91" t="s">
        <v>32138</v>
      </c>
      <c r="P3824" s="91" t="s">
        <v>32139</v>
      </c>
      <c r="R3824" s="91" t="s">
        <v>32140</v>
      </c>
      <c r="S3824" s="91" t="s">
        <v>32141</v>
      </c>
      <c r="T3824" s="91" t="s">
        <v>269</v>
      </c>
      <c r="U3824" s="91">
        <v>0</v>
      </c>
      <c r="V3824" s="91">
        <v>500000</v>
      </c>
      <c r="W3824" s="91">
        <v>0</v>
      </c>
      <c r="X3824" s="91">
        <v>100</v>
      </c>
      <c r="Y3824" s="91">
        <v>120</v>
      </c>
      <c r="Z3824" s="91">
        <v>40</v>
      </c>
      <c r="AA3824" s="91">
        <v>60</v>
      </c>
      <c r="AB3824" s="91">
        <v>120</v>
      </c>
      <c r="AC3824" s="91">
        <v>40</v>
      </c>
      <c r="AD3824" s="91">
        <v>60</v>
      </c>
      <c r="AE3824" s="91">
        <v>120</v>
      </c>
      <c r="AF3824" s="91">
        <v>1</v>
      </c>
      <c r="AG3824" s="91">
        <v>217</v>
      </c>
      <c r="AH3824" s="91">
        <v>100517</v>
      </c>
      <c r="AI3824" s="91">
        <v>2</v>
      </c>
      <c r="AJ3824" s="91" t="s">
        <v>32142</v>
      </c>
      <c r="AK3824" s="91">
        <v>0</v>
      </c>
      <c r="AL3824" s="91">
        <v>0</v>
      </c>
      <c r="AM3824" s="91" t="s">
        <v>87</v>
      </c>
      <c r="AO3824" s="91">
        <v>0</v>
      </c>
      <c r="AP3824" s="91">
        <v>2</v>
      </c>
      <c r="AQ3824" s="91" t="s">
        <v>87</v>
      </c>
      <c r="AR3824" s="91" t="s">
        <v>87</v>
      </c>
      <c r="AW3824" s="91">
        <v>1</v>
      </c>
      <c r="AX3824" s="91">
        <v>0</v>
      </c>
      <c r="AZ3824" s="92">
        <v>41296</v>
      </c>
      <c r="BA3824" s="91" t="s">
        <v>183</v>
      </c>
      <c r="BB3824" s="92">
        <v>41296</v>
      </c>
      <c r="BC3824" s="91" t="s">
        <v>87</v>
      </c>
    </row>
    <row r="3825" spans="1:55">
      <c r="A3825" s="91">
        <f t="shared" si="59"/>
        <v>3824</v>
      </c>
      <c r="B3825" s="91">
        <v>2342201</v>
      </c>
      <c r="C3825" s="91">
        <v>30</v>
      </c>
      <c r="D3825" s="91">
        <v>29</v>
      </c>
      <c r="E3825" s="91" t="s">
        <v>87</v>
      </c>
      <c r="F3825" s="91" t="s">
        <v>87</v>
      </c>
      <c r="G3825" s="91" t="s">
        <v>32143</v>
      </c>
      <c r="I3825" s="91" t="s">
        <v>32144</v>
      </c>
      <c r="J3825" s="91" t="s">
        <v>32145</v>
      </c>
      <c r="K3825" s="91" t="s">
        <v>32146</v>
      </c>
      <c r="L3825" s="91" t="s">
        <v>32147</v>
      </c>
      <c r="O3825" s="91" t="s">
        <v>32148</v>
      </c>
      <c r="P3825" s="91" t="s">
        <v>32149</v>
      </c>
      <c r="R3825" s="91" t="s">
        <v>32150</v>
      </c>
      <c r="S3825" s="91" t="s">
        <v>32151</v>
      </c>
      <c r="U3825" s="91">
        <v>0</v>
      </c>
      <c r="V3825" s="91">
        <v>0</v>
      </c>
      <c r="W3825" s="91">
        <v>0</v>
      </c>
      <c r="X3825" s="91">
        <v>0</v>
      </c>
      <c r="Y3825" s="91">
        <v>0</v>
      </c>
      <c r="Z3825" s="91">
        <v>0</v>
      </c>
      <c r="AA3825" s="91">
        <v>0</v>
      </c>
      <c r="AB3825" s="91">
        <v>0</v>
      </c>
      <c r="AC3825" s="91">
        <v>100</v>
      </c>
      <c r="AD3825" s="91">
        <v>0</v>
      </c>
      <c r="AE3825" s="91">
        <v>0</v>
      </c>
      <c r="AF3825" s="91">
        <v>128</v>
      </c>
      <c r="AG3825" s="91">
        <v>141</v>
      </c>
      <c r="AH3825" s="91">
        <v>427310</v>
      </c>
      <c r="AI3825" s="91">
        <v>1</v>
      </c>
      <c r="AJ3825" s="91" t="s">
        <v>32152</v>
      </c>
      <c r="AK3825" s="91">
        <v>0</v>
      </c>
      <c r="AL3825" s="91">
        <v>0</v>
      </c>
      <c r="AM3825" s="91" t="s">
        <v>87</v>
      </c>
      <c r="AO3825" s="91">
        <v>0</v>
      </c>
      <c r="AP3825" s="91">
        <v>0</v>
      </c>
      <c r="AQ3825" s="91" t="s">
        <v>87</v>
      </c>
      <c r="AR3825" s="91" t="s">
        <v>87</v>
      </c>
      <c r="AW3825" s="91">
        <v>1</v>
      </c>
      <c r="AX3825" s="91">
        <v>0</v>
      </c>
      <c r="AZ3825" s="92">
        <v>41598</v>
      </c>
      <c r="BA3825" s="91" t="s">
        <v>183</v>
      </c>
      <c r="BB3825" s="92">
        <v>41598</v>
      </c>
      <c r="BC3825" s="91" t="s">
        <v>87</v>
      </c>
    </row>
    <row r="3826" spans="1:55">
      <c r="A3826" s="91">
        <f t="shared" si="59"/>
        <v>3825</v>
      </c>
      <c r="B3826" s="91">
        <v>2351001</v>
      </c>
      <c r="C3826" s="91">
        <v>80</v>
      </c>
      <c r="D3826" s="91">
        <v>29</v>
      </c>
      <c r="E3826" s="91">
        <v>23510</v>
      </c>
      <c r="F3826" s="91">
        <v>1</v>
      </c>
      <c r="G3826" s="91" t="s">
        <v>32153</v>
      </c>
      <c r="H3826" s="91" t="s">
        <v>32154</v>
      </c>
      <c r="I3826" s="91" t="s">
        <v>4278</v>
      </c>
      <c r="J3826" s="91" t="s">
        <v>32153</v>
      </c>
      <c r="K3826" s="91" t="s">
        <v>7513</v>
      </c>
      <c r="L3826" s="91" t="s">
        <v>32155</v>
      </c>
      <c r="O3826" s="91" t="s">
        <v>32156</v>
      </c>
      <c r="P3826" s="91" t="s">
        <v>32157</v>
      </c>
      <c r="U3826" s="91">
        <v>0</v>
      </c>
      <c r="V3826" s="91">
        <v>500000</v>
      </c>
      <c r="W3826" s="91">
        <v>0</v>
      </c>
      <c r="X3826" s="91">
        <v>100</v>
      </c>
      <c r="Y3826" s="91">
        <v>120</v>
      </c>
      <c r="Z3826" s="91">
        <v>40</v>
      </c>
      <c r="AA3826" s="91">
        <v>60</v>
      </c>
      <c r="AB3826" s="91">
        <v>120</v>
      </c>
      <c r="AC3826" s="91">
        <v>40</v>
      </c>
      <c r="AD3826" s="91">
        <v>60</v>
      </c>
      <c r="AE3826" s="91">
        <v>120</v>
      </c>
      <c r="AF3826" s="91">
        <v>183</v>
      </c>
      <c r="AG3826" s="91">
        <v>103</v>
      </c>
      <c r="AH3826" s="91">
        <v>556430</v>
      </c>
      <c r="AI3826" s="91">
        <v>2</v>
      </c>
      <c r="AJ3826" s="91" t="s">
        <v>32158</v>
      </c>
      <c r="AK3826" s="91">
        <v>0</v>
      </c>
      <c r="AL3826" s="91">
        <v>0</v>
      </c>
      <c r="AM3826" s="91" t="s">
        <v>87</v>
      </c>
      <c r="AO3826" s="91">
        <v>0</v>
      </c>
      <c r="AP3826" s="91">
        <v>2</v>
      </c>
      <c r="AQ3826" s="91" t="s">
        <v>87</v>
      </c>
      <c r="AR3826" s="91" t="s">
        <v>87</v>
      </c>
      <c r="AW3826" s="91">
        <v>1</v>
      </c>
      <c r="AX3826" s="91">
        <v>0</v>
      </c>
      <c r="AZ3826" s="92">
        <v>36680</v>
      </c>
      <c r="BA3826" s="91" t="s">
        <v>183</v>
      </c>
      <c r="BB3826" s="92">
        <v>37410</v>
      </c>
      <c r="BC3826" s="91" t="s">
        <v>87</v>
      </c>
    </row>
    <row r="3827" spans="1:55">
      <c r="A3827" s="91">
        <f t="shared" si="59"/>
        <v>3826</v>
      </c>
      <c r="B3827" s="91">
        <v>2355101</v>
      </c>
      <c r="C3827" s="91">
        <v>50</v>
      </c>
      <c r="D3827" s="91">
        <v>29</v>
      </c>
      <c r="E3827" s="91" t="s">
        <v>87</v>
      </c>
      <c r="F3827" s="91" t="s">
        <v>87</v>
      </c>
      <c r="G3827" s="91" t="s">
        <v>32159</v>
      </c>
      <c r="I3827" s="91" t="s">
        <v>32160</v>
      </c>
      <c r="K3827" s="91" t="s">
        <v>309</v>
      </c>
      <c r="L3827" s="91" t="s">
        <v>32161</v>
      </c>
      <c r="O3827" s="91" t="s">
        <v>32162</v>
      </c>
      <c r="P3827" s="91" t="s">
        <v>32163</v>
      </c>
      <c r="U3827" s="91">
        <v>0</v>
      </c>
      <c r="V3827" s="91">
        <v>500000</v>
      </c>
      <c r="W3827" s="91">
        <v>0</v>
      </c>
      <c r="X3827" s="91">
        <v>100</v>
      </c>
      <c r="Y3827" s="91">
        <v>120</v>
      </c>
      <c r="Z3827" s="91">
        <v>40</v>
      </c>
      <c r="AA3827" s="91">
        <v>60</v>
      </c>
      <c r="AB3827" s="91">
        <v>120</v>
      </c>
      <c r="AC3827" s="91">
        <v>0</v>
      </c>
      <c r="AD3827" s="91">
        <v>100</v>
      </c>
      <c r="AE3827" s="91">
        <v>120</v>
      </c>
      <c r="AF3827" s="91">
        <v>5</v>
      </c>
      <c r="AG3827" s="91">
        <v>337</v>
      </c>
      <c r="AH3827" s="91">
        <v>1119803</v>
      </c>
      <c r="AI3827" s="91">
        <v>1</v>
      </c>
      <c r="AJ3827" s="91" t="s">
        <v>32160</v>
      </c>
      <c r="AK3827" s="91">
        <v>0</v>
      </c>
      <c r="AL3827" s="91">
        <v>0</v>
      </c>
      <c r="AM3827" s="91" t="s">
        <v>87</v>
      </c>
      <c r="AO3827" s="91">
        <v>1</v>
      </c>
      <c r="AP3827" s="91">
        <v>0</v>
      </c>
      <c r="AQ3827" s="91" t="s">
        <v>87</v>
      </c>
      <c r="AR3827" s="91" t="s">
        <v>87</v>
      </c>
      <c r="AW3827" s="91">
        <v>1</v>
      </c>
      <c r="AX3827" s="91">
        <v>0</v>
      </c>
      <c r="AZ3827" s="92">
        <v>41669</v>
      </c>
      <c r="BA3827" s="91" t="s">
        <v>183</v>
      </c>
      <c r="BB3827" s="92">
        <v>41669</v>
      </c>
      <c r="BC3827" s="91" t="s">
        <v>87</v>
      </c>
    </row>
    <row r="3828" spans="1:55">
      <c r="A3828" s="91">
        <f t="shared" si="59"/>
        <v>3827</v>
      </c>
      <c r="B3828" s="91">
        <v>2370701</v>
      </c>
      <c r="C3828" s="91">
        <v>10</v>
      </c>
      <c r="D3828" s="91">
        <v>29</v>
      </c>
      <c r="E3828" s="91" t="s">
        <v>87</v>
      </c>
      <c r="F3828" s="91" t="s">
        <v>87</v>
      </c>
      <c r="G3828" s="91" t="s">
        <v>32164</v>
      </c>
      <c r="I3828" s="91" t="s">
        <v>32165</v>
      </c>
      <c r="J3828" s="91" t="s">
        <v>32166</v>
      </c>
      <c r="K3828" s="91" t="s">
        <v>32167</v>
      </c>
      <c r="L3828" s="91" t="s">
        <v>32168</v>
      </c>
      <c r="O3828" s="91" t="s">
        <v>32169</v>
      </c>
      <c r="P3828" s="91" t="s">
        <v>32170</v>
      </c>
      <c r="R3828" s="91" t="s">
        <v>32171</v>
      </c>
      <c r="S3828" s="91" t="s">
        <v>32172</v>
      </c>
      <c r="T3828" s="91" t="s">
        <v>201</v>
      </c>
      <c r="U3828" s="91">
        <v>0</v>
      </c>
      <c r="V3828" s="91">
        <v>500000</v>
      </c>
      <c r="W3828" s="91">
        <v>0</v>
      </c>
      <c r="X3828" s="91">
        <v>0</v>
      </c>
      <c r="Y3828" s="91">
        <v>0</v>
      </c>
      <c r="Z3828" s="91">
        <v>0</v>
      </c>
      <c r="AA3828" s="91">
        <v>0</v>
      </c>
      <c r="AB3828" s="91">
        <v>0</v>
      </c>
      <c r="AC3828" s="91">
        <v>40</v>
      </c>
      <c r="AD3828" s="91">
        <v>60</v>
      </c>
      <c r="AE3828" s="91">
        <v>120</v>
      </c>
      <c r="AF3828" s="91">
        <v>501</v>
      </c>
      <c r="AG3828" s="91">
        <v>481</v>
      </c>
      <c r="AH3828" s="91">
        <v>2016980</v>
      </c>
      <c r="AI3828" s="91">
        <v>2</v>
      </c>
      <c r="AJ3828" s="91" t="s">
        <v>32173</v>
      </c>
      <c r="AK3828" s="91">
        <v>0</v>
      </c>
      <c r="AL3828" s="91">
        <v>0</v>
      </c>
      <c r="AM3828" s="91" t="s">
        <v>87</v>
      </c>
      <c r="AO3828" s="91">
        <v>0</v>
      </c>
      <c r="AP3828" s="91">
        <v>0</v>
      </c>
      <c r="AQ3828" s="91" t="s">
        <v>87</v>
      </c>
      <c r="AR3828" s="91" t="s">
        <v>87</v>
      </c>
      <c r="AW3828" s="91">
        <v>1</v>
      </c>
      <c r="AX3828" s="91">
        <v>0</v>
      </c>
      <c r="AZ3828" s="92">
        <v>41746</v>
      </c>
      <c r="BA3828" s="91" t="s">
        <v>183</v>
      </c>
      <c r="BB3828" s="92">
        <v>41746</v>
      </c>
      <c r="BC3828" s="91" t="s">
        <v>87</v>
      </c>
    </row>
    <row r="3829" spans="1:55">
      <c r="A3829" s="91">
        <f t="shared" si="59"/>
        <v>3828</v>
      </c>
      <c r="B3829" s="91">
        <v>2372701</v>
      </c>
      <c r="C3829" s="91">
        <v>10</v>
      </c>
      <c r="D3829" s="91">
        <v>29</v>
      </c>
      <c r="E3829" s="91" t="s">
        <v>87</v>
      </c>
      <c r="F3829" s="91" t="s">
        <v>87</v>
      </c>
      <c r="G3829" s="91" t="s">
        <v>32174</v>
      </c>
      <c r="I3829" s="91" t="s">
        <v>32175</v>
      </c>
      <c r="J3829" s="91" t="s">
        <v>32176</v>
      </c>
      <c r="K3829" s="91" t="s">
        <v>32177</v>
      </c>
      <c r="L3829" s="91" t="s">
        <v>32178</v>
      </c>
      <c r="O3829" s="91" t="s">
        <v>32179</v>
      </c>
      <c r="P3829" s="91" t="s">
        <v>32180</v>
      </c>
      <c r="R3829" s="91" t="s">
        <v>32181</v>
      </c>
      <c r="S3829" s="91" t="s">
        <v>32182</v>
      </c>
      <c r="T3829" s="91" t="s">
        <v>201</v>
      </c>
      <c r="U3829" s="91">
        <v>0</v>
      </c>
      <c r="V3829" s="91">
        <v>500000</v>
      </c>
      <c r="W3829" s="91">
        <v>0</v>
      </c>
      <c r="X3829" s="91">
        <v>0</v>
      </c>
      <c r="Y3829" s="91">
        <v>0</v>
      </c>
      <c r="Z3829" s="91">
        <v>0</v>
      </c>
      <c r="AA3829" s="91">
        <v>0</v>
      </c>
      <c r="AB3829" s="91">
        <v>0</v>
      </c>
      <c r="AC3829" s="91">
        <v>40</v>
      </c>
      <c r="AD3829" s="91">
        <v>60</v>
      </c>
      <c r="AE3829" s="91">
        <v>120</v>
      </c>
      <c r="AF3829" s="91">
        <v>501</v>
      </c>
      <c r="AG3829" s="91">
        <v>36</v>
      </c>
      <c r="AH3829" s="91">
        <v>2005013</v>
      </c>
      <c r="AI3829" s="91">
        <v>2</v>
      </c>
      <c r="AJ3829" s="91" t="s">
        <v>32175</v>
      </c>
      <c r="AK3829" s="91">
        <v>0</v>
      </c>
      <c r="AL3829" s="91">
        <v>0</v>
      </c>
      <c r="AM3829" s="91" t="s">
        <v>87</v>
      </c>
      <c r="AO3829" s="91">
        <v>0</v>
      </c>
      <c r="AP3829" s="91">
        <v>0</v>
      </c>
      <c r="AQ3829" s="91" t="s">
        <v>87</v>
      </c>
      <c r="AR3829" s="91" t="s">
        <v>87</v>
      </c>
      <c r="AW3829" s="91">
        <v>1</v>
      </c>
      <c r="AX3829" s="91">
        <v>0</v>
      </c>
      <c r="AZ3829" s="92">
        <v>41751</v>
      </c>
      <c r="BA3829" s="91" t="s">
        <v>183</v>
      </c>
      <c r="BB3829" s="92">
        <v>41751</v>
      </c>
      <c r="BC3829" s="91" t="s">
        <v>87</v>
      </c>
    </row>
    <row r="3830" spans="1:55">
      <c r="A3830" s="91">
        <f t="shared" si="59"/>
        <v>3829</v>
      </c>
      <c r="B3830" s="91">
        <v>2374801</v>
      </c>
      <c r="C3830" s="91">
        <v>80</v>
      </c>
      <c r="D3830" s="91">
        <v>29</v>
      </c>
      <c r="E3830" s="91" t="s">
        <v>87</v>
      </c>
      <c r="F3830" s="91" t="s">
        <v>87</v>
      </c>
      <c r="G3830" s="91" t="s">
        <v>32183</v>
      </c>
      <c r="I3830" s="91" t="s">
        <v>32184</v>
      </c>
      <c r="J3830" s="91" t="s">
        <v>32185</v>
      </c>
      <c r="K3830" s="91" t="s">
        <v>4905</v>
      </c>
      <c r="L3830" s="91" t="s">
        <v>32186</v>
      </c>
      <c r="O3830" s="91" t="s">
        <v>32187</v>
      </c>
      <c r="P3830" s="91" t="s">
        <v>32188</v>
      </c>
      <c r="R3830" s="91" t="s">
        <v>29309</v>
      </c>
      <c r="S3830" s="91" t="s">
        <v>29310</v>
      </c>
      <c r="T3830" s="91" t="s">
        <v>517</v>
      </c>
      <c r="U3830" s="91">
        <v>1</v>
      </c>
      <c r="V3830" s="91">
        <v>500000</v>
      </c>
      <c r="W3830" s="91">
        <v>0</v>
      </c>
      <c r="X3830" s="91">
        <v>100</v>
      </c>
      <c r="Y3830" s="91">
        <v>120</v>
      </c>
      <c r="Z3830" s="91">
        <v>40</v>
      </c>
      <c r="AA3830" s="91">
        <v>60</v>
      </c>
      <c r="AB3830" s="91">
        <v>120</v>
      </c>
      <c r="AC3830" s="91">
        <v>0</v>
      </c>
      <c r="AD3830" s="91">
        <v>100</v>
      </c>
      <c r="AE3830" s="91">
        <v>120</v>
      </c>
      <c r="AF3830" s="91">
        <v>9</v>
      </c>
      <c r="AG3830" s="91">
        <v>701</v>
      </c>
      <c r="AH3830" s="91">
        <v>2007947</v>
      </c>
      <c r="AI3830" s="91">
        <v>2</v>
      </c>
      <c r="AJ3830" s="91" t="s">
        <v>32184</v>
      </c>
      <c r="AK3830" s="91">
        <v>0</v>
      </c>
      <c r="AL3830" s="91">
        <v>0</v>
      </c>
      <c r="AM3830" s="91" t="s">
        <v>87</v>
      </c>
      <c r="AO3830" s="91">
        <v>0</v>
      </c>
      <c r="AP3830" s="91">
        <v>2</v>
      </c>
      <c r="AQ3830" s="91">
        <v>1097489</v>
      </c>
      <c r="AR3830" s="91" t="s">
        <v>87</v>
      </c>
      <c r="AU3830" s="93">
        <v>42060</v>
      </c>
      <c r="AW3830" s="91">
        <v>1</v>
      </c>
      <c r="AX3830" s="91">
        <v>0</v>
      </c>
      <c r="AZ3830" s="92">
        <v>41754</v>
      </c>
      <c r="BA3830" s="91" t="s">
        <v>183</v>
      </c>
      <c r="BB3830" s="92">
        <v>42057</v>
      </c>
      <c r="BC3830" s="91" t="s">
        <v>87</v>
      </c>
    </row>
    <row r="3831" spans="1:55">
      <c r="A3831" s="91">
        <f t="shared" si="59"/>
        <v>3830</v>
      </c>
      <c r="B3831" s="91">
        <v>2400101</v>
      </c>
      <c r="C3831" s="91">
        <v>20</v>
      </c>
      <c r="D3831" s="91">
        <v>29</v>
      </c>
      <c r="E3831" s="91" t="s">
        <v>87</v>
      </c>
      <c r="F3831" s="91" t="s">
        <v>87</v>
      </c>
      <c r="G3831" s="91" t="s">
        <v>32189</v>
      </c>
      <c r="I3831" s="91" t="s">
        <v>32190</v>
      </c>
      <c r="J3831" s="91" t="s">
        <v>32191</v>
      </c>
      <c r="K3831" s="91" t="s">
        <v>32192</v>
      </c>
      <c r="L3831" s="91" t="s">
        <v>32193</v>
      </c>
      <c r="O3831" s="91" t="s">
        <v>32194</v>
      </c>
      <c r="P3831" s="91" t="s">
        <v>32194</v>
      </c>
      <c r="R3831" s="91" t="s">
        <v>32195</v>
      </c>
      <c r="S3831" s="91" t="s">
        <v>32196</v>
      </c>
      <c r="U3831" s="91">
        <v>0</v>
      </c>
      <c r="V3831" s="91">
        <v>500000</v>
      </c>
      <c r="W3831" s="91">
        <v>100</v>
      </c>
      <c r="X3831" s="91">
        <v>0</v>
      </c>
      <c r="Y3831" s="91">
        <v>0</v>
      </c>
      <c r="Z3831" s="91">
        <v>100</v>
      </c>
      <c r="AA3831" s="91">
        <v>0</v>
      </c>
      <c r="AB3831" s="91">
        <v>0</v>
      </c>
      <c r="AC3831" s="91">
        <v>100</v>
      </c>
      <c r="AD3831" s="91">
        <v>0</v>
      </c>
      <c r="AE3831" s="91">
        <v>0</v>
      </c>
      <c r="AF3831" s="91">
        <v>131</v>
      </c>
      <c r="AG3831" s="91">
        <v>204</v>
      </c>
      <c r="AH3831" s="91">
        <v>347092</v>
      </c>
      <c r="AI3831" s="91">
        <v>1</v>
      </c>
      <c r="AJ3831" s="91" t="s">
        <v>32196</v>
      </c>
      <c r="AK3831" s="91">
        <v>0</v>
      </c>
      <c r="AL3831" s="91">
        <v>0</v>
      </c>
      <c r="AM3831" s="91" t="s">
        <v>87</v>
      </c>
      <c r="AO3831" s="91">
        <v>0</v>
      </c>
      <c r="AP3831" s="91">
        <v>2</v>
      </c>
      <c r="AQ3831" s="91" t="s">
        <v>87</v>
      </c>
      <c r="AR3831" s="91" t="s">
        <v>87</v>
      </c>
      <c r="AW3831" s="91">
        <v>1</v>
      </c>
      <c r="AX3831" s="91">
        <v>0</v>
      </c>
      <c r="AZ3831" s="92">
        <v>41855</v>
      </c>
      <c r="BA3831" s="91" t="s">
        <v>183</v>
      </c>
      <c r="BB3831" s="92">
        <v>41855</v>
      </c>
      <c r="BC3831" s="91" t="s">
        <v>87</v>
      </c>
    </row>
    <row r="3832" spans="1:55">
      <c r="A3832" s="91">
        <f t="shared" si="59"/>
        <v>3831</v>
      </c>
      <c r="B3832" s="91">
        <v>2402001</v>
      </c>
      <c r="C3832" s="91">
        <v>40</v>
      </c>
      <c r="D3832" s="91">
        <v>29</v>
      </c>
      <c r="E3832" s="91">
        <v>24020</v>
      </c>
      <c r="F3832" s="91">
        <v>1</v>
      </c>
      <c r="G3832" s="91" t="s">
        <v>32197</v>
      </c>
      <c r="I3832" s="91" t="s">
        <v>32198</v>
      </c>
      <c r="J3832" s="91" t="s">
        <v>32197</v>
      </c>
      <c r="K3832" s="91" t="s">
        <v>11907</v>
      </c>
      <c r="L3832" s="91" t="s">
        <v>32199</v>
      </c>
      <c r="O3832" s="91" t="s">
        <v>32200</v>
      </c>
      <c r="P3832" s="91" t="s">
        <v>87</v>
      </c>
      <c r="U3832" s="91">
        <v>1</v>
      </c>
      <c r="V3832" s="91">
        <v>500000</v>
      </c>
      <c r="W3832" s="91">
        <v>0</v>
      </c>
      <c r="X3832" s="91">
        <v>100</v>
      </c>
      <c r="Y3832" s="91">
        <v>120</v>
      </c>
      <c r="Z3832" s="91">
        <v>0</v>
      </c>
      <c r="AA3832" s="91">
        <v>0</v>
      </c>
      <c r="AB3832" s="91">
        <v>0</v>
      </c>
      <c r="AC3832" s="91">
        <v>0</v>
      </c>
      <c r="AD3832" s="91">
        <v>0</v>
      </c>
      <c r="AE3832" s="91">
        <v>0</v>
      </c>
      <c r="AF3832" s="91">
        <v>5</v>
      </c>
      <c r="AG3832" s="91">
        <v>251</v>
      </c>
      <c r="AH3832" s="91">
        <v>1345083</v>
      </c>
      <c r="AI3832" s="91">
        <v>2</v>
      </c>
      <c r="AJ3832" s="91" t="s">
        <v>32201</v>
      </c>
      <c r="AK3832" s="91">
        <v>0</v>
      </c>
      <c r="AL3832" s="91">
        <v>0</v>
      </c>
      <c r="AM3832" s="91" t="s">
        <v>87</v>
      </c>
      <c r="AO3832" s="91">
        <v>0</v>
      </c>
      <c r="AP3832" s="91">
        <v>2</v>
      </c>
      <c r="AQ3832" s="91">
        <v>1588619</v>
      </c>
      <c r="AR3832" s="91" t="s">
        <v>87</v>
      </c>
      <c r="AU3832" s="93">
        <v>42607</v>
      </c>
      <c r="AW3832" s="91">
        <v>1</v>
      </c>
      <c r="AX3832" s="91">
        <v>0</v>
      </c>
      <c r="AZ3832" s="92">
        <v>36680</v>
      </c>
      <c r="BA3832" s="91" t="s">
        <v>183</v>
      </c>
      <c r="BB3832" s="92">
        <v>36740</v>
      </c>
      <c r="BC3832" s="91" t="s">
        <v>87</v>
      </c>
    </row>
    <row r="3833" spans="1:55">
      <c r="A3833" s="91">
        <f t="shared" si="59"/>
        <v>3832</v>
      </c>
      <c r="B3833" s="91">
        <v>2411901</v>
      </c>
      <c r="C3833" s="91">
        <v>70</v>
      </c>
      <c r="D3833" s="91">
        <v>29</v>
      </c>
      <c r="E3833" s="91" t="s">
        <v>87</v>
      </c>
      <c r="F3833" s="91" t="s">
        <v>87</v>
      </c>
      <c r="G3833" s="91" t="s">
        <v>32202</v>
      </c>
      <c r="I3833" s="91" t="s">
        <v>32203</v>
      </c>
      <c r="K3833" s="91" t="s">
        <v>32204</v>
      </c>
      <c r="L3833" s="91" t="s">
        <v>32205</v>
      </c>
      <c r="O3833" s="91" t="s">
        <v>32206</v>
      </c>
      <c r="P3833" s="91" t="s">
        <v>32207</v>
      </c>
      <c r="R3833" s="91" t="s">
        <v>32208</v>
      </c>
      <c r="S3833" s="91" t="s">
        <v>32209</v>
      </c>
      <c r="T3833" s="91" t="s">
        <v>269</v>
      </c>
      <c r="U3833" s="91">
        <v>0</v>
      </c>
      <c r="V3833" s="91">
        <v>500000</v>
      </c>
      <c r="W3833" s="91">
        <v>0</v>
      </c>
      <c r="X3833" s="91">
        <v>100</v>
      </c>
      <c r="Y3833" s="91">
        <v>120</v>
      </c>
      <c r="Z3833" s="91">
        <v>40</v>
      </c>
      <c r="AA3833" s="91">
        <v>60</v>
      </c>
      <c r="AB3833" s="91">
        <v>120</v>
      </c>
      <c r="AC3833" s="91">
        <v>0</v>
      </c>
      <c r="AD3833" s="91">
        <v>100</v>
      </c>
      <c r="AE3833" s="91">
        <v>120</v>
      </c>
      <c r="AF3833" s="91">
        <v>1645</v>
      </c>
      <c r="AG3833" s="91">
        <v>111</v>
      </c>
      <c r="AH3833" s="91">
        <v>2058347</v>
      </c>
      <c r="AI3833" s="91">
        <v>1</v>
      </c>
      <c r="AJ3833" s="91" t="s">
        <v>32203</v>
      </c>
      <c r="AK3833" s="91">
        <v>0</v>
      </c>
      <c r="AL3833" s="91">
        <v>0</v>
      </c>
      <c r="AM3833" s="91" t="s">
        <v>87</v>
      </c>
      <c r="AO3833" s="91">
        <v>0</v>
      </c>
      <c r="AP3833" s="91">
        <v>2</v>
      </c>
      <c r="AQ3833" s="91" t="s">
        <v>87</v>
      </c>
      <c r="AR3833" s="91" t="s">
        <v>87</v>
      </c>
      <c r="AW3833" s="91">
        <v>1</v>
      </c>
      <c r="AX3833" s="91">
        <v>0</v>
      </c>
      <c r="AZ3833" s="92">
        <v>41919</v>
      </c>
      <c r="BA3833" s="91" t="s">
        <v>183</v>
      </c>
      <c r="BB3833" s="92">
        <v>42349</v>
      </c>
      <c r="BC3833" s="91" t="s">
        <v>87</v>
      </c>
    </row>
    <row r="3834" spans="1:55">
      <c r="A3834" s="91">
        <f t="shared" si="59"/>
        <v>3833</v>
      </c>
      <c r="B3834" s="91">
        <v>2423003</v>
      </c>
      <c r="C3834" s="91">
        <v>80</v>
      </c>
      <c r="D3834" s="91">
        <v>29</v>
      </c>
      <c r="E3834" s="91">
        <v>24230</v>
      </c>
      <c r="F3834" s="91">
        <v>3</v>
      </c>
      <c r="G3834" s="91" t="s">
        <v>10504</v>
      </c>
      <c r="H3834" s="91" t="s">
        <v>112</v>
      </c>
      <c r="I3834" s="91" t="s">
        <v>32210</v>
      </c>
      <c r="J3834" s="91" t="s">
        <v>29540</v>
      </c>
      <c r="K3834" s="91" t="s">
        <v>32211</v>
      </c>
      <c r="L3834" s="91" t="s">
        <v>32212</v>
      </c>
      <c r="O3834" s="91" t="s">
        <v>32213</v>
      </c>
      <c r="P3834" s="91" t="s">
        <v>32214</v>
      </c>
      <c r="U3834" s="91">
        <v>1</v>
      </c>
      <c r="V3834" s="91">
        <v>500000</v>
      </c>
      <c r="W3834" s="91">
        <v>0</v>
      </c>
      <c r="X3834" s="91">
        <v>100</v>
      </c>
      <c r="Y3834" s="91">
        <v>120</v>
      </c>
      <c r="Z3834" s="91">
        <v>40</v>
      </c>
      <c r="AA3834" s="91">
        <v>60</v>
      </c>
      <c r="AB3834" s="91">
        <v>120</v>
      </c>
      <c r="AC3834" s="91">
        <v>40</v>
      </c>
      <c r="AD3834" s="91">
        <v>60</v>
      </c>
      <c r="AE3834" s="91">
        <v>120</v>
      </c>
      <c r="AF3834" s="91">
        <v>177</v>
      </c>
      <c r="AG3834" s="91">
        <v>100</v>
      </c>
      <c r="AH3834" s="91">
        <v>5875746</v>
      </c>
      <c r="AI3834" s="91">
        <v>1</v>
      </c>
      <c r="AJ3834" s="91" t="s">
        <v>10510</v>
      </c>
      <c r="AK3834" s="91">
        <v>0</v>
      </c>
      <c r="AL3834" s="91">
        <v>0</v>
      </c>
      <c r="AM3834" s="91" t="s">
        <v>87</v>
      </c>
      <c r="AO3834" s="91">
        <v>0</v>
      </c>
      <c r="AP3834" s="91">
        <v>2</v>
      </c>
      <c r="AQ3834" s="91">
        <v>1586369</v>
      </c>
      <c r="AR3834" s="91" t="s">
        <v>87</v>
      </c>
      <c r="AU3834" s="93">
        <v>42060</v>
      </c>
      <c r="AW3834" s="91">
        <v>1</v>
      </c>
      <c r="AX3834" s="91">
        <v>0</v>
      </c>
      <c r="AZ3834" s="92">
        <v>36680</v>
      </c>
      <c r="BA3834" s="91" t="s">
        <v>183</v>
      </c>
      <c r="BB3834" s="92">
        <v>42057</v>
      </c>
      <c r="BC3834" s="91" t="s">
        <v>87</v>
      </c>
    </row>
    <row r="3835" spans="1:55">
      <c r="A3835" s="91">
        <f t="shared" si="59"/>
        <v>3834</v>
      </c>
      <c r="B3835" s="91">
        <v>2423006</v>
      </c>
      <c r="C3835" s="91">
        <v>40</v>
      </c>
      <c r="D3835" s="91">
        <v>29</v>
      </c>
      <c r="E3835" s="91">
        <v>24230</v>
      </c>
      <c r="F3835" s="91">
        <v>6</v>
      </c>
      <c r="G3835" s="91" t="s">
        <v>10504</v>
      </c>
      <c r="H3835" s="91" t="s">
        <v>94</v>
      </c>
      <c r="I3835" s="91" t="s">
        <v>11493</v>
      </c>
      <c r="J3835" s="91" t="s">
        <v>10504</v>
      </c>
      <c r="K3835" s="91" t="s">
        <v>28526</v>
      </c>
      <c r="L3835" s="91" t="s">
        <v>32215</v>
      </c>
      <c r="O3835" s="91" t="s">
        <v>28528</v>
      </c>
      <c r="P3835" s="91" t="s">
        <v>28529</v>
      </c>
      <c r="U3835" s="91">
        <v>1</v>
      </c>
      <c r="V3835" s="91">
        <v>500000</v>
      </c>
      <c r="W3835" s="91">
        <v>0</v>
      </c>
      <c r="X3835" s="91">
        <v>100</v>
      </c>
      <c r="Y3835" s="91">
        <v>120</v>
      </c>
      <c r="Z3835" s="91">
        <v>0</v>
      </c>
      <c r="AA3835" s="91">
        <v>0</v>
      </c>
      <c r="AB3835" s="91">
        <v>0</v>
      </c>
      <c r="AC3835" s="91">
        <v>0</v>
      </c>
      <c r="AD3835" s="91">
        <v>0</v>
      </c>
      <c r="AE3835" s="91">
        <v>0</v>
      </c>
      <c r="AF3835" s="91">
        <v>9</v>
      </c>
      <c r="AG3835" s="91">
        <v>614</v>
      </c>
      <c r="AH3835" s="91">
        <v>7213832</v>
      </c>
      <c r="AI3835" s="91">
        <v>1</v>
      </c>
      <c r="AJ3835" s="91" t="s">
        <v>32216</v>
      </c>
      <c r="AK3835" s="91">
        <v>0</v>
      </c>
      <c r="AL3835" s="91">
        <v>0</v>
      </c>
      <c r="AM3835" s="91" t="s">
        <v>87</v>
      </c>
      <c r="AO3835" s="91">
        <v>0</v>
      </c>
      <c r="AP3835" s="91">
        <v>2</v>
      </c>
      <c r="AQ3835" s="91">
        <v>1586369</v>
      </c>
      <c r="AR3835" s="91" t="s">
        <v>87</v>
      </c>
      <c r="AU3835" s="93">
        <v>42060</v>
      </c>
      <c r="AW3835" s="91">
        <v>1</v>
      </c>
      <c r="AX3835" s="91">
        <v>0</v>
      </c>
      <c r="AZ3835" s="92">
        <v>36680</v>
      </c>
      <c r="BA3835" s="91" t="s">
        <v>183</v>
      </c>
      <c r="BB3835" s="92">
        <v>42057</v>
      </c>
      <c r="BC3835" s="91" t="s">
        <v>87</v>
      </c>
    </row>
    <row r="3836" spans="1:55">
      <c r="A3836" s="91">
        <f t="shared" si="59"/>
        <v>3835</v>
      </c>
      <c r="B3836" s="91">
        <v>2435101</v>
      </c>
      <c r="C3836" s="91">
        <v>70</v>
      </c>
      <c r="D3836" s="91">
        <v>29</v>
      </c>
      <c r="E3836" s="91" t="s">
        <v>87</v>
      </c>
      <c r="F3836" s="91" t="s">
        <v>87</v>
      </c>
      <c r="G3836" s="91" t="s">
        <v>32217</v>
      </c>
      <c r="I3836" s="91" t="s">
        <v>32218</v>
      </c>
      <c r="J3836" s="91" t="s">
        <v>32219</v>
      </c>
      <c r="K3836" s="91" t="s">
        <v>32220</v>
      </c>
      <c r="L3836" s="91" t="s">
        <v>32221</v>
      </c>
      <c r="O3836" s="91" t="s">
        <v>32222</v>
      </c>
      <c r="P3836" s="91" t="s">
        <v>32223</v>
      </c>
      <c r="R3836" s="91" t="s">
        <v>32224</v>
      </c>
      <c r="S3836" s="91" t="s">
        <v>32225</v>
      </c>
      <c r="T3836" s="91" t="s">
        <v>269</v>
      </c>
      <c r="U3836" s="91">
        <v>0</v>
      </c>
      <c r="V3836" s="91">
        <v>500000</v>
      </c>
      <c r="W3836" s="91">
        <v>0</v>
      </c>
      <c r="X3836" s="91">
        <v>100</v>
      </c>
      <c r="Y3836" s="91">
        <v>120</v>
      </c>
      <c r="Z3836" s="91">
        <v>40</v>
      </c>
      <c r="AA3836" s="91">
        <v>60</v>
      </c>
      <c r="AB3836" s="91">
        <v>120</v>
      </c>
      <c r="AC3836" s="91">
        <v>0</v>
      </c>
      <c r="AD3836" s="91">
        <v>100</v>
      </c>
      <c r="AE3836" s="91">
        <v>120</v>
      </c>
      <c r="AF3836" s="91">
        <v>9</v>
      </c>
      <c r="AG3836" s="91">
        <v>542</v>
      </c>
      <c r="AH3836" s="91">
        <v>1035569</v>
      </c>
      <c r="AI3836" s="91">
        <v>1</v>
      </c>
      <c r="AJ3836" s="91" t="s">
        <v>32218</v>
      </c>
      <c r="AK3836" s="91">
        <v>0</v>
      </c>
      <c r="AL3836" s="91">
        <v>2</v>
      </c>
      <c r="AM3836" s="91" t="s">
        <v>87</v>
      </c>
      <c r="AO3836" s="91">
        <v>0</v>
      </c>
      <c r="AP3836" s="91">
        <v>2</v>
      </c>
      <c r="AQ3836" s="91" t="s">
        <v>87</v>
      </c>
      <c r="AR3836" s="91" t="s">
        <v>87</v>
      </c>
      <c r="AW3836" s="91">
        <v>1</v>
      </c>
      <c r="AX3836" s="91">
        <v>0</v>
      </c>
      <c r="AZ3836" s="92">
        <v>42032</v>
      </c>
      <c r="BA3836" s="91" t="s">
        <v>183</v>
      </c>
      <c r="BB3836" s="92">
        <v>42032</v>
      </c>
      <c r="BC3836" s="91" t="s">
        <v>87</v>
      </c>
    </row>
    <row r="3837" spans="1:55">
      <c r="A3837" s="91">
        <f t="shared" si="59"/>
        <v>3836</v>
      </c>
      <c r="B3837" s="91">
        <v>2441601</v>
      </c>
      <c r="C3837" s="91">
        <v>77</v>
      </c>
      <c r="D3837" s="91">
        <v>29</v>
      </c>
      <c r="E3837" s="91" t="s">
        <v>87</v>
      </c>
      <c r="F3837" s="91" t="s">
        <v>87</v>
      </c>
      <c r="G3837" s="91" t="s">
        <v>32226</v>
      </c>
      <c r="I3837" s="91" t="s">
        <v>32227</v>
      </c>
      <c r="J3837" s="91" t="s">
        <v>32226</v>
      </c>
      <c r="K3837" s="91" t="s">
        <v>32228</v>
      </c>
      <c r="L3837" s="91" t="s">
        <v>32229</v>
      </c>
      <c r="O3837" s="91" t="s">
        <v>32230</v>
      </c>
      <c r="P3837" s="91" t="s">
        <v>32231</v>
      </c>
      <c r="R3837" s="91" t="s">
        <v>32232</v>
      </c>
      <c r="S3837" s="91" t="s">
        <v>25499</v>
      </c>
      <c r="T3837" s="91" t="s">
        <v>269</v>
      </c>
      <c r="U3837" s="91">
        <v>1</v>
      </c>
      <c r="V3837" s="91">
        <v>500000</v>
      </c>
      <c r="W3837" s="91">
        <v>0</v>
      </c>
      <c r="X3837" s="91">
        <v>100</v>
      </c>
      <c r="Y3837" s="91">
        <v>120</v>
      </c>
      <c r="Z3837" s="91">
        <v>40</v>
      </c>
      <c r="AA3837" s="91">
        <v>60</v>
      </c>
      <c r="AB3837" s="91">
        <v>120</v>
      </c>
      <c r="AC3837" s="91">
        <v>40</v>
      </c>
      <c r="AD3837" s="91">
        <v>60</v>
      </c>
      <c r="AE3837" s="91">
        <v>120</v>
      </c>
      <c r="AF3837" s="91">
        <v>170</v>
      </c>
      <c r="AG3837" s="91">
        <v>86</v>
      </c>
      <c r="AH3837" s="91">
        <v>100677</v>
      </c>
      <c r="AI3837" s="91">
        <v>2</v>
      </c>
      <c r="AJ3837" s="91" t="s">
        <v>32227</v>
      </c>
      <c r="AK3837" s="91">
        <v>0</v>
      </c>
      <c r="AL3837" s="91">
        <v>2</v>
      </c>
      <c r="AM3837" s="91" t="s">
        <v>87</v>
      </c>
      <c r="AO3837" s="91">
        <v>1</v>
      </c>
      <c r="AP3837" s="91">
        <v>2</v>
      </c>
      <c r="AQ3837" s="91">
        <v>1640393</v>
      </c>
      <c r="AR3837" s="91" t="s">
        <v>87</v>
      </c>
      <c r="AU3837" s="93">
        <v>42119</v>
      </c>
      <c r="AW3837" s="91">
        <v>1</v>
      </c>
      <c r="AX3837" s="91">
        <v>0</v>
      </c>
      <c r="AZ3837" s="92">
        <v>42072</v>
      </c>
      <c r="BA3837" s="91" t="s">
        <v>183</v>
      </c>
      <c r="BB3837" s="92">
        <v>42072</v>
      </c>
      <c r="BC3837" s="91" t="s">
        <v>87</v>
      </c>
    </row>
    <row r="3838" spans="1:55">
      <c r="A3838" s="91">
        <f t="shared" si="59"/>
        <v>3837</v>
      </c>
      <c r="B3838" s="91">
        <v>2442201</v>
      </c>
      <c r="C3838" s="91">
        <v>50</v>
      </c>
      <c r="D3838" s="91">
        <v>29</v>
      </c>
      <c r="E3838" s="91" t="s">
        <v>87</v>
      </c>
      <c r="F3838" s="91" t="s">
        <v>87</v>
      </c>
      <c r="G3838" s="91" t="s">
        <v>32233</v>
      </c>
      <c r="I3838" s="91" t="s">
        <v>32234</v>
      </c>
      <c r="J3838" s="91" t="s">
        <v>32235</v>
      </c>
      <c r="K3838" s="91" t="s">
        <v>32236</v>
      </c>
      <c r="L3838" s="91" t="s">
        <v>32237</v>
      </c>
      <c r="O3838" s="91" t="s">
        <v>32238</v>
      </c>
      <c r="P3838" s="91" t="s">
        <v>32239</v>
      </c>
      <c r="R3838" s="91" t="s">
        <v>32240</v>
      </c>
      <c r="S3838" s="91" t="s">
        <v>32241</v>
      </c>
      <c r="T3838" s="91" t="s">
        <v>269</v>
      </c>
      <c r="U3838" s="91">
        <v>0</v>
      </c>
      <c r="V3838" s="91">
        <v>0</v>
      </c>
      <c r="W3838" s="91">
        <v>0</v>
      </c>
      <c r="X3838" s="91">
        <v>100</v>
      </c>
      <c r="Y3838" s="91">
        <v>120</v>
      </c>
      <c r="Z3838" s="91">
        <v>40</v>
      </c>
      <c r="AA3838" s="91">
        <v>60</v>
      </c>
      <c r="AB3838" s="91">
        <v>120</v>
      </c>
      <c r="AC3838" s="91">
        <v>40</v>
      </c>
      <c r="AD3838" s="91">
        <v>60</v>
      </c>
      <c r="AE3838" s="91">
        <v>120</v>
      </c>
      <c r="AF3838" s="91">
        <v>5</v>
      </c>
      <c r="AG3838" s="91">
        <v>411</v>
      </c>
      <c r="AH3838" s="91">
        <v>840489</v>
      </c>
      <c r="AI3838" s="91">
        <v>1</v>
      </c>
      <c r="AJ3838" s="91" t="s">
        <v>32242</v>
      </c>
      <c r="AK3838" s="91">
        <v>0</v>
      </c>
      <c r="AL3838" s="91">
        <v>0</v>
      </c>
      <c r="AM3838" s="91" t="s">
        <v>87</v>
      </c>
      <c r="AO3838" s="91">
        <v>1</v>
      </c>
      <c r="AP3838" s="91">
        <v>2</v>
      </c>
      <c r="AQ3838" s="91" t="s">
        <v>87</v>
      </c>
      <c r="AR3838" s="91" t="s">
        <v>87</v>
      </c>
      <c r="AW3838" s="91">
        <v>1</v>
      </c>
      <c r="AX3838" s="91">
        <v>0</v>
      </c>
      <c r="AZ3838" s="92">
        <v>42075</v>
      </c>
      <c r="BA3838" s="91" t="s">
        <v>183</v>
      </c>
      <c r="BB3838" s="92">
        <v>42184</v>
      </c>
      <c r="BC3838" s="91" t="s">
        <v>87</v>
      </c>
    </row>
    <row r="3839" spans="1:55">
      <c r="A3839" s="91">
        <f t="shared" si="59"/>
        <v>3838</v>
      </c>
      <c r="B3839" s="91">
        <v>2461501</v>
      </c>
      <c r="C3839" s="91">
        <v>10</v>
      </c>
      <c r="D3839" s="91">
        <v>29</v>
      </c>
      <c r="E3839" s="91" t="s">
        <v>87</v>
      </c>
      <c r="F3839" s="91" t="s">
        <v>87</v>
      </c>
      <c r="G3839" s="91" t="s">
        <v>32243</v>
      </c>
      <c r="I3839" s="91" t="s">
        <v>32244</v>
      </c>
      <c r="J3839" s="91" t="s">
        <v>32245</v>
      </c>
      <c r="K3839" s="91" t="s">
        <v>32246</v>
      </c>
      <c r="L3839" s="91" t="s">
        <v>32247</v>
      </c>
      <c r="O3839" s="91" t="s">
        <v>32248</v>
      </c>
      <c r="P3839" s="91" t="s">
        <v>32249</v>
      </c>
      <c r="R3839" s="91" t="s">
        <v>32250</v>
      </c>
      <c r="S3839" s="91" t="s">
        <v>32251</v>
      </c>
      <c r="T3839" s="91" t="s">
        <v>269</v>
      </c>
      <c r="U3839" s="91">
        <v>0</v>
      </c>
      <c r="V3839" s="91">
        <v>0</v>
      </c>
      <c r="W3839" s="91">
        <v>0</v>
      </c>
      <c r="X3839" s="91">
        <v>0</v>
      </c>
      <c r="Y3839" s="91">
        <v>0</v>
      </c>
      <c r="Z3839" s="91">
        <v>0</v>
      </c>
      <c r="AA3839" s="91">
        <v>0</v>
      </c>
      <c r="AB3839" s="91">
        <v>0</v>
      </c>
      <c r="AC3839" s="91">
        <v>100</v>
      </c>
      <c r="AD3839" s="91">
        <v>0</v>
      </c>
      <c r="AE3839" s="91">
        <v>0</v>
      </c>
      <c r="AF3839" s="91">
        <v>501</v>
      </c>
      <c r="AG3839" s="91">
        <v>52</v>
      </c>
      <c r="AH3839" s="91">
        <v>519638</v>
      </c>
      <c r="AI3839" s="91">
        <v>1</v>
      </c>
      <c r="AJ3839" s="91" t="s">
        <v>32244</v>
      </c>
      <c r="AK3839" s="91">
        <v>0</v>
      </c>
      <c r="AL3839" s="91">
        <v>0</v>
      </c>
      <c r="AM3839" s="91" t="s">
        <v>87</v>
      </c>
      <c r="AO3839" s="91">
        <v>0</v>
      </c>
      <c r="AP3839" s="91">
        <v>0</v>
      </c>
      <c r="AQ3839" s="91" t="s">
        <v>87</v>
      </c>
      <c r="AR3839" s="91" t="s">
        <v>87</v>
      </c>
      <c r="AW3839" s="91">
        <v>1</v>
      </c>
      <c r="AX3839" s="91">
        <v>0</v>
      </c>
      <c r="AZ3839" s="92">
        <v>42179</v>
      </c>
      <c r="BA3839" s="91" t="s">
        <v>183</v>
      </c>
      <c r="BB3839" s="92">
        <v>42179</v>
      </c>
      <c r="BC3839" s="91" t="s">
        <v>87</v>
      </c>
    </row>
    <row r="3840" spans="1:55">
      <c r="A3840" s="91">
        <f t="shared" si="59"/>
        <v>3839</v>
      </c>
      <c r="B3840" s="91">
        <v>2468401</v>
      </c>
      <c r="C3840" s="91">
        <v>94</v>
      </c>
      <c r="D3840" s="91">
        <v>29</v>
      </c>
      <c r="E3840" s="91" t="s">
        <v>87</v>
      </c>
      <c r="F3840" s="91" t="s">
        <v>87</v>
      </c>
      <c r="G3840" s="91" t="s">
        <v>32252</v>
      </c>
      <c r="I3840" s="91" t="s">
        <v>32253</v>
      </c>
      <c r="K3840" s="91" t="s">
        <v>32254</v>
      </c>
      <c r="L3840" s="91" t="s">
        <v>32255</v>
      </c>
      <c r="O3840" s="91" t="s">
        <v>32256</v>
      </c>
      <c r="P3840" s="91" t="s">
        <v>32257</v>
      </c>
      <c r="R3840" s="91" t="s">
        <v>32258</v>
      </c>
      <c r="S3840" s="91" t="s">
        <v>32259</v>
      </c>
      <c r="T3840" s="91" t="s">
        <v>269</v>
      </c>
      <c r="U3840" s="91">
        <v>0</v>
      </c>
      <c r="V3840" s="91">
        <v>0</v>
      </c>
      <c r="W3840" s="91">
        <v>100</v>
      </c>
      <c r="X3840" s="91">
        <v>0</v>
      </c>
      <c r="Y3840" s="91">
        <v>0</v>
      </c>
      <c r="Z3840" s="91">
        <v>100</v>
      </c>
      <c r="AA3840" s="91">
        <v>0</v>
      </c>
      <c r="AB3840" s="91">
        <v>0</v>
      </c>
      <c r="AC3840" s="91">
        <v>0</v>
      </c>
      <c r="AD3840" s="91">
        <v>0</v>
      </c>
      <c r="AE3840" s="91">
        <v>0</v>
      </c>
      <c r="AF3840" s="91">
        <v>1327</v>
      </c>
      <c r="AG3840" s="91">
        <v>7</v>
      </c>
      <c r="AH3840" s="91">
        <v>494921</v>
      </c>
      <c r="AI3840" s="91">
        <v>1</v>
      </c>
      <c r="AJ3840" s="91" t="s">
        <v>32260</v>
      </c>
      <c r="AK3840" s="91">
        <v>0</v>
      </c>
      <c r="AL3840" s="91">
        <v>0</v>
      </c>
      <c r="AM3840" s="91" t="s">
        <v>87</v>
      </c>
      <c r="AO3840" s="91">
        <v>0</v>
      </c>
      <c r="AP3840" s="91">
        <v>0</v>
      </c>
      <c r="AQ3840" s="91" t="s">
        <v>87</v>
      </c>
      <c r="AR3840" s="91" t="s">
        <v>87</v>
      </c>
      <c r="AW3840" s="91">
        <v>1</v>
      </c>
      <c r="AX3840" s="91">
        <v>0</v>
      </c>
      <c r="AZ3840" s="92">
        <v>42213</v>
      </c>
      <c r="BA3840" s="91" t="s">
        <v>183</v>
      </c>
      <c r="BB3840" s="92">
        <v>42213</v>
      </c>
      <c r="BC3840" s="91" t="s">
        <v>87</v>
      </c>
    </row>
    <row r="3841" spans="1:55">
      <c r="A3841" s="91">
        <f t="shared" si="59"/>
        <v>3840</v>
      </c>
      <c r="B3841" s="91">
        <v>2475401</v>
      </c>
      <c r="C3841" s="91">
        <v>62</v>
      </c>
      <c r="D3841" s="91">
        <v>29</v>
      </c>
      <c r="E3841" s="91" t="s">
        <v>87</v>
      </c>
      <c r="F3841" s="91" t="s">
        <v>87</v>
      </c>
      <c r="G3841" s="91" t="s">
        <v>32261</v>
      </c>
      <c r="I3841" s="91" t="s">
        <v>32262</v>
      </c>
      <c r="J3841" s="91" t="s">
        <v>32262</v>
      </c>
      <c r="K3841" s="91" t="s">
        <v>32263</v>
      </c>
      <c r="L3841" s="91" t="s">
        <v>32264</v>
      </c>
      <c r="O3841" s="91" t="s">
        <v>32265</v>
      </c>
      <c r="P3841" s="91" t="s">
        <v>32266</v>
      </c>
      <c r="U3841" s="91">
        <v>0</v>
      </c>
      <c r="V3841" s="91">
        <v>200000</v>
      </c>
      <c r="W3841" s="91">
        <v>0</v>
      </c>
      <c r="X3841" s="91">
        <v>100</v>
      </c>
      <c r="Y3841" s="91">
        <v>120</v>
      </c>
      <c r="Z3841" s="91">
        <v>40</v>
      </c>
      <c r="AA3841" s="91">
        <v>60</v>
      </c>
      <c r="AB3841" s="91">
        <v>120</v>
      </c>
      <c r="AC3841" s="91">
        <v>100</v>
      </c>
      <c r="AD3841" s="91">
        <v>0</v>
      </c>
      <c r="AE3841" s="91">
        <v>0</v>
      </c>
      <c r="AF3841" s="91">
        <v>155</v>
      </c>
      <c r="AG3841" s="91">
        <v>405</v>
      </c>
      <c r="AH3841" s="91">
        <v>9777</v>
      </c>
      <c r="AI3841" s="91">
        <v>1</v>
      </c>
      <c r="AJ3841" s="91" t="s">
        <v>32267</v>
      </c>
      <c r="AK3841" s="91">
        <v>0</v>
      </c>
      <c r="AL3841" s="91">
        <v>0</v>
      </c>
      <c r="AM3841" s="91" t="s">
        <v>87</v>
      </c>
      <c r="AO3841" s="91">
        <v>0</v>
      </c>
      <c r="AP3841" s="91">
        <v>0</v>
      </c>
      <c r="AQ3841" s="91" t="s">
        <v>87</v>
      </c>
      <c r="AR3841" s="91" t="s">
        <v>87</v>
      </c>
      <c r="AW3841" s="91">
        <v>1</v>
      </c>
      <c r="AX3841" s="91">
        <v>0</v>
      </c>
      <c r="AZ3841" s="92">
        <v>42248</v>
      </c>
      <c r="BA3841" s="91" t="s">
        <v>183</v>
      </c>
      <c r="BB3841" s="92">
        <v>42471</v>
      </c>
      <c r="BC3841" s="91" t="s">
        <v>87</v>
      </c>
    </row>
    <row r="3842" spans="1:55">
      <c r="A3842" s="91">
        <f t="shared" si="59"/>
        <v>3841</v>
      </c>
      <c r="B3842" s="91">
        <v>2530101</v>
      </c>
      <c r="C3842" s="91">
        <v>94</v>
      </c>
      <c r="D3842" s="91">
        <v>29</v>
      </c>
      <c r="E3842" s="91" t="s">
        <v>87</v>
      </c>
      <c r="F3842" s="91" t="s">
        <v>87</v>
      </c>
      <c r="G3842" s="91" t="s">
        <v>32268</v>
      </c>
      <c r="K3842" s="91" t="s">
        <v>28252</v>
      </c>
      <c r="L3842" s="91" t="s">
        <v>32269</v>
      </c>
      <c r="M3842" s="91" t="s">
        <v>32270</v>
      </c>
      <c r="O3842" s="91" t="s">
        <v>32271</v>
      </c>
      <c r="P3842" s="91" t="s">
        <v>32272</v>
      </c>
      <c r="R3842" s="91" t="s">
        <v>32273</v>
      </c>
      <c r="T3842" s="91" t="s">
        <v>269</v>
      </c>
      <c r="U3842" s="91">
        <v>0</v>
      </c>
      <c r="V3842" s="91">
        <v>0</v>
      </c>
      <c r="W3842" s="91">
        <v>0</v>
      </c>
      <c r="X3842" s="91">
        <v>0</v>
      </c>
      <c r="Y3842" s="91">
        <v>0</v>
      </c>
      <c r="Z3842" s="91">
        <v>0</v>
      </c>
      <c r="AA3842" s="91">
        <v>0</v>
      </c>
      <c r="AB3842" s="91">
        <v>0</v>
      </c>
      <c r="AC3842" s="91">
        <v>100</v>
      </c>
      <c r="AD3842" s="91">
        <v>0</v>
      </c>
      <c r="AE3842" s="91">
        <v>0</v>
      </c>
      <c r="AF3842" s="91">
        <v>411</v>
      </c>
      <c r="AG3842" s="91">
        <v>9</v>
      </c>
      <c r="AH3842" s="91">
        <v>447851</v>
      </c>
      <c r="AI3842" s="91">
        <v>2</v>
      </c>
      <c r="AJ3842" s="91" t="s">
        <v>32274</v>
      </c>
      <c r="AK3842" s="91">
        <v>0</v>
      </c>
      <c r="AL3842" s="91">
        <v>0</v>
      </c>
      <c r="AM3842" s="91" t="s">
        <v>87</v>
      </c>
      <c r="AO3842" s="91">
        <v>0</v>
      </c>
      <c r="AP3842" s="91">
        <v>2</v>
      </c>
      <c r="AQ3842" s="91" t="s">
        <v>87</v>
      </c>
      <c r="AR3842" s="91" t="s">
        <v>87</v>
      </c>
      <c r="AW3842" s="91">
        <v>1</v>
      </c>
      <c r="AX3842" s="91">
        <v>0</v>
      </c>
      <c r="AZ3842" s="92">
        <v>42522</v>
      </c>
      <c r="BA3842" s="91" t="s">
        <v>183</v>
      </c>
      <c r="BB3842" s="92">
        <v>42522</v>
      </c>
      <c r="BC3842" s="91" t="s">
        <v>87</v>
      </c>
    </row>
    <row r="3843" spans="1:55">
      <c r="A3843" s="91">
        <f t="shared" ref="A3843:A3906" si="60">A3842+1</f>
        <v>3842</v>
      </c>
      <c r="B3843" s="91">
        <v>2533401</v>
      </c>
      <c r="C3843" s="91">
        <v>94</v>
      </c>
      <c r="D3843" s="91">
        <v>29</v>
      </c>
      <c r="E3843" s="91" t="s">
        <v>87</v>
      </c>
      <c r="F3843" s="91" t="s">
        <v>87</v>
      </c>
      <c r="G3843" s="91" t="s">
        <v>32275</v>
      </c>
      <c r="J3843" s="91" t="s">
        <v>32276</v>
      </c>
      <c r="K3843" s="91" t="s">
        <v>32277</v>
      </c>
      <c r="L3843" s="91" t="s">
        <v>32278</v>
      </c>
      <c r="O3843" s="91" t="s">
        <v>32279</v>
      </c>
      <c r="P3843" s="91" t="s">
        <v>32280</v>
      </c>
      <c r="R3843" s="91" t="s">
        <v>32281</v>
      </c>
      <c r="T3843" s="91" t="s">
        <v>31592</v>
      </c>
      <c r="U3843" s="91">
        <v>0</v>
      </c>
      <c r="V3843" s="91">
        <v>0</v>
      </c>
      <c r="W3843" s="91">
        <v>0</v>
      </c>
      <c r="X3843" s="91">
        <v>0</v>
      </c>
      <c r="Y3843" s="91">
        <v>0</v>
      </c>
      <c r="Z3843" s="91">
        <v>0</v>
      </c>
      <c r="AA3843" s="91">
        <v>0</v>
      </c>
      <c r="AB3843" s="91">
        <v>0</v>
      </c>
      <c r="AC3843" s="91">
        <v>100</v>
      </c>
      <c r="AD3843" s="91">
        <v>0</v>
      </c>
      <c r="AE3843" s="91">
        <v>0</v>
      </c>
      <c r="AF3843" s="91">
        <v>1</v>
      </c>
      <c r="AG3843" s="91">
        <v>193</v>
      </c>
      <c r="AH3843" s="91">
        <v>1396268</v>
      </c>
      <c r="AI3843" s="91">
        <v>1</v>
      </c>
      <c r="AJ3843" s="91" t="s">
        <v>32282</v>
      </c>
      <c r="AK3843" s="91">
        <v>0</v>
      </c>
      <c r="AL3843" s="91">
        <v>0</v>
      </c>
      <c r="AM3843" s="91" t="s">
        <v>87</v>
      </c>
      <c r="AO3843" s="91">
        <v>0</v>
      </c>
      <c r="AP3843" s="91">
        <v>2</v>
      </c>
      <c r="AQ3843" s="91" t="s">
        <v>87</v>
      </c>
      <c r="AR3843" s="91" t="s">
        <v>87</v>
      </c>
      <c r="AW3843" s="91">
        <v>1</v>
      </c>
      <c r="AX3843" s="91">
        <v>0</v>
      </c>
      <c r="AZ3843" s="92">
        <v>42541</v>
      </c>
      <c r="BA3843" s="91" t="s">
        <v>183</v>
      </c>
      <c r="BB3843" s="92">
        <v>42541</v>
      </c>
      <c r="BC3843" s="91" t="s">
        <v>87</v>
      </c>
    </row>
    <row r="3844" spans="1:55">
      <c r="A3844" s="91">
        <f t="shared" si="60"/>
        <v>3843</v>
      </c>
      <c r="B3844" s="91">
        <v>2557301</v>
      </c>
      <c r="C3844" s="91">
        <v>40</v>
      </c>
      <c r="D3844" s="91">
        <v>29</v>
      </c>
      <c r="E3844" s="91" t="s">
        <v>87</v>
      </c>
      <c r="F3844" s="91" t="s">
        <v>87</v>
      </c>
      <c r="G3844" s="91" t="s">
        <v>32283</v>
      </c>
      <c r="I3844" s="91" t="s">
        <v>32284</v>
      </c>
      <c r="J3844" s="91" t="s">
        <v>32285</v>
      </c>
      <c r="K3844" s="91" t="s">
        <v>32286</v>
      </c>
      <c r="L3844" s="91" t="s">
        <v>32287</v>
      </c>
      <c r="O3844" s="91" t="s">
        <v>32288</v>
      </c>
      <c r="P3844" s="91" t="s">
        <v>32289</v>
      </c>
      <c r="R3844" s="91" t="s">
        <v>32290</v>
      </c>
      <c r="S3844" s="91" t="s">
        <v>32291</v>
      </c>
      <c r="T3844" s="91" t="s">
        <v>269</v>
      </c>
      <c r="U3844" s="91">
        <v>1</v>
      </c>
      <c r="V3844" s="91">
        <v>500000</v>
      </c>
      <c r="W3844" s="91">
        <v>0</v>
      </c>
      <c r="X3844" s="91">
        <v>100</v>
      </c>
      <c r="Y3844" s="91">
        <v>120</v>
      </c>
      <c r="Z3844" s="91">
        <v>0</v>
      </c>
      <c r="AA3844" s="91">
        <v>0</v>
      </c>
      <c r="AB3844" s="91">
        <v>0</v>
      </c>
      <c r="AC3844" s="91">
        <v>0</v>
      </c>
      <c r="AD3844" s="91">
        <v>0</v>
      </c>
      <c r="AE3844" s="91">
        <v>0</v>
      </c>
      <c r="AF3844" s="91">
        <v>125</v>
      </c>
      <c r="AG3844" s="91">
        <v>100</v>
      </c>
      <c r="AH3844" s="91">
        <v>9451790</v>
      </c>
      <c r="AI3844" s="91">
        <v>1</v>
      </c>
      <c r="AJ3844" s="91" t="s">
        <v>32292</v>
      </c>
      <c r="AK3844" s="91">
        <v>0</v>
      </c>
      <c r="AL3844" s="91">
        <v>0</v>
      </c>
      <c r="AM3844" s="91" t="s">
        <v>87</v>
      </c>
      <c r="AO3844" s="91">
        <v>0</v>
      </c>
      <c r="AP3844" s="91">
        <v>2</v>
      </c>
      <c r="AQ3844" s="91">
        <v>1096185</v>
      </c>
      <c r="AR3844" s="91" t="s">
        <v>87</v>
      </c>
      <c r="AU3844" s="93">
        <v>42699</v>
      </c>
      <c r="AW3844" s="91">
        <v>1</v>
      </c>
      <c r="AX3844" s="91">
        <v>0</v>
      </c>
      <c r="AZ3844" s="92">
        <v>42669</v>
      </c>
      <c r="BA3844" s="91" t="s">
        <v>183</v>
      </c>
      <c r="BB3844" s="92">
        <v>42669</v>
      </c>
      <c r="BC3844" s="91" t="s">
        <v>87</v>
      </c>
    </row>
    <row r="3845" spans="1:55">
      <c r="A3845" s="91">
        <f t="shared" si="60"/>
        <v>3844</v>
      </c>
      <c r="B3845" s="91">
        <v>2558101</v>
      </c>
      <c r="C3845" s="91">
        <v>77</v>
      </c>
      <c r="D3845" s="91">
        <v>29</v>
      </c>
      <c r="E3845" s="91" t="s">
        <v>87</v>
      </c>
      <c r="F3845" s="91" t="s">
        <v>87</v>
      </c>
      <c r="G3845" s="91" t="s">
        <v>5190</v>
      </c>
      <c r="I3845" s="91" t="s">
        <v>5191</v>
      </c>
      <c r="J3845" s="91" t="s">
        <v>32293</v>
      </c>
      <c r="K3845" s="91" t="s">
        <v>581</v>
      </c>
      <c r="L3845" s="91" t="s">
        <v>32294</v>
      </c>
      <c r="O3845" s="91" t="s">
        <v>32295</v>
      </c>
      <c r="P3845" s="91" t="s">
        <v>32296</v>
      </c>
      <c r="R3845" s="91" t="s">
        <v>32297</v>
      </c>
      <c r="S3845" s="91" t="s">
        <v>32298</v>
      </c>
      <c r="T3845" s="91" t="s">
        <v>385</v>
      </c>
      <c r="U3845" s="91">
        <v>0</v>
      </c>
      <c r="V3845" s="91">
        <v>500000</v>
      </c>
      <c r="W3845" s="91">
        <v>0</v>
      </c>
      <c r="X3845" s="91">
        <v>100</v>
      </c>
      <c r="Y3845" s="91">
        <v>120</v>
      </c>
      <c r="Z3845" s="91">
        <v>40</v>
      </c>
      <c r="AA3845" s="91">
        <v>60</v>
      </c>
      <c r="AB3845" s="91">
        <v>120</v>
      </c>
      <c r="AC3845" s="91">
        <v>0</v>
      </c>
      <c r="AD3845" s="91">
        <v>100</v>
      </c>
      <c r="AE3845" s="91">
        <v>120</v>
      </c>
      <c r="AF3845" s="91">
        <v>5</v>
      </c>
      <c r="AG3845" s="91">
        <v>313</v>
      </c>
      <c r="AH3845" s="91">
        <v>9266390</v>
      </c>
      <c r="AI3845" s="91">
        <v>2</v>
      </c>
      <c r="AJ3845" s="91" t="s">
        <v>32299</v>
      </c>
      <c r="AK3845" s="91">
        <v>0</v>
      </c>
      <c r="AL3845" s="91">
        <v>0</v>
      </c>
      <c r="AM3845" s="91" t="s">
        <v>87</v>
      </c>
      <c r="AO3845" s="91">
        <v>1</v>
      </c>
      <c r="AP3845" s="91">
        <v>2</v>
      </c>
      <c r="AQ3845" s="91" t="s">
        <v>87</v>
      </c>
      <c r="AR3845" s="91" t="s">
        <v>87</v>
      </c>
      <c r="AW3845" s="91">
        <v>1</v>
      </c>
      <c r="AX3845" s="91">
        <v>0</v>
      </c>
      <c r="AZ3845" s="92">
        <v>42674</v>
      </c>
      <c r="BA3845" s="91" t="s">
        <v>183</v>
      </c>
      <c r="BB3845" s="92">
        <v>42674</v>
      </c>
      <c r="BC3845" s="91" t="s">
        <v>87</v>
      </c>
    </row>
    <row r="3846" spans="1:55">
      <c r="A3846" s="91">
        <f t="shared" si="60"/>
        <v>3845</v>
      </c>
      <c r="B3846" s="91">
        <v>2559701</v>
      </c>
      <c r="C3846" s="91">
        <v>50</v>
      </c>
      <c r="D3846" s="91">
        <v>29</v>
      </c>
      <c r="E3846" s="91" t="s">
        <v>87</v>
      </c>
      <c r="F3846" s="91" t="s">
        <v>87</v>
      </c>
      <c r="G3846" s="91" t="s">
        <v>32300</v>
      </c>
      <c r="I3846" s="91" t="s">
        <v>32301</v>
      </c>
      <c r="J3846" s="91" t="s">
        <v>32302</v>
      </c>
      <c r="K3846" s="91" t="s">
        <v>32303</v>
      </c>
      <c r="L3846" s="91" t="s">
        <v>32304</v>
      </c>
      <c r="O3846" s="91" t="s">
        <v>32305</v>
      </c>
      <c r="P3846" s="91" t="s">
        <v>32306</v>
      </c>
      <c r="R3846" s="91" t="s">
        <v>32307</v>
      </c>
      <c r="S3846" s="91" t="s">
        <v>32308</v>
      </c>
      <c r="T3846" s="91" t="s">
        <v>269</v>
      </c>
      <c r="U3846" s="91">
        <v>0</v>
      </c>
      <c r="V3846" s="91">
        <v>500000</v>
      </c>
      <c r="W3846" s="91">
        <v>0</v>
      </c>
      <c r="X3846" s="91">
        <v>100</v>
      </c>
      <c r="Y3846" s="91">
        <v>120</v>
      </c>
      <c r="Z3846" s="91">
        <v>40</v>
      </c>
      <c r="AA3846" s="91">
        <v>60</v>
      </c>
      <c r="AB3846" s="91">
        <v>120</v>
      </c>
      <c r="AC3846" s="91">
        <v>40</v>
      </c>
      <c r="AD3846" s="91">
        <v>60</v>
      </c>
      <c r="AE3846" s="91">
        <v>120</v>
      </c>
      <c r="AF3846" s="91">
        <v>1554</v>
      </c>
      <c r="AG3846" s="91">
        <v>52</v>
      </c>
      <c r="AH3846" s="91">
        <v>264</v>
      </c>
      <c r="AI3846" s="91">
        <v>2</v>
      </c>
      <c r="AJ3846" s="91" t="s">
        <v>32309</v>
      </c>
      <c r="AK3846" s="91">
        <v>0</v>
      </c>
      <c r="AL3846" s="91">
        <v>0</v>
      </c>
      <c r="AM3846" s="91" t="s">
        <v>87</v>
      </c>
      <c r="AO3846" s="91">
        <v>1</v>
      </c>
      <c r="AP3846" s="91">
        <v>2</v>
      </c>
      <c r="AQ3846" s="91" t="s">
        <v>87</v>
      </c>
      <c r="AR3846" s="91" t="s">
        <v>87</v>
      </c>
      <c r="AW3846" s="91">
        <v>1</v>
      </c>
      <c r="AX3846" s="91">
        <v>0</v>
      </c>
      <c r="AZ3846" s="92">
        <v>42685</v>
      </c>
      <c r="BA3846" s="91" t="s">
        <v>183</v>
      </c>
      <c r="BB3846" s="92">
        <v>42685</v>
      </c>
      <c r="BC3846" s="91" t="s">
        <v>87</v>
      </c>
    </row>
    <row r="3847" spans="1:55">
      <c r="A3847" s="91">
        <f t="shared" si="60"/>
        <v>3846</v>
      </c>
      <c r="B3847" s="91">
        <v>2566601</v>
      </c>
      <c r="C3847" s="91">
        <v>77</v>
      </c>
      <c r="D3847" s="91">
        <v>29</v>
      </c>
      <c r="E3847" s="91" t="s">
        <v>87</v>
      </c>
      <c r="F3847" s="91" t="s">
        <v>87</v>
      </c>
      <c r="G3847" s="91" t="s">
        <v>32310</v>
      </c>
      <c r="I3847" s="91" t="s">
        <v>32311</v>
      </c>
      <c r="J3847" s="91" t="s">
        <v>32312</v>
      </c>
      <c r="K3847" s="91" t="s">
        <v>21382</v>
      </c>
      <c r="L3847" s="91" t="s">
        <v>32313</v>
      </c>
      <c r="O3847" s="91" t="s">
        <v>32314</v>
      </c>
      <c r="P3847" s="91" t="s">
        <v>32315</v>
      </c>
      <c r="R3847" s="91" t="s">
        <v>32316</v>
      </c>
      <c r="S3847" s="91" t="s">
        <v>32317</v>
      </c>
      <c r="T3847" s="91" t="s">
        <v>269</v>
      </c>
      <c r="U3847" s="91">
        <v>0</v>
      </c>
      <c r="V3847" s="91">
        <v>500000</v>
      </c>
      <c r="W3847" s="91">
        <v>0</v>
      </c>
      <c r="X3847" s="91">
        <v>100</v>
      </c>
      <c r="Y3847" s="91">
        <v>120</v>
      </c>
      <c r="Z3847" s="91">
        <v>40</v>
      </c>
      <c r="AA3847" s="91">
        <v>60</v>
      </c>
      <c r="AB3847" s="91">
        <v>120</v>
      </c>
      <c r="AC3847" s="91">
        <v>0</v>
      </c>
      <c r="AD3847" s="91">
        <v>100</v>
      </c>
      <c r="AE3847" s="91">
        <v>120</v>
      </c>
      <c r="AF3847" s="91">
        <v>167</v>
      </c>
      <c r="AG3847" s="91">
        <v>27</v>
      </c>
      <c r="AH3847" s="91">
        <v>3024681</v>
      </c>
      <c r="AI3847" s="91">
        <v>1</v>
      </c>
      <c r="AJ3847" s="91" t="s">
        <v>32311</v>
      </c>
      <c r="AK3847" s="91">
        <v>0</v>
      </c>
      <c r="AL3847" s="91">
        <v>0</v>
      </c>
      <c r="AM3847" s="91" t="s">
        <v>87</v>
      </c>
      <c r="AO3847" s="91">
        <v>1</v>
      </c>
      <c r="AP3847" s="91">
        <v>2</v>
      </c>
      <c r="AQ3847" s="91" t="s">
        <v>87</v>
      </c>
      <c r="AR3847" s="91" t="s">
        <v>87</v>
      </c>
      <c r="AW3847" s="91">
        <v>1</v>
      </c>
      <c r="AX3847" s="91">
        <v>0</v>
      </c>
      <c r="AZ3847" s="92">
        <v>42724</v>
      </c>
      <c r="BA3847" s="91" t="s">
        <v>183</v>
      </c>
      <c r="BB3847" s="92">
        <v>42724</v>
      </c>
      <c r="BC3847" s="91" t="s">
        <v>87</v>
      </c>
    </row>
    <row r="3848" spans="1:55">
      <c r="A3848" s="91">
        <f t="shared" si="60"/>
        <v>3847</v>
      </c>
      <c r="B3848" s="91">
        <v>2570701</v>
      </c>
      <c r="C3848" s="91">
        <v>70</v>
      </c>
      <c r="D3848" s="91">
        <v>29</v>
      </c>
      <c r="E3848" s="91" t="s">
        <v>87</v>
      </c>
      <c r="F3848" s="91" t="s">
        <v>87</v>
      </c>
      <c r="G3848" s="91" t="s">
        <v>32318</v>
      </c>
      <c r="I3848" s="91" t="s">
        <v>32319</v>
      </c>
      <c r="K3848" s="91" t="s">
        <v>5148</v>
      </c>
      <c r="L3848" s="91" t="s">
        <v>32320</v>
      </c>
      <c r="O3848" s="91" t="s">
        <v>32321</v>
      </c>
      <c r="P3848" s="91" t="s">
        <v>32322</v>
      </c>
      <c r="R3848" s="91" t="s">
        <v>32323</v>
      </c>
      <c r="S3848" s="91" t="s">
        <v>32324</v>
      </c>
      <c r="T3848" s="91" t="s">
        <v>269</v>
      </c>
      <c r="U3848" s="91">
        <v>1</v>
      </c>
      <c r="V3848" s="91">
        <v>500000</v>
      </c>
      <c r="W3848" s="91">
        <v>0</v>
      </c>
      <c r="X3848" s="91">
        <v>100</v>
      </c>
      <c r="Y3848" s="91">
        <v>120</v>
      </c>
      <c r="Z3848" s="91">
        <v>40</v>
      </c>
      <c r="AA3848" s="91">
        <v>60</v>
      </c>
      <c r="AB3848" s="91">
        <v>120</v>
      </c>
      <c r="AC3848" s="91">
        <v>0</v>
      </c>
      <c r="AD3848" s="91">
        <v>100</v>
      </c>
      <c r="AE3848" s="91">
        <v>120</v>
      </c>
      <c r="AF3848" s="91">
        <v>9</v>
      </c>
      <c r="AG3848" s="91">
        <v>106</v>
      </c>
      <c r="AH3848" s="91">
        <v>1223972</v>
      </c>
      <c r="AI3848" s="91">
        <v>1</v>
      </c>
      <c r="AJ3848" s="91" t="s">
        <v>32325</v>
      </c>
      <c r="AK3848" s="91">
        <v>0</v>
      </c>
      <c r="AL3848" s="91">
        <v>0</v>
      </c>
      <c r="AM3848" s="91" t="s">
        <v>87</v>
      </c>
      <c r="AO3848" s="91">
        <v>0</v>
      </c>
      <c r="AP3848" s="91">
        <v>2</v>
      </c>
      <c r="AQ3848" s="91">
        <v>2109473</v>
      </c>
      <c r="AR3848" s="91" t="s">
        <v>87</v>
      </c>
      <c r="AU3848" s="93">
        <v>42819</v>
      </c>
      <c r="AW3848" s="91">
        <v>1</v>
      </c>
      <c r="AX3848" s="91">
        <v>0</v>
      </c>
      <c r="AZ3848" s="92">
        <v>42758</v>
      </c>
      <c r="BA3848" s="91" t="s">
        <v>183</v>
      </c>
      <c r="BB3848" s="92">
        <v>42758</v>
      </c>
      <c r="BC3848" s="91" t="s">
        <v>87</v>
      </c>
    </row>
    <row r="3849" spans="1:55">
      <c r="A3849" s="91">
        <f t="shared" si="60"/>
        <v>3848</v>
      </c>
      <c r="B3849" s="91">
        <v>2600601</v>
      </c>
      <c r="C3849" s="91">
        <v>70</v>
      </c>
      <c r="D3849" s="91">
        <v>29</v>
      </c>
      <c r="E3849" s="91">
        <v>26006</v>
      </c>
      <c r="F3849" s="91">
        <v>1</v>
      </c>
      <c r="G3849" s="91" t="s">
        <v>32326</v>
      </c>
      <c r="H3849" s="91" t="s">
        <v>32327</v>
      </c>
      <c r="I3849" s="91" t="s">
        <v>32328</v>
      </c>
      <c r="K3849" s="91" t="s">
        <v>32329</v>
      </c>
      <c r="L3849" s="91" t="s">
        <v>32330</v>
      </c>
      <c r="O3849" s="91" t="s">
        <v>32331</v>
      </c>
      <c r="P3849" s="91" t="s">
        <v>32332</v>
      </c>
      <c r="R3849" s="91" t="s">
        <v>32333</v>
      </c>
      <c r="S3849" s="91" t="s">
        <v>32334</v>
      </c>
      <c r="T3849" s="91" t="s">
        <v>269</v>
      </c>
      <c r="U3849" s="91">
        <v>0</v>
      </c>
      <c r="V3849" s="91">
        <v>500000</v>
      </c>
      <c r="W3849" s="91">
        <v>0</v>
      </c>
      <c r="X3849" s="91">
        <v>100</v>
      </c>
      <c r="Y3849" s="91">
        <v>120</v>
      </c>
      <c r="Z3849" s="91">
        <v>40</v>
      </c>
      <c r="AA3849" s="91">
        <v>60</v>
      </c>
      <c r="AB3849" s="91">
        <v>120</v>
      </c>
      <c r="AC3849" s="91">
        <v>0</v>
      </c>
      <c r="AD3849" s="91">
        <v>100</v>
      </c>
      <c r="AE3849" s="91">
        <v>120</v>
      </c>
      <c r="AF3849" s="91">
        <v>1</v>
      </c>
      <c r="AG3849" s="91">
        <v>211</v>
      </c>
      <c r="AH3849" s="91">
        <v>100121</v>
      </c>
      <c r="AI3849" s="91">
        <v>2</v>
      </c>
      <c r="AJ3849" s="91" t="s">
        <v>32335</v>
      </c>
      <c r="AK3849" s="91">
        <v>0</v>
      </c>
      <c r="AL3849" s="91">
        <v>2</v>
      </c>
      <c r="AM3849" s="91" t="s">
        <v>87</v>
      </c>
      <c r="AO3849" s="91">
        <v>0</v>
      </c>
      <c r="AP3849" s="91">
        <v>2</v>
      </c>
      <c r="AQ3849" s="91" t="s">
        <v>87</v>
      </c>
      <c r="AR3849" s="91" t="s">
        <v>87</v>
      </c>
      <c r="AW3849" s="91">
        <v>1</v>
      </c>
      <c r="AX3849" s="91">
        <v>0</v>
      </c>
      <c r="AZ3849" s="92">
        <v>42941.074108796296</v>
      </c>
      <c r="BA3849" s="91" t="s">
        <v>233</v>
      </c>
      <c r="BB3849" s="92">
        <v>42941.074108796296</v>
      </c>
      <c r="BC3849" s="91" t="s">
        <v>233</v>
      </c>
    </row>
    <row r="3850" spans="1:55">
      <c r="A3850" s="91">
        <f t="shared" si="60"/>
        <v>3849</v>
      </c>
      <c r="B3850" s="91">
        <v>2603401</v>
      </c>
      <c r="C3850" s="91">
        <v>70</v>
      </c>
      <c r="D3850" s="91">
        <v>29</v>
      </c>
      <c r="E3850" s="91">
        <v>26034</v>
      </c>
      <c r="F3850" s="91">
        <v>1</v>
      </c>
      <c r="G3850" s="91" t="s">
        <v>32336</v>
      </c>
      <c r="K3850" s="91" t="s">
        <v>32337</v>
      </c>
      <c r="L3850" s="91" t="s">
        <v>32338</v>
      </c>
      <c r="O3850" s="91" t="s">
        <v>32339</v>
      </c>
      <c r="P3850" s="91" t="s">
        <v>32340</v>
      </c>
      <c r="R3850" s="91" t="s">
        <v>32341</v>
      </c>
      <c r="S3850" s="91" t="s">
        <v>32342</v>
      </c>
      <c r="T3850" s="91" t="s">
        <v>2015</v>
      </c>
      <c r="U3850" s="91">
        <v>0</v>
      </c>
      <c r="V3850" s="91">
        <v>500000</v>
      </c>
      <c r="W3850" s="91">
        <v>0</v>
      </c>
      <c r="X3850" s="91">
        <v>100</v>
      </c>
      <c r="Y3850" s="91">
        <v>120</v>
      </c>
      <c r="Z3850" s="91">
        <v>100</v>
      </c>
      <c r="AA3850" s="91">
        <v>0</v>
      </c>
      <c r="AB3850" s="91">
        <v>120</v>
      </c>
      <c r="AC3850" s="91">
        <v>0</v>
      </c>
      <c r="AD3850" s="91">
        <v>100</v>
      </c>
      <c r="AE3850" s="91">
        <v>120</v>
      </c>
      <c r="AF3850" s="91">
        <v>10</v>
      </c>
      <c r="AG3850" s="91">
        <v>213</v>
      </c>
      <c r="AH3850" s="91">
        <v>541</v>
      </c>
      <c r="AI3850" s="91">
        <v>2</v>
      </c>
      <c r="AJ3850" s="91" t="s">
        <v>32343</v>
      </c>
      <c r="AK3850" s="91">
        <v>0</v>
      </c>
      <c r="AL3850" s="91">
        <v>0</v>
      </c>
      <c r="AM3850" s="91" t="s">
        <v>87</v>
      </c>
      <c r="AO3850" s="91">
        <v>0</v>
      </c>
      <c r="AP3850" s="91">
        <v>2</v>
      </c>
      <c r="AQ3850" s="91" t="s">
        <v>87</v>
      </c>
      <c r="AR3850" s="91" t="s">
        <v>87</v>
      </c>
      <c r="AW3850" s="91">
        <v>1</v>
      </c>
      <c r="AX3850" s="91">
        <v>0</v>
      </c>
      <c r="AZ3850" s="92">
        <v>42956.052673611113</v>
      </c>
      <c r="BA3850" s="91" t="s">
        <v>233</v>
      </c>
      <c r="BB3850" s="92">
        <v>42956.421412037038</v>
      </c>
      <c r="BC3850" s="91" t="s">
        <v>233</v>
      </c>
    </row>
    <row r="3851" spans="1:55">
      <c r="A3851" s="91">
        <f t="shared" si="60"/>
        <v>3850</v>
      </c>
      <c r="B3851" s="91">
        <v>2611501</v>
      </c>
      <c r="C3851" s="91">
        <v>50</v>
      </c>
      <c r="D3851" s="91">
        <v>29</v>
      </c>
      <c r="E3851" s="91">
        <v>26115</v>
      </c>
      <c r="F3851" s="91">
        <v>1</v>
      </c>
      <c r="G3851" s="91" t="s">
        <v>32344</v>
      </c>
      <c r="I3851" s="91" t="s">
        <v>32345</v>
      </c>
      <c r="J3851" s="91" t="s">
        <v>32346</v>
      </c>
      <c r="K3851" s="91" t="s">
        <v>32347</v>
      </c>
      <c r="L3851" s="91" t="s">
        <v>32348</v>
      </c>
      <c r="O3851" s="91" t="s">
        <v>32349</v>
      </c>
      <c r="P3851" s="91" t="s">
        <v>32350</v>
      </c>
      <c r="R3851" s="91" t="s">
        <v>32351</v>
      </c>
      <c r="S3851" s="91" t="s">
        <v>32352</v>
      </c>
      <c r="T3851" s="91" t="s">
        <v>269</v>
      </c>
      <c r="U3851" s="91">
        <v>1</v>
      </c>
      <c r="V3851" s="91">
        <v>500000</v>
      </c>
      <c r="W3851" s="91">
        <v>0</v>
      </c>
      <c r="X3851" s="91">
        <v>100</v>
      </c>
      <c r="Y3851" s="91">
        <v>120</v>
      </c>
      <c r="Z3851" s="91">
        <v>40</v>
      </c>
      <c r="AA3851" s="91">
        <v>60</v>
      </c>
      <c r="AB3851" s="91">
        <v>120</v>
      </c>
      <c r="AC3851" s="91">
        <v>40</v>
      </c>
      <c r="AD3851" s="91">
        <v>60</v>
      </c>
      <c r="AE3851" s="91">
        <v>120</v>
      </c>
      <c r="AF3851" s="91">
        <v>5</v>
      </c>
      <c r="AG3851" s="91">
        <v>449</v>
      </c>
      <c r="AH3851" s="91">
        <v>839420</v>
      </c>
      <c r="AI3851" s="91">
        <v>1</v>
      </c>
      <c r="AJ3851" s="91" t="s">
        <v>32353</v>
      </c>
      <c r="AK3851" s="91">
        <v>0</v>
      </c>
      <c r="AL3851" s="91">
        <v>2</v>
      </c>
      <c r="AM3851" s="91" t="s">
        <v>87</v>
      </c>
      <c r="AO3851" s="91">
        <v>0</v>
      </c>
      <c r="AP3851" s="91">
        <v>2</v>
      </c>
      <c r="AQ3851" s="91">
        <v>1091359</v>
      </c>
      <c r="AR3851" s="91" t="s">
        <v>87</v>
      </c>
      <c r="AU3851" s="93">
        <v>43064</v>
      </c>
      <c r="AW3851" s="91">
        <v>1</v>
      </c>
      <c r="AX3851" s="91">
        <v>0</v>
      </c>
      <c r="AZ3851" s="92">
        <v>43003.067916666667</v>
      </c>
      <c r="BA3851" s="91" t="s">
        <v>233</v>
      </c>
      <c r="BB3851" s="92">
        <v>43062.065682870372</v>
      </c>
      <c r="BC3851" s="91" t="s">
        <v>233</v>
      </c>
    </row>
    <row r="3852" spans="1:55">
      <c r="A3852" s="91">
        <f t="shared" si="60"/>
        <v>3851</v>
      </c>
      <c r="B3852" s="91">
        <v>2638601</v>
      </c>
      <c r="C3852" s="91">
        <v>80</v>
      </c>
      <c r="D3852" s="91">
        <v>29</v>
      </c>
      <c r="E3852" s="91">
        <v>26386</v>
      </c>
      <c r="F3852" s="91">
        <v>1</v>
      </c>
      <c r="G3852" s="91" t="s">
        <v>32354</v>
      </c>
      <c r="K3852" s="91" t="s">
        <v>14339</v>
      </c>
      <c r="L3852" s="91" t="s">
        <v>32355</v>
      </c>
      <c r="O3852" s="91" t="s">
        <v>32356</v>
      </c>
      <c r="P3852" s="91" t="s">
        <v>32357</v>
      </c>
      <c r="R3852" s="91" t="s">
        <v>32358</v>
      </c>
      <c r="S3852" s="91" t="s">
        <v>32359</v>
      </c>
      <c r="T3852" s="91" t="s">
        <v>6110</v>
      </c>
      <c r="U3852" s="91">
        <v>0</v>
      </c>
      <c r="V3852" s="91">
        <v>0</v>
      </c>
      <c r="W3852" s="91">
        <v>0</v>
      </c>
      <c r="X3852" s="91">
        <v>100</v>
      </c>
      <c r="Y3852" s="91">
        <v>120</v>
      </c>
      <c r="Z3852" s="91">
        <v>40</v>
      </c>
      <c r="AA3852" s="91">
        <v>60</v>
      </c>
      <c r="AB3852" s="91">
        <v>120</v>
      </c>
      <c r="AC3852" s="91">
        <v>40</v>
      </c>
      <c r="AD3852" s="91">
        <v>60</v>
      </c>
      <c r="AE3852" s="91">
        <v>120</v>
      </c>
      <c r="AF3852" s="91">
        <v>183</v>
      </c>
      <c r="AG3852" s="91">
        <v>29</v>
      </c>
      <c r="AH3852" s="91">
        <v>853287</v>
      </c>
      <c r="AI3852" s="91">
        <v>1</v>
      </c>
      <c r="AJ3852" s="91" t="s">
        <v>32360</v>
      </c>
      <c r="AK3852" s="91">
        <v>0</v>
      </c>
      <c r="AL3852" s="91">
        <v>2</v>
      </c>
      <c r="AM3852" s="91" t="s">
        <v>87</v>
      </c>
      <c r="AO3852" s="91">
        <v>1</v>
      </c>
      <c r="AP3852" s="91">
        <v>2</v>
      </c>
      <c r="AQ3852" s="91" t="s">
        <v>87</v>
      </c>
      <c r="AR3852" s="91" t="s">
        <v>87</v>
      </c>
      <c r="AW3852" s="91">
        <v>1</v>
      </c>
      <c r="AX3852" s="91">
        <v>0</v>
      </c>
      <c r="AZ3852" s="92">
        <v>43157.079733796294</v>
      </c>
      <c r="BA3852" s="91" t="s">
        <v>233</v>
      </c>
      <c r="BB3852" s="92">
        <v>43157.079733796294</v>
      </c>
      <c r="BC3852" s="91" t="s">
        <v>233</v>
      </c>
    </row>
    <row r="3853" spans="1:55">
      <c r="A3853" s="91">
        <f t="shared" si="60"/>
        <v>3852</v>
      </c>
      <c r="B3853" s="91">
        <v>2844005</v>
      </c>
      <c r="C3853" s="91">
        <v>50</v>
      </c>
      <c r="D3853" s="91">
        <v>29</v>
      </c>
      <c r="E3853" s="91" t="s">
        <v>87</v>
      </c>
      <c r="F3853" s="91" t="s">
        <v>87</v>
      </c>
      <c r="G3853" s="91" t="s">
        <v>32361</v>
      </c>
      <c r="H3853" s="91" t="s">
        <v>32362</v>
      </c>
      <c r="I3853" s="91" t="s">
        <v>32363</v>
      </c>
      <c r="J3853" s="91" t="s">
        <v>32364</v>
      </c>
      <c r="K3853" s="91" t="s">
        <v>32365</v>
      </c>
      <c r="L3853" s="91" t="s">
        <v>32366</v>
      </c>
      <c r="O3853" s="91" t="s">
        <v>32367</v>
      </c>
      <c r="P3853" s="91" t="s">
        <v>32368</v>
      </c>
      <c r="U3853" s="91">
        <v>0</v>
      </c>
      <c r="V3853" s="91">
        <v>500000</v>
      </c>
      <c r="W3853" s="91">
        <v>0</v>
      </c>
      <c r="X3853" s="91">
        <v>100</v>
      </c>
      <c r="Y3853" s="91">
        <v>120</v>
      </c>
      <c r="Z3853" s="91">
        <v>40</v>
      </c>
      <c r="AA3853" s="91">
        <v>60</v>
      </c>
      <c r="AB3853" s="91">
        <v>120</v>
      </c>
      <c r="AC3853" s="91">
        <v>40</v>
      </c>
      <c r="AD3853" s="91">
        <v>60</v>
      </c>
      <c r="AE3853" s="91">
        <v>120</v>
      </c>
      <c r="AF3853" s="91">
        <v>5</v>
      </c>
      <c r="AG3853" s="91">
        <v>740</v>
      </c>
      <c r="AH3853" s="91">
        <v>160741</v>
      </c>
      <c r="AI3853" s="91">
        <v>2</v>
      </c>
      <c r="AJ3853" s="91" t="s">
        <v>32369</v>
      </c>
      <c r="AK3853" s="91">
        <v>0</v>
      </c>
      <c r="AL3853" s="91">
        <v>0</v>
      </c>
      <c r="AM3853" s="91" t="s">
        <v>87</v>
      </c>
      <c r="AO3853" s="91">
        <v>0</v>
      </c>
      <c r="AP3853" s="91">
        <v>2</v>
      </c>
      <c r="AQ3853" s="91" t="s">
        <v>87</v>
      </c>
      <c r="AR3853" s="91" t="s">
        <v>87</v>
      </c>
      <c r="AW3853" s="91">
        <v>1</v>
      </c>
      <c r="AX3853" s="91">
        <v>0</v>
      </c>
      <c r="AZ3853" s="92">
        <v>37389</v>
      </c>
      <c r="BA3853" s="91" t="s">
        <v>183</v>
      </c>
      <c r="BB3853" s="92">
        <v>42464</v>
      </c>
      <c r="BC3853" s="91" t="s">
        <v>87</v>
      </c>
    </row>
    <row r="3854" spans="1:55">
      <c r="A3854" s="91">
        <f t="shared" si="60"/>
        <v>3853</v>
      </c>
      <c r="B3854" s="91">
        <v>2864001</v>
      </c>
      <c r="C3854" s="91">
        <v>50</v>
      </c>
      <c r="D3854" s="91">
        <v>29</v>
      </c>
      <c r="E3854" s="91">
        <v>28640</v>
      </c>
      <c r="F3854" s="91">
        <v>1</v>
      </c>
      <c r="G3854" s="91" t="s">
        <v>32370</v>
      </c>
      <c r="I3854" s="91" t="s">
        <v>32371</v>
      </c>
      <c r="J3854" s="91" t="s">
        <v>32370</v>
      </c>
      <c r="K3854" s="91" t="s">
        <v>3246</v>
      </c>
      <c r="L3854" s="91" t="s">
        <v>32372</v>
      </c>
      <c r="O3854" s="91" t="s">
        <v>32373</v>
      </c>
      <c r="P3854" s="91" t="s">
        <v>32374</v>
      </c>
      <c r="U3854" s="91">
        <v>1</v>
      </c>
      <c r="V3854" s="91">
        <v>500000</v>
      </c>
      <c r="W3854" s="91">
        <v>0</v>
      </c>
      <c r="X3854" s="91">
        <v>100</v>
      </c>
      <c r="Y3854" s="91">
        <v>120</v>
      </c>
      <c r="Z3854" s="91">
        <v>40</v>
      </c>
      <c r="AA3854" s="91">
        <v>60</v>
      </c>
      <c r="AB3854" s="91">
        <v>120</v>
      </c>
      <c r="AC3854" s="91">
        <v>40</v>
      </c>
      <c r="AD3854" s="91">
        <v>60</v>
      </c>
      <c r="AE3854" s="91">
        <v>120</v>
      </c>
      <c r="AF3854" s="91">
        <v>5</v>
      </c>
      <c r="AG3854" s="91">
        <v>802</v>
      </c>
      <c r="AH3854" s="91">
        <v>8058309</v>
      </c>
      <c r="AI3854" s="91">
        <v>1</v>
      </c>
      <c r="AJ3854" s="91" t="s">
        <v>32375</v>
      </c>
      <c r="AK3854" s="91">
        <v>0</v>
      </c>
      <c r="AL3854" s="91">
        <v>0</v>
      </c>
      <c r="AM3854" s="91" t="s">
        <v>87</v>
      </c>
      <c r="AO3854" s="91">
        <v>0</v>
      </c>
      <c r="AP3854" s="91">
        <v>2</v>
      </c>
      <c r="AQ3854" s="91">
        <v>1270909</v>
      </c>
      <c r="AR3854" s="91" t="s">
        <v>87</v>
      </c>
      <c r="AU3854" s="93">
        <v>42060</v>
      </c>
      <c r="AW3854" s="91">
        <v>1</v>
      </c>
      <c r="AX3854" s="91">
        <v>0</v>
      </c>
      <c r="AZ3854" s="92">
        <v>36680</v>
      </c>
      <c r="BA3854" s="91" t="s">
        <v>183</v>
      </c>
      <c r="BB3854" s="92">
        <v>42057</v>
      </c>
      <c r="BC3854" s="91" t="s">
        <v>87</v>
      </c>
    </row>
    <row r="3855" spans="1:55">
      <c r="A3855" s="91">
        <f t="shared" si="60"/>
        <v>3854</v>
      </c>
      <c r="B3855" s="91">
        <v>2876001</v>
      </c>
      <c r="C3855" s="91">
        <v>20</v>
      </c>
      <c r="D3855" s="91">
        <v>29</v>
      </c>
      <c r="E3855" s="91">
        <v>28760</v>
      </c>
      <c r="F3855" s="91">
        <v>1</v>
      </c>
      <c r="G3855" s="91" t="s">
        <v>32376</v>
      </c>
      <c r="I3855" s="91" t="s">
        <v>32377</v>
      </c>
      <c r="J3855" s="91" t="s">
        <v>32378</v>
      </c>
      <c r="K3855" s="91" t="s">
        <v>32379</v>
      </c>
      <c r="L3855" s="91" t="s">
        <v>32380</v>
      </c>
      <c r="O3855" s="91" t="s">
        <v>32381</v>
      </c>
      <c r="P3855" s="91" t="s">
        <v>32382</v>
      </c>
      <c r="U3855" s="91">
        <v>0</v>
      </c>
      <c r="V3855" s="91">
        <v>500000</v>
      </c>
      <c r="W3855" s="91">
        <v>100</v>
      </c>
      <c r="X3855" s="91">
        <v>0</v>
      </c>
      <c r="Y3855" s="91">
        <v>0</v>
      </c>
      <c r="Z3855" s="91">
        <v>100</v>
      </c>
      <c r="AA3855" s="91">
        <v>0</v>
      </c>
      <c r="AB3855" s="91">
        <v>0</v>
      </c>
      <c r="AC3855" s="91">
        <v>100</v>
      </c>
      <c r="AD3855" s="91">
        <v>0</v>
      </c>
      <c r="AE3855" s="91">
        <v>0</v>
      </c>
      <c r="AF3855" s="91">
        <v>130</v>
      </c>
      <c r="AG3855" s="91">
        <v>104</v>
      </c>
      <c r="AH3855" s="91">
        <v>25488</v>
      </c>
      <c r="AI3855" s="91">
        <v>1</v>
      </c>
      <c r="AJ3855" s="91" t="s">
        <v>32383</v>
      </c>
      <c r="AK3855" s="91">
        <v>0</v>
      </c>
      <c r="AL3855" s="91">
        <v>0</v>
      </c>
      <c r="AM3855" s="91" t="s">
        <v>87</v>
      </c>
      <c r="AO3855" s="91">
        <v>0</v>
      </c>
      <c r="AP3855" s="91">
        <v>2</v>
      </c>
      <c r="AQ3855" s="91" t="s">
        <v>87</v>
      </c>
      <c r="AR3855" s="91" t="s">
        <v>87</v>
      </c>
      <c r="AW3855" s="91">
        <v>1</v>
      </c>
      <c r="AX3855" s="91">
        <v>0</v>
      </c>
      <c r="AZ3855" s="92">
        <v>36680</v>
      </c>
      <c r="BA3855" s="91" t="s">
        <v>183</v>
      </c>
      <c r="BB3855" s="92">
        <v>42320</v>
      </c>
      <c r="BC3855" s="91" t="s">
        <v>87</v>
      </c>
    </row>
    <row r="3856" spans="1:55">
      <c r="A3856" s="91">
        <f t="shared" si="60"/>
        <v>3855</v>
      </c>
      <c r="B3856" s="91">
        <v>3316001</v>
      </c>
      <c r="C3856" s="91">
        <v>30</v>
      </c>
      <c r="D3856" s="91">
        <v>29</v>
      </c>
      <c r="E3856" s="91">
        <v>33160</v>
      </c>
      <c r="F3856" s="91">
        <v>1</v>
      </c>
      <c r="G3856" s="91" t="s">
        <v>32384</v>
      </c>
      <c r="I3856" s="91" t="s">
        <v>32385</v>
      </c>
      <c r="J3856" s="91" t="s">
        <v>32386</v>
      </c>
      <c r="K3856" s="91" t="s">
        <v>13883</v>
      </c>
      <c r="L3856" s="91" t="s">
        <v>32387</v>
      </c>
      <c r="O3856" s="91" t="s">
        <v>32388</v>
      </c>
      <c r="P3856" s="91" t="s">
        <v>32389</v>
      </c>
      <c r="U3856" s="91">
        <v>1</v>
      </c>
      <c r="V3856" s="91">
        <v>500000</v>
      </c>
      <c r="W3856" s="91">
        <v>0</v>
      </c>
      <c r="X3856" s="91">
        <v>100</v>
      </c>
      <c r="Y3856" s="91">
        <v>120</v>
      </c>
      <c r="Z3856" s="91">
        <v>40</v>
      </c>
      <c r="AA3856" s="91">
        <v>60</v>
      </c>
      <c r="AB3856" s="91">
        <v>120</v>
      </c>
      <c r="AC3856" s="91">
        <v>0</v>
      </c>
      <c r="AD3856" s="91">
        <v>0</v>
      </c>
      <c r="AE3856" s="91">
        <v>0</v>
      </c>
      <c r="AF3856" s="91">
        <v>1</v>
      </c>
      <c r="AG3856" s="91">
        <v>15</v>
      </c>
      <c r="AH3856" s="91">
        <v>132312</v>
      </c>
      <c r="AI3856" s="91">
        <v>2</v>
      </c>
      <c r="AJ3856" s="91" t="s">
        <v>32390</v>
      </c>
      <c r="AK3856" s="91">
        <v>0</v>
      </c>
      <c r="AL3856" s="91">
        <v>0</v>
      </c>
      <c r="AM3856" s="91" t="s">
        <v>87</v>
      </c>
      <c r="AO3856" s="91">
        <v>0</v>
      </c>
      <c r="AP3856" s="91">
        <v>2</v>
      </c>
      <c r="AQ3856" s="91">
        <v>1512559</v>
      </c>
      <c r="AR3856" s="91" t="s">
        <v>87</v>
      </c>
      <c r="AU3856" s="93">
        <v>42060</v>
      </c>
      <c r="AW3856" s="91">
        <v>1</v>
      </c>
      <c r="AX3856" s="91">
        <v>0</v>
      </c>
      <c r="AZ3856" s="92">
        <v>36680</v>
      </c>
      <c r="BA3856" s="91" t="s">
        <v>183</v>
      </c>
      <c r="BB3856" s="92">
        <v>42057</v>
      </c>
      <c r="BC3856" s="91" t="s">
        <v>87</v>
      </c>
    </row>
    <row r="3857" spans="1:55">
      <c r="A3857" s="91">
        <f t="shared" si="60"/>
        <v>3856</v>
      </c>
      <c r="B3857" s="91">
        <v>3410001</v>
      </c>
      <c r="C3857" s="91">
        <v>30</v>
      </c>
      <c r="D3857" s="91">
        <v>29</v>
      </c>
      <c r="E3857" s="91">
        <v>34100</v>
      </c>
      <c r="F3857" s="91">
        <v>1</v>
      </c>
      <c r="G3857" s="91" t="s">
        <v>32391</v>
      </c>
      <c r="I3857" s="91" t="s">
        <v>32392</v>
      </c>
      <c r="J3857" s="91" t="s">
        <v>32391</v>
      </c>
      <c r="K3857" s="91" t="s">
        <v>9112</v>
      </c>
      <c r="L3857" s="91" t="s">
        <v>32393</v>
      </c>
      <c r="M3857" s="91" t="s">
        <v>32394</v>
      </c>
      <c r="O3857" s="91" t="s">
        <v>32395</v>
      </c>
      <c r="P3857" s="91" t="s">
        <v>87</v>
      </c>
      <c r="U3857" s="91">
        <v>1</v>
      </c>
      <c r="V3857" s="91">
        <v>500000</v>
      </c>
      <c r="W3857" s="91">
        <v>0</v>
      </c>
      <c r="X3857" s="91">
        <v>100</v>
      </c>
      <c r="Y3857" s="91">
        <v>120</v>
      </c>
      <c r="Z3857" s="91">
        <v>40</v>
      </c>
      <c r="AA3857" s="91">
        <v>60</v>
      </c>
      <c r="AB3857" s="91">
        <v>120</v>
      </c>
      <c r="AC3857" s="91">
        <v>40</v>
      </c>
      <c r="AD3857" s="91">
        <v>60</v>
      </c>
      <c r="AE3857" s="91">
        <v>120</v>
      </c>
      <c r="AF3857" s="91">
        <v>1</v>
      </c>
      <c r="AG3857" s="91">
        <v>175</v>
      </c>
      <c r="AH3857" s="91">
        <v>117538</v>
      </c>
      <c r="AI3857" s="91">
        <v>2</v>
      </c>
      <c r="AJ3857" s="91" t="s">
        <v>32396</v>
      </c>
      <c r="AK3857" s="91">
        <v>0</v>
      </c>
      <c r="AL3857" s="91">
        <v>0</v>
      </c>
      <c r="AM3857" s="91" t="s">
        <v>87</v>
      </c>
      <c r="AO3857" s="91">
        <v>0</v>
      </c>
      <c r="AP3857" s="91">
        <v>2</v>
      </c>
      <c r="AQ3857" s="91">
        <v>1553756</v>
      </c>
      <c r="AR3857" s="91" t="s">
        <v>87</v>
      </c>
      <c r="AU3857" s="93">
        <v>42060</v>
      </c>
      <c r="AW3857" s="91">
        <v>1</v>
      </c>
      <c r="AX3857" s="91">
        <v>0</v>
      </c>
      <c r="AZ3857" s="92">
        <v>36680</v>
      </c>
      <c r="BA3857" s="91" t="s">
        <v>183</v>
      </c>
      <c r="BB3857" s="92">
        <v>42057</v>
      </c>
      <c r="BC3857" s="91" t="s">
        <v>87</v>
      </c>
    </row>
    <row r="3858" spans="1:55">
      <c r="A3858" s="91">
        <f t="shared" si="60"/>
        <v>3857</v>
      </c>
      <c r="B3858" s="91">
        <v>3434001</v>
      </c>
      <c r="C3858" s="91">
        <v>50</v>
      </c>
      <c r="D3858" s="91">
        <v>29</v>
      </c>
      <c r="E3858" s="91">
        <v>34340</v>
      </c>
      <c r="F3858" s="91">
        <v>1</v>
      </c>
      <c r="G3858" s="91" t="s">
        <v>32397</v>
      </c>
      <c r="I3858" s="91" t="s">
        <v>32398</v>
      </c>
      <c r="J3858" s="91" t="s">
        <v>32399</v>
      </c>
      <c r="K3858" s="91" t="s">
        <v>2943</v>
      </c>
      <c r="L3858" s="91" t="s">
        <v>32400</v>
      </c>
      <c r="O3858" s="91" t="s">
        <v>32401</v>
      </c>
      <c r="P3858" s="91" t="s">
        <v>87</v>
      </c>
      <c r="U3858" s="91">
        <v>0</v>
      </c>
      <c r="V3858" s="91">
        <v>500000</v>
      </c>
      <c r="W3858" s="91">
        <v>0</v>
      </c>
      <c r="X3858" s="91">
        <v>100</v>
      </c>
      <c r="Y3858" s="91">
        <v>120</v>
      </c>
      <c r="Z3858" s="91">
        <v>40</v>
      </c>
      <c r="AA3858" s="91">
        <v>60</v>
      </c>
      <c r="AB3858" s="91">
        <v>120</v>
      </c>
      <c r="AC3858" s="91">
        <v>40</v>
      </c>
      <c r="AD3858" s="91">
        <v>60</v>
      </c>
      <c r="AE3858" s="91">
        <v>120</v>
      </c>
      <c r="AF3858" s="91">
        <v>5</v>
      </c>
      <c r="AG3858" s="91">
        <v>740</v>
      </c>
      <c r="AH3858" s="91">
        <v>320477</v>
      </c>
      <c r="AI3858" s="91">
        <v>2</v>
      </c>
      <c r="AJ3858" s="91" t="s">
        <v>32402</v>
      </c>
      <c r="AK3858" s="91">
        <v>0</v>
      </c>
      <c r="AL3858" s="91">
        <v>0</v>
      </c>
      <c r="AM3858" s="91" t="s">
        <v>87</v>
      </c>
      <c r="AO3858" s="91">
        <v>0</v>
      </c>
      <c r="AP3858" s="91">
        <v>2</v>
      </c>
      <c r="AQ3858" s="91" t="s">
        <v>87</v>
      </c>
      <c r="AR3858" s="91" t="s">
        <v>87</v>
      </c>
      <c r="AW3858" s="91">
        <v>1</v>
      </c>
      <c r="AX3858" s="91">
        <v>0</v>
      </c>
      <c r="AZ3858" s="92">
        <v>36680</v>
      </c>
      <c r="BA3858" s="91" t="s">
        <v>183</v>
      </c>
      <c r="BB3858" s="92">
        <v>41747</v>
      </c>
      <c r="BC3858" s="91" t="s">
        <v>87</v>
      </c>
    </row>
    <row r="3859" spans="1:55">
      <c r="A3859" s="91">
        <f t="shared" si="60"/>
        <v>3858</v>
      </c>
      <c r="B3859" s="91">
        <v>3460501</v>
      </c>
      <c r="C3859" s="91">
        <v>50</v>
      </c>
      <c r="D3859" s="91">
        <v>29</v>
      </c>
      <c r="E3859" s="91">
        <v>34605</v>
      </c>
      <c r="F3859" s="91">
        <v>1</v>
      </c>
      <c r="G3859" s="91" t="s">
        <v>32403</v>
      </c>
      <c r="I3859" s="91" t="s">
        <v>32404</v>
      </c>
      <c r="J3859" s="91" t="s">
        <v>32403</v>
      </c>
      <c r="K3859" s="91" t="s">
        <v>32405</v>
      </c>
      <c r="L3859" s="91" t="s">
        <v>32406</v>
      </c>
      <c r="O3859" s="91" t="s">
        <v>32407</v>
      </c>
      <c r="P3859" s="91" t="s">
        <v>87</v>
      </c>
      <c r="U3859" s="91">
        <v>1</v>
      </c>
      <c r="V3859" s="91">
        <v>500000</v>
      </c>
      <c r="W3859" s="91">
        <v>40</v>
      </c>
      <c r="X3859" s="91">
        <v>60</v>
      </c>
      <c r="Y3859" s="91">
        <v>120</v>
      </c>
      <c r="Z3859" s="91">
        <v>40</v>
      </c>
      <c r="AA3859" s="91">
        <v>60</v>
      </c>
      <c r="AB3859" s="91">
        <v>120</v>
      </c>
      <c r="AC3859" s="91">
        <v>40</v>
      </c>
      <c r="AD3859" s="91">
        <v>60</v>
      </c>
      <c r="AE3859" s="91">
        <v>120</v>
      </c>
      <c r="AF3859" s="91">
        <v>5</v>
      </c>
      <c r="AG3859" s="91">
        <v>792</v>
      </c>
      <c r="AH3859" s="91">
        <v>320343</v>
      </c>
      <c r="AI3859" s="91">
        <v>2</v>
      </c>
      <c r="AJ3859" s="91" t="s">
        <v>32408</v>
      </c>
      <c r="AK3859" s="91">
        <v>0</v>
      </c>
      <c r="AL3859" s="91">
        <v>0</v>
      </c>
      <c r="AM3859" s="91" t="s">
        <v>87</v>
      </c>
      <c r="AO3859" s="91">
        <v>0</v>
      </c>
      <c r="AP3859" s="91">
        <v>2</v>
      </c>
      <c r="AQ3859" s="91">
        <v>1443046</v>
      </c>
      <c r="AR3859" s="91" t="s">
        <v>87</v>
      </c>
      <c r="AU3859" s="93">
        <v>42088</v>
      </c>
      <c r="AW3859" s="91">
        <v>1</v>
      </c>
      <c r="AX3859" s="91">
        <v>0</v>
      </c>
      <c r="AZ3859" s="92">
        <v>36680</v>
      </c>
      <c r="BA3859" s="91" t="s">
        <v>183</v>
      </c>
      <c r="BB3859" s="92">
        <v>39925</v>
      </c>
      <c r="BC3859" s="91" t="s">
        <v>87</v>
      </c>
    </row>
    <row r="3860" spans="1:55">
      <c r="A3860" s="91">
        <f t="shared" si="60"/>
        <v>3859</v>
      </c>
      <c r="B3860" s="91">
        <v>3516001</v>
      </c>
      <c r="C3860" s="91">
        <v>50</v>
      </c>
      <c r="D3860" s="91">
        <v>29</v>
      </c>
      <c r="E3860" s="91">
        <v>35160</v>
      </c>
      <c r="F3860" s="91">
        <v>1</v>
      </c>
      <c r="G3860" s="91" t="s">
        <v>32409</v>
      </c>
      <c r="I3860" s="91" t="s">
        <v>32410</v>
      </c>
      <c r="J3860" s="91" t="s">
        <v>32411</v>
      </c>
      <c r="K3860" s="91" t="s">
        <v>32412</v>
      </c>
      <c r="L3860" s="91" t="s">
        <v>32413</v>
      </c>
      <c r="O3860" s="91" t="s">
        <v>32414</v>
      </c>
      <c r="P3860" s="91" t="s">
        <v>87</v>
      </c>
      <c r="U3860" s="91">
        <v>0</v>
      </c>
      <c r="V3860" s="91">
        <v>500000</v>
      </c>
      <c r="W3860" s="91">
        <v>0</v>
      </c>
      <c r="X3860" s="91">
        <v>100</v>
      </c>
      <c r="Y3860" s="91">
        <v>120</v>
      </c>
      <c r="Z3860" s="91">
        <v>40</v>
      </c>
      <c r="AA3860" s="91">
        <v>60</v>
      </c>
      <c r="AB3860" s="91">
        <v>120</v>
      </c>
      <c r="AC3860" s="91">
        <v>40</v>
      </c>
      <c r="AD3860" s="91">
        <v>60</v>
      </c>
      <c r="AE3860" s="91">
        <v>120</v>
      </c>
      <c r="AF3860" s="91">
        <v>5</v>
      </c>
      <c r="AG3860" s="91">
        <v>740</v>
      </c>
      <c r="AH3860" s="91">
        <v>320627</v>
      </c>
      <c r="AI3860" s="91">
        <v>2</v>
      </c>
      <c r="AJ3860" s="91" t="s">
        <v>32415</v>
      </c>
      <c r="AK3860" s="91">
        <v>0</v>
      </c>
      <c r="AL3860" s="91">
        <v>0</v>
      </c>
      <c r="AM3860" s="91" t="s">
        <v>87</v>
      </c>
      <c r="AO3860" s="91">
        <v>0</v>
      </c>
      <c r="AP3860" s="91">
        <v>2</v>
      </c>
      <c r="AQ3860" s="91" t="s">
        <v>87</v>
      </c>
      <c r="AR3860" s="91" t="s">
        <v>87</v>
      </c>
      <c r="AW3860" s="91">
        <v>1</v>
      </c>
      <c r="AX3860" s="91">
        <v>0</v>
      </c>
      <c r="AZ3860" s="92">
        <v>36680</v>
      </c>
      <c r="BA3860" s="91" t="s">
        <v>183</v>
      </c>
      <c r="BB3860" s="92">
        <v>38748</v>
      </c>
      <c r="BC3860" s="91" t="s">
        <v>87</v>
      </c>
    </row>
    <row r="3861" spans="1:55">
      <c r="A3861" s="91">
        <f t="shared" si="60"/>
        <v>3860</v>
      </c>
      <c r="B3861" s="91">
        <v>3882004</v>
      </c>
      <c r="C3861" s="91">
        <v>70</v>
      </c>
      <c r="D3861" s="91">
        <v>29</v>
      </c>
      <c r="E3861" s="91">
        <v>38820</v>
      </c>
      <c r="F3861" s="91">
        <v>4</v>
      </c>
      <c r="G3861" s="91" t="s">
        <v>32416</v>
      </c>
      <c r="I3861" s="91" t="s">
        <v>32417</v>
      </c>
      <c r="J3861" s="91" t="s">
        <v>32418</v>
      </c>
      <c r="K3861" s="91" t="s">
        <v>32419</v>
      </c>
      <c r="L3861" s="91" t="s">
        <v>32420</v>
      </c>
      <c r="O3861" s="91" t="s">
        <v>32421</v>
      </c>
      <c r="P3861" s="91" t="s">
        <v>32422</v>
      </c>
      <c r="R3861" s="91" t="s">
        <v>32423</v>
      </c>
      <c r="S3861" s="91" t="s">
        <v>32424</v>
      </c>
      <c r="T3861" s="91" t="s">
        <v>32425</v>
      </c>
      <c r="U3861" s="91">
        <v>1</v>
      </c>
      <c r="V3861" s="91">
        <v>500000</v>
      </c>
      <c r="W3861" s="91">
        <v>0</v>
      </c>
      <c r="X3861" s="91">
        <v>100</v>
      </c>
      <c r="Y3861" s="91">
        <v>120</v>
      </c>
      <c r="Z3861" s="91">
        <v>40</v>
      </c>
      <c r="AA3861" s="91">
        <v>60</v>
      </c>
      <c r="AB3861" s="91">
        <v>120</v>
      </c>
      <c r="AC3861" s="91">
        <v>0</v>
      </c>
      <c r="AD3861" s="91">
        <v>100</v>
      </c>
      <c r="AE3861" s="91">
        <v>120</v>
      </c>
      <c r="AF3861" s="91">
        <v>158</v>
      </c>
      <c r="AG3861" s="91">
        <v>113</v>
      </c>
      <c r="AH3861" s="91">
        <v>115210</v>
      </c>
      <c r="AI3861" s="91">
        <v>2</v>
      </c>
      <c r="AJ3861" s="91" t="s">
        <v>32426</v>
      </c>
      <c r="AK3861" s="91">
        <v>0</v>
      </c>
      <c r="AL3861" s="91">
        <v>0</v>
      </c>
      <c r="AM3861" s="91" t="s">
        <v>87</v>
      </c>
      <c r="AO3861" s="91">
        <v>0</v>
      </c>
      <c r="AP3861" s="91">
        <v>2</v>
      </c>
      <c r="AQ3861" s="91">
        <v>1287255</v>
      </c>
      <c r="AR3861" s="91" t="s">
        <v>87</v>
      </c>
      <c r="AU3861" s="93">
        <v>42060</v>
      </c>
      <c r="AW3861" s="91">
        <v>1</v>
      </c>
      <c r="AX3861" s="91">
        <v>0</v>
      </c>
      <c r="AZ3861" s="92">
        <v>36791</v>
      </c>
      <c r="BA3861" s="91" t="s">
        <v>183</v>
      </c>
      <c r="BB3861" s="92">
        <v>42057</v>
      </c>
      <c r="BC3861" s="91" t="s">
        <v>87</v>
      </c>
    </row>
    <row r="3862" spans="1:55">
      <c r="A3862" s="91">
        <f t="shared" si="60"/>
        <v>3861</v>
      </c>
      <c r="B3862" s="91">
        <v>3970002</v>
      </c>
      <c r="C3862" s="91">
        <v>40</v>
      </c>
      <c r="D3862" s="91">
        <v>29</v>
      </c>
      <c r="E3862" s="91" t="s">
        <v>87</v>
      </c>
      <c r="F3862" s="91" t="s">
        <v>87</v>
      </c>
      <c r="G3862" s="91" t="s">
        <v>30116</v>
      </c>
      <c r="I3862" s="91" t="s">
        <v>32427</v>
      </c>
      <c r="K3862" s="91" t="s">
        <v>30118</v>
      </c>
      <c r="L3862" s="91" t="s">
        <v>30119</v>
      </c>
      <c r="O3862" s="91" t="s">
        <v>30120</v>
      </c>
      <c r="P3862" s="91" t="s">
        <v>30121</v>
      </c>
      <c r="U3862" s="91">
        <v>1</v>
      </c>
      <c r="V3862" s="91">
        <v>500000</v>
      </c>
      <c r="W3862" s="91">
        <v>0</v>
      </c>
      <c r="X3862" s="91">
        <v>100</v>
      </c>
      <c r="Y3862" s="91">
        <v>120</v>
      </c>
      <c r="Z3862" s="91">
        <v>0</v>
      </c>
      <c r="AA3862" s="91">
        <v>100</v>
      </c>
      <c r="AB3862" s="91">
        <v>120</v>
      </c>
      <c r="AC3862" s="91">
        <v>0</v>
      </c>
      <c r="AD3862" s="91">
        <v>100</v>
      </c>
      <c r="AE3862" s="91">
        <v>120</v>
      </c>
      <c r="AF3862" s="91">
        <v>153</v>
      </c>
      <c r="AG3862" s="91">
        <v>551</v>
      </c>
      <c r="AH3862" s="91">
        <v>30082</v>
      </c>
      <c r="AI3862" s="91">
        <v>2</v>
      </c>
      <c r="AJ3862" s="91" t="s">
        <v>32427</v>
      </c>
      <c r="AK3862" s="91">
        <v>0</v>
      </c>
      <c r="AL3862" s="91">
        <v>2</v>
      </c>
      <c r="AM3862" s="91" t="s">
        <v>87</v>
      </c>
      <c r="AO3862" s="91">
        <v>0</v>
      </c>
      <c r="AP3862" s="91">
        <v>2</v>
      </c>
      <c r="AQ3862" s="91">
        <v>1573927</v>
      </c>
      <c r="AR3862" s="91" t="s">
        <v>87</v>
      </c>
      <c r="AU3862" s="93">
        <v>42060</v>
      </c>
      <c r="AW3862" s="91">
        <v>1</v>
      </c>
      <c r="AX3862" s="91">
        <v>0</v>
      </c>
      <c r="AZ3862" s="92">
        <v>39283</v>
      </c>
      <c r="BA3862" s="91" t="s">
        <v>183</v>
      </c>
      <c r="BB3862" s="92">
        <v>42057</v>
      </c>
      <c r="BC3862" s="91" t="s">
        <v>87</v>
      </c>
    </row>
    <row r="3863" spans="1:55">
      <c r="A3863" s="91">
        <f t="shared" si="60"/>
        <v>3862</v>
      </c>
      <c r="B3863" s="91">
        <v>4492001</v>
      </c>
      <c r="C3863" s="91">
        <v>20</v>
      </c>
      <c r="D3863" s="91">
        <v>29</v>
      </c>
      <c r="E3863" s="91">
        <v>44920</v>
      </c>
      <c r="F3863" s="91">
        <v>1</v>
      </c>
      <c r="G3863" s="91" t="s">
        <v>9513</v>
      </c>
      <c r="I3863" s="91" t="s">
        <v>32428</v>
      </c>
      <c r="J3863" s="91" t="s">
        <v>9513</v>
      </c>
      <c r="K3863" s="91" t="s">
        <v>32429</v>
      </c>
      <c r="L3863" s="91" t="s">
        <v>32430</v>
      </c>
      <c r="M3863" s="91" t="s">
        <v>32431</v>
      </c>
      <c r="O3863" s="91" t="s">
        <v>32432</v>
      </c>
      <c r="P3863" s="91" t="s">
        <v>32433</v>
      </c>
      <c r="U3863" s="91">
        <v>0</v>
      </c>
      <c r="V3863" s="91">
        <v>500000</v>
      </c>
      <c r="W3863" s="91">
        <v>0</v>
      </c>
      <c r="X3863" s="91">
        <v>100</v>
      </c>
      <c r="Y3863" s="91">
        <v>120</v>
      </c>
      <c r="Z3863" s="91">
        <v>40</v>
      </c>
      <c r="AA3863" s="91">
        <v>60</v>
      </c>
      <c r="AB3863" s="91">
        <v>120</v>
      </c>
      <c r="AC3863" s="91">
        <v>0</v>
      </c>
      <c r="AD3863" s="91">
        <v>100</v>
      </c>
      <c r="AE3863" s="91">
        <v>120</v>
      </c>
      <c r="AF3863" s="91">
        <v>9</v>
      </c>
      <c r="AG3863" s="91">
        <v>825</v>
      </c>
      <c r="AH3863" s="91">
        <v>7135708</v>
      </c>
      <c r="AI3863" s="91">
        <v>1</v>
      </c>
      <c r="AJ3863" s="91" t="s">
        <v>9521</v>
      </c>
      <c r="AK3863" s="91">
        <v>0</v>
      </c>
      <c r="AL3863" s="91">
        <v>0</v>
      </c>
      <c r="AM3863" s="91" t="s">
        <v>87</v>
      </c>
      <c r="AO3863" s="91">
        <v>0</v>
      </c>
      <c r="AP3863" s="91">
        <v>2</v>
      </c>
      <c r="AQ3863" s="91" t="s">
        <v>87</v>
      </c>
      <c r="AR3863" s="91" t="s">
        <v>87</v>
      </c>
      <c r="AW3863" s="91">
        <v>1</v>
      </c>
      <c r="AX3863" s="91">
        <v>0</v>
      </c>
      <c r="AZ3863" s="92">
        <v>36680</v>
      </c>
      <c r="BA3863" s="91" t="s">
        <v>183</v>
      </c>
      <c r="BB3863" s="92">
        <v>38075</v>
      </c>
      <c r="BC3863" s="91" t="s">
        <v>87</v>
      </c>
    </row>
    <row r="3864" spans="1:55">
      <c r="A3864" s="91">
        <f t="shared" si="60"/>
        <v>3863</v>
      </c>
      <c r="B3864" s="91">
        <v>4607001</v>
      </c>
      <c r="C3864" s="91">
        <v>77</v>
      </c>
      <c r="D3864" s="91">
        <v>29</v>
      </c>
      <c r="E3864" s="91">
        <v>46070</v>
      </c>
      <c r="F3864" s="91">
        <v>1</v>
      </c>
      <c r="G3864" s="91" t="s">
        <v>32434</v>
      </c>
      <c r="I3864" s="91" t="s">
        <v>32435</v>
      </c>
      <c r="J3864" s="91" t="s">
        <v>32436</v>
      </c>
      <c r="K3864" s="91" t="s">
        <v>613</v>
      </c>
      <c r="L3864" s="91" t="s">
        <v>32437</v>
      </c>
      <c r="O3864" s="91" t="s">
        <v>32438</v>
      </c>
      <c r="P3864" s="91" t="s">
        <v>32439</v>
      </c>
      <c r="R3864" s="91" t="s">
        <v>32440</v>
      </c>
      <c r="T3864" s="91" t="s">
        <v>269</v>
      </c>
      <c r="U3864" s="91">
        <v>0</v>
      </c>
      <c r="V3864" s="91">
        <v>500000</v>
      </c>
      <c r="W3864" s="91">
        <v>0</v>
      </c>
      <c r="X3864" s="91">
        <v>100</v>
      </c>
      <c r="Y3864" s="91">
        <v>120</v>
      </c>
      <c r="Z3864" s="91">
        <v>0</v>
      </c>
      <c r="AA3864" s="91">
        <v>100</v>
      </c>
      <c r="AB3864" s="91">
        <v>120</v>
      </c>
      <c r="AC3864" s="91">
        <v>0</v>
      </c>
      <c r="AD3864" s="91">
        <v>0</v>
      </c>
      <c r="AE3864" s="91">
        <v>0</v>
      </c>
      <c r="AF3864" s="91">
        <v>10</v>
      </c>
      <c r="AG3864" s="91">
        <v>320</v>
      </c>
      <c r="AH3864" s="91">
        <v>806494</v>
      </c>
      <c r="AI3864" s="91">
        <v>2</v>
      </c>
      <c r="AJ3864" s="91" t="s">
        <v>32441</v>
      </c>
      <c r="AK3864" s="91">
        <v>0</v>
      </c>
      <c r="AL3864" s="91">
        <v>0</v>
      </c>
      <c r="AM3864" s="91" t="s">
        <v>87</v>
      </c>
      <c r="AO3864" s="91">
        <v>0</v>
      </c>
      <c r="AP3864" s="91">
        <v>2</v>
      </c>
      <c r="AQ3864" s="91" t="s">
        <v>87</v>
      </c>
      <c r="AR3864" s="91" t="s">
        <v>87</v>
      </c>
      <c r="AW3864" s="91">
        <v>1</v>
      </c>
      <c r="AX3864" s="91">
        <v>0</v>
      </c>
      <c r="AZ3864" s="92">
        <v>36680</v>
      </c>
      <c r="BA3864" s="91" t="s">
        <v>183</v>
      </c>
      <c r="BB3864" s="92">
        <v>42145</v>
      </c>
      <c r="BC3864" s="91" t="s">
        <v>87</v>
      </c>
    </row>
    <row r="3865" spans="1:55">
      <c r="A3865" s="91">
        <f t="shared" si="60"/>
        <v>3864</v>
      </c>
      <c r="B3865" s="91">
        <v>4629005</v>
      </c>
      <c r="C3865" s="91">
        <v>80</v>
      </c>
      <c r="D3865" s="91">
        <v>29</v>
      </c>
      <c r="E3865" s="91">
        <v>46290</v>
      </c>
      <c r="F3865" s="91">
        <v>5</v>
      </c>
      <c r="G3865" s="91" t="s">
        <v>2555</v>
      </c>
      <c r="I3865" s="91" t="s">
        <v>30505</v>
      </c>
      <c r="J3865" s="91" t="s">
        <v>2555</v>
      </c>
      <c r="K3865" s="91" t="s">
        <v>3331</v>
      </c>
      <c r="L3865" s="91" t="s">
        <v>32442</v>
      </c>
      <c r="M3865" s="91" t="s">
        <v>32443</v>
      </c>
      <c r="O3865" s="91" t="s">
        <v>32444</v>
      </c>
      <c r="P3865" s="91" t="s">
        <v>32445</v>
      </c>
      <c r="U3865" s="91">
        <v>1</v>
      </c>
      <c r="V3865" s="91">
        <v>500000</v>
      </c>
      <c r="W3865" s="91">
        <v>0</v>
      </c>
      <c r="X3865" s="91">
        <v>100</v>
      </c>
      <c r="Y3865" s="91">
        <v>120</v>
      </c>
      <c r="Z3865" s="91">
        <v>40</v>
      </c>
      <c r="AA3865" s="91">
        <v>60</v>
      </c>
      <c r="AB3865" s="91">
        <v>120</v>
      </c>
      <c r="AC3865" s="91">
        <v>40</v>
      </c>
      <c r="AD3865" s="91">
        <v>60</v>
      </c>
      <c r="AE3865" s="91">
        <v>120</v>
      </c>
      <c r="AF3865" s="91">
        <v>9</v>
      </c>
      <c r="AG3865" s="91">
        <v>139</v>
      </c>
      <c r="AH3865" s="91">
        <v>235183</v>
      </c>
      <c r="AI3865" s="91">
        <v>2</v>
      </c>
      <c r="AJ3865" s="91" t="s">
        <v>2561</v>
      </c>
      <c r="AK3865" s="91">
        <v>0</v>
      </c>
      <c r="AL3865" s="91">
        <v>0</v>
      </c>
      <c r="AM3865" s="91" t="s">
        <v>87</v>
      </c>
      <c r="AO3865" s="91">
        <v>0</v>
      </c>
      <c r="AP3865" s="91">
        <v>2</v>
      </c>
      <c r="AQ3865" s="91">
        <v>1139161</v>
      </c>
      <c r="AR3865" s="91" t="s">
        <v>87</v>
      </c>
      <c r="AU3865" s="93">
        <v>42060</v>
      </c>
      <c r="AW3865" s="91">
        <v>1</v>
      </c>
      <c r="AX3865" s="91">
        <v>0</v>
      </c>
      <c r="AZ3865" s="92">
        <v>36680</v>
      </c>
      <c r="BA3865" s="91" t="s">
        <v>183</v>
      </c>
      <c r="BB3865" s="92">
        <v>42057</v>
      </c>
      <c r="BC3865" s="91" t="s">
        <v>87</v>
      </c>
    </row>
    <row r="3866" spans="1:55">
      <c r="A3866" s="91">
        <f t="shared" si="60"/>
        <v>3865</v>
      </c>
      <c r="B3866" s="91">
        <v>4632002</v>
      </c>
      <c r="C3866" s="91">
        <v>50</v>
      </c>
      <c r="D3866" s="91">
        <v>29</v>
      </c>
      <c r="E3866" s="91">
        <v>46320</v>
      </c>
      <c r="F3866" s="91">
        <v>2</v>
      </c>
      <c r="G3866" s="91" t="s">
        <v>2569</v>
      </c>
      <c r="H3866" s="91" t="s">
        <v>801</v>
      </c>
      <c r="I3866" s="91" t="s">
        <v>2563</v>
      </c>
      <c r="J3866" s="91" t="s">
        <v>2569</v>
      </c>
      <c r="K3866" s="91" t="s">
        <v>14801</v>
      </c>
      <c r="L3866" s="91" t="s">
        <v>32446</v>
      </c>
      <c r="M3866" s="91" t="s">
        <v>32447</v>
      </c>
      <c r="O3866" s="91" t="s">
        <v>32448</v>
      </c>
      <c r="P3866" s="91" t="s">
        <v>32449</v>
      </c>
      <c r="R3866" s="91" t="s">
        <v>32450</v>
      </c>
      <c r="S3866" s="91" t="s">
        <v>32451</v>
      </c>
      <c r="T3866" s="91" t="s">
        <v>32452</v>
      </c>
      <c r="U3866" s="91">
        <v>1</v>
      </c>
      <c r="V3866" s="91">
        <v>500000</v>
      </c>
      <c r="W3866" s="91">
        <v>0</v>
      </c>
      <c r="X3866" s="91">
        <v>100</v>
      </c>
      <c r="Y3866" s="91">
        <v>120</v>
      </c>
      <c r="Z3866" s="91">
        <v>40</v>
      </c>
      <c r="AA3866" s="91">
        <v>60</v>
      </c>
      <c r="AB3866" s="91">
        <v>120</v>
      </c>
      <c r="AC3866" s="91">
        <v>40</v>
      </c>
      <c r="AD3866" s="91">
        <v>60</v>
      </c>
      <c r="AE3866" s="91">
        <v>120</v>
      </c>
      <c r="AF3866" s="91">
        <v>9</v>
      </c>
      <c r="AG3866" s="91">
        <v>200</v>
      </c>
      <c r="AH3866" s="91">
        <v>8950187</v>
      </c>
      <c r="AI3866" s="91">
        <v>1</v>
      </c>
      <c r="AJ3866" s="91" t="s">
        <v>2576</v>
      </c>
      <c r="AK3866" s="91">
        <v>0</v>
      </c>
      <c r="AL3866" s="91">
        <v>0</v>
      </c>
      <c r="AM3866" s="91" t="s">
        <v>87</v>
      </c>
      <c r="AO3866" s="91">
        <v>0</v>
      </c>
      <c r="AP3866" s="91">
        <v>2</v>
      </c>
      <c r="AQ3866" s="91">
        <v>1263350</v>
      </c>
      <c r="AR3866" s="91" t="s">
        <v>87</v>
      </c>
      <c r="AU3866" s="93">
        <v>42668</v>
      </c>
      <c r="AW3866" s="91">
        <v>1</v>
      </c>
      <c r="AX3866" s="91">
        <v>0</v>
      </c>
      <c r="AZ3866" s="92">
        <v>36680</v>
      </c>
      <c r="BA3866" s="91" t="s">
        <v>183</v>
      </c>
      <c r="BB3866" s="92">
        <v>41381</v>
      </c>
      <c r="BC3866" s="91" t="s">
        <v>87</v>
      </c>
    </row>
    <row r="3867" spans="1:55">
      <c r="A3867" s="91">
        <f t="shared" si="60"/>
        <v>3866</v>
      </c>
      <c r="B3867" s="91">
        <v>4676001</v>
      </c>
      <c r="C3867" s="91">
        <v>40</v>
      </c>
      <c r="D3867" s="91">
        <v>29</v>
      </c>
      <c r="E3867" s="91">
        <v>46760</v>
      </c>
      <c r="F3867" s="91">
        <v>1</v>
      </c>
      <c r="G3867" s="91" t="s">
        <v>3665</v>
      </c>
      <c r="H3867" s="91" t="s">
        <v>32453</v>
      </c>
      <c r="I3867" s="91" t="s">
        <v>32454</v>
      </c>
      <c r="K3867" s="91" t="s">
        <v>32455</v>
      </c>
      <c r="L3867" s="91" t="s">
        <v>32456</v>
      </c>
      <c r="O3867" s="91" t="s">
        <v>32457</v>
      </c>
      <c r="P3867" s="91" t="s">
        <v>32458</v>
      </c>
      <c r="U3867" s="91">
        <v>0</v>
      </c>
      <c r="V3867" s="91">
        <v>500000</v>
      </c>
      <c r="W3867" s="91">
        <v>0</v>
      </c>
      <c r="X3867" s="91">
        <v>100</v>
      </c>
      <c r="Y3867" s="91">
        <v>120</v>
      </c>
      <c r="Z3867" s="91">
        <v>40</v>
      </c>
      <c r="AA3867" s="91">
        <v>60</v>
      </c>
      <c r="AB3867" s="91">
        <v>120</v>
      </c>
      <c r="AC3867" s="91">
        <v>0</v>
      </c>
      <c r="AD3867" s="91">
        <v>0</v>
      </c>
      <c r="AE3867" s="91">
        <v>0</v>
      </c>
      <c r="AF3867" s="91">
        <v>9</v>
      </c>
      <c r="AG3867" s="91">
        <v>971</v>
      </c>
      <c r="AH3867" s="91">
        <v>1400041</v>
      </c>
      <c r="AI3867" s="91">
        <v>1</v>
      </c>
      <c r="AJ3867" s="91" t="s">
        <v>32459</v>
      </c>
      <c r="AK3867" s="91">
        <v>0</v>
      </c>
      <c r="AL3867" s="91">
        <v>0</v>
      </c>
      <c r="AM3867" s="91" t="s">
        <v>87</v>
      </c>
      <c r="AO3867" s="91">
        <v>0</v>
      </c>
      <c r="AP3867" s="91">
        <v>2</v>
      </c>
      <c r="AQ3867" s="91" t="s">
        <v>87</v>
      </c>
      <c r="AR3867" s="91" t="s">
        <v>87</v>
      </c>
      <c r="AW3867" s="91">
        <v>1</v>
      </c>
      <c r="AX3867" s="91">
        <v>0</v>
      </c>
      <c r="AZ3867" s="92">
        <v>36680</v>
      </c>
      <c r="BA3867" s="91" t="s">
        <v>183</v>
      </c>
      <c r="BB3867" s="92">
        <v>41920</v>
      </c>
      <c r="BC3867" s="91" t="s">
        <v>87</v>
      </c>
    </row>
    <row r="3868" spans="1:55">
      <c r="A3868" s="91">
        <f t="shared" si="60"/>
        <v>3867</v>
      </c>
      <c r="B3868" s="91">
        <v>4842001</v>
      </c>
      <c r="C3868" s="91">
        <v>30</v>
      </c>
      <c r="D3868" s="91">
        <v>29</v>
      </c>
      <c r="E3868" s="91">
        <v>48420</v>
      </c>
      <c r="F3868" s="91">
        <v>1</v>
      </c>
      <c r="G3868" s="91" t="s">
        <v>2646</v>
      </c>
      <c r="I3868" s="91" t="s">
        <v>32460</v>
      </c>
      <c r="J3868" s="91" t="s">
        <v>4526</v>
      </c>
      <c r="K3868" s="91" t="s">
        <v>32461</v>
      </c>
      <c r="L3868" s="91" t="s">
        <v>32462</v>
      </c>
      <c r="M3868" s="91" t="s">
        <v>32463</v>
      </c>
      <c r="O3868" s="91" t="s">
        <v>32464</v>
      </c>
      <c r="P3868" s="91" t="s">
        <v>32465</v>
      </c>
      <c r="U3868" s="91">
        <v>0</v>
      </c>
      <c r="V3868" s="91">
        <v>500000</v>
      </c>
      <c r="W3868" s="91">
        <v>0</v>
      </c>
      <c r="X3868" s="91">
        <v>100</v>
      </c>
      <c r="Y3868" s="91">
        <v>120</v>
      </c>
      <c r="Z3868" s="91">
        <v>40</v>
      </c>
      <c r="AA3868" s="91">
        <v>60</v>
      </c>
      <c r="AB3868" s="91">
        <v>120</v>
      </c>
      <c r="AC3868" s="91">
        <v>0</v>
      </c>
      <c r="AD3868" s="91">
        <v>0</v>
      </c>
      <c r="AE3868" s="91">
        <v>0</v>
      </c>
      <c r="AF3868" s="91">
        <v>5</v>
      </c>
      <c r="AG3868" s="91">
        <v>802</v>
      </c>
      <c r="AH3868" s="91">
        <v>5269016</v>
      </c>
      <c r="AI3868" s="91">
        <v>2</v>
      </c>
      <c r="AJ3868" s="91" t="s">
        <v>30177</v>
      </c>
      <c r="AK3868" s="91">
        <v>0</v>
      </c>
      <c r="AL3868" s="91">
        <v>0</v>
      </c>
      <c r="AM3868" s="91" t="s">
        <v>87</v>
      </c>
      <c r="AO3868" s="91">
        <v>0</v>
      </c>
      <c r="AP3868" s="91">
        <v>2</v>
      </c>
      <c r="AQ3868" s="91" t="s">
        <v>87</v>
      </c>
      <c r="AR3868" s="91" t="s">
        <v>87</v>
      </c>
      <c r="AW3868" s="91">
        <v>1</v>
      </c>
      <c r="AX3868" s="91">
        <v>0</v>
      </c>
      <c r="AZ3868" s="92">
        <v>36680</v>
      </c>
      <c r="BA3868" s="91" t="s">
        <v>183</v>
      </c>
      <c r="BB3868" s="92">
        <v>41120</v>
      </c>
      <c r="BC3868" s="91" t="s">
        <v>87</v>
      </c>
    </row>
    <row r="3869" spans="1:55">
      <c r="A3869" s="91">
        <f t="shared" si="60"/>
        <v>3868</v>
      </c>
      <c r="B3869" s="91">
        <v>4936002</v>
      </c>
      <c r="C3869" s="91">
        <v>94</v>
      </c>
      <c r="D3869" s="91">
        <v>29</v>
      </c>
      <c r="E3869" s="91" t="s">
        <v>87</v>
      </c>
      <c r="F3869" s="91" t="s">
        <v>87</v>
      </c>
      <c r="G3869" s="91" t="s">
        <v>32466</v>
      </c>
      <c r="I3869" s="91" t="s">
        <v>32467</v>
      </c>
      <c r="J3869" s="91" t="s">
        <v>32468</v>
      </c>
      <c r="K3869" s="91" t="s">
        <v>32469</v>
      </c>
      <c r="L3869" s="91" t="s">
        <v>32470</v>
      </c>
      <c r="O3869" s="91" t="s">
        <v>32471</v>
      </c>
      <c r="P3869" s="91" t="s">
        <v>32472</v>
      </c>
      <c r="R3869" s="91" t="s">
        <v>32473</v>
      </c>
      <c r="S3869" s="91" t="s">
        <v>32474</v>
      </c>
      <c r="T3869" s="91" t="s">
        <v>201</v>
      </c>
      <c r="U3869" s="91">
        <v>0</v>
      </c>
      <c r="V3869" s="91">
        <v>500000</v>
      </c>
      <c r="W3869" s="91">
        <v>0</v>
      </c>
      <c r="X3869" s="91">
        <v>100</v>
      </c>
      <c r="Y3869" s="91">
        <v>120</v>
      </c>
      <c r="Z3869" s="91">
        <v>0</v>
      </c>
      <c r="AA3869" s="91">
        <v>0</v>
      </c>
      <c r="AB3869" s="91">
        <v>0</v>
      </c>
      <c r="AC3869" s="91">
        <v>40</v>
      </c>
      <c r="AD3869" s="91">
        <v>60</v>
      </c>
      <c r="AE3869" s="91">
        <v>120</v>
      </c>
      <c r="AF3869" s="91">
        <v>9</v>
      </c>
      <c r="AG3869" s="91">
        <v>760</v>
      </c>
      <c r="AH3869" s="91">
        <v>2221730</v>
      </c>
      <c r="AI3869" s="91">
        <v>2</v>
      </c>
      <c r="AJ3869" s="91" t="s">
        <v>32475</v>
      </c>
      <c r="AK3869" s="91">
        <v>0</v>
      </c>
      <c r="AL3869" s="91">
        <v>1</v>
      </c>
      <c r="AM3869" s="91">
        <v>13101255769</v>
      </c>
      <c r="AN3869" s="91" t="s">
        <v>431</v>
      </c>
      <c r="AO3869" s="91">
        <v>0</v>
      </c>
      <c r="AP3869" s="91">
        <v>2</v>
      </c>
      <c r="AQ3869" s="91" t="s">
        <v>87</v>
      </c>
      <c r="AR3869" s="91" t="s">
        <v>87</v>
      </c>
      <c r="AW3869" s="91">
        <v>1</v>
      </c>
      <c r="AX3869" s="91">
        <v>0</v>
      </c>
      <c r="AZ3869" s="92">
        <v>37068</v>
      </c>
      <c r="BA3869" s="91" t="s">
        <v>183</v>
      </c>
      <c r="BB3869" s="92">
        <v>42801</v>
      </c>
      <c r="BC3869" s="91" t="s">
        <v>87</v>
      </c>
    </row>
    <row r="3870" spans="1:55">
      <c r="A3870" s="91">
        <f t="shared" si="60"/>
        <v>3869</v>
      </c>
      <c r="B3870" s="91">
        <v>5066003</v>
      </c>
      <c r="C3870" s="91">
        <v>30</v>
      </c>
      <c r="D3870" s="91">
        <v>29</v>
      </c>
      <c r="E3870" s="91">
        <v>50660</v>
      </c>
      <c r="F3870" s="91">
        <v>3</v>
      </c>
      <c r="G3870" s="91" t="s">
        <v>8756</v>
      </c>
      <c r="I3870" s="91" t="s">
        <v>32476</v>
      </c>
      <c r="J3870" s="91" t="s">
        <v>8756</v>
      </c>
      <c r="K3870" s="91" t="s">
        <v>32477</v>
      </c>
      <c r="L3870" s="91" t="s">
        <v>32478</v>
      </c>
      <c r="O3870" s="91" t="s">
        <v>32479</v>
      </c>
      <c r="P3870" s="91" t="s">
        <v>32480</v>
      </c>
      <c r="U3870" s="91">
        <v>1</v>
      </c>
      <c r="V3870" s="91">
        <v>500000</v>
      </c>
      <c r="W3870" s="91">
        <v>0</v>
      </c>
      <c r="X3870" s="91">
        <v>0</v>
      </c>
      <c r="Y3870" s="91">
        <v>0</v>
      </c>
      <c r="Z3870" s="91">
        <v>40</v>
      </c>
      <c r="AA3870" s="91">
        <v>60</v>
      </c>
      <c r="AB3870" s="91">
        <v>120</v>
      </c>
      <c r="AC3870" s="91">
        <v>0</v>
      </c>
      <c r="AD3870" s="91">
        <v>0</v>
      </c>
      <c r="AE3870" s="91">
        <v>0</v>
      </c>
      <c r="AF3870" s="91">
        <v>9</v>
      </c>
      <c r="AG3870" s="91">
        <v>979</v>
      </c>
      <c r="AH3870" s="91">
        <v>2402010</v>
      </c>
      <c r="AI3870" s="91">
        <v>2</v>
      </c>
      <c r="AJ3870" s="91" t="s">
        <v>8747</v>
      </c>
      <c r="AK3870" s="91">
        <v>0</v>
      </c>
      <c r="AL3870" s="91">
        <v>0</v>
      </c>
      <c r="AM3870" s="91" t="s">
        <v>87</v>
      </c>
      <c r="AO3870" s="91">
        <v>0</v>
      </c>
      <c r="AP3870" s="91">
        <v>2</v>
      </c>
      <c r="AQ3870" s="91">
        <v>1269468</v>
      </c>
      <c r="AR3870" s="91" t="s">
        <v>87</v>
      </c>
      <c r="AU3870" s="93">
        <v>42060</v>
      </c>
      <c r="AW3870" s="91">
        <v>1</v>
      </c>
      <c r="AX3870" s="91">
        <v>0</v>
      </c>
      <c r="AZ3870" s="92">
        <v>36680</v>
      </c>
      <c r="BA3870" s="91" t="s">
        <v>183</v>
      </c>
      <c r="BB3870" s="92">
        <v>42057</v>
      </c>
      <c r="BC3870" s="91" t="s">
        <v>87</v>
      </c>
    </row>
    <row r="3871" spans="1:55">
      <c r="A3871" s="91">
        <f t="shared" si="60"/>
        <v>3870</v>
      </c>
      <c r="B3871" s="91">
        <v>5066007</v>
      </c>
      <c r="C3871" s="91">
        <v>20</v>
      </c>
      <c r="D3871" s="91">
        <v>29</v>
      </c>
      <c r="E3871" s="91">
        <v>50660</v>
      </c>
      <c r="F3871" s="91">
        <v>7</v>
      </c>
      <c r="G3871" s="91" t="s">
        <v>8756</v>
      </c>
      <c r="H3871" s="91" t="s">
        <v>32481</v>
      </c>
      <c r="I3871" s="91" t="s">
        <v>32482</v>
      </c>
      <c r="J3871" s="91" t="s">
        <v>8742</v>
      </c>
      <c r="K3871" s="91" t="s">
        <v>32483</v>
      </c>
      <c r="L3871" s="91" t="s">
        <v>32484</v>
      </c>
      <c r="O3871" s="91" t="s">
        <v>32485</v>
      </c>
      <c r="P3871" s="91" t="s">
        <v>32486</v>
      </c>
      <c r="U3871" s="91">
        <v>1</v>
      </c>
      <c r="V3871" s="91">
        <v>500000</v>
      </c>
      <c r="W3871" s="91">
        <v>100</v>
      </c>
      <c r="X3871" s="91">
        <v>0</v>
      </c>
      <c r="Y3871" s="91">
        <v>0</v>
      </c>
      <c r="Z3871" s="91">
        <v>100</v>
      </c>
      <c r="AA3871" s="91">
        <v>0</v>
      </c>
      <c r="AB3871" s="91">
        <v>0</v>
      </c>
      <c r="AC3871" s="91">
        <v>100</v>
      </c>
      <c r="AD3871" s="91">
        <v>0</v>
      </c>
      <c r="AE3871" s="91">
        <v>0</v>
      </c>
      <c r="AF3871" s="91">
        <v>5</v>
      </c>
      <c r="AG3871" s="91">
        <v>849</v>
      </c>
      <c r="AH3871" s="91">
        <v>2401035</v>
      </c>
      <c r="AI3871" s="91">
        <v>2</v>
      </c>
      <c r="AJ3871" s="91" t="s">
        <v>8747</v>
      </c>
      <c r="AK3871" s="91">
        <v>0</v>
      </c>
      <c r="AL3871" s="91">
        <v>0</v>
      </c>
      <c r="AM3871" s="91" t="s">
        <v>87</v>
      </c>
      <c r="AO3871" s="91">
        <v>0</v>
      </c>
      <c r="AP3871" s="91">
        <v>2</v>
      </c>
      <c r="AQ3871" s="91">
        <v>1269468</v>
      </c>
      <c r="AR3871" s="91" t="s">
        <v>87</v>
      </c>
      <c r="AU3871" s="93">
        <v>42060</v>
      </c>
      <c r="AW3871" s="91">
        <v>1</v>
      </c>
      <c r="AX3871" s="91">
        <v>0</v>
      </c>
      <c r="AZ3871" s="92">
        <v>36680</v>
      </c>
      <c r="BA3871" s="91" t="s">
        <v>183</v>
      </c>
      <c r="BB3871" s="92">
        <v>42656</v>
      </c>
      <c r="BC3871" s="91" t="s">
        <v>87</v>
      </c>
    </row>
    <row r="3872" spans="1:55">
      <c r="A3872" s="91">
        <f t="shared" si="60"/>
        <v>3871</v>
      </c>
      <c r="B3872" s="91">
        <v>5092001</v>
      </c>
      <c r="C3872" s="91">
        <v>80</v>
      </c>
      <c r="D3872" s="91">
        <v>29</v>
      </c>
      <c r="E3872" s="91">
        <v>50920</v>
      </c>
      <c r="F3872" s="91">
        <v>1</v>
      </c>
      <c r="G3872" s="91" t="s">
        <v>32487</v>
      </c>
      <c r="I3872" s="91" t="s">
        <v>10251</v>
      </c>
      <c r="J3872" s="91" t="s">
        <v>32487</v>
      </c>
      <c r="K3872" s="91" t="s">
        <v>32488</v>
      </c>
      <c r="L3872" s="91" t="s">
        <v>32489</v>
      </c>
      <c r="O3872" s="91" t="s">
        <v>32490</v>
      </c>
      <c r="P3872" s="91" t="s">
        <v>32491</v>
      </c>
      <c r="R3872" s="91" t="s">
        <v>32492</v>
      </c>
      <c r="S3872" s="91" t="s">
        <v>32493</v>
      </c>
      <c r="T3872" s="91" t="s">
        <v>2015</v>
      </c>
      <c r="U3872" s="91">
        <v>1</v>
      </c>
      <c r="V3872" s="91">
        <v>500000</v>
      </c>
      <c r="W3872" s="91">
        <v>0</v>
      </c>
      <c r="X3872" s="91">
        <v>100</v>
      </c>
      <c r="Y3872" s="91">
        <v>120</v>
      </c>
      <c r="Z3872" s="91">
        <v>40</v>
      </c>
      <c r="AA3872" s="91">
        <v>60</v>
      </c>
      <c r="AB3872" s="91">
        <v>120</v>
      </c>
      <c r="AC3872" s="91">
        <v>40</v>
      </c>
      <c r="AD3872" s="91">
        <v>60</v>
      </c>
      <c r="AE3872" s="91">
        <v>120</v>
      </c>
      <c r="AF3872" s="91">
        <v>582</v>
      </c>
      <c r="AG3872" s="91">
        <v>26</v>
      </c>
      <c r="AH3872" s="91">
        <v>1099554</v>
      </c>
      <c r="AI3872" s="91">
        <v>1</v>
      </c>
      <c r="AJ3872" s="91" t="s">
        <v>32494</v>
      </c>
      <c r="AK3872" s="91">
        <v>0</v>
      </c>
      <c r="AL3872" s="91">
        <v>1</v>
      </c>
      <c r="AM3872" s="91">
        <v>40101017005000</v>
      </c>
      <c r="AN3872" s="91" t="s">
        <v>7520</v>
      </c>
      <c r="AO3872" s="91">
        <v>1</v>
      </c>
      <c r="AP3872" s="91">
        <v>2</v>
      </c>
      <c r="AQ3872" s="91">
        <v>1687451</v>
      </c>
      <c r="AR3872" s="91" t="s">
        <v>87</v>
      </c>
      <c r="AU3872" s="93">
        <v>42210</v>
      </c>
      <c r="AW3872" s="91">
        <v>1</v>
      </c>
      <c r="AX3872" s="91">
        <v>0</v>
      </c>
      <c r="AZ3872" s="92">
        <v>36680</v>
      </c>
      <c r="BA3872" s="91" t="s">
        <v>183</v>
      </c>
      <c r="BB3872" s="92">
        <v>41506</v>
      </c>
      <c r="BC3872" s="91" t="s">
        <v>87</v>
      </c>
    </row>
    <row r="3873" spans="1:55">
      <c r="A3873" s="91">
        <f t="shared" si="60"/>
        <v>3872</v>
      </c>
      <c r="B3873" s="91">
        <v>5159001</v>
      </c>
      <c r="C3873" s="91">
        <v>94</v>
      </c>
      <c r="D3873" s="91">
        <v>29</v>
      </c>
      <c r="E3873" s="91">
        <v>51590</v>
      </c>
      <c r="F3873" s="91">
        <v>1</v>
      </c>
      <c r="G3873" s="91" t="s">
        <v>32495</v>
      </c>
      <c r="I3873" s="91" t="s">
        <v>32496</v>
      </c>
      <c r="J3873" s="91" t="s">
        <v>32495</v>
      </c>
      <c r="K3873" s="91" t="s">
        <v>2256</v>
      </c>
      <c r="L3873" s="91" t="s">
        <v>32497</v>
      </c>
      <c r="O3873" s="91" t="s">
        <v>32498</v>
      </c>
      <c r="P3873" s="91" t="s">
        <v>87</v>
      </c>
      <c r="U3873" s="91">
        <v>0</v>
      </c>
      <c r="V3873" s="91">
        <v>500000</v>
      </c>
      <c r="W3873" s="91">
        <v>100</v>
      </c>
      <c r="X3873" s="91">
        <v>0</v>
      </c>
      <c r="Y3873" s="91">
        <v>0</v>
      </c>
      <c r="Z3873" s="91">
        <v>0</v>
      </c>
      <c r="AA3873" s="91">
        <v>0</v>
      </c>
      <c r="AB3873" s="91">
        <v>0</v>
      </c>
      <c r="AC3873" s="91">
        <v>0</v>
      </c>
      <c r="AD3873" s="91">
        <v>0</v>
      </c>
      <c r="AE3873" s="91">
        <v>0</v>
      </c>
      <c r="AF3873" s="91">
        <v>1</v>
      </c>
      <c r="AG3873" s="91">
        <v>559</v>
      </c>
      <c r="AH3873" s="91">
        <v>200458</v>
      </c>
      <c r="AI3873" s="91">
        <v>1</v>
      </c>
      <c r="AJ3873" s="91" t="s">
        <v>32499</v>
      </c>
      <c r="AK3873" s="91">
        <v>0</v>
      </c>
      <c r="AL3873" s="91">
        <v>0</v>
      </c>
      <c r="AM3873" s="91" t="s">
        <v>87</v>
      </c>
      <c r="AO3873" s="91">
        <v>0</v>
      </c>
      <c r="AP3873" s="91">
        <v>2</v>
      </c>
      <c r="AQ3873" s="91" t="s">
        <v>87</v>
      </c>
      <c r="AR3873" s="91" t="s">
        <v>87</v>
      </c>
      <c r="AW3873" s="91">
        <v>1</v>
      </c>
      <c r="AX3873" s="91">
        <v>0</v>
      </c>
      <c r="AZ3873" s="92">
        <v>36680</v>
      </c>
      <c r="BA3873" s="91" t="s">
        <v>183</v>
      </c>
      <c r="BB3873" s="92">
        <v>37580</v>
      </c>
      <c r="BC3873" s="91" t="s">
        <v>87</v>
      </c>
    </row>
    <row r="3874" spans="1:55">
      <c r="A3874" s="91">
        <f t="shared" si="60"/>
        <v>3873</v>
      </c>
      <c r="B3874" s="91">
        <v>5191001</v>
      </c>
      <c r="C3874" s="91">
        <v>30</v>
      </c>
      <c r="D3874" s="91">
        <v>29</v>
      </c>
      <c r="E3874" s="91">
        <v>51910</v>
      </c>
      <c r="F3874" s="91">
        <v>1</v>
      </c>
      <c r="G3874" s="91" t="s">
        <v>32500</v>
      </c>
      <c r="I3874" s="91" t="s">
        <v>32501</v>
      </c>
      <c r="J3874" s="91" t="s">
        <v>32502</v>
      </c>
      <c r="K3874" s="91" t="s">
        <v>2134</v>
      </c>
      <c r="L3874" s="91" t="s">
        <v>32503</v>
      </c>
      <c r="M3874" s="91" t="s">
        <v>32504</v>
      </c>
      <c r="O3874" s="91" t="s">
        <v>32505</v>
      </c>
      <c r="P3874" s="91" t="s">
        <v>32506</v>
      </c>
      <c r="U3874" s="91">
        <v>0</v>
      </c>
      <c r="V3874" s="91">
        <v>500000</v>
      </c>
      <c r="W3874" s="91">
        <v>0</v>
      </c>
      <c r="X3874" s="91">
        <v>100</v>
      </c>
      <c r="Y3874" s="91">
        <v>120</v>
      </c>
      <c r="Z3874" s="91">
        <v>40</v>
      </c>
      <c r="AA3874" s="91">
        <v>60</v>
      </c>
      <c r="AB3874" s="91">
        <v>120</v>
      </c>
      <c r="AC3874" s="91">
        <v>0</v>
      </c>
      <c r="AD3874" s="91">
        <v>100</v>
      </c>
      <c r="AE3874" s="91">
        <v>120</v>
      </c>
      <c r="AF3874" s="91">
        <v>5</v>
      </c>
      <c r="AG3874" s="91">
        <v>352</v>
      </c>
      <c r="AH3874" s="91">
        <v>149348</v>
      </c>
      <c r="AI3874" s="91">
        <v>1</v>
      </c>
      <c r="AJ3874" s="91" t="s">
        <v>32507</v>
      </c>
      <c r="AK3874" s="91">
        <v>0</v>
      </c>
      <c r="AL3874" s="91">
        <v>1</v>
      </c>
      <c r="AM3874" s="91" t="s">
        <v>32508</v>
      </c>
      <c r="AN3874" s="91" t="s">
        <v>431</v>
      </c>
      <c r="AO3874" s="91">
        <v>1</v>
      </c>
      <c r="AP3874" s="91">
        <v>2</v>
      </c>
      <c r="AQ3874" s="91" t="s">
        <v>87</v>
      </c>
      <c r="AR3874" s="91" t="s">
        <v>87</v>
      </c>
      <c r="AW3874" s="91">
        <v>1</v>
      </c>
      <c r="AX3874" s="91">
        <v>0</v>
      </c>
      <c r="AZ3874" s="92">
        <v>36680</v>
      </c>
      <c r="BA3874" s="91" t="s">
        <v>183</v>
      </c>
      <c r="BB3874" s="92">
        <v>41543</v>
      </c>
      <c r="BC3874" s="91" t="s">
        <v>87</v>
      </c>
    </row>
    <row r="3875" spans="1:55">
      <c r="A3875" s="91">
        <f t="shared" si="60"/>
        <v>3874</v>
      </c>
      <c r="B3875" s="91">
        <v>5250003</v>
      </c>
      <c r="C3875" s="91">
        <v>70</v>
      </c>
      <c r="D3875" s="91">
        <v>29</v>
      </c>
      <c r="E3875" s="91">
        <v>52500</v>
      </c>
      <c r="F3875" s="91">
        <v>3</v>
      </c>
      <c r="G3875" s="91" t="s">
        <v>32509</v>
      </c>
      <c r="I3875" s="91" t="s">
        <v>32510</v>
      </c>
      <c r="J3875" s="91" t="s">
        <v>32509</v>
      </c>
      <c r="K3875" s="91" t="s">
        <v>32511</v>
      </c>
      <c r="L3875" s="91" t="s">
        <v>32512</v>
      </c>
      <c r="O3875" s="91" t="s">
        <v>32513</v>
      </c>
      <c r="P3875" s="91" t="s">
        <v>32514</v>
      </c>
      <c r="U3875" s="91">
        <v>0</v>
      </c>
      <c r="V3875" s="91">
        <v>500000</v>
      </c>
      <c r="W3875" s="91">
        <v>0</v>
      </c>
      <c r="X3875" s="91">
        <v>100</v>
      </c>
      <c r="Y3875" s="91">
        <v>120</v>
      </c>
      <c r="Z3875" s="91">
        <v>40</v>
      </c>
      <c r="AA3875" s="91">
        <v>60</v>
      </c>
      <c r="AB3875" s="91">
        <v>120</v>
      </c>
      <c r="AC3875" s="91">
        <v>0</v>
      </c>
      <c r="AD3875" s="91">
        <v>100</v>
      </c>
      <c r="AE3875" s="91">
        <v>120</v>
      </c>
      <c r="AF3875" s="91">
        <v>1</v>
      </c>
      <c r="AG3875" s="91">
        <v>438</v>
      </c>
      <c r="AH3875" s="91">
        <v>103065</v>
      </c>
      <c r="AI3875" s="91">
        <v>2</v>
      </c>
      <c r="AJ3875" s="91" t="s">
        <v>32515</v>
      </c>
      <c r="AK3875" s="91">
        <v>0</v>
      </c>
      <c r="AL3875" s="91">
        <v>0</v>
      </c>
      <c r="AM3875" s="91" t="s">
        <v>87</v>
      </c>
      <c r="AO3875" s="91">
        <v>0</v>
      </c>
      <c r="AP3875" s="91">
        <v>2</v>
      </c>
      <c r="AQ3875" s="91" t="s">
        <v>87</v>
      </c>
      <c r="AR3875" s="91" t="s">
        <v>87</v>
      </c>
      <c r="AW3875" s="91">
        <v>1</v>
      </c>
      <c r="AX3875" s="91">
        <v>0</v>
      </c>
      <c r="AZ3875" s="92">
        <v>36680</v>
      </c>
      <c r="BA3875" s="91" t="s">
        <v>183</v>
      </c>
      <c r="BB3875" s="92">
        <v>38468</v>
      </c>
      <c r="BC3875" s="91" t="s">
        <v>87</v>
      </c>
    </row>
    <row r="3876" spans="1:55">
      <c r="A3876" s="91">
        <f t="shared" si="60"/>
        <v>3875</v>
      </c>
      <c r="B3876" s="91">
        <v>5333002</v>
      </c>
      <c r="C3876" s="91">
        <v>30</v>
      </c>
      <c r="D3876" s="91">
        <v>29</v>
      </c>
      <c r="E3876" s="91">
        <v>53330</v>
      </c>
      <c r="F3876" s="91">
        <v>2</v>
      </c>
      <c r="G3876" s="91" t="s">
        <v>30981</v>
      </c>
      <c r="I3876" s="91" t="s">
        <v>14846</v>
      </c>
      <c r="J3876" s="91" t="s">
        <v>30981</v>
      </c>
      <c r="K3876" s="91" t="s">
        <v>32516</v>
      </c>
      <c r="L3876" s="91" t="s">
        <v>32517</v>
      </c>
      <c r="O3876" s="91" t="s">
        <v>32518</v>
      </c>
      <c r="P3876" s="91" t="s">
        <v>32519</v>
      </c>
      <c r="U3876" s="91">
        <v>1</v>
      </c>
      <c r="V3876" s="91">
        <v>500000</v>
      </c>
      <c r="W3876" s="91">
        <v>0</v>
      </c>
      <c r="X3876" s="91">
        <v>100</v>
      </c>
      <c r="Y3876" s="91">
        <v>120</v>
      </c>
      <c r="Z3876" s="91">
        <v>40</v>
      </c>
      <c r="AA3876" s="91">
        <v>60</v>
      </c>
      <c r="AB3876" s="91">
        <v>120</v>
      </c>
      <c r="AC3876" s="91">
        <v>40</v>
      </c>
      <c r="AD3876" s="91">
        <v>60</v>
      </c>
      <c r="AE3876" s="91">
        <v>120</v>
      </c>
      <c r="AF3876" s="91">
        <v>5</v>
      </c>
      <c r="AG3876" s="91">
        <v>110</v>
      </c>
      <c r="AH3876" s="91">
        <v>9001762</v>
      </c>
      <c r="AI3876" s="91">
        <v>2</v>
      </c>
      <c r="AJ3876" s="91" t="s">
        <v>32520</v>
      </c>
      <c r="AK3876" s="91">
        <v>0</v>
      </c>
      <c r="AL3876" s="91">
        <v>0</v>
      </c>
      <c r="AM3876" s="91" t="s">
        <v>87</v>
      </c>
      <c r="AO3876" s="91">
        <v>0</v>
      </c>
      <c r="AP3876" s="91">
        <v>2</v>
      </c>
      <c r="AQ3876" s="91">
        <v>1238161</v>
      </c>
      <c r="AR3876" s="91" t="s">
        <v>87</v>
      </c>
      <c r="AU3876" s="93">
        <v>42060</v>
      </c>
      <c r="AW3876" s="91">
        <v>1</v>
      </c>
      <c r="AX3876" s="91">
        <v>0</v>
      </c>
      <c r="AZ3876" s="92">
        <v>36680</v>
      </c>
      <c r="BA3876" s="91" t="s">
        <v>183</v>
      </c>
      <c r="BB3876" s="92">
        <v>42057</v>
      </c>
      <c r="BC3876" s="91" t="s">
        <v>87</v>
      </c>
    </row>
    <row r="3877" spans="1:55">
      <c r="A3877" s="91">
        <f t="shared" si="60"/>
        <v>3876</v>
      </c>
      <c r="B3877" s="91">
        <v>5425001</v>
      </c>
      <c r="C3877" s="91">
        <v>80</v>
      </c>
      <c r="D3877" s="91">
        <v>29</v>
      </c>
      <c r="E3877" s="91">
        <v>54250</v>
      </c>
      <c r="F3877" s="91">
        <v>1</v>
      </c>
      <c r="G3877" s="91" t="s">
        <v>32521</v>
      </c>
      <c r="I3877" s="91" t="s">
        <v>32522</v>
      </c>
      <c r="J3877" s="91" t="s">
        <v>32521</v>
      </c>
      <c r="K3877" s="91" t="s">
        <v>1225</v>
      </c>
      <c r="L3877" s="91" t="s">
        <v>32523</v>
      </c>
      <c r="O3877" s="91" t="s">
        <v>32524</v>
      </c>
      <c r="P3877" s="91" t="s">
        <v>87</v>
      </c>
      <c r="U3877" s="91">
        <v>0</v>
      </c>
      <c r="V3877" s="91">
        <v>500000</v>
      </c>
      <c r="W3877" s="91">
        <v>0</v>
      </c>
      <c r="X3877" s="91">
        <v>100</v>
      </c>
      <c r="Y3877" s="91">
        <v>120</v>
      </c>
      <c r="Z3877" s="91">
        <v>40</v>
      </c>
      <c r="AA3877" s="91">
        <v>60</v>
      </c>
      <c r="AB3877" s="91">
        <v>120</v>
      </c>
      <c r="AC3877" s="91">
        <v>40</v>
      </c>
      <c r="AD3877" s="91">
        <v>60</v>
      </c>
      <c r="AE3877" s="91">
        <v>138</v>
      </c>
      <c r="AF3877" s="91">
        <v>182</v>
      </c>
      <c r="AG3877" s="91">
        <v>215</v>
      </c>
      <c r="AH3877" s="91">
        <v>37773</v>
      </c>
      <c r="AI3877" s="91">
        <v>1</v>
      </c>
      <c r="AJ3877" s="91" t="s">
        <v>32525</v>
      </c>
      <c r="AK3877" s="91">
        <v>0</v>
      </c>
      <c r="AL3877" s="91">
        <v>0</v>
      </c>
      <c r="AM3877" s="91" t="s">
        <v>87</v>
      </c>
      <c r="AO3877" s="91">
        <v>0</v>
      </c>
      <c r="AP3877" s="91">
        <v>2</v>
      </c>
      <c r="AQ3877" s="91" t="s">
        <v>87</v>
      </c>
      <c r="AR3877" s="91" t="s">
        <v>87</v>
      </c>
      <c r="AW3877" s="91">
        <v>1</v>
      </c>
      <c r="AX3877" s="91">
        <v>0</v>
      </c>
      <c r="AZ3877" s="92">
        <v>36680</v>
      </c>
      <c r="BA3877" s="91" t="s">
        <v>183</v>
      </c>
      <c r="BB3877" s="92">
        <v>36826</v>
      </c>
      <c r="BC3877" s="91" t="s">
        <v>87</v>
      </c>
    </row>
    <row r="3878" spans="1:55">
      <c r="A3878" s="91">
        <f t="shared" si="60"/>
        <v>3877</v>
      </c>
      <c r="B3878" s="91">
        <v>5602001</v>
      </c>
      <c r="C3878" s="91">
        <v>50</v>
      </c>
      <c r="D3878" s="91">
        <v>29</v>
      </c>
      <c r="E3878" s="91">
        <v>56020</v>
      </c>
      <c r="F3878" s="91">
        <v>1</v>
      </c>
      <c r="G3878" s="91" t="s">
        <v>32526</v>
      </c>
      <c r="I3878" s="91" t="s">
        <v>32527</v>
      </c>
      <c r="J3878" s="91" t="s">
        <v>32528</v>
      </c>
      <c r="K3878" s="91" t="s">
        <v>2296</v>
      </c>
      <c r="L3878" s="91" t="s">
        <v>32529</v>
      </c>
      <c r="O3878" s="91" t="s">
        <v>32530</v>
      </c>
      <c r="P3878" s="91" t="s">
        <v>87</v>
      </c>
      <c r="U3878" s="91">
        <v>0</v>
      </c>
      <c r="V3878" s="91">
        <v>500000</v>
      </c>
      <c r="W3878" s="91">
        <v>0</v>
      </c>
      <c r="X3878" s="91">
        <v>100</v>
      </c>
      <c r="Y3878" s="91">
        <v>120</v>
      </c>
      <c r="Z3878" s="91">
        <v>0</v>
      </c>
      <c r="AA3878" s="91">
        <v>100</v>
      </c>
      <c r="AB3878" s="91">
        <v>120</v>
      </c>
      <c r="AC3878" s="91">
        <v>0</v>
      </c>
      <c r="AD3878" s="91">
        <v>100</v>
      </c>
      <c r="AE3878" s="91">
        <v>120</v>
      </c>
      <c r="AF3878" s="91">
        <v>10</v>
      </c>
      <c r="AG3878" s="91">
        <v>721</v>
      </c>
      <c r="AH3878" s="91">
        <v>541435</v>
      </c>
      <c r="AI3878" s="91">
        <v>2</v>
      </c>
      <c r="AJ3878" s="91" t="s">
        <v>32531</v>
      </c>
      <c r="AK3878" s="91">
        <v>0</v>
      </c>
      <c r="AL3878" s="91">
        <v>0</v>
      </c>
      <c r="AM3878" s="91" t="s">
        <v>87</v>
      </c>
      <c r="AO3878" s="91">
        <v>0</v>
      </c>
      <c r="AP3878" s="91">
        <v>2</v>
      </c>
      <c r="AQ3878" s="91" t="s">
        <v>87</v>
      </c>
      <c r="AR3878" s="91" t="s">
        <v>87</v>
      </c>
      <c r="AW3878" s="91">
        <v>1</v>
      </c>
      <c r="AX3878" s="91">
        <v>0</v>
      </c>
      <c r="AZ3878" s="92">
        <v>36680</v>
      </c>
      <c r="BA3878" s="91" t="s">
        <v>183</v>
      </c>
      <c r="BB3878" s="92">
        <v>38750</v>
      </c>
      <c r="BC3878" s="91" t="s">
        <v>87</v>
      </c>
    </row>
    <row r="3879" spans="1:55">
      <c r="A3879" s="91">
        <f t="shared" si="60"/>
        <v>3878</v>
      </c>
      <c r="B3879" s="91">
        <v>5676006</v>
      </c>
      <c r="C3879" s="91">
        <v>80</v>
      </c>
      <c r="D3879" s="91">
        <v>29</v>
      </c>
      <c r="E3879" s="91">
        <v>56760</v>
      </c>
      <c r="F3879" s="91">
        <v>6</v>
      </c>
      <c r="G3879" s="91" t="s">
        <v>2905</v>
      </c>
      <c r="I3879" s="91" t="s">
        <v>2906</v>
      </c>
      <c r="J3879" s="91" t="s">
        <v>2907</v>
      </c>
      <c r="K3879" s="91" t="s">
        <v>2951</v>
      </c>
      <c r="L3879" s="91" t="s">
        <v>32532</v>
      </c>
      <c r="M3879" s="91" t="s">
        <v>32533</v>
      </c>
      <c r="O3879" s="91" t="s">
        <v>32534</v>
      </c>
      <c r="P3879" s="91" t="s">
        <v>32535</v>
      </c>
      <c r="U3879" s="91">
        <v>1</v>
      </c>
      <c r="V3879" s="91">
        <v>500000</v>
      </c>
      <c r="W3879" s="91">
        <v>0</v>
      </c>
      <c r="X3879" s="91">
        <v>100</v>
      </c>
      <c r="Y3879" s="91">
        <v>120</v>
      </c>
      <c r="Z3879" s="91">
        <v>40</v>
      </c>
      <c r="AA3879" s="91">
        <v>60</v>
      </c>
      <c r="AB3879" s="91">
        <v>120</v>
      </c>
      <c r="AC3879" s="91">
        <v>40</v>
      </c>
      <c r="AD3879" s="91">
        <v>60</v>
      </c>
      <c r="AE3879" s="91">
        <v>120</v>
      </c>
      <c r="AF3879" s="91">
        <v>5</v>
      </c>
      <c r="AG3879" s="91">
        <v>571</v>
      </c>
      <c r="AH3879" s="91">
        <v>7805</v>
      </c>
      <c r="AI3879" s="91">
        <v>1</v>
      </c>
      <c r="AJ3879" s="91" t="s">
        <v>2911</v>
      </c>
      <c r="AK3879" s="91">
        <v>0</v>
      </c>
      <c r="AL3879" s="91">
        <v>0</v>
      </c>
      <c r="AM3879" s="91" t="s">
        <v>87</v>
      </c>
      <c r="AO3879" s="91">
        <v>0</v>
      </c>
      <c r="AP3879" s="91">
        <v>2</v>
      </c>
      <c r="AQ3879" s="91">
        <v>1003037</v>
      </c>
      <c r="AR3879" s="91" t="s">
        <v>87</v>
      </c>
      <c r="AU3879" s="93">
        <v>42060</v>
      </c>
      <c r="AW3879" s="91">
        <v>1</v>
      </c>
      <c r="AX3879" s="91">
        <v>0</v>
      </c>
      <c r="AZ3879" s="92">
        <v>36680</v>
      </c>
      <c r="BA3879" s="91" t="s">
        <v>183</v>
      </c>
      <c r="BB3879" s="92">
        <v>42057</v>
      </c>
      <c r="BC3879" s="91" t="s">
        <v>87</v>
      </c>
    </row>
    <row r="3880" spans="1:55">
      <c r="A3880" s="91">
        <f t="shared" si="60"/>
        <v>3879</v>
      </c>
      <c r="B3880" s="91">
        <v>5927001</v>
      </c>
      <c r="C3880" s="91">
        <v>80</v>
      </c>
      <c r="D3880" s="91">
        <v>29</v>
      </c>
      <c r="E3880" s="91">
        <v>59270</v>
      </c>
      <c r="F3880" s="91">
        <v>1</v>
      </c>
      <c r="G3880" s="91" t="s">
        <v>32536</v>
      </c>
      <c r="I3880" s="91" t="s">
        <v>32537</v>
      </c>
      <c r="J3880" s="91" t="s">
        <v>32536</v>
      </c>
      <c r="K3880" s="91" t="s">
        <v>187</v>
      </c>
      <c r="L3880" s="91" t="s">
        <v>32538</v>
      </c>
      <c r="M3880" s="91" t="s">
        <v>32539</v>
      </c>
      <c r="O3880" s="91" t="s">
        <v>32540</v>
      </c>
      <c r="P3880" s="91" t="s">
        <v>87</v>
      </c>
      <c r="U3880" s="91">
        <v>0</v>
      </c>
      <c r="V3880" s="91">
        <v>500000</v>
      </c>
      <c r="W3880" s="91">
        <v>0</v>
      </c>
      <c r="X3880" s="91">
        <v>100</v>
      </c>
      <c r="Y3880" s="91">
        <v>120</v>
      </c>
      <c r="Z3880" s="91">
        <v>40</v>
      </c>
      <c r="AA3880" s="91">
        <v>60</v>
      </c>
      <c r="AB3880" s="91">
        <v>120</v>
      </c>
      <c r="AC3880" s="91">
        <v>40</v>
      </c>
      <c r="AD3880" s="91">
        <v>60</v>
      </c>
      <c r="AE3880" s="91">
        <v>120</v>
      </c>
      <c r="AF3880" s="91">
        <v>9</v>
      </c>
      <c r="AG3880" s="91">
        <v>500</v>
      </c>
      <c r="AH3880" s="91">
        <v>1023375</v>
      </c>
      <c r="AI3880" s="91">
        <v>2</v>
      </c>
      <c r="AJ3880" s="91" t="s">
        <v>32541</v>
      </c>
      <c r="AK3880" s="91">
        <v>0</v>
      </c>
      <c r="AL3880" s="91">
        <v>0</v>
      </c>
      <c r="AM3880" s="91" t="s">
        <v>87</v>
      </c>
      <c r="AO3880" s="91">
        <v>0</v>
      </c>
      <c r="AP3880" s="91">
        <v>2</v>
      </c>
      <c r="AQ3880" s="91" t="s">
        <v>87</v>
      </c>
      <c r="AR3880" s="91" t="s">
        <v>87</v>
      </c>
      <c r="AW3880" s="91">
        <v>1</v>
      </c>
      <c r="AX3880" s="91">
        <v>0</v>
      </c>
      <c r="AZ3880" s="92">
        <v>36680</v>
      </c>
      <c r="BA3880" s="91" t="s">
        <v>183</v>
      </c>
      <c r="BB3880" s="92">
        <v>37854</v>
      </c>
      <c r="BC3880" s="91" t="s">
        <v>87</v>
      </c>
    </row>
    <row r="3881" spans="1:55">
      <c r="A3881" s="91">
        <f t="shared" si="60"/>
        <v>3880</v>
      </c>
      <c r="B3881" s="91">
        <v>6018001</v>
      </c>
      <c r="C3881" s="91">
        <v>20</v>
      </c>
      <c r="D3881" s="91">
        <v>29</v>
      </c>
      <c r="E3881" s="91">
        <v>60180</v>
      </c>
      <c r="F3881" s="91">
        <v>1</v>
      </c>
      <c r="G3881" s="91" t="s">
        <v>32542</v>
      </c>
      <c r="I3881" s="91" t="s">
        <v>32543</v>
      </c>
      <c r="J3881" s="91" t="s">
        <v>32544</v>
      </c>
      <c r="K3881" s="91" t="s">
        <v>32545</v>
      </c>
      <c r="L3881" s="91" t="s">
        <v>32546</v>
      </c>
      <c r="O3881" s="91" t="s">
        <v>32547</v>
      </c>
      <c r="P3881" s="91" t="s">
        <v>32548</v>
      </c>
      <c r="U3881" s="91">
        <v>0</v>
      </c>
      <c r="V3881" s="91">
        <v>500000</v>
      </c>
      <c r="W3881" s="91">
        <v>100</v>
      </c>
      <c r="X3881" s="91">
        <v>0</v>
      </c>
      <c r="Y3881" s="91">
        <v>0</v>
      </c>
      <c r="Z3881" s="91">
        <v>0</v>
      </c>
      <c r="AA3881" s="91">
        <v>0</v>
      </c>
      <c r="AB3881" s="91">
        <v>0</v>
      </c>
      <c r="AC3881" s="91">
        <v>0</v>
      </c>
      <c r="AD3881" s="91">
        <v>0</v>
      </c>
      <c r="AE3881" s="91">
        <v>0</v>
      </c>
      <c r="AF3881" s="91">
        <v>130</v>
      </c>
      <c r="AG3881" s="91">
        <v>104</v>
      </c>
      <c r="AH3881" s="91">
        <v>7016518</v>
      </c>
      <c r="AI3881" s="91">
        <v>1</v>
      </c>
      <c r="AJ3881" s="91" t="s">
        <v>32549</v>
      </c>
      <c r="AK3881" s="91">
        <v>0</v>
      </c>
      <c r="AL3881" s="91">
        <v>0</v>
      </c>
      <c r="AM3881" s="91" t="s">
        <v>87</v>
      </c>
      <c r="AO3881" s="91">
        <v>0</v>
      </c>
      <c r="AP3881" s="91">
        <v>2</v>
      </c>
      <c r="AQ3881" s="91" t="s">
        <v>87</v>
      </c>
      <c r="AR3881" s="91" t="s">
        <v>87</v>
      </c>
      <c r="AW3881" s="91">
        <v>1</v>
      </c>
      <c r="AX3881" s="91">
        <v>0</v>
      </c>
      <c r="AZ3881" s="92">
        <v>36680</v>
      </c>
      <c r="BA3881" s="91" t="s">
        <v>183</v>
      </c>
      <c r="BB3881" s="92">
        <v>39043</v>
      </c>
      <c r="BC3881" s="91" t="s">
        <v>87</v>
      </c>
    </row>
    <row r="3882" spans="1:55">
      <c r="A3882" s="91">
        <f t="shared" si="60"/>
        <v>3881</v>
      </c>
      <c r="B3882" s="91">
        <v>6110002</v>
      </c>
      <c r="C3882" s="91">
        <v>70</v>
      </c>
      <c r="D3882" s="91">
        <v>29</v>
      </c>
      <c r="E3882" s="91">
        <v>61100</v>
      </c>
      <c r="F3882" s="91">
        <v>2</v>
      </c>
      <c r="G3882" s="91" t="s">
        <v>3023</v>
      </c>
      <c r="I3882" s="91" t="s">
        <v>3024</v>
      </c>
      <c r="J3882" s="91" t="s">
        <v>3025</v>
      </c>
      <c r="K3882" s="91" t="s">
        <v>20273</v>
      </c>
      <c r="L3882" s="91" t="s">
        <v>32550</v>
      </c>
      <c r="M3882" s="91" t="s">
        <v>32551</v>
      </c>
      <c r="O3882" s="91" t="s">
        <v>32552</v>
      </c>
      <c r="P3882" s="91" t="s">
        <v>32553</v>
      </c>
      <c r="U3882" s="91">
        <v>1</v>
      </c>
      <c r="V3882" s="91">
        <v>500000</v>
      </c>
      <c r="W3882" s="91">
        <v>0</v>
      </c>
      <c r="X3882" s="91">
        <v>100</v>
      </c>
      <c r="Y3882" s="91">
        <v>120</v>
      </c>
      <c r="Z3882" s="91">
        <v>30</v>
      </c>
      <c r="AA3882" s="91">
        <v>70</v>
      </c>
      <c r="AB3882" s="91">
        <v>120</v>
      </c>
      <c r="AC3882" s="91">
        <v>0</v>
      </c>
      <c r="AD3882" s="91">
        <v>100</v>
      </c>
      <c r="AE3882" s="91">
        <v>120</v>
      </c>
      <c r="AF3882" s="91">
        <v>5</v>
      </c>
      <c r="AG3882" s="91">
        <v>533</v>
      </c>
      <c r="AH3882" s="91">
        <v>9002411</v>
      </c>
      <c r="AI3882" s="91">
        <v>2</v>
      </c>
      <c r="AJ3882" s="91" t="s">
        <v>17633</v>
      </c>
      <c r="AK3882" s="91">
        <v>0</v>
      </c>
      <c r="AL3882" s="91">
        <v>0</v>
      </c>
      <c r="AM3882" s="91" t="s">
        <v>87</v>
      </c>
      <c r="AO3882" s="91">
        <v>0</v>
      </c>
      <c r="AP3882" s="91">
        <v>2</v>
      </c>
      <c r="AQ3882" s="91">
        <v>1047989</v>
      </c>
      <c r="AR3882" s="91" t="s">
        <v>87</v>
      </c>
      <c r="AU3882" s="93">
        <v>42060</v>
      </c>
      <c r="AW3882" s="91">
        <v>1</v>
      </c>
      <c r="AX3882" s="91">
        <v>0</v>
      </c>
      <c r="AZ3882" s="92">
        <v>36680</v>
      </c>
      <c r="BA3882" s="91" t="s">
        <v>183</v>
      </c>
      <c r="BB3882" s="92">
        <v>43000.063310185185</v>
      </c>
      <c r="BC3882" s="91" t="s">
        <v>233</v>
      </c>
    </row>
    <row r="3883" spans="1:55">
      <c r="A3883" s="91">
        <f t="shared" si="60"/>
        <v>3882</v>
      </c>
      <c r="B3883" s="91">
        <v>6119001</v>
      </c>
      <c r="C3883" s="91">
        <v>50</v>
      </c>
      <c r="D3883" s="91">
        <v>29</v>
      </c>
      <c r="E3883" s="91">
        <v>61190</v>
      </c>
      <c r="F3883" s="91">
        <v>1</v>
      </c>
      <c r="G3883" s="91" t="s">
        <v>32554</v>
      </c>
      <c r="I3883" s="91" t="s">
        <v>32555</v>
      </c>
      <c r="J3883" s="91" t="s">
        <v>32555</v>
      </c>
      <c r="K3883" s="91" t="s">
        <v>32556</v>
      </c>
      <c r="L3883" s="91" t="s">
        <v>32557</v>
      </c>
      <c r="O3883" s="91" t="s">
        <v>32558</v>
      </c>
      <c r="P3883" s="91" t="s">
        <v>32559</v>
      </c>
      <c r="U3883" s="91">
        <v>0</v>
      </c>
      <c r="V3883" s="91">
        <v>500000</v>
      </c>
      <c r="W3883" s="91">
        <v>0</v>
      </c>
      <c r="X3883" s="91">
        <v>100</v>
      </c>
      <c r="Y3883" s="91">
        <v>120</v>
      </c>
      <c r="Z3883" s="91">
        <v>0</v>
      </c>
      <c r="AA3883" s="91">
        <v>100</v>
      </c>
      <c r="AB3883" s="91">
        <v>120</v>
      </c>
      <c r="AC3883" s="91">
        <v>0</v>
      </c>
      <c r="AD3883" s="91">
        <v>100</v>
      </c>
      <c r="AE3883" s="91">
        <v>120</v>
      </c>
      <c r="AF3883" s="91">
        <v>5</v>
      </c>
      <c r="AG3883" s="91">
        <v>644</v>
      </c>
      <c r="AH3883" s="91">
        <v>1254853</v>
      </c>
      <c r="AI3883" s="91">
        <v>1</v>
      </c>
      <c r="AJ3883" s="91" t="s">
        <v>32560</v>
      </c>
      <c r="AK3883" s="91">
        <v>0</v>
      </c>
      <c r="AL3883" s="91">
        <v>0</v>
      </c>
      <c r="AM3883" s="91" t="s">
        <v>87</v>
      </c>
      <c r="AO3883" s="91">
        <v>0</v>
      </c>
      <c r="AP3883" s="91">
        <v>2</v>
      </c>
      <c r="AQ3883" s="91" t="s">
        <v>87</v>
      </c>
      <c r="AR3883" s="91" t="s">
        <v>87</v>
      </c>
      <c r="AW3883" s="91">
        <v>1</v>
      </c>
      <c r="AX3883" s="91">
        <v>0</v>
      </c>
      <c r="AZ3883" s="92">
        <v>36680</v>
      </c>
      <c r="BA3883" s="91" t="s">
        <v>183</v>
      </c>
      <c r="BB3883" s="92">
        <v>39959</v>
      </c>
      <c r="BC3883" s="91" t="s">
        <v>87</v>
      </c>
    </row>
    <row r="3884" spans="1:55">
      <c r="A3884" s="91">
        <f t="shared" si="60"/>
        <v>3883</v>
      </c>
      <c r="B3884" s="91">
        <v>6170001</v>
      </c>
      <c r="C3884" s="91">
        <v>30</v>
      </c>
      <c r="D3884" s="91">
        <v>29</v>
      </c>
      <c r="E3884" s="91">
        <v>61700</v>
      </c>
      <c r="F3884" s="91">
        <v>1</v>
      </c>
      <c r="G3884" s="91" t="s">
        <v>32561</v>
      </c>
      <c r="I3884" s="91" t="s">
        <v>32562</v>
      </c>
      <c r="J3884" s="91" t="s">
        <v>32561</v>
      </c>
      <c r="K3884" s="91" t="s">
        <v>10652</v>
      </c>
      <c r="L3884" s="91" t="s">
        <v>32563</v>
      </c>
      <c r="O3884" s="91" t="s">
        <v>32564</v>
      </c>
      <c r="P3884" s="91" t="s">
        <v>87</v>
      </c>
      <c r="U3884" s="91">
        <v>0</v>
      </c>
      <c r="V3884" s="91">
        <v>500000</v>
      </c>
      <c r="W3884" s="91">
        <v>100</v>
      </c>
      <c r="X3884" s="91">
        <v>0</v>
      </c>
      <c r="Y3884" s="91">
        <v>0</v>
      </c>
      <c r="Z3884" s="91">
        <v>0</v>
      </c>
      <c r="AA3884" s="91">
        <v>0</v>
      </c>
      <c r="AB3884" s="91">
        <v>0</v>
      </c>
      <c r="AC3884" s="91">
        <v>0</v>
      </c>
      <c r="AD3884" s="91">
        <v>0</v>
      </c>
      <c r="AE3884" s="91">
        <v>0</v>
      </c>
      <c r="AF3884" s="91">
        <v>597</v>
      </c>
      <c r="AG3884" s="91">
        <v>864</v>
      </c>
      <c r="AH3884" s="91">
        <v>475369</v>
      </c>
      <c r="AI3884" s="91">
        <v>1</v>
      </c>
      <c r="AJ3884" s="91" t="s">
        <v>32565</v>
      </c>
      <c r="AK3884" s="91">
        <v>0</v>
      </c>
      <c r="AL3884" s="91">
        <v>0</v>
      </c>
      <c r="AM3884" s="91" t="s">
        <v>87</v>
      </c>
      <c r="AO3884" s="91">
        <v>0</v>
      </c>
      <c r="AP3884" s="91">
        <v>2</v>
      </c>
      <c r="AQ3884" s="91" t="s">
        <v>87</v>
      </c>
      <c r="AR3884" s="91" t="s">
        <v>87</v>
      </c>
      <c r="AW3884" s="91">
        <v>1</v>
      </c>
      <c r="AX3884" s="91">
        <v>0</v>
      </c>
      <c r="AZ3884" s="92">
        <v>36680</v>
      </c>
      <c r="BA3884" s="91" t="s">
        <v>183</v>
      </c>
      <c r="BB3884" s="92">
        <v>43061.064039351855</v>
      </c>
      <c r="BC3884" s="91" t="s">
        <v>233</v>
      </c>
    </row>
    <row r="3885" spans="1:55">
      <c r="A3885" s="91">
        <f t="shared" si="60"/>
        <v>3884</v>
      </c>
      <c r="B3885" s="91">
        <v>6197012</v>
      </c>
      <c r="C3885" s="91">
        <v>70</v>
      </c>
      <c r="D3885" s="91">
        <v>29</v>
      </c>
      <c r="E3885" s="91" t="s">
        <v>87</v>
      </c>
      <c r="F3885" s="91" t="s">
        <v>87</v>
      </c>
      <c r="G3885" s="91" t="s">
        <v>32566</v>
      </c>
      <c r="I3885" s="91" t="s">
        <v>32567</v>
      </c>
      <c r="J3885" s="91" t="s">
        <v>32568</v>
      </c>
      <c r="K3885" s="91" t="s">
        <v>32569</v>
      </c>
      <c r="L3885" s="91" t="s">
        <v>32570</v>
      </c>
      <c r="O3885" s="91" t="s">
        <v>32571</v>
      </c>
      <c r="P3885" s="91" t="s">
        <v>32572</v>
      </c>
      <c r="R3885" s="91" t="s">
        <v>32573</v>
      </c>
      <c r="T3885" s="91" t="s">
        <v>860</v>
      </c>
      <c r="U3885" s="91">
        <v>0</v>
      </c>
      <c r="V3885" s="91">
        <v>0</v>
      </c>
      <c r="W3885" s="91">
        <v>0</v>
      </c>
      <c r="X3885" s="91">
        <v>0</v>
      </c>
      <c r="Y3885" s="91">
        <v>0</v>
      </c>
      <c r="Z3885" s="91">
        <v>0</v>
      </c>
      <c r="AA3885" s="91">
        <v>0</v>
      </c>
      <c r="AB3885" s="91">
        <v>0</v>
      </c>
      <c r="AC3885" s="91">
        <v>100</v>
      </c>
      <c r="AD3885" s="91">
        <v>0</v>
      </c>
      <c r="AE3885" s="91">
        <v>0</v>
      </c>
      <c r="AF3885" s="91">
        <v>5</v>
      </c>
      <c r="AG3885" s="91">
        <v>809</v>
      </c>
      <c r="AH3885" s="91">
        <v>5501443</v>
      </c>
      <c r="AI3885" s="91">
        <v>1</v>
      </c>
      <c r="AJ3885" s="91" t="s">
        <v>28853</v>
      </c>
      <c r="AK3885" s="91">
        <v>0</v>
      </c>
      <c r="AL3885" s="91">
        <v>0</v>
      </c>
      <c r="AM3885" s="91" t="s">
        <v>87</v>
      </c>
      <c r="AO3885" s="91">
        <v>0</v>
      </c>
      <c r="AP3885" s="91">
        <v>0</v>
      </c>
      <c r="AQ3885" s="91" t="s">
        <v>87</v>
      </c>
      <c r="AR3885" s="91" t="s">
        <v>87</v>
      </c>
      <c r="AW3885" s="91">
        <v>1</v>
      </c>
      <c r="AX3885" s="91">
        <v>0</v>
      </c>
      <c r="AZ3885" s="92">
        <v>43132</v>
      </c>
      <c r="BA3885" s="91" t="s">
        <v>442</v>
      </c>
      <c r="BB3885" s="92">
        <v>43132</v>
      </c>
      <c r="BC3885" s="91" t="s">
        <v>442</v>
      </c>
    </row>
    <row r="3886" spans="1:55">
      <c r="A3886" s="91">
        <f t="shared" si="60"/>
        <v>3885</v>
      </c>
      <c r="B3886" s="91">
        <v>6225001</v>
      </c>
      <c r="C3886" s="91">
        <v>80</v>
      </c>
      <c r="D3886" s="91">
        <v>29</v>
      </c>
      <c r="E3886" s="91">
        <v>62250</v>
      </c>
      <c r="F3886" s="91">
        <v>1</v>
      </c>
      <c r="G3886" s="91" t="s">
        <v>32574</v>
      </c>
      <c r="I3886" s="91" t="s">
        <v>32575</v>
      </c>
      <c r="J3886" s="91" t="s">
        <v>32574</v>
      </c>
      <c r="K3886" s="91" t="s">
        <v>32576</v>
      </c>
      <c r="L3886" s="91" t="s">
        <v>32577</v>
      </c>
      <c r="O3886" s="91" t="s">
        <v>32578</v>
      </c>
      <c r="P3886" s="91" t="s">
        <v>32579</v>
      </c>
      <c r="U3886" s="91">
        <v>0</v>
      </c>
      <c r="V3886" s="91">
        <v>500000</v>
      </c>
      <c r="W3886" s="91">
        <v>0</v>
      </c>
      <c r="X3886" s="91">
        <v>100</v>
      </c>
      <c r="Y3886" s="91">
        <v>120</v>
      </c>
      <c r="Z3886" s="91">
        <v>40</v>
      </c>
      <c r="AA3886" s="91">
        <v>60</v>
      </c>
      <c r="AB3886" s="91">
        <v>120</v>
      </c>
      <c r="AC3886" s="91">
        <v>40</v>
      </c>
      <c r="AD3886" s="91">
        <v>60</v>
      </c>
      <c r="AE3886" s="91">
        <v>120</v>
      </c>
      <c r="AF3886" s="91">
        <v>177</v>
      </c>
      <c r="AG3886" s="91">
        <v>231</v>
      </c>
      <c r="AH3886" s="91">
        <v>299574</v>
      </c>
      <c r="AI3886" s="91">
        <v>1</v>
      </c>
      <c r="AJ3886" s="91" t="s">
        <v>32580</v>
      </c>
      <c r="AK3886" s="91">
        <v>0</v>
      </c>
      <c r="AL3886" s="91">
        <v>0</v>
      </c>
      <c r="AM3886" s="91" t="s">
        <v>87</v>
      </c>
      <c r="AO3886" s="91">
        <v>0</v>
      </c>
      <c r="AP3886" s="91">
        <v>2</v>
      </c>
      <c r="AQ3886" s="91" t="s">
        <v>87</v>
      </c>
      <c r="AR3886" s="91" t="s">
        <v>87</v>
      </c>
      <c r="AW3886" s="91">
        <v>1</v>
      </c>
      <c r="AX3886" s="91">
        <v>0</v>
      </c>
      <c r="AZ3886" s="92">
        <v>36680</v>
      </c>
      <c r="BA3886" s="91" t="s">
        <v>183</v>
      </c>
      <c r="BB3886" s="92">
        <v>42055</v>
      </c>
      <c r="BC3886" s="91" t="s">
        <v>87</v>
      </c>
    </row>
    <row r="3887" spans="1:55">
      <c r="A3887" s="91">
        <f t="shared" si="60"/>
        <v>3886</v>
      </c>
      <c r="B3887" s="91">
        <v>6250001</v>
      </c>
      <c r="C3887" s="91">
        <v>40</v>
      </c>
      <c r="D3887" s="91">
        <v>29</v>
      </c>
      <c r="E3887" s="91">
        <v>62500</v>
      </c>
      <c r="F3887" s="91">
        <v>1</v>
      </c>
      <c r="G3887" s="91" t="s">
        <v>32581</v>
      </c>
      <c r="I3887" s="91" t="s">
        <v>32582</v>
      </c>
      <c r="J3887" s="91" t="s">
        <v>32581</v>
      </c>
      <c r="K3887" s="91" t="s">
        <v>32583</v>
      </c>
      <c r="L3887" s="91" t="s">
        <v>32584</v>
      </c>
      <c r="M3887" s="91" t="s">
        <v>32585</v>
      </c>
      <c r="O3887" s="91" t="s">
        <v>32586</v>
      </c>
      <c r="P3887" s="91" t="s">
        <v>32587</v>
      </c>
      <c r="U3887" s="91">
        <v>1</v>
      </c>
      <c r="V3887" s="91">
        <v>500000</v>
      </c>
      <c r="W3887" s="91">
        <v>0</v>
      </c>
      <c r="X3887" s="91">
        <v>100</v>
      </c>
      <c r="Y3887" s="91">
        <v>120</v>
      </c>
      <c r="Z3887" s="91">
        <v>0</v>
      </c>
      <c r="AA3887" s="91">
        <v>0</v>
      </c>
      <c r="AB3887" s="91">
        <v>0</v>
      </c>
      <c r="AC3887" s="91">
        <v>0</v>
      </c>
      <c r="AD3887" s="91">
        <v>0</v>
      </c>
      <c r="AE3887" s="91">
        <v>0</v>
      </c>
      <c r="AF3887" s="91">
        <v>1</v>
      </c>
      <c r="AG3887" s="91">
        <v>507</v>
      </c>
      <c r="AH3887" s="91">
        <v>137471</v>
      </c>
      <c r="AI3887" s="91">
        <v>2</v>
      </c>
      <c r="AJ3887" s="91" t="s">
        <v>32588</v>
      </c>
      <c r="AK3887" s="91">
        <v>0</v>
      </c>
      <c r="AL3887" s="91">
        <v>0</v>
      </c>
      <c r="AM3887" s="91" t="s">
        <v>87</v>
      </c>
      <c r="AO3887" s="91">
        <v>0</v>
      </c>
      <c r="AP3887" s="91">
        <v>2</v>
      </c>
      <c r="AQ3887" s="91">
        <v>1176151</v>
      </c>
      <c r="AR3887" s="91" t="s">
        <v>87</v>
      </c>
      <c r="AU3887" s="93">
        <v>42060</v>
      </c>
      <c r="AW3887" s="91">
        <v>1</v>
      </c>
      <c r="AX3887" s="91">
        <v>0</v>
      </c>
      <c r="AZ3887" s="92">
        <v>36680</v>
      </c>
      <c r="BA3887" s="91" t="s">
        <v>183</v>
      </c>
      <c r="BB3887" s="92">
        <v>42843</v>
      </c>
      <c r="BC3887" s="91" t="s">
        <v>87</v>
      </c>
    </row>
    <row r="3888" spans="1:55">
      <c r="A3888" s="91">
        <f t="shared" si="60"/>
        <v>3887</v>
      </c>
      <c r="B3888" s="91">
        <v>6344001</v>
      </c>
      <c r="C3888" s="91">
        <v>40</v>
      </c>
      <c r="D3888" s="91">
        <v>29</v>
      </c>
      <c r="E3888" s="91">
        <v>63440</v>
      </c>
      <c r="F3888" s="91">
        <v>1</v>
      </c>
      <c r="G3888" s="91" t="s">
        <v>5467</v>
      </c>
      <c r="H3888" s="91" t="s">
        <v>32589</v>
      </c>
      <c r="I3888" s="91" t="s">
        <v>4704</v>
      </c>
      <c r="K3888" s="91" t="s">
        <v>32590</v>
      </c>
      <c r="L3888" s="91" t="s">
        <v>32591</v>
      </c>
      <c r="M3888" s="91" t="s">
        <v>32592</v>
      </c>
      <c r="O3888" s="91" t="s">
        <v>32593</v>
      </c>
      <c r="P3888" s="91" t="s">
        <v>32594</v>
      </c>
      <c r="U3888" s="91">
        <v>0</v>
      </c>
      <c r="V3888" s="91">
        <v>500000</v>
      </c>
      <c r="W3888" s="91">
        <v>0</v>
      </c>
      <c r="X3888" s="91">
        <v>100</v>
      </c>
      <c r="Y3888" s="91">
        <v>120</v>
      </c>
      <c r="Z3888" s="91">
        <v>0</v>
      </c>
      <c r="AA3888" s="91">
        <v>0</v>
      </c>
      <c r="AB3888" s="91">
        <v>0</v>
      </c>
      <c r="AC3888" s="91">
        <v>0</v>
      </c>
      <c r="AD3888" s="91">
        <v>0</v>
      </c>
      <c r="AE3888" s="91">
        <v>0</v>
      </c>
      <c r="AF3888" s="91">
        <v>138</v>
      </c>
      <c r="AG3888" s="91">
        <v>362</v>
      </c>
      <c r="AH3888" s="91">
        <v>242123</v>
      </c>
      <c r="AI3888" s="91">
        <v>1</v>
      </c>
      <c r="AJ3888" s="91" t="s">
        <v>32595</v>
      </c>
      <c r="AK3888" s="91">
        <v>0</v>
      </c>
      <c r="AL3888" s="91">
        <v>0</v>
      </c>
      <c r="AM3888" s="91" t="s">
        <v>87</v>
      </c>
      <c r="AO3888" s="91">
        <v>0</v>
      </c>
      <c r="AP3888" s="91">
        <v>2</v>
      </c>
      <c r="AQ3888" s="91" t="s">
        <v>87</v>
      </c>
      <c r="AR3888" s="91" t="s">
        <v>87</v>
      </c>
      <c r="AW3888" s="91">
        <v>1</v>
      </c>
      <c r="AX3888" s="91">
        <v>0</v>
      </c>
      <c r="AZ3888" s="92">
        <v>36680</v>
      </c>
      <c r="BA3888" s="91" t="s">
        <v>183</v>
      </c>
      <c r="BB3888" s="92">
        <v>39092</v>
      </c>
      <c r="BC3888" s="91" t="s">
        <v>87</v>
      </c>
    </row>
    <row r="3889" spans="1:55">
      <c r="A3889" s="91">
        <f t="shared" si="60"/>
        <v>3888</v>
      </c>
      <c r="B3889" s="91">
        <v>6375008</v>
      </c>
      <c r="C3889" s="91">
        <v>70</v>
      </c>
      <c r="D3889" s="91">
        <v>29</v>
      </c>
      <c r="E3889" s="91">
        <v>63750</v>
      </c>
      <c r="F3889" s="91">
        <v>8</v>
      </c>
      <c r="G3889" s="91" t="s">
        <v>5467</v>
      </c>
      <c r="I3889" s="91" t="s">
        <v>5477</v>
      </c>
      <c r="J3889" s="91" t="s">
        <v>5467</v>
      </c>
      <c r="K3889" s="91" t="s">
        <v>32596</v>
      </c>
      <c r="L3889" s="91" t="s">
        <v>32597</v>
      </c>
      <c r="O3889" s="91" t="s">
        <v>32598</v>
      </c>
      <c r="P3889" s="91" t="s">
        <v>32599</v>
      </c>
      <c r="U3889" s="91">
        <v>0</v>
      </c>
      <c r="V3889" s="91">
        <v>500000</v>
      </c>
      <c r="W3889" s="91">
        <v>100</v>
      </c>
      <c r="X3889" s="91">
        <v>0</v>
      </c>
      <c r="Y3889" s="91">
        <v>0</v>
      </c>
      <c r="Z3889" s="91">
        <v>100</v>
      </c>
      <c r="AA3889" s="91">
        <v>0</v>
      </c>
      <c r="AB3889" s="91">
        <v>0</v>
      </c>
      <c r="AC3889" s="91">
        <v>100</v>
      </c>
      <c r="AD3889" s="91">
        <v>0</v>
      </c>
      <c r="AE3889" s="91">
        <v>0</v>
      </c>
      <c r="AF3889" s="91">
        <v>9</v>
      </c>
      <c r="AG3889" s="91">
        <v>953</v>
      </c>
      <c r="AH3889" s="91">
        <v>1654417</v>
      </c>
      <c r="AI3889" s="91">
        <v>1</v>
      </c>
      <c r="AJ3889" s="91" t="s">
        <v>32600</v>
      </c>
      <c r="AK3889" s="91">
        <v>0</v>
      </c>
      <c r="AL3889" s="91">
        <v>0</v>
      </c>
      <c r="AM3889" s="91" t="s">
        <v>87</v>
      </c>
      <c r="AO3889" s="91">
        <v>0</v>
      </c>
      <c r="AP3889" s="91">
        <v>2</v>
      </c>
      <c r="AQ3889" s="91" t="s">
        <v>87</v>
      </c>
      <c r="AR3889" s="91" t="s">
        <v>87</v>
      </c>
      <c r="AW3889" s="91">
        <v>1</v>
      </c>
      <c r="AX3889" s="91">
        <v>0</v>
      </c>
      <c r="AZ3889" s="92">
        <v>36680</v>
      </c>
      <c r="BA3889" s="91" t="s">
        <v>183</v>
      </c>
      <c r="BB3889" s="92">
        <v>39216</v>
      </c>
      <c r="BC3889" s="91" t="s">
        <v>87</v>
      </c>
    </row>
    <row r="3890" spans="1:55">
      <c r="A3890" s="91">
        <f t="shared" si="60"/>
        <v>3889</v>
      </c>
      <c r="B3890" s="91">
        <v>6375013</v>
      </c>
      <c r="C3890" s="91">
        <v>77</v>
      </c>
      <c r="D3890" s="91">
        <v>29</v>
      </c>
      <c r="E3890" s="91" t="s">
        <v>87</v>
      </c>
      <c r="F3890" s="91" t="s">
        <v>87</v>
      </c>
      <c r="G3890" s="91" t="s">
        <v>5467</v>
      </c>
      <c r="H3890" s="91" t="s">
        <v>8301</v>
      </c>
      <c r="I3890" s="91" t="s">
        <v>32601</v>
      </c>
      <c r="J3890" s="91" t="s">
        <v>8805</v>
      </c>
      <c r="K3890" s="91" t="s">
        <v>8293</v>
      </c>
      <c r="L3890" s="91" t="s">
        <v>32602</v>
      </c>
      <c r="O3890" s="91" t="s">
        <v>32603</v>
      </c>
      <c r="P3890" s="91" t="s">
        <v>32604</v>
      </c>
      <c r="R3890" s="91" t="s">
        <v>32605</v>
      </c>
      <c r="S3890" s="91" t="s">
        <v>32606</v>
      </c>
      <c r="T3890" s="91" t="s">
        <v>860</v>
      </c>
      <c r="U3890" s="91">
        <v>0</v>
      </c>
      <c r="V3890" s="91">
        <v>500000</v>
      </c>
      <c r="W3890" s="91">
        <v>0</v>
      </c>
      <c r="X3890" s="91">
        <v>100</v>
      </c>
      <c r="Y3890" s="91">
        <v>120</v>
      </c>
      <c r="Z3890" s="91">
        <v>40</v>
      </c>
      <c r="AA3890" s="91">
        <v>60</v>
      </c>
      <c r="AB3890" s="91">
        <v>120</v>
      </c>
      <c r="AC3890" s="91">
        <v>40</v>
      </c>
      <c r="AD3890" s="91">
        <v>60</v>
      </c>
      <c r="AE3890" s="91">
        <v>120</v>
      </c>
      <c r="AF3890" s="91">
        <v>169</v>
      </c>
      <c r="AG3890" s="91">
        <v>161</v>
      </c>
      <c r="AH3890" s="91">
        <v>1078513</v>
      </c>
      <c r="AI3890" s="91">
        <v>1</v>
      </c>
      <c r="AJ3890" s="91" t="s">
        <v>32607</v>
      </c>
      <c r="AK3890" s="91">
        <v>0</v>
      </c>
      <c r="AL3890" s="91">
        <v>0</v>
      </c>
      <c r="AM3890" s="91" t="s">
        <v>87</v>
      </c>
      <c r="AO3890" s="91">
        <v>0</v>
      </c>
      <c r="AP3890" s="91">
        <v>2</v>
      </c>
      <c r="AQ3890" s="91" t="s">
        <v>87</v>
      </c>
      <c r="AR3890" s="91" t="s">
        <v>87</v>
      </c>
      <c r="AW3890" s="91">
        <v>1</v>
      </c>
      <c r="AX3890" s="91">
        <v>0</v>
      </c>
      <c r="AZ3890" s="92">
        <v>40717</v>
      </c>
      <c r="BA3890" s="91" t="s">
        <v>183</v>
      </c>
      <c r="BB3890" s="92">
        <v>40717</v>
      </c>
      <c r="BC3890" s="91" t="s">
        <v>87</v>
      </c>
    </row>
    <row r="3891" spans="1:55">
      <c r="A3891" s="91">
        <f t="shared" si="60"/>
        <v>3890</v>
      </c>
      <c r="B3891" s="91">
        <v>6375101</v>
      </c>
      <c r="C3891" s="91">
        <v>30</v>
      </c>
      <c r="D3891" s="91">
        <v>29</v>
      </c>
      <c r="E3891" s="91">
        <v>63751</v>
      </c>
      <c r="F3891" s="91">
        <v>1</v>
      </c>
      <c r="G3891" s="91" t="s">
        <v>32608</v>
      </c>
      <c r="I3891" s="91" t="s">
        <v>32609</v>
      </c>
      <c r="J3891" s="91" t="s">
        <v>8805</v>
      </c>
      <c r="K3891" s="91" t="s">
        <v>32610</v>
      </c>
      <c r="L3891" s="91" t="s">
        <v>32611</v>
      </c>
      <c r="M3891" s="91" t="s">
        <v>32612</v>
      </c>
      <c r="O3891" s="91" t="s">
        <v>32613</v>
      </c>
      <c r="P3891" s="91" t="s">
        <v>32614</v>
      </c>
      <c r="U3891" s="91">
        <v>0</v>
      </c>
      <c r="V3891" s="91">
        <v>500000</v>
      </c>
      <c r="W3891" s="91">
        <v>100</v>
      </c>
      <c r="X3891" s="91">
        <v>0</v>
      </c>
      <c r="Y3891" s="91">
        <v>0</v>
      </c>
      <c r="Z3891" s="91">
        <v>0</v>
      </c>
      <c r="AA3891" s="91">
        <v>0</v>
      </c>
      <c r="AB3891" s="91">
        <v>0</v>
      </c>
      <c r="AC3891" s="91">
        <v>100</v>
      </c>
      <c r="AD3891" s="91">
        <v>0</v>
      </c>
      <c r="AE3891" s="91">
        <v>0</v>
      </c>
      <c r="AF3891" s="91">
        <v>5</v>
      </c>
      <c r="AG3891" s="91">
        <v>82</v>
      </c>
      <c r="AH3891" s="91">
        <v>897625</v>
      </c>
      <c r="AI3891" s="91">
        <v>1</v>
      </c>
      <c r="AJ3891" s="91" t="s">
        <v>32615</v>
      </c>
      <c r="AK3891" s="91">
        <v>0</v>
      </c>
      <c r="AL3891" s="91">
        <v>0</v>
      </c>
      <c r="AM3891" s="91" t="s">
        <v>87</v>
      </c>
      <c r="AO3891" s="91">
        <v>0</v>
      </c>
      <c r="AP3891" s="91">
        <v>2</v>
      </c>
      <c r="AQ3891" s="91" t="s">
        <v>87</v>
      </c>
      <c r="AR3891" s="91" t="s">
        <v>87</v>
      </c>
      <c r="AW3891" s="91">
        <v>1</v>
      </c>
      <c r="AX3891" s="91">
        <v>0</v>
      </c>
      <c r="AZ3891" s="92">
        <v>36680</v>
      </c>
      <c r="BA3891" s="91" t="s">
        <v>183</v>
      </c>
      <c r="BB3891" s="92">
        <v>38408</v>
      </c>
      <c r="BC3891" s="91" t="s">
        <v>87</v>
      </c>
    </row>
    <row r="3892" spans="1:55">
      <c r="A3892" s="91">
        <f t="shared" si="60"/>
        <v>3891</v>
      </c>
      <c r="B3892" s="91">
        <v>6376001</v>
      </c>
      <c r="C3892" s="91">
        <v>20</v>
      </c>
      <c r="D3892" s="91">
        <v>29</v>
      </c>
      <c r="E3892" s="91">
        <v>63760</v>
      </c>
      <c r="F3892" s="91">
        <v>1</v>
      </c>
      <c r="G3892" s="91" t="s">
        <v>32616</v>
      </c>
      <c r="I3892" s="91" t="s">
        <v>4704</v>
      </c>
      <c r="J3892" s="91" t="s">
        <v>32616</v>
      </c>
      <c r="K3892" s="91" t="s">
        <v>32617</v>
      </c>
      <c r="L3892" s="91" t="s">
        <v>32618</v>
      </c>
      <c r="O3892" s="91" t="s">
        <v>32619</v>
      </c>
      <c r="P3892" s="91" t="s">
        <v>32620</v>
      </c>
      <c r="U3892" s="91">
        <v>0</v>
      </c>
      <c r="V3892" s="91">
        <v>500000</v>
      </c>
      <c r="W3892" s="91">
        <v>0</v>
      </c>
      <c r="X3892" s="91">
        <v>100</v>
      </c>
      <c r="Y3892" s="91">
        <v>120</v>
      </c>
      <c r="Z3892" s="91">
        <v>40</v>
      </c>
      <c r="AA3892" s="91">
        <v>60</v>
      </c>
      <c r="AB3892" s="91">
        <v>120</v>
      </c>
      <c r="AC3892" s="91">
        <v>0</v>
      </c>
      <c r="AD3892" s="91">
        <v>0</v>
      </c>
      <c r="AE3892" s="91">
        <v>0</v>
      </c>
      <c r="AF3892" s="91">
        <v>130</v>
      </c>
      <c r="AG3892" s="91">
        <v>195</v>
      </c>
      <c r="AH3892" s="91">
        <v>156918</v>
      </c>
      <c r="AI3892" s="91">
        <v>1</v>
      </c>
      <c r="AJ3892" s="91" t="s">
        <v>32621</v>
      </c>
      <c r="AK3892" s="91">
        <v>0</v>
      </c>
      <c r="AL3892" s="91">
        <v>0</v>
      </c>
      <c r="AM3892" s="91" t="s">
        <v>87</v>
      </c>
      <c r="AO3892" s="91">
        <v>0</v>
      </c>
      <c r="AP3892" s="91">
        <v>2</v>
      </c>
      <c r="AQ3892" s="91" t="s">
        <v>87</v>
      </c>
      <c r="AR3892" s="91" t="s">
        <v>87</v>
      </c>
      <c r="AW3892" s="91">
        <v>1</v>
      </c>
      <c r="AX3892" s="91">
        <v>0</v>
      </c>
      <c r="AZ3892" s="92">
        <v>36680</v>
      </c>
      <c r="BA3892" s="91" t="s">
        <v>183</v>
      </c>
      <c r="BB3892" s="92">
        <v>38769</v>
      </c>
      <c r="BC3892" s="91" t="s">
        <v>87</v>
      </c>
    </row>
    <row r="3893" spans="1:55">
      <c r="A3893" s="91">
        <f t="shared" si="60"/>
        <v>3892</v>
      </c>
      <c r="B3893" s="91">
        <v>6390001</v>
      </c>
      <c r="C3893" s="91">
        <v>50</v>
      </c>
      <c r="D3893" s="91">
        <v>29</v>
      </c>
      <c r="E3893" s="91">
        <v>63900</v>
      </c>
      <c r="F3893" s="91">
        <v>1</v>
      </c>
      <c r="G3893" s="91" t="s">
        <v>32622</v>
      </c>
      <c r="I3893" s="91" t="s">
        <v>29588</v>
      </c>
      <c r="J3893" s="91" t="s">
        <v>32622</v>
      </c>
      <c r="K3893" s="91" t="s">
        <v>32623</v>
      </c>
      <c r="L3893" s="91" t="s">
        <v>32624</v>
      </c>
      <c r="M3893" s="91" t="s">
        <v>32625</v>
      </c>
      <c r="O3893" s="91" t="s">
        <v>32626</v>
      </c>
      <c r="P3893" s="91" t="s">
        <v>87</v>
      </c>
      <c r="U3893" s="91">
        <v>0</v>
      </c>
      <c r="V3893" s="91">
        <v>500000</v>
      </c>
      <c r="W3893" s="91">
        <v>0</v>
      </c>
      <c r="X3893" s="91">
        <v>100</v>
      </c>
      <c r="Y3893" s="91">
        <v>120</v>
      </c>
      <c r="Z3893" s="91">
        <v>40</v>
      </c>
      <c r="AA3893" s="91">
        <v>60</v>
      </c>
      <c r="AB3893" s="91">
        <v>120</v>
      </c>
      <c r="AC3893" s="91">
        <v>40</v>
      </c>
      <c r="AD3893" s="91">
        <v>60</v>
      </c>
      <c r="AE3893" s="91">
        <v>120</v>
      </c>
      <c r="AF3893" s="91">
        <v>5</v>
      </c>
      <c r="AG3893" s="91">
        <v>663</v>
      </c>
      <c r="AH3893" s="91">
        <v>720131</v>
      </c>
      <c r="AI3893" s="91">
        <v>2</v>
      </c>
      <c r="AJ3893" s="91" t="s">
        <v>29592</v>
      </c>
      <c r="AK3893" s="91">
        <v>0</v>
      </c>
      <c r="AL3893" s="91">
        <v>0</v>
      </c>
      <c r="AM3893" s="91" t="s">
        <v>87</v>
      </c>
      <c r="AO3893" s="91">
        <v>0</v>
      </c>
      <c r="AP3893" s="91">
        <v>2</v>
      </c>
      <c r="AQ3893" s="91" t="s">
        <v>87</v>
      </c>
      <c r="AR3893" s="91" t="s">
        <v>87</v>
      </c>
      <c r="AW3893" s="91">
        <v>1</v>
      </c>
      <c r="AX3893" s="91">
        <v>0</v>
      </c>
      <c r="AZ3893" s="92">
        <v>36680</v>
      </c>
      <c r="BA3893" s="91" t="s">
        <v>183</v>
      </c>
      <c r="BB3893" s="92">
        <v>39925</v>
      </c>
      <c r="BC3893" s="91" t="s">
        <v>87</v>
      </c>
    </row>
    <row r="3894" spans="1:55">
      <c r="A3894" s="91">
        <f t="shared" si="60"/>
        <v>3893</v>
      </c>
      <c r="B3894" s="91">
        <v>6707001</v>
      </c>
      <c r="C3894" s="91">
        <v>94</v>
      </c>
      <c r="D3894" s="91">
        <v>29</v>
      </c>
      <c r="E3894" s="91">
        <v>67070</v>
      </c>
      <c r="F3894" s="91">
        <v>1</v>
      </c>
      <c r="G3894" s="91" t="s">
        <v>32627</v>
      </c>
      <c r="I3894" s="91" t="s">
        <v>32628</v>
      </c>
      <c r="J3894" s="91" t="s">
        <v>32627</v>
      </c>
      <c r="K3894" s="91" t="s">
        <v>32629</v>
      </c>
      <c r="L3894" s="91" t="s">
        <v>32630</v>
      </c>
      <c r="O3894" s="91" t="s">
        <v>32631</v>
      </c>
      <c r="P3894" s="91" t="s">
        <v>87</v>
      </c>
      <c r="U3894" s="91">
        <v>1</v>
      </c>
      <c r="V3894" s="91">
        <v>500000</v>
      </c>
      <c r="W3894" s="91">
        <v>40</v>
      </c>
      <c r="X3894" s="91">
        <v>60</v>
      </c>
      <c r="Y3894" s="91">
        <v>120</v>
      </c>
      <c r="Z3894" s="91">
        <v>0</v>
      </c>
      <c r="AA3894" s="91">
        <v>0</v>
      </c>
      <c r="AB3894" s="91">
        <v>0</v>
      </c>
      <c r="AC3894" s="91">
        <v>0</v>
      </c>
      <c r="AD3894" s="91">
        <v>0</v>
      </c>
      <c r="AE3894" s="91">
        <v>0</v>
      </c>
      <c r="AF3894" s="91">
        <v>5</v>
      </c>
      <c r="AG3894" s="91">
        <v>268</v>
      </c>
      <c r="AH3894" s="91">
        <v>689237</v>
      </c>
      <c r="AI3894" s="91">
        <v>1</v>
      </c>
      <c r="AJ3894" s="91" t="s">
        <v>32632</v>
      </c>
      <c r="AK3894" s="91">
        <v>0</v>
      </c>
      <c r="AL3894" s="91">
        <v>0</v>
      </c>
      <c r="AM3894" s="91" t="s">
        <v>87</v>
      </c>
      <c r="AO3894" s="91">
        <v>0</v>
      </c>
      <c r="AP3894" s="91">
        <v>2</v>
      </c>
      <c r="AQ3894" s="91">
        <v>1406517</v>
      </c>
      <c r="AR3894" s="91" t="s">
        <v>87</v>
      </c>
      <c r="AU3894" s="93">
        <v>42060</v>
      </c>
      <c r="AW3894" s="91">
        <v>1</v>
      </c>
      <c r="AX3894" s="91">
        <v>0</v>
      </c>
      <c r="AZ3894" s="92">
        <v>36680</v>
      </c>
      <c r="BA3894" s="91" t="s">
        <v>183</v>
      </c>
      <c r="BB3894" s="92">
        <v>42057</v>
      </c>
      <c r="BC3894" s="91" t="s">
        <v>87</v>
      </c>
    </row>
    <row r="3895" spans="1:55">
      <c r="A3895" s="91">
        <f t="shared" si="60"/>
        <v>3894</v>
      </c>
      <c r="B3895" s="91">
        <v>6711009</v>
      </c>
      <c r="C3895" s="91">
        <v>40</v>
      </c>
      <c r="D3895" s="91">
        <v>29</v>
      </c>
      <c r="E3895" s="91" t="s">
        <v>87</v>
      </c>
      <c r="F3895" s="91" t="s">
        <v>87</v>
      </c>
      <c r="G3895" s="91" t="s">
        <v>32633</v>
      </c>
      <c r="I3895" s="91" t="s">
        <v>4592</v>
      </c>
      <c r="J3895" s="91" t="s">
        <v>32634</v>
      </c>
      <c r="K3895" s="91" t="s">
        <v>6419</v>
      </c>
      <c r="L3895" s="91" t="s">
        <v>32635</v>
      </c>
      <c r="O3895" s="91" t="s">
        <v>32636</v>
      </c>
      <c r="P3895" s="91" t="s">
        <v>87</v>
      </c>
      <c r="U3895" s="91">
        <v>1</v>
      </c>
      <c r="V3895" s="91">
        <v>500000</v>
      </c>
      <c r="W3895" s="91">
        <v>0</v>
      </c>
      <c r="X3895" s="91">
        <v>100</v>
      </c>
      <c r="Y3895" s="91">
        <v>120</v>
      </c>
      <c r="Z3895" s="91">
        <v>0</v>
      </c>
      <c r="AA3895" s="91">
        <v>0</v>
      </c>
      <c r="AB3895" s="91">
        <v>0</v>
      </c>
      <c r="AC3895" s="91">
        <v>0</v>
      </c>
      <c r="AD3895" s="91">
        <v>0</v>
      </c>
      <c r="AE3895" s="91">
        <v>0</v>
      </c>
      <c r="AF3895" s="91">
        <v>1</v>
      </c>
      <c r="AG3895" s="91">
        <v>292</v>
      </c>
      <c r="AH3895" s="91">
        <v>1046323</v>
      </c>
      <c r="AI3895" s="91">
        <v>1</v>
      </c>
      <c r="AJ3895" s="91" t="s">
        <v>32637</v>
      </c>
      <c r="AK3895" s="91">
        <v>0</v>
      </c>
      <c r="AL3895" s="91">
        <v>0</v>
      </c>
      <c r="AM3895" s="91" t="s">
        <v>87</v>
      </c>
      <c r="AO3895" s="91">
        <v>0</v>
      </c>
      <c r="AP3895" s="91">
        <v>2</v>
      </c>
      <c r="AQ3895" s="91">
        <v>1585492</v>
      </c>
      <c r="AR3895" s="91" t="s">
        <v>87</v>
      </c>
      <c r="AU3895" s="93">
        <v>42060</v>
      </c>
      <c r="AW3895" s="91">
        <v>1</v>
      </c>
      <c r="AX3895" s="91">
        <v>0</v>
      </c>
      <c r="AY3895" s="91">
        <v>0</v>
      </c>
      <c r="AZ3895" s="92">
        <v>37146</v>
      </c>
      <c r="BA3895" s="91" t="s">
        <v>183</v>
      </c>
      <c r="BB3895" s="92">
        <v>42057</v>
      </c>
      <c r="BC3895" s="91" t="s">
        <v>87</v>
      </c>
    </row>
    <row r="3896" spans="1:55">
      <c r="A3896" s="91">
        <f t="shared" si="60"/>
        <v>3895</v>
      </c>
      <c r="B3896" s="91">
        <v>6752001</v>
      </c>
      <c r="C3896" s="91">
        <v>30</v>
      </c>
      <c r="D3896" s="91">
        <v>29</v>
      </c>
      <c r="E3896" s="91">
        <v>67520</v>
      </c>
      <c r="F3896" s="91">
        <v>1</v>
      </c>
      <c r="G3896" s="91" t="s">
        <v>5500</v>
      </c>
      <c r="I3896" s="91" t="s">
        <v>5501</v>
      </c>
      <c r="J3896" s="91" t="s">
        <v>5500</v>
      </c>
      <c r="K3896" s="91" t="s">
        <v>27096</v>
      </c>
      <c r="L3896" s="91" t="s">
        <v>32638</v>
      </c>
      <c r="O3896" s="91" t="s">
        <v>32639</v>
      </c>
      <c r="P3896" s="91" t="s">
        <v>32640</v>
      </c>
      <c r="U3896" s="91">
        <v>0</v>
      </c>
      <c r="V3896" s="91">
        <v>500000</v>
      </c>
      <c r="W3896" s="91">
        <v>0</v>
      </c>
      <c r="X3896" s="91">
        <v>0</v>
      </c>
      <c r="Y3896" s="91">
        <v>0</v>
      </c>
      <c r="Z3896" s="91">
        <v>0</v>
      </c>
      <c r="AA3896" s="91">
        <v>0</v>
      </c>
      <c r="AB3896" s="91">
        <v>0</v>
      </c>
      <c r="AC3896" s="91">
        <v>100</v>
      </c>
      <c r="AD3896" s="91">
        <v>0</v>
      </c>
      <c r="AE3896" s="91">
        <v>0</v>
      </c>
      <c r="AF3896" s="91">
        <v>5</v>
      </c>
      <c r="AG3896" s="91">
        <v>185</v>
      </c>
      <c r="AH3896" s="91">
        <v>9006175</v>
      </c>
      <c r="AI3896" s="91">
        <v>2</v>
      </c>
      <c r="AJ3896" s="91" t="s">
        <v>5501</v>
      </c>
      <c r="AK3896" s="91">
        <v>0</v>
      </c>
      <c r="AL3896" s="91">
        <v>0</v>
      </c>
      <c r="AM3896" s="91" t="s">
        <v>87</v>
      </c>
      <c r="AO3896" s="91">
        <v>0</v>
      </c>
      <c r="AP3896" s="91">
        <v>2</v>
      </c>
      <c r="AQ3896" s="91" t="s">
        <v>87</v>
      </c>
      <c r="AR3896" s="91" t="s">
        <v>87</v>
      </c>
      <c r="AW3896" s="91">
        <v>1</v>
      </c>
      <c r="AX3896" s="91">
        <v>0</v>
      </c>
      <c r="AZ3896" s="92">
        <v>36680</v>
      </c>
      <c r="BA3896" s="91" t="s">
        <v>183</v>
      </c>
      <c r="BB3896" s="92">
        <v>37830</v>
      </c>
      <c r="BC3896" s="91" t="s">
        <v>87</v>
      </c>
    </row>
    <row r="3897" spans="1:55">
      <c r="A3897" s="91">
        <f t="shared" si="60"/>
        <v>3896</v>
      </c>
      <c r="B3897" s="91">
        <v>6752002</v>
      </c>
      <c r="C3897" s="91">
        <v>40</v>
      </c>
      <c r="D3897" s="91">
        <v>29</v>
      </c>
      <c r="E3897" s="91">
        <v>67520</v>
      </c>
      <c r="F3897" s="91">
        <v>2</v>
      </c>
      <c r="G3897" s="91" t="s">
        <v>5500</v>
      </c>
      <c r="I3897" s="91" t="s">
        <v>32641</v>
      </c>
      <c r="J3897" s="91" t="s">
        <v>32642</v>
      </c>
      <c r="K3897" s="91" t="s">
        <v>32643</v>
      </c>
      <c r="L3897" s="91" t="s">
        <v>32644</v>
      </c>
      <c r="O3897" s="91" t="s">
        <v>32645</v>
      </c>
      <c r="P3897" s="91" t="s">
        <v>32646</v>
      </c>
      <c r="U3897" s="91">
        <v>0</v>
      </c>
      <c r="V3897" s="91">
        <v>500000</v>
      </c>
      <c r="W3897" s="91">
        <v>0</v>
      </c>
      <c r="X3897" s="91">
        <v>0</v>
      </c>
      <c r="Y3897" s="91">
        <v>0</v>
      </c>
      <c r="Z3897" s="91">
        <v>0</v>
      </c>
      <c r="AA3897" s="91">
        <v>0</v>
      </c>
      <c r="AB3897" s="91">
        <v>0</v>
      </c>
      <c r="AC3897" s="91">
        <v>0</v>
      </c>
      <c r="AD3897" s="91">
        <v>100</v>
      </c>
      <c r="AE3897" s="91">
        <v>120</v>
      </c>
      <c r="AF3897" s="91">
        <v>5</v>
      </c>
      <c r="AG3897" s="91">
        <v>251</v>
      </c>
      <c r="AH3897" s="91">
        <v>9014954</v>
      </c>
      <c r="AI3897" s="91">
        <v>2</v>
      </c>
      <c r="AJ3897" s="91" t="s">
        <v>32647</v>
      </c>
      <c r="AK3897" s="91">
        <v>0</v>
      </c>
      <c r="AL3897" s="91">
        <v>0</v>
      </c>
      <c r="AM3897" s="91" t="s">
        <v>87</v>
      </c>
      <c r="AO3897" s="91">
        <v>0</v>
      </c>
      <c r="AP3897" s="91">
        <v>2</v>
      </c>
      <c r="AQ3897" s="91" t="s">
        <v>87</v>
      </c>
      <c r="AR3897" s="91" t="s">
        <v>87</v>
      </c>
      <c r="AW3897" s="91">
        <v>1</v>
      </c>
      <c r="AX3897" s="91">
        <v>0</v>
      </c>
      <c r="AZ3897" s="92">
        <v>36680</v>
      </c>
      <c r="BA3897" s="91" t="s">
        <v>183</v>
      </c>
      <c r="BB3897" s="92">
        <v>37676</v>
      </c>
      <c r="BC3897" s="91" t="s">
        <v>87</v>
      </c>
    </row>
    <row r="3898" spans="1:55">
      <c r="A3898" s="91">
        <f t="shared" si="60"/>
        <v>3897</v>
      </c>
      <c r="B3898" s="91">
        <v>6752004</v>
      </c>
      <c r="C3898" s="91">
        <v>10</v>
      </c>
      <c r="D3898" s="91">
        <v>29</v>
      </c>
      <c r="E3898" s="91">
        <v>67520</v>
      </c>
      <c r="F3898" s="91">
        <v>4</v>
      </c>
      <c r="G3898" s="91" t="s">
        <v>5500</v>
      </c>
      <c r="I3898" s="91" t="s">
        <v>32648</v>
      </c>
      <c r="K3898" s="91" t="s">
        <v>14279</v>
      </c>
      <c r="L3898" s="91" t="s">
        <v>32649</v>
      </c>
      <c r="O3898" s="91" t="s">
        <v>32650</v>
      </c>
      <c r="P3898" s="91" t="s">
        <v>32651</v>
      </c>
      <c r="U3898" s="91">
        <v>0</v>
      </c>
      <c r="V3898" s="91">
        <v>500000</v>
      </c>
      <c r="W3898" s="91">
        <v>0</v>
      </c>
      <c r="X3898" s="91">
        <v>100</v>
      </c>
      <c r="Y3898" s="91">
        <v>120</v>
      </c>
      <c r="Z3898" s="91">
        <v>40</v>
      </c>
      <c r="AA3898" s="91">
        <v>60</v>
      </c>
      <c r="AB3898" s="91">
        <v>120</v>
      </c>
      <c r="AC3898" s="91">
        <v>100</v>
      </c>
      <c r="AD3898" s="91">
        <v>0</v>
      </c>
      <c r="AE3898" s="91">
        <v>0</v>
      </c>
      <c r="AF3898" s="91">
        <v>501</v>
      </c>
      <c r="AG3898" s="91">
        <v>314</v>
      </c>
      <c r="AH3898" s="91">
        <v>1027762</v>
      </c>
      <c r="AI3898" s="91">
        <v>2</v>
      </c>
      <c r="AJ3898" s="91" t="s">
        <v>32652</v>
      </c>
      <c r="AK3898" s="91">
        <v>0</v>
      </c>
      <c r="AL3898" s="91">
        <v>0</v>
      </c>
      <c r="AM3898" s="91" t="s">
        <v>87</v>
      </c>
      <c r="AO3898" s="91">
        <v>0</v>
      </c>
      <c r="AP3898" s="91">
        <v>2</v>
      </c>
      <c r="AQ3898" s="91" t="s">
        <v>87</v>
      </c>
      <c r="AR3898" s="91" t="s">
        <v>87</v>
      </c>
      <c r="AW3898" s="91">
        <v>1</v>
      </c>
      <c r="AX3898" s="91">
        <v>0</v>
      </c>
      <c r="AZ3898" s="92">
        <v>36680</v>
      </c>
      <c r="BA3898" s="91" t="s">
        <v>183</v>
      </c>
      <c r="BB3898" s="92">
        <v>39657</v>
      </c>
      <c r="BC3898" s="91" t="s">
        <v>87</v>
      </c>
    </row>
    <row r="3899" spans="1:55">
      <c r="A3899" s="91">
        <f t="shared" si="60"/>
        <v>3898</v>
      </c>
      <c r="B3899" s="91">
        <v>6752005</v>
      </c>
      <c r="C3899" s="91">
        <v>20</v>
      </c>
      <c r="D3899" s="91">
        <v>29</v>
      </c>
      <c r="E3899" s="91">
        <v>67520</v>
      </c>
      <c r="F3899" s="91">
        <v>5</v>
      </c>
      <c r="G3899" s="91" t="s">
        <v>5500</v>
      </c>
      <c r="H3899" s="91" t="s">
        <v>1469</v>
      </c>
      <c r="I3899" s="91" t="s">
        <v>32641</v>
      </c>
      <c r="J3899" s="91" t="s">
        <v>32642</v>
      </c>
      <c r="K3899" s="91" t="s">
        <v>32653</v>
      </c>
      <c r="L3899" s="91" t="s">
        <v>32654</v>
      </c>
      <c r="O3899" s="91" t="s">
        <v>32655</v>
      </c>
      <c r="P3899" s="91" t="s">
        <v>32656</v>
      </c>
      <c r="R3899" s="91" t="s">
        <v>32657</v>
      </c>
      <c r="U3899" s="91">
        <v>0</v>
      </c>
      <c r="V3899" s="91">
        <v>500000</v>
      </c>
      <c r="W3899" s="91">
        <v>0</v>
      </c>
      <c r="X3899" s="91">
        <v>100</v>
      </c>
      <c r="Y3899" s="91">
        <v>120</v>
      </c>
      <c r="Z3899" s="91">
        <v>40</v>
      </c>
      <c r="AA3899" s="91">
        <v>60</v>
      </c>
      <c r="AB3899" s="91">
        <v>120</v>
      </c>
      <c r="AC3899" s="91">
        <v>100</v>
      </c>
      <c r="AD3899" s="91">
        <v>0</v>
      </c>
      <c r="AE3899" s="91">
        <v>0</v>
      </c>
      <c r="AF3899" s="91">
        <v>5</v>
      </c>
      <c r="AG3899" s="91">
        <v>185</v>
      </c>
      <c r="AH3899" s="91">
        <v>9006175</v>
      </c>
      <c r="AI3899" s="91">
        <v>2</v>
      </c>
      <c r="AJ3899" s="91" t="s">
        <v>32658</v>
      </c>
      <c r="AK3899" s="91">
        <v>0</v>
      </c>
      <c r="AL3899" s="91">
        <v>0</v>
      </c>
      <c r="AM3899" s="91" t="s">
        <v>87</v>
      </c>
      <c r="AO3899" s="91">
        <v>0</v>
      </c>
      <c r="AP3899" s="91">
        <v>2</v>
      </c>
      <c r="AQ3899" s="91" t="s">
        <v>87</v>
      </c>
      <c r="AR3899" s="91" t="s">
        <v>87</v>
      </c>
      <c r="AW3899" s="91">
        <v>1</v>
      </c>
      <c r="AX3899" s="91">
        <v>0</v>
      </c>
      <c r="AZ3899" s="92">
        <v>36680</v>
      </c>
      <c r="BA3899" s="91" t="s">
        <v>183</v>
      </c>
      <c r="BB3899" s="92">
        <v>38862</v>
      </c>
      <c r="BC3899" s="91" t="s">
        <v>87</v>
      </c>
    </row>
    <row r="3900" spans="1:55">
      <c r="A3900" s="91">
        <f t="shared" si="60"/>
        <v>3899</v>
      </c>
      <c r="B3900" s="91">
        <v>6773007</v>
      </c>
      <c r="C3900" s="91">
        <v>80</v>
      </c>
      <c r="D3900" s="91">
        <v>29</v>
      </c>
      <c r="E3900" s="91">
        <v>67730</v>
      </c>
      <c r="F3900" s="91">
        <v>7</v>
      </c>
      <c r="G3900" s="91" t="s">
        <v>3378</v>
      </c>
      <c r="H3900" s="91" t="s">
        <v>112</v>
      </c>
      <c r="I3900" s="91" t="s">
        <v>32659</v>
      </c>
      <c r="J3900" s="91" t="s">
        <v>32659</v>
      </c>
      <c r="K3900" s="91" t="s">
        <v>14963</v>
      </c>
      <c r="L3900" s="91" t="s">
        <v>32660</v>
      </c>
      <c r="M3900" s="91" t="s">
        <v>32661</v>
      </c>
      <c r="O3900" s="91" t="s">
        <v>32662</v>
      </c>
      <c r="P3900" s="91" t="s">
        <v>32663</v>
      </c>
      <c r="U3900" s="91">
        <v>1</v>
      </c>
      <c r="V3900" s="91">
        <v>500000</v>
      </c>
      <c r="W3900" s="91">
        <v>0</v>
      </c>
      <c r="X3900" s="91">
        <v>100</v>
      </c>
      <c r="Y3900" s="91">
        <v>120</v>
      </c>
      <c r="Z3900" s="91">
        <v>40</v>
      </c>
      <c r="AA3900" s="91">
        <v>60</v>
      </c>
      <c r="AB3900" s="91">
        <v>120</v>
      </c>
      <c r="AC3900" s="91">
        <v>40</v>
      </c>
      <c r="AD3900" s="91">
        <v>60</v>
      </c>
      <c r="AE3900" s="91">
        <v>120</v>
      </c>
      <c r="AF3900" s="91">
        <v>5</v>
      </c>
      <c r="AG3900" s="91">
        <v>313</v>
      </c>
      <c r="AH3900" s="91">
        <v>8646616</v>
      </c>
      <c r="AI3900" s="91">
        <v>2</v>
      </c>
      <c r="AJ3900" s="91" t="s">
        <v>32664</v>
      </c>
      <c r="AK3900" s="91">
        <v>0</v>
      </c>
      <c r="AL3900" s="91">
        <v>0</v>
      </c>
      <c r="AM3900" s="91" t="s">
        <v>87</v>
      </c>
      <c r="AO3900" s="91">
        <v>0</v>
      </c>
      <c r="AP3900" s="91">
        <v>2</v>
      </c>
      <c r="AQ3900" s="91">
        <v>1276725</v>
      </c>
      <c r="AR3900" s="91" t="s">
        <v>87</v>
      </c>
      <c r="AU3900" s="93">
        <v>42060</v>
      </c>
      <c r="AW3900" s="91">
        <v>1</v>
      </c>
      <c r="AX3900" s="91">
        <v>0</v>
      </c>
      <c r="AY3900" s="91">
        <v>0</v>
      </c>
      <c r="AZ3900" s="92">
        <v>36680</v>
      </c>
      <c r="BA3900" s="91" t="s">
        <v>183</v>
      </c>
      <c r="BB3900" s="92">
        <v>42057</v>
      </c>
      <c r="BC3900" s="91" t="s">
        <v>87</v>
      </c>
    </row>
    <row r="3901" spans="1:55">
      <c r="A3901" s="91">
        <f t="shared" si="60"/>
        <v>3900</v>
      </c>
      <c r="B3901" s="91">
        <v>6850001</v>
      </c>
      <c r="C3901" s="91">
        <v>50</v>
      </c>
      <c r="D3901" s="91">
        <v>29</v>
      </c>
      <c r="E3901" s="91">
        <v>68500</v>
      </c>
      <c r="F3901" s="91">
        <v>1</v>
      </c>
      <c r="G3901" s="91" t="s">
        <v>32665</v>
      </c>
      <c r="I3901" s="91" t="s">
        <v>32666</v>
      </c>
      <c r="J3901" s="91" t="s">
        <v>32667</v>
      </c>
      <c r="K3901" s="91" t="s">
        <v>32668</v>
      </c>
      <c r="L3901" s="91" t="s">
        <v>32669</v>
      </c>
      <c r="O3901" s="91" t="s">
        <v>32670</v>
      </c>
      <c r="P3901" s="91" t="s">
        <v>87</v>
      </c>
      <c r="U3901" s="91">
        <v>0</v>
      </c>
      <c r="V3901" s="91">
        <v>500000</v>
      </c>
      <c r="W3901" s="91">
        <v>0</v>
      </c>
      <c r="X3901" s="91">
        <v>0</v>
      </c>
      <c r="Y3901" s="91">
        <v>0</v>
      </c>
      <c r="Z3901" s="91">
        <v>0</v>
      </c>
      <c r="AA3901" s="91">
        <v>0</v>
      </c>
      <c r="AB3901" s="91">
        <v>0</v>
      </c>
      <c r="AC3901" s="91">
        <v>100</v>
      </c>
      <c r="AD3901" s="91">
        <v>0</v>
      </c>
      <c r="AE3901" s="91">
        <v>0</v>
      </c>
      <c r="AF3901" s="91">
        <v>1551</v>
      </c>
      <c r="AG3901" s="91">
        <v>8</v>
      </c>
      <c r="AH3901" s="91">
        <v>978699</v>
      </c>
      <c r="AI3901" s="91">
        <v>1</v>
      </c>
      <c r="AJ3901" s="91" t="s">
        <v>32671</v>
      </c>
      <c r="AK3901" s="91">
        <v>0</v>
      </c>
      <c r="AL3901" s="91">
        <v>0</v>
      </c>
      <c r="AM3901" s="91" t="s">
        <v>87</v>
      </c>
      <c r="AO3901" s="91">
        <v>0</v>
      </c>
      <c r="AP3901" s="91">
        <v>2</v>
      </c>
      <c r="AQ3901" s="91" t="s">
        <v>87</v>
      </c>
      <c r="AR3901" s="91" t="s">
        <v>87</v>
      </c>
      <c r="AW3901" s="91">
        <v>1</v>
      </c>
      <c r="AX3901" s="91">
        <v>0</v>
      </c>
      <c r="AZ3901" s="92">
        <v>36680</v>
      </c>
      <c r="BA3901" s="91" t="s">
        <v>183</v>
      </c>
      <c r="BB3901" s="92">
        <v>39925</v>
      </c>
      <c r="BC3901" s="91" t="s">
        <v>87</v>
      </c>
    </row>
    <row r="3902" spans="1:55">
      <c r="A3902" s="91">
        <f t="shared" si="60"/>
        <v>3901</v>
      </c>
      <c r="B3902" s="91">
        <v>6856001</v>
      </c>
      <c r="C3902" s="91">
        <v>40</v>
      </c>
      <c r="D3902" s="91">
        <v>29</v>
      </c>
      <c r="E3902" s="91">
        <v>68560</v>
      </c>
      <c r="F3902" s="91">
        <v>1</v>
      </c>
      <c r="G3902" s="91" t="s">
        <v>32672</v>
      </c>
      <c r="I3902" s="91" t="s">
        <v>32673</v>
      </c>
      <c r="J3902" s="91" t="s">
        <v>32674</v>
      </c>
      <c r="K3902" s="91" t="s">
        <v>32675</v>
      </c>
      <c r="L3902" s="91" t="s">
        <v>32676</v>
      </c>
      <c r="M3902" s="91" t="s">
        <v>32677</v>
      </c>
      <c r="O3902" s="91" t="s">
        <v>32678</v>
      </c>
      <c r="P3902" s="91" t="s">
        <v>32679</v>
      </c>
      <c r="U3902" s="91">
        <v>0</v>
      </c>
      <c r="V3902" s="91">
        <v>500000</v>
      </c>
      <c r="W3902" s="91">
        <v>40</v>
      </c>
      <c r="X3902" s="91">
        <v>60</v>
      </c>
      <c r="Y3902" s="91">
        <v>120</v>
      </c>
      <c r="Z3902" s="91">
        <v>40</v>
      </c>
      <c r="AA3902" s="91">
        <v>60</v>
      </c>
      <c r="AB3902" s="91">
        <v>120</v>
      </c>
      <c r="AC3902" s="91">
        <v>40</v>
      </c>
      <c r="AD3902" s="91">
        <v>60</v>
      </c>
      <c r="AE3902" s="91">
        <v>120</v>
      </c>
      <c r="AF3902" s="91">
        <v>138</v>
      </c>
      <c r="AG3902" s="91">
        <v>359</v>
      </c>
      <c r="AH3902" s="91">
        <v>703303</v>
      </c>
      <c r="AI3902" s="91">
        <v>1</v>
      </c>
      <c r="AJ3902" s="91" t="s">
        <v>32680</v>
      </c>
      <c r="AK3902" s="91">
        <v>0</v>
      </c>
      <c r="AL3902" s="91">
        <v>0</v>
      </c>
      <c r="AM3902" s="91" t="s">
        <v>87</v>
      </c>
      <c r="AO3902" s="91">
        <v>0</v>
      </c>
      <c r="AP3902" s="91">
        <v>2</v>
      </c>
      <c r="AQ3902" s="91" t="s">
        <v>87</v>
      </c>
      <c r="AR3902" s="91" t="s">
        <v>87</v>
      </c>
      <c r="AW3902" s="91">
        <v>1</v>
      </c>
      <c r="AX3902" s="91">
        <v>0</v>
      </c>
      <c r="AZ3902" s="92">
        <v>36680</v>
      </c>
      <c r="BA3902" s="91" t="s">
        <v>183</v>
      </c>
      <c r="BB3902" s="92">
        <v>43083.06108796296</v>
      </c>
      <c r="BC3902" s="91" t="s">
        <v>233</v>
      </c>
    </row>
    <row r="3903" spans="1:55">
      <c r="A3903" s="91">
        <f t="shared" si="60"/>
        <v>3902</v>
      </c>
      <c r="B3903" s="91">
        <v>6889001</v>
      </c>
      <c r="C3903" s="91">
        <v>10</v>
      </c>
      <c r="D3903" s="91">
        <v>29</v>
      </c>
      <c r="E3903" s="91">
        <v>68890</v>
      </c>
      <c r="F3903" s="91">
        <v>1</v>
      </c>
      <c r="G3903" s="91" t="s">
        <v>32681</v>
      </c>
      <c r="I3903" s="91" t="s">
        <v>32682</v>
      </c>
      <c r="J3903" s="91" t="s">
        <v>32683</v>
      </c>
      <c r="K3903" s="91" t="s">
        <v>29645</v>
      </c>
      <c r="L3903" s="91" t="s">
        <v>32684</v>
      </c>
      <c r="O3903" s="91" t="s">
        <v>32685</v>
      </c>
      <c r="P3903" s="91" t="s">
        <v>32686</v>
      </c>
      <c r="R3903" s="91" t="s">
        <v>32687</v>
      </c>
      <c r="S3903" s="91" t="s">
        <v>32688</v>
      </c>
      <c r="T3903" s="91" t="s">
        <v>269</v>
      </c>
      <c r="U3903" s="91">
        <v>0</v>
      </c>
      <c r="V3903" s="91">
        <v>500000</v>
      </c>
      <c r="W3903" s="91">
        <v>0</v>
      </c>
      <c r="X3903" s="91">
        <v>0</v>
      </c>
      <c r="Y3903" s="91">
        <v>0</v>
      </c>
      <c r="Z3903" s="91">
        <v>40</v>
      </c>
      <c r="AA3903" s="91">
        <v>60</v>
      </c>
      <c r="AB3903" s="91">
        <v>120</v>
      </c>
      <c r="AC3903" s="91">
        <v>100</v>
      </c>
      <c r="AD3903" s="91">
        <v>0</v>
      </c>
      <c r="AE3903" s="91">
        <v>0</v>
      </c>
      <c r="AF3903" s="91">
        <v>501</v>
      </c>
      <c r="AG3903" s="91">
        <v>115</v>
      </c>
      <c r="AH3903" s="91">
        <v>2000456</v>
      </c>
      <c r="AI3903" s="91">
        <v>2</v>
      </c>
      <c r="AJ3903" s="91" t="s">
        <v>32689</v>
      </c>
      <c r="AK3903" s="91">
        <v>0</v>
      </c>
      <c r="AL3903" s="91">
        <v>0</v>
      </c>
      <c r="AM3903" s="91" t="s">
        <v>87</v>
      </c>
      <c r="AO3903" s="91">
        <v>0</v>
      </c>
      <c r="AP3903" s="91">
        <v>2</v>
      </c>
      <c r="AQ3903" s="91" t="s">
        <v>87</v>
      </c>
      <c r="AR3903" s="91" t="s">
        <v>87</v>
      </c>
      <c r="AW3903" s="91">
        <v>1</v>
      </c>
      <c r="AX3903" s="91">
        <v>0</v>
      </c>
      <c r="AZ3903" s="92">
        <v>36680</v>
      </c>
      <c r="BA3903" s="91" t="s">
        <v>183</v>
      </c>
      <c r="BB3903" s="92">
        <v>42775</v>
      </c>
      <c r="BC3903" s="91" t="s">
        <v>87</v>
      </c>
    </row>
    <row r="3904" spans="1:55">
      <c r="A3904" s="91">
        <f t="shared" si="60"/>
        <v>3903</v>
      </c>
      <c r="B3904" s="91">
        <v>6890001</v>
      </c>
      <c r="C3904" s="91">
        <v>20</v>
      </c>
      <c r="D3904" s="91">
        <v>29</v>
      </c>
      <c r="E3904" s="91">
        <v>68900</v>
      </c>
      <c r="F3904" s="91">
        <v>1</v>
      </c>
      <c r="G3904" s="91" t="s">
        <v>8813</v>
      </c>
      <c r="H3904" s="91" t="s">
        <v>32690</v>
      </c>
      <c r="I3904" s="91" t="s">
        <v>22951</v>
      </c>
      <c r="J3904" s="91" t="s">
        <v>22952</v>
      </c>
      <c r="K3904" s="91" t="s">
        <v>32691</v>
      </c>
      <c r="L3904" s="91" t="s">
        <v>32692</v>
      </c>
      <c r="M3904" s="91" t="s">
        <v>32693</v>
      </c>
      <c r="O3904" s="91" t="s">
        <v>32694</v>
      </c>
      <c r="P3904" s="91" t="s">
        <v>87</v>
      </c>
      <c r="U3904" s="91">
        <v>1</v>
      </c>
      <c r="V3904" s="91">
        <v>500000</v>
      </c>
      <c r="W3904" s="91">
        <v>100</v>
      </c>
      <c r="X3904" s="91">
        <v>0</v>
      </c>
      <c r="Y3904" s="91">
        <v>0</v>
      </c>
      <c r="Z3904" s="91">
        <v>100</v>
      </c>
      <c r="AA3904" s="91">
        <v>0</v>
      </c>
      <c r="AB3904" s="91">
        <v>0</v>
      </c>
      <c r="AC3904" s="91">
        <v>100</v>
      </c>
      <c r="AD3904" s="91">
        <v>0</v>
      </c>
      <c r="AE3904" s="91">
        <v>0</v>
      </c>
      <c r="AF3904" s="91">
        <v>5</v>
      </c>
      <c r="AG3904" s="91">
        <v>1</v>
      </c>
      <c r="AH3904" s="91">
        <v>2406363</v>
      </c>
      <c r="AI3904" s="91">
        <v>1</v>
      </c>
      <c r="AJ3904" s="91" t="s">
        <v>8820</v>
      </c>
      <c r="AK3904" s="91">
        <v>0</v>
      </c>
      <c r="AL3904" s="91">
        <v>0</v>
      </c>
      <c r="AM3904" s="91" t="s">
        <v>87</v>
      </c>
      <c r="AO3904" s="91">
        <v>0</v>
      </c>
      <c r="AP3904" s="91">
        <v>2</v>
      </c>
      <c r="AQ3904" s="91">
        <v>1206739</v>
      </c>
      <c r="AR3904" s="91" t="s">
        <v>87</v>
      </c>
      <c r="AU3904" s="93">
        <v>42333</v>
      </c>
      <c r="AW3904" s="91">
        <v>1</v>
      </c>
      <c r="AX3904" s="91">
        <v>0</v>
      </c>
      <c r="AZ3904" s="92">
        <v>36680</v>
      </c>
      <c r="BA3904" s="91" t="s">
        <v>183</v>
      </c>
      <c r="BB3904" s="92">
        <v>40795</v>
      </c>
      <c r="BC3904" s="91" t="s">
        <v>87</v>
      </c>
    </row>
    <row r="3905" spans="1:55">
      <c r="A3905" s="91">
        <f t="shared" si="60"/>
        <v>3904</v>
      </c>
      <c r="B3905" s="91">
        <v>6890007</v>
      </c>
      <c r="C3905" s="91">
        <v>20</v>
      </c>
      <c r="D3905" s="91">
        <v>29</v>
      </c>
      <c r="E3905" s="91">
        <v>68900</v>
      </c>
      <c r="F3905" s="91">
        <v>7</v>
      </c>
      <c r="G3905" s="91" t="s">
        <v>8813</v>
      </c>
      <c r="H3905" s="91" t="s">
        <v>2460</v>
      </c>
      <c r="I3905" s="91" t="s">
        <v>22957</v>
      </c>
      <c r="J3905" s="91" t="s">
        <v>22952</v>
      </c>
      <c r="K3905" s="91" t="s">
        <v>32695</v>
      </c>
      <c r="L3905" s="91" t="s">
        <v>32696</v>
      </c>
      <c r="O3905" s="91" t="s">
        <v>32697</v>
      </c>
      <c r="P3905" s="91" t="s">
        <v>87</v>
      </c>
      <c r="U3905" s="91">
        <v>1</v>
      </c>
      <c r="V3905" s="91">
        <v>500000</v>
      </c>
      <c r="W3905" s="91">
        <v>100</v>
      </c>
      <c r="X3905" s="91">
        <v>0</v>
      </c>
      <c r="Y3905" s="91">
        <v>0</v>
      </c>
      <c r="Z3905" s="91">
        <v>100</v>
      </c>
      <c r="AA3905" s="91">
        <v>0</v>
      </c>
      <c r="AB3905" s="91">
        <v>0</v>
      </c>
      <c r="AC3905" s="91">
        <v>100</v>
      </c>
      <c r="AD3905" s="91">
        <v>0</v>
      </c>
      <c r="AE3905" s="91">
        <v>0</v>
      </c>
      <c r="AF3905" s="91">
        <v>5</v>
      </c>
      <c r="AG3905" s="91">
        <v>804</v>
      </c>
      <c r="AH3905" s="91">
        <v>2532185</v>
      </c>
      <c r="AI3905" s="91">
        <v>2</v>
      </c>
      <c r="AJ3905" s="91" t="s">
        <v>32698</v>
      </c>
      <c r="AK3905" s="91">
        <v>0</v>
      </c>
      <c r="AL3905" s="91">
        <v>0</v>
      </c>
      <c r="AM3905" s="91" t="s">
        <v>87</v>
      </c>
      <c r="AO3905" s="91">
        <v>0</v>
      </c>
      <c r="AP3905" s="91">
        <v>2</v>
      </c>
      <c r="AQ3905" s="91">
        <v>1206739</v>
      </c>
      <c r="AR3905" s="91" t="s">
        <v>87</v>
      </c>
      <c r="AU3905" s="93">
        <v>42333</v>
      </c>
      <c r="AW3905" s="91">
        <v>1</v>
      </c>
      <c r="AX3905" s="91">
        <v>0</v>
      </c>
      <c r="AZ3905" s="92">
        <v>36680</v>
      </c>
      <c r="BA3905" s="91" t="s">
        <v>183</v>
      </c>
      <c r="BB3905" s="92">
        <v>40815</v>
      </c>
      <c r="BC3905" s="91" t="s">
        <v>87</v>
      </c>
    </row>
    <row r="3906" spans="1:55">
      <c r="A3906" s="91">
        <f t="shared" si="60"/>
        <v>3905</v>
      </c>
      <c r="B3906" s="91">
        <v>6890009</v>
      </c>
      <c r="C3906" s="91">
        <v>20</v>
      </c>
      <c r="D3906" s="91">
        <v>29</v>
      </c>
      <c r="E3906" s="91">
        <v>68900</v>
      </c>
      <c r="F3906" s="91">
        <v>9</v>
      </c>
      <c r="G3906" s="91" t="s">
        <v>8813</v>
      </c>
      <c r="H3906" s="91" t="s">
        <v>31785</v>
      </c>
      <c r="I3906" s="91" t="s">
        <v>8815</v>
      </c>
      <c r="J3906" s="91" t="s">
        <v>22952</v>
      </c>
      <c r="K3906" s="91" t="s">
        <v>2037</v>
      </c>
      <c r="L3906" s="91" t="s">
        <v>32699</v>
      </c>
      <c r="O3906" s="91" t="s">
        <v>32700</v>
      </c>
      <c r="P3906" s="91" t="s">
        <v>32701</v>
      </c>
      <c r="Q3906" s="91" t="s">
        <v>32702</v>
      </c>
      <c r="U3906" s="91">
        <v>1</v>
      </c>
      <c r="V3906" s="91">
        <v>500000</v>
      </c>
      <c r="W3906" s="91">
        <v>100</v>
      </c>
      <c r="X3906" s="91">
        <v>0</v>
      </c>
      <c r="Y3906" s="91">
        <v>0</v>
      </c>
      <c r="Z3906" s="91">
        <v>100</v>
      </c>
      <c r="AA3906" s="91">
        <v>0</v>
      </c>
      <c r="AB3906" s="91">
        <v>0</v>
      </c>
      <c r="AC3906" s="91">
        <v>100</v>
      </c>
      <c r="AD3906" s="91">
        <v>0</v>
      </c>
      <c r="AE3906" s="91">
        <v>0</v>
      </c>
      <c r="AF3906" s="91">
        <v>5</v>
      </c>
      <c r="AG3906" s="91">
        <v>1</v>
      </c>
      <c r="AH3906" s="91">
        <v>2406363</v>
      </c>
      <c r="AI3906" s="91">
        <v>1</v>
      </c>
      <c r="AJ3906" s="91" t="s">
        <v>32703</v>
      </c>
      <c r="AK3906" s="91">
        <v>0</v>
      </c>
      <c r="AL3906" s="91">
        <v>0</v>
      </c>
      <c r="AM3906" s="91" t="s">
        <v>87</v>
      </c>
      <c r="AO3906" s="91">
        <v>0</v>
      </c>
      <c r="AP3906" s="91">
        <v>2</v>
      </c>
      <c r="AQ3906" s="91">
        <v>1206739</v>
      </c>
      <c r="AR3906" s="91" t="s">
        <v>87</v>
      </c>
      <c r="AU3906" s="93">
        <v>42333</v>
      </c>
      <c r="AW3906" s="91">
        <v>1</v>
      </c>
      <c r="AX3906" s="91">
        <v>0</v>
      </c>
      <c r="AZ3906" s="92">
        <v>36680</v>
      </c>
      <c r="BA3906" s="91" t="s">
        <v>183</v>
      </c>
      <c r="BB3906" s="92">
        <v>39009</v>
      </c>
      <c r="BC3906" s="91" t="s">
        <v>87</v>
      </c>
    </row>
    <row r="3907" spans="1:55">
      <c r="A3907" s="91">
        <f t="shared" ref="A3907:A3970" si="61">A3906+1</f>
        <v>3906</v>
      </c>
      <c r="B3907" s="91">
        <v>6893009</v>
      </c>
      <c r="C3907" s="91">
        <v>30</v>
      </c>
      <c r="D3907" s="91">
        <v>29</v>
      </c>
      <c r="E3907" s="91" t="s">
        <v>87</v>
      </c>
      <c r="F3907" s="91" t="s">
        <v>87</v>
      </c>
      <c r="G3907" s="91" t="s">
        <v>22969</v>
      </c>
      <c r="H3907" s="91" t="s">
        <v>32704</v>
      </c>
      <c r="I3907" s="91" t="s">
        <v>32705</v>
      </c>
      <c r="J3907" s="91" t="s">
        <v>32706</v>
      </c>
      <c r="K3907" s="91" t="s">
        <v>32707</v>
      </c>
      <c r="L3907" s="91" t="s">
        <v>32708</v>
      </c>
      <c r="O3907" s="91" t="s">
        <v>32709</v>
      </c>
      <c r="P3907" s="91" t="s">
        <v>32710</v>
      </c>
      <c r="R3907" s="91" t="s">
        <v>32711</v>
      </c>
      <c r="S3907" s="91" t="s">
        <v>32712</v>
      </c>
      <c r="T3907" s="91" t="s">
        <v>860</v>
      </c>
      <c r="U3907" s="91">
        <v>1</v>
      </c>
      <c r="V3907" s="91">
        <v>500000</v>
      </c>
      <c r="W3907" s="91">
        <v>0</v>
      </c>
      <c r="X3907" s="91">
        <v>100</v>
      </c>
      <c r="Y3907" s="91">
        <v>120</v>
      </c>
      <c r="Z3907" s="91">
        <v>0</v>
      </c>
      <c r="AA3907" s="91">
        <v>0</v>
      </c>
      <c r="AB3907" s="91">
        <v>0</v>
      </c>
      <c r="AC3907" s="91">
        <v>0</v>
      </c>
      <c r="AD3907" s="91">
        <v>0</v>
      </c>
      <c r="AE3907" s="91">
        <v>0</v>
      </c>
      <c r="AF3907" s="91">
        <v>5</v>
      </c>
      <c r="AG3907" s="91">
        <v>429</v>
      </c>
      <c r="AH3907" s="91">
        <v>485684</v>
      </c>
      <c r="AI3907" s="91">
        <v>1</v>
      </c>
      <c r="AJ3907" s="91" t="s">
        <v>32713</v>
      </c>
      <c r="AK3907" s="91">
        <v>0</v>
      </c>
      <c r="AL3907" s="91">
        <v>0</v>
      </c>
      <c r="AM3907" s="91" t="s">
        <v>87</v>
      </c>
      <c r="AO3907" s="91">
        <v>0</v>
      </c>
      <c r="AP3907" s="91">
        <v>2</v>
      </c>
      <c r="AQ3907" s="91">
        <v>1573343</v>
      </c>
      <c r="AR3907" s="91" t="s">
        <v>87</v>
      </c>
      <c r="AU3907" s="93">
        <v>42060</v>
      </c>
      <c r="AW3907" s="91">
        <v>1</v>
      </c>
      <c r="AX3907" s="91">
        <v>0</v>
      </c>
      <c r="AZ3907" s="92">
        <v>40253</v>
      </c>
      <c r="BA3907" s="91" t="s">
        <v>183</v>
      </c>
      <c r="BB3907" s="92">
        <v>42057</v>
      </c>
      <c r="BC3907" s="91" t="s">
        <v>87</v>
      </c>
    </row>
    <row r="3908" spans="1:55">
      <c r="A3908" s="91">
        <f t="shared" si="61"/>
        <v>3907</v>
      </c>
      <c r="B3908" s="91">
        <v>6910002</v>
      </c>
      <c r="C3908" s="91">
        <v>77</v>
      </c>
      <c r="D3908" s="91">
        <v>29</v>
      </c>
      <c r="E3908" s="91">
        <v>69100</v>
      </c>
      <c r="F3908" s="91">
        <v>2</v>
      </c>
      <c r="G3908" s="91" t="s">
        <v>32714</v>
      </c>
      <c r="H3908" s="91" t="s">
        <v>1262</v>
      </c>
      <c r="I3908" s="91" t="s">
        <v>32715</v>
      </c>
      <c r="K3908" s="91" t="s">
        <v>32716</v>
      </c>
      <c r="L3908" s="91" t="s">
        <v>32717</v>
      </c>
      <c r="O3908" s="91" t="s">
        <v>32718</v>
      </c>
      <c r="P3908" s="91" t="s">
        <v>32719</v>
      </c>
      <c r="R3908" s="91" t="s">
        <v>32720</v>
      </c>
      <c r="S3908" s="91" t="s">
        <v>32721</v>
      </c>
      <c r="T3908" s="91" t="s">
        <v>269</v>
      </c>
      <c r="U3908" s="91">
        <v>0</v>
      </c>
      <c r="V3908" s="91">
        <v>0</v>
      </c>
      <c r="W3908" s="91">
        <v>100</v>
      </c>
      <c r="X3908" s="91">
        <v>0</v>
      </c>
      <c r="Y3908" s="91">
        <v>0</v>
      </c>
      <c r="Z3908" s="91">
        <v>100</v>
      </c>
      <c r="AA3908" s="91">
        <v>0</v>
      </c>
      <c r="AB3908" s="91">
        <v>0</v>
      </c>
      <c r="AC3908" s="91">
        <v>100</v>
      </c>
      <c r="AD3908" s="91">
        <v>0</v>
      </c>
      <c r="AE3908" s="91">
        <v>0</v>
      </c>
      <c r="AF3908" s="91">
        <v>5</v>
      </c>
      <c r="AG3908" s="91">
        <v>581</v>
      </c>
      <c r="AH3908" s="91">
        <v>9017196</v>
      </c>
      <c r="AI3908" s="91">
        <v>2</v>
      </c>
      <c r="AJ3908" s="91" t="s">
        <v>31301</v>
      </c>
      <c r="AK3908" s="91">
        <v>0</v>
      </c>
      <c r="AL3908" s="91">
        <v>1</v>
      </c>
      <c r="AM3908" s="91">
        <v>45561</v>
      </c>
      <c r="AN3908" s="91" t="s">
        <v>32722</v>
      </c>
      <c r="AO3908" s="91">
        <v>0</v>
      </c>
      <c r="AP3908" s="91">
        <v>2</v>
      </c>
      <c r="AQ3908" s="91" t="s">
        <v>87</v>
      </c>
      <c r="AR3908" s="91" t="s">
        <v>87</v>
      </c>
      <c r="AW3908" s="91">
        <v>1</v>
      </c>
      <c r="AX3908" s="91">
        <v>0</v>
      </c>
      <c r="AZ3908" s="92">
        <v>43132</v>
      </c>
      <c r="BA3908" s="91" t="s">
        <v>1852</v>
      </c>
      <c r="BB3908" s="92">
        <v>43132</v>
      </c>
      <c r="BC3908" s="91" t="s">
        <v>1852</v>
      </c>
    </row>
    <row r="3909" spans="1:55">
      <c r="A3909" s="91">
        <f t="shared" si="61"/>
        <v>3908</v>
      </c>
      <c r="B3909" s="91">
        <v>6938003</v>
      </c>
      <c r="C3909" s="91">
        <v>40</v>
      </c>
      <c r="D3909" s="91">
        <v>29</v>
      </c>
      <c r="E3909" s="91">
        <v>69380</v>
      </c>
      <c r="F3909" s="91">
        <v>3</v>
      </c>
      <c r="G3909" s="91" t="s">
        <v>3444</v>
      </c>
      <c r="H3909" s="91" t="s">
        <v>32723</v>
      </c>
      <c r="I3909" s="91" t="s">
        <v>32724</v>
      </c>
      <c r="K3909" s="91" t="s">
        <v>12285</v>
      </c>
      <c r="L3909" s="91" t="s">
        <v>32725</v>
      </c>
      <c r="O3909" s="91" t="s">
        <v>32726</v>
      </c>
      <c r="P3909" s="91" t="s">
        <v>32727</v>
      </c>
      <c r="U3909" s="91">
        <v>1</v>
      </c>
      <c r="V3909" s="91">
        <v>500000</v>
      </c>
      <c r="W3909" s="91">
        <v>0</v>
      </c>
      <c r="X3909" s="91">
        <v>100</v>
      </c>
      <c r="Y3909" s="91">
        <v>120</v>
      </c>
      <c r="Z3909" s="91">
        <v>40</v>
      </c>
      <c r="AA3909" s="91">
        <v>60</v>
      </c>
      <c r="AB3909" s="91">
        <v>120</v>
      </c>
      <c r="AC3909" s="91">
        <v>0</v>
      </c>
      <c r="AD3909" s="91">
        <v>100</v>
      </c>
      <c r="AE3909" s="91">
        <v>120</v>
      </c>
      <c r="AF3909" s="91">
        <v>1281</v>
      </c>
      <c r="AG3909" s="91">
        <v>43</v>
      </c>
      <c r="AH3909" s="91">
        <v>1115849</v>
      </c>
      <c r="AI3909" s="91">
        <v>1</v>
      </c>
      <c r="AJ3909" s="91" t="s">
        <v>32728</v>
      </c>
      <c r="AK3909" s="91">
        <v>0</v>
      </c>
      <c r="AL3909" s="91">
        <v>1</v>
      </c>
      <c r="AM3909" s="91">
        <v>13112012940000</v>
      </c>
      <c r="AN3909" s="91" t="s">
        <v>431</v>
      </c>
      <c r="AO3909" s="91">
        <v>1</v>
      </c>
      <c r="AP3909" s="91">
        <v>2</v>
      </c>
      <c r="AQ3909" s="91">
        <v>1094217</v>
      </c>
      <c r="AR3909" s="91" t="s">
        <v>87</v>
      </c>
      <c r="AU3909" s="93">
        <v>42060</v>
      </c>
      <c r="AW3909" s="91">
        <v>1</v>
      </c>
      <c r="AX3909" s="91">
        <v>0</v>
      </c>
      <c r="AZ3909" s="92">
        <v>36680</v>
      </c>
      <c r="BA3909" s="91" t="s">
        <v>183</v>
      </c>
      <c r="BB3909" s="92">
        <v>42057</v>
      </c>
      <c r="BC3909" s="91" t="s">
        <v>87</v>
      </c>
    </row>
    <row r="3910" spans="1:55">
      <c r="A3910" s="91">
        <f t="shared" si="61"/>
        <v>3909</v>
      </c>
      <c r="B3910" s="91">
        <v>6983027</v>
      </c>
      <c r="C3910" s="91">
        <v>77</v>
      </c>
      <c r="D3910" s="91">
        <v>29</v>
      </c>
      <c r="E3910" s="91">
        <v>69830</v>
      </c>
      <c r="F3910" s="91">
        <v>27</v>
      </c>
      <c r="G3910" s="91" t="s">
        <v>3444</v>
      </c>
      <c r="H3910" s="91" t="s">
        <v>32729</v>
      </c>
      <c r="I3910" s="91" t="s">
        <v>28868</v>
      </c>
      <c r="J3910" s="91" t="s">
        <v>28875</v>
      </c>
      <c r="K3910" s="91" t="s">
        <v>2522</v>
      </c>
      <c r="L3910" s="91" t="s">
        <v>32730</v>
      </c>
      <c r="M3910" s="91" t="s">
        <v>32731</v>
      </c>
      <c r="O3910" s="91" t="s">
        <v>32732</v>
      </c>
      <c r="P3910" s="91" t="s">
        <v>32733</v>
      </c>
      <c r="R3910" s="91" t="s">
        <v>28890</v>
      </c>
      <c r="S3910" s="91" t="s">
        <v>28891</v>
      </c>
      <c r="T3910" s="91" t="s">
        <v>201</v>
      </c>
      <c r="U3910" s="91">
        <v>0</v>
      </c>
      <c r="V3910" s="91">
        <v>500000</v>
      </c>
      <c r="W3910" s="91">
        <v>0</v>
      </c>
      <c r="X3910" s="91">
        <v>100</v>
      </c>
      <c r="Y3910" s="91">
        <v>120</v>
      </c>
      <c r="Z3910" s="91">
        <v>40</v>
      </c>
      <c r="AA3910" s="91">
        <v>60</v>
      </c>
      <c r="AB3910" s="91">
        <v>120</v>
      </c>
      <c r="AC3910" s="91">
        <v>0</v>
      </c>
      <c r="AD3910" s="91">
        <v>100</v>
      </c>
      <c r="AE3910" s="91">
        <v>120</v>
      </c>
      <c r="AF3910" s="91">
        <v>167</v>
      </c>
      <c r="AG3910" s="91">
        <v>1</v>
      </c>
      <c r="AH3910" s="91">
        <v>3191491</v>
      </c>
      <c r="AI3910" s="91">
        <v>1</v>
      </c>
      <c r="AJ3910" s="91" t="s">
        <v>32734</v>
      </c>
      <c r="AK3910" s="91">
        <v>0</v>
      </c>
      <c r="AL3910" s="91">
        <v>0</v>
      </c>
      <c r="AM3910" s="91" t="s">
        <v>87</v>
      </c>
      <c r="AO3910" s="91">
        <v>0</v>
      </c>
      <c r="AP3910" s="91">
        <v>2</v>
      </c>
      <c r="AQ3910" s="91" t="s">
        <v>87</v>
      </c>
      <c r="AR3910" s="91" t="s">
        <v>87</v>
      </c>
      <c r="AW3910" s="91">
        <v>1</v>
      </c>
      <c r="AX3910" s="91">
        <v>0</v>
      </c>
      <c r="AZ3910" s="92">
        <v>43094.075277777774</v>
      </c>
      <c r="BA3910" s="91" t="s">
        <v>233</v>
      </c>
      <c r="BB3910" s="92">
        <v>43094.075277777774</v>
      </c>
      <c r="BC3910" s="91" t="s">
        <v>233</v>
      </c>
    </row>
    <row r="3911" spans="1:55">
      <c r="A3911" s="91">
        <f t="shared" si="61"/>
        <v>3910</v>
      </c>
      <c r="B3911" s="91">
        <v>1621701</v>
      </c>
      <c r="C3911" s="91">
        <v>30</v>
      </c>
      <c r="D3911" s="91">
        <v>29</v>
      </c>
      <c r="E3911" s="91" t="s">
        <v>87</v>
      </c>
      <c r="F3911" s="91" t="s">
        <v>87</v>
      </c>
      <c r="G3911" s="91" t="s">
        <v>32735</v>
      </c>
      <c r="H3911" s="91" t="s">
        <v>306</v>
      </c>
      <c r="I3911" s="91" t="s">
        <v>32736</v>
      </c>
      <c r="J3911" s="91" t="s">
        <v>32737</v>
      </c>
      <c r="K3911" s="91" t="s">
        <v>32738</v>
      </c>
      <c r="L3911" s="91" t="s">
        <v>32739</v>
      </c>
      <c r="O3911" s="91" t="s">
        <v>32740</v>
      </c>
      <c r="P3911" s="91" t="s">
        <v>87</v>
      </c>
      <c r="U3911" s="91">
        <v>0</v>
      </c>
      <c r="V3911" s="91">
        <v>500000</v>
      </c>
      <c r="W3911" s="91">
        <v>0</v>
      </c>
      <c r="X3911" s="91">
        <v>100</v>
      </c>
      <c r="Y3911" s="91">
        <v>120</v>
      </c>
      <c r="Z3911" s="91">
        <v>0</v>
      </c>
      <c r="AA3911" s="91">
        <v>0</v>
      </c>
      <c r="AB3911" s="91">
        <v>0</v>
      </c>
      <c r="AC3911" s="91">
        <v>0</v>
      </c>
      <c r="AD3911" s="91">
        <v>0</v>
      </c>
      <c r="AE3911" s="91">
        <v>0</v>
      </c>
      <c r="AF3911" s="91">
        <v>9</v>
      </c>
      <c r="AG3911" s="91">
        <v>220</v>
      </c>
      <c r="AH3911" s="91">
        <v>884500</v>
      </c>
      <c r="AI3911" s="91">
        <v>1</v>
      </c>
      <c r="AJ3911" s="91" t="s">
        <v>32736</v>
      </c>
      <c r="AK3911" s="91">
        <v>1</v>
      </c>
      <c r="AL3911" s="91">
        <v>0</v>
      </c>
      <c r="AM3911" s="91" t="s">
        <v>87</v>
      </c>
      <c r="AO3911" s="91">
        <v>0</v>
      </c>
      <c r="AP3911" s="91">
        <v>2</v>
      </c>
      <c r="AQ3911" s="91" t="s">
        <v>87</v>
      </c>
      <c r="AR3911" s="91" t="s">
        <v>87</v>
      </c>
      <c r="AW3911" s="91">
        <v>1</v>
      </c>
      <c r="AX3911" s="91">
        <v>0</v>
      </c>
      <c r="AZ3911" s="92">
        <v>38532</v>
      </c>
      <c r="BA3911" s="91" t="s">
        <v>183</v>
      </c>
      <c r="BB3911" s="92">
        <v>38636</v>
      </c>
      <c r="BC3911" s="91" t="s">
        <v>87</v>
      </c>
    </row>
    <row r="3912" spans="1:55">
      <c r="A3912" s="91">
        <f t="shared" si="61"/>
        <v>3911</v>
      </c>
      <c r="B3912" s="91">
        <v>1830201</v>
      </c>
      <c r="C3912" s="91">
        <v>94</v>
      </c>
      <c r="D3912" s="91">
        <v>29</v>
      </c>
      <c r="E3912" s="91" t="s">
        <v>87</v>
      </c>
      <c r="F3912" s="91" t="s">
        <v>87</v>
      </c>
      <c r="G3912" s="91" t="s">
        <v>32741</v>
      </c>
      <c r="I3912" s="91" t="s">
        <v>32742</v>
      </c>
      <c r="J3912" s="91" t="s">
        <v>32743</v>
      </c>
      <c r="K3912" s="91" t="s">
        <v>32744</v>
      </c>
      <c r="L3912" s="91" t="s">
        <v>32745</v>
      </c>
      <c r="O3912" s="91" t="s">
        <v>32746</v>
      </c>
      <c r="P3912" s="91" t="s">
        <v>87</v>
      </c>
      <c r="U3912" s="91">
        <v>0</v>
      </c>
      <c r="V3912" s="91">
        <v>500000</v>
      </c>
      <c r="W3912" s="91">
        <v>100</v>
      </c>
      <c r="X3912" s="91">
        <v>0</v>
      </c>
      <c r="Y3912" s="91">
        <v>0</v>
      </c>
      <c r="Z3912" s="91">
        <v>0</v>
      </c>
      <c r="AA3912" s="91">
        <v>0</v>
      </c>
      <c r="AB3912" s="91">
        <v>0</v>
      </c>
      <c r="AC3912" s="91">
        <v>0</v>
      </c>
      <c r="AD3912" s="91">
        <v>0</v>
      </c>
      <c r="AE3912" s="91">
        <v>0</v>
      </c>
      <c r="AF3912" s="91">
        <v>9</v>
      </c>
      <c r="AG3912" s="91">
        <v>974</v>
      </c>
      <c r="AH3912" s="91">
        <v>175289</v>
      </c>
      <c r="AI3912" s="91">
        <v>2</v>
      </c>
      <c r="AJ3912" s="91" t="s">
        <v>32747</v>
      </c>
      <c r="AK3912" s="91">
        <v>1</v>
      </c>
      <c r="AL3912" s="91">
        <v>0</v>
      </c>
      <c r="AM3912" s="91" t="s">
        <v>87</v>
      </c>
      <c r="AO3912" s="91">
        <v>0</v>
      </c>
      <c r="AP3912" s="91">
        <v>2</v>
      </c>
      <c r="AQ3912" s="91" t="s">
        <v>87</v>
      </c>
      <c r="AR3912" s="91" t="s">
        <v>87</v>
      </c>
      <c r="AW3912" s="91">
        <v>1</v>
      </c>
      <c r="AX3912" s="91">
        <v>0</v>
      </c>
      <c r="AZ3912" s="92">
        <v>39514</v>
      </c>
      <c r="BA3912" s="91" t="s">
        <v>183</v>
      </c>
      <c r="BB3912" s="92">
        <v>39514</v>
      </c>
      <c r="BC3912" s="91" t="s">
        <v>87</v>
      </c>
    </row>
    <row r="3913" spans="1:55">
      <c r="A3913" s="91">
        <f t="shared" si="61"/>
        <v>3912</v>
      </c>
      <c r="B3913" s="91">
        <v>2157801</v>
      </c>
      <c r="C3913" s="91">
        <v>50</v>
      </c>
      <c r="D3913" s="91">
        <v>29</v>
      </c>
      <c r="E3913" s="91" t="s">
        <v>87</v>
      </c>
      <c r="F3913" s="91" t="s">
        <v>87</v>
      </c>
      <c r="G3913" s="91" t="s">
        <v>32748</v>
      </c>
      <c r="I3913" s="91" t="s">
        <v>32749</v>
      </c>
      <c r="J3913" s="91" t="s">
        <v>32750</v>
      </c>
      <c r="K3913" s="91" t="s">
        <v>1972</v>
      </c>
      <c r="L3913" s="91" t="s">
        <v>32751</v>
      </c>
      <c r="O3913" s="91" t="s">
        <v>32752</v>
      </c>
      <c r="P3913" s="91" t="s">
        <v>87</v>
      </c>
      <c r="R3913" s="91" t="s">
        <v>32753</v>
      </c>
      <c r="T3913" s="91" t="s">
        <v>201</v>
      </c>
      <c r="U3913" s="91">
        <v>0</v>
      </c>
      <c r="V3913" s="91">
        <v>0</v>
      </c>
      <c r="W3913" s="91">
        <v>100</v>
      </c>
      <c r="X3913" s="91">
        <v>0</v>
      </c>
      <c r="Y3913" s="91">
        <v>0</v>
      </c>
      <c r="Z3913" s="91">
        <v>100</v>
      </c>
      <c r="AA3913" s="91">
        <v>0</v>
      </c>
      <c r="AB3913" s="91">
        <v>0</v>
      </c>
      <c r="AC3913" s="91">
        <v>100</v>
      </c>
      <c r="AD3913" s="91">
        <v>0</v>
      </c>
      <c r="AE3913" s="91">
        <v>0</v>
      </c>
      <c r="AF3913" s="91">
        <v>5</v>
      </c>
      <c r="AG3913" s="91">
        <v>552</v>
      </c>
      <c r="AH3913" s="91">
        <v>9003568</v>
      </c>
      <c r="AI3913" s="91">
        <v>2</v>
      </c>
      <c r="AJ3913" s="91" t="s">
        <v>32754</v>
      </c>
      <c r="AK3913" s="91">
        <v>1</v>
      </c>
      <c r="AL3913" s="91">
        <v>0</v>
      </c>
      <c r="AM3913" s="91" t="s">
        <v>87</v>
      </c>
      <c r="AO3913" s="91">
        <v>0</v>
      </c>
      <c r="AP3913" s="91">
        <v>2</v>
      </c>
      <c r="AQ3913" s="91" t="s">
        <v>87</v>
      </c>
      <c r="AR3913" s="91" t="s">
        <v>87</v>
      </c>
      <c r="AW3913" s="91">
        <v>1</v>
      </c>
      <c r="AX3913" s="91">
        <v>0</v>
      </c>
      <c r="AY3913" s="91">
        <v>0</v>
      </c>
      <c r="AZ3913" s="92">
        <v>40815</v>
      </c>
      <c r="BA3913" s="91" t="s">
        <v>183</v>
      </c>
      <c r="BB3913" s="92">
        <v>41068</v>
      </c>
      <c r="BC3913" s="91" t="s">
        <v>87</v>
      </c>
    </row>
    <row r="3914" spans="1:55">
      <c r="A3914" s="91">
        <f t="shared" si="61"/>
        <v>3913</v>
      </c>
      <c r="B3914" s="91">
        <v>2300902</v>
      </c>
      <c r="C3914" s="91">
        <v>62</v>
      </c>
      <c r="D3914" s="91">
        <v>29</v>
      </c>
      <c r="E3914" s="91" t="s">
        <v>87</v>
      </c>
      <c r="F3914" s="91" t="s">
        <v>87</v>
      </c>
      <c r="G3914" s="91" t="s">
        <v>9020</v>
      </c>
      <c r="I3914" s="91" t="s">
        <v>32755</v>
      </c>
      <c r="J3914" s="91" t="s">
        <v>32755</v>
      </c>
      <c r="K3914" s="91" t="s">
        <v>994</v>
      </c>
      <c r="L3914" s="91" t="s">
        <v>32756</v>
      </c>
      <c r="O3914" s="91" t="s">
        <v>32757</v>
      </c>
      <c r="P3914" s="91" t="s">
        <v>32758</v>
      </c>
      <c r="U3914" s="91">
        <v>0</v>
      </c>
      <c r="V3914" s="91">
        <v>200000</v>
      </c>
      <c r="W3914" s="91">
        <v>0</v>
      </c>
      <c r="X3914" s="91">
        <v>100</v>
      </c>
      <c r="Y3914" s="91">
        <v>120</v>
      </c>
      <c r="Z3914" s="91">
        <v>40</v>
      </c>
      <c r="AA3914" s="91">
        <v>60</v>
      </c>
      <c r="AB3914" s="91">
        <v>120</v>
      </c>
      <c r="AC3914" s="91">
        <v>100</v>
      </c>
      <c r="AD3914" s="91">
        <v>0</v>
      </c>
      <c r="AE3914" s="91">
        <v>0</v>
      </c>
      <c r="AF3914" s="91">
        <v>5</v>
      </c>
      <c r="AG3914" s="91">
        <v>537</v>
      </c>
      <c r="AH3914" s="91">
        <v>329682</v>
      </c>
      <c r="AI3914" s="91">
        <v>1</v>
      </c>
      <c r="AJ3914" s="91" t="s">
        <v>32759</v>
      </c>
      <c r="AK3914" s="91">
        <v>1</v>
      </c>
      <c r="AL3914" s="91">
        <v>0</v>
      </c>
      <c r="AM3914" s="91" t="s">
        <v>87</v>
      </c>
      <c r="AO3914" s="91">
        <v>0</v>
      </c>
      <c r="AP3914" s="91">
        <v>2</v>
      </c>
      <c r="AQ3914" s="91" t="s">
        <v>87</v>
      </c>
      <c r="AR3914" s="91" t="s">
        <v>87</v>
      </c>
      <c r="AW3914" s="91">
        <v>1</v>
      </c>
      <c r="AX3914" s="91">
        <v>0</v>
      </c>
      <c r="AZ3914" s="92">
        <v>42265</v>
      </c>
      <c r="BA3914" s="91" t="s">
        <v>183</v>
      </c>
      <c r="BB3914" s="92">
        <v>42471</v>
      </c>
      <c r="BC3914" s="91" t="s">
        <v>87</v>
      </c>
    </row>
    <row r="3915" spans="1:55">
      <c r="A3915" s="91">
        <f t="shared" si="61"/>
        <v>3914</v>
      </c>
      <c r="B3915" s="91">
        <v>2636701</v>
      </c>
      <c r="C3915" s="91">
        <v>38</v>
      </c>
      <c r="D3915" s="91">
        <v>29</v>
      </c>
      <c r="E3915" s="91">
        <v>26367</v>
      </c>
      <c r="F3915" s="91">
        <v>1</v>
      </c>
      <c r="G3915" s="91" t="s">
        <v>32760</v>
      </c>
      <c r="I3915" s="91" t="s">
        <v>32761</v>
      </c>
      <c r="K3915" s="91" t="s">
        <v>28526</v>
      </c>
      <c r="L3915" s="91" t="s">
        <v>32762</v>
      </c>
      <c r="O3915" s="91" t="s">
        <v>32763</v>
      </c>
      <c r="P3915" s="91" t="s">
        <v>32764</v>
      </c>
      <c r="R3915" s="91" t="s">
        <v>32765</v>
      </c>
      <c r="S3915" s="91" t="s">
        <v>32766</v>
      </c>
      <c r="T3915" s="91" t="s">
        <v>269</v>
      </c>
      <c r="U3915" s="91">
        <v>0</v>
      </c>
      <c r="V3915" s="91">
        <v>500000</v>
      </c>
      <c r="W3915" s="91">
        <v>0</v>
      </c>
      <c r="X3915" s="91">
        <v>100</v>
      </c>
      <c r="Y3915" s="91">
        <v>120</v>
      </c>
      <c r="Z3915" s="91">
        <v>40</v>
      </c>
      <c r="AA3915" s="91">
        <v>60</v>
      </c>
      <c r="AB3915" s="91">
        <v>120</v>
      </c>
      <c r="AC3915" s="91">
        <v>0</v>
      </c>
      <c r="AD3915" s="91">
        <v>100</v>
      </c>
      <c r="AE3915" s="91">
        <v>120</v>
      </c>
      <c r="AF3915" s="91">
        <v>5</v>
      </c>
      <c r="AG3915" s="91">
        <v>463</v>
      </c>
      <c r="AH3915" s="91">
        <v>142139</v>
      </c>
      <c r="AI3915" s="91">
        <v>1</v>
      </c>
      <c r="AJ3915" s="91" t="s">
        <v>32767</v>
      </c>
      <c r="AK3915" s="91">
        <v>1</v>
      </c>
      <c r="AL3915" s="91">
        <v>0</v>
      </c>
      <c r="AM3915" s="91" t="s">
        <v>87</v>
      </c>
      <c r="AO3915" s="91">
        <v>0</v>
      </c>
      <c r="AP3915" s="91">
        <v>2</v>
      </c>
      <c r="AQ3915" s="91" t="s">
        <v>87</v>
      </c>
      <c r="AR3915" s="91" t="s">
        <v>87</v>
      </c>
      <c r="AW3915" s="91">
        <v>1</v>
      </c>
      <c r="AX3915" s="91">
        <v>0</v>
      </c>
      <c r="AZ3915" s="92">
        <v>43150.06695601852</v>
      </c>
      <c r="BA3915" s="91" t="s">
        <v>233</v>
      </c>
      <c r="BB3915" s="92">
        <v>43150.06695601852</v>
      </c>
      <c r="BC3915" s="91" t="s">
        <v>233</v>
      </c>
    </row>
    <row r="3916" spans="1:55">
      <c r="A3916" s="91">
        <f t="shared" si="61"/>
        <v>3915</v>
      </c>
      <c r="B3916" s="91">
        <v>2638101</v>
      </c>
      <c r="C3916" s="91">
        <v>38</v>
      </c>
      <c r="D3916" s="91">
        <v>29</v>
      </c>
      <c r="E3916" s="91">
        <v>26381</v>
      </c>
      <c r="F3916" s="91">
        <v>1</v>
      </c>
      <c r="G3916" s="91" t="s">
        <v>32768</v>
      </c>
      <c r="I3916" s="91" t="s">
        <v>32769</v>
      </c>
      <c r="K3916" s="91" t="s">
        <v>32770</v>
      </c>
      <c r="L3916" s="91" t="s">
        <v>32771</v>
      </c>
      <c r="O3916" s="91" t="s">
        <v>32772</v>
      </c>
      <c r="P3916" s="91" t="s">
        <v>32773</v>
      </c>
      <c r="R3916" s="91" t="s">
        <v>32774</v>
      </c>
      <c r="S3916" s="91" t="s">
        <v>32775</v>
      </c>
      <c r="T3916" s="91" t="s">
        <v>269</v>
      </c>
      <c r="U3916" s="91">
        <v>0</v>
      </c>
      <c r="V3916" s="91">
        <v>500000</v>
      </c>
      <c r="W3916" s="91">
        <v>100</v>
      </c>
      <c r="X3916" s="91">
        <v>0</v>
      </c>
      <c r="Y3916" s="91">
        <v>0</v>
      </c>
      <c r="Z3916" s="91">
        <v>100</v>
      </c>
      <c r="AA3916" s="91">
        <v>0</v>
      </c>
      <c r="AB3916" s="91">
        <v>0</v>
      </c>
      <c r="AC3916" s="91">
        <v>100</v>
      </c>
      <c r="AD3916" s="91">
        <v>0</v>
      </c>
      <c r="AE3916" s="91">
        <v>0</v>
      </c>
      <c r="AF3916" s="91">
        <v>17</v>
      </c>
      <c r="AG3916" s="91">
        <v>381</v>
      </c>
      <c r="AH3916" s="91">
        <v>502029</v>
      </c>
      <c r="AI3916" s="91">
        <v>2</v>
      </c>
      <c r="AJ3916" s="91" t="s">
        <v>32776</v>
      </c>
      <c r="AK3916" s="91">
        <v>1</v>
      </c>
      <c r="AL3916" s="91">
        <v>0</v>
      </c>
      <c r="AM3916" s="91" t="s">
        <v>87</v>
      </c>
      <c r="AO3916" s="91">
        <v>0</v>
      </c>
      <c r="AP3916" s="91">
        <v>2</v>
      </c>
      <c r="AQ3916" s="91" t="s">
        <v>87</v>
      </c>
      <c r="AR3916" s="91" t="s">
        <v>87</v>
      </c>
      <c r="AW3916" s="91">
        <v>1</v>
      </c>
      <c r="AX3916" s="91">
        <v>0</v>
      </c>
      <c r="AZ3916" s="92">
        <v>43154.073703703703</v>
      </c>
      <c r="BA3916" s="91" t="s">
        <v>233</v>
      </c>
      <c r="BB3916" s="92">
        <v>43154.073703703703</v>
      </c>
      <c r="BC3916" s="91" t="s">
        <v>233</v>
      </c>
    </row>
    <row r="3917" spans="1:55">
      <c r="A3917" s="91">
        <f t="shared" si="61"/>
        <v>3916</v>
      </c>
      <c r="B3917" s="91">
        <v>5823001</v>
      </c>
      <c r="C3917" s="91">
        <v>30</v>
      </c>
      <c r="D3917" s="91">
        <v>29</v>
      </c>
      <c r="E3917" s="91" t="s">
        <v>87</v>
      </c>
      <c r="F3917" s="91" t="s">
        <v>87</v>
      </c>
      <c r="G3917" s="91" t="s">
        <v>32777</v>
      </c>
      <c r="I3917" s="91" t="s">
        <v>32778</v>
      </c>
      <c r="J3917" s="91" t="s">
        <v>32779</v>
      </c>
      <c r="K3917" s="91" t="s">
        <v>7191</v>
      </c>
      <c r="L3917" s="91" t="s">
        <v>32780</v>
      </c>
      <c r="O3917" s="91" t="s">
        <v>32781</v>
      </c>
      <c r="P3917" s="91" t="s">
        <v>87</v>
      </c>
      <c r="U3917" s="91">
        <v>0</v>
      </c>
      <c r="V3917" s="91">
        <v>500000</v>
      </c>
      <c r="W3917" s="91">
        <v>100</v>
      </c>
      <c r="X3917" s="91">
        <v>0</v>
      </c>
      <c r="Y3917" s="91">
        <v>0</v>
      </c>
      <c r="Z3917" s="91">
        <v>0</v>
      </c>
      <c r="AA3917" s="91">
        <v>0</v>
      </c>
      <c r="AB3917" s="91">
        <v>0</v>
      </c>
      <c r="AC3917" s="91">
        <v>100</v>
      </c>
      <c r="AD3917" s="91">
        <v>0</v>
      </c>
      <c r="AE3917" s="91">
        <v>0</v>
      </c>
      <c r="AF3917" s="91">
        <v>5</v>
      </c>
      <c r="AG3917" s="91">
        <v>364</v>
      </c>
      <c r="AH3917" s="91">
        <v>535351</v>
      </c>
      <c r="AI3917" s="91">
        <v>2</v>
      </c>
      <c r="AJ3917" s="91" t="s">
        <v>32778</v>
      </c>
      <c r="AK3917" s="91">
        <v>1</v>
      </c>
      <c r="AL3917" s="91">
        <v>0</v>
      </c>
      <c r="AM3917" s="91" t="s">
        <v>87</v>
      </c>
      <c r="AO3917" s="91">
        <v>0</v>
      </c>
      <c r="AP3917" s="91">
        <v>2</v>
      </c>
      <c r="AQ3917" s="91" t="s">
        <v>87</v>
      </c>
      <c r="AR3917" s="91" t="s">
        <v>87</v>
      </c>
      <c r="AW3917" s="91">
        <v>1</v>
      </c>
      <c r="AX3917" s="91">
        <v>0</v>
      </c>
      <c r="AZ3917" s="92">
        <v>36928</v>
      </c>
      <c r="BA3917" s="91" t="s">
        <v>183</v>
      </c>
      <c r="BB3917" s="92">
        <v>37865</v>
      </c>
      <c r="BC3917" s="91" t="s">
        <v>87</v>
      </c>
    </row>
    <row r="3918" spans="1:55">
      <c r="A3918" s="91">
        <f t="shared" si="61"/>
        <v>3917</v>
      </c>
      <c r="B3918" s="91">
        <v>6890014</v>
      </c>
      <c r="C3918" s="91">
        <v>70</v>
      </c>
      <c r="D3918" s="91">
        <v>29</v>
      </c>
      <c r="E3918" s="91">
        <v>68900</v>
      </c>
      <c r="F3918" s="91">
        <v>14</v>
      </c>
      <c r="G3918" s="91" t="s">
        <v>22952</v>
      </c>
      <c r="H3918" s="91" t="s">
        <v>7356</v>
      </c>
      <c r="I3918" s="91" t="s">
        <v>22957</v>
      </c>
      <c r="J3918" s="91" t="s">
        <v>22952</v>
      </c>
      <c r="K3918" s="91" t="s">
        <v>32782</v>
      </c>
      <c r="L3918" s="91" t="s">
        <v>32783</v>
      </c>
      <c r="O3918" s="91" t="s">
        <v>32784</v>
      </c>
      <c r="P3918" s="91" t="s">
        <v>32785</v>
      </c>
      <c r="U3918" s="91">
        <v>1</v>
      </c>
      <c r="V3918" s="91">
        <v>500000</v>
      </c>
      <c r="W3918" s="91">
        <v>100</v>
      </c>
      <c r="X3918" s="91">
        <v>0</v>
      </c>
      <c r="Y3918" s="91">
        <v>0</v>
      </c>
      <c r="Z3918" s="91">
        <v>100</v>
      </c>
      <c r="AA3918" s="91">
        <v>0</v>
      </c>
      <c r="AB3918" s="91">
        <v>0</v>
      </c>
      <c r="AC3918" s="91">
        <v>100</v>
      </c>
      <c r="AD3918" s="91">
        <v>0</v>
      </c>
      <c r="AE3918" s="91">
        <v>0</v>
      </c>
      <c r="AF3918" s="91">
        <v>5</v>
      </c>
      <c r="AG3918" s="91">
        <v>102</v>
      </c>
      <c r="AH3918" s="91">
        <v>1130238</v>
      </c>
      <c r="AI3918" s="91">
        <v>1</v>
      </c>
      <c r="AJ3918" s="91" t="s">
        <v>8820</v>
      </c>
      <c r="AK3918" s="91">
        <v>1</v>
      </c>
      <c r="AL3918" s="91">
        <v>0</v>
      </c>
      <c r="AM3918" s="91" t="s">
        <v>87</v>
      </c>
      <c r="AO3918" s="91">
        <v>0</v>
      </c>
      <c r="AP3918" s="91">
        <v>2</v>
      </c>
      <c r="AQ3918" s="91">
        <v>1206739</v>
      </c>
      <c r="AR3918" s="91" t="s">
        <v>87</v>
      </c>
      <c r="AU3918" s="93">
        <v>42333</v>
      </c>
      <c r="AW3918" s="91">
        <v>1</v>
      </c>
      <c r="AX3918" s="91">
        <v>0</v>
      </c>
      <c r="AZ3918" s="92">
        <v>36680</v>
      </c>
      <c r="BA3918" s="91" t="s">
        <v>183</v>
      </c>
      <c r="BB3918" s="92">
        <v>40899</v>
      </c>
      <c r="BC3918" s="91" t="s">
        <v>87</v>
      </c>
    </row>
    <row r="3919" spans="1:55">
      <c r="A3919" s="91">
        <f t="shared" si="61"/>
        <v>3918</v>
      </c>
      <c r="B3919" s="91">
        <v>6893002</v>
      </c>
      <c r="C3919" s="91">
        <v>40</v>
      </c>
      <c r="D3919" s="91">
        <v>29</v>
      </c>
      <c r="E3919" s="91">
        <v>68930</v>
      </c>
      <c r="F3919" s="91">
        <v>2</v>
      </c>
      <c r="G3919" s="91" t="s">
        <v>22969</v>
      </c>
      <c r="H3919" s="91" t="s">
        <v>32786</v>
      </c>
      <c r="I3919" s="91" t="s">
        <v>32787</v>
      </c>
      <c r="J3919" s="91" t="s">
        <v>22971</v>
      </c>
      <c r="K3919" s="91" t="s">
        <v>14482</v>
      </c>
      <c r="L3919" s="91" t="s">
        <v>32788</v>
      </c>
      <c r="O3919" s="91" t="s">
        <v>32789</v>
      </c>
      <c r="P3919" s="91" t="s">
        <v>87</v>
      </c>
      <c r="U3919" s="91">
        <v>1</v>
      </c>
      <c r="V3919" s="91">
        <v>500000</v>
      </c>
      <c r="W3919" s="91">
        <v>0</v>
      </c>
      <c r="X3919" s="91">
        <v>0</v>
      </c>
      <c r="Y3919" s="91">
        <v>0</v>
      </c>
      <c r="Z3919" s="91">
        <v>40</v>
      </c>
      <c r="AA3919" s="91">
        <v>60</v>
      </c>
      <c r="AB3919" s="91">
        <v>120</v>
      </c>
      <c r="AC3919" s="91">
        <v>0</v>
      </c>
      <c r="AD3919" s="91">
        <v>0</v>
      </c>
      <c r="AE3919" s="91">
        <v>0</v>
      </c>
      <c r="AF3919" s="91">
        <v>5</v>
      </c>
      <c r="AG3919" s="91">
        <v>702</v>
      </c>
      <c r="AH3919" s="91">
        <v>1122703</v>
      </c>
      <c r="AI3919" s="91">
        <v>1</v>
      </c>
      <c r="AJ3919" s="91" t="s">
        <v>32790</v>
      </c>
      <c r="AK3919" s="91">
        <v>1</v>
      </c>
      <c r="AL3919" s="91">
        <v>0</v>
      </c>
      <c r="AM3919" s="91" t="s">
        <v>87</v>
      </c>
      <c r="AO3919" s="91">
        <v>0</v>
      </c>
      <c r="AP3919" s="91">
        <v>2</v>
      </c>
      <c r="AQ3919" s="91">
        <v>1573343</v>
      </c>
      <c r="AR3919" s="91" t="s">
        <v>87</v>
      </c>
      <c r="AU3919" s="93">
        <v>42060</v>
      </c>
      <c r="AW3919" s="91">
        <v>1</v>
      </c>
      <c r="AX3919" s="91">
        <v>0</v>
      </c>
      <c r="AZ3919" s="92">
        <v>36680</v>
      </c>
      <c r="BA3919" s="91" t="s">
        <v>183</v>
      </c>
      <c r="BB3919" s="92">
        <v>42057</v>
      </c>
      <c r="BC3919" s="91" t="s">
        <v>87</v>
      </c>
    </row>
    <row r="3920" spans="1:55">
      <c r="A3920" s="91">
        <f t="shared" si="61"/>
        <v>3919</v>
      </c>
      <c r="B3920" s="91">
        <v>1083006</v>
      </c>
      <c r="C3920" s="91">
        <v>50</v>
      </c>
      <c r="D3920" s="91">
        <v>29</v>
      </c>
      <c r="E3920" s="91">
        <v>10830</v>
      </c>
      <c r="F3920" s="91">
        <v>6</v>
      </c>
      <c r="G3920" s="91" t="s">
        <v>19203</v>
      </c>
      <c r="I3920" s="91" t="s">
        <v>28587</v>
      </c>
      <c r="J3920" s="91" t="s">
        <v>19203</v>
      </c>
      <c r="K3920" s="91" t="s">
        <v>31632</v>
      </c>
      <c r="L3920" s="91" t="s">
        <v>32791</v>
      </c>
      <c r="M3920" s="91" t="s">
        <v>32792</v>
      </c>
      <c r="O3920" s="91" t="s">
        <v>32793</v>
      </c>
      <c r="P3920" s="91" t="s">
        <v>32794</v>
      </c>
      <c r="U3920" s="91">
        <v>1</v>
      </c>
      <c r="V3920" s="91">
        <v>500000</v>
      </c>
      <c r="W3920" s="91">
        <v>0</v>
      </c>
      <c r="X3920" s="91">
        <v>100</v>
      </c>
      <c r="Y3920" s="91">
        <v>120</v>
      </c>
      <c r="Z3920" s="91">
        <v>40</v>
      </c>
      <c r="AA3920" s="91">
        <v>60</v>
      </c>
      <c r="AB3920" s="91">
        <v>120</v>
      </c>
      <c r="AC3920" s="91">
        <v>40</v>
      </c>
      <c r="AD3920" s="91">
        <v>60</v>
      </c>
      <c r="AE3920" s="91">
        <v>120</v>
      </c>
      <c r="AF3920" s="91">
        <v>5</v>
      </c>
      <c r="AG3920" s="91">
        <v>403</v>
      </c>
      <c r="AH3920" s="91">
        <v>9010213</v>
      </c>
      <c r="AI3920" s="91">
        <v>2</v>
      </c>
      <c r="AJ3920" s="91" t="s">
        <v>19204</v>
      </c>
      <c r="AK3920" s="91">
        <v>2</v>
      </c>
      <c r="AL3920" s="91">
        <v>0</v>
      </c>
      <c r="AM3920" s="91" t="s">
        <v>87</v>
      </c>
      <c r="AO3920" s="91">
        <v>0</v>
      </c>
      <c r="AP3920" s="91">
        <v>2</v>
      </c>
      <c r="AQ3920" s="91">
        <v>1202005</v>
      </c>
      <c r="AR3920" s="91" t="s">
        <v>87</v>
      </c>
      <c r="AU3920" s="93">
        <v>42088</v>
      </c>
      <c r="AW3920" s="91">
        <v>1</v>
      </c>
      <c r="AX3920" s="91">
        <v>0</v>
      </c>
      <c r="AZ3920" s="92">
        <v>36680</v>
      </c>
      <c r="BA3920" s="91" t="s">
        <v>183</v>
      </c>
      <c r="BB3920" s="92">
        <v>40346</v>
      </c>
      <c r="BC3920" s="91" t="s">
        <v>87</v>
      </c>
    </row>
    <row r="3921" spans="1:55">
      <c r="A3921" s="91">
        <f t="shared" si="61"/>
        <v>3920</v>
      </c>
      <c r="B3921" s="91">
        <v>1329401</v>
      </c>
      <c r="C3921" s="91">
        <v>43</v>
      </c>
      <c r="D3921" s="91">
        <v>29</v>
      </c>
      <c r="E3921" s="91">
        <v>13294</v>
      </c>
      <c r="F3921" s="91">
        <v>1</v>
      </c>
      <c r="G3921" s="91" t="s">
        <v>32795</v>
      </c>
      <c r="I3921" s="91" t="s">
        <v>32796</v>
      </c>
      <c r="J3921" s="91" t="s">
        <v>32797</v>
      </c>
      <c r="K3921" s="91" t="s">
        <v>32798</v>
      </c>
      <c r="L3921" s="91" t="s">
        <v>32799</v>
      </c>
      <c r="O3921" s="91" t="s">
        <v>32800</v>
      </c>
      <c r="P3921" s="91" t="s">
        <v>32801</v>
      </c>
      <c r="R3921" s="91" t="s">
        <v>32802</v>
      </c>
      <c r="S3921" s="91" t="s">
        <v>32803</v>
      </c>
      <c r="T3921" s="91" t="s">
        <v>201</v>
      </c>
      <c r="U3921" s="91">
        <v>0</v>
      </c>
      <c r="V3921" s="91">
        <v>500000</v>
      </c>
      <c r="W3921" s="91">
        <v>0</v>
      </c>
      <c r="X3921" s="91">
        <v>100</v>
      </c>
      <c r="Y3921" s="91">
        <v>120</v>
      </c>
      <c r="Z3921" s="91">
        <v>0</v>
      </c>
      <c r="AA3921" s="91">
        <v>0</v>
      </c>
      <c r="AB3921" s="91">
        <v>0</v>
      </c>
      <c r="AC3921" s="91">
        <v>0</v>
      </c>
      <c r="AD3921" s="91">
        <v>0</v>
      </c>
      <c r="AE3921" s="91">
        <v>0</v>
      </c>
      <c r="AF3921" s="91">
        <v>149</v>
      </c>
      <c r="AG3921" s="91">
        <v>112</v>
      </c>
      <c r="AH3921" s="91">
        <v>8581</v>
      </c>
      <c r="AI3921" s="91">
        <v>2</v>
      </c>
      <c r="AJ3921" s="91" t="s">
        <v>32804</v>
      </c>
      <c r="AK3921" s="91">
        <v>2</v>
      </c>
      <c r="AL3921" s="91">
        <v>2</v>
      </c>
      <c r="AM3921" s="91" t="s">
        <v>87</v>
      </c>
      <c r="AO3921" s="91">
        <v>0</v>
      </c>
      <c r="AP3921" s="91">
        <v>2</v>
      </c>
      <c r="AQ3921" s="91" t="s">
        <v>87</v>
      </c>
      <c r="AR3921" s="91" t="s">
        <v>87</v>
      </c>
      <c r="AW3921" s="91">
        <v>1</v>
      </c>
      <c r="AX3921" s="91">
        <v>0</v>
      </c>
      <c r="AZ3921" s="92">
        <v>43132</v>
      </c>
      <c r="BA3921" s="91" t="s">
        <v>3642</v>
      </c>
      <c r="BB3921" s="92">
        <v>43132</v>
      </c>
      <c r="BC3921" s="91" t="s">
        <v>3642</v>
      </c>
    </row>
    <row r="3922" spans="1:55">
      <c r="A3922" s="91">
        <f t="shared" si="61"/>
        <v>3921</v>
      </c>
      <c r="B3922" s="91">
        <v>1334801</v>
      </c>
      <c r="C3922" s="91">
        <v>43</v>
      </c>
      <c r="D3922" s="91">
        <v>29</v>
      </c>
      <c r="E3922" s="91">
        <v>13348</v>
      </c>
      <c r="F3922" s="91">
        <v>1</v>
      </c>
      <c r="G3922" s="91" t="s">
        <v>32805</v>
      </c>
      <c r="I3922" s="91" t="s">
        <v>32806</v>
      </c>
      <c r="J3922" s="91" t="s">
        <v>32805</v>
      </c>
      <c r="K3922" s="91" t="s">
        <v>28115</v>
      </c>
      <c r="L3922" s="91" t="s">
        <v>32807</v>
      </c>
      <c r="O3922" s="91" t="s">
        <v>32808</v>
      </c>
      <c r="P3922" s="91" t="s">
        <v>32809</v>
      </c>
      <c r="U3922" s="91">
        <v>0</v>
      </c>
      <c r="V3922" s="91">
        <v>0</v>
      </c>
      <c r="W3922" s="91">
        <v>0</v>
      </c>
      <c r="X3922" s="91">
        <v>100</v>
      </c>
      <c r="Y3922" s="91">
        <v>120</v>
      </c>
      <c r="Z3922" s="91">
        <v>30</v>
      </c>
      <c r="AA3922" s="91">
        <v>70</v>
      </c>
      <c r="AB3922" s="91">
        <v>120</v>
      </c>
      <c r="AC3922" s="91">
        <v>30</v>
      </c>
      <c r="AD3922" s="91">
        <v>70</v>
      </c>
      <c r="AE3922" s="91">
        <v>120</v>
      </c>
      <c r="AF3922" s="91">
        <v>149</v>
      </c>
      <c r="AG3922" s="91">
        <v>129</v>
      </c>
      <c r="AH3922" s="91">
        <v>137425</v>
      </c>
      <c r="AI3922" s="91">
        <v>1</v>
      </c>
      <c r="AJ3922" s="91" t="s">
        <v>32810</v>
      </c>
      <c r="AK3922" s="91">
        <v>2</v>
      </c>
      <c r="AL3922" s="91">
        <v>0</v>
      </c>
      <c r="AM3922" s="91" t="s">
        <v>87</v>
      </c>
      <c r="AO3922" s="91">
        <v>0</v>
      </c>
      <c r="AP3922" s="91">
        <v>2</v>
      </c>
      <c r="AQ3922" s="91" t="s">
        <v>87</v>
      </c>
      <c r="AR3922" s="91" t="s">
        <v>87</v>
      </c>
      <c r="AW3922" s="91">
        <v>1</v>
      </c>
      <c r="AX3922" s="91">
        <v>0</v>
      </c>
      <c r="AZ3922" s="92">
        <v>43132</v>
      </c>
      <c r="BA3922" s="91" t="s">
        <v>3642</v>
      </c>
      <c r="BB3922" s="92">
        <v>43132</v>
      </c>
      <c r="BC3922" s="91" t="s">
        <v>3642</v>
      </c>
    </row>
    <row r="3923" spans="1:55">
      <c r="A3923" s="91">
        <f t="shared" si="61"/>
        <v>3922</v>
      </c>
      <c r="B3923" s="91">
        <v>1478301</v>
      </c>
      <c r="C3923" s="91">
        <v>43</v>
      </c>
      <c r="D3923" s="91">
        <v>29</v>
      </c>
      <c r="E3923" s="91" t="s">
        <v>87</v>
      </c>
      <c r="F3923" s="91" t="s">
        <v>87</v>
      </c>
      <c r="G3923" s="91" t="s">
        <v>32811</v>
      </c>
      <c r="I3923" s="91" t="s">
        <v>32812</v>
      </c>
      <c r="J3923" s="91" t="s">
        <v>32813</v>
      </c>
      <c r="K3923" s="91" t="s">
        <v>32814</v>
      </c>
      <c r="L3923" s="91" t="s">
        <v>32815</v>
      </c>
      <c r="O3923" s="91" t="s">
        <v>32816</v>
      </c>
      <c r="P3923" s="91" t="s">
        <v>32817</v>
      </c>
      <c r="R3923" s="91" t="s">
        <v>32818</v>
      </c>
      <c r="S3923" s="91" t="s">
        <v>32819</v>
      </c>
      <c r="T3923" s="91" t="s">
        <v>201</v>
      </c>
      <c r="U3923" s="91">
        <v>0</v>
      </c>
      <c r="V3923" s="91">
        <v>500000</v>
      </c>
      <c r="W3923" s="91">
        <v>0</v>
      </c>
      <c r="X3923" s="91">
        <v>100</v>
      </c>
      <c r="Y3923" s="91">
        <v>120</v>
      </c>
      <c r="Z3923" s="91">
        <v>0</v>
      </c>
      <c r="AA3923" s="91">
        <v>0</v>
      </c>
      <c r="AB3923" s="91">
        <v>0</v>
      </c>
      <c r="AC3923" s="91">
        <v>0</v>
      </c>
      <c r="AD3923" s="91">
        <v>0</v>
      </c>
      <c r="AE3923" s="91">
        <v>0</v>
      </c>
      <c r="AF3923" s="91">
        <v>149</v>
      </c>
      <c r="AG3923" s="91">
        <v>231</v>
      </c>
      <c r="AH3923" s="91">
        <v>562</v>
      </c>
      <c r="AI3923" s="91">
        <v>1</v>
      </c>
      <c r="AJ3923" s="91" t="s">
        <v>32820</v>
      </c>
      <c r="AK3923" s="91">
        <v>2</v>
      </c>
      <c r="AL3923" s="91">
        <v>2</v>
      </c>
      <c r="AM3923" s="91" t="s">
        <v>87</v>
      </c>
      <c r="AO3923" s="91">
        <v>0</v>
      </c>
      <c r="AP3923" s="91">
        <v>2</v>
      </c>
      <c r="AQ3923" s="91" t="s">
        <v>87</v>
      </c>
      <c r="AR3923" s="91" t="s">
        <v>87</v>
      </c>
      <c r="AW3923" s="91">
        <v>1</v>
      </c>
      <c r="AX3923" s="91">
        <v>0</v>
      </c>
      <c r="AZ3923" s="92">
        <v>43132</v>
      </c>
      <c r="BA3923" s="91" t="s">
        <v>3642</v>
      </c>
      <c r="BB3923" s="92">
        <v>43132</v>
      </c>
      <c r="BC3923" s="91" t="s">
        <v>3642</v>
      </c>
    </row>
    <row r="3924" spans="1:55">
      <c r="A3924" s="91">
        <f t="shared" si="61"/>
        <v>3923</v>
      </c>
      <c r="B3924" s="91">
        <v>1482801</v>
      </c>
      <c r="C3924" s="91">
        <v>43</v>
      </c>
      <c r="D3924" s="91">
        <v>29</v>
      </c>
      <c r="E3924" s="91" t="s">
        <v>87</v>
      </c>
      <c r="F3924" s="91" t="s">
        <v>87</v>
      </c>
      <c r="G3924" s="91" t="s">
        <v>32821</v>
      </c>
      <c r="I3924" s="91" t="s">
        <v>32822</v>
      </c>
      <c r="J3924" s="91" t="s">
        <v>32821</v>
      </c>
      <c r="K3924" s="91" t="s">
        <v>32823</v>
      </c>
      <c r="L3924" s="91" t="s">
        <v>32824</v>
      </c>
      <c r="O3924" s="91" t="s">
        <v>32825</v>
      </c>
      <c r="P3924" s="91" t="s">
        <v>32826</v>
      </c>
      <c r="U3924" s="91">
        <v>0</v>
      </c>
      <c r="V3924" s="91">
        <v>0</v>
      </c>
      <c r="W3924" s="91">
        <v>0</v>
      </c>
      <c r="X3924" s="91">
        <v>100</v>
      </c>
      <c r="Y3924" s="91">
        <v>120</v>
      </c>
      <c r="Z3924" s="91">
        <v>30</v>
      </c>
      <c r="AA3924" s="91">
        <v>70</v>
      </c>
      <c r="AB3924" s="91">
        <v>120</v>
      </c>
      <c r="AC3924" s="91">
        <v>30</v>
      </c>
      <c r="AD3924" s="91">
        <v>70</v>
      </c>
      <c r="AE3924" s="91">
        <v>120</v>
      </c>
      <c r="AF3924" s="91">
        <v>149</v>
      </c>
      <c r="AG3924" s="91">
        <v>367</v>
      </c>
      <c r="AH3924" s="91">
        <v>7087</v>
      </c>
      <c r="AI3924" s="91">
        <v>2</v>
      </c>
      <c r="AJ3924" s="91" t="s">
        <v>32827</v>
      </c>
      <c r="AK3924" s="91">
        <v>2</v>
      </c>
      <c r="AL3924" s="91">
        <v>0</v>
      </c>
      <c r="AM3924" s="91" t="s">
        <v>87</v>
      </c>
      <c r="AO3924" s="91">
        <v>0</v>
      </c>
      <c r="AP3924" s="91">
        <v>2</v>
      </c>
      <c r="AQ3924" s="91" t="s">
        <v>87</v>
      </c>
      <c r="AR3924" s="91" t="s">
        <v>87</v>
      </c>
      <c r="AW3924" s="91">
        <v>1</v>
      </c>
      <c r="AX3924" s="91">
        <v>0</v>
      </c>
      <c r="AZ3924" s="92">
        <v>43132</v>
      </c>
      <c r="BA3924" s="91" t="s">
        <v>3642</v>
      </c>
      <c r="BB3924" s="92">
        <v>43132</v>
      </c>
      <c r="BC3924" s="91" t="s">
        <v>3642</v>
      </c>
    </row>
    <row r="3925" spans="1:55">
      <c r="A3925" s="91">
        <f t="shared" si="61"/>
        <v>3924</v>
      </c>
      <c r="B3925" s="91">
        <v>1486601</v>
      </c>
      <c r="C3925" s="91">
        <v>43</v>
      </c>
      <c r="D3925" s="91">
        <v>29</v>
      </c>
      <c r="E3925" s="91" t="s">
        <v>87</v>
      </c>
      <c r="F3925" s="91" t="s">
        <v>87</v>
      </c>
      <c r="G3925" s="91" t="s">
        <v>32828</v>
      </c>
      <c r="I3925" s="91" t="s">
        <v>32829</v>
      </c>
      <c r="J3925" s="91" t="s">
        <v>32830</v>
      </c>
      <c r="K3925" s="91" t="s">
        <v>30624</v>
      </c>
      <c r="L3925" s="91" t="s">
        <v>32831</v>
      </c>
      <c r="O3925" s="91" t="s">
        <v>32832</v>
      </c>
      <c r="P3925" s="91" t="s">
        <v>32833</v>
      </c>
      <c r="R3925" s="91" t="s">
        <v>32834</v>
      </c>
      <c r="S3925" s="91" t="s">
        <v>32835</v>
      </c>
      <c r="T3925" s="91" t="s">
        <v>269</v>
      </c>
      <c r="U3925" s="91">
        <v>0</v>
      </c>
      <c r="V3925" s="91">
        <v>500000</v>
      </c>
      <c r="W3925" s="91">
        <v>0</v>
      </c>
      <c r="X3925" s="91">
        <v>100</v>
      </c>
      <c r="Y3925" s="91">
        <v>120</v>
      </c>
      <c r="Z3925" s="91">
        <v>0</v>
      </c>
      <c r="AA3925" s="91">
        <v>0</v>
      </c>
      <c r="AB3925" s="91">
        <v>0</v>
      </c>
      <c r="AC3925" s="91">
        <v>0</v>
      </c>
      <c r="AD3925" s="91">
        <v>0</v>
      </c>
      <c r="AE3925" s="91">
        <v>0</v>
      </c>
      <c r="AF3925" s="91">
        <v>149</v>
      </c>
      <c r="AG3925" s="91">
        <v>374</v>
      </c>
      <c r="AH3925" s="91">
        <v>1040</v>
      </c>
      <c r="AI3925" s="91">
        <v>2</v>
      </c>
      <c r="AJ3925" s="91" t="s">
        <v>32836</v>
      </c>
      <c r="AK3925" s="91">
        <v>2</v>
      </c>
      <c r="AL3925" s="91">
        <v>2</v>
      </c>
      <c r="AM3925" s="91" t="s">
        <v>87</v>
      </c>
      <c r="AO3925" s="91">
        <v>0</v>
      </c>
      <c r="AP3925" s="91">
        <v>2</v>
      </c>
      <c r="AQ3925" s="91" t="s">
        <v>87</v>
      </c>
      <c r="AR3925" s="91" t="s">
        <v>87</v>
      </c>
      <c r="AW3925" s="91">
        <v>1</v>
      </c>
      <c r="AX3925" s="91">
        <v>0</v>
      </c>
      <c r="AZ3925" s="92">
        <v>43132</v>
      </c>
      <c r="BA3925" s="91" t="s">
        <v>3642</v>
      </c>
      <c r="BB3925" s="92">
        <v>43132</v>
      </c>
      <c r="BC3925" s="91" t="s">
        <v>3642</v>
      </c>
    </row>
    <row r="3926" spans="1:55">
      <c r="A3926" s="91">
        <f t="shared" si="61"/>
        <v>3925</v>
      </c>
      <c r="B3926" s="91">
        <v>1495001</v>
      </c>
      <c r="C3926" s="91">
        <v>30</v>
      </c>
      <c r="D3926" s="91">
        <v>29</v>
      </c>
      <c r="E3926" s="91">
        <v>14950</v>
      </c>
      <c r="F3926" s="91">
        <v>1</v>
      </c>
      <c r="G3926" s="91" t="s">
        <v>32837</v>
      </c>
      <c r="I3926" s="91" t="s">
        <v>32838</v>
      </c>
      <c r="J3926" s="91" t="s">
        <v>32839</v>
      </c>
      <c r="K3926" s="91" t="s">
        <v>23865</v>
      </c>
      <c r="L3926" s="91" t="s">
        <v>32840</v>
      </c>
      <c r="O3926" s="91" t="s">
        <v>32841</v>
      </c>
      <c r="P3926" s="91" t="s">
        <v>32842</v>
      </c>
      <c r="U3926" s="91">
        <v>1</v>
      </c>
      <c r="V3926" s="91">
        <v>500000</v>
      </c>
      <c r="W3926" s="91">
        <v>30</v>
      </c>
      <c r="X3926" s="91">
        <v>70</v>
      </c>
      <c r="Y3926" s="91">
        <v>120</v>
      </c>
      <c r="Z3926" s="91">
        <v>30</v>
      </c>
      <c r="AA3926" s="91">
        <v>70</v>
      </c>
      <c r="AB3926" s="91">
        <v>120</v>
      </c>
      <c r="AC3926" s="91">
        <v>30</v>
      </c>
      <c r="AD3926" s="91">
        <v>70</v>
      </c>
      <c r="AE3926" s="91">
        <v>120</v>
      </c>
      <c r="AF3926" s="91">
        <v>5</v>
      </c>
      <c r="AG3926" s="91">
        <v>463</v>
      </c>
      <c r="AH3926" s="91">
        <v>9007380</v>
      </c>
      <c r="AI3926" s="91">
        <v>2</v>
      </c>
      <c r="AJ3926" s="91" t="s">
        <v>32843</v>
      </c>
      <c r="AK3926" s="91">
        <v>2</v>
      </c>
      <c r="AL3926" s="91">
        <v>0</v>
      </c>
      <c r="AM3926" s="91" t="s">
        <v>87</v>
      </c>
      <c r="AO3926" s="91">
        <v>1</v>
      </c>
      <c r="AP3926" s="91">
        <v>2</v>
      </c>
      <c r="AQ3926" s="91">
        <v>1577493</v>
      </c>
      <c r="AR3926" s="91" t="s">
        <v>87</v>
      </c>
      <c r="AU3926" s="93">
        <v>42060</v>
      </c>
      <c r="AW3926" s="91">
        <v>1</v>
      </c>
      <c r="AX3926" s="91">
        <v>0</v>
      </c>
      <c r="AZ3926" s="92">
        <v>36680</v>
      </c>
      <c r="BA3926" s="91" t="s">
        <v>183</v>
      </c>
      <c r="BB3926" s="92">
        <v>42057</v>
      </c>
      <c r="BC3926" s="91" t="s">
        <v>87</v>
      </c>
    </row>
    <row r="3927" spans="1:55">
      <c r="A3927" s="91">
        <f t="shared" si="61"/>
        <v>3926</v>
      </c>
      <c r="B3927" s="91">
        <v>1511601</v>
      </c>
      <c r="C3927" s="91">
        <v>70</v>
      </c>
      <c r="D3927" s="91">
        <v>29</v>
      </c>
      <c r="E3927" s="91" t="s">
        <v>87</v>
      </c>
      <c r="F3927" s="91" t="s">
        <v>87</v>
      </c>
      <c r="G3927" s="91" t="s">
        <v>32844</v>
      </c>
      <c r="I3927" s="91" t="s">
        <v>32845</v>
      </c>
      <c r="J3927" s="91" t="s">
        <v>32846</v>
      </c>
      <c r="K3927" s="91" t="s">
        <v>32847</v>
      </c>
      <c r="L3927" s="91" t="s">
        <v>32848</v>
      </c>
      <c r="O3927" s="91" t="s">
        <v>32849</v>
      </c>
      <c r="P3927" s="91" t="s">
        <v>32850</v>
      </c>
      <c r="R3927" s="91" t="s">
        <v>32851</v>
      </c>
      <c r="S3927" s="91" t="s">
        <v>32852</v>
      </c>
      <c r="T3927" s="91" t="s">
        <v>269</v>
      </c>
      <c r="U3927" s="91">
        <v>1</v>
      </c>
      <c r="V3927" s="91">
        <v>500000</v>
      </c>
      <c r="W3927" s="91">
        <v>0</v>
      </c>
      <c r="X3927" s="91">
        <v>100</v>
      </c>
      <c r="Y3927" s="91">
        <v>120</v>
      </c>
      <c r="Z3927" s="91">
        <v>40</v>
      </c>
      <c r="AA3927" s="91">
        <v>60</v>
      </c>
      <c r="AB3927" s="91">
        <v>120</v>
      </c>
      <c r="AC3927" s="91">
        <v>0</v>
      </c>
      <c r="AD3927" s="91">
        <v>100</v>
      </c>
      <c r="AE3927" s="91">
        <v>120</v>
      </c>
      <c r="AF3927" s="91">
        <v>159</v>
      </c>
      <c r="AG3927" s="91">
        <v>133</v>
      </c>
      <c r="AH3927" s="91">
        <v>1303770</v>
      </c>
      <c r="AI3927" s="91">
        <v>1</v>
      </c>
      <c r="AJ3927" s="91" t="s">
        <v>32853</v>
      </c>
      <c r="AK3927" s="91">
        <v>2</v>
      </c>
      <c r="AL3927" s="91">
        <v>0</v>
      </c>
      <c r="AM3927" s="91" t="s">
        <v>87</v>
      </c>
      <c r="AO3927" s="91">
        <v>0</v>
      </c>
      <c r="AP3927" s="91">
        <v>2</v>
      </c>
      <c r="AQ3927" s="91">
        <v>1573736</v>
      </c>
      <c r="AR3927" s="91" t="s">
        <v>87</v>
      </c>
      <c r="AU3927" s="93">
        <v>42060</v>
      </c>
      <c r="AW3927" s="91">
        <v>1</v>
      </c>
      <c r="AX3927" s="91">
        <v>0</v>
      </c>
      <c r="AZ3927" s="92">
        <v>37945</v>
      </c>
      <c r="BA3927" s="91" t="s">
        <v>183</v>
      </c>
      <c r="BB3927" s="92">
        <v>42057</v>
      </c>
      <c r="BC3927" s="91" t="s">
        <v>87</v>
      </c>
    </row>
    <row r="3928" spans="1:55">
      <c r="A3928" s="91">
        <f t="shared" si="61"/>
        <v>3927</v>
      </c>
      <c r="B3928" s="91">
        <v>1616701</v>
      </c>
      <c r="C3928" s="91">
        <v>43</v>
      </c>
      <c r="D3928" s="91">
        <v>29</v>
      </c>
      <c r="E3928" s="91" t="s">
        <v>87</v>
      </c>
      <c r="F3928" s="91" t="s">
        <v>87</v>
      </c>
      <c r="G3928" s="91" t="s">
        <v>32854</v>
      </c>
      <c r="I3928" s="91" t="s">
        <v>32855</v>
      </c>
      <c r="J3928" s="91" t="s">
        <v>32856</v>
      </c>
      <c r="K3928" s="91" t="s">
        <v>32857</v>
      </c>
      <c r="L3928" s="91" t="s">
        <v>32858</v>
      </c>
      <c r="O3928" s="91" t="s">
        <v>32859</v>
      </c>
      <c r="P3928" s="91" t="s">
        <v>32860</v>
      </c>
      <c r="U3928" s="91">
        <v>0</v>
      </c>
      <c r="V3928" s="91">
        <v>500000</v>
      </c>
      <c r="W3928" s="91">
        <v>0</v>
      </c>
      <c r="X3928" s="91">
        <v>100</v>
      </c>
      <c r="Y3928" s="91">
        <v>120</v>
      </c>
      <c r="Z3928" s="91">
        <v>30</v>
      </c>
      <c r="AA3928" s="91">
        <v>70</v>
      </c>
      <c r="AB3928" s="91">
        <v>120</v>
      </c>
      <c r="AC3928" s="91">
        <v>0</v>
      </c>
      <c r="AD3928" s="91">
        <v>0</v>
      </c>
      <c r="AE3928" s="91">
        <v>0</v>
      </c>
      <c r="AF3928" s="91">
        <v>1</v>
      </c>
      <c r="AG3928" s="91">
        <v>421</v>
      </c>
      <c r="AH3928" s="91">
        <v>1431070</v>
      </c>
      <c r="AI3928" s="91">
        <v>1</v>
      </c>
      <c r="AJ3928" s="91" t="s">
        <v>32861</v>
      </c>
      <c r="AK3928" s="91">
        <v>2</v>
      </c>
      <c r="AL3928" s="91">
        <v>0</v>
      </c>
      <c r="AM3928" s="91" t="s">
        <v>87</v>
      </c>
      <c r="AO3928" s="91">
        <v>0</v>
      </c>
      <c r="AP3928" s="91">
        <v>2</v>
      </c>
      <c r="AQ3928" s="91" t="s">
        <v>87</v>
      </c>
      <c r="AR3928" s="91" t="s">
        <v>87</v>
      </c>
      <c r="AW3928" s="91">
        <v>1</v>
      </c>
      <c r="AX3928" s="91">
        <v>0</v>
      </c>
      <c r="AZ3928" s="92">
        <v>43132</v>
      </c>
      <c r="BA3928" s="91" t="s">
        <v>3642</v>
      </c>
      <c r="BB3928" s="92">
        <v>43132</v>
      </c>
      <c r="BC3928" s="91" t="s">
        <v>3642</v>
      </c>
    </row>
    <row r="3929" spans="1:55">
      <c r="A3929" s="91">
        <f t="shared" si="61"/>
        <v>3928</v>
      </c>
      <c r="B3929" s="91">
        <v>1671201</v>
      </c>
      <c r="C3929" s="91">
        <v>43</v>
      </c>
      <c r="D3929" s="91">
        <v>29</v>
      </c>
      <c r="E3929" s="91" t="s">
        <v>87</v>
      </c>
      <c r="F3929" s="91" t="s">
        <v>87</v>
      </c>
      <c r="G3929" s="91" t="s">
        <v>32862</v>
      </c>
      <c r="I3929" s="91" t="s">
        <v>32863</v>
      </c>
      <c r="J3929" s="91" t="s">
        <v>32864</v>
      </c>
      <c r="K3929" s="91" t="s">
        <v>3702</v>
      </c>
      <c r="L3929" s="91" t="s">
        <v>32865</v>
      </c>
      <c r="O3929" s="91" t="s">
        <v>32866</v>
      </c>
      <c r="P3929" s="91" t="s">
        <v>32867</v>
      </c>
      <c r="R3929" s="91" t="s">
        <v>32868</v>
      </c>
      <c r="S3929" s="91" t="s">
        <v>32869</v>
      </c>
      <c r="T3929" s="91" t="s">
        <v>201</v>
      </c>
      <c r="U3929" s="91">
        <v>0</v>
      </c>
      <c r="V3929" s="91">
        <v>500000</v>
      </c>
      <c r="W3929" s="91">
        <v>0</v>
      </c>
      <c r="X3929" s="91">
        <v>100</v>
      </c>
      <c r="Y3929" s="91">
        <v>120</v>
      </c>
      <c r="Z3929" s="91">
        <v>0</v>
      </c>
      <c r="AA3929" s="91">
        <v>0</v>
      </c>
      <c r="AB3929" s="91">
        <v>0</v>
      </c>
      <c r="AC3929" s="91">
        <v>0</v>
      </c>
      <c r="AD3929" s="91">
        <v>0</v>
      </c>
      <c r="AE3929" s="91">
        <v>0</v>
      </c>
      <c r="AF3929" s="91">
        <v>149</v>
      </c>
      <c r="AG3929" s="91">
        <v>961</v>
      </c>
      <c r="AH3929" s="91">
        <v>98107</v>
      </c>
      <c r="AI3929" s="91">
        <v>1</v>
      </c>
      <c r="AJ3929" s="91" t="s">
        <v>32863</v>
      </c>
      <c r="AK3929" s="91">
        <v>2</v>
      </c>
      <c r="AL3929" s="91">
        <v>2</v>
      </c>
      <c r="AM3929" s="91" t="s">
        <v>87</v>
      </c>
      <c r="AO3929" s="91">
        <v>0</v>
      </c>
      <c r="AP3929" s="91">
        <v>2</v>
      </c>
      <c r="AQ3929" s="91" t="s">
        <v>87</v>
      </c>
      <c r="AR3929" s="91" t="s">
        <v>87</v>
      </c>
      <c r="AW3929" s="91">
        <v>1</v>
      </c>
      <c r="AX3929" s="91">
        <v>0</v>
      </c>
      <c r="AZ3929" s="92">
        <v>43132</v>
      </c>
      <c r="BA3929" s="91" t="s">
        <v>3642</v>
      </c>
      <c r="BB3929" s="92">
        <v>43132</v>
      </c>
      <c r="BC3929" s="91" t="s">
        <v>3642</v>
      </c>
    </row>
    <row r="3930" spans="1:55">
      <c r="A3930" s="91">
        <f t="shared" si="61"/>
        <v>3929</v>
      </c>
      <c r="B3930" s="91">
        <v>1716201</v>
      </c>
      <c r="C3930" s="91">
        <v>43</v>
      </c>
      <c r="D3930" s="91">
        <v>29</v>
      </c>
      <c r="E3930" s="91" t="s">
        <v>87</v>
      </c>
      <c r="F3930" s="91" t="s">
        <v>87</v>
      </c>
      <c r="G3930" s="91" t="s">
        <v>32870</v>
      </c>
      <c r="I3930" s="91" t="s">
        <v>32871</v>
      </c>
      <c r="J3930" s="91" t="s">
        <v>32872</v>
      </c>
      <c r="K3930" s="91" t="s">
        <v>32873</v>
      </c>
      <c r="L3930" s="91" t="s">
        <v>32874</v>
      </c>
      <c r="O3930" s="91" t="s">
        <v>32875</v>
      </c>
      <c r="P3930" s="91" t="s">
        <v>32876</v>
      </c>
      <c r="U3930" s="91">
        <v>0</v>
      </c>
      <c r="V3930" s="91">
        <v>500000</v>
      </c>
      <c r="W3930" s="91">
        <v>0</v>
      </c>
      <c r="X3930" s="91">
        <v>100</v>
      </c>
      <c r="Y3930" s="91">
        <v>120</v>
      </c>
      <c r="Z3930" s="91">
        <v>0</v>
      </c>
      <c r="AA3930" s="91">
        <v>0</v>
      </c>
      <c r="AB3930" s="91">
        <v>0</v>
      </c>
      <c r="AC3930" s="91">
        <v>0</v>
      </c>
      <c r="AD3930" s="91">
        <v>0</v>
      </c>
      <c r="AE3930" s="91">
        <v>0</v>
      </c>
      <c r="AF3930" s="91">
        <v>1503</v>
      </c>
      <c r="AG3930" s="91">
        <v>35</v>
      </c>
      <c r="AH3930" s="91">
        <v>15053</v>
      </c>
      <c r="AI3930" s="91">
        <v>2</v>
      </c>
      <c r="AJ3930" s="91" t="s">
        <v>32877</v>
      </c>
      <c r="AK3930" s="91">
        <v>2</v>
      </c>
      <c r="AL3930" s="91">
        <v>0</v>
      </c>
      <c r="AM3930" s="91" t="s">
        <v>87</v>
      </c>
      <c r="AO3930" s="91">
        <v>0</v>
      </c>
      <c r="AP3930" s="91">
        <v>2</v>
      </c>
      <c r="AQ3930" s="91" t="s">
        <v>87</v>
      </c>
      <c r="AR3930" s="91" t="s">
        <v>87</v>
      </c>
      <c r="AW3930" s="91">
        <v>1</v>
      </c>
      <c r="AX3930" s="91">
        <v>0</v>
      </c>
      <c r="AZ3930" s="92">
        <v>43132</v>
      </c>
      <c r="BA3930" s="91" t="s">
        <v>3642</v>
      </c>
      <c r="BB3930" s="92">
        <v>43132</v>
      </c>
      <c r="BC3930" s="91" t="s">
        <v>3642</v>
      </c>
    </row>
    <row r="3931" spans="1:55">
      <c r="A3931" s="91">
        <f t="shared" si="61"/>
        <v>3930</v>
      </c>
      <c r="B3931" s="91">
        <v>1888801</v>
      </c>
      <c r="C3931" s="91">
        <v>38</v>
      </c>
      <c r="D3931" s="91">
        <v>29</v>
      </c>
      <c r="E3931" s="91" t="s">
        <v>87</v>
      </c>
      <c r="F3931" s="91" t="s">
        <v>87</v>
      </c>
      <c r="G3931" s="91" t="s">
        <v>32878</v>
      </c>
      <c r="I3931" s="91" t="s">
        <v>32879</v>
      </c>
      <c r="K3931" s="91" t="s">
        <v>25017</v>
      </c>
      <c r="L3931" s="91" t="s">
        <v>32880</v>
      </c>
      <c r="O3931" s="91" t="s">
        <v>32881</v>
      </c>
      <c r="P3931" s="91" t="s">
        <v>32882</v>
      </c>
      <c r="R3931" s="91" t="s">
        <v>32883</v>
      </c>
      <c r="S3931" s="91" t="s">
        <v>32884</v>
      </c>
      <c r="T3931" s="91" t="s">
        <v>269</v>
      </c>
      <c r="U3931" s="91">
        <v>1</v>
      </c>
      <c r="V3931" s="91">
        <v>500000</v>
      </c>
      <c r="W3931" s="91">
        <v>0</v>
      </c>
      <c r="X3931" s="91">
        <v>100</v>
      </c>
      <c r="Y3931" s="91">
        <v>120</v>
      </c>
      <c r="Z3931" s="91">
        <v>40</v>
      </c>
      <c r="AA3931" s="91">
        <v>60</v>
      </c>
      <c r="AB3931" s="91">
        <v>120</v>
      </c>
      <c r="AC3931" s="91">
        <v>0</v>
      </c>
      <c r="AD3931" s="91">
        <v>100</v>
      </c>
      <c r="AE3931" s="91">
        <v>120</v>
      </c>
      <c r="AF3931" s="91">
        <v>141</v>
      </c>
      <c r="AG3931" s="91">
        <v>310</v>
      </c>
      <c r="AH3931" s="91">
        <v>343995</v>
      </c>
      <c r="AI3931" s="91">
        <v>1</v>
      </c>
      <c r="AJ3931" s="91" t="s">
        <v>32885</v>
      </c>
      <c r="AK3931" s="91">
        <v>2</v>
      </c>
      <c r="AL3931" s="91">
        <v>1</v>
      </c>
      <c r="AM3931" s="91">
        <v>15301900140145</v>
      </c>
      <c r="AN3931" s="91" t="s">
        <v>431</v>
      </c>
      <c r="AO3931" s="91">
        <v>1</v>
      </c>
      <c r="AP3931" s="91">
        <v>2</v>
      </c>
      <c r="AQ3931" s="91">
        <v>1574434</v>
      </c>
      <c r="AR3931" s="91" t="s">
        <v>87</v>
      </c>
      <c r="AU3931" s="93">
        <v>42060</v>
      </c>
      <c r="AW3931" s="91">
        <v>1</v>
      </c>
      <c r="AX3931" s="91">
        <v>0</v>
      </c>
      <c r="AZ3931" s="92">
        <v>39806</v>
      </c>
      <c r="BA3931" s="91" t="s">
        <v>183</v>
      </c>
      <c r="BB3931" s="92">
        <v>42057</v>
      </c>
      <c r="BC3931" s="91" t="s">
        <v>87</v>
      </c>
    </row>
    <row r="3932" spans="1:55">
      <c r="A3932" s="91">
        <f t="shared" si="61"/>
        <v>3931</v>
      </c>
      <c r="B3932" s="91">
        <v>1989501</v>
      </c>
      <c r="C3932" s="91">
        <v>57</v>
      </c>
      <c r="D3932" s="91">
        <v>29</v>
      </c>
      <c r="E3932" s="91" t="s">
        <v>87</v>
      </c>
      <c r="F3932" s="91" t="s">
        <v>87</v>
      </c>
      <c r="G3932" s="91" t="s">
        <v>32886</v>
      </c>
      <c r="I3932" s="91" t="s">
        <v>32887</v>
      </c>
      <c r="J3932" s="91" t="s">
        <v>32888</v>
      </c>
      <c r="K3932" s="91" t="s">
        <v>6839</v>
      </c>
      <c r="L3932" s="91" t="s">
        <v>32889</v>
      </c>
      <c r="O3932" s="91" t="s">
        <v>32890</v>
      </c>
      <c r="P3932" s="91" t="s">
        <v>32891</v>
      </c>
      <c r="U3932" s="91">
        <v>0</v>
      </c>
      <c r="V3932" s="91">
        <v>500000</v>
      </c>
      <c r="W3932" s="91">
        <v>0</v>
      </c>
      <c r="X3932" s="91">
        <v>100</v>
      </c>
      <c r="Y3932" s="91">
        <v>120</v>
      </c>
      <c r="Z3932" s="91">
        <v>40</v>
      </c>
      <c r="AA3932" s="91">
        <v>60</v>
      </c>
      <c r="AB3932" s="91">
        <v>120</v>
      </c>
      <c r="AC3932" s="91">
        <v>40</v>
      </c>
      <c r="AD3932" s="91">
        <v>60</v>
      </c>
      <c r="AE3932" s="91">
        <v>120</v>
      </c>
      <c r="AF3932" s="91">
        <v>5</v>
      </c>
      <c r="AG3932" s="91">
        <v>802</v>
      </c>
      <c r="AH3932" s="91">
        <v>8046639</v>
      </c>
      <c r="AI3932" s="91">
        <v>1</v>
      </c>
      <c r="AJ3932" s="91" t="s">
        <v>32892</v>
      </c>
      <c r="AK3932" s="91">
        <v>2</v>
      </c>
      <c r="AL3932" s="91">
        <v>0</v>
      </c>
      <c r="AM3932" s="91" t="s">
        <v>87</v>
      </c>
      <c r="AO3932" s="91">
        <v>0</v>
      </c>
      <c r="AP3932" s="91">
        <v>0</v>
      </c>
      <c r="AQ3932" s="91" t="s">
        <v>87</v>
      </c>
      <c r="AR3932" s="91" t="s">
        <v>87</v>
      </c>
      <c r="AW3932" s="91">
        <v>1</v>
      </c>
      <c r="AX3932" s="91">
        <v>0</v>
      </c>
      <c r="AZ3932" s="92">
        <v>43132</v>
      </c>
      <c r="BA3932" s="91" t="s">
        <v>728</v>
      </c>
      <c r="BB3932" s="92">
        <v>43132</v>
      </c>
      <c r="BC3932" s="91" t="s">
        <v>728</v>
      </c>
    </row>
    <row r="3933" spans="1:55">
      <c r="A3933" s="91">
        <f t="shared" si="61"/>
        <v>3932</v>
      </c>
      <c r="B3933" s="91">
        <v>2049901</v>
      </c>
      <c r="C3933" s="91">
        <v>43</v>
      </c>
      <c r="D3933" s="91">
        <v>29</v>
      </c>
      <c r="E3933" s="91" t="s">
        <v>87</v>
      </c>
      <c r="F3933" s="91" t="s">
        <v>87</v>
      </c>
      <c r="G3933" s="91" t="s">
        <v>32893</v>
      </c>
      <c r="I3933" s="91" t="s">
        <v>32894</v>
      </c>
      <c r="J3933" s="91" t="s">
        <v>32895</v>
      </c>
      <c r="K3933" s="91" t="s">
        <v>32896</v>
      </c>
      <c r="L3933" s="91" t="s">
        <v>32897</v>
      </c>
      <c r="O3933" s="91" t="s">
        <v>32898</v>
      </c>
      <c r="P3933" s="91" t="s">
        <v>32899</v>
      </c>
      <c r="R3933" s="91" t="s">
        <v>32900</v>
      </c>
      <c r="U3933" s="91">
        <v>0</v>
      </c>
      <c r="V3933" s="91">
        <v>500000</v>
      </c>
      <c r="W3933" s="91">
        <v>0</v>
      </c>
      <c r="X3933" s="91">
        <v>0</v>
      </c>
      <c r="Y3933" s="91">
        <v>0</v>
      </c>
      <c r="Z3933" s="91">
        <v>30</v>
      </c>
      <c r="AA3933" s="91">
        <v>70</v>
      </c>
      <c r="AB3933" s="91">
        <v>120</v>
      </c>
      <c r="AC3933" s="91">
        <v>0</v>
      </c>
      <c r="AD3933" s="91">
        <v>0</v>
      </c>
      <c r="AE3933" s="91">
        <v>0</v>
      </c>
      <c r="AF3933" s="91">
        <v>149</v>
      </c>
      <c r="AG3933" s="91">
        <v>367</v>
      </c>
      <c r="AH3933" s="91">
        <v>36249</v>
      </c>
      <c r="AI3933" s="91">
        <v>1</v>
      </c>
      <c r="AJ3933" s="91" t="s">
        <v>32901</v>
      </c>
      <c r="AK3933" s="91">
        <v>2</v>
      </c>
      <c r="AL3933" s="91">
        <v>0</v>
      </c>
      <c r="AM3933" s="91" t="s">
        <v>87</v>
      </c>
      <c r="AO3933" s="91">
        <v>0</v>
      </c>
      <c r="AP3933" s="91">
        <v>2</v>
      </c>
      <c r="AQ3933" s="91" t="s">
        <v>87</v>
      </c>
      <c r="AR3933" s="91" t="s">
        <v>87</v>
      </c>
      <c r="AW3933" s="91">
        <v>1</v>
      </c>
      <c r="AX3933" s="91">
        <v>0</v>
      </c>
      <c r="AZ3933" s="92">
        <v>43132</v>
      </c>
      <c r="BA3933" s="91" t="s">
        <v>3642</v>
      </c>
      <c r="BB3933" s="92">
        <v>43132</v>
      </c>
      <c r="BC3933" s="91" t="s">
        <v>3642</v>
      </c>
    </row>
    <row r="3934" spans="1:55">
      <c r="A3934" s="91">
        <f t="shared" si="61"/>
        <v>3933</v>
      </c>
      <c r="B3934" s="91">
        <v>2083701</v>
      </c>
      <c r="C3934" s="91">
        <v>50</v>
      </c>
      <c r="D3934" s="91">
        <v>29</v>
      </c>
      <c r="E3934" s="91" t="s">
        <v>87</v>
      </c>
      <c r="F3934" s="91" t="s">
        <v>87</v>
      </c>
      <c r="G3934" s="91" t="s">
        <v>32902</v>
      </c>
      <c r="I3934" s="91" t="s">
        <v>13457</v>
      </c>
      <c r="K3934" s="91" t="s">
        <v>32903</v>
      </c>
      <c r="L3934" s="91" t="s">
        <v>32904</v>
      </c>
      <c r="O3934" s="91" t="s">
        <v>32905</v>
      </c>
      <c r="P3934" s="91" t="s">
        <v>32906</v>
      </c>
      <c r="R3934" s="91" t="s">
        <v>32907</v>
      </c>
      <c r="S3934" s="91" t="s">
        <v>32908</v>
      </c>
      <c r="T3934" s="91" t="s">
        <v>269</v>
      </c>
      <c r="U3934" s="91">
        <v>0</v>
      </c>
      <c r="V3934" s="91">
        <v>500000</v>
      </c>
      <c r="W3934" s="91">
        <v>0</v>
      </c>
      <c r="X3934" s="91">
        <v>100</v>
      </c>
      <c r="Y3934" s="91">
        <v>120</v>
      </c>
      <c r="Z3934" s="91">
        <v>40</v>
      </c>
      <c r="AA3934" s="91">
        <v>60</v>
      </c>
      <c r="AB3934" s="91">
        <v>120</v>
      </c>
      <c r="AC3934" s="91">
        <v>40</v>
      </c>
      <c r="AD3934" s="91">
        <v>60</v>
      </c>
      <c r="AE3934" s="91">
        <v>120</v>
      </c>
      <c r="AF3934" s="91">
        <v>5</v>
      </c>
      <c r="AG3934" s="91">
        <v>203</v>
      </c>
      <c r="AH3934" s="91">
        <v>310602</v>
      </c>
      <c r="AI3934" s="91">
        <v>2</v>
      </c>
      <c r="AJ3934" s="91" t="s">
        <v>32909</v>
      </c>
      <c r="AK3934" s="91">
        <v>2</v>
      </c>
      <c r="AL3934" s="91">
        <v>2</v>
      </c>
      <c r="AM3934" s="91" t="s">
        <v>87</v>
      </c>
      <c r="AO3934" s="91">
        <v>1</v>
      </c>
      <c r="AP3934" s="91">
        <v>1</v>
      </c>
      <c r="AQ3934" s="91" t="s">
        <v>87</v>
      </c>
      <c r="AR3934" s="91" t="s">
        <v>87</v>
      </c>
      <c r="AW3934" s="91">
        <v>1</v>
      </c>
      <c r="AX3934" s="91">
        <v>0</v>
      </c>
      <c r="AZ3934" s="92">
        <v>40554</v>
      </c>
      <c r="BA3934" s="91" t="s">
        <v>183</v>
      </c>
      <c r="BB3934" s="92">
        <v>40554</v>
      </c>
      <c r="BC3934" s="91" t="s">
        <v>87</v>
      </c>
    </row>
    <row r="3935" spans="1:55">
      <c r="A3935" s="91">
        <f t="shared" si="61"/>
        <v>3934</v>
      </c>
      <c r="B3935" s="91">
        <v>2129601</v>
      </c>
      <c r="C3935" s="91">
        <v>43</v>
      </c>
      <c r="D3935" s="91">
        <v>29</v>
      </c>
      <c r="E3935" s="91" t="s">
        <v>87</v>
      </c>
      <c r="F3935" s="91" t="s">
        <v>87</v>
      </c>
      <c r="G3935" s="91" t="s">
        <v>32910</v>
      </c>
      <c r="I3935" s="91" t="s">
        <v>32911</v>
      </c>
      <c r="J3935" s="91" t="s">
        <v>32912</v>
      </c>
      <c r="K3935" s="91" t="s">
        <v>28967</v>
      </c>
      <c r="L3935" s="91" t="s">
        <v>32913</v>
      </c>
      <c r="O3935" s="91" t="s">
        <v>32914</v>
      </c>
      <c r="P3935" s="91" t="s">
        <v>32915</v>
      </c>
      <c r="R3935" s="91" t="s">
        <v>32916</v>
      </c>
      <c r="S3935" s="91" t="s">
        <v>32917</v>
      </c>
      <c r="T3935" s="91" t="s">
        <v>269</v>
      </c>
      <c r="U3935" s="91">
        <v>0</v>
      </c>
      <c r="V3935" s="91">
        <v>500000</v>
      </c>
      <c r="W3935" s="91">
        <v>0</v>
      </c>
      <c r="X3935" s="91">
        <v>100</v>
      </c>
      <c r="Y3935" s="91">
        <v>120</v>
      </c>
      <c r="Z3935" s="91">
        <v>0</v>
      </c>
      <c r="AA3935" s="91">
        <v>0</v>
      </c>
      <c r="AB3935" s="91">
        <v>0</v>
      </c>
      <c r="AC3935" s="91">
        <v>0</v>
      </c>
      <c r="AD3935" s="91">
        <v>0</v>
      </c>
      <c r="AE3935" s="91">
        <v>0</v>
      </c>
      <c r="AF3935" s="91">
        <v>149</v>
      </c>
      <c r="AG3935" s="91">
        <v>368</v>
      </c>
      <c r="AH3935" s="91">
        <v>304769</v>
      </c>
      <c r="AI3935" s="91">
        <v>2</v>
      </c>
      <c r="AJ3935" s="91" t="s">
        <v>32918</v>
      </c>
      <c r="AK3935" s="91">
        <v>2</v>
      </c>
      <c r="AL3935" s="91">
        <v>2</v>
      </c>
      <c r="AM3935" s="91" t="s">
        <v>87</v>
      </c>
      <c r="AO3935" s="91">
        <v>0</v>
      </c>
      <c r="AP3935" s="91">
        <v>2</v>
      </c>
      <c r="AQ3935" s="91" t="s">
        <v>87</v>
      </c>
      <c r="AR3935" s="91" t="s">
        <v>87</v>
      </c>
      <c r="AW3935" s="91">
        <v>1</v>
      </c>
      <c r="AX3935" s="91">
        <v>0</v>
      </c>
      <c r="AZ3935" s="92">
        <v>43132</v>
      </c>
      <c r="BA3935" s="91" t="s">
        <v>3642</v>
      </c>
      <c r="BB3935" s="92">
        <v>43132</v>
      </c>
      <c r="BC3935" s="91" t="s">
        <v>3642</v>
      </c>
    </row>
    <row r="3936" spans="1:55">
      <c r="A3936" s="91">
        <f t="shared" si="61"/>
        <v>3935</v>
      </c>
      <c r="B3936" s="91">
        <v>2375001</v>
      </c>
      <c r="C3936" s="91">
        <v>50</v>
      </c>
      <c r="D3936" s="91">
        <v>29</v>
      </c>
      <c r="E3936" s="91">
        <v>23750</v>
      </c>
      <c r="F3936" s="91">
        <v>1</v>
      </c>
      <c r="G3936" s="91" t="s">
        <v>32919</v>
      </c>
      <c r="I3936" s="91" t="s">
        <v>32920</v>
      </c>
      <c r="J3936" s="91" t="s">
        <v>32919</v>
      </c>
      <c r="K3936" s="91" t="s">
        <v>32921</v>
      </c>
      <c r="L3936" s="91" t="s">
        <v>32922</v>
      </c>
      <c r="O3936" s="91" t="s">
        <v>32923</v>
      </c>
      <c r="P3936" s="91" t="s">
        <v>32924</v>
      </c>
      <c r="R3936" s="91" t="s">
        <v>32925</v>
      </c>
      <c r="S3936" s="91" t="s">
        <v>32926</v>
      </c>
      <c r="T3936" s="91" t="s">
        <v>269</v>
      </c>
      <c r="U3936" s="91">
        <v>1</v>
      </c>
      <c r="V3936" s="91">
        <v>500000</v>
      </c>
      <c r="W3936" s="91">
        <v>40</v>
      </c>
      <c r="X3936" s="91">
        <v>60</v>
      </c>
      <c r="Y3936" s="91">
        <v>120</v>
      </c>
      <c r="Z3936" s="91">
        <v>40</v>
      </c>
      <c r="AA3936" s="91">
        <v>60</v>
      </c>
      <c r="AB3936" s="91">
        <v>120</v>
      </c>
      <c r="AC3936" s="91">
        <v>40</v>
      </c>
      <c r="AD3936" s="91">
        <v>60</v>
      </c>
      <c r="AE3936" s="91">
        <v>120</v>
      </c>
      <c r="AF3936" s="91">
        <v>5</v>
      </c>
      <c r="AG3936" s="91">
        <v>792</v>
      </c>
      <c r="AH3936" s="91">
        <v>162190</v>
      </c>
      <c r="AI3936" s="91">
        <v>2</v>
      </c>
      <c r="AJ3936" s="91" t="s">
        <v>32927</v>
      </c>
      <c r="AK3936" s="91">
        <v>2</v>
      </c>
      <c r="AL3936" s="91">
        <v>0</v>
      </c>
      <c r="AM3936" s="91" t="s">
        <v>87</v>
      </c>
      <c r="AO3936" s="91">
        <v>1</v>
      </c>
      <c r="AP3936" s="91">
        <v>2</v>
      </c>
      <c r="AQ3936" s="91">
        <v>1573815</v>
      </c>
      <c r="AR3936" s="91" t="s">
        <v>87</v>
      </c>
      <c r="AU3936" s="93">
        <v>42060</v>
      </c>
      <c r="AW3936" s="91">
        <v>1</v>
      </c>
      <c r="AX3936" s="91">
        <v>0</v>
      </c>
      <c r="AZ3936" s="92">
        <v>36680</v>
      </c>
      <c r="BA3936" s="91" t="s">
        <v>183</v>
      </c>
      <c r="BB3936" s="92">
        <v>42057</v>
      </c>
      <c r="BC3936" s="91" t="s">
        <v>87</v>
      </c>
    </row>
    <row r="3937" spans="1:55">
      <c r="A3937" s="91">
        <f t="shared" si="61"/>
        <v>3936</v>
      </c>
      <c r="B3937" s="91">
        <v>2401601</v>
      </c>
      <c r="C3937" s="91">
        <v>38</v>
      </c>
      <c r="D3937" s="91">
        <v>29</v>
      </c>
      <c r="E3937" s="91" t="s">
        <v>87</v>
      </c>
      <c r="F3937" s="91" t="s">
        <v>87</v>
      </c>
      <c r="G3937" s="91" t="s">
        <v>32928</v>
      </c>
      <c r="I3937" s="91" t="s">
        <v>32929</v>
      </c>
      <c r="K3937" s="91" t="s">
        <v>32930</v>
      </c>
      <c r="L3937" s="91" t="s">
        <v>32931</v>
      </c>
      <c r="O3937" s="91" t="s">
        <v>32932</v>
      </c>
      <c r="P3937" s="91" t="s">
        <v>32933</v>
      </c>
      <c r="R3937" s="91" t="s">
        <v>32934</v>
      </c>
      <c r="S3937" s="91" t="s">
        <v>32935</v>
      </c>
      <c r="T3937" s="91" t="s">
        <v>269</v>
      </c>
      <c r="U3937" s="91">
        <v>0</v>
      </c>
      <c r="V3937" s="91">
        <v>500000</v>
      </c>
      <c r="W3937" s="91">
        <v>0</v>
      </c>
      <c r="X3937" s="91">
        <v>100</v>
      </c>
      <c r="Y3937" s="91">
        <v>120</v>
      </c>
      <c r="Z3937" s="91">
        <v>40</v>
      </c>
      <c r="AA3937" s="91">
        <v>60</v>
      </c>
      <c r="AB3937" s="91">
        <v>120</v>
      </c>
      <c r="AC3937" s="91">
        <v>0</v>
      </c>
      <c r="AD3937" s="91">
        <v>100</v>
      </c>
      <c r="AE3937" s="91">
        <v>120</v>
      </c>
      <c r="AF3937" s="91">
        <v>134</v>
      </c>
      <c r="AG3937" s="91">
        <v>29</v>
      </c>
      <c r="AH3937" s="91">
        <v>1029398</v>
      </c>
      <c r="AI3937" s="91">
        <v>1</v>
      </c>
      <c r="AJ3937" s="91" t="s">
        <v>32936</v>
      </c>
      <c r="AK3937" s="91">
        <v>2</v>
      </c>
      <c r="AL3937" s="91">
        <v>0</v>
      </c>
      <c r="AM3937" s="91" t="s">
        <v>87</v>
      </c>
      <c r="AO3937" s="91">
        <v>1</v>
      </c>
      <c r="AP3937" s="91">
        <v>2</v>
      </c>
      <c r="AQ3937" s="91" t="s">
        <v>87</v>
      </c>
      <c r="AR3937" s="91" t="s">
        <v>87</v>
      </c>
      <c r="AW3937" s="91">
        <v>1</v>
      </c>
      <c r="AX3937" s="91">
        <v>0</v>
      </c>
      <c r="AZ3937" s="92">
        <v>41866</v>
      </c>
      <c r="BA3937" s="91" t="s">
        <v>183</v>
      </c>
      <c r="BB3937" s="92">
        <v>41866</v>
      </c>
      <c r="BC3937" s="91" t="s">
        <v>87</v>
      </c>
    </row>
    <row r="3938" spans="1:55">
      <c r="A3938" s="91">
        <f t="shared" si="61"/>
        <v>3937</v>
      </c>
      <c r="B3938" s="91">
        <v>2524901</v>
      </c>
      <c r="C3938" s="91">
        <v>57</v>
      </c>
      <c r="D3938" s="91">
        <v>29</v>
      </c>
      <c r="E3938" s="91" t="s">
        <v>87</v>
      </c>
      <c r="F3938" s="91" t="s">
        <v>87</v>
      </c>
      <c r="G3938" s="91" t="s">
        <v>32937</v>
      </c>
      <c r="I3938" s="91" t="s">
        <v>32938</v>
      </c>
      <c r="K3938" s="91" t="s">
        <v>32939</v>
      </c>
      <c r="L3938" s="91" t="s">
        <v>32940</v>
      </c>
      <c r="O3938" s="91" t="s">
        <v>32941</v>
      </c>
      <c r="P3938" s="91" t="s">
        <v>32942</v>
      </c>
      <c r="R3938" s="91" t="s">
        <v>32943</v>
      </c>
      <c r="S3938" s="91" t="s">
        <v>32944</v>
      </c>
      <c r="T3938" s="91" t="s">
        <v>269</v>
      </c>
      <c r="U3938" s="91">
        <v>0</v>
      </c>
      <c r="V3938" s="91">
        <v>500000</v>
      </c>
      <c r="W3938" s="91">
        <v>0</v>
      </c>
      <c r="X3938" s="91">
        <v>100</v>
      </c>
      <c r="Y3938" s="91">
        <v>120</v>
      </c>
      <c r="Z3938" s="91">
        <v>40</v>
      </c>
      <c r="AA3938" s="91">
        <v>60</v>
      </c>
      <c r="AB3938" s="91">
        <v>120</v>
      </c>
      <c r="AC3938" s="91">
        <v>40</v>
      </c>
      <c r="AD3938" s="91">
        <v>60</v>
      </c>
      <c r="AE3938" s="91">
        <v>120</v>
      </c>
      <c r="AF3938" s="91">
        <v>5</v>
      </c>
      <c r="AG3938" s="91">
        <v>208</v>
      </c>
      <c r="AH3938" s="91">
        <v>1291366</v>
      </c>
      <c r="AI3938" s="91">
        <v>1</v>
      </c>
      <c r="AJ3938" s="91" t="s">
        <v>32945</v>
      </c>
      <c r="AK3938" s="91">
        <v>2</v>
      </c>
      <c r="AL3938" s="91">
        <v>0</v>
      </c>
      <c r="AM3938" s="91" t="s">
        <v>87</v>
      </c>
      <c r="AO3938" s="91">
        <v>1</v>
      </c>
      <c r="AP3938" s="91">
        <v>0</v>
      </c>
      <c r="AQ3938" s="91" t="s">
        <v>87</v>
      </c>
      <c r="AR3938" s="91" t="s">
        <v>87</v>
      </c>
      <c r="AW3938" s="91">
        <v>1</v>
      </c>
      <c r="AX3938" s="91">
        <v>0</v>
      </c>
      <c r="AZ3938" s="92">
        <v>43132</v>
      </c>
      <c r="BA3938" s="91" t="s">
        <v>728</v>
      </c>
      <c r="BB3938" s="92">
        <v>43132</v>
      </c>
      <c r="BC3938" s="91" t="s">
        <v>728</v>
      </c>
    </row>
    <row r="3939" spans="1:55">
      <c r="A3939" s="91">
        <f t="shared" si="61"/>
        <v>3938</v>
      </c>
      <c r="B3939" s="91">
        <v>2547501</v>
      </c>
      <c r="C3939" s="91">
        <v>29</v>
      </c>
      <c r="D3939" s="91">
        <v>29</v>
      </c>
      <c r="E3939" s="91" t="s">
        <v>87</v>
      </c>
      <c r="F3939" s="91" t="s">
        <v>87</v>
      </c>
      <c r="G3939" s="91" t="s">
        <v>32946</v>
      </c>
      <c r="I3939" s="91" t="s">
        <v>32947</v>
      </c>
      <c r="J3939" s="91" t="s">
        <v>32948</v>
      </c>
      <c r="K3939" s="91" t="s">
        <v>32949</v>
      </c>
      <c r="L3939" s="91" t="s">
        <v>32950</v>
      </c>
      <c r="O3939" s="91" t="s">
        <v>32951</v>
      </c>
      <c r="P3939" s="91" t="s">
        <v>32952</v>
      </c>
      <c r="R3939" s="91" t="s">
        <v>32953</v>
      </c>
      <c r="S3939" s="91" t="s">
        <v>32954</v>
      </c>
      <c r="T3939" s="91" t="s">
        <v>269</v>
      </c>
      <c r="U3939" s="91">
        <v>0</v>
      </c>
      <c r="V3939" s="91">
        <v>500000</v>
      </c>
      <c r="W3939" s="91">
        <v>0</v>
      </c>
      <c r="X3939" s="91">
        <v>100</v>
      </c>
      <c r="Y3939" s="91">
        <v>120</v>
      </c>
      <c r="Z3939" s="91">
        <v>0</v>
      </c>
      <c r="AA3939" s="91">
        <v>0</v>
      </c>
      <c r="AB3939" s="91">
        <v>0</v>
      </c>
      <c r="AC3939" s="91">
        <v>0</v>
      </c>
      <c r="AD3939" s="91">
        <v>100</v>
      </c>
      <c r="AE3939" s="91">
        <v>120</v>
      </c>
      <c r="AF3939" s="91">
        <v>142</v>
      </c>
      <c r="AG3939" s="91">
        <v>101</v>
      </c>
      <c r="AH3939" s="91">
        <v>1477297</v>
      </c>
      <c r="AI3939" s="91">
        <v>1</v>
      </c>
      <c r="AJ3939" s="91" t="s">
        <v>32955</v>
      </c>
      <c r="AK3939" s="91">
        <v>2</v>
      </c>
      <c r="AL3939" s="91">
        <v>2</v>
      </c>
      <c r="AM3939" s="91" t="s">
        <v>87</v>
      </c>
      <c r="AO3939" s="91">
        <v>0</v>
      </c>
      <c r="AP3939" s="91">
        <v>2</v>
      </c>
      <c r="AQ3939" s="91" t="s">
        <v>87</v>
      </c>
      <c r="AR3939" s="91" t="s">
        <v>87</v>
      </c>
      <c r="AW3939" s="91">
        <v>1</v>
      </c>
      <c r="AX3939" s="91">
        <v>0</v>
      </c>
      <c r="AZ3939" s="92">
        <v>42612</v>
      </c>
      <c r="BA3939" s="91" t="s">
        <v>183</v>
      </c>
      <c r="BB3939" s="92">
        <v>42620</v>
      </c>
      <c r="BC3939" s="91" t="s">
        <v>87</v>
      </c>
    </row>
    <row r="3940" spans="1:55">
      <c r="A3940" s="91">
        <f t="shared" si="61"/>
        <v>3939</v>
      </c>
      <c r="B3940" s="91">
        <v>3091001</v>
      </c>
      <c r="C3940" s="91">
        <v>50</v>
      </c>
      <c r="D3940" s="91">
        <v>29</v>
      </c>
      <c r="E3940" s="91">
        <v>30910</v>
      </c>
      <c r="F3940" s="91">
        <v>1</v>
      </c>
      <c r="G3940" s="91" t="s">
        <v>32956</v>
      </c>
      <c r="I3940" s="91" t="s">
        <v>32957</v>
      </c>
      <c r="J3940" s="91" t="s">
        <v>32958</v>
      </c>
      <c r="K3940" s="91" t="s">
        <v>17751</v>
      </c>
      <c r="L3940" s="91" t="s">
        <v>32959</v>
      </c>
      <c r="O3940" s="91" t="s">
        <v>32960</v>
      </c>
      <c r="P3940" s="91" t="s">
        <v>87</v>
      </c>
      <c r="U3940" s="91">
        <v>0</v>
      </c>
      <c r="V3940" s="91">
        <v>500000</v>
      </c>
      <c r="W3940" s="91">
        <v>40</v>
      </c>
      <c r="X3940" s="91">
        <v>60</v>
      </c>
      <c r="Y3940" s="91">
        <v>120</v>
      </c>
      <c r="Z3940" s="91">
        <v>40</v>
      </c>
      <c r="AA3940" s="91">
        <v>60</v>
      </c>
      <c r="AB3940" s="91">
        <v>120</v>
      </c>
      <c r="AC3940" s="91">
        <v>40</v>
      </c>
      <c r="AD3940" s="91">
        <v>60</v>
      </c>
      <c r="AE3940" s="91">
        <v>120</v>
      </c>
      <c r="AF3940" s="91">
        <v>1</v>
      </c>
      <c r="AG3940" s="91">
        <v>797</v>
      </c>
      <c r="AH3940" s="91">
        <v>138677</v>
      </c>
      <c r="AI3940" s="91">
        <v>1</v>
      </c>
      <c r="AJ3940" s="91" t="s">
        <v>32961</v>
      </c>
      <c r="AK3940" s="91">
        <v>2</v>
      </c>
      <c r="AL3940" s="91">
        <v>0</v>
      </c>
      <c r="AM3940" s="91" t="s">
        <v>87</v>
      </c>
      <c r="AO3940" s="91">
        <v>0</v>
      </c>
      <c r="AP3940" s="91">
        <v>2</v>
      </c>
      <c r="AQ3940" s="91" t="s">
        <v>87</v>
      </c>
      <c r="AR3940" s="91" t="s">
        <v>87</v>
      </c>
      <c r="AW3940" s="91">
        <v>1</v>
      </c>
      <c r="AX3940" s="91">
        <v>0</v>
      </c>
      <c r="AZ3940" s="92">
        <v>36680</v>
      </c>
      <c r="BA3940" s="91" t="s">
        <v>183</v>
      </c>
      <c r="BB3940" s="92">
        <v>40346</v>
      </c>
      <c r="BC3940" s="91" t="s">
        <v>87</v>
      </c>
    </row>
    <row r="3941" spans="1:55">
      <c r="A3941" s="91">
        <f t="shared" si="61"/>
        <v>3940</v>
      </c>
      <c r="B3941" s="91">
        <v>3963008</v>
      </c>
      <c r="C3941" s="91">
        <v>57</v>
      </c>
      <c r="D3941" s="91">
        <v>29</v>
      </c>
      <c r="E3941" s="91" t="s">
        <v>87</v>
      </c>
      <c r="F3941" s="91" t="s">
        <v>87</v>
      </c>
      <c r="G3941" s="91" t="s">
        <v>32962</v>
      </c>
      <c r="I3941" s="91" t="s">
        <v>32963</v>
      </c>
      <c r="J3941" s="91" t="s">
        <v>32964</v>
      </c>
      <c r="K3941" s="91" t="s">
        <v>9302</v>
      </c>
      <c r="L3941" s="91" t="s">
        <v>32965</v>
      </c>
      <c r="O3941" s="91" t="s">
        <v>32966</v>
      </c>
      <c r="P3941" s="91" t="s">
        <v>32967</v>
      </c>
      <c r="U3941" s="91">
        <v>0</v>
      </c>
      <c r="V3941" s="91">
        <v>500000</v>
      </c>
      <c r="W3941" s="91">
        <v>0</v>
      </c>
      <c r="X3941" s="91">
        <v>100</v>
      </c>
      <c r="Y3941" s="91">
        <v>135</v>
      </c>
      <c r="Z3941" s="91">
        <v>40</v>
      </c>
      <c r="AA3941" s="91">
        <v>60</v>
      </c>
      <c r="AB3941" s="91">
        <v>135</v>
      </c>
      <c r="AC3941" s="91">
        <v>40</v>
      </c>
      <c r="AD3941" s="91">
        <v>60</v>
      </c>
      <c r="AE3941" s="91">
        <v>135</v>
      </c>
      <c r="AF3941" s="91">
        <v>5</v>
      </c>
      <c r="AG3941" s="91">
        <v>793</v>
      </c>
      <c r="AH3941" s="91">
        <v>1045797</v>
      </c>
      <c r="AI3941" s="91">
        <v>1</v>
      </c>
      <c r="AJ3941" s="91" t="s">
        <v>9499</v>
      </c>
      <c r="AK3941" s="91">
        <v>2</v>
      </c>
      <c r="AL3941" s="91">
        <v>0</v>
      </c>
      <c r="AM3941" s="91" t="s">
        <v>87</v>
      </c>
      <c r="AO3941" s="91">
        <v>0</v>
      </c>
      <c r="AP3941" s="91">
        <v>0</v>
      </c>
      <c r="AQ3941" s="91" t="s">
        <v>87</v>
      </c>
      <c r="AR3941" s="91" t="s">
        <v>87</v>
      </c>
      <c r="AW3941" s="91">
        <v>1</v>
      </c>
      <c r="AX3941" s="91">
        <v>0</v>
      </c>
      <c r="AZ3941" s="92">
        <v>43132</v>
      </c>
      <c r="BA3941" s="91" t="s">
        <v>728</v>
      </c>
      <c r="BB3941" s="92">
        <v>43132</v>
      </c>
      <c r="BC3941" s="91" t="s">
        <v>728</v>
      </c>
    </row>
    <row r="3942" spans="1:55">
      <c r="A3942" s="91">
        <f t="shared" si="61"/>
        <v>3941</v>
      </c>
      <c r="B3942" s="91">
        <v>3963013</v>
      </c>
      <c r="C3942" s="91">
        <v>57</v>
      </c>
      <c r="D3942" s="91">
        <v>29</v>
      </c>
      <c r="E3942" s="91" t="s">
        <v>87</v>
      </c>
      <c r="F3942" s="91" t="s">
        <v>87</v>
      </c>
      <c r="G3942" s="91" t="s">
        <v>8697</v>
      </c>
      <c r="I3942" s="91" t="s">
        <v>17500</v>
      </c>
      <c r="K3942" s="91" t="s">
        <v>32968</v>
      </c>
      <c r="L3942" s="91" t="s">
        <v>32969</v>
      </c>
      <c r="O3942" s="91" t="s">
        <v>32970</v>
      </c>
      <c r="P3942" s="91" t="s">
        <v>32971</v>
      </c>
      <c r="U3942" s="91">
        <v>0</v>
      </c>
      <c r="V3942" s="91">
        <v>0</v>
      </c>
      <c r="W3942" s="91">
        <v>100</v>
      </c>
      <c r="X3942" s="91">
        <v>0</v>
      </c>
      <c r="Y3942" s="91">
        <v>0</v>
      </c>
      <c r="Z3942" s="91">
        <v>100</v>
      </c>
      <c r="AA3942" s="91">
        <v>0</v>
      </c>
      <c r="AB3942" s="91">
        <v>0</v>
      </c>
      <c r="AC3942" s="91">
        <v>100</v>
      </c>
      <c r="AD3942" s="91">
        <v>0</v>
      </c>
      <c r="AE3942" s="91">
        <v>0</v>
      </c>
      <c r="AF3942" s="91">
        <v>153</v>
      </c>
      <c r="AG3942" s="91">
        <v>273</v>
      </c>
      <c r="AH3942" s="91">
        <v>1486175</v>
      </c>
      <c r="AI3942" s="91">
        <v>1</v>
      </c>
      <c r="AJ3942" s="91" t="s">
        <v>32972</v>
      </c>
      <c r="AK3942" s="91">
        <v>2</v>
      </c>
      <c r="AL3942" s="91">
        <v>0</v>
      </c>
      <c r="AM3942" s="91" t="s">
        <v>87</v>
      </c>
      <c r="AO3942" s="91">
        <v>0</v>
      </c>
      <c r="AP3942" s="91">
        <v>0</v>
      </c>
      <c r="AQ3942" s="91" t="s">
        <v>87</v>
      </c>
      <c r="AR3942" s="91" t="s">
        <v>87</v>
      </c>
      <c r="AW3942" s="91">
        <v>1</v>
      </c>
      <c r="AX3942" s="91">
        <v>0</v>
      </c>
      <c r="AZ3942" s="92">
        <v>43132</v>
      </c>
      <c r="BA3942" s="91" t="s">
        <v>728</v>
      </c>
      <c r="BB3942" s="92">
        <v>43132</v>
      </c>
      <c r="BC3942" s="91" t="s">
        <v>728</v>
      </c>
    </row>
    <row r="3943" spans="1:55">
      <c r="A3943" s="91">
        <f t="shared" si="61"/>
        <v>3942</v>
      </c>
      <c r="B3943" s="91">
        <v>3970001</v>
      </c>
      <c r="C3943" s="91">
        <v>50</v>
      </c>
      <c r="D3943" s="91">
        <v>29</v>
      </c>
      <c r="E3943" s="91">
        <v>39700</v>
      </c>
      <c r="F3943" s="91">
        <v>1</v>
      </c>
      <c r="G3943" s="91" t="s">
        <v>30116</v>
      </c>
      <c r="I3943" s="91" t="s">
        <v>32973</v>
      </c>
      <c r="J3943" s="91" t="s">
        <v>30116</v>
      </c>
      <c r="K3943" s="91" t="s">
        <v>30118</v>
      </c>
      <c r="L3943" s="91" t="s">
        <v>32974</v>
      </c>
      <c r="O3943" s="91" t="s">
        <v>30120</v>
      </c>
      <c r="P3943" s="91" t="s">
        <v>87</v>
      </c>
      <c r="U3943" s="91">
        <v>1</v>
      </c>
      <c r="V3943" s="91">
        <v>500000</v>
      </c>
      <c r="W3943" s="91">
        <v>0</v>
      </c>
      <c r="X3943" s="91">
        <v>100</v>
      </c>
      <c r="Y3943" s="91">
        <v>120</v>
      </c>
      <c r="Z3943" s="91">
        <v>0</v>
      </c>
      <c r="AA3943" s="91">
        <v>100</v>
      </c>
      <c r="AB3943" s="91">
        <v>120</v>
      </c>
      <c r="AC3943" s="91">
        <v>0</v>
      </c>
      <c r="AD3943" s="91">
        <v>100</v>
      </c>
      <c r="AE3943" s="91">
        <v>120</v>
      </c>
      <c r="AF3943" s="91">
        <v>5</v>
      </c>
      <c r="AG3943" s="91">
        <v>235</v>
      </c>
      <c r="AH3943" s="91">
        <v>411097</v>
      </c>
      <c r="AI3943" s="91">
        <v>2</v>
      </c>
      <c r="AJ3943" s="91" t="s">
        <v>32427</v>
      </c>
      <c r="AK3943" s="91">
        <v>2</v>
      </c>
      <c r="AL3943" s="91">
        <v>0</v>
      </c>
      <c r="AM3943" s="91" t="s">
        <v>87</v>
      </c>
      <c r="AO3943" s="91">
        <v>0</v>
      </c>
      <c r="AP3943" s="91">
        <v>2</v>
      </c>
      <c r="AQ3943" s="91">
        <v>1573927</v>
      </c>
      <c r="AR3943" s="91" t="s">
        <v>87</v>
      </c>
      <c r="AU3943" s="93">
        <v>42060</v>
      </c>
      <c r="AW3943" s="91">
        <v>1</v>
      </c>
      <c r="AX3943" s="91">
        <v>0</v>
      </c>
      <c r="AZ3943" s="92">
        <v>36680</v>
      </c>
      <c r="BA3943" s="91" t="s">
        <v>183</v>
      </c>
      <c r="BB3943" s="92">
        <v>42057</v>
      </c>
      <c r="BC3943" s="91" t="s">
        <v>87</v>
      </c>
    </row>
    <row r="3944" spans="1:55">
      <c r="A3944" s="91">
        <f t="shared" si="61"/>
        <v>3943</v>
      </c>
      <c r="B3944" s="91">
        <v>4411001</v>
      </c>
      <c r="C3944" s="91">
        <v>80</v>
      </c>
      <c r="D3944" s="91">
        <v>29</v>
      </c>
      <c r="E3944" s="91">
        <v>44110</v>
      </c>
      <c r="F3944" s="91">
        <v>1</v>
      </c>
      <c r="G3944" s="91" t="s">
        <v>32975</v>
      </c>
      <c r="I3944" s="91" t="s">
        <v>32976</v>
      </c>
      <c r="J3944" s="91" t="s">
        <v>32975</v>
      </c>
      <c r="K3944" s="91" t="s">
        <v>32977</v>
      </c>
      <c r="L3944" s="91" t="s">
        <v>32978</v>
      </c>
      <c r="O3944" s="91" t="s">
        <v>32979</v>
      </c>
      <c r="P3944" s="91" t="s">
        <v>32980</v>
      </c>
      <c r="R3944" s="91" t="s">
        <v>32981</v>
      </c>
      <c r="S3944" s="91" t="s">
        <v>32982</v>
      </c>
      <c r="T3944" s="91" t="s">
        <v>269</v>
      </c>
      <c r="U3944" s="91">
        <v>0</v>
      </c>
      <c r="V3944" s="91">
        <v>500000</v>
      </c>
      <c r="W3944" s="91">
        <v>0</v>
      </c>
      <c r="X3944" s="91">
        <v>100</v>
      </c>
      <c r="Y3944" s="91">
        <v>120</v>
      </c>
      <c r="Z3944" s="91">
        <v>40</v>
      </c>
      <c r="AA3944" s="91">
        <v>60</v>
      </c>
      <c r="AB3944" s="91">
        <v>120</v>
      </c>
      <c r="AC3944" s="91">
        <v>40</v>
      </c>
      <c r="AD3944" s="91">
        <v>60</v>
      </c>
      <c r="AE3944" s="91">
        <v>120</v>
      </c>
      <c r="AF3944" s="91">
        <v>170</v>
      </c>
      <c r="AG3944" s="91">
        <v>184</v>
      </c>
      <c r="AH3944" s="91">
        <v>101486</v>
      </c>
      <c r="AI3944" s="91">
        <v>2</v>
      </c>
      <c r="AJ3944" s="91" t="s">
        <v>32983</v>
      </c>
      <c r="AK3944" s="91">
        <v>2</v>
      </c>
      <c r="AL3944" s="91">
        <v>1</v>
      </c>
      <c r="AM3944" s="91" t="s">
        <v>32984</v>
      </c>
      <c r="AN3944" s="91" t="s">
        <v>18230</v>
      </c>
      <c r="AO3944" s="91">
        <v>1</v>
      </c>
      <c r="AP3944" s="91">
        <v>2</v>
      </c>
      <c r="AQ3944" s="91" t="s">
        <v>87</v>
      </c>
      <c r="AR3944" s="91" t="s">
        <v>87</v>
      </c>
      <c r="AW3944" s="91">
        <v>1</v>
      </c>
      <c r="AX3944" s="91">
        <v>0</v>
      </c>
      <c r="AZ3944" s="92">
        <v>36680</v>
      </c>
      <c r="BA3944" s="91" t="s">
        <v>183</v>
      </c>
      <c r="BB3944" s="92">
        <v>40351</v>
      </c>
      <c r="BC3944" s="91" t="s">
        <v>87</v>
      </c>
    </row>
    <row r="3945" spans="1:55">
      <c r="A3945" s="91">
        <f t="shared" si="61"/>
        <v>3944</v>
      </c>
      <c r="B3945" s="91">
        <v>4492002</v>
      </c>
      <c r="C3945" s="91">
        <v>57</v>
      </c>
      <c r="D3945" s="91">
        <v>29</v>
      </c>
      <c r="E3945" s="91" t="s">
        <v>87</v>
      </c>
      <c r="F3945" s="91" t="s">
        <v>87</v>
      </c>
      <c r="G3945" s="91" t="s">
        <v>9513</v>
      </c>
      <c r="I3945" s="91" t="s">
        <v>32985</v>
      </c>
      <c r="J3945" s="91" t="s">
        <v>32986</v>
      </c>
      <c r="K3945" s="91" t="s">
        <v>32987</v>
      </c>
      <c r="L3945" s="91" t="s">
        <v>32988</v>
      </c>
      <c r="O3945" s="91" t="s">
        <v>32989</v>
      </c>
      <c r="P3945" s="91" t="s">
        <v>87</v>
      </c>
      <c r="U3945" s="91">
        <v>0</v>
      </c>
      <c r="V3945" s="91">
        <v>0</v>
      </c>
      <c r="W3945" s="91">
        <v>100</v>
      </c>
      <c r="X3945" s="91">
        <v>0</v>
      </c>
      <c r="Y3945" s="91">
        <v>0</v>
      </c>
      <c r="Z3945" s="91">
        <v>100</v>
      </c>
      <c r="AA3945" s="91">
        <v>0</v>
      </c>
      <c r="AB3945" s="91">
        <v>0</v>
      </c>
      <c r="AC3945" s="91">
        <v>100</v>
      </c>
      <c r="AD3945" s="91">
        <v>0</v>
      </c>
      <c r="AE3945" s="91">
        <v>0</v>
      </c>
      <c r="AF3945" s="91">
        <v>5</v>
      </c>
      <c r="AG3945" s="91">
        <v>150</v>
      </c>
      <c r="AH3945" s="91">
        <v>1162169</v>
      </c>
      <c r="AI3945" s="91">
        <v>1</v>
      </c>
      <c r="AJ3945" s="91" t="s">
        <v>32990</v>
      </c>
      <c r="AK3945" s="91">
        <v>2</v>
      </c>
      <c r="AL3945" s="91">
        <v>0</v>
      </c>
      <c r="AM3945" s="91" t="s">
        <v>87</v>
      </c>
      <c r="AO3945" s="91">
        <v>0</v>
      </c>
      <c r="AP3945" s="91">
        <v>0</v>
      </c>
      <c r="AQ3945" s="91" t="s">
        <v>87</v>
      </c>
      <c r="AR3945" s="91" t="s">
        <v>87</v>
      </c>
      <c r="AW3945" s="91">
        <v>1</v>
      </c>
      <c r="AX3945" s="91">
        <v>0</v>
      </c>
      <c r="AZ3945" s="92">
        <v>43132</v>
      </c>
      <c r="BA3945" s="91" t="s">
        <v>728</v>
      </c>
      <c r="BB3945" s="92">
        <v>43132</v>
      </c>
      <c r="BC3945" s="91" t="s">
        <v>728</v>
      </c>
    </row>
    <row r="3946" spans="1:55">
      <c r="A3946" s="91">
        <f t="shared" si="61"/>
        <v>3945</v>
      </c>
      <c r="B3946" s="91">
        <v>6006106</v>
      </c>
      <c r="C3946" s="91">
        <v>57</v>
      </c>
      <c r="D3946" s="91">
        <v>29</v>
      </c>
      <c r="E3946" s="91" t="s">
        <v>87</v>
      </c>
      <c r="F3946" s="91" t="s">
        <v>87</v>
      </c>
      <c r="G3946" s="91" t="s">
        <v>22750</v>
      </c>
      <c r="I3946" s="91" t="s">
        <v>32991</v>
      </c>
      <c r="J3946" s="91" t="s">
        <v>29576</v>
      </c>
      <c r="K3946" s="91" t="s">
        <v>13352</v>
      </c>
      <c r="L3946" s="91" t="s">
        <v>32992</v>
      </c>
      <c r="O3946" s="91" t="s">
        <v>32993</v>
      </c>
      <c r="P3946" s="91" t="s">
        <v>87</v>
      </c>
      <c r="U3946" s="91">
        <v>0</v>
      </c>
      <c r="V3946" s="91">
        <v>500000</v>
      </c>
      <c r="W3946" s="91">
        <v>0</v>
      </c>
      <c r="X3946" s="91">
        <v>100</v>
      </c>
      <c r="Y3946" s="91">
        <v>135</v>
      </c>
      <c r="Z3946" s="91">
        <v>40</v>
      </c>
      <c r="AA3946" s="91">
        <v>60</v>
      </c>
      <c r="AB3946" s="91">
        <v>135</v>
      </c>
      <c r="AC3946" s="91">
        <v>40</v>
      </c>
      <c r="AD3946" s="91">
        <v>60</v>
      </c>
      <c r="AE3946" s="91">
        <v>135</v>
      </c>
      <c r="AF3946" s="91">
        <v>1530</v>
      </c>
      <c r="AG3946" s="91">
        <v>76</v>
      </c>
      <c r="AH3946" s="91">
        <v>88954</v>
      </c>
      <c r="AI3946" s="91">
        <v>1</v>
      </c>
      <c r="AJ3946" s="91" t="s">
        <v>32994</v>
      </c>
      <c r="AK3946" s="91">
        <v>2</v>
      </c>
      <c r="AL3946" s="91">
        <v>0</v>
      </c>
      <c r="AM3946" s="91" t="s">
        <v>87</v>
      </c>
      <c r="AO3946" s="91">
        <v>0</v>
      </c>
      <c r="AP3946" s="91">
        <v>0</v>
      </c>
      <c r="AQ3946" s="91" t="s">
        <v>87</v>
      </c>
      <c r="AR3946" s="91" t="s">
        <v>87</v>
      </c>
      <c r="AW3946" s="91">
        <v>1</v>
      </c>
      <c r="AX3946" s="91">
        <v>0</v>
      </c>
      <c r="AZ3946" s="92">
        <v>43132</v>
      </c>
      <c r="BA3946" s="91" t="s">
        <v>728</v>
      </c>
      <c r="BB3946" s="92">
        <v>43132</v>
      </c>
      <c r="BC3946" s="91" t="s">
        <v>728</v>
      </c>
    </row>
    <row r="3947" spans="1:55">
      <c r="A3947" s="91">
        <f t="shared" si="61"/>
        <v>3946</v>
      </c>
      <c r="B3947" s="91">
        <v>6034001</v>
      </c>
      <c r="C3947" s="91">
        <v>10</v>
      </c>
      <c r="D3947" s="91">
        <v>29</v>
      </c>
      <c r="E3947" s="91">
        <v>60340</v>
      </c>
      <c r="F3947" s="91">
        <v>1</v>
      </c>
      <c r="G3947" s="91" t="s">
        <v>32995</v>
      </c>
      <c r="I3947" s="91" t="s">
        <v>32996</v>
      </c>
      <c r="J3947" s="91" t="s">
        <v>32995</v>
      </c>
      <c r="K3947" s="91" t="s">
        <v>2619</v>
      </c>
      <c r="L3947" s="91" t="s">
        <v>32997</v>
      </c>
      <c r="O3947" s="91" t="s">
        <v>32998</v>
      </c>
      <c r="P3947" s="91" t="s">
        <v>87</v>
      </c>
      <c r="U3947" s="91">
        <v>0</v>
      </c>
      <c r="V3947" s="91">
        <v>500000</v>
      </c>
      <c r="W3947" s="91">
        <v>100</v>
      </c>
      <c r="X3947" s="91">
        <v>0</v>
      </c>
      <c r="Y3947" s="91">
        <v>0</v>
      </c>
      <c r="Z3947" s="91">
        <v>100</v>
      </c>
      <c r="AA3947" s="91">
        <v>0</v>
      </c>
      <c r="AB3947" s="91">
        <v>0</v>
      </c>
      <c r="AC3947" s="91">
        <v>100</v>
      </c>
      <c r="AD3947" s="91">
        <v>0</v>
      </c>
      <c r="AE3947" s="91">
        <v>0</v>
      </c>
      <c r="AF3947" s="91">
        <v>501</v>
      </c>
      <c r="AG3947" s="91">
        <v>701</v>
      </c>
      <c r="AH3947" s="91">
        <v>11799</v>
      </c>
      <c r="AI3947" s="91">
        <v>1</v>
      </c>
      <c r="AJ3947" s="91" t="s">
        <v>32999</v>
      </c>
      <c r="AK3947" s="91">
        <v>2</v>
      </c>
      <c r="AL3947" s="91">
        <v>0</v>
      </c>
      <c r="AM3947" s="91" t="s">
        <v>87</v>
      </c>
      <c r="AO3947" s="91">
        <v>0</v>
      </c>
      <c r="AP3947" s="91">
        <v>0</v>
      </c>
      <c r="AQ3947" s="91" t="s">
        <v>87</v>
      </c>
      <c r="AR3947" s="91" t="s">
        <v>87</v>
      </c>
      <c r="AW3947" s="91">
        <v>1</v>
      </c>
      <c r="AX3947" s="91">
        <v>0</v>
      </c>
      <c r="AZ3947" s="92">
        <v>36680</v>
      </c>
      <c r="BA3947" s="91" t="s">
        <v>183</v>
      </c>
      <c r="BB3947" s="92">
        <v>40360</v>
      </c>
      <c r="BC3947" s="91" t="s">
        <v>87</v>
      </c>
    </row>
    <row r="3948" spans="1:55">
      <c r="A3948" s="91">
        <f t="shared" si="61"/>
        <v>3947</v>
      </c>
      <c r="B3948" s="91">
        <v>6197005</v>
      </c>
      <c r="C3948" s="91">
        <v>57</v>
      </c>
      <c r="D3948" s="91">
        <v>29</v>
      </c>
      <c r="E3948" s="91">
        <v>61970</v>
      </c>
      <c r="F3948" s="91">
        <v>5</v>
      </c>
      <c r="G3948" s="91" t="s">
        <v>28852</v>
      </c>
      <c r="I3948" s="91" t="s">
        <v>33000</v>
      </c>
      <c r="J3948" s="91" t="s">
        <v>33001</v>
      </c>
      <c r="K3948" s="91" t="s">
        <v>87</v>
      </c>
      <c r="L3948" s="91" t="s">
        <v>33002</v>
      </c>
      <c r="O3948" s="91" t="s">
        <v>33003</v>
      </c>
      <c r="P3948" s="91" t="s">
        <v>87</v>
      </c>
      <c r="U3948" s="91">
        <v>0</v>
      </c>
      <c r="V3948" s="91">
        <v>500000</v>
      </c>
      <c r="W3948" s="91">
        <v>0</v>
      </c>
      <c r="X3948" s="91">
        <v>100</v>
      </c>
      <c r="Y3948" s="91">
        <v>135</v>
      </c>
      <c r="Z3948" s="91">
        <v>40</v>
      </c>
      <c r="AA3948" s="91">
        <v>60</v>
      </c>
      <c r="AB3948" s="91">
        <v>135</v>
      </c>
      <c r="AC3948" s="91">
        <v>100</v>
      </c>
      <c r="AD3948" s="91">
        <v>0</v>
      </c>
      <c r="AE3948" s="91">
        <v>135</v>
      </c>
      <c r="AF3948" s="91">
        <v>5</v>
      </c>
      <c r="AG3948" s="91">
        <v>809</v>
      </c>
      <c r="AH3948" s="91">
        <v>5501418</v>
      </c>
      <c r="AI3948" s="91">
        <v>1</v>
      </c>
      <c r="AJ3948" s="91" t="s">
        <v>33004</v>
      </c>
      <c r="AK3948" s="91">
        <v>2</v>
      </c>
      <c r="AL3948" s="91">
        <v>0</v>
      </c>
      <c r="AM3948" s="91" t="s">
        <v>87</v>
      </c>
      <c r="AO3948" s="91">
        <v>0</v>
      </c>
      <c r="AP3948" s="91">
        <v>2</v>
      </c>
      <c r="AQ3948" s="91" t="s">
        <v>87</v>
      </c>
      <c r="AR3948" s="91" t="s">
        <v>87</v>
      </c>
      <c r="AW3948" s="91">
        <v>1</v>
      </c>
      <c r="AX3948" s="91">
        <v>0</v>
      </c>
      <c r="AZ3948" s="92">
        <v>43132</v>
      </c>
      <c r="BA3948" s="91" t="s">
        <v>728</v>
      </c>
      <c r="BB3948" s="92">
        <v>43132</v>
      </c>
      <c r="BC3948" s="91" t="s">
        <v>728</v>
      </c>
    </row>
    <row r="3949" spans="1:55">
      <c r="A3949" s="91">
        <f t="shared" si="61"/>
        <v>3948</v>
      </c>
      <c r="B3949" s="91">
        <v>6197006</v>
      </c>
      <c r="C3949" s="91">
        <v>43</v>
      </c>
      <c r="D3949" s="91">
        <v>29</v>
      </c>
      <c r="E3949" s="91" t="s">
        <v>87</v>
      </c>
      <c r="F3949" s="91" t="s">
        <v>87</v>
      </c>
      <c r="G3949" s="91" t="s">
        <v>33005</v>
      </c>
      <c r="I3949" s="91" t="s">
        <v>33006</v>
      </c>
      <c r="J3949" s="91" t="s">
        <v>28852</v>
      </c>
      <c r="K3949" s="91" t="s">
        <v>29023</v>
      </c>
      <c r="L3949" s="91" t="s">
        <v>33007</v>
      </c>
      <c r="O3949" s="91" t="s">
        <v>33008</v>
      </c>
      <c r="P3949" s="91" t="s">
        <v>33009</v>
      </c>
      <c r="U3949" s="91">
        <v>0</v>
      </c>
      <c r="V3949" s="91">
        <v>0</v>
      </c>
      <c r="W3949" s="91">
        <v>0</v>
      </c>
      <c r="X3949" s="91">
        <v>100</v>
      </c>
      <c r="Y3949" s="91">
        <v>120</v>
      </c>
      <c r="Z3949" s="91">
        <v>30</v>
      </c>
      <c r="AA3949" s="91">
        <v>70</v>
      </c>
      <c r="AB3949" s="91">
        <v>120</v>
      </c>
      <c r="AC3949" s="91">
        <v>30</v>
      </c>
      <c r="AD3949" s="91">
        <v>70</v>
      </c>
      <c r="AE3949" s="91">
        <v>120</v>
      </c>
      <c r="AF3949" s="91">
        <v>5</v>
      </c>
      <c r="AG3949" s="91">
        <v>809</v>
      </c>
      <c r="AH3949" s="91">
        <v>5501809</v>
      </c>
      <c r="AI3949" s="91">
        <v>1</v>
      </c>
      <c r="AJ3949" s="91" t="s">
        <v>28853</v>
      </c>
      <c r="AK3949" s="91">
        <v>2</v>
      </c>
      <c r="AL3949" s="91">
        <v>0</v>
      </c>
      <c r="AM3949" s="91" t="s">
        <v>87</v>
      </c>
      <c r="AO3949" s="91">
        <v>0</v>
      </c>
      <c r="AP3949" s="91">
        <v>2</v>
      </c>
      <c r="AQ3949" s="91" t="s">
        <v>87</v>
      </c>
      <c r="AR3949" s="91" t="s">
        <v>87</v>
      </c>
      <c r="AW3949" s="91">
        <v>1</v>
      </c>
      <c r="AX3949" s="91">
        <v>0</v>
      </c>
      <c r="AZ3949" s="92">
        <v>43132</v>
      </c>
      <c r="BA3949" s="91" t="s">
        <v>3642</v>
      </c>
      <c r="BB3949" s="92">
        <v>43132</v>
      </c>
      <c r="BC3949" s="91" t="s">
        <v>3642</v>
      </c>
    </row>
    <row r="3950" spans="1:55">
      <c r="A3950" s="91">
        <f t="shared" si="61"/>
        <v>3949</v>
      </c>
      <c r="B3950" s="91">
        <v>6238001</v>
      </c>
      <c r="C3950" s="91">
        <v>50</v>
      </c>
      <c r="D3950" s="91">
        <v>29</v>
      </c>
      <c r="E3950" s="91">
        <v>62380</v>
      </c>
      <c r="F3950" s="91">
        <v>1</v>
      </c>
      <c r="G3950" s="91" t="s">
        <v>33010</v>
      </c>
      <c r="I3950" s="91" t="s">
        <v>33011</v>
      </c>
      <c r="J3950" s="91" t="s">
        <v>33010</v>
      </c>
      <c r="K3950" s="91" t="s">
        <v>33012</v>
      </c>
      <c r="L3950" s="91" t="s">
        <v>33013</v>
      </c>
      <c r="M3950" s="91" t="s">
        <v>33014</v>
      </c>
      <c r="O3950" s="91" t="s">
        <v>33015</v>
      </c>
      <c r="P3950" s="91" t="s">
        <v>87</v>
      </c>
      <c r="U3950" s="91">
        <v>0</v>
      </c>
      <c r="V3950" s="91">
        <v>500000</v>
      </c>
      <c r="W3950" s="91">
        <v>0</v>
      </c>
      <c r="X3950" s="91">
        <v>100</v>
      </c>
      <c r="Y3950" s="91">
        <v>120</v>
      </c>
      <c r="Z3950" s="91">
        <v>0</v>
      </c>
      <c r="AA3950" s="91">
        <v>100</v>
      </c>
      <c r="AB3950" s="91">
        <v>120</v>
      </c>
      <c r="AC3950" s="91">
        <v>0</v>
      </c>
      <c r="AD3950" s="91">
        <v>100</v>
      </c>
      <c r="AE3950" s="91">
        <v>120</v>
      </c>
      <c r="AF3950" s="91">
        <v>5</v>
      </c>
      <c r="AG3950" s="91">
        <v>282</v>
      </c>
      <c r="AH3950" s="91">
        <v>588050</v>
      </c>
      <c r="AI3950" s="91">
        <v>1</v>
      </c>
      <c r="AJ3950" s="91" t="s">
        <v>33016</v>
      </c>
      <c r="AK3950" s="91">
        <v>2</v>
      </c>
      <c r="AL3950" s="91">
        <v>0</v>
      </c>
      <c r="AM3950" s="91" t="s">
        <v>87</v>
      </c>
      <c r="AO3950" s="91">
        <v>0</v>
      </c>
      <c r="AP3950" s="91">
        <v>2</v>
      </c>
      <c r="AQ3950" s="91" t="s">
        <v>87</v>
      </c>
      <c r="AR3950" s="91" t="s">
        <v>87</v>
      </c>
      <c r="AW3950" s="91">
        <v>1</v>
      </c>
      <c r="AX3950" s="91">
        <v>0</v>
      </c>
      <c r="AZ3950" s="92">
        <v>36680</v>
      </c>
      <c r="BA3950" s="91" t="s">
        <v>183</v>
      </c>
      <c r="BB3950" s="92">
        <v>40346</v>
      </c>
      <c r="BC3950" s="91" t="s">
        <v>87</v>
      </c>
    </row>
    <row r="3951" spans="1:55">
      <c r="A3951" s="91">
        <f t="shared" si="61"/>
        <v>3950</v>
      </c>
      <c r="B3951" s="91">
        <v>6374002</v>
      </c>
      <c r="C3951" s="91">
        <v>40</v>
      </c>
      <c r="D3951" s="91">
        <v>29</v>
      </c>
      <c r="E3951" s="91">
        <v>63740</v>
      </c>
      <c r="F3951" s="91">
        <v>2</v>
      </c>
      <c r="G3951" s="91" t="s">
        <v>22875</v>
      </c>
      <c r="I3951" s="91" t="s">
        <v>4704</v>
      </c>
      <c r="J3951" s="91" t="s">
        <v>22875</v>
      </c>
      <c r="K3951" s="91" t="s">
        <v>33017</v>
      </c>
      <c r="L3951" s="91" t="s">
        <v>33018</v>
      </c>
      <c r="O3951" s="91" t="s">
        <v>33019</v>
      </c>
      <c r="P3951" s="91" t="s">
        <v>33020</v>
      </c>
      <c r="U3951" s="91">
        <v>1</v>
      </c>
      <c r="V3951" s="91">
        <v>500000</v>
      </c>
      <c r="W3951" s="91">
        <v>0</v>
      </c>
      <c r="X3951" s="91">
        <v>100</v>
      </c>
      <c r="Y3951" s="91">
        <v>120</v>
      </c>
      <c r="Z3951" s="91">
        <v>40</v>
      </c>
      <c r="AA3951" s="91">
        <v>60</v>
      </c>
      <c r="AB3951" s="91">
        <v>120</v>
      </c>
      <c r="AC3951" s="91">
        <v>0</v>
      </c>
      <c r="AD3951" s="91">
        <v>100</v>
      </c>
      <c r="AE3951" s="91">
        <v>120</v>
      </c>
      <c r="AF3951" s="91">
        <v>5</v>
      </c>
      <c r="AG3951" s="91">
        <v>47</v>
      </c>
      <c r="AH3951" s="91">
        <v>849653</v>
      </c>
      <c r="AI3951" s="91">
        <v>1</v>
      </c>
      <c r="AJ3951" s="91" t="s">
        <v>33021</v>
      </c>
      <c r="AK3951" s="91">
        <v>2</v>
      </c>
      <c r="AL3951" s="91">
        <v>0</v>
      </c>
      <c r="AM3951" s="91" t="s">
        <v>87</v>
      </c>
      <c r="AO3951" s="91">
        <v>0</v>
      </c>
      <c r="AP3951" s="91">
        <v>2</v>
      </c>
      <c r="AQ3951" s="91">
        <v>1108336</v>
      </c>
      <c r="AR3951" s="91" t="s">
        <v>87</v>
      </c>
      <c r="AU3951" s="93">
        <v>42060</v>
      </c>
      <c r="AW3951" s="91">
        <v>1</v>
      </c>
      <c r="AX3951" s="91">
        <v>0</v>
      </c>
      <c r="AZ3951" s="92">
        <v>36680</v>
      </c>
      <c r="BA3951" s="91" t="s">
        <v>183</v>
      </c>
      <c r="BB3951" s="92">
        <v>42057</v>
      </c>
      <c r="BC3951" s="91" t="s">
        <v>87</v>
      </c>
    </row>
    <row r="3952" spans="1:55">
      <c r="A3952" s="91">
        <f t="shared" si="61"/>
        <v>3951</v>
      </c>
      <c r="B3952" s="91">
        <v>6869002</v>
      </c>
      <c r="C3952" s="91">
        <v>77</v>
      </c>
      <c r="D3952" s="91">
        <v>29</v>
      </c>
      <c r="E3952" s="91">
        <v>68690</v>
      </c>
      <c r="F3952" s="91">
        <v>2</v>
      </c>
      <c r="G3952" s="91" t="s">
        <v>4625</v>
      </c>
      <c r="H3952" s="91" t="s">
        <v>33022</v>
      </c>
      <c r="I3952" s="91" t="s">
        <v>33023</v>
      </c>
      <c r="J3952" s="91" t="s">
        <v>4625</v>
      </c>
      <c r="K3952" s="91" t="s">
        <v>33024</v>
      </c>
      <c r="L3952" s="91" t="s">
        <v>33025</v>
      </c>
      <c r="O3952" s="91" t="s">
        <v>33026</v>
      </c>
      <c r="P3952" s="91" t="s">
        <v>33027</v>
      </c>
      <c r="U3952" s="91">
        <v>1</v>
      </c>
      <c r="V3952" s="91">
        <v>500000</v>
      </c>
      <c r="W3952" s="91">
        <v>0</v>
      </c>
      <c r="X3952" s="91">
        <v>100</v>
      </c>
      <c r="Y3952" s="91">
        <v>120</v>
      </c>
      <c r="Z3952" s="91">
        <v>40</v>
      </c>
      <c r="AA3952" s="91">
        <v>60</v>
      </c>
      <c r="AB3952" s="91">
        <v>120</v>
      </c>
      <c r="AC3952" s="91">
        <v>40</v>
      </c>
      <c r="AD3952" s="91">
        <v>60</v>
      </c>
      <c r="AE3952" s="91">
        <v>120</v>
      </c>
      <c r="AF3952" s="91">
        <v>546</v>
      </c>
      <c r="AG3952" s="91">
        <v>425</v>
      </c>
      <c r="AH3952" s="91">
        <v>101286</v>
      </c>
      <c r="AI3952" s="91">
        <v>2</v>
      </c>
      <c r="AJ3952" s="91" t="s">
        <v>33028</v>
      </c>
      <c r="AK3952" s="91">
        <v>2</v>
      </c>
      <c r="AL3952" s="91">
        <v>0</v>
      </c>
      <c r="AM3952" s="91" t="s">
        <v>87</v>
      </c>
      <c r="AO3952" s="91">
        <v>0</v>
      </c>
      <c r="AP3952" s="91">
        <v>2</v>
      </c>
      <c r="AQ3952" s="91">
        <v>1098301</v>
      </c>
      <c r="AR3952" s="91" t="s">
        <v>87</v>
      </c>
      <c r="AU3952" s="93">
        <v>42060</v>
      </c>
      <c r="AW3952" s="91">
        <v>1</v>
      </c>
      <c r="AX3952" s="91">
        <v>0</v>
      </c>
      <c r="AZ3952" s="92">
        <v>36680</v>
      </c>
      <c r="BA3952" s="91" t="s">
        <v>183</v>
      </c>
      <c r="BB3952" s="92">
        <v>42057</v>
      </c>
      <c r="BC3952" s="91" t="s">
        <v>87</v>
      </c>
    </row>
    <row r="3953" spans="1:55">
      <c r="A3953" s="91">
        <f t="shared" si="61"/>
        <v>3952</v>
      </c>
      <c r="B3953" s="91">
        <v>1000901</v>
      </c>
      <c r="C3953" s="91">
        <v>90</v>
      </c>
      <c r="D3953" s="91">
        <v>99</v>
      </c>
      <c r="E3953" s="91" t="s">
        <v>87</v>
      </c>
      <c r="F3953" s="91" t="s">
        <v>87</v>
      </c>
      <c r="G3953" s="91" t="s">
        <v>33029</v>
      </c>
      <c r="I3953" s="91" t="s">
        <v>33030</v>
      </c>
      <c r="K3953" s="91" t="s">
        <v>5581</v>
      </c>
      <c r="L3953" s="91" t="s">
        <v>33031</v>
      </c>
      <c r="M3953" s="91" t="s">
        <v>33032</v>
      </c>
      <c r="O3953" s="91" t="s">
        <v>33033</v>
      </c>
      <c r="P3953" s="91" t="s">
        <v>33034</v>
      </c>
      <c r="R3953" s="91" t="s">
        <v>33035</v>
      </c>
      <c r="S3953" s="91" t="s">
        <v>33036</v>
      </c>
      <c r="T3953" s="91" t="s">
        <v>17280</v>
      </c>
      <c r="U3953" s="91">
        <v>0</v>
      </c>
      <c r="V3953" s="91">
        <v>500000</v>
      </c>
      <c r="W3953" s="91">
        <v>0</v>
      </c>
      <c r="X3953" s="91">
        <v>0</v>
      </c>
      <c r="Y3953" s="91">
        <v>0</v>
      </c>
      <c r="Z3953" s="91">
        <v>0</v>
      </c>
      <c r="AA3953" s="91">
        <v>0</v>
      </c>
      <c r="AB3953" s="91">
        <v>0</v>
      </c>
      <c r="AC3953" s="91">
        <v>100</v>
      </c>
      <c r="AD3953" s="91">
        <v>0</v>
      </c>
      <c r="AE3953" s="91">
        <v>0</v>
      </c>
      <c r="AF3953" s="91">
        <v>5</v>
      </c>
      <c r="AG3953" s="91">
        <v>321</v>
      </c>
      <c r="AH3953" s="91">
        <v>366437</v>
      </c>
      <c r="AI3953" s="91">
        <v>2</v>
      </c>
      <c r="AJ3953" s="91" t="s">
        <v>33037</v>
      </c>
      <c r="AK3953" s="91">
        <v>0</v>
      </c>
      <c r="AL3953" s="91">
        <v>0</v>
      </c>
      <c r="AM3953" s="91" t="s">
        <v>87</v>
      </c>
      <c r="AO3953" s="91">
        <v>0</v>
      </c>
      <c r="AP3953" s="91">
        <v>0</v>
      </c>
      <c r="AQ3953" s="91" t="s">
        <v>87</v>
      </c>
      <c r="AR3953" s="91" t="s">
        <v>87</v>
      </c>
      <c r="AW3953" s="91">
        <v>1</v>
      </c>
      <c r="AX3953" s="91">
        <v>0</v>
      </c>
      <c r="AZ3953" s="92">
        <v>36865</v>
      </c>
      <c r="BA3953" s="91" t="s">
        <v>183</v>
      </c>
      <c r="BB3953" s="92">
        <v>40464</v>
      </c>
      <c r="BC3953" s="91" t="s">
        <v>87</v>
      </c>
    </row>
    <row r="3954" spans="1:55">
      <c r="A3954" s="91">
        <f t="shared" si="61"/>
        <v>3953</v>
      </c>
      <c r="B3954" s="91">
        <v>1095101</v>
      </c>
      <c r="C3954" s="91">
        <v>50</v>
      </c>
      <c r="D3954" s="91">
        <v>99</v>
      </c>
      <c r="E3954" s="91">
        <v>10951</v>
      </c>
      <c r="F3954" s="91">
        <v>1</v>
      </c>
      <c r="G3954" s="91" t="s">
        <v>33038</v>
      </c>
      <c r="I3954" s="91" t="s">
        <v>33039</v>
      </c>
      <c r="J3954" s="91" t="s">
        <v>33040</v>
      </c>
      <c r="K3954" s="91" t="s">
        <v>3239</v>
      </c>
      <c r="L3954" s="91" t="s">
        <v>33041</v>
      </c>
      <c r="O3954" s="91" t="s">
        <v>33042</v>
      </c>
      <c r="P3954" s="91" t="s">
        <v>33043</v>
      </c>
      <c r="R3954" s="91" t="s">
        <v>33044</v>
      </c>
      <c r="S3954" s="91" t="s">
        <v>33045</v>
      </c>
      <c r="T3954" s="91" t="s">
        <v>269</v>
      </c>
      <c r="U3954" s="91">
        <v>1</v>
      </c>
      <c r="V3954" s="91">
        <v>500000</v>
      </c>
      <c r="W3954" s="91">
        <v>0</v>
      </c>
      <c r="X3954" s="91">
        <v>100</v>
      </c>
      <c r="Y3954" s="91">
        <v>120</v>
      </c>
      <c r="Z3954" s="91">
        <v>40</v>
      </c>
      <c r="AA3954" s="91">
        <v>60</v>
      </c>
      <c r="AB3954" s="91">
        <v>120</v>
      </c>
      <c r="AC3954" s="91">
        <v>40</v>
      </c>
      <c r="AD3954" s="91">
        <v>60</v>
      </c>
      <c r="AE3954" s="91">
        <v>120</v>
      </c>
      <c r="AF3954" s="91">
        <v>153</v>
      </c>
      <c r="AG3954" s="91">
        <v>561</v>
      </c>
      <c r="AH3954" s="91">
        <v>20041</v>
      </c>
      <c r="AI3954" s="91">
        <v>2</v>
      </c>
      <c r="AJ3954" s="91" t="s">
        <v>33046</v>
      </c>
      <c r="AK3954" s="91">
        <v>0</v>
      </c>
      <c r="AL3954" s="91">
        <v>1</v>
      </c>
      <c r="AM3954" s="91">
        <v>23101955025038</v>
      </c>
      <c r="AN3954" s="91" t="s">
        <v>33047</v>
      </c>
      <c r="AO3954" s="91">
        <v>1</v>
      </c>
      <c r="AP3954" s="91">
        <v>2</v>
      </c>
      <c r="AQ3954" s="91">
        <v>1566738</v>
      </c>
      <c r="AR3954" s="91" t="s">
        <v>87</v>
      </c>
      <c r="AU3954" s="93">
        <v>42060</v>
      </c>
      <c r="AW3954" s="91">
        <v>1</v>
      </c>
      <c r="AX3954" s="91">
        <v>0</v>
      </c>
      <c r="AZ3954" s="92">
        <v>36748</v>
      </c>
      <c r="BA3954" s="91" t="s">
        <v>183</v>
      </c>
      <c r="BB3954" s="92">
        <v>42057</v>
      </c>
      <c r="BC3954" s="91" t="s">
        <v>87</v>
      </c>
    </row>
    <row r="3955" spans="1:55">
      <c r="A3955" s="91">
        <f t="shared" si="61"/>
        <v>3954</v>
      </c>
      <c r="B3955" s="91">
        <v>1114601</v>
      </c>
      <c r="C3955" s="91">
        <v>62</v>
      </c>
      <c r="D3955" s="91">
        <v>99</v>
      </c>
      <c r="E3955" s="91">
        <v>11146</v>
      </c>
      <c r="F3955" s="91">
        <v>1</v>
      </c>
      <c r="G3955" s="91" t="s">
        <v>33048</v>
      </c>
      <c r="I3955" s="91" t="s">
        <v>3513</v>
      </c>
      <c r="J3955" s="91" t="s">
        <v>33049</v>
      </c>
      <c r="K3955" s="91" t="s">
        <v>370</v>
      </c>
      <c r="L3955" s="91" t="s">
        <v>33050</v>
      </c>
      <c r="O3955" s="91" t="s">
        <v>33051</v>
      </c>
      <c r="P3955" s="91" t="s">
        <v>33052</v>
      </c>
      <c r="U3955" s="91">
        <v>0</v>
      </c>
      <c r="V3955" s="91">
        <v>0</v>
      </c>
      <c r="W3955" s="91">
        <v>0</v>
      </c>
      <c r="X3955" s="91">
        <v>0</v>
      </c>
      <c r="Y3955" s="91">
        <v>0</v>
      </c>
      <c r="Z3955" s="91">
        <v>40</v>
      </c>
      <c r="AA3955" s="91">
        <v>60</v>
      </c>
      <c r="AB3955" s="91">
        <v>120</v>
      </c>
      <c r="AC3955" s="91">
        <v>0</v>
      </c>
      <c r="AD3955" s="91">
        <v>0</v>
      </c>
      <c r="AE3955" s="91">
        <v>0</v>
      </c>
      <c r="AF3955" s="91">
        <v>155</v>
      </c>
      <c r="AG3955" s="91">
        <v>506</v>
      </c>
      <c r="AH3955" s="91">
        <v>65543</v>
      </c>
      <c r="AI3955" s="91">
        <v>1</v>
      </c>
      <c r="AJ3955" s="91" t="s">
        <v>33053</v>
      </c>
      <c r="AK3955" s="91">
        <v>0</v>
      </c>
      <c r="AL3955" s="91">
        <v>0</v>
      </c>
      <c r="AM3955" s="91" t="s">
        <v>87</v>
      </c>
      <c r="AO3955" s="91">
        <v>0</v>
      </c>
      <c r="AP3955" s="91">
        <v>2</v>
      </c>
      <c r="AQ3955" s="91" t="s">
        <v>87</v>
      </c>
      <c r="AR3955" s="91" t="s">
        <v>87</v>
      </c>
      <c r="AW3955" s="91">
        <v>1</v>
      </c>
      <c r="AX3955" s="91">
        <v>0</v>
      </c>
      <c r="AZ3955" s="92">
        <v>37383</v>
      </c>
      <c r="BA3955" s="91" t="s">
        <v>183</v>
      </c>
      <c r="BB3955" s="92">
        <v>42471</v>
      </c>
      <c r="BC3955" s="91" t="s">
        <v>87</v>
      </c>
    </row>
    <row r="3956" spans="1:55">
      <c r="A3956" s="91">
        <f t="shared" si="61"/>
        <v>3955</v>
      </c>
      <c r="B3956" s="91">
        <v>1125301</v>
      </c>
      <c r="C3956" s="91">
        <v>62</v>
      </c>
      <c r="D3956" s="91">
        <v>99</v>
      </c>
      <c r="E3956" s="91">
        <v>11253</v>
      </c>
      <c r="F3956" s="91">
        <v>1</v>
      </c>
      <c r="G3956" s="91" t="s">
        <v>33054</v>
      </c>
      <c r="I3956" s="91" t="s">
        <v>33055</v>
      </c>
      <c r="J3956" s="91" t="s">
        <v>33054</v>
      </c>
      <c r="K3956" s="91" t="s">
        <v>6811</v>
      </c>
      <c r="L3956" s="91" t="s">
        <v>33056</v>
      </c>
      <c r="O3956" s="91" t="s">
        <v>33057</v>
      </c>
      <c r="P3956" s="91" t="s">
        <v>6814</v>
      </c>
      <c r="U3956" s="91">
        <v>0</v>
      </c>
      <c r="V3956" s="91">
        <v>0</v>
      </c>
      <c r="W3956" s="91">
        <v>0</v>
      </c>
      <c r="X3956" s="91">
        <v>0</v>
      </c>
      <c r="Y3956" s="91">
        <v>0</v>
      </c>
      <c r="Z3956" s="91">
        <v>40</v>
      </c>
      <c r="AA3956" s="91">
        <v>60</v>
      </c>
      <c r="AB3956" s="91">
        <v>120</v>
      </c>
      <c r="AC3956" s="91">
        <v>0</v>
      </c>
      <c r="AD3956" s="91">
        <v>0</v>
      </c>
      <c r="AE3956" s="91">
        <v>0</v>
      </c>
      <c r="AF3956" s="91">
        <v>155</v>
      </c>
      <c r="AG3956" s="91">
        <v>501</v>
      </c>
      <c r="AH3956" s="91">
        <v>825731</v>
      </c>
      <c r="AI3956" s="91">
        <v>2</v>
      </c>
      <c r="AJ3956" s="91" t="s">
        <v>33058</v>
      </c>
      <c r="AK3956" s="91">
        <v>0</v>
      </c>
      <c r="AL3956" s="91">
        <v>0</v>
      </c>
      <c r="AM3956" s="91" t="s">
        <v>87</v>
      </c>
      <c r="AO3956" s="91">
        <v>0</v>
      </c>
      <c r="AP3956" s="91">
        <v>2</v>
      </c>
      <c r="AQ3956" s="91" t="s">
        <v>87</v>
      </c>
      <c r="AR3956" s="91" t="s">
        <v>87</v>
      </c>
      <c r="AW3956" s="91">
        <v>1</v>
      </c>
      <c r="AX3956" s="91">
        <v>0</v>
      </c>
      <c r="AZ3956" s="92">
        <v>37383</v>
      </c>
      <c r="BA3956" s="91" t="s">
        <v>183</v>
      </c>
      <c r="BB3956" s="92">
        <v>42471</v>
      </c>
      <c r="BC3956" s="91" t="s">
        <v>87</v>
      </c>
    </row>
    <row r="3957" spans="1:55">
      <c r="A3957" s="91">
        <f t="shared" si="61"/>
        <v>3956</v>
      </c>
      <c r="B3957" s="91">
        <v>1125501</v>
      </c>
      <c r="C3957" s="91">
        <v>62</v>
      </c>
      <c r="D3957" s="91">
        <v>99</v>
      </c>
      <c r="E3957" s="91">
        <v>11255</v>
      </c>
      <c r="F3957" s="91">
        <v>1</v>
      </c>
      <c r="G3957" s="91" t="s">
        <v>33059</v>
      </c>
      <c r="I3957" s="91" t="s">
        <v>33060</v>
      </c>
      <c r="J3957" s="91" t="s">
        <v>33059</v>
      </c>
      <c r="K3957" s="91" t="s">
        <v>33061</v>
      </c>
      <c r="L3957" s="91" t="s">
        <v>33062</v>
      </c>
      <c r="O3957" s="91" t="s">
        <v>33063</v>
      </c>
      <c r="P3957" s="91" t="s">
        <v>87</v>
      </c>
      <c r="U3957" s="91">
        <v>0</v>
      </c>
      <c r="V3957" s="91">
        <v>0</v>
      </c>
      <c r="W3957" s="91">
        <v>0</v>
      </c>
      <c r="X3957" s="91">
        <v>0</v>
      </c>
      <c r="Y3957" s="91">
        <v>0</v>
      </c>
      <c r="Z3957" s="91">
        <v>40</v>
      </c>
      <c r="AA3957" s="91">
        <v>60</v>
      </c>
      <c r="AB3957" s="91">
        <v>120</v>
      </c>
      <c r="AC3957" s="91">
        <v>40</v>
      </c>
      <c r="AD3957" s="91">
        <v>60</v>
      </c>
      <c r="AE3957" s="91">
        <v>120</v>
      </c>
      <c r="AF3957" s="91">
        <v>155</v>
      </c>
      <c r="AG3957" s="91">
        <v>201</v>
      </c>
      <c r="AH3957" s="91">
        <v>602067</v>
      </c>
      <c r="AI3957" s="91">
        <v>1</v>
      </c>
      <c r="AJ3957" s="91" t="s">
        <v>33064</v>
      </c>
      <c r="AK3957" s="91">
        <v>0</v>
      </c>
      <c r="AL3957" s="91">
        <v>0</v>
      </c>
      <c r="AM3957" s="91" t="s">
        <v>87</v>
      </c>
      <c r="AO3957" s="91">
        <v>0</v>
      </c>
      <c r="AP3957" s="91">
        <v>2</v>
      </c>
      <c r="AQ3957" s="91" t="s">
        <v>87</v>
      </c>
      <c r="AR3957" s="91" t="s">
        <v>87</v>
      </c>
      <c r="AW3957" s="91">
        <v>1</v>
      </c>
      <c r="AX3957" s="91">
        <v>0</v>
      </c>
      <c r="AZ3957" s="92">
        <v>37383</v>
      </c>
      <c r="BA3957" s="91" t="s">
        <v>183</v>
      </c>
      <c r="BB3957" s="92">
        <v>42471</v>
      </c>
      <c r="BC3957" s="91" t="s">
        <v>87</v>
      </c>
    </row>
    <row r="3958" spans="1:55">
      <c r="A3958" s="91">
        <f t="shared" si="61"/>
        <v>3957</v>
      </c>
      <c r="B3958" s="91">
        <v>1126701</v>
      </c>
      <c r="C3958" s="91">
        <v>62</v>
      </c>
      <c r="D3958" s="91">
        <v>99</v>
      </c>
      <c r="E3958" s="91">
        <v>11267</v>
      </c>
      <c r="F3958" s="91">
        <v>1</v>
      </c>
      <c r="G3958" s="91" t="s">
        <v>33065</v>
      </c>
      <c r="I3958" s="91" t="s">
        <v>33066</v>
      </c>
      <c r="J3958" s="91" t="s">
        <v>33065</v>
      </c>
      <c r="K3958" s="91" t="s">
        <v>29097</v>
      </c>
      <c r="L3958" s="91" t="s">
        <v>33067</v>
      </c>
      <c r="M3958" s="93">
        <v>326164</v>
      </c>
      <c r="O3958" s="91" t="s">
        <v>33068</v>
      </c>
      <c r="P3958" s="91" t="s">
        <v>33069</v>
      </c>
      <c r="U3958" s="91">
        <v>0</v>
      </c>
      <c r="V3958" s="91">
        <v>0</v>
      </c>
      <c r="W3958" s="91">
        <v>0</v>
      </c>
      <c r="X3958" s="91">
        <v>100</v>
      </c>
      <c r="Y3958" s="91">
        <v>120</v>
      </c>
      <c r="Z3958" s="91">
        <v>40</v>
      </c>
      <c r="AA3958" s="91">
        <v>60</v>
      </c>
      <c r="AB3958" s="91">
        <v>120</v>
      </c>
      <c r="AC3958" s="91">
        <v>0</v>
      </c>
      <c r="AD3958" s="91">
        <v>0</v>
      </c>
      <c r="AE3958" s="91">
        <v>0</v>
      </c>
      <c r="AF3958" s="91">
        <v>155</v>
      </c>
      <c r="AG3958" s="91">
        <v>501</v>
      </c>
      <c r="AH3958" s="91">
        <v>560940</v>
      </c>
      <c r="AI3958" s="91">
        <v>2</v>
      </c>
      <c r="AJ3958" s="91" t="s">
        <v>33070</v>
      </c>
      <c r="AK3958" s="91">
        <v>0</v>
      </c>
      <c r="AL3958" s="91">
        <v>0</v>
      </c>
      <c r="AM3958" s="91" t="s">
        <v>87</v>
      </c>
      <c r="AO3958" s="91">
        <v>0</v>
      </c>
      <c r="AP3958" s="91">
        <v>2</v>
      </c>
      <c r="AQ3958" s="91" t="s">
        <v>87</v>
      </c>
      <c r="AR3958" s="91" t="s">
        <v>87</v>
      </c>
      <c r="AW3958" s="91">
        <v>1</v>
      </c>
      <c r="AX3958" s="91">
        <v>0</v>
      </c>
      <c r="AZ3958" s="92">
        <v>37383</v>
      </c>
      <c r="BA3958" s="91" t="s">
        <v>183</v>
      </c>
      <c r="BB3958" s="92">
        <v>42471</v>
      </c>
      <c r="BC3958" s="91" t="s">
        <v>87</v>
      </c>
    </row>
    <row r="3959" spans="1:55">
      <c r="A3959" s="91">
        <f t="shared" si="61"/>
        <v>3958</v>
      </c>
      <c r="B3959" s="91">
        <v>1128901</v>
      </c>
      <c r="C3959" s="91">
        <v>62</v>
      </c>
      <c r="D3959" s="91">
        <v>99</v>
      </c>
      <c r="E3959" s="91">
        <v>11289</v>
      </c>
      <c r="F3959" s="91">
        <v>1</v>
      </c>
      <c r="G3959" s="91" t="s">
        <v>33071</v>
      </c>
      <c r="I3959" s="91" t="s">
        <v>33072</v>
      </c>
      <c r="J3959" s="91" t="s">
        <v>33071</v>
      </c>
      <c r="K3959" s="91" t="s">
        <v>33073</v>
      </c>
      <c r="L3959" s="91" t="s">
        <v>33074</v>
      </c>
      <c r="O3959" s="91" t="s">
        <v>33075</v>
      </c>
      <c r="P3959" s="91" t="s">
        <v>87</v>
      </c>
      <c r="U3959" s="91">
        <v>0</v>
      </c>
      <c r="V3959" s="91">
        <v>0</v>
      </c>
      <c r="W3959" s="91">
        <v>0</v>
      </c>
      <c r="X3959" s="91">
        <v>0</v>
      </c>
      <c r="Y3959" s="91">
        <v>0</v>
      </c>
      <c r="Z3959" s="91">
        <v>40</v>
      </c>
      <c r="AA3959" s="91">
        <v>60</v>
      </c>
      <c r="AB3959" s="91">
        <v>120</v>
      </c>
      <c r="AC3959" s="91">
        <v>0</v>
      </c>
      <c r="AD3959" s="91">
        <v>0</v>
      </c>
      <c r="AE3959" s="91">
        <v>0</v>
      </c>
      <c r="AF3959" s="91">
        <v>154</v>
      </c>
      <c r="AG3959" s="91">
        <v>101</v>
      </c>
      <c r="AH3959" s="91">
        <v>8946</v>
      </c>
      <c r="AI3959" s="91">
        <v>2</v>
      </c>
      <c r="AJ3959" s="91" t="s">
        <v>33076</v>
      </c>
      <c r="AK3959" s="91">
        <v>0</v>
      </c>
      <c r="AL3959" s="91">
        <v>0</v>
      </c>
      <c r="AM3959" s="91" t="s">
        <v>87</v>
      </c>
      <c r="AO3959" s="91">
        <v>0</v>
      </c>
      <c r="AP3959" s="91">
        <v>2</v>
      </c>
      <c r="AQ3959" s="91" t="s">
        <v>87</v>
      </c>
      <c r="AR3959" s="91" t="s">
        <v>87</v>
      </c>
      <c r="AW3959" s="91">
        <v>1</v>
      </c>
      <c r="AX3959" s="91">
        <v>0</v>
      </c>
      <c r="AZ3959" s="92">
        <v>37383</v>
      </c>
      <c r="BA3959" s="91" t="s">
        <v>183</v>
      </c>
      <c r="BB3959" s="92">
        <v>42471</v>
      </c>
      <c r="BC3959" s="91" t="s">
        <v>87</v>
      </c>
    </row>
    <row r="3960" spans="1:55">
      <c r="A3960" s="91">
        <f t="shared" si="61"/>
        <v>3959</v>
      </c>
      <c r="B3960" s="91">
        <v>1129501</v>
      </c>
      <c r="C3960" s="91">
        <v>62</v>
      </c>
      <c r="D3960" s="91">
        <v>99</v>
      </c>
      <c r="E3960" s="91">
        <v>11295</v>
      </c>
      <c r="F3960" s="91">
        <v>1</v>
      </c>
      <c r="G3960" s="91" t="s">
        <v>33077</v>
      </c>
      <c r="I3960" s="91" t="s">
        <v>33078</v>
      </c>
      <c r="J3960" s="91" t="s">
        <v>33079</v>
      </c>
      <c r="K3960" s="91" t="s">
        <v>33080</v>
      </c>
      <c r="L3960" s="91" t="s">
        <v>33081</v>
      </c>
      <c r="O3960" s="91" t="s">
        <v>33082</v>
      </c>
      <c r="P3960" s="91" t="s">
        <v>33083</v>
      </c>
      <c r="U3960" s="91">
        <v>1</v>
      </c>
      <c r="V3960" s="91">
        <v>0</v>
      </c>
      <c r="W3960" s="91">
        <v>0</v>
      </c>
      <c r="X3960" s="91">
        <v>100</v>
      </c>
      <c r="Y3960" s="91">
        <v>120</v>
      </c>
      <c r="Z3960" s="91">
        <v>40</v>
      </c>
      <c r="AA3960" s="91">
        <v>60</v>
      </c>
      <c r="AB3960" s="91">
        <v>120</v>
      </c>
      <c r="AC3960" s="91">
        <v>100</v>
      </c>
      <c r="AD3960" s="91">
        <v>0</v>
      </c>
      <c r="AE3960" s="91">
        <v>0</v>
      </c>
      <c r="AF3960" s="91">
        <v>546</v>
      </c>
      <c r="AG3960" s="91">
        <v>190</v>
      </c>
      <c r="AH3960" s="91">
        <v>733243</v>
      </c>
      <c r="AI3960" s="91">
        <v>1</v>
      </c>
      <c r="AJ3960" s="91" t="s">
        <v>33084</v>
      </c>
      <c r="AK3960" s="91">
        <v>0</v>
      </c>
      <c r="AL3960" s="91">
        <v>1</v>
      </c>
      <c r="AM3960" s="91" t="s">
        <v>33085</v>
      </c>
      <c r="AN3960" s="91" t="s">
        <v>33086</v>
      </c>
      <c r="AO3960" s="91">
        <v>0</v>
      </c>
      <c r="AP3960" s="91">
        <v>2</v>
      </c>
      <c r="AQ3960" s="91">
        <v>2012005</v>
      </c>
      <c r="AR3960" s="91" t="s">
        <v>87</v>
      </c>
      <c r="AU3960" s="93">
        <v>42972</v>
      </c>
      <c r="AW3960" s="91">
        <v>1</v>
      </c>
      <c r="AX3960" s="91">
        <v>0</v>
      </c>
      <c r="AZ3960" s="92">
        <v>37383</v>
      </c>
      <c r="BA3960" s="91" t="s">
        <v>183</v>
      </c>
      <c r="BB3960" s="92">
        <v>42971.058206018519</v>
      </c>
      <c r="BC3960" s="91" t="s">
        <v>233</v>
      </c>
    </row>
    <row r="3961" spans="1:55">
      <c r="A3961" s="91">
        <f t="shared" si="61"/>
        <v>3960</v>
      </c>
      <c r="B3961" s="91">
        <v>1131602</v>
      </c>
      <c r="C3961" s="91">
        <v>62</v>
      </c>
      <c r="D3961" s="91">
        <v>99</v>
      </c>
      <c r="E3961" s="91">
        <v>11316</v>
      </c>
      <c r="F3961" s="91">
        <v>2</v>
      </c>
      <c r="G3961" s="91" t="s">
        <v>33087</v>
      </c>
      <c r="I3961" s="91" t="s">
        <v>4691</v>
      </c>
      <c r="J3961" s="91" t="s">
        <v>33087</v>
      </c>
      <c r="K3961" s="91" t="s">
        <v>33088</v>
      </c>
      <c r="L3961" s="91" t="s">
        <v>33089</v>
      </c>
      <c r="O3961" s="91" t="s">
        <v>33090</v>
      </c>
      <c r="P3961" s="91" t="s">
        <v>87</v>
      </c>
      <c r="U3961" s="91">
        <v>0</v>
      </c>
      <c r="V3961" s="91">
        <v>0</v>
      </c>
      <c r="W3961" s="91">
        <v>0</v>
      </c>
      <c r="X3961" s="91">
        <v>0</v>
      </c>
      <c r="Y3961" s="91">
        <v>0</v>
      </c>
      <c r="Z3961" s="91">
        <v>0</v>
      </c>
      <c r="AA3961" s="91">
        <v>0</v>
      </c>
      <c r="AB3961" s="91">
        <v>0</v>
      </c>
      <c r="AC3961" s="91">
        <v>100</v>
      </c>
      <c r="AD3961" s="91">
        <v>0</v>
      </c>
      <c r="AE3961" s="91">
        <v>0</v>
      </c>
      <c r="AF3961" s="91">
        <v>155</v>
      </c>
      <c r="AG3961" s="91">
        <v>408</v>
      </c>
      <c r="AH3961" s="91">
        <v>120838</v>
      </c>
      <c r="AI3961" s="91">
        <v>1</v>
      </c>
      <c r="AJ3961" s="91" t="s">
        <v>4696</v>
      </c>
      <c r="AK3961" s="91">
        <v>0</v>
      </c>
      <c r="AL3961" s="91">
        <v>0</v>
      </c>
      <c r="AM3961" s="91" t="s">
        <v>87</v>
      </c>
      <c r="AO3961" s="91">
        <v>0</v>
      </c>
      <c r="AP3961" s="91">
        <v>2</v>
      </c>
      <c r="AQ3961" s="91" t="s">
        <v>87</v>
      </c>
      <c r="AR3961" s="91" t="s">
        <v>87</v>
      </c>
      <c r="AW3961" s="91">
        <v>1</v>
      </c>
      <c r="AX3961" s="91">
        <v>0</v>
      </c>
      <c r="AZ3961" s="92">
        <v>37455</v>
      </c>
      <c r="BA3961" s="91" t="s">
        <v>183</v>
      </c>
      <c r="BB3961" s="92">
        <v>42471</v>
      </c>
      <c r="BC3961" s="91" t="s">
        <v>87</v>
      </c>
    </row>
    <row r="3962" spans="1:55">
      <c r="A3962" s="91">
        <f t="shared" si="61"/>
        <v>3961</v>
      </c>
      <c r="B3962" s="91">
        <v>1133801</v>
      </c>
      <c r="C3962" s="91">
        <v>62</v>
      </c>
      <c r="D3962" s="91">
        <v>99</v>
      </c>
      <c r="E3962" s="91">
        <v>11338</v>
      </c>
      <c r="F3962" s="91">
        <v>1</v>
      </c>
      <c r="G3962" s="91" t="s">
        <v>33091</v>
      </c>
      <c r="I3962" s="91" t="s">
        <v>33092</v>
      </c>
      <c r="J3962" s="91" t="s">
        <v>33091</v>
      </c>
      <c r="K3962" s="91" t="s">
        <v>33093</v>
      </c>
      <c r="L3962" s="91" t="s">
        <v>33094</v>
      </c>
      <c r="O3962" s="91" t="s">
        <v>33095</v>
      </c>
      <c r="P3962" s="91" t="s">
        <v>33096</v>
      </c>
      <c r="U3962" s="91">
        <v>0</v>
      </c>
      <c r="V3962" s="91">
        <v>0</v>
      </c>
      <c r="W3962" s="91">
        <v>0</v>
      </c>
      <c r="X3962" s="91">
        <v>100</v>
      </c>
      <c r="Y3962" s="91">
        <v>120</v>
      </c>
      <c r="Z3962" s="91">
        <v>40</v>
      </c>
      <c r="AA3962" s="91">
        <v>60</v>
      </c>
      <c r="AB3962" s="91">
        <v>120</v>
      </c>
      <c r="AC3962" s="91">
        <v>0</v>
      </c>
      <c r="AD3962" s="91">
        <v>0</v>
      </c>
      <c r="AE3962" s="91">
        <v>0</v>
      </c>
      <c r="AF3962" s="91">
        <v>155</v>
      </c>
      <c r="AG3962" s="91">
        <v>208</v>
      </c>
      <c r="AH3962" s="91">
        <v>123956</v>
      </c>
      <c r="AI3962" s="91">
        <v>2</v>
      </c>
      <c r="AJ3962" s="91" t="s">
        <v>33097</v>
      </c>
      <c r="AK3962" s="91">
        <v>0</v>
      </c>
      <c r="AL3962" s="91">
        <v>0</v>
      </c>
      <c r="AM3962" s="91" t="s">
        <v>87</v>
      </c>
      <c r="AO3962" s="91">
        <v>0</v>
      </c>
      <c r="AP3962" s="91">
        <v>2</v>
      </c>
      <c r="AQ3962" s="91" t="s">
        <v>87</v>
      </c>
      <c r="AR3962" s="91" t="s">
        <v>87</v>
      </c>
      <c r="AW3962" s="91">
        <v>1</v>
      </c>
      <c r="AX3962" s="91">
        <v>0</v>
      </c>
      <c r="AZ3962" s="92">
        <v>37383</v>
      </c>
      <c r="BA3962" s="91" t="s">
        <v>183</v>
      </c>
      <c r="BB3962" s="92">
        <v>42471</v>
      </c>
      <c r="BC3962" s="91" t="s">
        <v>87</v>
      </c>
    </row>
    <row r="3963" spans="1:55">
      <c r="A3963" s="91">
        <f t="shared" si="61"/>
        <v>3962</v>
      </c>
      <c r="B3963" s="91">
        <v>1135901</v>
      </c>
      <c r="C3963" s="91">
        <v>62</v>
      </c>
      <c r="D3963" s="91">
        <v>99</v>
      </c>
      <c r="E3963" s="91">
        <v>11359</v>
      </c>
      <c r="F3963" s="91">
        <v>1</v>
      </c>
      <c r="G3963" s="91" t="s">
        <v>33098</v>
      </c>
      <c r="I3963" s="91" t="s">
        <v>33099</v>
      </c>
      <c r="J3963" s="91" t="s">
        <v>33098</v>
      </c>
      <c r="K3963" s="91" t="s">
        <v>33100</v>
      </c>
      <c r="L3963" s="91" t="s">
        <v>33101</v>
      </c>
      <c r="O3963" s="91" t="s">
        <v>33102</v>
      </c>
      <c r="P3963" s="91" t="s">
        <v>87</v>
      </c>
      <c r="U3963" s="91">
        <v>0</v>
      </c>
      <c r="V3963" s="91">
        <v>0</v>
      </c>
      <c r="W3963" s="91">
        <v>0</v>
      </c>
      <c r="X3963" s="91">
        <v>0</v>
      </c>
      <c r="Y3963" s="91">
        <v>0</v>
      </c>
      <c r="Z3963" s="91">
        <v>0</v>
      </c>
      <c r="AA3963" s="91">
        <v>0</v>
      </c>
      <c r="AB3963" s="91">
        <v>0</v>
      </c>
      <c r="AC3963" s="91">
        <v>0</v>
      </c>
      <c r="AD3963" s="91">
        <v>100</v>
      </c>
      <c r="AE3963" s="91">
        <v>120</v>
      </c>
      <c r="AF3963" s="91">
        <v>155</v>
      </c>
      <c r="AG3963" s="91">
        <v>201</v>
      </c>
      <c r="AH3963" s="91">
        <v>439471</v>
      </c>
      <c r="AI3963" s="91">
        <v>2</v>
      </c>
      <c r="AJ3963" s="91" t="s">
        <v>33103</v>
      </c>
      <c r="AK3963" s="91">
        <v>0</v>
      </c>
      <c r="AL3963" s="91">
        <v>0</v>
      </c>
      <c r="AM3963" s="91" t="s">
        <v>87</v>
      </c>
      <c r="AO3963" s="91">
        <v>0</v>
      </c>
      <c r="AP3963" s="91">
        <v>2</v>
      </c>
      <c r="AQ3963" s="91" t="s">
        <v>87</v>
      </c>
      <c r="AR3963" s="91" t="s">
        <v>87</v>
      </c>
      <c r="AW3963" s="91">
        <v>1</v>
      </c>
      <c r="AX3963" s="91">
        <v>0</v>
      </c>
      <c r="AZ3963" s="92">
        <v>37383</v>
      </c>
      <c r="BA3963" s="91" t="s">
        <v>183</v>
      </c>
      <c r="BB3963" s="92">
        <v>42471</v>
      </c>
      <c r="BC3963" s="91" t="s">
        <v>87</v>
      </c>
    </row>
    <row r="3964" spans="1:55">
      <c r="A3964" s="91">
        <f t="shared" si="61"/>
        <v>3963</v>
      </c>
      <c r="B3964" s="91">
        <v>1137601</v>
      </c>
      <c r="C3964" s="91">
        <v>62</v>
      </c>
      <c r="D3964" s="91">
        <v>99</v>
      </c>
      <c r="E3964" s="91">
        <v>11376</v>
      </c>
      <c r="F3964" s="91">
        <v>1</v>
      </c>
      <c r="G3964" s="91" t="s">
        <v>33104</v>
      </c>
      <c r="I3964" s="91" t="s">
        <v>33105</v>
      </c>
      <c r="J3964" s="91" t="s">
        <v>33104</v>
      </c>
      <c r="K3964" s="91" t="s">
        <v>23451</v>
      </c>
      <c r="L3964" s="91" t="s">
        <v>33106</v>
      </c>
      <c r="O3964" s="91" t="s">
        <v>33107</v>
      </c>
      <c r="P3964" s="91" t="s">
        <v>87</v>
      </c>
      <c r="U3964" s="91">
        <v>0</v>
      </c>
      <c r="V3964" s="91">
        <v>0</v>
      </c>
      <c r="W3964" s="91">
        <v>30</v>
      </c>
      <c r="X3964" s="91">
        <v>70</v>
      </c>
      <c r="Y3964" s="91">
        <v>120</v>
      </c>
      <c r="Z3964" s="91">
        <v>40</v>
      </c>
      <c r="AA3964" s="91">
        <v>60</v>
      </c>
      <c r="AB3964" s="91">
        <v>120</v>
      </c>
      <c r="AC3964" s="91">
        <v>0</v>
      </c>
      <c r="AD3964" s="91">
        <v>0</v>
      </c>
      <c r="AE3964" s="91">
        <v>0</v>
      </c>
      <c r="AF3964" s="91">
        <v>155</v>
      </c>
      <c r="AG3964" s="91">
        <v>201</v>
      </c>
      <c r="AH3964" s="91">
        <v>109380</v>
      </c>
      <c r="AI3964" s="91">
        <v>2</v>
      </c>
      <c r="AJ3964" s="91" t="s">
        <v>33108</v>
      </c>
      <c r="AK3964" s="91">
        <v>0</v>
      </c>
      <c r="AL3964" s="91">
        <v>0</v>
      </c>
      <c r="AM3964" s="91" t="s">
        <v>87</v>
      </c>
      <c r="AO3964" s="91">
        <v>0</v>
      </c>
      <c r="AP3964" s="91">
        <v>2</v>
      </c>
      <c r="AQ3964" s="91" t="s">
        <v>87</v>
      </c>
      <c r="AR3964" s="91" t="s">
        <v>87</v>
      </c>
      <c r="AW3964" s="91">
        <v>1</v>
      </c>
      <c r="AX3964" s="91">
        <v>0</v>
      </c>
      <c r="AZ3964" s="92">
        <v>37383</v>
      </c>
      <c r="BA3964" s="91" t="s">
        <v>183</v>
      </c>
      <c r="BB3964" s="92">
        <v>42471</v>
      </c>
      <c r="BC3964" s="91" t="s">
        <v>87</v>
      </c>
    </row>
    <row r="3965" spans="1:55">
      <c r="A3965" s="91">
        <f t="shared" si="61"/>
        <v>3964</v>
      </c>
      <c r="B3965" s="91">
        <v>1145701</v>
      </c>
      <c r="C3965" s="91">
        <v>62</v>
      </c>
      <c r="D3965" s="91">
        <v>99</v>
      </c>
      <c r="E3965" s="91">
        <v>11457</v>
      </c>
      <c r="F3965" s="91">
        <v>1</v>
      </c>
      <c r="G3965" s="91" t="s">
        <v>33109</v>
      </c>
      <c r="I3965" s="91" t="s">
        <v>33110</v>
      </c>
      <c r="J3965" s="91" t="s">
        <v>33109</v>
      </c>
      <c r="K3965" s="91" t="s">
        <v>33111</v>
      </c>
      <c r="L3965" s="91" t="s">
        <v>33112</v>
      </c>
      <c r="O3965" s="91" t="s">
        <v>33113</v>
      </c>
      <c r="P3965" s="91" t="s">
        <v>33114</v>
      </c>
      <c r="U3965" s="91">
        <v>0</v>
      </c>
      <c r="V3965" s="91">
        <v>0</v>
      </c>
      <c r="W3965" s="91">
        <v>0</v>
      </c>
      <c r="X3965" s="91">
        <v>100</v>
      </c>
      <c r="Y3965" s="91">
        <v>120</v>
      </c>
      <c r="Z3965" s="91">
        <v>40</v>
      </c>
      <c r="AA3965" s="91">
        <v>60</v>
      </c>
      <c r="AB3965" s="91">
        <v>120</v>
      </c>
      <c r="AC3965" s="91">
        <v>0</v>
      </c>
      <c r="AD3965" s="91">
        <v>0</v>
      </c>
      <c r="AE3965" s="91">
        <v>0</v>
      </c>
      <c r="AF3965" s="91">
        <v>10</v>
      </c>
      <c r="AG3965" s="91">
        <v>670</v>
      </c>
      <c r="AH3965" s="91">
        <v>20104</v>
      </c>
      <c r="AI3965" s="91">
        <v>2</v>
      </c>
      <c r="AJ3965" s="91" t="s">
        <v>4106</v>
      </c>
      <c r="AK3965" s="91">
        <v>0</v>
      </c>
      <c r="AL3965" s="91">
        <v>0</v>
      </c>
      <c r="AM3965" s="91" t="s">
        <v>87</v>
      </c>
      <c r="AO3965" s="91">
        <v>0</v>
      </c>
      <c r="AP3965" s="91">
        <v>2</v>
      </c>
      <c r="AQ3965" s="91" t="s">
        <v>87</v>
      </c>
      <c r="AR3965" s="91" t="s">
        <v>87</v>
      </c>
      <c r="AW3965" s="91">
        <v>1</v>
      </c>
      <c r="AX3965" s="91">
        <v>0</v>
      </c>
      <c r="AZ3965" s="92">
        <v>37383</v>
      </c>
      <c r="BA3965" s="91" t="s">
        <v>183</v>
      </c>
      <c r="BB3965" s="92">
        <v>42471</v>
      </c>
      <c r="BC3965" s="91" t="s">
        <v>87</v>
      </c>
    </row>
    <row r="3966" spans="1:55">
      <c r="A3966" s="91">
        <f t="shared" si="61"/>
        <v>3965</v>
      </c>
      <c r="B3966" s="91">
        <v>1161001</v>
      </c>
      <c r="C3966" s="91">
        <v>70</v>
      </c>
      <c r="D3966" s="91">
        <v>99</v>
      </c>
      <c r="E3966" s="91">
        <v>11610</v>
      </c>
      <c r="F3966" s="91">
        <v>1</v>
      </c>
      <c r="G3966" s="91" t="s">
        <v>33115</v>
      </c>
      <c r="I3966" s="91" t="s">
        <v>33116</v>
      </c>
      <c r="J3966" s="91" t="s">
        <v>33115</v>
      </c>
      <c r="K3966" s="91" t="s">
        <v>339</v>
      </c>
      <c r="L3966" s="91" t="s">
        <v>33117</v>
      </c>
      <c r="O3966" s="91" t="s">
        <v>33118</v>
      </c>
      <c r="P3966" s="91" t="s">
        <v>87</v>
      </c>
      <c r="U3966" s="91">
        <v>0</v>
      </c>
      <c r="V3966" s="91">
        <v>500000</v>
      </c>
      <c r="W3966" s="91">
        <v>0</v>
      </c>
      <c r="X3966" s="91">
        <v>100</v>
      </c>
      <c r="Y3966" s="91">
        <v>120</v>
      </c>
      <c r="Z3966" s="91">
        <v>0</v>
      </c>
      <c r="AA3966" s="91">
        <v>100</v>
      </c>
      <c r="AB3966" s="91">
        <v>120</v>
      </c>
      <c r="AC3966" s="91">
        <v>0</v>
      </c>
      <c r="AD3966" s="91">
        <v>100</v>
      </c>
      <c r="AE3966" s="91">
        <v>120</v>
      </c>
      <c r="AF3966" s="91">
        <v>10</v>
      </c>
      <c r="AG3966" s="91">
        <v>124</v>
      </c>
      <c r="AH3966" s="91">
        <v>1290793</v>
      </c>
      <c r="AI3966" s="91">
        <v>2</v>
      </c>
      <c r="AJ3966" s="91" t="s">
        <v>33119</v>
      </c>
      <c r="AK3966" s="91">
        <v>0</v>
      </c>
      <c r="AL3966" s="91">
        <v>0</v>
      </c>
      <c r="AM3966" s="91" t="s">
        <v>87</v>
      </c>
      <c r="AO3966" s="91">
        <v>0</v>
      </c>
      <c r="AP3966" s="91">
        <v>2</v>
      </c>
      <c r="AQ3966" s="91" t="s">
        <v>87</v>
      </c>
      <c r="AR3966" s="91" t="s">
        <v>87</v>
      </c>
      <c r="AW3966" s="91">
        <v>1</v>
      </c>
      <c r="AX3966" s="91">
        <v>0</v>
      </c>
      <c r="AZ3966" s="92">
        <v>36680</v>
      </c>
      <c r="BA3966" s="91" t="s">
        <v>183</v>
      </c>
      <c r="BB3966" s="92">
        <v>36740</v>
      </c>
      <c r="BC3966" s="91" t="s">
        <v>87</v>
      </c>
    </row>
    <row r="3967" spans="1:55">
      <c r="A3967" s="91">
        <f t="shared" si="61"/>
        <v>3966</v>
      </c>
      <c r="B3967" s="91">
        <v>1200003</v>
      </c>
      <c r="C3967" s="91">
        <v>80</v>
      </c>
      <c r="D3967" s="91">
        <v>99</v>
      </c>
      <c r="E3967" s="91">
        <v>12000</v>
      </c>
      <c r="F3967" s="91">
        <v>3</v>
      </c>
      <c r="G3967" s="91" t="s">
        <v>19246</v>
      </c>
      <c r="I3967" s="91" t="s">
        <v>33120</v>
      </c>
      <c r="J3967" s="91" t="s">
        <v>33121</v>
      </c>
      <c r="K3967" s="91" t="s">
        <v>32488</v>
      </c>
      <c r="L3967" s="91" t="s">
        <v>33122</v>
      </c>
      <c r="O3967" s="91" t="s">
        <v>33123</v>
      </c>
      <c r="P3967" s="91" t="s">
        <v>87</v>
      </c>
      <c r="U3967" s="91">
        <v>1</v>
      </c>
      <c r="V3967" s="91">
        <v>500000</v>
      </c>
      <c r="W3967" s="91">
        <v>0</v>
      </c>
      <c r="X3967" s="91">
        <v>0</v>
      </c>
      <c r="Y3967" s="91">
        <v>0</v>
      </c>
      <c r="Z3967" s="91">
        <v>40</v>
      </c>
      <c r="AA3967" s="91">
        <v>60</v>
      </c>
      <c r="AB3967" s="91">
        <v>120</v>
      </c>
      <c r="AC3967" s="91">
        <v>0</v>
      </c>
      <c r="AD3967" s="91">
        <v>0</v>
      </c>
      <c r="AE3967" s="91">
        <v>0</v>
      </c>
      <c r="AF3967" s="91">
        <v>177</v>
      </c>
      <c r="AG3967" s="91">
        <v>231</v>
      </c>
      <c r="AH3967" s="91">
        <v>1027870</v>
      </c>
      <c r="AI3967" s="91">
        <v>1</v>
      </c>
      <c r="AJ3967" s="91" t="s">
        <v>33124</v>
      </c>
      <c r="AK3967" s="91">
        <v>0</v>
      </c>
      <c r="AL3967" s="91">
        <v>0</v>
      </c>
      <c r="AM3967" s="91" t="s">
        <v>87</v>
      </c>
      <c r="AO3967" s="91">
        <v>0</v>
      </c>
      <c r="AP3967" s="91">
        <v>2</v>
      </c>
      <c r="AQ3967" s="91">
        <v>1106794</v>
      </c>
      <c r="AR3967" s="91" t="s">
        <v>87</v>
      </c>
      <c r="AU3967" s="93">
        <v>42060</v>
      </c>
      <c r="AW3967" s="91">
        <v>1</v>
      </c>
      <c r="AX3967" s="91">
        <v>0</v>
      </c>
      <c r="AZ3967" s="92">
        <v>36686</v>
      </c>
      <c r="BA3967" s="91" t="s">
        <v>183</v>
      </c>
      <c r="BB3967" s="92">
        <v>42057</v>
      </c>
      <c r="BC3967" s="91" t="s">
        <v>87</v>
      </c>
    </row>
    <row r="3968" spans="1:55">
      <c r="A3968" s="91">
        <f t="shared" si="61"/>
        <v>3967</v>
      </c>
      <c r="B3968" s="91">
        <v>1267001</v>
      </c>
      <c r="C3968" s="91">
        <v>38</v>
      </c>
      <c r="D3968" s="91">
        <v>99</v>
      </c>
      <c r="E3968" s="91">
        <v>12670</v>
      </c>
      <c r="F3968" s="91">
        <v>1</v>
      </c>
      <c r="G3968" s="91" t="s">
        <v>33125</v>
      </c>
      <c r="I3968" s="91" t="s">
        <v>33126</v>
      </c>
      <c r="J3968" s="91" t="s">
        <v>33127</v>
      </c>
      <c r="K3968" s="91" t="s">
        <v>33128</v>
      </c>
      <c r="L3968" s="91" t="s">
        <v>33129</v>
      </c>
      <c r="O3968" s="91" t="s">
        <v>33130</v>
      </c>
      <c r="P3968" s="91" t="s">
        <v>33131</v>
      </c>
      <c r="U3968" s="91">
        <v>0</v>
      </c>
      <c r="V3968" s="91">
        <v>500000</v>
      </c>
      <c r="W3968" s="91">
        <v>0</v>
      </c>
      <c r="X3968" s="91">
        <v>0</v>
      </c>
      <c r="Y3968" s="91">
        <v>0</v>
      </c>
      <c r="Z3968" s="91">
        <v>0</v>
      </c>
      <c r="AA3968" s="91">
        <v>0</v>
      </c>
      <c r="AB3968" s="91">
        <v>0</v>
      </c>
      <c r="AC3968" s="91">
        <v>100</v>
      </c>
      <c r="AD3968" s="91">
        <v>0</v>
      </c>
      <c r="AE3968" s="91">
        <v>0</v>
      </c>
      <c r="AF3968" s="91">
        <v>5</v>
      </c>
      <c r="AG3968" s="91">
        <v>228</v>
      </c>
      <c r="AH3968" s="91">
        <v>4471512</v>
      </c>
      <c r="AI3968" s="91">
        <v>1</v>
      </c>
      <c r="AJ3968" s="91" t="s">
        <v>33132</v>
      </c>
      <c r="AK3968" s="91">
        <v>0</v>
      </c>
      <c r="AL3968" s="91">
        <v>2</v>
      </c>
      <c r="AM3968" s="91" t="s">
        <v>87</v>
      </c>
      <c r="AO3968" s="91">
        <v>0</v>
      </c>
      <c r="AP3968" s="91">
        <v>2</v>
      </c>
      <c r="AQ3968" s="91" t="s">
        <v>87</v>
      </c>
      <c r="AR3968" s="91" t="s">
        <v>87</v>
      </c>
      <c r="AW3968" s="91">
        <v>1</v>
      </c>
      <c r="AX3968" s="91">
        <v>0</v>
      </c>
      <c r="AZ3968" s="92">
        <v>36680</v>
      </c>
      <c r="BA3968" s="91" t="s">
        <v>183</v>
      </c>
      <c r="BB3968" s="92">
        <v>41485</v>
      </c>
      <c r="BC3968" s="91" t="s">
        <v>87</v>
      </c>
    </row>
    <row r="3969" spans="1:55">
      <c r="A3969" s="91">
        <f t="shared" si="61"/>
        <v>3968</v>
      </c>
      <c r="B3969" s="91">
        <v>1359001</v>
      </c>
      <c r="C3969" s="91">
        <v>70</v>
      </c>
      <c r="D3969" s="91">
        <v>99</v>
      </c>
      <c r="E3969" s="91">
        <v>13590</v>
      </c>
      <c r="F3969" s="91">
        <v>1</v>
      </c>
      <c r="G3969" s="91" t="s">
        <v>33133</v>
      </c>
      <c r="I3969" s="91" t="s">
        <v>33134</v>
      </c>
      <c r="J3969" s="91" t="s">
        <v>33133</v>
      </c>
      <c r="K3969" s="91" t="s">
        <v>33135</v>
      </c>
      <c r="L3969" s="91" t="s">
        <v>33136</v>
      </c>
      <c r="O3969" s="91" t="s">
        <v>33137</v>
      </c>
      <c r="P3969" s="91" t="s">
        <v>33138</v>
      </c>
      <c r="U3969" s="91">
        <v>0</v>
      </c>
      <c r="V3969" s="91">
        <v>500000</v>
      </c>
      <c r="W3969" s="91">
        <v>0</v>
      </c>
      <c r="X3969" s="91">
        <v>100</v>
      </c>
      <c r="Y3969" s="91">
        <v>120</v>
      </c>
      <c r="Z3969" s="91">
        <v>40</v>
      </c>
      <c r="AA3969" s="91">
        <v>60</v>
      </c>
      <c r="AB3969" s="91">
        <v>120</v>
      </c>
      <c r="AC3969" s="91">
        <v>0</v>
      </c>
      <c r="AD3969" s="91">
        <v>100</v>
      </c>
      <c r="AE3969" s="91">
        <v>120</v>
      </c>
      <c r="AF3969" s="91">
        <v>5</v>
      </c>
      <c r="AG3969" s="91">
        <v>36</v>
      </c>
      <c r="AH3969" s="91">
        <v>1068343</v>
      </c>
      <c r="AI3969" s="91">
        <v>1</v>
      </c>
      <c r="AJ3969" s="91" t="s">
        <v>33139</v>
      </c>
      <c r="AK3969" s="91">
        <v>0</v>
      </c>
      <c r="AL3969" s="91">
        <v>0</v>
      </c>
      <c r="AM3969" s="91" t="s">
        <v>87</v>
      </c>
      <c r="AO3969" s="91">
        <v>0</v>
      </c>
      <c r="AP3969" s="91">
        <v>2</v>
      </c>
      <c r="AQ3969" s="91" t="s">
        <v>87</v>
      </c>
      <c r="AR3969" s="91" t="s">
        <v>87</v>
      </c>
      <c r="AW3969" s="91">
        <v>1</v>
      </c>
      <c r="AX3969" s="91">
        <v>0</v>
      </c>
      <c r="AZ3969" s="92">
        <v>36680</v>
      </c>
      <c r="BA3969" s="91" t="s">
        <v>183</v>
      </c>
      <c r="BB3969" s="92">
        <v>41989</v>
      </c>
      <c r="BC3969" s="91" t="s">
        <v>87</v>
      </c>
    </row>
    <row r="3970" spans="1:55">
      <c r="A3970" s="91">
        <f t="shared" si="61"/>
        <v>3969</v>
      </c>
      <c r="B3970" s="91">
        <v>1414601</v>
      </c>
      <c r="C3970" s="91">
        <v>20</v>
      </c>
      <c r="D3970" s="91">
        <v>99</v>
      </c>
      <c r="E3970" s="91">
        <v>14146</v>
      </c>
      <c r="F3970" s="91">
        <v>1</v>
      </c>
      <c r="G3970" s="91" t="s">
        <v>33140</v>
      </c>
      <c r="I3970" s="91" t="s">
        <v>33141</v>
      </c>
      <c r="J3970" s="91" t="s">
        <v>33142</v>
      </c>
      <c r="K3970" s="91" t="s">
        <v>8916</v>
      </c>
      <c r="L3970" s="91" t="s">
        <v>33143</v>
      </c>
      <c r="O3970" s="91" t="s">
        <v>33144</v>
      </c>
      <c r="P3970" s="91" t="s">
        <v>33145</v>
      </c>
      <c r="R3970" s="91" t="s">
        <v>33146</v>
      </c>
      <c r="S3970" s="91" t="s">
        <v>33147</v>
      </c>
      <c r="T3970" s="91" t="s">
        <v>5575</v>
      </c>
      <c r="U3970" s="91">
        <v>0</v>
      </c>
      <c r="V3970" s="91">
        <v>500000</v>
      </c>
      <c r="W3970" s="91">
        <v>100</v>
      </c>
      <c r="X3970" s="91">
        <v>0</v>
      </c>
      <c r="Y3970" s="91">
        <v>0</v>
      </c>
      <c r="Z3970" s="91">
        <v>100</v>
      </c>
      <c r="AA3970" s="91">
        <v>0</v>
      </c>
      <c r="AB3970" s="91">
        <v>0</v>
      </c>
      <c r="AC3970" s="91">
        <v>100</v>
      </c>
      <c r="AD3970" s="91">
        <v>0</v>
      </c>
      <c r="AE3970" s="91">
        <v>0</v>
      </c>
      <c r="AF3970" s="91">
        <v>130</v>
      </c>
      <c r="AG3970" s="91">
        <v>4</v>
      </c>
      <c r="AH3970" s="91">
        <v>791269</v>
      </c>
      <c r="AI3970" s="91">
        <v>1</v>
      </c>
      <c r="AJ3970" s="91" t="s">
        <v>33148</v>
      </c>
      <c r="AK3970" s="91">
        <v>0</v>
      </c>
      <c r="AL3970" s="91">
        <v>0</v>
      </c>
      <c r="AM3970" s="91" t="s">
        <v>87</v>
      </c>
      <c r="AO3970" s="91">
        <v>0</v>
      </c>
      <c r="AP3970" s="91">
        <v>2</v>
      </c>
      <c r="AQ3970" s="91" t="s">
        <v>87</v>
      </c>
      <c r="AR3970" s="91" t="s">
        <v>87</v>
      </c>
      <c r="AW3970" s="91">
        <v>1</v>
      </c>
      <c r="AX3970" s="91">
        <v>0</v>
      </c>
      <c r="AZ3970" s="92">
        <v>36680</v>
      </c>
      <c r="BA3970" s="91" t="s">
        <v>183</v>
      </c>
      <c r="BB3970" s="92">
        <v>41893</v>
      </c>
      <c r="BC3970" s="91" t="s">
        <v>87</v>
      </c>
    </row>
    <row r="3971" spans="1:55">
      <c r="A3971" s="91">
        <f t="shared" ref="A3971:A4034" si="62">A3970+1</f>
        <v>3970</v>
      </c>
      <c r="B3971" s="91">
        <v>1554001</v>
      </c>
      <c r="C3971" s="91">
        <v>70</v>
      </c>
      <c r="D3971" s="91">
        <v>99</v>
      </c>
      <c r="E3971" s="91">
        <v>15540</v>
      </c>
      <c r="F3971" s="91">
        <v>1</v>
      </c>
      <c r="G3971" s="91" t="s">
        <v>29174</v>
      </c>
      <c r="H3971" s="91" t="s">
        <v>1262</v>
      </c>
      <c r="I3971" s="91" t="s">
        <v>33149</v>
      </c>
      <c r="J3971" s="91" t="s">
        <v>29174</v>
      </c>
      <c r="K3971" s="91" t="s">
        <v>710</v>
      </c>
      <c r="L3971" s="91" t="s">
        <v>711</v>
      </c>
      <c r="M3971" s="91" t="s">
        <v>712</v>
      </c>
      <c r="O3971" s="91" t="s">
        <v>33150</v>
      </c>
      <c r="P3971" s="91" t="s">
        <v>87</v>
      </c>
      <c r="U3971" s="91">
        <v>1</v>
      </c>
      <c r="V3971" s="91">
        <v>500000</v>
      </c>
      <c r="W3971" s="91">
        <v>0</v>
      </c>
      <c r="X3971" s="91">
        <v>100</v>
      </c>
      <c r="Y3971" s="91">
        <v>120</v>
      </c>
      <c r="Z3971" s="91">
        <v>0</v>
      </c>
      <c r="AA3971" s="91">
        <v>0</v>
      </c>
      <c r="AB3971" s="91">
        <v>0</v>
      </c>
      <c r="AC3971" s="91">
        <v>0</v>
      </c>
      <c r="AD3971" s="91">
        <v>0</v>
      </c>
      <c r="AE3971" s="91">
        <v>0</v>
      </c>
      <c r="AF3971" s="91">
        <v>1</v>
      </c>
      <c r="AG3971" s="91">
        <v>64</v>
      </c>
      <c r="AH3971" s="91">
        <v>5033</v>
      </c>
      <c r="AI3971" s="91">
        <v>2</v>
      </c>
      <c r="AJ3971" s="91" t="s">
        <v>33151</v>
      </c>
      <c r="AK3971" s="91">
        <v>0</v>
      </c>
      <c r="AL3971" s="91">
        <v>0</v>
      </c>
      <c r="AM3971" s="91" t="s">
        <v>87</v>
      </c>
      <c r="AO3971" s="91">
        <v>1</v>
      </c>
      <c r="AP3971" s="91">
        <v>2</v>
      </c>
      <c r="AQ3971" s="91">
        <v>1512469</v>
      </c>
      <c r="AR3971" s="91" t="s">
        <v>87</v>
      </c>
      <c r="AU3971" s="93">
        <v>42060</v>
      </c>
      <c r="AW3971" s="91">
        <v>1</v>
      </c>
      <c r="AX3971" s="91">
        <v>0</v>
      </c>
      <c r="AZ3971" s="92">
        <v>36680</v>
      </c>
      <c r="BA3971" s="91" t="s">
        <v>183</v>
      </c>
      <c r="BB3971" s="92">
        <v>42057</v>
      </c>
      <c r="BC3971" s="91" t="s">
        <v>87</v>
      </c>
    </row>
    <row r="3972" spans="1:55">
      <c r="A3972" s="91">
        <f t="shared" si="62"/>
        <v>3971</v>
      </c>
      <c r="B3972" s="91">
        <v>1576001</v>
      </c>
      <c r="C3972" s="91">
        <v>70</v>
      </c>
      <c r="D3972" s="91">
        <v>99</v>
      </c>
      <c r="E3972" s="91">
        <v>15760</v>
      </c>
      <c r="F3972" s="91">
        <v>1</v>
      </c>
      <c r="G3972" s="91" t="s">
        <v>33152</v>
      </c>
      <c r="I3972" s="91" t="s">
        <v>33153</v>
      </c>
      <c r="J3972" s="91" t="s">
        <v>33152</v>
      </c>
      <c r="K3972" s="91" t="s">
        <v>33154</v>
      </c>
      <c r="L3972" s="91" t="s">
        <v>33155</v>
      </c>
      <c r="O3972" s="91" t="s">
        <v>33156</v>
      </c>
      <c r="P3972" s="91" t="s">
        <v>87</v>
      </c>
      <c r="U3972" s="91">
        <v>0</v>
      </c>
      <c r="V3972" s="91">
        <v>500000</v>
      </c>
      <c r="W3972" s="91">
        <v>0</v>
      </c>
      <c r="X3972" s="91">
        <v>100</v>
      </c>
      <c r="Y3972" s="91">
        <v>120</v>
      </c>
      <c r="Z3972" s="91">
        <v>40</v>
      </c>
      <c r="AA3972" s="91">
        <v>60</v>
      </c>
      <c r="AB3972" s="91">
        <v>120</v>
      </c>
      <c r="AC3972" s="91">
        <v>0</v>
      </c>
      <c r="AD3972" s="91">
        <v>100</v>
      </c>
      <c r="AE3972" s="91">
        <v>120</v>
      </c>
      <c r="AF3972" s="91">
        <v>5</v>
      </c>
      <c r="AG3972" s="91">
        <v>829</v>
      </c>
      <c r="AH3972" s="91">
        <v>140052</v>
      </c>
      <c r="AI3972" s="91">
        <v>2</v>
      </c>
      <c r="AJ3972" s="91" t="s">
        <v>33157</v>
      </c>
      <c r="AK3972" s="91">
        <v>0</v>
      </c>
      <c r="AL3972" s="91">
        <v>0</v>
      </c>
      <c r="AM3972" s="91" t="s">
        <v>87</v>
      </c>
      <c r="AO3972" s="91">
        <v>0</v>
      </c>
      <c r="AP3972" s="91">
        <v>2</v>
      </c>
      <c r="AQ3972" s="91" t="s">
        <v>87</v>
      </c>
      <c r="AR3972" s="91" t="s">
        <v>87</v>
      </c>
      <c r="AW3972" s="91">
        <v>1</v>
      </c>
      <c r="AX3972" s="91">
        <v>0</v>
      </c>
      <c r="AZ3972" s="92">
        <v>36680</v>
      </c>
      <c r="BA3972" s="91" t="s">
        <v>183</v>
      </c>
      <c r="BB3972" s="92">
        <v>39122</v>
      </c>
      <c r="BC3972" s="91" t="s">
        <v>87</v>
      </c>
    </row>
    <row r="3973" spans="1:55">
      <c r="A3973" s="91">
        <f t="shared" si="62"/>
        <v>3972</v>
      </c>
      <c r="B3973" s="91">
        <v>1613001</v>
      </c>
      <c r="C3973" s="91">
        <v>50</v>
      </c>
      <c r="D3973" s="91">
        <v>99</v>
      </c>
      <c r="E3973" s="91">
        <v>16130</v>
      </c>
      <c r="F3973" s="91">
        <v>1</v>
      </c>
      <c r="G3973" s="91" t="s">
        <v>33158</v>
      </c>
      <c r="I3973" s="91" t="s">
        <v>33159</v>
      </c>
      <c r="J3973" s="91" t="s">
        <v>33158</v>
      </c>
      <c r="K3973" s="91" t="s">
        <v>2296</v>
      </c>
      <c r="L3973" s="91" t="s">
        <v>33160</v>
      </c>
      <c r="O3973" s="91" t="s">
        <v>33161</v>
      </c>
      <c r="P3973" s="91" t="s">
        <v>87</v>
      </c>
      <c r="U3973" s="91">
        <v>0</v>
      </c>
      <c r="V3973" s="91">
        <v>500000</v>
      </c>
      <c r="W3973" s="91">
        <v>40</v>
      </c>
      <c r="X3973" s="91">
        <v>60</v>
      </c>
      <c r="Y3973" s="91">
        <v>120</v>
      </c>
      <c r="Z3973" s="91">
        <v>40</v>
      </c>
      <c r="AA3973" s="91">
        <v>60</v>
      </c>
      <c r="AB3973" s="91">
        <v>120</v>
      </c>
      <c r="AC3973" s="91">
        <v>40</v>
      </c>
      <c r="AD3973" s="91">
        <v>60</v>
      </c>
      <c r="AE3973" s="91">
        <v>120</v>
      </c>
      <c r="AF3973" s="91">
        <v>155</v>
      </c>
      <c r="AG3973" s="91">
        <v>21</v>
      </c>
      <c r="AH3973" s="91">
        <v>1703</v>
      </c>
      <c r="AI3973" s="91">
        <v>1</v>
      </c>
      <c r="AJ3973" s="91" t="s">
        <v>33162</v>
      </c>
      <c r="AK3973" s="91">
        <v>0</v>
      </c>
      <c r="AL3973" s="91">
        <v>0</v>
      </c>
      <c r="AM3973" s="91" t="s">
        <v>87</v>
      </c>
      <c r="AO3973" s="91">
        <v>0</v>
      </c>
      <c r="AP3973" s="91">
        <v>2</v>
      </c>
      <c r="AQ3973" s="91" t="s">
        <v>87</v>
      </c>
      <c r="AR3973" s="91" t="s">
        <v>87</v>
      </c>
      <c r="AW3973" s="91">
        <v>1</v>
      </c>
      <c r="AX3973" s="91">
        <v>0</v>
      </c>
      <c r="AZ3973" s="92">
        <v>36680</v>
      </c>
      <c r="BA3973" s="91" t="s">
        <v>183</v>
      </c>
      <c r="BB3973" s="92">
        <v>36740</v>
      </c>
      <c r="BC3973" s="91" t="s">
        <v>87</v>
      </c>
    </row>
    <row r="3974" spans="1:55">
      <c r="A3974" s="91">
        <f t="shared" si="62"/>
        <v>3973</v>
      </c>
      <c r="B3974" s="91">
        <v>1631502</v>
      </c>
      <c r="C3974" s="91">
        <v>70</v>
      </c>
      <c r="D3974" s="91">
        <v>99</v>
      </c>
      <c r="E3974" s="91">
        <v>16315</v>
      </c>
      <c r="F3974" s="91">
        <v>2</v>
      </c>
      <c r="G3974" s="91" t="s">
        <v>16979</v>
      </c>
      <c r="H3974" s="91" t="s">
        <v>33163</v>
      </c>
      <c r="I3974" s="91" t="s">
        <v>941</v>
      </c>
      <c r="J3974" s="91" t="s">
        <v>942</v>
      </c>
      <c r="K3974" s="91" t="s">
        <v>33164</v>
      </c>
      <c r="L3974" s="91" t="s">
        <v>33165</v>
      </c>
      <c r="M3974" s="91" t="s">
        <v>33166</v>
      </c>
      <c r="N3974" s="91" t="s">
        <v>33167</v>
      </c>
      <c r="O3974" s="91" t="s">
        <v>33168</v>
      </c>
      <c r="P3974" s="91" t="s">
        <v>33169</v>
      </c>
      <c r="U3974" s="91">
        <v>1</v>
      </c>
      <c r="V3974" s="91">
        <v>500000</v>
      </c>
      <c r="W3974" s="91">
        <v>0</v>
      </c>
      <c r="X3974" s="91">
        <v>100</v>
      </c>
      <c r="Y3974" s="91">
        <v>120</v>
      </c>
      <c r="Z3974" s="91">
        <v>40</v>
      </c>
      <c r="AA3974" s="91">
        <v>60</v>
      </c>
      <c r="AB3974" s="91">
        <v>120</v>
      </c>
      <c r="AC3974" s="91">
        <v>0</v>
      </c>
      <c r="AD3974" s="91">
        <v>100</v>
      </c>
      <c r="AE3974" s="91">
        <v>120</v>
      </c>
      <c r="AF3974" s="91">
        <v>5</v>
      </c>
      <c r="AG3974" s="91">
        <v>802</v>
      </c>
      <c r="AH3974" s="91">
        <v>1209100</v>
      </c>
      <c r="AI3974" s="91">
        <v>1</v>
      </c>
      <c r="AJ3974" s="91" t="s">
        <v>947</v>
      </c>
      <c r="AK3974" s="91">
        <v>0</v>
      </c>
      <c r="AL3974" s="91">
        <v>0</v>
      </c>
      <c r="AM3974" s="91" t="s">
        <v>87</v>
      </c>
      <c r="AO3974" s="91">
        <v>0</v>
      </c>
      <c r="AP3974" s="91">
        <v>2</v>
      </c>
      <c r="AQ3974" s="91">
        <v>1608195</v>
      </c>
      <c r="AR3974" s="91" t="s">
        <v>87</v>
      </c>
      <c r="AU3974" s="93">
        <v>42546</v>
      </c>
      <c r="AW3974" s="91">
        <v>1</v>
      </c>
      <c r="AX3974" s="91">
        <v>0</v>
      </c>
      <c r="AZ3974" s="92">
        <v>36680</v>
      </c>
      <c r="BA3974" s="91" t="s">
        <v>183</v>
      </c>
      <c r="BB3974" s="92">
        <v>42885</v>
      </c>
      <c r="BC3974" s="91" t="s">
        <v>87</v>
      </c>
    </row>
    <row r="3975" spans="1:55">
      <c r="A3975" s="91">
        <f t="shared" si="62"/>
        <v>3974</v>
      </c>
      <c r="B3975" s="91">
        <v>1631504</v>
      </c>
      <c r="C3975" s="91">
        <v>70</v>
      </c>
      <c r="D3975" s="91">
        <v>99</v>
      </c>
      <c r="E3975" s="91" t="s">
        <v>87</v>
      </c>
      <c r="F3975" s="91" t="s">
        <v>87</v>
      </c>
      <c r="G3975" s="91" t="s">
        <v>16979</v>
      </c>
      <c r="H3975" s="91" t="s">
        <v>33170</v>
      </c>
      <c r="I3975" s="91" t="s">
        <v>941</v>
      </c>
      <c r="J3975" s="91" t="s">
        <v>942</v>
      </c>
      <c r="K3975" s="91" t="s">
        <v>33171</v>
      </c>
      <c r="L3975" s="91" t="s">
        <v>33172</v>
      </c>
      <c r="O3975" s="91" t="s">
        <v>33173</v>
      </c>
      <c r="P3975" s="91" t="s">
        <v>33174</v>
      </c>
      <c r="U3975" s="91">
        <v>1</v>
      </c>
      <c r="V3975" s="91">
        <v>500000</v>
      </c>
      <c r="W3975" s="91">
        <v>0</v>
      </c>
      <c r="X3975" s="91">
        <v>100</v>
      </c>
      <c r="Y3975" s="91">
        <v>120</v>
      </c>
      <c r="Z3975" s="91">
        <v>40</v>
      </c>
      <c r="AA3975" s="91">
        <v>60</v>
      </c>
      <c r="AB3975" s="91">
        <v>120</v>
      </c>
      <c r="AC3975" s="91">
        <v>0</v>
      </c>
      <c r="AD3975" s="91">
        <v>100</v>
      </c>
      <c r="AE3975" s="91">
        <v>120</v>
      </c>
      <c r="AF3975" s="91">
        <v>5</v>
      </c>
      <c r="AG3975" s="91">
        <v>802</v>
      </c>
      <c r="AH3975" s="91">
        <v>1209100</v>
      </c>
      <c r="AI3975" s="91">
        <v>1</v>
      </c>
      <c r="AJ3975" s="91" t="s">
        <v>947</v>
      </c>
      <c r="AK3975" s="91">
        <v>0</v>
      </c>
      <c r="AL3975" s="91">
        <v>0</v>
      </c>
      <c r="AM3975" s="91" t="s">
        <v>87</v>
      </c>
      <c r="AO3975" s="91">
        <v>0</v>
      </c>
      <c r="AP3975" s="91">
        <v>2</v>
      </c>
      <c r="AQ3975" s="91">
        <v>1608195</v>
      </c>
      <c r="AR3975" s="91" t="s">
        <v>87</v>
      </c>
      <c r="AU3975" s="93">
        <v>42546</v>
      </c>
      <c r="AW3975" s="91">
        <v>1</v>
      </c>
      <c r="AX3975" s="91">
        <v>0</v>
      </c>
      <c r="AZ3975" s="92">
        <v>37196</v>
      </c>
      <c r="BA3975" s="91" t="s">
        <v>183</v>
      </c>
      <c r="BB3975" s="92">
        <v>42689</v>
      </c>
      <c r="BC3975" s="91" t="s">
        <v>87</v>
      </c>
    </row>
    <row r="3976" spans="1:55">
      <c r="A3976" s="91">
        <f t="shared" si="62"/>
        <v>3975</v>
      </c>
      <c r="B3976" s="91">
        <v>1643001</v>
      </c>
      <c r="C3976" s="91">
        <v>50</v>
      </c>
      <c r="D3976" s="91">
        <v>99</v>
      </c>
      <c r="E3976" s="91">
        <v>16430</v>
      </c>
      <c r="F3976" s="91">
        <v>1</v>
      </c>
      <c r="G3976" s="91" t="s">
        <v>33175</v>
      </c>
      <c r="I3976" s="91" t="s">
        <v>33176</v>
      </c>
      <c r="J3976" s="91" t="s">
        <v>33177</v>
      </c>
      <c r="K3976" s="91" t="s">
        <v>779</v>
      </c>
      <c r="L3976" s="91" t="s">
        <v>780</v>
      </c>
      <c r="O3976" s="91" t="s">
        <v>33178</v>
      </c>
      <c r="P3976" s="91" t="s">
        <v>33179</v>
      </c>
      <c r="R3976" s="91" t="s">
        <v>33180</v>
      </c>
      <c r="S3976" s="91" t="s">
        <v>33181</v>
      </c>
      <c r="T3976" s="91" t="s">
        <v>201</v>
      </c>
      <c r="U3976" s="91">
        <v>1</v>
      </c>
      <c r="V3976" s="91">
        <v>500000</v>
      </c>
      <c r="W3976" s="91">
        <v>0</v>
      </c>
      <c r="X3976" s="91">
        <v>100</v>
      </c>
      <c r="Y3976" s="91">
        <v>120</v>
      </c>
      <c r="Z3976" s="91">
        <v>40</v>
      </c>
      <c r="AA3976" s="91">
        <v>60</v>
      </c>
      <c r="AB3976" s="91">
        <v>120</v>
      </c>
      <c r="AC3976" s="91">
        <v>40</v>
      </c>
      <c r="AD3976" s="91">
        <v>60</v>
      </c>
      <c r="AE3976" s="91">
        <v>120</v>
      </c>
      <c r="AF3976" s="91">
        <v>9</v>
      </c>
      <c r="AG3976" s="91">
        <v>482</v>
      </c>
      <c r="AH3976" s="91">
        <v>7003620</v>
      </c>
      <c r="AI3976" s="91">
        <v>2</v>
      </c>
      <c r="AJ3976" s="91" t="s">
        <v>33182</v>
      </c>
      <c r="AK3976" s="91">
        <v>0</v>
      </c>
      <c r="AL3976" s="91">
        <v>1</v>
      </c>
      <c r="AM3976" s="91">
        <v>23103606028000</v>
      </c>
      <c r="AN3976" s="91" t="s">
        <v>271</v>
      </c>
      <c r="AO3976" s="91">
        <v>1</v>
      </c>
      <c r="AP3976" s="91">
        <v>2</v>
      </c>
      <c r="AQ3976" s="91">
        <v>1574478</v>
      </c>
      <c r="AR3976" s="91" t="s">
        <v>87</v>
      </c>
      <c r="AU3976" s="93">
        <v>42060</v>
      </c>
      <c r="AW3976" s="91">
        <v>1</v>
      </c>
      <c r="AX3976" s="91">
        <v>0</v>
      </c>
      <c r="AZ3976" s="92">
        <v>36680</v>
      </c>
      <c r="BA3976" s="91" t="s">
        <v>183</v>
      </c>
      <c r="BB3976" s="92">
        <v>42057</v>
      </c>
      <c r="BC3976" s="91" t="s">
        <v>87</v>
      </c>
    </row>
    <row r="3977" spans="1:55">
      <c r="A3977" s="91">
        <f t="shared" si="62"/>
        <v>3976</v>
      </c>
      <c r="B3977" s="91">
        <v>1706001</v>
      </c>
      <c r="C3977" s="91">
        <v>70</v>
      </c>
      <c r="D3977" s="91">
        <v>99</v>
      </c>
      <c r="E3977" s="91">
        <v>17060</v>
      </c>
      <c r="F3977" s="91">
        <v>1</v>
      </c>
      <c r="G3977" s="91" t="s">
        <v>33183</v>
      </c>
      <c r="I3977" s="91" t="s">
        <v>33184</v>
      </c>
      <c r="J3977" s="91" t="s">
        <v>3900</v>
      </c>
      <c r="K3977" s="91" t="s">
        <v>33185</v>
      </c>
      <c r="L3977" s="91" t="s">
        <v>33186</v>
      </c>
      <c r="O3977" s="91" t="s">
        <v>33187</v>
      </c>
      <c r="P3977" s="91" t="s">
        <v>33188</v>
      </c>
      <c r="U3977" s="91">
        <v>1</v>
      </c>
      <c r="V3977" s="91">
        <v>500000</v>
      </c>
      <c r="W3977" s="91">
        <v>0</v>
      </c>
      <c r="X3977" s="91">
        <v>100</v>
      </c>
      <c r="Y3977" s="91">
        <v>120</v>
      </c>
      <c r="Z3977" s="91">
        <v>40</v>
      </c>
      <c r="AA3977" s="91">
        <v>60</v>
      </c>
      <c r="AB3977" s="91">
        <v>120</v>
      </c>
      <c r="AC3977" s="91">
        <v>0</v>
      </c>
      <c r="AD3977" s="91">
        <v>100</v>
      </c>
      <c r="AE3977" s="91">
        <v>120</v>
      </c>
      <c r="AF3977" s="91">
        <v>5</v>
      </c>
      <c r="AG3977" s="91">
        <v>58</v>
      </c>
      <c r="AH3977" s="91">
        <v>110066</v>
      </c>
      <c r="AI3977" s="91">
        <v>1</v>
      </c>
      <c r="AJ3977" s="91" t="s">
        <v>909</v>
      </c>
      <c r="AK3977" s="91">
        <v>0</v>
      </c>
      <c r="AL3977" s="91">
        <v>0</v>
      </c>
      <c r="AM3977" s="91" t="s">
        <v>87</v>
      </c>
      <c r="AO3977" s="91">
        <v>0</v>
      </c>
      <c r="AP3977" s="91">
        <v>2</v>
      </c>
      <c r="AQ3977" s="91">
        <v>1239915</v>
      </c>
      <c r="AR3977" s="91" t="s">
        <v>87</v>
      </c>
      <c r="AU3977" s="93">
        <v>42060</v>
      </c>
      <c r="AW3977" s="91">
        <v>1</v>
      </c>
      <c r="AX3977" s="91">
        <v>0</v>
      </c>
      <c r="AZ3977" s="92">
        <v>36680</v>
      </c>
      <c r="BA3977" s="91" t="s">
        <v>183</v>
      </c>
      <c r="BB3977" s="92">
        <v>42870</v>
      </c>
      <c r="BC3977" s="91" t="s">
        <v>87</v>
      </c>
    </row>
    <row r="3978" spans="1:55">
      <c r="A3978" s="91">
        <f t="shared" si="62"/>
        <v>3977</v>
      </c>
      <c r="B3978" s="91">
        <v>1718001</v>
      </c>
      <c r="C3978" s="91">
        <v>70</v>
      </c>
      <c r="D3978" s="91">
        <v>99</v>
      </c>
      <c r="E3978" s="91">
        <v>17180</v>
      </c>
      <c r="F3978" s="91">
        <v>1</v>
      </c>
      <c r="G3978" s="91" t="s">
        <v>33189</v>
      </c>
      <c r="I3978" s="91" t="s">
        <v>33190</v>
      </c>
      <c r="J3978" s="91" t="s">
        <v>33189</v>
      </c>
      <c r="K3978" s="91" t="s">
        <v>25981</v>
      </c>
      <c r="L3978" s="91" t="s">
        <v>33191</v>
      </c>
      <c r="O3978" s="91" t="s">
        <v>33192</v>
      </c>
      <c r="P3978" s="91" t="s">
        <v>87</v>
      </c>
      <c r="U3978" s="91">
        <v>0</v>
      </c>
      <c r="V3978" s="91">
        <v>500000</v>
      </c>
      <c r="W3978" s="91">
        <v>100</v>
      </c>
      <c r="X3978" s="91">
        <v>0</v>
      </c>
      <c r="Y3978" s="91">
        <v>0</v>
      </c>
      <c r="Z3978" s="91">
        <v>0</v>
      </c>
      <c r="AA3978" s="91">
        <v>0</v>
      </c>
      <c r="AB3978" s="91">
        <v>0</v>
      </c>
      <c r="AC3978" s="91">
        <v>0</v>
      </c>
      <c r="AD3978" s="91">
        <v>0</v>
      </c>
      <c r="AE3978" s="91">
        <v>0</v>
      </c>
      <c r="AF3978" s="91">
        <v>9</v>
      </c>
      <c r="AG3978" s="91">
        <v>131</v>
      </c>
      <c r="AH3978" s="91">
        <v>209787</v>
      </c>
      <c r="AI3978" s="91">
        <v>2</v>
      </c>
      <c r="AJ3978" s="91" t="s">
        <v>33193</v>
      </c>
      <c r="AK3978" s="91">
        <v>0</v>
      </c>
      <c r="AL3978" s="91">
        <v>0</v>
      </c>
      <c r="AM3978" s="91" t="s">
        <v>87</v>
      </c>
      <c r="AO3978" s="91">
        <v>0</v>
      </c>
      <c r="AP3978" s="91">
        <v>2</v>
      </c>
      <c r="AQ3978" s="91" t="s">
        <v>87</v>
      </c>
      <c r="AR3978" s="91" t="s">
        <v>87</v>
      </c>
      <c r="AW3978" s="91">
        <v>1</v>
      </c>
      <c r="AX3978" s="91">
        <v>0</v>
      </c>
      <c r="AY3978" s="91">
        <v>0</v>
      </c>
      <c r="AZ3978" s="92">
        <v>36680</v>
      </c>
      <c r="BA3978" s="91" t="s">
        <v>183</v>
      </c>
      <c r="BB3978" s="92">
        <v>36740</v>
      </c>
      <c r="BC3978" s="91" t="s">
        <v>87</v>
      </c>
    </row>
    <row r="3979" spans="1:55">
      <c r="A3979" s="91">
        <f t="shared" si="62"/>
        <v>3978</v>
      </c>
      <c r="B3979" s="91">
        <v>1722001</v>
      </c>
      <c r="C3979" s="91">
        <v>70</v>
      </c>
      <c r="D3979" s="91">
        <v>99</v>
      </c>
      <c r="E3979" s="91">
        <v>17220</v>
      </c>
      <c r="F3979" s="91">
        <v>1</v>
      </c>
      <c r="G3979" s="91" t="s">
        <v>33194</v>
      </c>
      <c r="I3979" s="91" t="s">
        <v>33195</v>
      </c>
      <c r="J3979" s="91" t="s">
        <v>33194</v>
      </c>
      <c r="K3979" s="91" t="s">
        <v>33196</v>
      </c>
      <c r="L3979" s="91" t="s">
        <v>33197</v>
      </c>
      <c r="O3979" s="91" t="s">
        <v>33198</v>
      </c>
      <c r="P3979" s="91" t="s">
        <v>33199</v>
      </c>
      <c r="U3979" s="91">
        <v>0</v>
      </c>
      <c r="V3979" s="91">
        <v>500000</v>
      </c>
      <c r="W3979" s="91">
        <v>100</v>
      </c>
      <c r="X3979" s="91">
        <v>0</v>
      </c>
      <c r="Y3979" s="91">
        <v>0</v>
      </c>
      <c r="Z3979" s="91">
        <v>100</v>
      </c>
      <c r="AA3979" s="91">
        <v>0</v>
      </c>
      <c r="AB3979" s="91">
        <v>0</v>
      </c>
      <c r="AC3979" s="91">
        <v>100</v>
      </c>
      <c r="AD3979" s="91">
        <v>0</v>
      </c>
      <c r="AE3979" s="91">
        <v>0</v>
      </c>
      <c r="AF3979" s="91">
        <v>5</v>
      </c>
      <c r="AG3979" s="91">
        <v>205</v>
      </c>
      <c r="AH3979" s="91">
        <v>307838</v>
      </c>
      <c r="AI3979" s="91">
        <v>2</v>
      </c>
      <c r="AJ3979" s="91" t="s">
        <v>5421</v>
      </c>
      <c r="AK3979" s="91">
        <v>0</v>
      </c>
      <c r="AL3979" s="91">
        <v>0</v>
      </c>
      <c r="AM3979" s="91" t="s">
        <v>87</v>
      </c>
      <c r="AO3979" s="91">
        <v>0</v>
      </c>
      <c r="AP3979" s="91">
        <v>2</v>
      </c>
      <c r="AQ3979" s="91" t="s">
        <v>87</v>
      </c>
      <c r="AR3979" s="91" t="s">
        <v>87</v>
      </c>
      <c r="AW3979" s="91">
        <v>1</v>
      </c>
      <c r="AX3979" s="91">
        <v>0</v>
      </c>
      <c r="AZ3979" s="92">
        <v>36680</v>
      </c>
      <c r="BA3979" s="91" t="s">
        <v>183</v>
      </c>
      <c r="BB3979" s="92">
        <v>40379</v>
      </c>
      <c r="BC3979" s="91" t="s">
        <v>87</v>
      </c>
    </row>
    <row r="3980" spans="1:55">
      <c r="A3980" s="91">
        <f t="shared" si="62"/>
        <v>3979</v>
      </c>
      <c r="B3980" s="91">
        <v>1723001</v>
      </c>
      <c r="C3980" s="91">
        <v>70</v>
      </c>
      <c r="D3980" s="91">
        <v>99</v>
      </c>
      <c r="E3980" s="91">
        <v>17230</v>
      </c>
      <c r="F3980" s="91">
        <v>1</v>
      </c>
      <c r="G3980" s="91" t="s">
        <v>33200</v>
      </c>
      <c r="I3980" s="91" t="s">
        <v>33201</v>
      </c>
      <c r="J3980" s="91" t="s">
        <v>33202</v>
      </c>
      <c r="K3980" s="91" t="s">
        <v>33203</v>
      </c>
      <c r="L3980" s="91" t="s">
        <v>33204</v>
      </c>
      <c r="O3980" s="91" t="s">
        <v>33205</v>
      </c>
      <c r="P3980" s="91" t="s">
        <v>33206</v>
      </c>
      <c r="U3980" s="91">
        <v>1</v>
      </c>
      <c r="V3980" s="91">
        <v>500000</v>
      </c>
      <c r="W3980" s="91">
        <v>0</v>
      </c>
      <c r="X3980" s="91">
        <v>100</v>
      </c>
      <c r="Y3980" s="91">
        <v>120</v>
      </c>
      <c r="Z3980" s="91">
        <v>40</v>
      </c>
      <c r="AA3980" s="91">
        <v>60</v>
      </c>
      <c r="AB3980" s="91">
        <v>120</v>
      </c>
      <c r="AC3980" s="91">
        <v>0</v>
      </c>
      <c r="AD3980" s="91">
        <v>100</v>
      </c>
      <c r="AE3980" s="91">
        <v>120</v>
      </c>
      <c r="AF3980" s="91">
        <v>9</v>
      </c>
      <c r="AG3980" s="91">
        <v>117</v>
      </c>
      <c r="AH3980" s="91">
        <v>216399</v>
      </c>
      <c r="AI3980" s="91">
        <v>2</v>
      </c>
      <c r="AJ3980" s="91" t="s">
        <v>33207</v>
      </c>
      <c r="AK3980" s="91">
        <v>0</v>
      </c>
      <c r="AL3980" s="91">
        <v>0</v>
      </c>
      <c r="AM3980" s="91" t="s">
        <v>87</v>
      </c>
      <c r="AO3980" s="91">
        <v>0</v>
      </c>
      <c r="AP3980" s="91">
        <v>2</v>
      </c>
      <c r="AQ3980" s="91">
        <v>1566772</v>
      </c>
      <c r="AR3980" s="91" t="s">
        <v>87</v>
      </c>
      <c r="AU3980" s="93">
        <v>42060</v>
      </c>
      <c r="AW3980" s="91">
        <v>1</v>
      </c>
      <c r="AX3980" s="91">
        <v>0</v>
      </c>
      <c r="AZ3980" s="92">
        <v>36680</v>
      </c>
      <c r="BA3980" s="91" t="s">
        <v>183</v>
      </c>
      <c r="BB3980" s="92">
        <v>42057</v>
      </c>
      <c r="BC3980" s="91" t="s">
        <v>87</v>
      </c>
    </row>
    <row r="3981" spans="1:55">
      <c r="A3981" s="91">
        <f t="shared" si="62"/>
        <v>3980</v>
      </c>
      <c r="B3981" s="91">
        <v>1725003</v>
      </c>
      <c r="C3981" s="91">
        <v>70</v>
      </c>
      <c r="D3981" s="91">
        <v>99</v>
      </c>
      <c r="E3981" s="91">
        <v>17250</v>
      </c>
      <c r="F3981" s="91">
        <v>3</v>
      </c>
      <c r="G3981" s="91" t="s">
        <v>922</v>
      </c>
      <c r="H3981" s="91" t="s">
        <v>33208</v>
      </c>
      <c r="I3981" s="91" t="s">
        <v>33209</v>
      </c>
      <c r="J3981" s="91" t="s">
        <v>925</v>
      </c>
      <c r="K3981" s="91" t="s">
        <v>819</v>
      </c>
      <c r="L3981" s="91" t="s">
        <v>33210</v>
      </c>
      <c r="O3981" s="91" t="s">
        <v>33211</v>
      </c>
      <c r="P3981" s="91" t="s">
        <v>87</v>
      </c>
      <c r="R3981" s="91" t="s">
        <v>33212</v>
      </c>
      <c r="S3981" s="91" t="s">
        <v>33213</v>
      </c>
      <c r="T3981" s="91" t="s">
        <v>33214</v>
      </c>
      <c r="U3981" s="91">
        <v>0</v>
      </c>
      <c r="V3981" s="91">
        <v>500000</v>
      </c>
      <c r="W3981" s="91">
        <v>0</v>
      </c>
      <c r="X3981" s="91">
        <v>100</v>
      </c>
      <c r="Y3981" s="91">
        <v>120</v>
      </c>
      <c r="Z3981" s="91">
        <v>100</v>
      </c>
      <c r="AA3981" s="91">
        <v>0</v>
      </c>
      <c r="AB3981" s="91">
        <v>0</v>
      </c>
      <c r="AC3981" s="91">
        <v>100</v>
      </c>
      <c r="AD3981" s="91">
        <v>0</v>
      </c>
      <c r="AE3981" s="91">
        <v>0</v>
      </c>
      <c r="AF3981" s="91">
        <v>10</v>
      </c>
      <c r="AG3981" s="91">
        <v>51</v>
      </c>
      <c r="AH3981" s="91">
        <v>4687769</v>
      </c>
      <c r="AI3981" s="91">
        <v>1</v>
      </c>
      <c r="AJ3981" s="91" t="s">
        <v>33215</v>
      </c>
      <c r="AK3981" s="91">
        <v>0</v>
      </c>
      <c r="AL3981" s="91">
        <v>0</v>
      </c>
      <c r="AM3981" s="91" t="s">
        <v>87</v>
      </c>
      <c r="AO3981" s="91">
        <v>0</v>
      </c>
      <c r="AP3981" s="91">
        <v>2</v>
      </c>
      <c r="AQ3981" s="91" t="s">
        <v>87</v>
      </c>
      <c r="AR3981" s="91" t="s">
        <v>87</v>
      </c>
      <c r="AW3981" s="91">
        <v>1</v>
      </c>
      <c r="AX3981" s="91">
        <v>0</v>
      </c>
      <c r="AZ3981" s="92">
        <v>36680</v>
      </c>
      <c r="BA3981" s="91" t="s">
        <v>183</v>
      </c>
      <c r="BB3981" s="92">
        <v>42536</v>
      </c>
      <c r="BC3981" s="91" t="s">
        <v>87</v>
      </c>
    </row>
    <row r="3982" spans="1:55">
      <c r="A3982" s="91">
        <f t="shared" si="62"/>
        <v>3981</v>
      </c>
      <c r="B3982" s="91">
        <v>1725005</v>
      </c>
      <c r="C3982" s="91">
        <v>70</v>
      </c>
      <c r="D3982" s="91">
        <v>99</v>
      </c>
      <c r="E3982" s="91">
        <v>17250</v>
      </c>
      <c r="F3982" s="91">
        <v>5</v>
      </c>
      <c r="G3982" s="91" t="s">
        <v>922</v>
      </c>
      <c r="H3982" s="91" t="s">
        <v>33216</v>
      </c>
      <c r="I3982" s="91" t="s">
        <v>33190</v>
      </c>
      <c r="J3982" s="91" t="s">
        <v>922</v>
      </c>
      <c r="K3982" s="91" t="s">
        <v>14230</v>
      </c>
      <c r="L3982" s="91" t="s">
        <v>33217</v>
      </c>
      <c r="O3982" s="91" t="s">
        <v>33218</v>
      </c>
      <c r="P3982" s="91" t="s">
        <v>87</v>
      </c>
      <c r="U3982" s="91">
        <v>0</v>
      </c>
      <c r="V3982" s="91">
        <v>500000</v>
      </c>
      <c r="W3982" s="91">
        <v>0</v>
      </c>
      <c r="X3982" s="91">
        <v>100</v>
      </c>
      <c r="Y3982" s="91">
        <v>120</v>
      </c>
      <c r="Z3982" s="91">
        <v>100</v>
      </c>
      <c r="AA3982" s="91">
        <v>0</v>
      </c>
      <c r="AB3982" s="91">
        <v>0</v>
      </c>
      <c r="AC3982" s="91">
        <v>100</v>
      </c>
      <c r="AD3982" s="91">
        <v>0</v>
      </c>
      <c r="AE3982" s="91">
        <v>0</v>
      </c>
      <c r="AF3982" s="91">
        <v>10</v>
      </c>
      <c r="AG3982" s="91">
        <v>51</v>
      </c>
      <c r="AH3982" s="91">
        <v>4726372</v>
      </c>
      <c r="AI3982" s="91">
        <v>1</v>
      </c>
      <c r="AJ3982" s="91" t="s">
        <v>33219</v>
      </c>
      <c r="AK3982" s="91">
        <v>0</v>
      </c>
      <c r="AL3982" s="91">
        <v>0</v>
      </c>
      <c r="AM3982" s="91" t="s">
        <v>87</v>
      </c>
      <c r="AO3982" s="91">
        <v>0</v>
      </c>
      <c r="AP3982" s="91">
        <v>2</v>
      </c>
      <c r="AQ3982" s="91" t="s">
        <v>87</v>
      </c>
      <c r="AR3982" s="91" t="s">
        <v>87</v>
      </c>
      <c r="AW3982" s="91">
        <v>1</v>
      </c>
      <c r="AX3982" s="91">
        <v>0</v>
      </c>
      <c r="AZ3982" s="92">
        <v>36680</v>
      </c>
      <c r="BA3982" s="91" t="s">
        <v>183</v>
      </c>
      <c r="BB3982" s="92">
        <v>39062</v>
      </c>
      <c r="BC3982" s="91" t="s">
        <v>87</v>
      </c>
    </row>
    <row r="3983" spans="1:55">
      <c r="A3983" s="91">
        <f t="shared" si="62"/>
        <v>3982</v>
      </c>
      <c r="B3983" s="91">
        <v>1757001</v>
      </c>
      <c r="C3983" s="91">
        <v>70</v>
      </c>
      <c r="D3983" s="91">
        <v>99</v>
      </c>
      <c r="E3983" s="91">
        <v>17570</v>
      </c>
      <c r="F3983" s="91">
        <v>1</v>
      </c>
      <c r="G3983" s="91" t="s">
        <v>16911</v>
      </c>
      <c r="I3983" s="91" t="s">
        <v>22280</v>
      </c>
      <c r="J3983" s="91" t="s">
        <v>16912</v>
      </c>
      <c r="K3983" s="91" t="s">
        <v>5522</v>
      </c>
      <c r="L3983" s="91" t="s">
        <v>33220</v>
      </c>
      <c r="O3983" s="91" t="s">
        <v>33221</v>
      </c>
      <c r="P3983" s="91" t="s">
        <v>33222</v>
      </c>
      <c r="R3983" s="91" t="s">
        <v>33223</v>
      </c>
      <c r="T3983" s="91" t="s">
        <v>385</v>
      </c>
      <c r="U3983" s="91">
        <v>1</v>
      </c>
      <c r="V3983" s="91">
        <v>500000</v>
      </c>
      <c r="W3983" s="91">
        <v>0</v>
      </c>
      <c r="X3983" s="91">
        <v>100</v>
      </c>
      <c r="Y3983" s="91">
        <v>120</v>
      </c>
      <c r="Z3983" s="91">
        <v>40</v>
      </c>
      <c r="AA3983" s="91">
        <v>60</v>
      </c>
      <c r="AB3983" s="91">
        <v>120</v>
      </c>
      <c r="AC3983" s="91">
        <v>0</v>
      </c>
      <c r="AD3983" s="91">
        <v>100</v>
      </c>
      <c r="AE3983" s="91">
        <v>120</v>
      </c>
      <c r="AF3983" s="91">
        <v>5</v>
      </c>
      <c r="AG3983" s="91">
        <v>58</v>
      </c>
      <c r="AH3983" s="91">
        <v>4607843</v>
      </c>
      <c r="AI3983" s="91">
        <v>1</v>
      </c>
      <c r="AJ3983" s="91" t="s">
        <v>6542</v>
      </c>
      <c r="AK3983" s="91">
        <v>0</v>
      </c>
      <c r="AL3983" s="91">
        <v>0</v>
      </c>
      <c r="AM3983" s="91" t="s">
        <v>87</v>
      </c>
      <c r="AO3983" s="91">
        <v>0</v>
      </c>
      <c r="AP3983" s="91">
        <v>2</v>
      </c>
      <c r="AQ3983" s="91">
        <v>1390979</v>
      </c>
      <c r="AR3983" s="91" t="s">
        <v>87</v>
      </c>
      <c r="AU3983" s="93">
        <v>42060</v>
      </c>
      <c r="AW3983" s="91">
        <v>1</v>
      </c>
      <c r="AX3983" s="91">
        <v>0</v>
      </c>
      <c r="AZ3983" s="92">
        <v>36680</v>
      </c>
      <c r="BA3983" s="91" t="s">
        <v>183</v>
      </c>
      <c r="BB3983" s="92">
        <v>42057</v>
      </c>
      <c r="BC3983" s="91" t="s">
        <v>87</v>
      </c>
    </row>
    <row r="3984" spans="1:55">
      <c r="A3984" s="91">
        <f t="shared" si="62"/>
        <v>3983</v>
      </c>
      <c r="B3984" s="91">
        <v>1781001</v>
      </c>
      <c r="C3984" s="91">
        <v>70</v>
      </c>
      <c r="D3984" s="91">
        <v>99</v>
      </c>
      <c r="E3984" s="91">
        <v>17810</v>
      </c>
      <c r="F3984" s="91">
        <v>1</v>
      </c>
      <c r="G3984" s="91" t="s">
        <v>33224</v>
      </c>
      <c r="H3984" s="91" t="s">
        <v>33225</v>
      </c>
      <c r="I3984" s="91" t="s">
        <v>33226</v>
      </c>
      <c r="J3984" s="91" t="s">
        <v>33224</v>
      </c>
      <c r="K3984" s="91" t="s">
        <v>33227</v>
      </c>
      <c r="L3984" s="91" t="s">
        <v>33228</v>
      </c>
      <c r="O3984" s="91" t="s">
        <v>33229</v>
      </c>
      <c r="P3984" s="91" t="s">
        <v>33230</v>
      </c>
      <c r="R3984" s="91" t="s">
        <v>33231</v>
      </c>
      <c r="T3984" s="91" t="s">
        <v>385</v>
      </c>
      <c r="U3984" s="91">
        <v>1</v>
      </c>
      <c r="V3984" s="91">
        <v>500000</v>
      </c>
      <c r="W3984" s="91">
        <v>0</v>
      </c>
      <c r="X3984" s="91">
        <v>0</v>
      </c>
      <c r="Y3984" s="91">
        <v>0</v>
      </c>
      <c r="Z3984" s="91">
        <v>0</v>
      </c>
      <c r="AA3984" s="91">
        <v>0</v>
      </c>
      <c r="AB3984" s="91">
        <v>0</v>
      </c>
      <c r="AC3984" s="91">
        <v>100</v>
      </c>
      <c r="AD3984" s="91">
        <v>0</v>
      </c>
      <c r="AE3984" s="91">
        <v>0</v>
      </c>
      <c r="AF3984" s="91">
        <v>5</v>
      </c>
      <c r="AG3984" s="91">
        <v>102</v>
      </c>
      <c r="AH3984" s="91">
        <v>3204184</v>
      </c>
      <c r="AI3984" s="91">
        <v>1</v>
      </c>
      <c r="AJ3984" s="91" t="s">
        <v>33232</v>
      </c>
      <c r="AK3984" s="91">
        <v>0</v>
      </c>
      <c r="AL3984" s="91">
        <v>0</v>
      </c>
      <c r="AM3984" s="91" t="s">
        <v>87</v>
      </c>
      <c r="AO3984" s="91">
        <v>0</v>
      </c>
      <c r="AP3984" s="91">
        <v>2</v>
      </c>
      <c r="AQ3984" s="91">
        <v>1372935</v>
      </c>
      <c r="AR3984" s="91" t="s">
        <v>87</v>
      </c>
      <c r="AU3984" s="93">
        <v>42302</v>
      </c>
      <c r="AW3984" s="91">
        <v>1</v>
      </c>
      <c r="AX3984" s="91">
        <v>0</v>
      </c>
      <c r="AZ3984" s="92">
        <v>36680</v>
      </c>
      <c r="BA3984" s="91" t="s">
        <v>183</v>
      </c>
      <c r="BB3984" s="92">
        <v>38145</v>
      </c>
      <c r="BC3984" s="91" t="s">
        <v>87</v>
      </c>
    </row>
    <row r="3985" spans="1:55">
      <c r="A3985" s="91">
        <f t="shared" si="62"/>
        <v>3984</v>
      </c>
      <c r="B3985" s="91">
        <v>1782001</v>
      </c>
      <c r="C3985" s="91">
        <v>70</v>
      </c>
      <c r="D3985" s="91">
        <v>99</v>
      </c>
      <c r="E3985" s="91">
        <v>17820</v>
      </c>
      <c r="F3985" s="91">
        <v>1</v>
      </c>
      <c r="G3985" s="91" t="s">
        <v>33224</v>
      </c>
      <c r="H3985" s="91" t="s">
        <v>33233</v>
      </c>
      <c r="I3985" s="91" t="s">
        <v>33226</v>
      </c>
      <c r="J3985" s="91" t="s">
        <v>33224</v>
      </c>
      <c r="K3985" s="91" t="s">
        <v>10428</v>
      </c>
      <c r="L3985" s="91" t="s">
        <v>33234</v>
      </c>
      <c r="M3985" s="91" t="s">
        <v>33235</v>
      </c>
      <c r="O3985" s="91" t="s">
        <v>33236</v>
      </c>
      <c r="P3985" s="91" t="s">
        <v>33237</v>
      </c>
      <c r="U3985" s="91">
        <v>1</v>
      </c>
      <c r="V3985" s="91">
        <v>500000</v>
      </c>
      <c r="W3985" s="91">
        <v>0</v>
      </c>
      <c r="X3985" s="91">
        <v>0</v>
      </c>
      <c r="Y3985" s="91">
        <v>0</v>
      </c>
      <c r="Z3985" s="91">
        <v>0</v>
      </c>
      <c r="AA3985" s="91">
        <v>0</v>
      </c>
      <c r="AB3985" s="91">
        <v>0</v>
      </c>
      <c r="AC3985" s="91">
        <v>100</v>
      </c>
      <c r="AD3985" s="91">
        <v>0</v>
      </c>
      <c r="AE3985" s="91">
        <v>0</v>
      </c>
      <c r="AF3985" s="91">
        <v>5</v>
      </c>
      <c r="AG3985" s="91">
        <v>102</v>
      </c>
      <c r="AH3985" s="91">
        <v>3223014</v>
      </c>
      <c r="AI3985" s="91">
        <v>1</v>
      </c>
      <c r="AJ3985" s="91" t="s">
        <v>33238</v>
      </c>
      <c r="AK3985" s="91">
        <v>0</v>
      </c>
      <c r="AL3985" s="91">
        <v>0</v>
      </c>
      <c r="AM3985" s="91" t="s">
        <v>87</v>
      </c>
      <c r="AO3985" s="91">
        <v>0</v>
      </c>
      <c r="AP3985" s="91">
        <v>2</v>
      </c>
      <c r="AQ3985" s="91">
        <v>1372935</v>
      </c>
      <c r="AR3985" s="91" t="s">
        <v>87</v>
      </c>
      <c r="AU3985" s="93">
        <v>42302</v>
      </c>
      <c r="AW3985" s="91">
        <v>1</v>
      </c>
      <c r="AX3985" s="91">
        <v>0</v>
      </c>
      <c r="AZ3985" s="92">
        <v>36680</v>
      </c>
      <c r="BA3985" s="91" t="s">
        <v>183</v>
      </c>
      <c r="BB3985" s="92">
        <v>39421</v>
      </c>
      <c r="BC3985" s="91" t="s">
        <v>87</v>
      </c>
    </row>
    <row r="3986" spans="1:55">
      <c r="A3986" s="91">
        <f t="shared" si="62"/>
        <v>3985</v>
      </c>
      <c r="B3986" s="91">
        <v>1789001</v>
      </c>
      <c r="C3986" s="91">
        <v>70</v>
      </c>
      <c r="D3986" s="91">
        <v>99</v>
      </c>
      <c r="E3986" s="91">
        <v>17890</v>
      </c>
      <c r="F3986" s="91">
        <v>1</v>
      </c>
      <c r="G3986" s="91" t="s">
        <v>33239</v>
      </c>
      <c r="H3986" s="91" t="s">
        <v>108</v>
      </c>
      <c r="I3986" s="91" t="s">
        <v>33240</v>
      </c>
      <c r="J3986" s="91" t="s">
        <v>33241</v>
      </c>
      <c r="K3986" s="91" t="s">
        <v>33242</v>
      </c>
      <c r="L3986" s="91" t="s">
        <v>33243</v>
      </c>
      <c r="O3986" s="91" t="s">
        <v>33244</v>
      </c>
      <c r="P3986" s="91" t="s">
        <v>33245</v>
      </c>
      <c r="R3986" s="91" t="s">
        <v>33246</v>
      </c>
      <c r="U3986" s="91">
        <v>1</v>
      </c>
      <c r="V3986" s="91">
        <v>500000</v>
      </c>
      <c r="W3986" s="91">
        <v>0</v>
      </c>
      <c r="X3986" s="91">
        <v>100</v>
      </c>
      <c r="Y3986" s="91">
        <v>120</v>
      </c>
      <c r="Z3986" s="91">
        <v>40</v>
      </c>
      <c r="AA3986" s="91">
        <v>60</v>
      </c>
      <c r="AB3986" s="91">
        <v>120</v>
      </c>
      <c r="AC3986" s="91">
        <v>0</v>
      </c>
      <c r="AD3986" s="91">
        <v>100</v>
      </c>
      <c r="AE3986" s="91">
        <v>120</v>
      </c>
      <c r="AF3986" s="91">
        <v>5</v>
      </c>
      <c r="AG3986" s="91">
        <v>173</v>
      </c>
      <c r="AH3986" s="91">
        <v>1693887</v>
      </c>
      <c r="AI3986" s="91">
        <v>1</v>
      </c>
      <c r="AJ3986" s="91" t="s">
        <v>33247</v>
      </c>
      <c r="AK3986" s="91">
        <v>0</v>
      </c>
      <c r="AL3986" s="91">
        <v>0</v>
      </c>
      <c r="AM3986" s="91" t="s">
        <v>87</v>
      </c>
      <c r="AO3986" s="91">
        <v>0</v>
      </c>
      <c r="AP3986" s="91">
        <v>2</v>
      </c>
      <c r="AQ3986" s="91">
        <v>1607060</v>
      </c>
      <c r="AR3986" s="91" t="s">
        <v>87</v>
      </c>
      <c r="AU3986" s="93">
        <v>42088</v>
      </c>
      <c r="AW3986" s="91">
        <v>1</v>
      </c>
      <c r="AX3986" s="91">
        <v>0</v>
      </c>
      <c r="AZ3986" s="92">
        <v>36680</v>
      </c>
      <c r="BA3986" s="91" t="s">
        <v>183</v>
      </c>
      <c r="BB3986" s="92">
        <v>42664</v>
      </c>
      <c r="BC3986" s="91" t="s">
        <v>87</v>
      </c>
    </row>
    <row r="3987" spans="1:55">
      <c r="A3987" s="91">
        <f t="shared" si="62"/>
        <v>3986</v>
      </c>
      <c r="B3987" s="91">
        <v>1871001</v>
      </c>
      <c r="C3987" s="91">
        <v>30</v>
      </c>
      <c r="D3987" s="91">
        <v>99</v>
      </c>
      <c r="E3987" s="91">
        <v>18710</v>
      </c>
      <c r="F3987" s="91">
        <v>1</v>
      </c>
      <c r="G3987" s="91" t="s">
        <v>31256</v>
      </c>
      <c r="I3987" s="91" t="s">
        <v>33248</v>
      </c>
      <c r="J3987" s="91" t="s">
        <v>31256</v>
      </c>
      <c r="K3987" s="91" t="s">
        <v>31258</v>
      </c>
      <c r="L3987" s="91" t="s">
        <v>33249</v>
      </c>
      <c r="O3987" s="91" t="s">
        <v>31260</v>
      </c>
      <c r="P3987" s="91" t="s">
        <v>31261</v>
      </c>
      <c r="R3987" s="91" t="s">
        <v>31262</v>
      </c>
      <c r="S3987" s="91" t="s">
        <v>33250</v>
      </c>
      <c r="T3987" s="91" t="s">
        <v>269</v>
      </c>
      <c r="U3987" s="91">
        <v>1</v>
      </c>
      <c r="V3987" s="91">
        <v>500000</v>
      </c>
      <c r="W3987" s="91">
        <v>0</v>
      </c>
      <c r="X3987" s="91">
        <v>100</v>
      </c>
      <c r="Y3987" s="91">
        <v>120</v>
      </c>
      <c r="Z3987" s="91">
        <v>0</v>
      </c>
      <c r="AA3987" s="91">
        <v>100</v>
      </c>
      <c r="AB3987" s="91">
        <v>120</v>
      </c>
      <c r="AC3987" s="91">
        <v>0</v>
      </c>
      <c r="AD3987" s="91">
        <v>100</v>
      </c>
      <c r="AE3987" s="91">
        <v>120</v>
      </c>
      <c r="AF3987" s="91">
        <v>1</v>
      </c>
      <c r="AG3987" s="91">
        <v>447</v>
      </c>
      <c r="AH3987" s="91">
        <v>4370667</v>
      </c>
      <c r="AI3987" s="91">
        <v>1</v>
      </c>
      <c r="AJ3987" s="91" t="s">
        <v>33251</v>
      </c>
      <c r="AK3987" s="91">
        <v>0</v>
      </c>
      <c r="AL3987" s="91">
        <v>0</v>
      </c>
      <c r="AM3987" s="91" t="s">
        <v>87</v>
      </c>
      <c r="AO3987" s="91">
        <v>0</v>
      </c>
      <c r="AP3987" s="91">
        <v>2</v>
      </c>
      <c r="AQ3987" s="91">
        <v>1354407</v>
      </c>
      <c r="AR3987" s="91" t="s">
        <v>87</v>
      </c>
      <c r="AU3987" s="93">
        <v>42060</v>
      </c>
      <c r="AW3987" s="91">
        <v>1</v>
      </c>
      <c r="AX3987" s="91">
        <v>0</v>
      </c>
      <c r="AZ3987" s="92">
        <v>36680</v>
      </c>
      <c r="BA3987" s="91" t="s">
        <v>183</v>
      </c>
      <c r="BB3987" s="92">
        <v>42057</v>
      </c>
      <c r="BC3987" s="91" t="s">
        <v>87</v>
      </c>
    </row>
    <row r="3988" spans="1:55">
      <c r="A3988" s="91">
        <f t="shared" si="62"/>
        <v>3987</v>
      </c>
      <c r="B3988" s="91">
        <v>1929001</v>
      </c>
      <c r="C3988" s="91">
        <v>50</v>
      </c>
      <c r="D3988" s="91">
        <v>99</v>
      </c>
      <c r="E3988" s="91">
        <v>19290</v>
      </c>
      <c r="F3988" s="91">
        <v>1</v>
      </c>
      <c r="G3988" s="91" t="s">
        <v>33252</v>
      </c>
      <c r="I3988" s="91" t="s">
        <v>33253</v>
      </c>
      <c r="J3988" s="91" t="s">
        <v>33254</v>
      </c>
      <c r="K3988" s="91" t="s">
        <v>2639</v>
      </c>
      <c r="L3988" s="91" t="s">
        <v>33255</v>
      </c>
      <c r="M3988" s="91" t="s">
        <v>33256</v>
      </c>
      <c r="O3988" s="91" t="s">
        <v>33257</v>
      </c>
      <c r="P3988" s="91" t="s">
        <v>87</v>
      </c>
      <c r="U3988" s="91">
        <v>0</v>
      </c>
      <c r="V3988" s="91">
        <v>500000</v>
      </c>
      <c r="W3988" s="91">
        <v>0</v>
      </c>
      <c r="X3988" s="91">
        <v>100</v>
      </c>
      <c r="Y3988" s="91">
        <v>120</v>
      </c>
      <c r="Z3988" s="91">
        <v>0</v>
      </c>
      <c r="AA3988" s="91">
        <v>100</v>
      </c>
      <c r="AB3988" s="91">
        <v>120</v>
      </c>
      <c r="AC3988" s="91">
        <v>0</v>
      </c>
      <c r="AD3988" s="91">
        <v>100</v>
      </c>
      <c r="AE3988" s="91">
        <v>120</v>
      </c>
      <c r="AF3988" s="91">
        <v>5</v>
      </c>
      <c r="AG3988" s="91">
        <v>401</v>
      </c>
      <c r="AH3988" s="91">
        <v>4598</v>
      </c>
      <c r="AI3988" s="91">
        <v>1</v>
      </c>
      <c r="AJ3988" s="91" t="s">
        <v>33258</v>
      </c>
      <c r="AK3988" s="91">
        <v>0</v>
      </c>
      <c r="AL3988" s="91">
        <v>0</v>
      </c>
      <c r="AM3988" s="91" t="s">
        <v>87</v>
      </c>
      <c r="AO3988" s="91">
        <v>0</v>
      </c>
      <c r="AP3988" s="91">
        <v>2</v>
      </c>
      <c r="AQ3988" s="91" t="s">
        <v>87</v>
      </c>
      <c r="AR3988" s="91" t="s">
        <v>87</v>
      </c>
      <c r="AW3988" s="91">
        <v>1</v>
      </c>
      <c r="AX3988" s="91">
        <v>0</v>
      </c>
      <c r="AZ3988" s="92">
        <v>36680</v>
      </c>
      <c r="BA3988" s="91" t="s">
        <v>183</v>
      </c>
      <c r="BB3988" s="92">
        <v>41978</v>
      </c>
      <c r="BC3988" s="91" t="s">
        <v>87</v>
      </c>
    </row>
    <row r="3989" spans="1:55">
      <c r="A3989" s="91">
        <f t="shared" si="62"/>
        <v>3988</v>
      </c>
      <c r="B3989" s="91">
        <v>1932001</v>
      </c>
      <c r="C3989" s="91">
        <v>94</v>
      </c>
      <c r="D3989" s="91">
        <v>99</v>
      </c>
      <c r="E3989" s="91">
        <v>19320</v>
      </c>
      <c r="F3989" s="91">
        <v>1</v>
      </c>
      <c r="G3989" s="91" t="s">
        <v>33259</v>
      </c>
      <c r="I3989" s="91" t="s">
        <v>33260</v>
      </c>
      <c r="J3989" s="91" t="s">
        <v>33259</v>
      </c>
      <c r="K3989" s="91" t="s">
        <v>2639</v>
      </c>
      <c r="L3989" s="91" t="s">
        <v>33261</v>
      </c>
      <c r="O3989" s="91" t="s">
        <v>33262</v>
      </c>
      <c r="P3989" s="91" t="s">
        <v>87</v>
      </c>
      <c r="U3989" s="91">
        <v>0</v>
      </c>
      <c r="V3989" s="91">
        <v>500000</v>
      </c>
      <c r="W3989" s="91">
        <v>30</v>
      </c>
      <c r="X3989" s="91">
        <v>70</v>
      </c>
      <c r="Y3989" s="91">
        <v>120</v>
      </c>
      <c r="Z3989" s="91">
        <v>0</v>
      </c>
      <c r="AA3989" s="91">
        <v>0</v>
      </c>
      <c r="AB3989" s="91">
        <v>0</v>
      </c>
      <c r="AC3989" s="91">
        <v>0</v>
      </c>
      <c r="AD3989" s="91">
        <v>0</v>
      </c>
      <c r="AE3989" s="91">
        <v>0</v>
      </c>
      <c r="AF3989" s="91">
        <v>5</v>
      </c>
      <c r="AG3989" s="91">
        <v>401</v>
      </c>
      <c r="AH3989" s="91">
        <v>1937578</v>
      </c>
      <c r="AI3989" s="91">
        <v>2</v>
      </c>
      <c r="AJ3989" s="91" t="s">
        <v>33263</v>
      </c>
      <c r="AK3989" s="91">
        <v>0</v>
      </c>
      <c r="AL3989" s="91">
        <v>0</v>
      </c>
      <c r="AM3989" s="91" t="s">
        <v>87</v>
      </c>
      <c r="AO3989" s="91">
        <v>0</v>
      </c>
      <c r="AP3989" s="91">
        <v>2</v>
      </c>
      <c r="AQ3989" s="91" t="s">
        <v>87</v>
      </c>
      <c r="AR3989" s="91" t="s">
        <v>87</v>
      </c>
      <c r="AW3989" s="91">
        <v>1</v>
      </c>
      <c r="AX3989" s="91">
        <v>0</v>
      </c>
      <c r="AY3989" s="91">
        <v>0</v>
      </c>
      <c r="AZ3989" s="92">
        <v>36680</v>
      </c>
      <c r="BA3989" s="91" t="s">
        <v>183</v>
      </c>
      <c r="BB3989" s="92">
        <v>41225</v>
      </c>
      <c r="BC3989" s="91" t="s">
        <v>87</v>
      </c>
    </row>
    <row r="3990" spans="1:55">
      <c r="A3990" s="91">
        <f t="shared" si="62"/>
        <v>3989</v>
      </c>
      <c r="B3990" s="91">
        <v>1961501</v>
      </c>
      <c r="C3990" s="91">
        <v>90</v>
      </c>
      <c r="D3990" s="91">
        <v>99</v>
      </c>
      <c r="E3990" s="91">
        <v>19615</v>
      </c>
      <c r="F3990" s="91">
        <v>1</v>
      </c>
      <c r="G3990" s="91" t="s">
        <v>33264</v>
      </c>
      <c r="I3990" s="91" t="s">
        <v>33265</v>
      </c>
      <c r="J3990" s="91" t="s">
        <v>33264</v>
      </c>
      <c r="K3990" s="91" t="s">
        <v>1218</v>
      </c>
      <c r="L3990" s="91" t="s">
        <v>33266</v>
      </c>
      <c r="M3990" s="91" t="s">
        <v>33267</v>
      </c>
      <c r="O3990" s="91" t="s">
        <v>33268</v>
      </c>
      <c r="P3990" s="91" t="s">
        <v>87</v>
      </c>
      <c r="U3990" s="91">
        <v>0</v>
      </c>
      <c r="V3990" s="91">
        <v>500000</v>
      </c>
      <c r="W3990" s="91">
        <v>0</v>
      </c>
      <c r="X3990" s="91">
        <v>0</v>
      </c>
      <c r="Y3990" s="91">
        <v>0</v>
      </c>
      <c r="Z3990" s="91">
        <v>0</v>
      </c>
      <c r="AA3990" s="91">
        <v>0</v>
      </c>
      <c r="AB3990" s="91">
        <v>0</v>
      </c>
      <c r="AC3990" s="91">
        <v>100</v>
      </c>
      <c r="AD3990" s="91">
        <v>0</v>
      </c>
      <c r="AE3990" s="91">
        <v>0</v>
      </c>
      <c r="AF3990" s="91">
        <v>1</v>
      </c>
      <c r="AG3990" s="91">
        <v>75</v>
      </c>
      <c r="AH3990" s="91">
        <v>127320</v>
      </c>
      <c r="AI3990" s="91">
        <v>2</v>
      </c>
      <c r="AJ3990" s="91" t="s">
        <v>33269</v>
      </c>
      <c r="AK3990" s="91">
        <v>0</v>
      </c>
      <c r="AL3990" s="91">
        <v>0</v>
      </c>
      <c r="AM3990" s="91" t="s">
        <v>87</v>
      </c>
      <c r="AO3990" s="91">
        <v>0</v>
      </c>
      <c r="AP3990" s="91">
        <v>2</v>
      </c>
      <c r="AQ3990" s="91" t="s">
        <v>87</v>
      </c>
      <c r="AR3990" s="91" t="s">
        <v>87</v>
      </c>
      <c r="AW3990" s="91">
        <v>1</v>
      </c>
      <c r="AX3990" s="91">
        <v>0</v>
      </c>
      <c r="AZ3990" s="92">
        <v>36686</v>
      </c>
      <c r="BA3990" s="91" t="s">
        <v>183</v>
      </c>
      <c r="BB3990" s="92">
        <v>36740</v>
      </c>
      <c r="BC3990" s="91" t="s">
        <v>87</v>
      </c>
    </row>
    <row r="3991" spans="1:55">
      <c r="A3991" s="91">
        <f t="shared" si="62"/>
        <v>3990</v>
      </c>
      <c r="B3991" s="91">
        <v>1962002</v>
      </c>
      <c r="C3991" s="91">
        <v>70</v>
      </c>
      <c r="D3991" s="91">
        <v>99</v>
      </c>
      <c r="E3991" s="91">
        <v>19620</v>
      </c>
      <c r="F3991" s="91">
        <v>2</v>
      </c>
      <c r="G3991" s="91" t="s">
        <v>33270</v>
      </c>
      <c r="I3991" s="91" t="s">
        <v>33271</v>
      </c>
      <c r="J3991" s="91" t="s">
        <v>33272</v>
      </c>
      <c r="K3991" s="91" t="s">
        <v>33273</v>
      </c>
      <c r="L3991" s="91" t="s">
        <v>33274</v>
      </c>
      <c r="O3991" s="91" t="s">
        <v>33275</v>
      </c>
      <c r="P3991" s="91" t="s">
        <v>33276</v>
      </c>
      <c r="U3991" s="91">
        <v>0</v>
      </c>
      <c r="V3991" s="91">
        <v>0</v>
      </c>
      <c r="W3991" s="91">
        <v>0</v>
      </c>
      <c r="X3991" s="91">
        <v>0</v>
      </c>
      <c r="Y3991" s="91">
        <v>0</v>
      </c>
      <c r="Z3991" s="91">
        <v>0</v>
      </c>
      <c r="AA3991" s="91">
        <v>0</v>
      </c>
      <c r="AB3991" s="91">
        <v>0</v>
      </c>
      <c r="AC3991" s="91">
        <v>0</v>
      </c>
      <c r="AD3991" s="91">
        <v>0</v>
      </c>
      <c r="AE3991" s="91">
        <v>0</v>
      </c>
      <c r="AF3991" s="91">
        <v>5</v>
      </c>
      <c r="AG3991" s="91">
        <v>28</v>
      </c>
      <c r="AH3991" s="91">
        <v>111227</v>
      </c>
      <c r="AI3991" s="91">
        <v>2</v>
      </c>
      <c r="AJ3991" s="91" t="s">
        <v>33277</v>
      </c>
      <c r="AK3991" s="91">
        <v>0</v>
      </c>
      <c r="AL3991" s="91">
        <v>0</v>
      </c>
      <c r="AM3991" s="91" t="s">
        <v>87</v>
      </c>
      <c r="AO3991" s="91">
        <v>0</v>
      </c>
      <c r="AP3991" s="91">
        <v>0</v>
      </c>
      <c r="AQ3991" s="91" t="s">
        <v>87</v>
      </c>
      <c r="AR3991" s="91" t="s">
        <v>87</v>
      </c>
      <c r="AW3991" s="91">
        <v>1</v>
      </c>
      <c r="AX3991" s="91">
        <v>0</v>
      </c>
      <c r="AZ3991" s="92">
        <v>43132</v>
      </c>
      <c r="BA3991" s="91" t="s">
        <v>442</v>
      </c>
      <c r="BB3991" s="92">
        <v>43132</v>
      </c>
      <c r="BC3991" s="91" t="s">
        <v>442</v>
      </c>
    </row>
    <row r="3992" spans="1:55">
      <c r="A3992" s="91">
        <f t="shared" si="62"/>
        <v>3991</v>
      </c>
      <c r="B3992" s="91">
        <v>2052010</v>
      </c>
      <c r="C3992" s="91">
        <v>70</v>
      </c>
      <c r="D3992" s="91">
        <v>99</v>
      </c>
      <c r="E3992" s="91" t="s">
        <v>87</v>
      </c>
      <c r="F3992" s="91" t="s">
        <v>87</v>
      </c>
      <c r="G3992" s="91" t="s">
        <v>33278</v>
      </c>
      <c r="I3992" s="91" t="s">
        <v>33279</v>
      </c>
      <c r="J3992" s="91" t="s">
        <v>33280</v>
      </c>
      <c r="K3992" s="91" t="s">
        <v>33281</v>
      </c>
      <c r="L3992" s="91" t="s">
        <v>33282</v>
      </c>
      <c r="O3992" s="91" t="s">
        <v>33283</v>
      </c>
      <c r="P3992" s="91" t="s">
        <v>33284</v>
      </c>
      <c r="R3992" s="91" t="s">
        <v>33285</v>
      </c>
      <c r="S3992" s="91" t="s">
        <v>33286</v>
      </c>
      <c r="T3992" s="91" t="s">
        <v>860</v>
      </c>
      <c r="U3992" s="91">
        <v>1</v>
      </c>
      <c r="V3992" s="91">
        <v>500000</v>
      </c>
      <c r="W3992" s="91">
        <v>0</v>
      </c>
      <c r="X3992" s="91">
        <v>100</v>
      </c>
      <c r="Y3992" s="91">
        <v>120</v>
      </c>
      <c r="Z3992" s="91">
        <v>40</v>
      </c>
      <c r="AA3992" s="91">
        <v>60</v>
      </c>
      <c r="AB3992" s="91">
        <v>120</v>
      </c>
      <c r="AC3992" s="91">
        <v>0</v>
      </c>
      <c r="AD3992" s="91">
        <v>100</v>
      </c>
      <c r="AE3992" s="91">
        <v>120</v>
      </c>
      <c r="AF3992" s="91">
        <v>9</v>
      </c>
      <c r="AG3992" s="91">
        <v>320</v>
      </c>
      <c r="AH3992" s="91">
        <v>3357110</v>
      </c>
      <c r="AI3992" s="91">
        <v>1</v>
      </c>
      <c r="AJ3992" s="91" t="s">
        <v>1426</v>
      </c>
      <c r="AK3992" s="91">
        <v>0</v>
      </c>
      <c r="AL3992" s="91">
        <v>1</v>
      </c>
      <c r="AM3992" s="91">
        <v>23101130693</v>
      </c>
      <c r="AO3992" s="91">
        <v>0</v>
      </c>
      <c r="AP3992" s="91">
        <v>2</v>
      </c>
      <c r="AQ3992" s="91">
        <v>1584873</v>
      </c>
      <c r="AR3992" s="91" t="s">
        <v>87</v>
      </c>
      <c r="AU3992" s="93">
        <v>42060</v>
      </c>
      <c r="AW3992" s="91">
        <v>1</v>
      </c>
      <c r="AX3992" s="91">
        <v>0</v>
      </c>
      <c r="AZ3992" s="92">
        <v>37336</v>
      </c>
      <c r="BA3992" s="91" t="s">
        <v>183</v>
      </c>
      <c r="BB3992" s="92">
        <v>42057</v>
      </c>
      <c r="BC3992" s="91" t="s">
        <v>87</v>
      </c>
    </row>
    <row r="3993" spans="1:55">
      <c r="A3993" s="91">
        <f t="shared" si="62"/>
        <v>3992</v>
      </c>
      <c r="B3993" s="91">
        <v>2060501</v>
      </c>
      <c r="C3993" s="91">
        <v>70</v>
      </c>
      <c r="D3993" s="91">
        <v>99</v>
      </c>
      <c r="E3993" s="91">
        <v>20605</v>
      </c>
      <c r="F3993" s="91">
        <v>1</v>
      </c>
      <c r="G3993" s="91" t="s">
        <v>33287</v>
      </c>
      <c r="H3993" s="91" t="s">
        <v>33288</v>
      </c>
      <c r="I3993" s="91" t="s">
        <v>33289</v>
      </c>
      <c r="J3993" s="91" t="s">
        <v>33287</v>
      </c>
      <c r="K3993" s="91" t="s">
        <v>33290</v>
      </c>
      <c r="L3993" s="91" t="s">
        <v>33291</v>
      </c>
      <c r="O3993" s="91" t="s">
        <v>33292</v>
      </c>
      <c r="P3993" s="91" t="s">
        <v>33293</v>
      </c>
      <c r="U3993" s="91">
        <v>0</v>
      </c>
      <c r="V3993" s="91">
        <v>500000</v>
      </c>
      <c r="W3993" s="91">
        <v>0</v>
      </c>
      <c r="X3993" s="91">
        <v>100</v>
      </c>
      <c r="Y3993" s="91">
        <v>120</v>
      </c>
      <c r="Z3993" s="91">
        <v>100</v>
      </c>
      <c r="AA3993" s="91">
        <v>0</v>
      </c>
      <c r="AB3993" s="91">
        <v>0</v>
      </c>
      <c r="AC3993" s="91">
        <v>100</v>
      </c>
      <c r="AD3993" s="91">
        <v>0</v>
      </c>
      <c r="AE3993" s="91">
        <v>0</v>
      </c>
      <c r="AF3993" s="91">
        <v>5</v>
      </c>
      <c r="AG3993" s="91">
        <v>5</v>
      </c>
      <c r="AH3993" s="91">
        <v>3943473</v>
      </c>
      <c r="AI3993" s="91">
        <v>1</v>
      </c>
      <c r="AJ3993" s="91" t="s">
        <v>33294</v>
      </c>
      <c r="AK3993" s="91">
        <v>0</v>
      </c>
      <c r="AL3993" s="91">
        <v>0</v>
      </c>
      <c r="AM3993" s="91" t="s">
        <v>87</v>
      </c>
      <c r="AO3993" s="91">
        <v>0</v>
      </c>
      <c r="AP3993" s="91">
        <v>2</v>
      </c>
      <c r="AQ3993" s="91" t="s">
        <v>87</v>
      </c>
      <c r="AR3993" s="91" t="s">
        <v>87</v>
      </c>
      <c r="AW3993" s="91">
        <v>1</v>
      </c>
      <c r="AX3993" s="91">
        <v>0</v>
      </c>
      <c r="AY3993" s="91">
        <v>0</v>
      </c>
      <c r="AZ3993" s="92">
        <v>36680</v>
      </c>
      <c r="BA3993" s="91" t="s">
        <v>183</v>
      </c>
      <c r="BB3993" s="92">
        <v>41998</v>
      </c>
      <c r="BC3993" s="91" t="s">
        <v>87</v>
      </c>
    </row>
    <row r="3994" spans="1:55">
      <c r="A3994" s="91">
        <f t="shared" si="62"/>
        <v>3993</v>
      </c>
      <c r="B3994" s="91">
        <v>2061001</v>
      </c>
      <c r="C3994" s="91">
        <v>70</v>
      </c>
      <c r="D3994" s="91">
        <v>99</v>
      </c>
      <c r="E3994" s="91">
        <v>20610</v>
      </c>
      <c r="F3994" s="91">
        <v>1</v>
      </c>
      <c r="G3994" s="91" t="s">
        <v>33295</v>
      </c>
      <c r="I3994" s="91" t="s">
        <v>33296</v>
      </c>
      <c r="K3994" s="91" t="s">
        <v>33297</v>
      </c>
      <c r="L3994" s="91" t="s">
        <v>33298</v>
      </c>
      <c r="O3994" s="91" t="s">
        <v>33299</v>
      </c>
      <c r="P3994" s="91" t="s">
        <v>33300</v>
      </c>
      <c r="U3994" s="91">
        <v>1</v>
      </c>
      <c r="V3994" s="91">
        <v>500000</v>
      </c>
      <c r="W3994" s="91">
        <v>0</v>
      </c>
      <c r="X3994" s="91">
        <v>100</v>
      </c>
      <c r="Y3994" s="91">
        <v>120</v>
      </c>
      <c r="Z3994" s="91">
        <v>40</v>
      </c>
      <c r="AA3994" s="91">
        <v>60</v>
      </c>
      <c r="AB3994" s="91">
        <v>120</v>
      </c>
      <c r="AC3994" s="91">
        <v>0</v>
      </c>
      <c r="AD3994" s="91">
        <v>100</v>
      </c>
      <c r="AE3994" s="91">
        <v>120</v>
      </c>
      <c r="AF3994" s="91">
        <v>5</v>
      </c>
      <c r="AG3994" s="91">
        <v>35</v>
      </c>
      <c r="AH3994" s="91">
        <v>1197</v>
      </c>
      <c r="AI3994" s="91">
        <v>2</v>
      </c>
      <c r="AJ3994" s="91" t="s">
        <v>33301</v>
      </c>
      <c r="AK3994" s="91">
        <v>0</v>
      </c>
      <c r="AL3994" s="91">
        <v>0</v>
      </c>
      <c r="AM3994" s="91" t="s">
        <v>87</v>
      </c>
      <c r="AO3994" s="91">
        <v>0</v>
      </c>
      <c r="AP3994" s="91">
        <v>2</v>
      </c>
      <c r="AQ3994" s="91">
        <v>1234730</v>
      </c>
      <c r="AR3994" s="91" t="s">
        <v>87</v>
      </c>
      <c r="AU3994" s="93">
        <v>42060</v>
      </c>
      <c r="AW3994" s="91">
        <v>1</v>
      </c>
      <c r="AX3994" s="91">
        <v>0</v>
      </c>
      <c r="AZ3994" s="92">
        <v>36680</v>
      </c>
      <c r="BA3994" s="91" t="s">
        <v>183</v>
      </c>
      <c r="BB3994" s="92">
        <v>42143</v>
      </c>
      <c r="BC3994" s="91" t="s">
        <v>87</v>
      </c>
    </row>
    <row r="3995" spans="1:55">
      <c r="A3995" s="91">
        <f t="shared" si="62"/>
        <v>3994</v>
      </c>
      <c r="B3995" s="91">
        <v>2063501</v>
      </c>
      <c r="C3995" s="91">
        <v>70</v>
      </c>
      <c r="D3995" s="91">
        <v>99</v>
      </c>
      <c r="E3995" s="91">
        <v>20635</v>
      </c>
      <c r="F3995" s="91">
        <v>1</v>
      </c>
      <c r="G3995" s="91" t="s">
        <v>33302</v>
      </c>
      <c r="I3995" s="91" t="s">
        <v>33303</v>
      </c>
      <c r="J3995" s="91" t="s">
        <v>33304</v>
      </c>
      <c r="K3995" s="91" t="s">
        <v>33305</v>
      </c>
      <c r="L3995" s="91" t="s">
        <v>33306</v>
      </c>
      <c r="O3995" s="91" t="s">
        <v>33307</v>
      </c>
      <c r="P3995" s="91" t="s">
        <v>33308</v>
      </c>
      <c r="U3995" s="91">
        <v>0</v>
      </c>
      <c r="V3995" s="91">
        <v>500000</v>
      </c>
      <c r="W3995" s="91">
        <v>100</v>
      </c>
      <c r="X3995" s="91">
        <v>0</v>
      </c>
      <c r="Y3995" s="91">
        <v>0</v>
      </c>
      <c r="Z3995" s="91">
        <v>100</v>
      </c>
      <c r="AA3995" s="91">
        <v>0</v>
      </c>
      <c r="AB3995" s="91">
        <v>0</v>
      </c>
      <c r="AC3995" s="91">
        <v>100</v>
      </c>
      <c r="AD3995" s="91">
        <v>0</v>
      </c>
      <c r="AE3995" s="91">
        <v>0</v>
      </c>
      <c r="AF3995" s="91">
        <v>9</v>
      </c>
      <c r="AG3995" s="91">
        <v>117</v>
      </c>
      <c r="AH3995" s="91">
        <v>217646</v>
      </c>
      <c r="AI3995" s="91">
        <v>2</v>
      </c>
      <c r="AJ3995" s="91" t="s">
        <v>33309</v>
      </c>
      <c r="AK3995" s="91">
        <v>0</v>
      </c>
      <c r="AL3995" s="91">
        <v>0</v>
      </c>
      <c r="AM3995" s="91" t="s">
        <v>87</v>
      </c>
      <c r="AO3995" s="91">
        <v>0</v>
      </c>
      <c r="AP3995" s="91">
        <v>2</v>
      </c>
      <c r="AQ3995" s="91" t="s">
        <v>87</v>
      </c>
      <c r="AR3995" s="91" t="s">
        <v>87</v>
      </c>
      <c r="AW3995" s="91">
        <v>1</v>
      </c>
      <c r="AX3995" s="91">
        <v>0</v>
      </c>
      <c r="AZ3995" s="92">
        <v>36680</v>
      </c>
      <c r="BA3995" s="91" t="s">
        <v>183</v>
      </c>
      <c r="BB3995" s="92">
        <v>39531</v>
      </c>
      <c r="BC3995" s="91" t="s">
        <v>87</v>
      </c>
    </row>
    <row r="3996" spans="1:55">
      <c r="A3996" s="91">
        <f t="shared" si="62"/>
        <v>3995</v>
      </c>
      <c r="B3996" s="91">
        <v>2064501</v>
      </c>
      <c r="C3996" s="91">
        <v>70</v>
      </c>
      <c r="D3996" s="91">
        <v>99</v>
      </c>
      <c r="E3996" s="91">
        <v>20645</v>
      </c>
      <c r="F3996" s="91">
        <v>1</v>
      </c>
      <c r="G3996" s="91" t="s">
        <v>4081</v>
      </c>
      <c r="I3996" s="91" t="s">
        <v>33310</v>
      </c>
      <c r="J3996" s="91" t="s">
        <v>33311</v>
      </c>
      <c r="K3996" s="91" t="s">
        <v>3126</v>
      </c>
      <c r="L3996" s="91" t="s">
        <v>33312</v>
      </c>
      <c r="O3996" s="91" t="s">
        <v>33313</v>
      </c>
      <c r="P3996" s="91" t="s">
        <v>33314</v>
      </c>
      <c r="R3996" s="91" t="s">
        <v>33315</v>
      </c>
      <c r="S3996" s="91" t="s">
        <v>33316</v>
      </c>
      <c r="T3996" s="91" t="s">
        <v>201</v>
      </c>
      <c r="U3996" s="91">
        <v>0</v>
      </c>
      <c r="V3996" s="91">
        <v>500000</v>
      </c>
      <c r="W3996" s="91">
        <v>0</v>
      </c>
      <c r="X3996" s="91">
        <v>100</v>
      </c>
      <c r="Y3996" s="91">
        <v>120</v>
      </c>
      <c r="Z3996" s="91">
        <v>40</v>
      </c>
      <c r="AA3996" s="91">
        <v>60</v>
      </c>
      <c r="AB3996" s="91">
        <v>120</v>
      </c>
      <c r="AC3996" s="91">
        <v>0</v>
      </c>
      <c r="AD3996" s="91">
        <v>100</v>
      </c>
      <c r="AE3996" s="91">
        <v>120</v>
      </c>
      <c r="AF3996" s="91">
        <v>5</v>
      </c>
      <c r="AG3996" s="91">
        <v>92</v>
      </c>
      <c r="AH3996" s="91">
        <v>140284</v>
      </c>
      <c r="AI3996" s="91">
        <v>2</v>
      </c>
      <c r="AJ3996" s="91" t="s">
        <v>4087</v>
      </c>
      <c r="AK3996" s="91">
        <v>0</v>
      </c>
      <c r="AL3996" s="91">
        <v>0</v>
      </c>
      <c r="AM3996" s="91" t="s">
        <v>87</v>
      </c>
      <c r="AO3996" s="91">
        <v>0</v>
      </c>
      <c r="AP3996" s="91">
        <v>2</v>
      </c>
      <c r="AQ3996" s="91" t="s">
        <v>87</v>
      </c>
      <c r="AR3996" s="91" t="s">
        <v>87</v>
      </c>
      <c r="AW3996" s="91">
        <v>1</v>
      </c>
      <c r="AX3996" s="91">
        <v>0</v>
      </c>
      <c r="AZ3996" s="92">
        <v>36680</v>
      </c>
      <c r="BA3996" s="91" t="s">
        <v>183</v>
      </c>
      <c r="BB3996" s="92">
        <v>40834</v>
      </c>
      <c r="BC3996" s="91" t="s">
        <v>87</v>
      </c>
    </row>
    <row r="3997" spans="1:55">
      <c r="A3997" s="91">
        <f t="shared" si="62"/>
        <v>3996</v>
      </c>
      <c r="B3997" s="91">
        <v>2077007</v>
      </c>
      <c r="C3997" s="91">
        <v>70</v>
      </c>
      <c r="D3997" s="91">
        <v>99</v>
      </c>
      <c r="E3997" s="91">
        <v>20770</v>
      </c>
      <c r="F3997" s="91">
        <v>7</v>
      </c>
      <c r="G3997" s="91" t="s">
        <v>1429</v>
      </c>
      <c r="I3997" s="91" t="s">
        <v>1428</v>
      </c>
      <c r="J3997" s="91" t="s">
        <v>1429</v>
      </c>
      <c r="K3997" s="91" t="s">
        <v>33317</v>
      </c>
      <c r="L3997" s="91" t="s">
        <v>33318</v>
      </c>
      <c r="N3997" s="91" t="s">
        <v>33319</v>
      </c>
      <c r="O3997" s="91" t="s">
        <v>33320</v>
      </c>
      <c r="P3997" s="91" t="s">
        <v>33319</v>
      </c>
      <c r="R3997" s="91" t="s">
        <v>33321</v>
      </c>
      <c r="U3997" s="91">
        <v>0</v>
      </c>
      <c r="V3997" s="91">
        <v>500000</v>
      </c>
      <c r="W3997" s="91">
        <v>0</v>
      </c>
      <c r="X3997" s="91">
        <v>100</v>
      </c>
      <c r="Y3997" s="91">
        <v>120</v>
      </c>
      <c r="Z3997" s="91">
        <v>40</v>
      </c>
      <c r="AA3997" s="91">
        <v>60</v>
      </c>
      <c r="AB3997" s="91">
        <v>120</v>
      </c>
      <c r="AC3997" s="91">
        <v>0</v>
      </c>
      <c r="AD3997" s="91">
        <v>100</v>
      </c>
      <c r="AE3997" s="91">
        <v>120</v>
      </c>
      <c r="AF3997" s="91">
        <v>5</v>
      </c>
      <c r="AG3997" s="91">
        <v>54</v>
      </c>
      <c r="AH3997" s="91">
        <v>3683575</v>
      </c>
      <c r="AI3997" s="91">
        <v>1</v>
      </c>
      <c r="AJ3997" s="91" t="s">
        <v>33322</v>
      </c>
      <c r="AK3997" s="91">
        <v>0</v>
      </c>
      <c r="AL3997" s="91">
        <v>0</v>
      </c>
      <c r="AM3997" s="91" t="s">
        <v>87</v>
      </c>
      <c r="AO3997" s="91">
        <v>0</v>
      </c>
      <c r="AP3997" s="91">
        <v>2</v>
      </c>
      <c r="AQ3997" s="91" t="s">
        <v>87</v>
      </c>
      <c r="AR3997" s="91" t="s">
        <v>87</v>
      </c>
      <c r="AW3997" s="91">
        <v>1</v>
      </c>
      <c r="AX3997" s="91">
        <v>0</v>
      </c>
      <c r="AZ3997" s="92">
        <v>36680</v>
      </c>
      <c r="BA3997" s="91" t="s">
        <v>183</v>
      </c>
      <c r="BB3997" s="92">
        <v>38539</v>
      </c>
      <c r="BC3997" s="91" t="s">
        <v>87</v>
      </c>
    </row>
    <row r="3998" spans="1:55">
      <c r="A3998" s="91">
        <f t="shared" si="62"/>
        <v>3997</v>
      </c>
      <c r="B3998" s="91">
        <v>2077010</v>
      </c>
      <c r="C3998" s="91">
        <v>50</v>
      </c>
      <c r="D3998" s="91">
        <v>99</v>
      </c>
      <c r="E3998" s="91">
        <v>20770</v>
      </c>
      <c r="F3998" s="91">
        <v>10</v>
      </c>
      <c r="G3998" s="91" t="s">
        <v>33323</v>
      </c>
      <c r="I3998" s="91" t="s">
        <v>1428</v>
      </c>
      <c r="J3998" s="91" t="s">
        <v>33324</v>
      </c>
      <c r="K3998" s="91" t="s">
        <v>33325</v>
      </c>
      <c r="L3998" s="91" t="s">
        <v>33326</v>
      </c>
      <c r="O3998" s="91" t="s">
        <v>33327</v>
      </c>
      <c r="P3998" s="91" t="s">
        <v>33328</v>
      </c>
      <c r="U3998" s="91">
        <v>0</v>
      </c>
      <c r="V3998" s="91">
        <v>500000</v>
      </c>
      <c r="W3998" s="91">
        <v>0</v>
      </c>
      <c r="X3998" s="91">
        <v>100</v>
      </c>
      <c r="Y3998" s="91">
        <v>120</v>
      </c>
      <c r="Z3998" s="91">
        <v>40</v>
      </c>
      <c r="AA3998" s="91">
        <v>60</v>
      </c>
      <c r="AB3998" s="91">
        <v>120</v>
      </c>
      <c r="AC3998" s="91">
        <v>40</v>
      </c>
      <c r="AD3998" s="91">
        <v>60</v>
      </c>
      <c r="AE3998" s="91">
        <v>120</v>
      </c>
      <c r="AF3998" s="91">
        <v>544</v>
      </c>
      <c r="AG3998" s="91">
        <v>163</v>
      </c>
      <c r="AH3998" s="91">
        <v>1073569</v>
      </c>
      <c r="AI3998" s="91">
        <v>1</v>
      </c>
      <c r="AJ3998" s="91" t="s">
        <v>33329</v>
      </c>
      <c r="AK3998" s="91">
        <v>0</v>
      </c>
      <c r="AL3998" s="91">
        <v>0</v>
      </c>
      <c r="AM3998" s="91" t="s">
        <v>87</v>
      </c>
      <c r="AO3998" s="91">
        <v>0</v>
      </c>
      <c r="AP3998" s="91">
        <v>2</v>
      </c>
      <c r="AQ3998" s="91" t="s">
        <v>87</v>
      </c>
      <c r="AR3998" s="91" t="s">
        <v>87</v>
      </c>
      <c r="AW3998" s="91">
        <v>1</v>
      </c>
      <c r="AX3998" s="91">
        <v>0</v>
      </c>
      <c r="AZ3998" s="92">
        <v>36748</v>
      </c>
      <c r="BA3998" s="91" t="s">
        <v>183</v>
      </c>
      <c r="BB3998" s="92">
        <v>41178</v>
      </c>
      <c r="BC3998" s="91" t="s">
        <v>87</v>
      </c>
    </row>
    <row r="3999" spans="1:55">
      <c r="A3999" s="91">
        <f t="shared" si="62"/>
        <v>3998</v>
      </c>
      <c r="B3999" s="91">
        <v>2119701</v>
      </c>
      <c r="C3999" s="91">
        <v>38</v>
      </c>
      <c r="D3999" s="91">
        <v>99</v>
      </c>
      <c r="E3999" s="91" t="s">
        <v>87</v>
      </c>
      <c r="F3999" s="91" t="s">
        <v>87</v>
      </c>
      <c r="G3999" s="91" t="s">
        <v>33330</v>
      </c>
      <c r="H3999" s="91" t="s">
        <v>33331</v>
      </c>
      <c r="I3999" s="91" t="s">
        <v>33332</v>
      </c>
      <c r="K3999" s="91" t="s">
        <v>28542</v>
      </c>
      <c r="L3999" s="91" t="s">
        <v>33333</v>
      </c>
      <c r="O3999" s="91" t="s">
        <v>33334</v>
      </c>
      <c r="P3999" s="91" t="s">
        <v>33335</v>
      </c>
      <c r="R3999" s="91" t="s">
        <v>33336</v>
      </c>
      <c r="S3999" s="91" t="s">
        <v>33337</v>
      </c>
      <c r="T3999" s="91" t="s">
        <v>8032</v>
      </c>
      <c r="U3999" s="91">
        <v>0</v>
      </c>
      <c r="V3999" s="91">
        <v>0</v>
      </c>
      <c r="W3999" s="91">
        <v>0</v>
      </c>
      <c r="X3999" s="91">
        <v>0</v>
      </c>
      <c r="Y3999" s="91">
        <v>0</v>
      </c>
      <c r="Z3999" s="91">
        <v>0</v>
      </c>
      <c r="AA3999" s="91">
        <v>0</v>
      </c>
      <c r="AB3999" s="91">
        <v>0</v>
      </c>
      <c r="AC3999" s="91">
        <v>100</v>
      </c>
      <c r="AD3999" s="91">
        <v>0</v>
      </c>
      <c r="AE3999" s="91">
        <v>0</v>
      </c>
      <c r="AF3999" s="91">
        <v>1</v>
      </c>
      <c r="AG3999" s="91">
        <v>240</v>
      </c>
      <c r="AH3999" s="91">
        <v>5746190</v>
      </c>
      <c r="AI3999" s="91">
        <v>1</v>
      </c>
      <c r="AJ3999" s="91" t="s">
        <v>33338</v>
      </c>
      <c r="AK3999" s="91">
        <v>0</v>
      </c>
      <c r="AL3999" s="91">
        <v>0</v>
      </c>
      <c r="AM3999" s="91" t="s">
        <v>87</v>
      </c>
      <c r="AO3999" s="91">
        <v>1</v>
      </c>
      <c r="AP3999" s="91">
        <v>2</v>
      </c>
      <c r="AQ3999" s="91" t="s">
        <v>87</v>
      </c>
      <c r="AR3999" s="91" t="s">
        <v>87</v>
      </c>
      <c r="AW3999" s="91">
        <v>1</v>
      </c>
      <c r="AX3999" s="91">
        <v>0</v>
      </c>
      <c r="AZ3999" s="92">
        <v>40681</v>
      </c>
      <c r="BA3999" s="91" t="s">
        <v>183</v>
      </c>
      <c r="BB3999" s="92">
        <v>42346</v>
      </c>
      <c r="BC3999" s="91" t="s">
        <v>87</v>
      </c>
    </row>
    <row r="4000" spans="1:55">
      <c r="A4000" s="91">
        <f t="shared" si="62"/>
        <v>3999</v>
      </c>
      <c r="B4000" s="91">
        <v>2149101</v>
      </c>
      <c r="C4000" s="91">
        <v>50</v>
      </c>
      <c r="D4000" s="91">
        <v>99</v>
      </c>
      <c r="E4000" s="91">
        <v>21491</v>
      </c>
      <c r="F4000" s="91">
        <v>1</v>
      </c>
      <c r="G4000" s="91" t="s">
        <v>33339</v>
      </c>
      <c r="I4000" s="91" t="s">
        <v>33340</v>
      </c>
      <c r="J4000" s="91" t="s">
        <v>33341</v>
      </c>
      <c r="K4000" s="91" t="s">
        <v>33342</v>
      </c>
      <c r="L4000" s="91" t="s">
        <v>33343</v>
      </c>
      <c r="O4000" s="91" t="s">
        <v>33344</v>
      </c>
      <c r="P4000" s="91" t="s">
        <v>33345</v>
      </c>
      <c r="U4000" s="91">
        <v>0</v>
      </c>
      <c r="V4000" s="91">
        <v>500000</v>
      </c>
      <c r="W4000" s="91">
        <v>0</v>
      </c>
      <c r="X4000" s="91">
        <v>100</v>
      </c>
      <c r="Y4000" s="91">
        <v>120</v>
      </c>
      <c r="Z4000" s="91">
        <v>0</v>
      </c>
      <c r="AA4000" s="91">
        <v>100</v>
      </c>
      <c r="AB4000" s="91">
        <v>120</v>
      </c>
      <c r="AC4000" s="91">
        <v>0</v>
      </c>
      <c r="AD4000" s="91">
        <v>100</v>
      </c>
      <c r="AE4000" s="91">
        <v>120</v>
      </c>
      <c r="AF4000" s="91">
        <v>5</v>
      </c>
      <c r="AG4000" s="91">
        <v>5</v>
      </c>
      <c r="AH4000" s="91">
        <v>62306</v>
      </c>
      <c r="AI4000" s="91">
        <v>2</v>
      </c>
      <c r="AJ4000" s="91" t="s">
        <v>33346</v>
      </c>
      <c r="AK4000" s="91">
        <v>0</v>
      </c>
      <c r="AL4000" s="91">
        <v>0</v>
      </c>
      <c r="AM4000" s="91" t="s">
        <v>87</v>
      </c>
      <c r="AO4000" s="91">
        <v>0</v>
      </c>
      <c r="AP4000" s="91">
        <v>2</v>
      </c>
      <c r="AQ4000" s="91" t="s">
        <v>87</v>
      </c>
      <c r="AR4000" s="91" t="s">
        <v>87</v>
      </c>
      <c r="AW4000" s="91">
        <v>1</v>
      </c>
      <c r="AX4000" s="91">
        <v>0</v>
      </c>
      <c r="AZ4000" s="92">
        <v>36748</v>
      </c>
      <c r="BA4000" s="91" t="s">
        <v>183</v>
      </c>
      <c r="BB4000" s="92">
        <v>41358</v>
      </c>
      <c r="BC4000" s="91" t="s">
        <v>87</v>
      </c>
    </row>
    <row r="4001" spans="1:55">
      <c r="A4001" s="91">
        <f t="shared" si="62"/>
        <v>4000</v>
      </c>
      <c r="B4001" s="91">
        <v>2202801</v>
      </c>
      <c r="C4001" s="91">
        <v>62</v>
      </c>
      <c r="D4001" s="91">
        <v>99</v>
      </c>
      <c r="E4001" s="91" t="s">
        <v>87</v>
      </c>
      <c r="F4001" s="91" t="s">
        <v>87</v>
      </c>
      <c r="G4001" s="91" t="s">
        <v>33347</v>
      </c>
      <c r="I4001" s="91" t="s">
        <v>33348</v>
      </c>
      <c r="J4001" s="91" t="s">
        <v>33349</v>
      </c>
      <c r="K4001" s="91" t="s">
        <v>33350</v>
      </c>
      <c r="L4001" s="91" t="s">
        <v>33351</v>
      </c>
      <c r="O4001" s="91" t="s">
        <v>33352</v>
      </c>
      <c r="P4001" s="91" t="s">
        <v>33353</v>
      </c>
      <c r="U4001" s="91">
        <v>0</v>
      </c>
      <c r="V4001" s="91">
        <v>0</v>
      </c>
      <c r="W4001" s="91">
        <v>0</v>
      </c>
      <c r="X4001" s="91">
        <v>0</v>
      </c>
      <c r="Y4001" s="91">
        <v>0</v>
      </c>
      <c r="Z4001" s="91">
        <v>0</v>
      </c>
      <c r="AA4001" s="91">
        <v>0</v>
      </c>
      <c r="AB4001" s="91">
        <v>0</v>
      </c>
      <c r="AC4001" s="91">
        <v>100</v>
      </c>
      <c r="AD4001" s="91">
        <v>0</v>
      </c>
      <c r="AE4001" s="91">
        <v>0</v>
      </c>
      <c r="AF4001" s="91">
        <v>155</v>
      </c>
      <c r="AG4001" s="91">
        <v>601</v>
      </c>
      <c r="AH4001" s="91">
        <v>368936</v>
      </c>
      <c r="AI4001" s="91">
        <v>2</v>
      </c>
      <c r="AJ4001" s="91" t="s">
        <v>33348</v>
      </c>
      <c r="AK4001" s="91">
        <v>0</v>
      </c>
      <c r="AL4001" s="91">
        <v>0</v>
      </c>
      <c r="AM4001" s="91" t="s">
        <v>87</v>
      </c>
      <c r="AO4001" s="91">
        <v>0</v>
      </c>
      <c r="AP4001" s="91">
        <v>2</v>
      </c>
      <c r="AQ4001" s="91" t="s">
        <v>87</v>
      </c>
      <c r="AR4001" s="91" t="s">
        <v>87</v>
      </c>
      <c r="AW4001" s="91">
        <v>1</v>
      </c>
      <c r="AX4001" s="91">
        <v>0</v>
      </c>
      <c r="AZ4001" s="92">
        <v>40998</v>
      </c>
      <c r="BA4001" s="91" t="s">
        <v>183</v>
      </c>
      <c r="BB4001" s="92">
        <v>42471</v>
      </c>
      <c r="BC4001" s="91" t="s">
        <v>87</v>
      </c>
    </row>
    <row r="4002" spans="1:55">
      <c r="A4002" s="91">
        <f t="shared" si="62"/>
        <v>4001</v>
      </c>
      <c r="B4002" s="91">
        <v>2227601</v>
      </c>
      <c r="C4002" s="91">
        <v>50</v>
      </c>
      <c r="D4002" s="91">
        <v>99</v>
      </c>
      <c r="E4002" s="91" t="s">
        <v>87</v>
      </c>
      <c r="F4002" s="91" t="s">
        <v>87</v>
      </c>
      <c r="G4002" s="91" t="s">
        <v>5619</v>
      </c>
      <c r="I4002" s="91" t="s">
        <v>33354</v>
      </c>
      <c r="J4002" s="91" t="s">
        <v>33355</v>
      </c>
      <c r="K4002" s="91" t="s">
        <v>17675</v>
      </c>
      <c r="L4002" s="91" t="s">
        <v>33356</v>
      </c>
      <c r="O4002" s="91" t="s">
        <v>33357</v>
      </c>
      <c r="P4002" s="91" t="s">
        <v>33358</v>
      </c>
      <c r="R4002" s="91" t="s">
        <v>33359</v>
      </c>
      <c r="S4002" s="91" t="s">
        <v>33360</v>
      </c>
      <c r="T4002" s="91" t="s">
        <v>201</v>
      </c>
      <c r="U4002" s="91">
        <v>0</v>
      </c>
      <c r="V4002" s="91">
        <v>500000</v>
      </c>
      <c r="W4002" s="91">
        <v>0</v>
      </c>
      <c r="X4002" s="91">
        <v>0</v>
      </c>
      <c r="Y4002" s="91">
        <v>0</v>
      </c>
      <c r="Z4002" s="91">
        <v>0</v>
      </c>
      <c r="AA4002" s="91">
        <v>0</v>
      </c>
      <c r="AB4002" s="91">
        <v>0</v>
      </c>
      <c r="AC4002" s="91">
        <v>100</v>
      </c>
      <c r="AD4002" s="91">
        <v>0</v>
      </c>
      <c r="AE4002" s="91">
        <v>0</v>
      </c>
      <c r="AF4002" s="91">
        <v>2004</v>
      </c>
      <c r="AG4002" s="91">
        <v>131</v>
      </c>
      <c r="AH4002" s="91">
        <v>1009371</v>
      </c>
      <c r="AI4002" s="91">
        <v>1</v>
      </c>
      <c r="AJ4002" s="91" t="s">
        <v>5620</v>
      </c>
      <c r="AK4002" s="91">
        <v>0</v>
      </c>
      <c r="AL4002" s="91">
        <v>0</v>
      </c>
      <c r="AM4002" s="91" t="s">
        <v>87</v>
      </c>
      <c r="AO4002" s="91">
        <v>0</v>
      </c>
      <c r="AP4002" s="91">
        <v>2</v>
      </c>
      <c r="AQ4002" s="91" t="s">
        <v>87</v>
      </c>
      <c r="AR4002" s="91" t="s">
        <v>87</v>
      </c>
      <c r="AW4002" s="91">
        <v>1</v>
      </c>
      <c r="AX4002" s="91">
        <v>0</v>
      </c>
      <c r="AZ4002" s="92">
        <v>41086</v>
      </c>
      <c r="BA4002" s="91" t="s">
        <v>183</v>
      </c>
      <c r="BB4002" s="92">
        <v>42045</v>
      </c>
      <c r="BC4002" s="91" t="s">
        <v>87</v>
      </c>
    </row>
    <row r="4003" spans="1:55">
      <c r="A4003" s="91">
        <f t="shared" si="62"/>
        <v>4002</v>
      </c>
      <c r="B4003" s="91">
        <v>2236401</v>
      </c>
      <c r="C4003" s="91">
        <v>70</v>
      </c>
      <c r="D4003" s="91">
        <v>99</v>
      </c>
      <c r="E4003" s="91" t="s">
        <v>87</v>
      </c>
      <c r="F4003" s="91" t="s">
        <v>87</v>
      </c>
      <c r="G4003" s="91" t="s">
        <v>33361</v>
      </c>
      <c r="H4003" s="91" t="s">
        <v>33362</v>
      </c>
      <c r="I4003" s="91" t="s">
        <v>33363</v>
      </c>
      <c r="J4003" s="91" t="s">
        <v>33364</v>
      </c>
      <c r="K4003" s="91" t="s">
        <v>33365</v>
      </c>
      <c r="L4003" s="91" t="s">
        <v>33366</v>
      </c>
      <c r="O4003" s="91" t="s">
        <v>33367</v>
      </c>
      <c r="P4003" s="91" t="s">
        <v>33368</v>
      </c>
      <c r="R4003" s="91" t="s">
        <v>33369</v>
      </c>
      <c r="S4003" s="91" t="s">
        <v>33370</v>
      </c>
      <c r="T4003" s="91" t="s">
        <v>860</v>
      </c>
      <c r="U4003" s="91">
        <v>0</v>
      </c>
      <c r="V4003" s="91">
        <v>500000</v>
      </c>
      <c r="W4003" s="91">
        <v>100</v>
      </c>
      <c r="X4003" s="91">
        <v>0</v>
      </c>
      <c r="Y4003" s="91">
        <v>0</v>
      </c>
      <c r="Z4003" s="91">
        <v>100</v>
      </c>
      <c r="AA4003" s="91">
        <v>0</v>
      </c>
      <c r="AB4003" s="91">
        <v>0</v>
      </c>
      <c r="AC4003" s="91">
        <v>100</v>
      </c>
      <c r="AD4003" s="91">
        <v>0</v>
      </c>
      <c r="AE4003" s="91">
        <v>0</v>
      </c>
      <c r="AF4003" s="91">
        <v>5</v>
      </c>
      <c r="AG4003" s="91">
        <v>804</v>
      </c>
      <c r="AH4003" s="91">
        <v>2760257</v>
      </c>
      <c r="AI4003" s="91">
        <v>1</v>
      </c>
      <c r="AJ4003" s="91" t="s">
        <v>33363</v>
      </c>
      <c r="AK4003" s="91">
        <v>0</v>
      </c>
      <c r="AL4003" s="91">
        <v>0</v>
      </c>
      <c r="AM4003" s="91" t="s">
        <v>87</v>
      </c>
      <c r="AO4003" s="91">
        <v>0</v>
      </c>
      <c r="AP4003" s="91">
        <v>2</v>
      </c>
      <c r="AQ4003" s="91" t="s">
        <v>87</v>
      </c>
      <c r="AR4003" s="91" t="s">
        <v>87</v>
      </c>
      <c r="AW4003" s="91">
        <v>1</v>
      </c>
      <c r="AX4003" s="91">
        <v>0</v>
      </c>
      <c r="AZ4003" s="92">
        <v>41122</v>
      </c>
      <c r="BA4003" s="91" t="s">
        <v>183</v>
      </c>
      <c r="BB4003" s="92">
        <v>41122</v>
      </c>
      <c r="BC4003" s="91" t="s">
        <v>87</v>
      </c>
    </row>
    <row r="4004" spans="1:55">
      <c r="A4004" s="91">
        <f t="shared" si="62"/>
        <v>4003</v>
      </c>
      <c r="B4004" s="91">
        <v>2288001</v>
      </c>
      <c r="C4004" s="91">
        <v>30</v>
      </c>
      <c r="D4004" s="91">
        <v>99</v>
      </c>
      <c r="E4004" s="91">
        <v>22880</v>
      </c>
      <c r="F4004" s="91">
        <v>1</v>
      </c>
      <c r="G4004" s="91" t="s">
        <v>33371</v>
      </c>
      <c r="I4004" s="91" t="s">
        <v>33372</v>
      </c>
      <c r="J4004" s="91" t="s">
        <v>33373</v>
      </c>
      <c r="K4004" s="91" t="s">
        <v>33374</v>
      </c>
      <c r="L4004" s="91" t="s">
        <v>33375</v>
      </c>
      <c r="O4004" s="91" t="s">
        <v>33376</v>
      </c>
      <c r="P4004" s="91" t="s">
        <v>33377</v>
      </c>
      <c r="U4004" s="91">
        <v>0</v>
      </c>
      <c r="V4004" s="91">
        <v>500000</v>
      </c>
      <c r="W4004" s="91">
        <v>100</v>
      </c>
      <c r="X4004" s="91">
        <v>0</v>
      </c>
      <c r="Y4004" s="91">
        <v>0</v>
      </c>
      <c r="Z4004" s="91">
        <v>100</v>
      </c>
      <c r="AA4004" s="91">
        <v>0</v>
      </c>
      <c r="AB4004" s="91">
        <v>0</v>
      </c>
      <c r="AC4004" s="91">
        <v>100</v>
      </c>
      <c r="AD4004" s="91">
        <v>0</v>
      </c>
      <c r="AE4004" s="91">
        <v>0</v>
      </c>
      <c r="AF4004" s="91">
        <v>1</v>
      </c>
      <c r="AG4004" s="91">
        <v>175</v>
      </c>
      <c r="AH4004" s="91">
        <v>1582825</v>
      </c>
      <c r="AI4004" s="91">
        <v>1</v>
      </c>
      <c r="AJ4004" s="91" t="s">
        <v>33378</v>
      </c>
      <c r="AK4004" s="91">
        <v>0</v>
      </c>
      <c r="AL4004" s="91">
        <v>0</v>
      </c>
      <c r="AM4004" s="91" t="s">
        <v>87</v>
      </c>
      <c r="AO4004" s="91">
        <v>0</v>
      </c>
      <c r="AP4004" s="91">
        <v>2</v>
      </c>
      <c r="AQ4004" s="91" t="s">
        <v>87</v>
      </c>
      <c r="AR4004" s="91" t="s">
        <v>87</v>
      </c>
      <c r="AW4004" s="91">
        <v>1</v>
      </c>
      <c r="AX4004" s="91">
        <v>0</v>
      </c>
      <c r="AZ4004" s="92">
        <v>36680</v>
      </c>
      <c r="BA4004" s="91" t="s">
        <v>183</v>
      </c>
      <c r="BB4004" s="92">
        <v>39575</v>
      </c>
      <c r="BC4004" s="91" t="s">
        <v>87</v>
      </c>
    </row>
    <row r="4005" spans="1:55">
      <c r="A4005" s="91">
        <f t="shared" si="62"/>
        <v>4004</v>
      </c>
      <c r="B4005" s="91">
        <v>2310001</v>
      </c>
      <c r="C4005" s="91">
        <v>80</v>
      </c>
      <c r="D4005" s="91">
        <v>99</v>
      </c>
      <c r="E4005" s="91">
        <v>23100</v>
      </c>
      <c r="F4005" s="91">
        <v>1</v>
      </c>
      <c r="G4005" s="91" t="s">
        <v>33379</v>
      </c>
      <c r="I4005" s="91" t="s">
        <v>33380</v>
      </c>
      <c r="J4005" s="91" t="s">
        <v>33381</v>
      </c>
      <c r="K4005" s="91" t="s">
        <v>5836</v>
      </c>
      <c r="L4005" s="91" t="s">
        <v>33382</v>
      </c>
      <c r="O4005" s="91" t="s">
        <v>33383</v>
      </c>
      <c r="P4005" s="91" t="s">
        <v>33384</v>
      </c>
      <c r="U4005" s="91">
        <v>1</v>
      </c>
      <c r="V4005" s="91">
        <v>500000</v>
      </c>
      <c r="W4005" s="91">
        <v>0</v>
      </c>
      <c r="X4005" s="91">
        <v>100</v>
      </c>
      <c r="Y4005" s="91">
        <v>120</v>
      </c>
      <c r="Z4005" s="91">
        <v>40</v>
      </c>
      <c r="AA4005" s="91">
        <v>60</v>
      </c>
      <c r="AB4005" s="91">
        <v>120</v>
      </c>
      <c r="AC4005" s="91">
        <v>40</v>
      </c>
      <c r="AD4005" s="91">
        <v>60</v>
      </c>
      <c r="AE4005" s="91">
        <v>120</v>
      </c>
      <c r="AF4005" s="91">
        <v>1</v>
      </c>
      <c r="AG4005" s="91">
        <v>660</v>
      </c>
      <c r="AH4005" s="91">
        <v>101870</v>
      </c>
      <c r="AI4005" s="91">
        <v>2</v>
      </c>
      <c r="AJ4005" s="91" t="s">
        <v>33385</v>
      </c>
      <c r="AK4005" s="91">
        <v>0</v>
      </c>
      <c r="AL4005" s="91">
        <v>0</v>
      </c>
      <c r="AM4005" s="91" t="s">
        <v>87</v>
      </c>
      <c r="AO4005" s="91">
        <v>0</v>
      </c>
      <c r="AP4005" s="91">
        <v>2</v>
      </c>
      <c r="AQ4005" s="91">
        <v>1289819</v>
      </c>
      <c r="AR4005" s="91" t="s">
        <v>87</v>
      </c>
      <c r="AU4005" s="93">
        <v>42060</v>
      </c>
      <c r="AW4005" s="91">
        <v>1</v>
      </c>
      <c r="AX4005" s="91">
        <v>0</v>
      </c>
      <c r="AZ4005" s="92">
        <v>36686</v>
      </c>
      <c r="BA4005" s="91" t="s">
        <v>183</v>
      </c>
      <c r="BB4005" s="92">
        <v>42057</v>
      </c>
      <c r="BC4005" s="91" t="s">
        <v>87</v>
      </c>
    </row>
    <row r="4006" spans="1:55">
      <c r="A4006" s="91">
        <f t="shared" si="62"/>
        <v>4005</v>
      </c>
      <c r="B4006" s="91">
        <v>2311901</v>
      </c>
      <c r="C4006" s="91">
        <v>70</v>
      </c>
      <c r="D4006" s="91">
        <v>99</v>
      </c>
      <c r="E4006" s="91" t="s">
        <v>87</v>
      </c>
      <c r="F4006" s="91" t="s">
        <v>87</v>
      </c>
      <c r="G4006" s="91" t="s">
        <v>33386</v>
      </c>
      <c r="H4006" s="91" t="s">
        <v>33387</v>
      </c>
      <c r="I4006" s="91" t="s">
        <v>33388</v>
      </c>
      <c r="K4006" s="91" t="s">
        <v>33389</v>
      </c>
      <c r="L4006" s="91" t="s">
        <v>33390</v>
      </c>
      <c r="O4006" s="91" t="s">
        <v>33391</v>
      </c>
      <c r="P4006" s="91" t="s">
        <v>33392</v>
      </c>
      <c r="R4006" s="91" t="s">
        <v>33393</v>
      </c>
      <c r="S4006" s="91" t="s">
        <v>33394</v>
      </c>
      <c r="T4006" s="91" t="s">
        <v>860</v>
      </c>
      <c r="U4006" s="91">
        <v>0</v>
      </c>
      <c r="V4006" s="91">
        <v>500000</v>
      </c>
      <c r="W4006" s="91">
        <v>0</v>
      </c>
      <c r="X4006" s="91">
        <v>100</v>
      </c>
      <c r="Y4006" s="91">
        <v>120</v>
      </c>
      <c r="Z4006" s="91">
        <v>40</v>
      </c>
      <c r="AA4006" s="91">
        <v>60</v>
      </c>
      <c r="AB4006" s="91">
        <v>120</v>
      </c>
      <c r="AC4006" s="91">
        <v>0</v>
      </c>
      <c r="AD4006" s="91">
        <v>100</v>
      </c>
      <c r="AE4006" s="91">
        <v>120</v>
      </c>
      <c r="AF4006" s="91">
        <v>9</v>
      </c>
      <c r="AG4006" s="91">
        <v>111</v>
      </c>
      <c r="AH4006" s="91">
        <v>7626308</v>
      </c>
      <c r="AI4006" s="91">
        <v>1</v>
      </c>
      <c r="AJ4006" s="91" t="s">
        <v>33395</v>
      </c>
      <c r="AK4006" s="91">
        <v>0</v>
      </c>
      <c r="AL4006" s="91">
        <v>0</v>
      </c>
      <c r="AM4006" s="91" t="s">
        <v>87</v>
      </c>
      <c r="AO4006" s="91">
        <v>1</v>
      </c>
      <c r="AP4006" s="91">
        <v>2</v>
      </c>
      <c r="AQ4006" s="91" t="s">
        <v>87</v>
      </c>
      <c r="AR4006" s="91" t="s">
        <v>87</v>
      </c>
      <c r="AW4006" s="91">
        <v>1</v>
      </c>
      <c r="AX4006" s="91">
        <v>0</v>
      </c>
      <c r="AZ4006" s="92">
        <v>41453</v>
      </c>
      <c r="BA4006" s="91" t="s">
        <v>183</v>
      </c>
      <c r="BB4006" s="92">
        <v>41453</v>
      </c>
      <c r="BC4006" s="91" t="s">
        <v>87</v>
      </c>
    </row>
    <row r="4007" spans="1:55">
      <c r="A4007" s="91">
        <f t="shared" si="62"/>
        <v>4006</v>
      </c>
      <c r="B4007" s="91">
        <v>2405401</v>
      </c>
      <c r="C4007" s="91">
        <v>70</v>
      </c>
      <c r="D4007" s="91">
        <v>99</v>
      </c>
      <c r="E4007" s="91" t="s">
        <v>87</v>
      </c>
      <c r="F4007" s="91" t="s">
        <v>87</v>
      </c>
      <c r="G4007" s="91" t="s">
        <v>33396</v>
      </c>
      <c r="H4007" s="91" t="s">
        <v>16167</v>
      </c>
      <c r="I4007" s="91" t="s">
        <v>33397</v>
      </c>
      <c r="K4007" s="91" t="s">
        <v>33398</v>
      </c>
      <c r="L4007" s="91" t="s">
        <v>33399</v>
      </c>
      <c r="M4007" s="91" t="s">
        <v>33400</v>
      </c>
      <c r="O4007" s="91" t="s">
        <v>33401</v>
      </c>
      <c r="P4007" s="91" t="s">
        <v>33402</v>
      </c>
      <c r="R4007" s="91" t="s">
        <v>33403</v>
      </c>
      <c r="S4007" s="91" t="s">
        <v>33404</v>
      </c>
      <c r="T4007" s="91" t="s">
        <v>269</v>
      </c>
      <c r="U4007" s="91">
        <v>0</v>
      </c>
      <c r="V4007" s="91">
        <v>500000</v>
      </c>
      <c r="W4007" s="91">
        <v>0</v>
      </c>
      <c r="X4007" s="91">
        <v>100</v>
      </c>
      <c r="Y4007" s="91">
        <v>120</v>
      </c>
      <c r="Z4007" s="91">
        <v>40</v>
      </c>
      <c r="AA4007" s="91">
        <v>60</v>
      </c>
      <c r="AB4007" s="91">
        <v>120</v>
      </c>
      <c r="AC4007" s="91">
        <v>0</v>
      </c>
      <c r="AD4007" s="91">
        <v>100</v>
      </c>
      <c r="AE4007" s="91">
        <v>120</v>
      </c>
      <c r="AF4007" s="91">
        <v>9</v>
      </c>
      <c r="AG4007" s="91">
        <v>442</v>
      </c>
      <c r="AH4007" s="91">
        <v>3783881</v>
      </c>
      <c r="AI4007" s="91">
        <v>1</v>
      </c>
      <c r="AJ4007" s="91" t="s">
        <v>33405</v>
      </c>
      <c r="AK4007" s="91">
        <v>0</v>
      </c>
      <c r="AL4007" s="91">
        <v>0</v>
      </c>
      <c r="AM4007" s="91" t="s">
        <v>87</v>
      </c>
      <c r="AO4007" s="91">
        <v>1</v>
      </c>
      <c r="AP4007" s="91">
        <v>2</v>
      </c>
      <c r="AQ4007" s="91" t="s">
        <v>87</v>
      </c>
      <c r="AR4007" s="91" t="s">
        <v>87</v>
      </c>
      <c r="AW4007" s="91">
        <v>1</v>
      </c>
      <c r="AX4007" s="91">
        <v>0</v>
      </c>
      <c r="AZ4007" s="92">
        <v>41879</v>
      </c>
      <c r="BA4007" s="91" t="s">
        <v>183</v>
      </c>
      <c r="BB4007" s="92">
        <v>41879</v>
      </c>
      <c r="BC4007" s="91" t="s">
        <v>87</v>
      </c>
    </row>
    <row r="4008" spans="1:55">
      <c r="A4008" s="91">
        <f t="shared" si="62"/>
        <v>4007</v>
      </c>
      <c r="B4008" s="91">
        <v>2467101</v>
      </c>
      <c r="C4008" s="91">
        <v>36</v>
      </c>
      <c r="D4008" s="91">
        <v>99</v>
      </c>
      <c r="E4008" s="91" t="s">
        <v>87</v>
      </c>
      <c r="F4008" s="91" t="s">
        <v>87</v>
      </c>
      <c r="G4008" s="91" t="s">
        <v>33406</v>
      </c>
      <c r="I4008" s="91" t="s">
        <v>33407</v>
      </c>
      <c r="J4008" s="91" t="s">
        <v>33408</v>
      </c>
      <c r="K4008" s="91" t="s">
        <v>33409</v>
      </c>
      <c r="L4008" s="91" t="s">
        <v>33410</v>
      </c>
      <c r="M4008" s="91" t="s">
        <v>33411</v>
      </c>
      <c r="O4008" s="91" t="s">
        <v>33412</v>
      </c>
      <c r="P4008" s="91" t="s">
        <v>33413</v>
      </c>
      <c r="R4008" s="91" t="s">
        <v>33414</v>
      </c>
      <c r="S4008" s="91" t="s">
        <v>33415</v>
      </c>
      <c r="T4008" s="91" t="s">
        <v>201</v>
      </c>
      <c r="U4008" s="91">
        <v>0</v>
      </c>
      <c r="V4008" s="91">
        <v>0</v>
      </c>
      <c r="W4008" s="91">
        <v>0</v>
      </c>
      <c r="X4008" s="91">
        <v>0</v>
      </c>
      <c r="Y4008" s="91">
        <v>0</v>
      </c>
      <c r="Z4008" s="91">
        <v>0</v>
      </c>
      <c r="AA4008" s="91">
        <v>0</v>
      </c>
      <c r="AB4008" s="91">
        <v>0</v>
      </c>
      <c r="AC4008" s="91">
        <v>100</v>
      </c>
      <c r="AD4008" s="91">
        <v>0</v>
      </c>
      <c r="AE4008" s="91">
        <v>0</v>
      </c>
      <c r="AF4008" s="91">
        <v>5</v>
      </c>
      <c r="AG4008" s="91">
        <v>53</v>
      </c>
      <c r="AH4008" s="91">
        <v>599005</v>
      </c>
      <c r="AI4008" s="91">
        <v>2</v>
      </c>
      <c r="AJ4008" s="91" t="s">
        <v>33407</v>
      </c>
      <c r="AK4008" s="91">
        <v>0</v>
      </c>
      <c r="AL4008" s="91">
        <v>0</v>
      </c>
      <c r="AM4008" s="91" t="s">
        <v>87</v>
      </c>
      <c r="AO4008" s="91">
        <v>0</v>
      </c>
      <c r="AP4008" s="91">
        <v>2</v>
      </c>
      <c r="AQ4008" s="91" t="s">
        <v>87</v>
      </c>
      <c r="AR4008" s="91" t="s">
        <v>87</v>
      </c>
      <c r="AW4008" s="91">
        <v>1</v>
      </c>
      <c r="AX4008" s="91">
        <v>0</v>
      </c>
      <c r="AZ4008" s="92">
        <v>42208</v>
      </c>
      <c r="BA4008" s="91" t="s">
        <v>183</v>
      </c>
      <c r="BB4008" s="92">
        <v>42208</v>
      </c>
      <c r="BC4008" s="91" t="s">
        <v>87</v>
      </c>
    </row>
    <row r="4009" spans="1:55">
      <c r="A4009" s="91">
        <f t="shared" si="62"/>
        <v>4008</v>
      </c>
      <c r="B4009" s="91">
        <v>2471501</v>
      </c>
      <c r="C4009" s="91">
        <v>90</v>
      </c>
      <c r="D4009" s="91">
        <v>99</v>
      </c>
      <c r="E4009" s="91">
        <v>24715</v>
      </c>
      <c r="F4009" s="91">
        <v>1</v>
      </c>
      <c r="G4009" s="91" t="s">
        <v>33416</v>
      </c>
      <c r="I4009" s="91" t="s">
        <v>33417</v>
      </c>
      <c r="J4009" s="91" t="s">
        <v>33416</v>
      </c>
      <c r="K4009" s="91" t="s">
        <v>350</v>
      </c>
      <c r="L4009" s="91" t="s">
        <v>33418</v>
      </c>
      <c r="O4009" s="91" t="s">
        <v>33419</v>
      </c>
      <c r="P4009" s="91" t="s">
        <v>87</v>
      </c>
      <c r="U4009" s="91">
        <v>0</v>
      </c>
      <c r="V4009" s="91">
        <v>500000</v>
      </c>
      <c r="W4009" s="91">
        <v>0</v>
      </c>
      <c r="X4009" s="91">
        <v>0</v>
      </c>
      <c r="Y4009" s="91">
        <v>0</v>
      </c>
      <c r="Z4009" s="91">
        <v>0</v>
      </c>
      <c r="AA4009" s="91">
        <v>0</v>
      </c>
      <c r="AB4009" s="91">
        <v>0</v>
      </c>
      <c r="AC4009" s="91">
        <v>100</v>
      </c>
      <c r="AD4009" s="91">
        <v>0</v>
      </c>
      <c r="AE4009" s="91">
        <v>0</v>
      </c>
      <c r="AF4009" s="91">
        <v>5</v>
      </c>
      <c r="AG4009" s="91">
        <v>281</v>
      </c>
      <c r="AH4009" s="91">
        <v>539880</v>
      </c>
      <c r="AI4009" s="91">
        <v>1</v>
      </c>
      <c r="AJ4009" s="91" t="s">
        <v>33420</v>
      </c>
      <c r="AK4009" s="91">
        <v>0</v>
      </c>
      <c r="AL4009" s="91">
        <v>0</v>
      </c>
      <c r="AM4009" s="91" t="s">
        <v>87</v>
      </c>
      <c r="AO4009" s="91">
        <v>0</v>
      </c>
      <c r="AP4009" s="91">
        <v>2</v>
      </c>
      <c r="AQ4009" s="91" t="s">
        <v>87</v>
      </c>
      <c r="AR4009" s="91" t="s">
        <v>87</v>
      </c>
      <c r="AW4009" s="91">
        <v>1</v>
      </c>
      <c r="AX4009" s="91">
        <v>0</v>
      </c>
      <c r="AZ4009" s="92">
        <v>36686</v>
      </c>
      <c r="BA4009" s="91" t="s">
        <v>183</v>
      </c>
      <c r="BB4009" s="92">
        <v>36740</v>
      </c>
      <c r="BC4009" s="91" t="s">
        <v>87</v>
      </c>
    </row>
    <row r="4010" spans="1:55">
      <c r="A4010" s="91">
        <f t="shared" si="62"/>
        <v>4009</v>
      </c>
      <c r="B4010" s="91">
        <v>2481001</v>
      </c>
      <c r="C4010" s="91">
        <v>50</v>
      </c>
      <c r="D4010" s="91">
        <v>99</v>
      </c>
      <c r="E4010" s="91">
        <v>24810</v>
      </c>
      <c r="F4010" s="91">
        <v>1</v>
      </c>
      <c r="G4010" s="91" t="s">
        <v>33421</v>
      </c>
      <c r="I4010" s="91" t="s">
        <v>33422</v>
      </c>
      <c r="J4010" s="91" t="s">
        <v>33423</v>
      </c>
      <c r="K4010" s="91" t="s">
        <v>33424</v>
      </c>
      <c r="L4010" s="91" t="s">
        <v>33425</v>
      </c>
      <c r="O4010" s="91" t="s">
        <v>33426</v>
      </c>
      <c r="P4010" s="91" t="s">
        <v>33427</v>
      </c>
      <c r="R4010" s="91" t="s">
        <v>33428</v>
      </c>
      <c r="T4010" s="91" t="s">
        <v>361</v>
      </c>
      <c r="U4010" s="91">
        <v>0</v>
      </c>
      <c r="V4010" s="91">
        <v>500000</v>
      </c>
      <c r="W4010" s="91">
        <v>0</v>
      </c>
      <c r="X4010" s="91">
        <v>100</v>
      </c>
      <c r="Y4010" s="91">
        <v>120</v>
      </c>
      <c r="Z4010" s="91">
        <v>40</v>
      </c>
      <c r="AA4010" s="91">
        <v>60</v>
      </c>
      <c r="AB4010" s="91">
        <v>120</v>
      </c>
      <c r="AC4010" s="91">
        <v>40</v>
      </c>
      <c r="AD4010" s="91">
        <v>60</v>
      </c>
      <c r="AE4010" s="91">
        <v>120</v>
      </c>
      <c r="AF4010" s="91">
        <v>5</v>
      </c>
      <c r="AG4010" s="91">
        <v>238</v>
      </c>
      <c r="AH4010" s="91">
        <v>163059</v>
      </c>
      <c r="AI4010" s="91">
        <v>2</v>
      </c>
      <c r="AJ4010" s="91" t="s">
        <v>33429</v>
      </c>
      <c r="AK4010" s="91">
        <v>0</v>
      </c>
      <c r="AL4010" s="91">
        <v>0</v>
      </c>
      <c r="AM4010" s="91" t="s">
        <v>87</v>
      </c>
      <c r="AO4010" s="91">
        <v>0</v>
      </c>
      <c r="AP4010" s="91">
        <v>2</v>
      </c>
      <c r="AQ4010" s="91" t="s">
        <v>87</v>
      </c>
      <c r="AR4010" s="91" t="s">
        <v>87</v>
      </c>
      <c r="AW4010" s="91">
        <v>1</v>
      </c>
      <c r="AX4010" s="91">
        <v>0</v>
      </c>
      <c r="AZ4010" s="92">
        <v>36680</v>
      </c>
      <c r="BA4010" s="91" t="s">
        <v>183</v>
      </c>
      <c r="BB4010" s="92">
        <v>42423</v>
      </c>
      <c r="BC4010" s="91" t="s">
        <v>87</v>
      </c>
    </row>
    <row r="4011" spans="1:55">
      <c r="A4011" s="91">
        <f t="shared" si="62"/>
        <v>4010</v>
      </c>
      <c r="B4011" s="91">
        <v>2486006</v>
      </c>
      <c r="C4011" s="91">
        <v>70</v>
      </c>
      <c r="D4011" s="91">
        <v>99</v>
      </c>
      <c r="E4011" s="91">
        <v>24860</v>
      </c>
      <c r="F4011" s="91">
        <v>6</v>
      </c>
      <c r="G4011" s="91" t="s">
        <v>1823</v>
      </c>
      <c r="I4011" s="91" t="s">
        <v>33430</v>
      </c>
      <c r="J4011" s="91" t="s">
        <v>1823</v>
      </c>
      <c r="K4011" s="91" t="s">
        <v>2540</v>
      </c>
      <c r="L4011" s="91" t="s">
        <v>33431</v>
      </c>
      <c r="M4011" s="91" t="s">
        <v>33432</v>
      </c>
      <c r="O4011" s="91" t="s">
        <v>33433</v>
      </c>
      <c r="P4011" s="91" t="s">
        <v>33434</v>
      </c>
      <c r="U4011" s="91">
        <v>1</v>
      </c>
      <c r="V4011" s="91">
        <v>500000</v>
      </c>
      <c r="W4011" s="91">
        <v>0</v>
      </c>
      <c r="X4011" s="91">
        <v>100</v>
      </c>
      <c r="Y4011" s="91">
        <v>120</v>
      </c>
      <c r="Z4011" s="91">
        <v>40</v>
      </c>
      <c r="AA4011" s="91">
        <v>60</v>
      </c>
      <c r="AB4011" s="91">
        <v>120</v>
      </c>
      <c r="AC4011" s="91">
        <v>0</v>
      </c>
      <c r="AD4011" s="91">
        <v>100</v>
      </c>
      <c r="AE4011" s="91">
        <v>120</v>
      </c>
      <c r="AF4011" s="91">
        <v>5</v>
      </c>
      <c r="AG4011" s="91">
        <v>44</v>
      </c>
      <c r="AH4011" s="91">
        <v>127009</v>
      </c>
      <c r="AI4011" s="91">
        <v>2</v>
      </c>
      <c r="AJ4011" s="91" t="s">
        <v>1830</v>
      </c>
      <c r="AK4011" s="91">
        <v>0</v>
      </c>
      <c r="AL4011" s="91">
        <v>0</v>
      </c>
      <c r="AM4011" s="91" t="s">
        <v>87</v>
      </c>
      <c r="AO4011" s="91">
        <v>0</v>
      </c>
      <c r="AP4011" s="91">
        <v>2</v>
      </c>
      <c r="AQ4011" s="91">
        <v>1024861</v>
      </c>
      <c r="AR4011" s="91" t="s">
        <v>87</v>
      </c>
      <c r="AU4011" s="93">
        <v>42060</v>
      </c>
      <c r="AW4011" s="91">
        <v>1</v>
      </c>
      <c r="AX4011" s="91">
        <v>0</v>
      </c>
      <c r="AY4011" s="91">
        <v>0</v>
      </c>
      <c r="AZ4011" s="92">
        <v>36680</v>
      </c>
      <c r="BA4011" s="91" t="s">
        <v>183</v>
      </c>
      <c r="BB4011" s="92">
        <v>42057</v>
      </c>
      <c r="BC4011" s="91" t="s">
        <v>87</v>
      </c>
    </row>
    <row r="4012" spans="1:55">
      <c r="A4012" s="91">
        <f t="shared" si="62"/>
        <v>4011</v>
      </c>
      <c r="B4012" s="91">
        <v>2495501</v>
      </c>
      <c r="C4012" s="91">
        <v>90</v>
      </c>
      <c r="D4012" s="91">
        <v>99</v>
      </c>
      <c r="E4012" s="91">
        <v>24955</v>
      </c>
      <c r="F4012" s="91">
        <v>1</v>
      </c>
      <c r="G4012" s="91" t="s">
        <v>33435</v>
      </c>
      <c r="I4012" s="91" t="s">
        <v>33436</v>
      </c>
      <c r="J4012" s="91" t="s">
        <v>33437</v>
      </c>
      <c r="K4012" s="91" t="s">
        <v>33438</v>
      </c>
      <c r="L4012" s="91" t="s">
        <v>33439</v>
      </c>
      <c r="N4012" s="91" t="s">
        <v>33440</v>
      </c>
      <c r="O4012" s="91" t="s">
        <v>33441</v>
      </c>
      <c r="P4012" s="91" t="s">
        <v>87</v>
      </c>
      <c r="U4012" s="91">
        <v>0</v>
      </c>
      <c r="V4012" s="91">
        <v>500000</v>
      </c>
      <c r="W4012" s="91">
        <v>0</v>
      </c>
      <c r="X4012" s="91">
        <v>0</v>
      </c>
      <c r="Y4012" s="91">
        <v>0</v>
      </c>
      <c r="Z4012" s="91">
        <v>0</v>
      </c>
      <c r="AA4012" s="91">
        <v>0</v>
      </c>
      <c r="AB4012" s="91">
        <v>0</v>
      </c>
      <c r="AC4012" s="91">
        <v>100</v>
      </c>
      <c r="AD4012" s="91">
        <v>0</v>
      </c>
      <c r="AE4012" s="91">
        <v>0</v>
      </c>
      <c r="AF4012" s="91">
        <v>5</v>
      </c>
      <c r="AG4012" s="91">
        <v>288</v>
      </c>
      <c r="AH4012" s="91">
        <v>386640</v>
      </c>
      <c r="AI4012" s="91">
        <v>1</v>
      </c>
      <c r="AJ4012" s="91" t="s">
        <v>33442</v>
      </c>
      <c r="AK4012" s="91">
        <v>0</v>
      </c>
      <c r="AL4012" s="91">
        <v>0</v>
      </c>
      <c r="AM4012" s="91" t="s">
        <v>87</v>
      </c>
      <c r="AO4012" s="91">
        <v>0</v>
      </c>
      <c r="AP4012" s="91">
        <v>2</v>
      </c>
      <c r="AQ4012" s="91" t="s">
        <v>87</v>
      </c>
      <c r="AR4012" s="91" t="s">
        <v>87</v>
      </c>
      <c r="AW4012" s="91">
        <v>1</v>
      </c>
      <c r="AX4012" s="91">
        <v>0</v>
      </c>
      <c r="AZ4012" s="92">
        <v>36686</v>
      </c>
      <c r="BA4012" s="91" t="s">
        <v>183</v>
      </c>
      <c r="BB4012" s="92">
        <v>42870</v>
      </c>
      <c r="BC4012" s="91" t="s">
        <v>87</v>
      </c>
    </row>
    <row r="4013" spans="1:55">
      <c r="A4013" s="91">
        <f t="shared" si="62"/>
        <v>4012</v>
      </c>
      <c r="B4013" s="91">
        <v>2596601</v>
      </c>
      <c r="C4013" s="91">
        <v>70</v>
      </c>
      <c r="D4013" s="91">
        <v>99</v>
      </c>
      <c r="E4013" s="91">
        <v>25966</v>
      </c>
      <c r="F4013" s="91">
        <v>1</v>
      </c>
      <c r="G4013" s="91" t="s">
        <v>33443</v>
      </c>
      <c r="I4013" s="91" t="s">
        <v>33444</v>
      </c>
      <c r="K4013" s="91" t="s">
        <v>1317</v>
      </c>
      <c r="L4013" s="91" t="s">
        <v>33445</v>
      </c>
      <c r="O4013" s="91" t="s">
        <v>33446</v>
      </c>
      <c r="P4013" s="91" t="s">
        <v>33447</v>
      </c>
      <c r="R4013" s="91" t="s">
        <v>33448</v>
      </c>
      <c r="S4013" s="91" t="s">
        <v>33449</v>
      </c>
      <c r="T4013" s="91" t="s">
        <v>269</v>
      </c>
      <c r="U4013" s="91">
        <v>0</v>
      </c>
      <c r="V4013" s="91">
        <v>500000</v>
      </c>
      <c r="W4013" s="91">
        <v>0</v>
      </c>
      <c r="X4013" s="91">
        <v>100</v>
      </c>
      <c r="Y4013" s="91">
        <v>120</v>
      </c>
      <c r="Z4013" s="91">
        <v>40</v>
      </c>
      <c r="AA4013" s="91">
        <v>60</v>
      </c>
      <c r="AB4013" s="91">
        <v>120</v>
      </c>
      <c r="AC4013" s="91">
        <v>0</v>
      </c>
      <c r="AD4013" s="91">
        <v>100</v>
      </c>
      <c r="AE4013" s="91">
        <v>120</v>
      </c>
      <c r="AF4013" s="91">
        <v>162</v>
      </c>
      <c r="AG4013" s="91">
        <v>450</v>
      </c>
      <c r="AH4013" s="91">
        <v>2095498</v>
      </c>
      <c r="AI4013" s="91">
        <v>1</v>
      </c>
      <c r="AJ4013" s="91" t="s">
        <v>33450</v>
      </c>
      <c r="AK4013" s="91">
        <v>0</v>
      </c>
      <c r="AL4013" s="91">
        <v>0</v>
      </c>
      <c r="AM4013" s="91" t="s">
        <v>87</v>
      </c>
      <c r="AO4013" s="91">
        <v>0</v>
      </c>
      <c r="AP4013" s="91">
        <v>2</v>
      </c>
      <c r="AQ4013" s="91" t="s">
        <v>87</v>
      </c>
      <c r="AR4013" s="91" t="s">
        <v>87</v>
      </c>
      <c r="AW4013" s="91">
        <v>1</v>
      </c>
      <c r="AX4013" s="91">
        <v>0</v>
      </c>
      <c r="AZ4013" s="92">
        <v>42915.076122685183</v>
      </c>
      <c r="BA4013" s="91" t="s">
        <v>233</v>
      </c>
      <c r="BB4013" s="92">
        <v>42915.076122685183</v>
      </c>
      <c r="BC4013" s="91" t="s">
        <v>233</v>
      </c>
    </row>
    <row r="4014" spans="1:55">
      <c r="A4014" s="91">
        <f t="shared" si="62"/>
        <v>4013</v>
      </c>
      <c r="B4014" s="91">
        <v>2631001</v>
      </c>
      <c r="C4014" s="91">
        <v>70</v>
      </c>
      <c r="D4014" s="91">
        <v>99</v>
      </c>
      <c r="E4014" s="91">
        <v>26310</v>
      </c>
      <c r="F4014" s="91">
        <v>1</v>
      </c>
      <c r="G4014" s="91" t="s">
        <v>33451</v>
      </c>
      <c r="I4014" s="91" t="s">
        <v>33452</v>
      </c>
      <c r="J4014" s="91" t="s">
        <v>33451</v>
      </c>
      <c r="K4014" s="91" t="s">
        <v>33453</v>
      </c>
      <c r="L4014" s="91" t="s">
        <v>33454</v>
      </c>
      <c r="O4014" s="91" t="s">
        <v>33455</v>
      </c>
      <c r="P4014" s="91" t="s">
        <v>33456</v>
      </c>
      <c r="U4014" s="91">
        <v>0</v>
      </c>
      <c r="V4014" s="91">
        <v>500000</v>
      </c>
      <c r="W4014" s="91">
        <v>100</v>
      </c>
      <c r="X4014" s="91">
        <v>0</v>
      </c>
      <c r="Y4014" s="91">
        <v>0</v>
      </c>
      <c r="Z4014" s="91">
        <v>100</v>
      </c>
      <c r="AA4014" s="91">
        <v>0</v>
      </c>
      <c r="AB4014" s="91">
        <v>0</v>
      </c>
      <c r="AC4014" s="91">
        <v>100</v>
      </c>
      <c r="AD4014" s="91">
        <v>0</v>
      </c>
      <c r="AE4014" s="91">
        <v>0</v>
      </c>
      <c r="AF4014" s="91">
        <v>159</v>
      </c>
      <c r="AG4014" s="91">
        <v>317</v>
      </c>
      <c r="AH4014" s="91">
        <v>293</v>
      </c>
      <c r="AI4014" s="91">
        <v>2</v>
      </c>
      <c r="AJ4014" s="91" t="s">
        <v>33452</v>
      </c>
      <c r="AK4014" s="91">
        <v>0</v>
      </c>
      <c r="AL4014" s="91">
        <v>0</v>
      </c>
      <c r="AM4014" s="91" t="s">
        <v>87</v>
      </c>
      <c r="AO4014" s="91">
        <v>0</v>
      </c>
      <c r="AP4014" s="91">
        <v>2</v>
      </c>
      <c r="AQ4014" s="91" t="s">
        <v>87</v>
      </c>
      <c r="AR4014" s="91" t="s">
        <v>87</v>
      </c>
      <c r="AW4014" s="91">
        <v>1</v>
      </c>
      <c r="AX4014" s="91">
        <v>0</v>
      </c>
      <c r="AZ4014" s="92">
        <v>36680</v>
      </c>
      <c r="BA4014" s="91" t="s">
        <v>183</v>
      </c>
      <c r="BB4014" s="92">
        <v>41418</v>
      </c>
      <c r="BC4014" s="91" t="s">
        <v>87</v>
      </c>
    </row>
    <row r="4015" spans="1:55">
      <c r="A4015" s="91">
        <f t="shared" si="62"/>
        <v>4014</v>
      </c>
      <c r="B4015" s="91">
        <v>2644001</v>
      </c>
      <c r="C4015" s="91">
        <v>70</v>
      </c>
      <c r="D4015" s="91">
        <v>99</v>
      </c>
      <c r="E4015" s="91">
        <v>26440</v>
      </c>
      <c r="F4015" s="91">
        <v>1</v>
      </c>
      <c r="G4015" s="91" t="s">
        <v>33457</v>
      </c>
      <c r="I4015" s="91" t="s">
        <v>33458</v>
      </c>
      <c r="K4015" s="91" t="s">
        <v>819</v>
      </c>
      <c r="L4015" s="91" t="s">
        <v>33459</v>
      </c>
      <c r="O4015" s="91" t="s">
        <v>33460</v>
      </c>
      <c r="P4015" s="91" t="s">
        <v>33461</v>
      </c>
      <c r="U4015" s="91">
        <v>0</v>
      </c>
      <c r="V4015" s="91">
        <v>500000</v>
      </c>
      <c r="W4015" s="91">
        <v>100</v>
      </c>
      <c r="X4015" s="91">
        <v>0</v>
      </c>
      <c r="Y4015" s="91">
        <v>0</v>
      </c>
      <c r="Z4015" s="91">
        <v>100</v>
      </c>
      <c r="AA4015" s="91">
        <v>0</v>
      </c>
      <c r="AB4015" s="91">
        <v>0</v>
      </c>
      <c r="AC4015" s="91">
        <v>100</v>
      </c>
      <c r="AD4015" s="91">
        <v>0</v>
      </c>
      <c r="AE4015" s="91">
        <v>0</v>
      </c>
      <c r="AF4015" s="91">
        <v>5</v>
      </c>
      <c r="AG4015" s="91">
        <v>5</v>
      </c>
      <c r="AH4015" s="91">
        <v>10781</v>
      </c>
      <c r="AI4015" s="91">
        <v>1</v>
      </c>
      <c r="AJ4015" s="91" t="s">
        <v>33462</v>
      </c>
      <c r="AK4015" s="91">
        <v>0</v>
      </c>
      <c r="AL4015" s="91">
        <v>0</v>
      </c>
      <c r="AM4015" s="91" t="s">
        <v>87</v>
      </c>
      <c r="AO4015" s="91">
        <v>0</v>
      </c>
      <c r="AP4015" s="91">
        <v>2</v>
      </c>
      <c r="AQ4015" s="91" t="s">
        <v>87</v>
      </c>
      <c r="AR4015" s="91" t="s">
        <v>87</v>
      </c>
      <c r="AW4015" s="91">
        <v>1</v>
      </c>
      <c r="AX4015" s="91">
        <v>0</v>
      </c>
      <c r="AZ4015" s="92">
        <v>36680</v>
      </c>
      <c r="BA4015" s="91" t="s">
        <v>183</v>
      </c>
      <c r="BB4015" s="92">
        <v>41383</v>
      </c>
      <c r="BC4015" s="91" t="s">
        <v>87</v>
      </c>
    </row>
    <row r="4016" spans="1:55">
      <c r="A4016" s="91">
        <f t="shared" si="62"/>
        <v>4015</v>
      </c>
      <c r="B4016" s="91">
        <v>2683003</v>
      </c>
      <c r="C4016" s="91">
        <v>70</v>
      </c>
      <c r="D4016" s="91">
        <v>99</v>
      </c>
      <c r="E4016" s="91">
        <v>26830</v>
      </c>
      <c r="F4016" s="91">
        <v>3</v>
      </c>
      <c r="G4016" s="91" t="s">
        <v>13683</v>
      </c>
      <c r="I4016" s="91" t="s">
        <v>33463</v>
      </c>
      <c r="J4016" s="91" t="s">
        <v>13683</v>
      </c>
      <c r="K4016" s="91" t="s">
        <v>1990</v>
      </c>
      <c r="L4016" s="91" t="s">
        <v>33464</v>
      </c>
      <c r="M4016" s="91" t="s">
        <v>33465</v>
      </c>
      <c r="O4016" s="91" t="s">
        <v>33466</v>
      </c>
      <c r="P4016" s="91" t="s">
        <v>33467</v>
      </c>
      <c r="U4016" s="91">
        <v>1</v>
      </c>
      <c r="V4016" s="91">
        <v>500000</v>
      </c>
      <c r="W4016" s="91">
        <v>0</v>
      </c>
      <c r="X4016" s="91">
        <v>100</v>
      </c>
      <c r="Y4016" s="91">
        <v>120</v>
      </c>
      <c r="Z4016" s="91">
        <v>40</v>
      </c>
      <c r="AA4016" s="91">
        <v>60</v>
      </c>
      <c r="AB4016" s="91">
        <v>120</v>
      </c>
      <c r="AC4016" s="91">
        <v>0</v>
      </c>
      <c r="AD4016" s="91">
        <v>100</v>
      </c>
      <c r="AE4016" s="91">
        <v>120</v>
      </c>
      <c r="AF4016" s="91">
        <v>152</v>
      </c>
      <c r="AG4016" s="91">
        <v>48</v>
      </c>
      <c r="AH4016" s="91">
        <v>1392</v>
      </c>
      <c r="AI4016" s="91">
        <v>2</v>
      </c>
      <c r="AJ4016" s="91" t="s">
        <v>33468</v>
      </c>
      <c r="AK4016" s="91">
        <v>0</v>
      </c>
      <c r="AL4016" s="91">
        <v>0</v>
      </c>
      <c r="AM4016" s="91" t="s">
        <v>87</v>
      </c>
      <c r="AO4016" s="91">
        <v>0</v>
      </c>
      <c r="AP4016" s="91">
        <v>2</v>
      </c>
      <c r="AQ4016" s="91">
        <v>1565232</v>
      </c>
      <c r="AR4016" s="91" t="s">
        <v>87</v>
      </c>
      <c r="AU4016" s="93">
        <v>42060</v>
      </c>
      <c r="AW4016" s="91">
        <v>1</v>
      </c>
      <c r="AX4016" s="91">
        <v>0</v>
      </c>
      <c r="AZ4016" s="92">
        <v>36680</v>
      </c>
      <c r="BA4016" s="91" t="s">
        <v>183</v>
      </c>
      <c r="BB4016" s="92">
        <v>43112.073854166665</v>
      </c>
      <c r="BC4016" s="91" t="s">
        <v>233</v>
      </c>
    </row>
    <row r="4017" spans="1:55">
      <c r="A4017" s="91">
        <f t="shared" si="62"/>
        <v>4016</v>
      </c>
      <c r="B4017" s="91">
        <v>2760501</v>
      </c>
      <c r="C4017" s="91">
        <v>70</v>
      </c>
      <c r="D4017" s="91">
        <v>99</v>
      </c>
      <c r="E4017" s="91">
        <v>27605</v>
      </c>
      <c r="F4017" s="91">
        <v>1</v>
      </c>
      <c r="G4017" s="91" t="s">
        <v>33469</v>
      </c>
      <c r="I4017" s="91" t="s">
        <v>33470</v>
      </c>
      <c r="J4017" s="91" t="s">
        <v>33469</v>
      </c>
      <c r="K4017" s="91" t="s">
        <v>33471</v>
      </c>
      <c r="L4017" s="91" t="s">
        <v>33472</v>
      </c>
      <c r="O4017" s="91" t="s">
        <v>33473</v>
      </c>
      <c r="P4017" s="91" t="s">
        <v>33474</v>
      </c>
      <c r="U4017" s="91">
        <v>1</v>
      </c>
      <c r="V4017" s="91">
        <v>500000</v>
      </c>
      <c r="W4017" s="91">
        <v>0</v>
      </c>
      <c r="X4017" s="91">
        <v>100</v>
      </c>
      <c r="Y4017" s="91">
        <v>120</v>
      </c>
      <c r="Z4017" s="91">
        <v>40</v>
      </c>
      <c r="AA4017" s="91">
        <v>60</v>
      </c>
      <c r="AB4017" s="91">
        <v>120</v>
      </c>
      <c r="AC4017" s="91">
        <v>0</v>
      </c>
      <c r="AD4017" s="91">
        <v>100</v>
      </c>
      <c r="AE4017" s="91">
        <v>120</v>
      </c>
      <c r="AF4017" s="91">
        <v>573</v>
      </c>
      <c r="AG4017" s="91">
        <v>902</v>
      </c>
      <c r="AH4017" s="91">
        <v>1002865</v>
      </c>
      <c r="AI4017" s="91">
        <v>2</v>
      </c>
      <c r="AJ4017" s="91" t="s">
        <v>33475</v>
      </c>
      <c r="AK4017" s="91">
        <v>0</v>
      </c>
      <c r="AL4017" s="91">
        <v>0</v>
      </c>
      <c r="AM4017" s="91" t="s">
        <v>87</v>
      </c>
      <c r="AO4017" s="91">
        <v>0</v>
      </c>
      <c r="AP4017" s="91">
        <v>2</v>
      </c>
      <c r="AQ4017" s="91">
        <v>1592119</v>
      </c>
      <c r="AR4017" s="91" t="s">
        <v>87</v>
      </c>
      <c r="AU4017" s="93">
        <v>42060</v>
      </c>
      <c r="AW4017" s="91">
        <v>1</v>
      </c>
      <c r="AX4017" s="91">
        <v>0</v>
      </c>
      <c r="AZ4017" s="92">
        <v>36680</v>
      </c>
      <c r="BA4017" s="91" t="s">
        <v>183</v>
      </c>
      <c r="BB4017" s="92">
        <v>42057</v>
      </c>
      <c r="BC4017" s="91" t="s">
        <v>87</v>
      </c>
    </row>
    <row r="4018" spans="1:55">
      <c r="A4018" s="91">
        <f t="shared" si="62"/>
        <v>4017</v>
      </c>
      <c r="B4018" s="91">
        <v>2761001</v>
      </c>
      <c r="C4018" s="91">
        <v>70</v>
      </c>
      <c r="D4018" s="91">
        <v>99</v>
      </c>
      <c r="E4018" s="91">
        <v>27610</v>
      </c>
      <c r="F4018" s="91">
        <v>1</v>
      </c>
      <c r="G4018" s="91" t="s">
        <v>33476</v>
      </c>
      <c r="I4018" s="91" t="s">
        <v>33477</v>
      </c>
      <c r="J4018" s="91" t="s">
        <v>33478</v>
      </c>
      <c r="K4018" s="91" t="s">
        <v>33479</v>
      </c>
      <c r="L4018" s="91" t="s">
        <v>33480</v>
      </c>
      <c r="O4018" s="91" t="s">
        <v>33481</v>
      </c>
      <c r="P4018" s="91" t="s">
        <v>33482</v>
      </c>
      <c r="U4018" s="91">
        <v>1</v>
      </c>
      <c r="V4018" s="91">
        <v>500000</v>
      </c>
      <c r="W4018" s="91">
        <v>0</v>
      </c>
      <c r="X4018" s="91">
        <v>100</v>
      </c>
      <c r="Y4018" s="91">
        <v>120</v>
      </c>
      <c r="Z4018" s="91">
        <v>40</v>
      </c>
      <c r="AA4018" s="91">
        <v>60</v>
      </c>
      <c r="AB4018" s="91">
        <v>120</v>
      </c>
      <c r="AC4018" s="91">
        <v>0</v>
      </c>
      <c r="AD4018" s="91">
        <v>100</v>
      </c>
      <c r="AE4018" s="91">
        <v>120</v>
      </c>
      <c r="AF4018" s="91">
        <v>9</v>
      </c>
      <c r="AG4018" s="91">
        <v>127</v>
      </c>
      <c r="AH4018" s="91">
        <v>9023914</v>
      </c>
      <c r="AI4018" s="91">
        <v>1</v>
      </c>
      <c r="AJ4018" s="91" t="s">
        <v>33483</v>
      </c>
      <c r="AK4018" s="91">
        <v>0</v>
      </c>
      <c r="AL4018" s="91">
        <v>0</v>
      </c>
      <c r="AM4018" s="91" t="s">
        <v>87</v>
      </c>
      <c r="AO4018" s="91">
        <v>0</v>
      </c>
      <c r="AP4018" s="91">
        <v>2</v>
      </c>
      <c r="AQ4018" s="91">
        <v>2012016</v>
      </c>
      <c r="AR4018" s="91" t="s">
        <v>87</v>
      </c>
      <c r="AU4018" s="93">
        <v>42760</v>
      </c>
      <c r="AW4018" s="91">
        <v>1</v>
      </c>
      <c r="AX4018" s="91">
        <v>0</v>
      </c>
      <c r="AZ4018" s="92">
        <v>36680</v>
      </c>
      <c r="BA4018" s="91" t="s">
        <v>183</v>
      </c>
      <c r="BB4018" s="92">
        <v>42872</v>
      </c>
      <c r="BC4018" s="91" t="s">
        <v>87</v>
      </c>
    </row>
    <row r="4019" spans="1:55">
      <c r="A4019" s="91">
        <f t="shared" si="62"/>
        <v>4018</v>
      </c>
      <c r="B4019" s="91">
        <v>2872001</v>
      </c>
      <c r="C4019" s="91">
        <v>70</v>
      </c>
      <c r="D4019" s="91">
        <v>99</v>
      </c>
      <c r="E4019" s="91">
        <v>28720</v>
      </c>
      <c r="F4019" s="91">
        <v>1</v>
      </c>
      <c r="G4019" s="91" t="s">
        <v>21882</v>
      </c>
      <c r="I4019" s="91" t="s">
        <v>21883</v>
      </c>
      <c r="J4019" s="91" t="s">
        <v>21882</v>
      </c>
      <c r="K4019" s="91" t="s">
        <v>33484</v>
      </c>
      <c r="L4019" s="91" t="s">
        <v>33485</v>
      </c>
      <c r="O4019" s="91" t="s">
        <v>33486</v>
      </c>
      <c r="P4019" s="91" t="s">
        <v>87</v>
      </c>
      <c r="U4019" s="91">
        <v>0</v>
      </c>
      <c r="V4019" s="91">
        <v>500000</v>
      </c>
      <c r="W4019" s="91">
        <v>100</v>
      </c>
      <c r="X4019" s="91">
        <v>0</v>
      </c>
      <c r="Y4019" s="91">
        <v>0</v>
      </c>
      <c r="Z4019" s="91">
        <v>100</v>
      </c>
      <c r="AA4019" s="91">
        <v>0</v>
      </c>
      <c r="AB4019" s="91">
        <v>0</v>
      </c>
      <c r="AC4019" s="91">
        <v>100</v>
      </c>
      <c r="AD4019" s="91">
        <v>0</v>
      </c>
      <c r="AE4019" s="91">
        <v>0</v>
      </c>
      <c r="AF4019" s="91">
        <v>162</v>
      </c>
      <c r="AG4019" s="91">
        <v>10</v>
      </c>
      <c r="AH4019" s="91">
        <v>1073</v>
      </c>
      <c r="AI4019" s="91">
        <v>2</v>
      </c>
      <c r="AJ4019" s="91" t="s">
        <v>33487</v>
      </c>
      <c r="AK4019" s="91">
        <v>0</v>
      </c>
      <c r="AL4019" s="91">
        <v>0</v>
      </c>
      <c r="AM4019" s="91" t="s">
        <v>87</v>
      </c>
      <c r="AO4019" s="91">
        <v>0</v>
      </c>
      <c r="AP4019" s="91">
        <v>2</v>
      </c>
      <c r="AQ4019" s="91" t="s">
        <v>87</v>
      </c>
      <c r="AR4019" s="91" t="s">
        <v>87</v>
      </c>
      <c r="AW4019" s="91">
        <v>1</v>
      </c>
      <c r="AX4019" s="91">
        <v>0</v>
      </c>
      <c r="AZ4019" s="92">
        <v>36680</v>
      </c>
      <c r="BA4019" s="91" t="s">
        <v>183</v>
      </c>
      <c r="BB4019" s="92">
        <v>36740</v>
      </c>
      <c r="BC4019" s="91" t="s">
        <v>87</v>
      </c>
    </row>
    <row r="4020" spans="1:55">
      <c r="A4020" s="91">
        <f t="shared" si="62"/>
        <v>4019</v>
      </c>
      <c r="B4020" s="91">
        <v>2894003</v>
      </c>
      <c r="C4020" s="91">
        <v>70</v>
      </c>
      <c r="D4020" s="91">
        <v>99</v>
      </c>
      <c r="E4020" s="91">
        <v>28940</v>
      </c>
      <c r="F4020" s="91">
        <v>3</v>
      </c>
      <c r="G4020" s="91" t="s">
        <v>33488</v>
      </c>
      <c r="I4020" s="91" t="s">
        <v>16268</v>
      </c>
      <c r="J4020" s="91" t="s">
        <v>31435</v>
      </c>
      <c r="K4020" s="91" t="s">
        <v>2540</v>
      </c>
      <c r="L4020" s="91" t="s">
        <v>33489</v>
      </c>
      <c r="M4020" s="91" t="s">
        <v>33490</v>
      </c>
      <c r="O4020" s="91" t="s">
        <v>33491</v>
      </c>
      <c r="P4020" s="91" t="s">
        <v>33492</v>
      </c>
      <c r="U4020" s="91">
        <v>1</v>
      </c>
      <c r="V4020" s="91">
        <v>500000</v>
      </c>
      <c r="W4020" s="91">
        <v>0</v>
      </c>
      <c r="X4020" s="91">
        <v>100</v>
      </c>
      <c r="Y4020" s="91">
        <v>120</v>
      </c>
      <c r="Z4020" s="91">
        <v>40</v>
      </c>
      <c r="AA4020" s="91">
        <v>60</v>
      </c>
      <c r="AB4020" s="91">
        <v>120</v>
      </c>
      <c r="AC4020" s="91">
        <v>0</v>
      </c>
      <c r="AD4020" s="91">
        <v>100</v>
      </c>
      <c r="AE4020" s="91">
        <v>120</v>
      </c>
      <c r="AF4020" s="91">
        <v>5</v>
      </c>
      <c r="AG4020" s="91">
        <v>545</v>
      </c>
      <c r="AH4020" s="91">
        <v>4240113</v>
      </c>
      <c r="AI4020" s="91">
        <v>1</v>
      </c>
      <c r="AJ4020" s="91" t="s">
        <v>33493</v>
      </c>
      <c r="AK4020" s="91">
        <v>0</v>
      </c>
      <c r="AL4020" s="91">
        <v>0</v>
      </c>
      <c r="AM4020" s="91" t="s">
        <v>87</v>
      </c>
      <c r="AO4020" s="91">
        <v>0</v>
      </c>
      <c r="AP4020" s="91">
        <v>2</v>
      </c>
      <c r="AQ4020" s="91">
        <v>1281192</v>
      </c>
      <c r="AR4020" s="91" t="s">
        <v>87</v>
      </c>
      <c r="AU4020" s="93">
        <v>42060</v>
      </c>
      <c r="AW4020" s="91">
        <v>1</v>
      </c>
      <c r="AX4020" s="91">
        <v>0</v>
      </c>
      <c r="AZ4020" s="92">
        <v>36680</v>
      </c>
      <c r="BA4020" s="91" t="s">
        <v>183</v>
      </c>
      <c r="BB4020" s="92">
        <v>42057</v>
      </c>
      <c r="BC4020" s="91" t="s">
        <v>87</v>
      </c>
    </row>
    <row r="4021" spans="1:55">
      <c r="A4021" s="91">
        <f t="shared" si="62"/>
        <v>4020</v>
      </c>
      <c r="B4021" s="91">
        <v>2973001</v>
      </c>
      <c r="C4021" s="91">
        <v>70</v>
      </c>
      <c r="D4021" s="91">
        <v>99</v>
      </c>
      <c r="E4021" s="91">
        <v>29730</v>
      </c>
      <c r="F4021" s="91">
        <v>1</v>
      </c>
      <c r="G4021" s="91" t="s">
        <v>33494</v>
      </c>
      <c r="I4021" s="91" t="s">
        <v>33495</v>
      </c>
      <c r="J4021" s="91" t="s">
        <v>33494</v>
      </c>
      <c r="K4021" s="91" t="s">
        <v>33496</v>
      </c>
      <c r="L4021" s="91" t="s">
        <v>33497</v>
      </c>
      <c r="O4021" s="91" t="s">
        <v>33498</v>
      </c>
      <c r="P4021" s="91" t="s">
        <v>33499</v>
      </c>
      <c r="U4021" s="91">
        <v>0</v>
      </c>
      <c r="V4021" s="91">
        <v>500000</v>
      </c>
      <c r="W4021" s="91">
        <v>0</v>
      </c>
      <c r="X4021" s="91">
        <v>0</v>
      </c>
      <c r="Y4021" s="91">
        <v>0</v>
      </c>
      <c r="Z4021" s="91">
        <v>0</v>
      </c>
      <c r="AA4021" s="91">
        <v>0</v>
      </c>
      <c r="AB4021" s="91">
        <v>0</v>
      </c>
      <c r="AC4021" s="91">
        <v>100</v>
      </c>
      <c r="AD4021" s="91">
        <v>0</v>
      </c>
      <c r="AE4021" s="91">
        <v>0</v>
      </c>
      <c r="AF4021" s="91">
        <v>5</v>
      </c>
      <c r="AG4021" s="91">
        <v>453</v>
      </c>
      <c r="AH4021" s="91">
        <v>109852</v>
      </c>
      <c r="AI4021" s="91">
        <v>2</v>
      </c>
      <c r="AJ4021" s="91" t="s">
        <v>33500</v>
      </c>
      <c r="AK4021" s="91">
        <v>0</v>
      </c>
      <c r="AL4021" s="91">
        <v>0</v>
      </c>
      <c r="AM4021" s="91" t="s">
        <v>87</v>
      </c>
      <c r="AO4021" s="91">
        <v>0</v>
      </c>
      <c r="AP4021" s="91">
        <v>2</v>
      </c>
      <c r="AQ4021" s="91" t="s">
        <v>87</v>
      </c>
      <c r="AR4021" s="91" t="s">
        <v>87</v>
      </c>
      <c r="AW4021" s="91">
        <v>1</v>
      </c>
      <c r="AX4021" s="91">
        <v>0</v>
      </c>
      <c r="AZ4021" s="92">
        <v>36680</v>
      </c>
      <c r="BA4021" s="91" t="s">
        <v>183</v>
      </c>
      <c r="BB4021" s="92">
        <v>40744</v>
      </c>
      <c r="BC4021" s="91" t="s">
        <v>87</v>
      </c>
    </row>
    <row r="4022" spans="1:55">
      <c r="A4022" s="91">
        <f t="shared" si="62"/>
        <v>4021</v>
      </c>
      <c r="B4022" s="91">
        <v>3158001</v>
      </c>
      <c r="C4022" s="91">
        <v>77</v>
      </c>
      <c r="D4022" s="91">
        <v>99</v>
      </c>
      <c r="E4022" s="91">
        <v>31580</v>
      </c>
      <c r="F4022" s="91">
        <v>1</v>
      </c>
      <c r="G4022" s="91" t="s">
        <v>30936</v>
      </c>
      <c r="H4022" s="91" t="s">
        <v>22453</v>
      </c>
      <c r="I4022" s="91" t="s">
        <v>30937</v>
      </c>
      <c r="J4022" s="91" t="s">
        <v>33501</v>
      </c>
      <c r="K4022" s="91" t="s">
        <v>2522</v>
      </c>
      <c r="L4022" s="91" t="s">
        <v>33502</v>
      </c>
      <c r="O4022" s="91" t="s">
        <v>33503</v>
      </c>
      <c r="P4022" s="91" t="s">
        <v>33504</v>
      </c>
      <c r="R4022" s="91" t="s">
        <v>33505</v>
      </c>
      <c r="S4022" s="91" t="s">
        <v>33506</v>
      </c>
      <c r="T4022" s="91" t="s">
        <v>860</v>
      </c>
      <c r="U4022" s="91">
        <v>0</v>
      </c>
      <c r="V4022" s="91">
        <v>500000</v>
      </c>
      <c r="W4022" s="91">
        <v>0</v>
      </c>
      <c r="X4022" s="91">
        <v>100</v>
      </c>
      <c r="Y4022" s="91">
        <v>120</v>
      </c>
      <c r="Z4022" s="91">
        <v>40</v>
      </c>
      <c r="AA4022" s="91">
        <v>60</v>
      </c>
      <c r="AB4022" s="91">
        <v>120</v>
      </c>
      <c r="AC4022" s="91">
        <v>0</v>
      </c>
      <c r="AD4022" s="91">
        <v>100</v>
      </c>
      <c r="AE4022" s="91">
        <v>120</v>
      </c>
      <c r="AF4022" s="91">
        <v>167</v>
      </c>
      <c r="AG4022" s="91">
        <v>1</v>
      </c>
      <c r="AH4022" s="91">
        <v>3190350</v>
      </c>
      <c r="AI4022" s="91">
        <v>1</v>
      </c>
      <c r="AJ4022" s="91" t="s">
        <v>30944</v>
      </c>
      <c r="AK4022" s="91">
        <v>0</v>
      </c>
      <c r="AL4022" s="91">
        <v>2</v>
      </c>
      <c r="AM4022" s="91" t="s">
        <v>87</v>
      </c>
      <c r="AO4022" s="91">
        <v>0</v>
      </c>
      <c r="AP4022" s="91">
        <v>2</v>
      </c>
      <c r="AQ4022" s="91" t="s">
        <v>87</v>
      </c>
      <c r="AR4022" s="91" t="s">
        <v>87</v>
      </c>
      <c r="AW4022" s="91">
        <v>1</v>
      </c>
      <c r="AX4022" s="91">
        <v>0</v>
      </c>
      <c r="AZ4022" s="92">
        <v>36680</v>
      </c>
      <c r="BA4022" s="91" t="s">
        <v>183</v>
      </c>
      <c r="BB4022" s="92">
        <v>41116</v>
      </c>
      <c r="BC4022" s="91" t="s">
        <v>87</v>
      </c>
    </row>
    <row r="4023" spans="1:55">
      <c r="A4023" s="91">
        <f t="shared" si="62"/>
        <v>4022</v>
      </c>
      <c r="B4023" s="91">
        <v>3185002</v>
      </c>
      <c r="C4023" s="91">
        <v>70</v>
      </c>
      <c r="D4023" s="91">
        <v>99</v>
      </c>
      <c r="E4023" s="91">
        <v>31850</v>
      </c>
      <c r="F4023" s="91">
        <v>2</v>
      </c>
      <c r="G4023" s="91" t="s">
        <v>28552</v>
      </c>
      <c r="I4023" s="91" t="s">
        <v>33507</v>
      </c>
      <c r="J4023" s="91" t="s">
        <v>28552</v>
      </c>
      <c r="K4023" s="91" t="s">
        <v>435</v>
      </c>
      <c r="L4023" s="91" t="s">
        <v>33508</v>
      </c>
      <c r="M4023" s="91" t="s">
        <v>33509</v>
      </c>
      <c r="O4023" s="91" t="s">
        <v>33510</v>
      </c>
      <c r="P4023" s="91" t="s">
        <v>33511</v>
      </c>
      <c r="U4023" s="91">
        <v>1</v>
      </c>
      <c r="V4023" s="91">
        <v>500000</v>
      </c>
      <c r="W4023" s="91">
        <v>0</v>
      </c>
      <c r="X4023" s="91">
        <v>100</v>
      </c>
      <c r="Y4023" s="91">
        <v>120</v>
      </c>
      <c r="Z4023" s="91">
        <v>40</v>
      </c>
      <c r="AA4023" s="91">
        <v>60</v>
      </c>
      <c r="AB4023" s="91">
        <v>120</v>
      </c>
      <c r="AC4023" s="91">
        <v>0</v>
      </c>
      <c r="AD4023" s="91">
        <v>100</v>
      </c>
      <c r="AE4023" s="91">
        <v>120</v>
      </c>
      <c r="AF4023" s="91">
        <v>10</v>
      </c>
      <c r="AG4023" s="91">
        <v>935</v>
      </c>
      <c r="AH4023" s="91">
        <v>401545</v>
      </c>
      <c r="AI4023" s="91">
        <v>2</v>
      </c>
      <c r="AJ4023" s="91" t="s">
        <v>33512</v>
      </c>
      <c r="AK4023" s="91">
        <v>0</v>
      </c>
      <c r="AL4023" s="91">
        <v>0</v>
      </c>
      <c r="AM4023" s="91" t="s">
        <v>87</v>
      </c>
      <c r="AO4023" s="91">
        <v>0</v>
      </c>
      <c r="AP4023" s="91">
        <v>2</v>
      </c>
      <c r="AQ4023" s="91">
        <v>1521155</v>
      </c>
      <c r="AR4023" s="91" t="s">
        <v>87</v>
      </c>
      <c r="AU4023" s="93">
        <v>42060</v>
      </c>
      <c r="AW4023" s="91">
        <v>1</v>
      </c>
      <c r="AX4023" s="91">
        <v>0</v>
      </c>
      <c r="AZ4023" s="92">
        <v>36680</v>
      </c>
      <c r="BA4023" s="91" t="s">
        <v>183</v>
      </c>
      <c r="BB4023" s="92">
        <v>42447</v>
      </c>
      <c r="BC4023" s="91" t="s">
        <v>87</v>
      </c>
    </row>
    <row r="4024" spans="1:55">
      <c r="A4024" s="91">
        <f t="shared" si="62"/>
        <v>4023</v>
      </c>
      <c r="B4024" s="91">
        <v>3203010</v>
      </c>
      <c r="C4024" s="91">
        <v>70</v>
      </c>
      <c r="D4024" s="91">
        <v>99</v>
      </c>
      <c r="E4024" s="91">
        <v>32030</v>
      </c>
      <c r="F4024" s="91">
        <v>10</v>
      </c>
      <c r="G4024" s="91" t="s">
        <v>2131</v>
      </c>
      <c r="H4024" s="91" t="s">
        <v>33513</v>
      </c>
      <c r="I4024" s="91" t="s">
        <v>6384</v>
      </c>
      <c r="J4024" s="91" t="s">
        <v>21973</v>
      </c>
      <c r="K4024" s="91" t="s">
        <v>5771</v>
      </c>
      <c r="L4024" s="91" t="s">
        <v>33514</v>
      </c>
      <c r="O4024" s="91" t="s">
        <v>33515</v>
      </c>
      <c r="P4024" s="91" t="s">
        <v>33516</v>
      </c>
      <c r="R4024" s="91" t="s">
        <v>33517</v>
      </c>
      <c r="S4024" s="91" t="s">
        <v>33518</v>
      </c>
      <c r="T4024" s="91" t="s">
        <v>4589</v>
      </c>
      <c r="U4024" s="91">
        <v>1</v>
      </c>
      <c r="V4024" s="91">
        <v>500000</v>
      </c>
      <c r="W4024" s="91">
        <v>0</v>
      </c>
      <c r="X4024" s="91">
        <v>100</v>
      </c>
      <c r="Y4024" s="91">
        <v>120</v>
      </c>
      <c r="Z4024" s="91">
        <v>40</v>
      </c>
      <c r="AA4024" s="91">
        <v>60</v>
      </c>
      <c r="AB4024" s="91">
        <v>120</v>
      </c>
      <c r="AC4024" s="91">
        <v>0</v>
      </c>
      <c r="AD4024" s="91">
        <v>100</v>
      </c>
      <c r="AE4024" s="91">
        <v>120</v>
      </c>
      <c r="AF4024" s="91">
        <v>9</v>
      </c>
      <c r="AG4024" s="91">
        <v>954</v>
      </c>
      <c r="AH4024" s="91">
        <v>9028421</v>
      </c>
      <c r="AI4024" s="91">
        <v>1</v>
      </c>
      <c r="AJ4024" s="91" t="s">
        <v>2139</v>
      </c>
      <c r="AK4024" s="91">
        <v>0</v>
      </c>
      <c r="AL4024" s="91">
        <v>0</v>
      </c>
      <c r="AM4024" s="91" t="s">
        <v>87</v>
      </c>
      <c r="AO4024" s="91">
        <v>0</v>
      </c>
      <c r="AP4024" s="91">
        <v>2</v>
      </c>
      <c r="AQ4024" s="91">
        <v>1573309</v>
      </c>
      <c r="AR4024" s="91" t="s">
        <v>87</v>
      </c>
      <c r="AU4024" s="93">
        <v>42060</v>
      </c>
      <c r="AW4024" s="91">
        <v>1</v>
      </c>
      <c r="AX4024" s="91">
        <v>0</v>
      </c>
      <c r="AZ4024" s="92">
        <v>36680</v>
      </c>
      <c r="BA4024" s="91" t="s">
        <v>183</v>
      </c>
      <c r="BB4024" s="92">
        <v>42136</v>
      </c>
      <c r="BC4024" s="91" t="s">
        <v>87</v>
      </c>
    </row>
    <row r="4025" spans="1:55">
      <c r="A4025" s="91">
        <f t="shared" si="62"/>
        <v>4024</v>
      </c>
      <c r="B4025" s="91">
        <v>3384001</v>
      </c>
      <c r="C4025" s="91">
        <v>70</v>
      </c>
      <c r="D4025" s="91">
        <v>99</v>
      </c>
      <c r="E4025" s="91">
        <v>33840</v>
      </c>
      <c r="F4025" s="91">
        <v>1</v>
      </c>
      <c r="G4025" s="91" t="s">
        <v>33519</v>
      </c>
      <c r="I4025" s="91" t="s">
        <v>33520</v>
      </c>
      <c r="J4025" s="91" t="s">
        <v>33519</v>
      </c>
      <c r="K4025" s="91" t="s">
        <v>1384</v>
      </c>
      <c r="L4025" s="91" t="s">
        <v>33521</v>
      </c>
      <c r="O4025" s="91" t="s">
        <v>33522</v>
      </c>
      <c r="P4025" s="91" t="s">
        <v>87</v>
      </c>
      <c r="U4025" s="91">
        <v>0</v>
      </c>
      <c r="V4025" s="91">
        <v>500000</v>
      </c>
      <c r="W4025" s="91">
        <v>0</v>
      </c>
      <c r="X4025" s="91">
        <v>100</v>
      </c>
      <c r="Y4025" s="91">
        <v>120</v>
      </c>
      <c r="Z4025" s="91">
        <v>40</v>
      </c>
      <c r="AA4025" s="91">
        <v>60</v>
      </c>
      <c r="AB4025" s="91">
        <v>120</v>
      </c>
      <c r="AC4025" s="91">
        <v>0</v>
      </c>
      <c r="AD4025" s="91">
        <v>100</v>
      </c>
      <c r="AE4025" s="91">
        <v>120</v>
      </c>
      <c r="AF4025" s="91">
        <v>9</v>
      </c>
      <c r="AG4025" s="91">
        <v>127</v>
      </c>
      <c r="AH4025" s="91">
        <v>235948</v>
      </c>
      <c r="AI4025" s="91">
        <v>2</v>
      </c>
      <c r="AJ4025" s="91" t="s">
        <v>33523</v>
      </c>
      <c r="AK4025" s="91">
        <v>0</v>
      </c>
      <c r="AL4025" s="91">
        <v>0</v>
      </c>
      <c r="AM4025" s="91" t="s">
        <v>87</v>
      </c>
      <c r="AO4025" s="91">
        <v>0</v>
      </c>
      <c r="AP4025" s="91">
        <v>2</v>
      </c>
      <c r="AQ4025" s="91" t="s">
        <v>87</v>
      </c>
      <c r="AR4025" s="91" t="s">
        <v>87</v>
      </c>
      <c r="AW4025" s="91">
        <v>1</v>
      </c>
      <c r="AX4025" s="91">
        <v>0</v>
      </c>
      <c r="AZ4025" s="92">
        <v>36680</v>
      </c>
      <c r="BA4025" s="91" t="s">
        <v>183</v>
      </c>
      <c r="BB4025" s="92">
        <v>38882</v>
      </c>
      <c r="BC4025" s="91" t="s">
        <v>87</v>
      </c>
    </row>
    <row r="4026" spans="1:55">
      <c r="A4026" s="91">
        <f t="shared" si="62"/>
        <v>4025</v>
      </c>
      <c r="B4026" s="91">
        <v>3399004</v>
      </c>
      <c r="C4026" s="91">
        <v>70</v>
      </c>
      <c r="D4026" s="91">
        <v>99</v>
      </c>
      <c r="E4026" s="91">
        <v>33990</v>
      </c>
      <c r="F4026" s="91">
        <v>4</v>
      </c>
      <c r="G4026" s="91" t="s">
        <v>30495</v>
      </c>
      <c r="H4026" s="91" t="s">
        <v>1262</v>
      </c>
      <c r="I4026" s="91" t="s">
        <v>33524</v>
      </c>
      <c r="J4026" s="91" t="s">
        <v>30495</v>
      </c>
      <c r="K4026" s="91" t="s">
        <v>1990</v>
      </c>
      <c r="L4026" s="91" t="s">
        <v>33525</v>
      </c>
      <c r="O4026" s="91" t="s">
        <v>33526</v>
      </c>
      <c r="P4026" s="91" t="s">
        <v>33527</v>
      </c>
      <c r="U4026" s="91">
        <v>1</v>
      </c>
      <c r="V4026" s="91">
        <v>500000</v>
      </c>
      <c r="W4026" s="91">
        <v>0</v>
      </c>
      <c r="X4026" s="91">
        <v>100</v>
      </c>
      <c r="Y4026" s="91">
        <v>120</v>
      </c>
      <c r="Z4026" s="91">
        <v>40</v>
      </c>
      <c r="AA4026" s="91">
        <v>60</v>
      </c>
      <c r="AB4026" s="91">
        <v>120</v>
      </c>
      <c r="AC4026" s="91">
        <v>0</v>
      </c>
      <c r="AD4026" s="91">
        <v>100</v>
      </c>
      <c r="AE4026" s="91">
        <v>120</v>
      </c>
      <c r="AF4026" s="91">
        <v>5</v>
      </c>
      <c r="AG4026" s="91">
        <v>550</v>
      </c>
      <c r="AH4026" s="91">
        <v>320378</v>
      </c>
      <c r="AI4026" s="91">
        <v>2</v>
      </c>
      <c r="AJ4026" s="91" t="s">
        <v>33528</v>
      </c>
      <c r="AK4026" s="91">
        <v>0</v>
      </c>
      <c r="AL4026" s="91">
        <v>0</v>
      </c>
      <c r="AM4026" s="91" t="s">
        <v>87</v>
      </c>
      <c r="AO4026" s="91">
        <v>0</v>
      </c>
      <c r="AP4026" s="91">
        <v>2</v>
      </c>
      <c r="AQ4026" s="91">
        <v>1323201</v>
      </c>
      <c r="AR4026" s="91" t="s">
        <v>87</v>
      </c>
      <c r="AU4026" s="93">
        <v>42060</v>
      </c>
      <c r="AW4026" s="91">
        <v>1</v>
      </c>
      <c r="AX4026" s="91">
        <v>0</v>
      </c>
      <c r="AZ4026" s="92">
        <v>36680</v>
      </c>
      <c r="BA4026" s="91" t="s">
        <v>183</v>
      </c>
      <c r="BB4026" s="92">
        <v>42057</v>
      </c>
      <c r="BC4026" s="91" t="s">
        <v>87</v>
      </c>
    </row>
    <row r="4027" spans="1:55">
      <c r="A4027" s="91">
        <f t="shared" si="62"/>
        <v>4026</v>
      </c>
      <c r="B4027" s="91">
        <v>3499501</v>
      </c>
      <c r="C4027" s="91">
        <v>70</v>
      </c>
      <c r="D4027" s="91">
        <v>99</v>
      </c>
      <c r="E4027" s="91">
        <v>34995</v>
      </c>
      <c r="F4027" s="91">
        <v>1</v>
      </c>
      <c r="G4027" s="91" t="s">
        <v>33529</v>
      </c>
      <c r="H4027" s="91" t="s">
        <v>33530</v>
      </c>
      <c r="I4027" s="91" t="s">
        <v>33531</v>
      </c>
      <c r="J4027" s="91" t="s">
        <v>33532</v>
      </c>
      <c r="K4027" s="91" t="s">
        <v>33533</v>
      </c>
      <c r="L4027" s="91" t="s">
        <v>33534</v>
      </c>
      <c r="O4027" s="91" t="s">
        <v>33535</v>
      </c>
      <c r="P4027" s="91" t="s">
        <v>33536</v>
      </c>
      <c r="U4027" s="91">
        <v>0</v>
      </c>
      <c r="V4027" s="91">
        <v>500000</v>
      </c>
      <c r="W4027" s="91">
        <v>0</v>
      </c>
      <c r="X4027" s="91">
        <v>100</v>
      </c>
      <c r="Y4027" s="91">
        <v>120</v>
      </c>
      <c r="Z4027" s="91">
        <v>40</v>
      </c>
      <c r="AA4027" s="91">
        <v>60</v>
      </c>
      <c r="AB4027" s="91">
        <v>120</v>
      </c>
      <c r="AC4027" s="91">
        <v>0</v>
      </c>
      <c r="AD4027" s="91">
        <v>100</v>
      </c>
      <c r="AE4027" s="91">
        <v>120</v>
      </c>
      <c r="AF4027" s="91">
        <v>9</v>
      </c>
      <c r="AG4027" s="91">
        <v>432</v>
      </c>
      <c r="AH4027" s="91">
        <v>3000305</v>
      </c>
      <c r="AI4027" s="91">
        <v>1</v>
      </c>
      <c r="AJ4027" s="91" t="s">
        <v>33537</v>
      </c>
      <c r="AK4027" s="91">
        <v>0</v>
      </c>
      <c r="AL4027" s="91">
        <v>0</v>
      </c>
      <c r="AM4027" s="91" t="s">
        <v>87</v>
      </c>
      <c r="AO4027" s="91">
        <v>0</v>
      </c>
      <c r="AP4027" s="91">
        <v>2</v>
      </c>
      <c r="AQ4027" s="91" t="s">
        <v>87</v>
      </c>
      <c r="AR4027" s="91" t="s">
        <v>87</v>
      </c>
      <c r="AW4027" s="91">
        <v>1</v>
      </c>
      <c r="AX4027" s="91">
        <v>0</v>
      </c>
      <c r="AZ4027" s="92">
        <v>36680</v>
      </c>
      <c r="BA4027" s="91" t="s">
        <v>183</v>
      </c>
      <c r="BB4027" s="92">
        <v>41817</v>
      </c>
      <c r="BC4027" s="91" t="s">
        <v>87</v>
      </c>
    </row>
    <row r="4028" spans="1:55">
      <c r="A4028" s="91">
        <f t="shared" si="62"/>
        <v>4027</v>
      </c>
      <c r="B4028" s="91">
        <v>3524001</v>
      </c>
      <c r="C4028" s="91">
        <v>80</v>
      </c>
      <c r="D4028" s="91">
        <v>99</v>
      </c>
      <c r="E4028" s="91">
        <v>35240</v>
      </c>
      <c r="F4028" s="91">
        <v>1</v>
      </c>
      <c r="G4028" s="91" t="s">
        <v>33538</v>
      </c>
      <c r="I4028" s="91" t="s">
        <v>33539</v>
      </c>
      <c r="J4028" s="91" t="s">
        <v>33540</v>
      </c>
      <c r="K4028" s="91" t="s">
        <v>33541</v>
      </c>
      <c r="L4028" s="91" t="s">
        <v>33542</v>
      </c>
      <c r="O4028" s="91" t="s">
        <v>33543</v>
      </c>
      <c r="P4028" s="91" t="s">
        <v>33544</v>
      </c>
      <c r="R4028" s="91" t="s">
        <v>33545</v>
      </c>
      <c r="S4028" s="91" t="s">
        <v>33546</v>
      </c>
      <c r="T4028" s="91" t="s">
        <v>269</v>
      </c>
      <c r="U4028" s="91">
        <v>1</v>
      </c>
      <c r="V4028" s="91">
        <v>500000</v>
      </c>
      <c r="W4028" s="91">
        <v>0</v>
      </c>
      <c r="X4028" s="91">
        <v>100</v>
      </c>
      <c r="Y4028" s="91">
        <v>120</v>
      </c>
      <c r="Z4028" s="91">
        <v>0</v>
      </c>
      <c r="AA4028" s="91">
        <v>0</v>
      </c>
      <c r="AB4028" s="91">
        <v>0</v>
      </c>
      <c r="AC4028" s="91">
        <v>0</v>
      </c>
      <c r="AD4028" s="91">
        <v>0</v>
      </c>
      <c r="AE4028" s="91">
        <v>0</v>
      </c>
      <c r="AF4028" s="91">
        <v>177</v>
      </c>
      <c r="AG4028" s="91">
        <v>411</v>
      </c>
      <c r="AH4028" s="91">
        <v>11425</v>
      </c>
      <c r="AI4028" s="91">
        <v>2</v>
      </c>
      <c r="AJ4028" s="91" t="s">
        <v>33547</v>
      </c>
      <c r="AK4028" s="91">
        <v>0</v>
      </c>
      <c r="AL4028" s="91">
        <v>0</v>
      </c>
      <c r="AM4028" s="91" t="s">
        <v>87</v>
      </c>
      <c r="AO4028" s="91">
        <v>1</v>
      </c>
      <c r="AP4028" s="91">
        <v>2</v>
      </c>
      <c r="AQ4028" s="91">
        <v>1217270</v>
      </c>
      <c r="AR4028" s="91" t="s">
        <v>87</v>
      </c>
      <c r="AU4028" s="93">
        <v>42485</v>
      </c>
      <c r="AW4028" s="91">
        <v>1</v>
      </c>
      <c r="AX4028" s="91">
        <v>0</v>
      </c>
      <c r="AZ4028" s="92">
        <v>36686</v>
      </c>
      <c r="BA4028" s="91" t="s">
        <v>183</v>
      </c>
      <c r="BB4028" s="92">
        <v>42452</v>
      </c>
      <c r="BC4028" s="91" t="s">
        <v>87</v>
      </c>
    </row>
    <row r="4029" spans="1:55">
      <c r="A4029" s="91">
        <f t="shared" si="62"/>
        <v>4028</v>
      </c>
      <c r="B4029" s="91">
        <v>3641003</v>
      </c>
      <c r="C4029" s="91">
        <v>62</v>
      </c>
      <c r="D4029" s="91">
        <v>99</v>
      </c>
      <c r="E4029" s="91">
        <v>36410</v>
      </c>
      <c r="F4029" s="91">
        <v>3</v>
      </c>
      <c r="G4029" s="91" t="s">
        <v>33548</v>
      </c>
      <c r="I4029" s="91" t="s">
        <v>33549</v>
      </c>
      <c r="J4029" s="91" t="s">
        <v>33548</v>
      </c>
      <c r="K4029" s="91" t="s">
        <v>33550</v>
      </c>
      <c r="L4029" s="91" t="s">
        <v>33551</v>
      </c>
      <c r="M4029" s="91" t="s">
        <v>33552</v>
      </c>
      <c r="O4029" s="91" t="s">
        <v>33553</v>
      </c>
      <c r="P4029" s="91" t="s">
        <v>33554</v>
      </c>
      <c r="U4029" s="91">
        <v>0</v>
      </c>
      <c r="V4029" s="91">
        <v>0</v>
      </c>
      <c r="W4029" s="91">
        <v>0</v>
      </c>
      <c r="X4029" s="91">
        <v>0</v>
      </c>
      <c r="Y4029" s="91">
        <v>0</v>
      </c>
      <c r="Z4029" s="91">
        <v>40</v>
      </c>
      <c r="AA4029" s="91">
        <v>60</v>
      </c>
      <c r="AB4029" s="91">
        <v>120</v>
      </c>
      <c r="AC4029" s="91">
        <v>0</v>
      </c>
      <c r="AD4029" s="91">
        <v>0</v>
      </c>
      <c r="AE4029" s="91">
        <v>0</v>
      </c>
      <c r="AF4029" s="91">
        <v>9</v>
      </c>
      <c r="AG4029" s="91">
        <v>127</v>
      </c>
      <c r="AH4029" s="91">
        <v>245692</v>
      </c>
      <c r="AI4029" s="91">
        <v>2</v>
      </c>
      <c r="AJ4029" s="91" t="s">
        <v>14654</v>
      </c>
      <c r="AK4029" s="91">
        <v>0</v>
      </c>
      <c r="AL4029" s="91">
        <v>0</v>
      </c>
      <c r="AM4029" s="91" t="s">
        <v>87</v>
      </c>
      <c r="AO4029" s="91">
        <v>0</v>
      </c>
      <c r="AP4029" s="91">
        <v>2</v>
      </c>
      <c r="AQ4029" s="91" t="s">
        <v>87</v>
      </c>
      <c r="AR4029" s="91" t="s">
        <v>87</v>
      </c>
      <c r="AW4029" s="91">
        <v>1</v>
      </c>
      <c r="AX4029" s="91">
        <v>0</v>
      </c>
      <c r="AZ4029" s="92">
        <v>37383</v>
      </c>
      <c r="BA4029" s="91" t="s">
        <v>183</v>
      </c>
      <c r="BB4029" s="92">
        <v>42471</v>
      </c>
      <c r="BC4029" s="91" t="s">
        <v>87</v>
      </c>
    </row>
    <row r="4030" spans="1:55">
      <c r="A4030" s="91">
        <f t="shared" si="62"/>
        <v>4029</v>
      </c>
      <c r="B4030" s="91">
        <v>3664001</v>
      </c>
      <c r="C4030" s="91">
        <v>70</v>
      </c>
      <c r="D4030" s="91">
        <v>99</v>
      </c>
      <c r="E4030" s="91">
        <v>36640</v>
      </c>
      <c r="F4030" s="91">
        <v>1</v>
      </c>
      <c r="G4030" s="91" t="s">
        <v>33555</v>
      </c>
      <c r="I4030" s="91" t="s">
        <v>33556</v>
      </c>
      <c r="J4030" s="91" t="s">
        <v>33555</v>
      </c>
      <c r="K4030" s="91" t="s">
        <v>4726</v>
      </c>
      <c r="L4030" s="91" t="s">
        <v>33557</v>
      </c>
      <c r="O4030" s="91" t="s">
        <v>33558</v>
      </c>
      <c r="P4030" s="91" t="s">
        <v>33559</v>
      </c>
      <c r="R4030" s="91" t="s">
        <v>33560</v>
      </c>
      <c r="S4030" s="91" t="s">
        <v>33561</v>
      </c>
      <c r="T4030" s="91" t="s">
        <v>385</v>
      </c>
      <c r="U4030" s="91">
        <v>0</v>
      </c>
      <c r="V4030" s="91">
        <v>500000</v>
      </c>
      <c r="W4030" s="91">
        <v>100</v>
      </c>
      <c r="X4030" s="91">
        <v>0</v>
      </c>
      <c r="Y4030" s="91">
        <v>0</v>
      </c>
      <c r="Z4030" s="91">
        <v>100</v>
      </c>
      <c r="AA4030" s="91">
        <v>0</v>
      </c>
      <c r="AB4030" s="91">
        <v>0</v>
      </c>
      <c r="AC4030" s="91">
        <v>100</v>
      </c>
      <c r="AD4030" s="91">
        <v>0</v>
      </c>
      <c r="AE4030" s="91">
        <v>0</v>
      </c>
      <c r="AF4030" s="91">
        <v>5</v>
      </c>
      <c r="AG4030" s="91">
        <v>102</v>
      </c>
      <c r="AH4030" s="91">
        <v>7059753</v>
      </c>
      <c r="AI4030" s="91">
        <v>1</v>
      </c>
      <c r="AJ4030" s="91" t="s">
        <v>2319</v>
      </c>
      <c r="AK4030" s="91">
        <v>0</v>
      </c>
      <c r="AL4030" s="91">
        <v>0</v>
      </c>
      <c r="AM4030" s="91" t="s">
        <v>87</v>
      </c>
      <c r="AO4030" s="91">
        <v>0</v>
      </c>
      <c r="AP4030" s="91">
        <v>2</v>
      </c>
      <c r="AQ4030" s="91" t="s">
        <v>87</v>
      </c>
      <c r="AR4030" s="91" t="s">
        <v>87</v>
      </c>
      <c r="AW4030" s="91">
        <v>1</v>
      </c>
      <c r="AX4030" s="91">
        <v>0</v>
      </c>
      <c r="AZ4030" s="92">
        <v>36680</v>
      </c>
      <c r="BA4030" s="91" t="s">
        <v>183</v>
      </c>
      <c r="BB4030" s="92">
        <v>40252</v>
      </c>
      <c r="BC4030" s="91" t="s">
        <v>87</v>
      </c>
    </row>
    <row r="4031" spans="1:55">
      <c r="A4031" s="91">
        <f t="shared" si="62"/>
        <v>4030</v>
      </c>
      <c r="B4031" s="91">
        <v>3746001</v>
      </c>
      <c r="C4031" s="91">
        <v>70</v>
      </c>
      <c r="D4031" s="91">
        <v>99</v>
      </c>
      <c r="E4031" s="91">
        <v>37460</v>
      </c>
      <c r="F4031" s="91">
        <v>1</v>
      </c>
      <c r="G4031" s="91" t="s">
        <v>5297</v>
      </c>
      <c r="I4031" s="91" t="s">
        <v>33562</v>
      </c>
      <c r="J4031" s="91" t="s">
        <v>5297</v>
      </c>
      <c r="K4031" s="91" t="s">
        <v>6005</v>
      </c>
      <c r="L4031" s="91" t="s">
        <v>33563</v>
      </c>
      <c r="O4031" s="91" t="s">
        <v>33564</v>
      </c>
      <c r="P4031" s="91" t="s">
        <v>33565</v>
      </c>
      <c r="U4031" s="91">
        <v>0</v>
      </c>
      <c r="V4031" s="91">
        <v>500000</v>
      </c>
      <c r="W4031" s="91">
        <v>0</v>
      </c>
      <c r="X4031" s="91">
        <v>100</v>
      </c>
      <c r="Y4031" s="91">
        <v>120</v>
      </c>
      <c r="Z4031" s="91">
        <v>40</v>
      </c>
      <c r="AA4031" s="91">
        <v>60</v>
      </c>
      <c r="AB4031" s="91">
        <v>120</v>
      </c>
      <c r="AC4031" s="91">
        <v>0</v>
      </c>
      <c r="AD4031" s="91">
        <v>100</v>
      </c>
      <c r="AE4031" s="91">
        <v>120</v>
      </c>
      <c r="AF4031" s="91">
        <v>5</v>
      </c>
      <c r="AG4031" s="91">
        <v>103</v>
      </c>
      <c r="AH4031" s="91">
        <v>6183031</v>
      </c>
      <c r="AI4031" s="91">
        <v>1</v>
      </c>
      <c r="AJ4031" s="91" t="s">
        <v>33566</v>
      </c>
      <c r="AK4031" s="91">
        <v>0</v>
      </c>
      <c r="AL4031" s="91">
        <v>0</v>
      </c>
      <c r="AM4031" s="91" t="s">
        <v>87</v>
      </c>
      <c r="AO4031" s="91">
        <v>0</v>
      </c>
      <c r="AP4031" s="91">
        <v>2</v>
      </c>
      <c r="AQ4031" s="91" t="s">
        <v>87</v>
      </c>
      <c r="AR4031" s="91" t="s">
        <v>87</v>
      </c>
      <c r="AW4031" s="91">
        <v>1</v>
      </c>
      <c r="AX4031" s="91">
        <v>0</v>
      </c>
      <c r="AZ4031" s="92">
        <v>36680</v>
      </c>
      <c r="BA4031" s="91" t="s">
        <v>183</v>
      </c>
      <c r="BB4031" s="92">
        <v>41998</v>
      </c>
      <c r="BC4031" s="91" t="s">
        <v>87</v>
      </c>
    </row>
    <row r="4032" spans="1:55">
      <c r="A4032" s="91">
        <f t="shared" si="62"/>
        <v>4031</v>
      </c>
      <c r="B4032" s="91">
        <v>3765001</v>
      </c>
      <c r="C4032" s="91">
        <v>40</v>
      </c>
      <c r="D4032" s="91">
        <v>99</v>
      </c>
      <c r="E4032" s="91">
        <v>37650</v>
      </c>
      <c r="F4032" s="91">
        <v>1</v>
      </c>
      <c r="G4032" s="91" t="s">
        <v>33567</v>
      </c>
      <c r="I4032" s="91" t="s">
        <v>7503</v>
      </c>
      <c r="J4032" s="91" t="s">
        <v>33567</v>
      </c>
      <c r="K4032" s="91" t="s">
        <v>470</v>
      </c>
      <c r="L4032" s="91" t="s">
        <v>33568</v>
      </c>
      <c r="M4032" s="91" t="s">
        <v>33569</v>
      </c>
      <c r="O4032" s="91" t="s">
        <v>33570</v>
      </c>
      <c r="P4032" s="91" t="s">
        <v>87</v>
      </c>
      <c r="U4032" s="91">
        <v>0</v>
      </c>
      <c r="V4032" s="91">
        <v>500000</v>
      </c>
      <c r="W4032" s="91">
        <v>0</v>
      </c>
      <c r="X4032" s="91">
        <v>0</v>
      </c>
      <c r="Y4032" s="91">
        <v>0</v>
      </c>
      <c r="Z4032" s="91">
        <v>0</v>
      </c>
      <c r="AA4032" s="91">
        <v>0</v>
      </c>
      <c r="AB4032" s="91">
        <v>0</v>
      </c>
      <c r="AC4032" s="91">
        <v>100</v>
      </c>
      <c r="AD4032" s="91">
        <v>0</v>
      </c>
      <c r="AE4032" s="91">
        <v>0</v>
      </c>
      <c r="AF4032" s="91">
        <v>5</v>
      </c>
      <c r="AG4032" s="91">
        <v>469</v>
      </c>
      <c r="AH4032" s="91">
        <v>970379</v>
      </c>
      <c r="AI4032" s="91">
        <v>2</v>
      </c>
      <c r="AJ4032" s="91" t="s">
        <v>33571</v>
      </c>
      <c r="AK4032" s="91">
        <v>0</v>
      </c>
      <c r="AL4032" s="91">
        <v>0</v>
      </c>
      <c r="AM4032" s="91" t="s">
        <v>87</v>
      </c>
      <c r="AO4032" s="91">
        <v>0</v>
      </c>
      <c r="AP4032" s="91">
        <v>2</v>
      </c>
      <c r="AQ4032" s="91" t="s">
        <v>87</v>
      </c>
      <c r="AR4032" s="91" t="s">
        <v>87</v>
      </c>
      <c r="AW4032" s="91">
        <v>1</v>
      </c>
      <c r="AX4032" s="91">
        <v>0</v>
      </c>
      <c r="AZ4032" s="92">
        <v>36680</v>
      </c>
      <c r="BA4032" s="91" t="s">
        <v>183</v>
      </c>
      <c r="BB4032" s="92">
        <v>36874</v>
      </c>
      <c r="BC4032" s="91" t="s">
        <v>87</v>
      </c>
    </row>
    <row r="4033" spans="1:55">
      <c r="A4033" s="91">
        <f t="shared" si="62"/>
        <v>4032</v>
      </c>
      <c r="B4033" s="91">
        <v>3852001</v>
      </c>
      <c r="C4033" s="91">
        <v>10</v>
      </c>
      <c r="D4033" s="91">
        <v>99</v>
      </c>
      <c r="E4033" s="91">
        <v>38520</v>
      </c>
      <c r="F4033" s="91">
        <v>1</v>
      </c>
      <c r="G4033" s="91" t="s">
        <v>2379</v>
      </c>
      <c r="I4033" s="91" t="s">
        <v>33572</v>
      </c>
      <c r="J4033" s="91" t="s">
        <v>2379</v>
      </c>
      <c r="K4033" s="91" t="s">
        <v>87</v>
      </c>
      <c r="L4033" s="91" t="s">
        <v>33573</v>
      </c>
      <c r="O4033" s="91" t="s">
        <v>87</v>
      </c>
      <c r="P4033" s="91" t="s">
        <v>87</v>
      </c>
      <c r="U4033" s="91">
        <v>0</v>
      </c>
      <c r="V4033" s="91">
        <v>500000</v>
      </c>
      <c r="W4033" s="91">
        <v>0</v>
      </c>
      <c r="X4033" s="91">
        <v>100</v>
      </c>
      <c r="Y4033" s="91">
        <v>120</v>
      </c>
      <c r="Z4033" s="91">
        <v>40</v>
      </c>
      <c r="AA4033" s="91">
        <v>60</v>
      </c>
      <c r="AB4033" s="91">
        <v>120</v>
      </c>
      <c r="AC4033" s="91">
        <v>0</v>
      </c>
      <c r="AD4033" s="91">
        <v>0</v>
      </c>
      <c r="AE4033" s="91">
        <v>0</v>
      </c>
      <c r="AF4033" s="91">
        <v>9</v>
      </c>
      <c r="AG4033" s="91">
        <v>259</v>
      </c>
      <c r="AH4033" s="91">
        <v>243752</v>
      </c>
      <c r="AI4033" s="91">
        <v>2</v>
      </c>
      <c r="AJ4033" s="91" t="s">
        <v>2386</v>
      </c>
      <c r="AK4033" s="91">
        <v>0</v>
      </c>
      <c r="AL4033" s="91">
        <v>0</v>
      </c>
      <c r="AM4033" s="91" t="s">
        <v>87</v>
      </c>
      <c r="AO4033" s="91">
        <v>0</v>
      </c>
      <c r="AP4033" s="91">
        <v>2</v>
      </c>
      <c r="AQ4033" s="91" t="s">
        <v>87</v>
      </c>
      <c r="AR4033" s="91" t="s">
        <v>87</v>
      </c>
      <c r="AW4033" s="91">
        <v>1</v>
      </c>
      <c r="AX4033" s="91">
        <v>0</v>
      </c>
      <c r="AY4033" s="91">
        <v>0</v>
      </c>
      <c r="AZ4033" s="92">
        <v>36680</v>
      </c>
      <c r="BA4033" s="91" t="s">
        <v>183</v>
      </c>
      <c r="BB4033" s="92">
        <v>39519</v>
      </c>
      <c r="BC4033" s="91" t="s">
        <v>87</v>
      </c>
    </row>
    <row r="4034" spans="1:55">
      <c r="A4034" s="91">
        <f t="shared" si="62"/>
        <v>4033</v>
      </c>
      <c r="B4034" s="91">
        <v>3877001</v>
      </c>
      <c r="C4034" s="91">
        <v>70</v>
      </c>
      <c r="D4034" s="91">
        <v>99</v>
      </c>
      <c r="E4034" s="91">
        <v>38770</v>
      </c>
      <c r="F4034" s="91">
        <v>1</v>
      </c>
      <c r="G4034" s="91" t="s">
        <v>33574</v>
      </c>
      <c r="I4034" s="91" t="s">
        <v>33575</v>
      </c>
      <c r="J4034" s="91" t="s">
        <v>33574</v>
      </c>
      <c r="K4034" s="91" t="s">
        <v>33576</v>
      </c>
      <c r="L4034" s="91" t="s">
        <v>33577</v>
      </c>
      <c r="O4034" s="91" t="s">
        <v>33578</v>
      </c>
      <c r="P4034" s="91" t="s">
        <v>33579</v>
      </c>
      <c r="U4034" s="91">
        <v>0</v>
      </c>
      <c r="V4034" s="91">
        <v>500000</v>
      </c>
      <c r="W4034" s="91">
        <v>0</v>
      </c>
      <c r="X4034" s="91">
        <v>100</v>
      </c>
      <c r="Y4034" s="91">
        <v>120</v>
      </c>
      <c r="Z4034" s="91">
        <v>40</v>
      </c>
      <c r="AA4034" s="91">
        <v>60</v>
      </c>
      <c r="AB4034" s="91">
        <v>120</v>
      </c>
      <c r="AC4034" s="91">
        <v>0</v>
      </c>
      <c r="AD4034" s="91">
        <v>100</v>
      </c>
      <c r="AE4034" s="91">
        <v>120</v>
      </c>
      <c r="AF4034" s="91">
        <v>5</v>
      </c>
      <c r="AG4034" s="91">
        <v>453</v>
      </c>
      <c r="AH4034" s="91">
        <v>166747</v>
      </c>
      <c r="AI4034" s="91">
        <v>2</v>
      </c>
      <c r="AJ4034" s="91" t="s">
        <v>33580</v>
      </c>
      <c r="AK4034" s="91">
        <v>0</v>
      </c>
      <c r="AL4034" s="91">
        <v>0</v>
      </c>
      <c r="AM4034" s="91" t="s">
        <v>87</v>
      </c>
      <c r="AO4034" s="91">
        <v>0</v>
      </c>
      <c r="AP4034" s="91">
        <v>2</v>
      </c>
      <c r="AQ4034" s="91" t="s">
        <v>87</v>
      </c>
      <c r="AR4034" s="91" t="s">
        <v>87</v>
      </c>
      <c r="AW4034" s="91">
        <v>1</v>
      </c>
      <c r="AX4034" s="91">
        <v>0</v>
      </c>
      <c r="AZ4034" s="92">
        <v>36680</v>
      </c>
      <c r="BA4034" s="91" t="s">
        <v>183</v>
      </c>
      <c r="BB4034" s="92">
        <v>39115</v>
      </c>
      <c r="BC4034" s="91" t="s">
        <v>87</v>
      </c>
    </row>
    <row r="4035" spans="1:55">
      <c r="A4035" s="91">
        <f t="shared" ref="A4035:A4098" si="63">A4034+1</f>
        <v>4034</v>
      </c>
      <c r="B4035" s="91">
        <v>3882001</v>
      </c>
      <c r="C4035" s="91">
        <v>70</v>
      </c>
      <c r="D4035" s="91">
        <v>99</v>
      </c>
      <c r="E4035" s="91">
        <v>38820</v>
      </c>
      <c r="F4035" s="91">
        <v>1</v>
      </c>
      <c r="G4035" s="91" t="s">
        <v>2424</v>
      </c>
      <c r="I4035" s="91" t="s">
        <v>2432</v>
      </c>
      <c r="J4035" s="91" t="s">
        <v>2424</v>
      </c>
      <c r="K4035" s="91" t="s">
        <v>3396</v>
      </c>
      <c r="L4035" s="91" t="s">
        <v>33581</v>
      </c>
      <c r="O4035" s="91" t="s">
        <v>33582</v>
      </c>
      <c r="P4035" s="91" t="s">
        <v>33583</v>
      </c>
      <c r="R4035" s="91" t="s">
        <v>33584</v>
      </c>
      <c r="S4035" s="91" t="s">
        <v>33585</v>
      </c>
      <c r="T4035" s="91" t="s">
        <v>269</v>
      </c>
      <c r="U4035" s="91">
        <v>1</v>
      </c>
      <c r="V4035" s="91">
        <v>500000</v>
      </c>
      <c r="W4035" s="91">
        <v>0</v>
      </c>
      <c r="X4035" s="91">
        <v>100</v>
      </c>
      <c r="Y4035" s="91">
        <v>120</v>
      </c>
      <c r="Z4035" s="91">
        <v>40</v>
      </c>
      <c r="AA4035" s="91">
        <v>60</v>
      </c>
      <c r="AB4035" s="91">
        <v>120</v>
      </c>
      <c r="AC4035" s="91">
        <v>0</v>
      </c>
      <c r="AD4035" s="91">
        <v>100</v>
      </c>
      <c r="AE4035" s="91">
        <v>120</v>
      </c>
      <c r="AF4035" s="91">
        <v>5</v>
      </c>
      <c r="AG4035" s="91">
        <v>16</v>
      </c>
      <c r="AH4035" s="91">
        <v>3436</v>
      </c>
      <c r="AI4035" s="91">
        <v>2</v>
      </c>
      <c r="AJ4035" s="91" t="s">
        <v>2437</v>
      </c>
      <c r="AK4035" s="91">
        <v>0</v>
      </c>
      <c r="AL4035" s="91">
        <v>0</v>
      </c>
      <c r="AM4035" s="91" t="s">
        <v>87</v>
      </c>
      <c r="AO4035" s="91">
        <v>0</v>
      </c>
      <c r="AP4035" s="91">
        <v>2</v>
      </c>
      <c r="AQ4035" s="91">
        <v>1287255</v>
      </c>
      <c r="AR4035" s="91" t="s">
        <v>87</v>
      </c>
      <c r="AU4035" s="93">
        <v>42060</v>
      </c>
      <c r="AW4035" s="91">
        <v>1</v>
      </c>
      <c r="AX4035" s="91">
        <v>0</v>
      </c>
      <c r="AZ4035" s="92">
        <v>36680</v>
      </c>
      <c r="BA4035" s="91" t="s">
        <v>183</v>
      </c>
      <c r="BB4035" s="92">
        <v>42057</v>
      </c>
      <c r="BC4035" s="91" t="s">
        <v>87</v>
      </c>
    </row>
    <row r="4036" spans="1:55">
      <c r="A4036" s="91">
        <f t="shared" si="63"/>
        <v>4035</v>
      </c>
      <c r="B4036" s="91">
        <v>3882002</v>
      </c>
      <c r="C4036" s="91">
        <v>50</v>
      </c>
      <c r="D4036" s="91">
        <v>99</v>
      </c>
      <c r="E4036" s="91">
        <v>38820</v>
      </c>
      <c r="F4036" s="91">
        <v>2</v>
      </c>
      <c r="G4036" s="91" t="s">
        <v>2424</v>
      </c>
      <c r="I4036" s="91" t="s">
        <v>2432</v>
      </c>
      <c r="J4036" s="91" t="s">
        <v>2424</v>
      </c>
      <c r="K4036" s="91" t="s">
        <v>33586</v>
      </c>
      <c r="L4036" s="91" t="s">
        <v>33587</v>
      </c>
      <c r="O4036" s="91" t="s">
        <v>33588</v>
      </c>
      <c r="P4036" s="91" t="s">
        <v>33589</v>
      </c>
      <c r="U4036" s="91">
        <v>1</v>
      </c>
      <c r="V4036" s="91">
        <v>500000</v>
      </c>
      <c r="W4036" s="91">
        <v>0</v>
      </c>
      <c r="X4036" s="91">
        <v>100</v>
      </c>
      <c r="Y4036" s="91">
        <v>120</v>
      </c>
      <c r="Z4036" s="91">
        <v>40</v>
      </c>
      <c r="AA4036" s="91">
        <v>60</v>
      </c>
      <c r="AB4036" s="91">
        <v>120</v>
      </c>
      <c r="AC4036" s="91">
        <v>40</v>
      </c>
      <c r="AD4036" s="91">
        <v>60</v>
      </c>
      <c r="AE4036" s="91">
        <v>120</v>
      </c>
      <c r="AF4036" s="91">
        <v>5</v>
      </c>
      <c r="AG4036" s="91">
        <v>282</v>
      </c>
      <c r="AH4036" s="91">
        <v>304883</v>
      </c>
      <c r="AI4036" s="91">
        <v>2</v>
      </c>
      <c r="AJ4036" s="91" t="s">
        <v>2437</v>
      </c>
      <c r="AK4036" s="91">
        <v>0</v>
      </c>
      <c r="AL4036" s="91">
        <v>0</v>
      </c>
      <c r="AM4036" s="91" t="s">
        <v>87</v>
      </c>
      <c r="AO4036" s="91">
        <v>0</v>
      </c>
      <c r="AP4036" s="91">
        <v>2</v>
      </c>
      <c r="AQ4036" s="91">
        <v>1287255</v>
      </c>
      <c r="AR4036" s="91" t="s">
        <v>87</v>
      </c>
      <c r="AU4036" s="93">
        <v>42060</v>
      </c>
      <c r="AW4036" s="91">
        <v>1</v>
      </c>
      <c r="AX4036" s="91">
        <v>0</v>
      </c>
      <c r="AZ4036" s="92">
        <v>36680</v>
      </c>
      <c r="BA4036" s="91" t="s">
        <v>183</v>
      </c>
      <c r="BB4036" s="92">
        <v>42057</v>
      </c>
      <c r="BC4036" s="91" t="s">
        <v>87</v>
      </c>
    </row>
    <row r="4037" spans="1:55">
      <c r="A4037" s="91">
        <f t="shared" si="63"/>
        <v>4036</v>
      </c>
      <c r="B4037" s="91">
        <v>3882003</v>
      </c>
      <c r="C4037" s="91">
        <v>70</v>
      </c>
      <c r="D4037" s="91">
        <v>99</v>
      </c>
      <c r="E4037" s="91">
        <v>38820</v>
      </c>
      <c r="F4037" s="91">
        <v>3</v>
      </c>
      <c r="G4037" s="91" t="s">
        <v>33590</v>
      </c>
      <c r="H4037" s="91" t="s">
        <v>29490</v>
      </c>
      <c r="I4037" s="91" t="s">
        <v>2432</v>
      </c>
      <c r="J4037" s="91" t="s">
        <v>2424</v>
      </c>
      <c r="K4037" s="91" t="s">
        <v>33591</v>
      </c>
      <c r="L4037" s="91" t="s">
        <v>33592</v>
      </c>
      <c r="O4037" s="91" t="s">
        <v>33593</v>
      </c>
      <c r="P4037" s="91" t="s">
        <v>33594</v>
      </c>
      <c r="U4037" s="91">
        <v>1</v>
      </c>
      <c r="V4037" s="91">
        <v>500000</v>
      </c>
      <c r="W4037" s="91">
        <v>0</v>
      </c>
      <c r="X4037" s="91">
        <v>100</v>
      </c>
      <c r="Y4037" s="91">
        <v>120</v>
      </c>
      <c r="Z4037" s="91">
        <v>40</v>
      </c>
      <c r="AA4037" s="91">
        <v>60</v>
      </c>
      <c r="AB4037" s="91">
        <v>120</v>
      </c>
      <c r="AC4037" s="91">
        <v>0</v>
      </c>
      <c r="AD4037" s="91">
        <v>100</v>
      </c>
      <c r="AE4037" s="91">
        <v>120</v>
      </c>
      <c r="AF4037" s="91">
        <v>159</v>
      </c>
      <c r="AG4037" s="91">
        <v>254</v>
      </c>
      <c r="AH4037" s="91">
        <v>80263</v>
      </c>
      <c r="AI4037" s="91">
        <v>2</v>
      </c>
      <c r="AJ4037" s="91" t="s">
        <v>33595</v>
      </c>
      <c r="AK4037" s="91">
        <v>0</v>
      </c>
      <c r="AL4037" s="91">
        <v>0</v>
      </c>
      <c r="AM4037" s="91" t="s">
        <v>87</v>
      </c>
      <c r="AO4037" s="91">
        <v>0</v>
      </c>
      <c r="AP4037" s="91">
        <v>2</v>
      </c>
      <c r="AQ4037" s="91">
        <v>1287255</v>
      </c>
      <c r="AR4037" s="91" t="s">
        <v>87</v>
      </c>
      <c r="AU4037" s="93">
        <v>42060</v>
      </c>
      <c r="AW4037" s="91">
        <v>1</v>
      </c>
      <c r="AX4037" s="91">
        <v>0</v>
      </c>
      <c r="AZ4037" s="92">
        <v>36680</v>
      </c>
      <c r="BA4037" s="91" t="s">
        <v>183</v>
      </c>
      <c r="BB4037" s="92">
        <v>42057</v>
      </c>
      <c r="BC4037" s="91" t="s">
        <v>87</v>
      </c>
    </row>
    <row r="4038" spans="1:55">
      <c r="A4038" s="91">
        <f t="shared" si="63"/>
        <v>4037</v>
      </c>
      <c r="B4038" s="91">
        <v>3901002</v>
      </c>
      <c r="C4038" s="91">
        <v>70</v>
      </c>
      <c r="D4038" s="91">
        <v>99</v>
      </c>
      <c r="E4038" s="91">
        <v>39010</v>
      </c>
      <c r="F4038" s="91">
        <v>2</v>
      </c>
      <c r="G4038" s="91" t="s">
        <v>33596</v>
      </c>
      <c r="I4038" s="91" t="s">
        <v>33597</v>
      </c>
      <c r="J4038" s="91" t="s">
        <v>33596</v>
      </c>
      <c r="K4038" s="91" t="s">
        <v>435</v>
      </c>
      <c r="L4038" s="91" t="s">
        <v>33598</v>
      </c>
      <c r="O4038" s="91" t="s">
        <v>33599</v>
      </c>
      <c r="P4038" s="91" t="s">
        <v>87</v>
      </c>
      <c r="U4038" s="91">
        <v>1</v>
      </c>
      <c r="V4038" s="91">
        <v>500000</v>
      </c>
      <c r="W4038" s="91">
        <v>0</v>
      </c>
      <c r="X4038" s="91">
        <v>100</v>
      </c>
      <c r="Y4038" s="91">
        <v>120</v>
      </c>
      <c r="Z4038" s="91">
        <v>40</v>
      </c>
      <c r="AA4038" s="91">
        <v>60</v>
      </c>
      <c r="AB4038" s="91">
        <v>120</v>
      </c>
      <c r="AC4038" s="91">
        <v>0</v>
      </c>
      <c r="AD4038" s="91">
        <v>100</v>
      </c>
      <c r="AE4038" s="91">
        <v>120</v>
      </c>
      <c r="AF4038" s="91">
        <v>5</v>
      </c>
      <c r="AG4038" s="91">
        <v>92</v>
      </c>
      <c r="AH4038" s="91">
        <v>19850</v>
      </c>
      <c r="AI4038" s="91">
        <v>1</v>
      </c>
      <c r="AJ4038" s="91" t="s">
        <v>33600</v>
      </c>
      <c r="AK4038" s="91">
        <v>0</v>
      </c>
      <c r="AL4038" s="91">
        <v>0</v>
      </c>
      <c r="AM4038" s="91" t="s">
        <v>87</v>
      </c>
      <c r="AO4038" s="91">
        <v>1</v>
      </c>
      <c r="AP4038" s="91">
        <v>2</v>
      </c>
      <c r="AQ4038" s="91">
        <v>1434327</v>
      </c>
      <c r="AR4038" s="91" t="s">
        <v>87</v>
      </c>
      <c r="AU4038" s="93">
        <v>42060</v>
      </c>
      <c r="AW4038" s="91">
        <v>1</v>
      </c>
      <c r="AX4038" s="91">
        <v>0</v>
      </c>
      <c r="AY4038" s="91">
        <v>0</v>
      </c>
      <c r="AZ4038" s="92">
        <v>36680</v>
      </c>
      <c r="BA4038" s="91" t="s">
        <v>183</v>
      </c>
      <c r="BB4038" s="92">
        <v>42057</v>
      </c>
      <c r="BC4038" s="91" t="s">
        <v>87</v>
      </c>
    </row>
    <row r="4039" spans="1:55">
      <c r="A4039" s="91">
        <f t="shared" si="63"/>
        <v>4038</v>
      </c>
      <c r="B4039" s="91">
        <v>3963001</v>
      </c>
      <c r="C4039" s="91">
        <v>80</v>
      </c>
      <c r="D4039" s="91">
        <v>99</v>
      </c>
      <c r="E4039" s="91">
        <v>39630</v>
      </c>
      <c r="F4039" s="91">
        <v>1</v>
      </c>
      <c r="G4039" s="91" t="s">
        <v>8697</v>
      </c>
      <c r="H4039" s="91" t="s">
        <v>22150</v>
      </c>
      <c r="I4039" s="91" t="s">
        <v>22151</v>
      </c>
      <c r="J4039" s="91" t="s">
        <v>8697</v>
      </c>
      <c r="K4039" s="91" t="s">
        <v>22152</v>
      </c>
      <c r="L4039" s="91" t="s">
        <v>33601</v>
      </c>
      <c r="O4039" s="91" t="s">
        <v>33602</v>
      </c>
      <c r="P4039" s="91" t="s">
        <v>33603</v>
      </c>
      <c r="U4039" s="91">
        <v>1</v>
      </c>
      <c r="V4039" s="91">
        <v>500000</v>
      </c>
      <c r="W4039" s="91">
        <v>40</v>
      </c>
      <c r="X4039" s="91">
        <v>60</v>
      </c>
      <c r="Y4039" s="91">
        <v>120</v>
      </c>
      <c r="Z4039" s="91">
        <v>40</v>
      </c>
      <c r="AA4039" s="91">
        <v>60</v>
      </c>
      <c r="AB4039" s="91">
        <v>120</v>
      </c>
      <c r="AC4039" s="91">
        <v>40</v>
      </c>
      <c r="AD4039" s="91">
        <v>60</v>
      </c>
      <c r="AE4039" s="91">
        <v>120</v>
      </c>
      <c r="AF4039" s="91">
        <v>5</v>
      </c>
      <c r="AG4039" s="91">
        <v>252</v>
      </c>
      <c r="AH4039" s="91">
        <v>221807</v>
      </c>
      <c r="AI4039" s="91">
        <v>1</v>
      </c>
      <c r="AJ4039" s="91" t="s">
        <v>33604</v>
      </c>
      <c r="AK4039" s="91">
        <v>0</v>
      </c>
      <c r="AL4039" s="91">
        <v>0</v>
      </c>
      <c r="AM4039" s="91" t="s">
        <v>87</v>
      </c>
      <c r="AO4039" s="91">
        <v>0</v>
      </c>
      <c r="AP4039" s="91">
        <v>2</v>
      </c>
      <c r="AQ4039" s="91">
        <v>2119261</v>
      </c>
      <c r="AR4039" s="91" t="s">
        <v>87</v>
      </c>
      <c r="AU4039" s="93">
        <v>42850</v>
      </c>
      <c r="AW4039" s="91">
        <v>1</v>
      </c>
      <c r="AX4039" s="91">
        <v>0</v>
      </c>
      <c r="AZ4039" s="92">
        <v>36680</v>
      </c>
      <c r="BA4039" s="91" t="s">
        <v>183</v>
      </c>
      <c r="BB4039" s="92">
        <v>42849</v>
      </c>
      <c r="BC4039" s="91" t="s">
        <v>87</v>
      </c>
    </row>
    <row r="4040" spans="1:55">
      <c r="A4040" s="91">
        <f t="shared" si="63"/>
        <v>4039</v>
      </c>
      <c r="B4040" s="91">
        <v>3999001</v>
      </c>
      <c r="C4040" s="91">
        <v>70</v>
      </c>
      <c r="D4040" s="91">
        <v>99</v>
      </c>
      <c r="E4040" s="91">
        <v>39990</v>
      </c>
      <c r="F4040" s="91">
        <v>1</v>
      </c>
      <c r="G4040" s="91" t="s">
        <v>22169</v>
      </c>
      <c r="I4040" s="91" t="s">
        <v>33605</v>
      </c>
      <c r="J4040" s="91" t="s">
        <v>22169</v>
      </c>
      <c r="K4040" s="91" t="s">
        <v>33606</v>
      </c>
      <c r="L4040" s="91" t="s">
        <v>33607</v>
      </c>
      <c r="O4040" s="91" t="s">
        <v>33608</v>
      </c>
      <c r="P4040" s="91" t="s">
        <v>33609</v>
      </c>
      <c r="U4040" s="91">
        <v>1</v>
      </c>
      <c r="V4040" s="91">
        <v>500000</v>
      </c>
      <c r="W4040" s="91">
        <v>0</v>
      </c>
      <c r="X4040" s="91">
        <v>100</v>
      </c>
      <c r="Y4040" s="91">
        <v>120</v>
      </c>
      <c r="Z4040" s="91">
        <v>40</v>
      </c>
      <c r="AA4040" s="91">
        <v>60</v>
      </c>
      <c r="AB4040" s="91">
        <v>120</v>
      </c>
      <c r="AC4040" s="91">
        <v>40</v>
      </c>
      <c r="AD4040" s="91">
        <v>60</v>
      </c>
      <c r="AE4040" s="91">
        <v>120</v>
      </c>
      <c r="AF4040" s="91">
        <v>5</v>
      </c>
      <c r="AG4040" s="91">
        <v>68</v>
      </c>
      <c r="AH4040" s="91">
        <v>9059</v>
      </c>
      <c r="AI4040" s="91">
        <v>2</v>
      </c>
      <c r="AJ4040" s="91" t="s">
        <v>22173</v>
      </c>
      <c r="AK4040" s="91">
        <v>0</v>
      </c>
      <c r="AL4040" s="91">
        <v>0</v>
      </c>
      <c r="AM4040" s="91" t="s">
        <v>87</v>
      </c>
      <c r="AO4040" s="91">
        <v>0</v>
      </c>
      <c r="AP4040" s="91">
        <v>2</v>
      </c>
      <c r="AQ4040" s="91">
        <v>1270875</v>
      </c>
      <c r="AR4040" s="91" t="s">
        <v>87</v>
      </c>
      <c r="AU4040" s="93">
        <v>42060</v>
      </c>
      <c r="AW4040" s="91">
        <v>1</v>
      </c>
      <c r="AX4040" s="91">
        <v>0</v>
      </c>
      <c r="AZ4040" s="92">
        <v>36680</v>
      </c>
      <c r="BA4040" s="91" t="s">
        <v>183</v>
      </c>
      <c r="BB4040" s="92">
        <v>42057</v>
      </c>
      <c r="BC4040" s="91" t="s">
        <v>87</v>
      </c>
    </row>
    <row r="4041" spans="1:55">
      <c r="A4041" s="91">
        <f t="shared" si="63"/>
        <v>4040</v>
      </c>
      <c r="B4041" s="91">
        <v>4041501</v>
      </c>
      <c r="C4041" s="91">
        <v>90</v>
      </c>
      <c r="D4041" s="91">
        <v>99</v>
      </c>
      <c r="E4041" s="91">
        <v>40415</v>
      </c>
      <c r="F4041" s="91">
        <v>1</v>
      </c>
      <c r="G4041" s="91" t="s">
        <v>33610</v>
      </c>
      <c r="I4041" s="91" t="s">
        <v>33611</v>
      </c>
      <c r="J4041" s="91" t="s">
        <v>33610</v>
      </c>
      <c r="K4041" s="91" t="s">
        <v>33612</v>
      </c>
      <c r="L4041" s="91" t="s">
        <v>33613</v>
      </c>
      <c r="M4041" s="91" t="s">
        <v>33614</v>
      </c>
      <c r="O4041" s="91" t="s">
        <v>33615</v>
      </c>
      <c r="P4041" s="91" t="s">
        <v>87</v>
      </c>
      <c r="U4041" s="91">
        <v>0</v>
      </c>
      <c r="V4041" s="91">
        <v>500000</v>
      </c>
      <c r="W4041" s="91">
        <v>0</v>
      </c>
      <c r="X4041" s="91">
        <v>100</v>
      </c>
      <c r="Y4041" s="91">
        <v>0</v>
      </c>
      <c r="Z4041" s="91">
        <v>0</v>
      </c>
      <c r="AA4041" s="91">
        <v>100</v>
      </c>
      <c r="AB4041" s="91">
        <v>0</v>
      </c>
      <c r="AC4041" s="91">
        <v>0</v>
      </c>
      <c r="AD4041" s="91">
        <v>100</v>
      </c>
      <c r="AE4041" s="91">
        <v>0</v>
      </c>
      <c r="AF4041" s="91">
        <v>9</v>
      </c>
      <c r="AG4041" s="91">
        <v>273</v>
      </c>
      <c r="AH4041" s="91">
        <v>230107</v>
      </c>
      <c r="AI4041" s="91">
        <v>2</v>
      </c>
      <c r="AJ4041" s="91" t="s">
        <v>33616</v>
      </c>
      <c r="AK4041" s="91">
        <v>0</v>
      </c>
      <c r="AL4041" s="91">
        <v>0</v>
      </c>
      <c r="AM4041" s="91" t="s">
        <v>87</v>
      </c>
      <c r="AO4041" s="91">
        <v>0</v>
      </c>
      <c r="AP4041" s="91">
        <v>2</v>
      </c>
      <c r="AQ4041" s="91" t="s">
        <v>87</v>
      </c>
      <c r="AR4041" s="91" t="s">
        <v>87</v>
      </c>
      <c r="AW4041" s="91">
        <v>1</v>
      </c>
      <c r="AX4041" s="91">
        <v>0</v>
      </c>
      <c r="AZ4041" s="92">
        <v>36686</v>
      </c>
      <c r="BA4041" s="91" t="s">
        <v>183</v>
      </c>
      <c r="BB4041" s="92">
        <v>37082</v>
      </c>
      <c r="BC4041" s="91" t="s">
        <v>87</v>
      </c>
    </row>
    <row r="4042" spans="1:55">
      <c r="A4042" s="91">
        <f t="shared" si="63"/>
        <v>4041</v>
      </c>
      <c r="B4042" s="91">
        <v>4051018</v>
      </c>
      <c r="C4042" s="91">
        <v>70</v>
      </c>
      <c r="D4042" s="91">
        <v>99</v>
      </c>
      <c r="E4042" s="91" t="s">
        <v>87</v>
      </c>
      <c r="F4042" s="91" t="s">
        <v>87</v>
      </c>
      <c r="G4042" s="91" t="s">
        <v>792</v>
      </c>
      <c r="I4042" s="91" t="s">
        <v>794</v>
      </c>
      <c r="J4042" s="91" t="s">
        <v>33617</v>
      </c>
      <c r="K4042" s="91" t="s">
        <v>33618</v>
      </c>
      <c r="L4042" s="91" t="s">
        <v>33619</v>
      </c>
      <c r="O4042" s="91" t="s">
        <v>33620</v>
      </c>
      <c r="P4042" s="91" t="s">
        <v>33621</v>
      </c>
      <c r="U4042" s="91">
        <v>1</v>
      </c>
      <c r="V4042" s="91">
        <v>500000</v>
      </c>
      <c r="W4042" s="91">
        <v>0</v>
      </c>
      <c r="X4042" s="91">
        <v>100</v>
      </c>
      <c r="Y4042" s="91">
        <v>120</v>
      </c>
      <c r="Z4042" s="91">
        <v>40</v>
      </c>
      <c r="AA4042" s="91">
        <v>60</v>
      </c>
      <c r="AB4042" s="91">
        <v>120</v>
      </c>
      <c r="AC4042" s="91">
        <v>0</v>
      </c>
      <c r="AD4042" s="91">
        <v>100</v>
      </c>
      <c r="AE4042" s="91">
        <v>120</v>
      </c>
      <c r="AF4042" s="91">
        <v>1</v>
      </c>
      <c r="AG4042" s="91">
        <v>38</v>
      </c>
      <c r="AH4042" s="91">
        <v>123894</v>
      </c>
      <c r="AI4042" s="91">
        <v>2</v>
      </c>
      <c r="AJ4042" s="91" t="s">
        <v>2477</v>
      </c>
      <c r="AK4042" s="91">
        <v>0</v>
      </c>
      <c r="AL4042" s="91">
        <v>0</v>
      </c>
      <c r="AM4042" s="91" t="s">
        <v>87</v>
      </c>
      <c r="AO4042" s="91">
        <v>0</v>
      </c>
      <c r="AP4042" s="91">
        <v>2</v>
      </c>
      <c r="AQ4042" s="91">
        <v>1025132</v>
      </c>
      <c r="AR4042" s="91" t="s">
        <v>87</v>
      </c>
      <c r="AU4042" s="93">
        <v>42060</v>
      </c>
      <c r="AW4042" s="91">
        <v>1</v>
      </c>
      <c r="AX4042" s="91">
        <v>0</v>
      </c>
      <c r="AZ4042" s="92">
        <v>38622</v>
      </c>
      <c r="BA4042" s="91" t="s">
        <v>183</v>
      </c>
      <c r="BB4042" s="92">
        <v>42057</v>
      </c>
      <c r="BC4042" s="91" t="s">
        <v>87</v>
      </c>
    </row>
    <row r="4043" spans="1:55">
      <c r="A4043" s="91">
        <f t="shared" si="63"/>
        <v>4042</v>
      </c>
      <c r="B4043" s="91">
        <v>4064501</v>
      </c>
      <c r="C4043" s="91">
        <v>90</v>
      </c>
      <c r="D4043" s="91">
        <v>99</v>
      </c>
      <c r="E4043" s="91">
        <v>40645</v>
      </c>
      <c r="F4043" s="91">
        <v>1</v>
      </c>
      <c r="G4043" s="91" t="s">
        <v>33622</v>
      </c>
      <c r="I4043" s="91" t="s">
        <v>33623</v>
      </c>
      <c r="J4043" s="91" t="s">
        <v>33624</v>
      </c>
      <c r="K4043" s="91" t="s">
        <v>33625</v>
      </c>
      <c r="L4043" s="91" t="s">
        <v>33626</v>
      </c>
      <c r="O4043" s="91">
        <v>528716351</v>
      </c>
      <c r="P4043" s="91" t="s">
        <v>87</v>
      </c>
      <c r="U4043" s="91">
        <v>0</v>
      </c>
      <c r="V4043" s="91">
        <v>500000</v>
      </c>
      <c r="W4043" s="91">
        <v>0</v>
      </c>
      <c r="X4043" s="91">
        <v>0</v>
      </c>
      <c r="Y4043" s="91">
        <v>0</v>
      </c>
      <c r="Z4043" s="91">
        <v>0</v>
      </c>
      <c r="AA4043" s="91">
        <v>0</v>
      </c>
      <c r="AB4043" s="91">
        <v>0</v>
      </c>
      <c r="AC4043" s="91">
        <v>100</v>
      </c>
      <c r="AD4043" s="91">
        <v>0</v>
      </c>
      <c r="AE4043" s="91">
        <v>0</v>
      </c>
      <c r="AF4043" s="91">
        <v>5</v>
      </c>
      <c r="AG4043" s="91">
        <v>337</v>
      </c>
      <c r="AH4043" s="91">
        <v>44911</v>
      </c>
      <c r="AI4043" s="91">
        <v>2</v>
      </c>
      <c r="AJ4043" s="91" t="s">
        <v>33627</v>
      </c>
      <c r="AK4043" s="91">
        <v>0</v>
      </c>
      <c r="AL4043" s="91">
        <v>0</v>
      </c>
      <c r="AM4043" s="91" t="s">
        <v>87</v>
      </c>
      <c r="AO4043" s="91">
        <v>0</v>
      </c>
      <c r="AP4043" s="91">
        <v>2</v>
      </c>
      <c r="AQ4043" s="91" t="s">
        <v>87</v>
      </c>
      <c r="AR4043" s="91" t="s">
        <v>87</v>
      </c>
      <c r="AW4043" s="91">
        <v>1</v>
      </c>
      <c r="AX4043" s="91">
        <v>0</v>
      </c>
      <c r="AZ4043" s="92">
        <v>36686</v>
      </c>
      <c r="BA4043" s="91" t="s">
        <v>183</v>
      </c>
      <c r="BB4043" s="92">
        <v>39576</v>
      </c>
      <c r="BC4043" s="91" t="s">
        <v>87</v>
      </c>
    </row>
    <row r="4044" spans="1:55">
      <c r="A4044" s="91">
        <f t="shared" si="63"/>
        <v>4043</v>
      </c>
      <c r="B4044" s="91">
        <v>4083501</v>
      </c>
      <c r="C4044" s="91">
        <v>90</v>
      </c>
      <c r="D4044" s="91">
        <v>99</v>
      </c>
      <c r="E4044" s="91">
        <v>40835</v>
      </c>
      <c r="F4044" s="91">
        <v>1</v>
      </c>
      <c r="G4044" s="91" t="s">
        <v>33628</v>
      </c>
      <c r="I4044" s="91" t="s">
        <v>33629</v>
      </c>
      <c r="J4044" s="91" t="s">
        <v>33630</v>
      </c>
      <c r="K4044" s="91" t="s">
        <v>33631</v>
      </c>
      <c r="L4044" s="91" t="s">
        <v>33632</v>
      </c>
      <c r="O4044" s="91" t="s">
        <v>33633</v>
      </c>
      <c r="P4044" s="91" t="s">
        <v>33634</v>
      </c>
      <c r="R4044" s="91" t="s">
        <v>33635</v>
      </c>
      <c r="U4044" s="91">
        <v>0</v>
      </c>
      <c r="V4044" s="91">
        <v>500000</v>
      </c>
      <c r="W4044" s="91">
        <v>0</v>
      </c>
      <c r="X4044" s="91">
        <v>0</v>
      </c>
      <c r="Y4044" s="91">
        <v>0</v>
      </c>
      <c r="Z4044" s="91">
        <v>100</v>
      </c>
      <c r="AA4044" s="91">
        <v>0</v>
      </c>
      <c r="AB4044" s="91">
        <v>0</v>
      </c>
      <c r="AC4044" s="91">
        <v>0</v>
      </c>
      <c r="AD4044" s="91">
        <v>0</v>
      </c>
      <c r="AE4044" s="91">
        <v>0</v>
      </c>
      <c r="AF4044" s="91">
        <v>5</v>
      </c>
      <c r="AG4044" s="91">
        <v>276</v>
      </c>
      <c r="AH4044" s="91">
        <v>4881378</v>
      </c>
      <c r="AI4044" s="91">
        <v>1</v>
      </c>
      <c r="AJ4044" s="91" t="s">
        <v>33636</v>
      </c>
      <c r="AK4044" s="91">
        <v>0</v>
      </c>
      <c r="AL4044" s="91">
        <v>0</v>
      </c>
      <c r="AM4044" s="91" t="s">
        <v>87</v>
      </c>
      <c r="AO4044" s="91">
        <v>0</v>
      </c>
      <c r="AP4044" s="91">
        <v>2</v>
      </c>
      <c r="AQ4044" s="91" t="s">
        <v>87</v>
      </c>
      <c r="AR4044" s="91" t="s">
        <v>87</v>
      </c>
      <c r="AW4044" s="91">
        <v>1</v>
      </c>
      <c r="AX4044" s="91">
        <v>0</v>
      </c>
      <c r="AZ4044" s="92">
        <v>36686</v>
      </c>
      <c r="BA4044" s="91" t="s">
        <v>183</v>
      </c>
      <c r="BB4044" s="92">
        <v>38454</v>
      </c>
      <c r="BC4044" s="91" t="s">
        <v>87</v>
      </c>
    </row>
    <row r="4045" spans="1:55">
      <c r="A4045" s="91">
        <f t="shared" si="63"/>
        <v>4044</v>
      </c>
      <c r="B4045" s="91">
        <v>4094001</v>
      </c>
      <c r="C4045" s="91">
        <v>70</v>
      </c>
      <c r="D4045" s="91">
        <v>99</v>
      </c>
      <c r="E4045" s="91">
        <v>40940</v>
      </c>
      <c r="F4045" s="91">
        <v>1</v>
      </c>
      <c r="G4045" s="91" t="s">
        <v>33637</v>
      </c>
      <c r="I4045" s="91" t="s">
        <v>33638</v>
      </c>
      <c r="J4045" s="91" t="s">
        <v>33639</v>
      </c>
      <c r="K4045" s="91" t="s">
        <v>33640</v>
      </c>
      <c r="L4045" s="91" t="s">
        <v>33641</v>
      </c>
      <c r="O4045" s="91" t="s">
        <v>33642</v>
      </c>
      <c r="P4045" s="91" t="s">
        <v>33643</v>
      </c>
      <c r="R4045" s="91" t="s">
        <v>33644</v>
      </c>
      <c r="S4045" s="91" t="s">
        <v>33645</v>
      </c>
      <c r="T4045" s="91" t="s">
        <v>33646</v>
      </c>
      <c r="U4045" s="91">
        <v>0</v>
      </c>
      <c r="V4045" s="91">
        <v>500000</v>
      </c>
      <c r="W4045" s="91">
        <v>0</v>
      </c>
      <c r="X4045" s="91">
        <v>100</v>
      </c>
      <c r="Y4045" s="91">
        <v>120</v>
      </c>
      <c r="Z4045" s="91">
        <v>40</v>
      </c>
      <c r="AA4045" s="91">
        <v>60</v>
      </c>
      <c r="AB4045" s="91">
        <v>120</v>
      </c>
      <c r="AC4045" s="91">
        <v>0</v>
      </c>
      <c r="AD4045" s="91">
        <v>100</v>
      </c>
      <c r="AE4045" s="91">
        <v>120</v>
      </c>
      <c r="AF4045" s="91">
        <v>5</v>
      </c>
      <c r="AG4045" s="91">
        <v>521</v>
      </c>
      <c r="AH4045" s="91">
        <v>9008404</v>
      </c>
      <c r="AI4045" s="91">
        <v>2</v>
      </c>
      <c r="AJ4045" s="91" t="s">
        <v>33647</v>
      </c>
      <c r="AK4045" s="91">
        <v>0</v>
      </c>
      <c r="AL4045" s="91">
        <v>0</v>
      </c>
      <c r="AM4045" s="91" t="s">
        <v>87</v>
      </c>
      <c r="AO4045" s="91">
        <v>0</v>
      </c>
      <c r="AP4045" s="91">
        <v>2</v>
      </c>
      <c r="AQ4045" s="91" t="s">
        <v>87</v>
      </c>
      <c r="AR4045" s="91" t="s">
        <v>87</v>
      </c>
      <c r="AW4045" s="91">
        <v>1</v>
      </c>
      <c r="AX4045" s="91">
        <v>0</v>
      </c>
      <c r="AZ4045" s="92">
        <v>36680</v>
      </c>
      <c r="BA4045" s="91" t="s">
        <v>183</v>
      </c>
      <c r="BB4045" s="92">
        <v>39533</v>
      </c>
      <c r="BC4045" s="91" t="s">
        <v>87</v>
      </c>
    </row>
    <row r="4046" spans="1:55">
      <c r="A4046" s="91">
        <f t="shared" si="63"/>
        <v>4045</v>
      </c>
      <c r="B4046" s="91">
        <v>4102001</v>
      </c>
      <c r="C4046" s="91">
        <v>30</v>
      </c>
      <c r="D4046" s="91">
        <v>99</v>
      </c>
      <c r="E4046" s="91">
        <v>41020</v>
      </c>
      <c r="F4046" s="91">
        <v>1</v>
      </c>
      <c r="G4046" s="91" t="s">
        <v>33648</v>
      </c>
      <c r="I4046" s="91" t="s">
        <v>33649</v>
      </c>
      <c r="J4046" s="91" t="s">
        <v>33650</v>
      </c>
      <c r="K4046" s="91" t="s">
        <v>33651</v>
      </c>
      <c r="L4046" s="91" t="s">
        <v>33652</v>
      </c>
      <c r="O4046" s="91" t="s">
        <v>33653</v>
      </c>
      <c r="P4046" s="91" t="s">
        <v>33654</v>
      </c>
      <c r="U4046" s="91">
        <v>1</v>
      </c>
      <c r="V4046" s="91">
        <v>500000</v>
      </c>
      <c r="W4046" s="91">
        <v>0</v>
      </c>
      <c r="X4046" s="91">
        <v>100</v>
      </c>
      <c r="Y4046" s="91">
        <v>120</v>
      </c>
      <c r="Z4046" s="91">
        <v>0</v>
      </c>
      <c r="AA4046" s="91">
        <v>100</v>
      </c>
      <c r="AB4046" s="91">
        <v>120</v>
      </c>
      <c r="AC4046" s="91">
        <v>0</v>
      </c>
      <c r="AD4046" s="91">
        <v>100</v>
      </c>
      <c r="AE4046" s="91">
        <v>120</v>
      </c>
      <c r="AF4046" s="91">
        <v>1311</v>
      </c>
      <c r="AG4046" s="91">
        <v>53</v>
      </c>
      <c r="AH4046" s="91">
        <v>827</v>
      </c>
      <c r="AI4046" s="91">
        <v>2</v>
      </c>
      <c r="AJ4046" s="91" t="s">
        <v>33655</v>
      </c>
      <c r="AK4046" s="91">
        <v>0</v>
      </c>
      <c r="AL4046" s="91">
        <v>0</v>
      </c>
      <c r="AM4046" s="91" t="s">
        <v>87</v>
      </c>
      <c r="AO4046" s="91">
        <v>0</v>
      </c>
      <c r="AP4046" s="91">
        <v>2</v>
      </c>
      <c r="AQ4046" s="91">
        <v>1789735</v>
      </c>
      <c r="AR4046" s="91" t="s">
        <v>87</v>
      </c>
      <c r="AU4046" s="93">
        <v>42668</v>
      </c>
      <c r="AW4046" s="91">
        <v>1</v>
      </c>
      <c r="AX4046" s="91">
        <v>0</v>
      </c>
      <c r="AZ4046" s="92">
        <v>36680</v>
      </c>
      <c r="BA4046" s="91" t="s">
        <v>183</v>
      </c>
      <c r="BB4046" s="92">
        <v>40645</v>
      </c>
      <c r="BC4046" s="91" t="s">
        <v>87</v>
      </c>
    </row>
    <row r="4047" spans="1:55">
      <c r="A4047" s="91">
        <f t="shared" si="63"/>
        <v>4046</v>
      </c>
      <c r="B4047" s="91">
        <v>4130002</v>
      </c>
      <c r="C4047" s="91">
        <v>30</v>
      </c>
      <c r="D4047" s="91">
        <v>99</v>
      </c>
      <c r="E4047" s="91" t="s">
        <v>87</v>
      </c>
      <c r="F4047" s="91" t="s">
        <v>87</v>
      </c>
      <c r="G4047" s="91" t="s">
        <v>33656</v>
      </c>
      <c r="K4047" s="91" t="s">
        <v>22255</v>
      </c>
      <c r="L4047" s="91" t="s">
        <v>33657</v>
      </c>
      <c r="M4047" s="91" t="s">
        <v>33658</v>
      </c>
      <c r="O4047" s="91" t="s">
        <v>33659</v>
      </c>
      <c r="P4047" s="91" t="s">
        <v>33660</v>
      </c>
      <c r="R4047" s="91" t="s">
        <v>33661</v>
      </c>
      <c r="S4047" s="91" t="s">
        <v>33662</v>
      </c>
      <c r="T4047" s="91" t="s">
        <v>517</v>
      </c>
      <c r="U4047" s="91">
        <v>1</v>
      </c>
      <c r="V4047" s="91">
        <v>500000</v>
      </c>
      <c r="W4047" s="91">
        <v>0</v>
      </c>
      <c r="X4047" s="91">
        <v>100</v>
      </c>
      <c r="Y4047" s="91">
        <v>120</v>
      </c>
      <c r="Z4047" s="91">
        <v>40</v>
      </c>
      <c r="AA4047" s="91">
        <v>60</v>
      </c>
      <c r="AB4047" s="91">
        <v>120</v>
      </c>
      <c r="AC4047" s="91">
        <v>0</v>
      </c>
      <c r="AD4047" s="91">
        <v>0</v>
      </c>
      <c r="AE4047" s="91">
        <v>0</v>
      </c>
      <c r="AF4047" s="91">
        <v>10</v>
      </c>
      <c r="AG4047" s="91">
        <v>104</v>
      </c>
      <c r="AH4047" s="91">
        <v>1456686</v>
      </c>
      <c r="AI4047" s="91">
        <v>2</v>
      </c>
      <c r="AJ4047" s="91" t="s">
        <v>33663</v>
      </c>
      <c r="AK4047" s="91">
        <v>0</v>
      </c>
      <c r="AL4047" s="91">
        <v>0</v>
      </c>
      <c r="AM4047" s="91" t="s">
        <v>87</v>
      </c>
      <c r="AO4047" s="91">
        <v>1</v>
      </c>
      <c r="AP4047" s="91">
        <v>2</v>
      </c>
      <c r="AQ4047" s="91">
        <v>1595336</v>
      </c>
      <c r="AR4047" s="91" t="s">
        <v>87</v>
      </c>
      <c r="AU4047" s="93">
        <v>42088</v>
      </c>
      <c r="AW4047" s="91">
        <v>1</v>
      </c>
      <c r="AX4047" s="91">
        <v>0</v>
      </c>
      <c r="AZ4047" s="92">
        <v>40477</v>
      </c>
      <c r="BA4047" s="91" t="s">
        <v>183</v>
      </c>
      <c r="BB4047" s="92">
        <v>42072</v>
      </c>
      <c r="BC4047" s="91" t="s">
        <v>87</v>
      </c>
    </row>
    <row r="4048" spans="1:55">
      <c r="A4048" s="91">
        <f t="shared" si="63"/>
        <v>4047</v>
      </c>
      <c r="B4048" s="91">
        <v>4151001</v>
      </c>
      <c r="C4048" s="91">
        <v>30</v>
      </c>
      <c r="D4048" s="91">
        <v>99</v>
      </c>
      <c r="E4048" s="91">
        <v>41510</v>
      </c>
      <c r="F4048" s="91">
        <v>1</v>
      </c>
      <c r="G4048" s="91" t="s">
        <v>33664</v>
      </c>
      <c r="I4048" s="91" t="s">
        <v>33665</v>
      </c>
      <c r="J4048" s="91" t="s">
        <v>33664</v>
      </c>
      <c r="K4048" s="91" t="s">
        <v>17510</v>
      </c>
      <c r="L4048" s="91" t="s">
        <v>17511</v>
      </c>
      <c r="M4048" s="91" t="s">
        <v>33666</v>
      </c>
      <c r="O4048" s="91" t="s">
        <v>33667</v>
      </c>
      <c r="P4048" s="91" t="s">
        <v>17514</v>
      </c>
      <c r="U4048" s="91">
        <v>1</v>
      </c>
      <c r="V4048" s="91">
        <v>500000</v>
      </c>
      <c r="W4048" s="91">
        <v>0</v>
      </c>
      <c r="X4048" s="91">
        <v>100</v>
      </c>
      <c r="Y4048" s="91">
        <v>120</v>
      </c>
      <c r="Z4048" s="91">
        <v>40</v>
      </c>
      <c r="AA4048" s="91">
        <v>60</v>
      </c>
      <c r="AB4048" s="91">
        <v>120</v>
      </c>
      <c r="AC4048" s="91">
        <v>40</v>
      </c>
      <c r="AD4048" s="91">
        <v>60</v>
      </c>
      <c r="AE4048" s="91">
        <v>120</v>
      </c>
      <c r="AF4048" s="91">
        <v>5</v>
      </c>
      <c r="AG4048" s="91">
        <v>749</v>
      </c>
      <c r="AH4048" s="91">
        <v>411740</v>
      </c>
      <c r="AI4048" s="91">
        <v>2</v>
      </c>
      <c r="AJ4048" s="91" t="s">
        <v>33668</v>
      </c>
      <c r="AK4048" s="91">
        <v>0</v>
      </c>
      <c r="AL4048" s="91">
        <v>0</v>
      </c>
      <c r="AM4048" s="91" t="s">
        <v>87</v>
      </c>
      <c r="AO4048" s="91">
        <v>0</v>
      </c>
      <c r="AP4048" s="91">
        <v>2</v>
      </c>
      <c r="AQ4048" s="91">
        <v>1981795</v>
      </c>
      <c r="AR4048" s="91" t="s">
        <v>87</v>
      </c>
      <c r="AU4048" s="93">
        <v>42760</v>
      </c>
      <c r="AW4048" s="91">
        <v>1</v>
      </c>
      <c r="AX4048" s="91">
        <v>0</v>
      </c>
      <c r="AZ4048" s="92">
        <v>36680</v>
      </c>
      <c r="BA4048" s="91" t="s">
        <v>183</v>
      </c>
      <c r="BB4048" s="92">
        <v>42422</v>
      </c>
      <c r="BC4048" s="91" t="s">
        <v>87</v>
      </c>
    </row>
    <row r="4049" spans="1:55">
      <c r="A4049" s="91">
        <f t="shared" si="63"/>
        <v>4048</v>
      </c>
      <c r="B4049" s="91">
        <v>4188001</v>
      </c>
      <c r="C4049" s="91">
        <v>50</v>
      </c>
      <c r="D4049" s="91">
        <v>99</v>
      </c>
      <c r="E4049" s="91">
        <v>41880</v>
      </c>
      <c r="F4049" s="91">
        <v>1</v>
      </c>
      <c r="G4049" s="91" t="s">
        <v>33669</v>
      </c>
      <c r="I4049" s="91" t="s">
        <v>33670</v>
      </c>
      <c r="J4049" s="91" t="s">
        <v>33669</v>
      </c>
      <c r="K4049" s="91" t="s">
        <v>33671</v>
      </c>
      <c r="L4049" s="91" t="s">
        <v>33672</v>
      </c>
      <c r="O4049" s="91" t="s">
        <v>33673</v>
      </c>
      <c r="P4049" s="91" t="s">
        <v>87</v>
      </c>
      <c r="U4049" s="91">
        <v>1</v>
      </c>
      <c r="V4049" s="91">
        <v>500000</v>
      </c>
      <c r="W4049" s="91">
        <v>0</v>
      </c>
      <c r="X4049" s="91">
        <v>100</v>
      </c>
      <c r="Y4049" s="91">
        <v>120</v>
      </c>
      <c r="Z4049" s="91">
        <v>30</v>
      </c>
      <c r="AA4049" s="91">
        <v>70</v>
      </c>
      <c r="AB4049" s="91">
        <v>120</v>
      </c>
      <c r="AC4049" s="91">
        <v>0</v>
      </c>
      <c r="AD4049" s="91">
        <v>100</v>
      </c>
      <c r="AE4049" s="91">
        <v>120</v>
      </c>
      <c r="AF4049" s="91">
        <v>5</v>
      </c>
      <c r="AG4049" s="91">
        <v>400</v>
      </c>
      <c r="AH4049" s="91">
        <v>420063</v>
      </c>
      <c r="AI4049" s="91">
        <v>2</v>
      </c>
      <c r="AJ4049" s="91" t="s">
        <v>33674</v>
      </c>
      <c r="AK4049" s="91">
        <v>0</v>
      </c>
      <c r="AL4049" s="91">
        <v>0</v>
      </c>
      <c r="AM4049" s="91" t="s">
        <v>87</v>
      </c>
      <c r="AO4049" s="91">
        <v>0</v>
      </c>
      <c r="AP4049" s="91">
        <v>2</v>
      </c>
      <c r="AQ4049" s="91">
        <v>1512571</v>
      </c>
      <c r="AR4049" s="91" t="s">
        <v>87</v>
      </c>
      <c r="AU4049" s="93">
        <v>42060</v>
      </c>
      <c r="AW4049" s="91">
        <v>1</v>
      </c>
      <c r="AX4049" s="91">
        <v>0</v>
      </c>
      <c r="AZ4049" s="92">
        <v>36680</v>
      </c>
      <c r="BA4049" s="91" t="s">
        <v>183</v>
      </c>
      <c r="BB4049" s="92">
        <v>42057</v>
      </c>
      <c r="BC4049" s="91" t="s">
        <v>87</v>
      </c>
    </row>
    <row r="4050" spans="1:55">
      <c r="A4050" s="91">
        <f t="shared" si="63"/>
        <v>4049</v>
      </c>
      <c r="B4050" s="91">
        <v>4197101</v>
      </c>
      <c r="C4050" s="91">
        <v>30</v>
      </c>
      <c r="D4050" s="91">
        <v>99</v>
      </c>
      <c r="E4050" s="91">
        <v>41971</v>
      </c>
      <c r="F4050" s="91">
        <v>1</v>
      </c>
      <c r="G4050" s="91" t="s">
        <v>33675</v>
      </c>
      <c r="I4050" s="91" t="s">
        <v>33676</v>
      </c>
      <c r="K4050" s="91" t="s">
        <v>29472</v>
      </c>
      <c r="L4050" s="91" t="s">
        <v>33677</v>
      </c>
      <c r="O4050" s="91" t="s">
        <v>33678</v>
      </c>
      <c r="P4050" s="91" t="s">
        <v>33679</v>
      </c>
      <c r="R4050" s="91" t="s">
        <v>33680</v>
      </c>
      <c r="S4050" s="91" t="s">
        <v>33681</v>
      </c>
      <c r="T4050" s="91" t="s">
        <v>269</v>
      </c>
      <c r="U4050" s="91">
        <v>0</v>
      </c>
      <c r="V4050" s="91">
        <v>500000</v>
      </c>
      <c r="W4050" s="91">
        <v>0</v>
      </c>
      <c r="X4050" s="91">
        <v>0</v>
      </c>
      <c r="Y4050" s="91">
        <v>0</v>
      </c>
      <c r="Z4050" s="91">
        <v>40</v>
      </c>
      <c r="AA4050" s="91">
        <v>60</v>
      </c>
      <c r="AB4050" s="91">
        <v>120</v>
      </c>
      <c r="AC4050" s="91">
        <v>0</v>
      </c>
      <c r="AD4050" s="91">
        <v>0</v>
      </c>
      <c r="AE4050" s="91">
        <v>0</v>
      </c>
      <c r="AF4050" s="91">
        <v>5</v>
      </c>
      <c r="AG4050" s="91">
        <v>626</v>
      </c>
      <c r="AH4050" s="91">
        <v>303309</v>
      </c>
      <c r="AI4050" s="91">
        <v>2</v>
      </c>
      <c r="AJ4050" s="91" t="s">
        <v>33682</v>
      </c>
      <c r="AK4050" s="91">
        <v>0</v>
      </c>
      <c r="AL4050" s="91">
        <v>0</v>
      </c>
      <c r="AM4050" s="91" t="s">
        <v>87</v>
      </c>
      <c r="AO4050" s="91">
        <v>1</v>
      </c>
      <c r="AP4050" s="91">
        <v>2</v>
      </c>
      <c r="AQ4050" s="91" t="s">
        <v>87</v>
      </c>
      <c r="AR4050" s="91" t="s">
        <v>87</v>
      </c>
      <c r="AW4050" s="91">
        <v>1</v>
      </c>
      <c r="AX4050" s="91">
        <v>0</v>
      </c>
      <c r="AZ4050" s="92">
        <v>36748</v>
      </c>
      <c r="BA4050" s="91" t="s">
        <v>183</v>
      </c>
      <c r="BB4050" s="92">
        <v>41079</v>
      </c>
      <c r="BC4050" s="91" t="s">
        <v>87</v>
      </c>
    </row>
    <row r="4051" spans="1:55">
      <c r="A4051" s="91">
        <f t="shared" si="63"/>
        <v>4050</v>
      </c>
      <c r="B4051" s="91">
        <v>4331001</v>
      </c>
      <c r="C4051" s="91">
        <v>50</v>
      </c>
      <c r="D4051" s="91">
        <v>99</v>
      </c>
      <c r="E4051" s="91">
        <v>43310</v>
      </c>
      <c r="F4051" s="91">
        <v>1</v>
      </c>
      <c r="G4051" s="91" t="s">
        <v>33683</v>
      </c>
      <c r="I4051" s="91" t="s">
        <v>33684</v>
      </c>
      <c r="J4051" s="91" t="s">
        <v>33683</v>
      </c>
      <c r="K4051" s="91" t="s">
        <v>17751</v>
      </c>
      <c r="L4051" s="91" t="s">
        <v>33685</v>
      </c>
      <c r="O4051" s="91" t="s">
        <v>33686</v>
      </c>
      <c r="P4051" s="91" t="s">
        <v>87</v>
      </c>
      <c r="U4051" s="91">
        <v>0</v>
      </c>
      <c r="V4051" s="91">
        <v>500000</v>
      </c>
      <c r="W4051" s="91">
        <v>40</v>
      </c>
      <c r="X4051" s="91">
        <v>60</v>
      </c>
      <c r="Y4051" s="91">
        <v>120</v>
      </c>
      <c r="Z4051" s="91">
        <v>40</v>
      </c>
      <c r="AA4051" s="91">
        <v>60</v>
      </c>
      <c r="AB4051" s="91">
        <v>120</v>
      </c>
      <c r="AC4051" s="91">
        <v>40</v>
      </c>
      <c r="AD4051" s="91">
        <v>60</v>
      </c>
      <c r="AE4051" s="91">
        <v>120</v>
      </c>
      <c r="AF4051" s="91">
        <v>5</v>
      </c>
      <c r="AG4051" s="91">
        <v>263</v>
      </c>
      <c r="AH4051" s="91">
        <v>161382</v>
      </c>
      <c r="AI4051" s="91">
        <v>2</v>
      </c>
      <c r="AJ4051" s="91" t="s">
        <v>33687</v>
      </c>
      <c r="AK4051" s="91">
        <v>0</v>
      </c>
      <c r="AL4051" s="91">
        <v>0</v>
      </c>
      <c r="AM4051" s="91" t="s">
        <v>87</v>
      </c>
      <c r="AO4051" s="91">
        <v>0</v>
      </c>
      <c r="AP4051" s="91">
        <v>2</v>
      </c>
      <c r="AQ4051" s="91" t="s">
        <v>87</v>
      </c>
      <c r="AR4051" s="91" t="s">
        <v>87</v>
      </c>
      <c r="AW4051" s="91">
        <v>1</v>
      </c>
      <c r="AX4051" s="91">
        <v>0</v>
      </c>
      <c r="AY4051" s="91">
        <v>0</v>
      </c>
      <c r="AZ4051" s="92">
        <v>36680</v>
      </c>
      <c r="BA4051" s="91" t="s">
        <v>183</v>
      </c>
      <c r="BB4051" s="92">
        <v>37586</v>
      </c>
      <c r="BC4051" s="91" t="s">
        <v>87</v>
      </c>
    </row>
    <row r="4052" spans="1:55">
      <c r="A4052" s="91">
        <f t="shared" si="63"/>
        <v>4051</v>
      </c>
      <c r="B4052" s="91">
        <v>4425001</v>
      </c>
      <c r="C4052" s="91">
        <v>20</v>
      </c>
      <c r="D4052" s="91">
        <v>99</v>
      </c>
      <c r="E4052" s="91">
        <v>44250</v>
      </c>
      <c r="F4052" s="91">
        <v>1</v>
      </c>
      <c r="G4052" s="91" t="s">
        <v>33688</v>
      </c>
      <c r="I4052" s="91" t="s">
        <v>33689</v>
      </c>
      <c r="J4052" s="91" t="s">
        <v>33690</v>
      </c>
      <c r="K4052" s="91" t="s">
        <v>33691</v>
      </c>
      <c r="L4052" s="91" t="s">
        <v>33692</v>
      </c>
      <c r="O4052" s="91" t="s">
        <v>33693</v>
      </c>
      <c r="P4052" s="91" t="s">
        <v>33694</v>
      </c>
      <c r="U4052" s="91">
        <v>0</v>
      </c>
      <c r="V4052" s="91">
        <v>500000</v>
      </c>
      <c r="W4052" s="91">
        <v>100</v>
      </c>
      <c r="X4052" s="91">
        <v>0</v>
      </c>
      <c r="Y4052" s="91">
        <v>0</v>
      </c>
      <c r="Z4052" s="91">
        <v>100</v>
      </c>
      <c r="AA4052" s="91">
        <v>0</v>
      </c>
      <c r="AB4052" s="91">
        <v>0</v>
      </c>
      <c r="AC4052" s="91">
        <v>100</v>
      </c>
      <c r="AD4052" s="91">
        <v>0</v>
      </c>
      <c r="AE4052" s="91">
        <v>0</v>
      </c>
      <c r="AF4052" s="91">
        <v>131</v>
      </c>
      <c r="AG4052" s="91">
        <v>18</v>
      </c>
      <c r="AH4052" s="91">
        <v>612126</v>
      </c>
      <c r="AI4052" s="91">
        <v>1</v>
      </c>
      <c r="AJ4052" s="91" t="s">
        <v>33695</v>
      </c>
      <c r="AK4052" s="91">
        <v>0</v>
      </c>
      <c r="AL4052" s="91">
        <v>0</v>
      </c>
      <c r="AM4052" s="91" t="s">
        <v>87</v>
      </c>
      <c r="AO4052" s="91">
        <v>0</v>
      </c>
      <c r="AP4052" s="91">
        <v>2</v>
      </c>
      <c r="AQ4052" s="91" t="s">
        <v>87</v>
      </c>
      <c r="AR4052" s="91" t="s">
        <v>87</v>
      </c>
      <c r="AW4052" s="91">
        <v>1</v>
      </c>
      <c r="AX4052" s="91">
        <v>0</v>
      </c>
      <c r="AZ4052" s="92">
        <v>36680</v>
      </c>
      <c r="BA4052" s="91" t="s">
        <v>183</v>
      </c>
      <c r="BB4052" s="92">
        <v>40361</v>
      </c>
      <c r="BC4052" s="91" t="s">
        <v>87</v>
      </c>
    </row>
    <row r="4053" spans="1:55">
      <c r="A4053" s="91">
        <f t="shared" si="63"/>
        <v>4052</v>
      </c>
      <c r="B4053" s="91">
        <v>4455001</v>
      </c>
      <c r="C4053" s="91">
        <v>70</v>
      </c>
      <c r="D4053" s="91">
        <v>99</v>
      </c>
      <c r="E4053" s="91">
        <v>44550</v>
      </c>
      <c r="F4053" s="91">
        <v>1</v>
      </c>
      <c r="G4053" s="91" t="s">
        <v>33696</v>
      </c>
      <c r="I4053" s="91" t="s">
        <v>33697</v>
      </c>
      <c r="J4053" s="91" t="s">
        <v>33696</v>
      </c>
      <c r="K4053" s="91" t="s">
        <v>33698</v>
      </c>
      <c r="L4053" s="91" t="s">
        <v>33699</v>
      </c>
      <c r="O4053" s="91" t="s">
        <v>33700</v>
      </c>
      <c r="P4053" s="91" t="s">
        <v>33701</v>
      </c>
      <c r="R4053" s="91" t="s">
        <v>33702</v>
      </c>
      <c r="T4053" s="91" t="s">
        <v>201</v>
      </c>
      <c r="U4053" s="91">
        <v>0</v>
      </c>
      <c r="V4053" s="91">
        <v>500000</v>
      </c>
      <c r="W4053" s="91">
        <v>0</v>
      </c>
      <c r="X4053" s="91">
        <v>100</v>
      </c>
      <c r="Y4053" s="91">
        <v>120</v>
      </c>
      <c r="Z4053" s="91">
        <v>40</v>
      </c>
      <c r="AA4053" s="91">
        <v>60</v>
      </c>
      <c r="AB4053" s="91">
        <v>120</v>
      </c>
      <c r="AC4053" s="91">
        <v>0</v>
      </c>
      <c r="AD4053" s="91">
        <v>100</v>
      </c>
      <c r="AE4053" s="91">
        <v>120</v>
      </c>
      <c r="AF4053" s="91">
        <v>9</v>
      </c>
      <c r="AG4053" s="91">
        <v>114</v>
      </c>
      <c r="AH4053" s="91">
        <v>248710</v>
      </c>
      <c r="AI4053" s="91">
        <v>2</v>
      </c>
      <c r="AJ4053" s="91" t="s">
        <v>33703</v>
      </c>
      <c r="AK4053" s="91">
        <v>0</v>
      </c>
      <c r="AL4053" s="91">
        <v>0</v>
      </c>
      <c r="AM4053" s="91" t="s">
        <v>87</v>
      </c>
      <c r="AO4053" s="91">
        <v>0</v>
      </c>
      <c r="AP4053" s="91">
        <v>2</v>
      </c>
      <c r="AQ4053" s="91" t="s">
        <v>87</v>
      </c>
      <c r="AR4053" s="91" t="s">
        <v>87</v>
      </c>
      <c r="AW4053" s="91">
        <v>1</v>
      </c>
      <c r="AX4053" s="91">
        <v>0</v>
      </c>
      <c r="AZ4053" s="92">
        <v>36680</v>
      </c>
      <c r="BA4053" s="91" t="s">
        <v>183</v>
      </c>
      <c r="BB4053" s="92">
        <v>39189</v>
      </c>
      <c r="BC4053" s="91" t="s">
        <v>87</v>
      </c>
    </row>
    <row r="4054" spans="1:55">
      <c r="A4054" s="91">
        <f t="shared" si="63"/>
        <v>4053</v>
      </c>
      <c r="B4054" s="91">
        <v>4474501</v>
      </c>
      <c r="C4054" s="91">
        <v>90</v>
      </c>
      <c r="D4054" s="91">
        <v>99</v>
      </c>
      <c r="E4054" s="91">
        <v>44745</v>
      </c>
      <c r="F4054" s="91">
        <v>1</v>
      </c>
      <c r="G4054" s="91" t="s">
        <v>33704</v>
      </c>
      <c r="I4054" s="91" t="s">
        <v>33705</v>
      </c>
      <c r="J4054" s="91" t="s">
        <v>33704</v>
      </c>
      <c r="K4054" s="91" t="s">
        <v>2264</v>
      </c>
      <c r="L4054" s="91" t="s">
        <v>33706</v>
      </c>
      <c r="M4054" s="91" t="s">
        <v>33707</v>
      </c>
      <c r="O4054" s="91" t="s">
        <v>33708</v>
      </c>
      <c r="P4054" s="91" t="s">
        <v>87</v>
      </c>
      <c r="U4054" s="91">
        <v>0</v>
      </c>
      <c r="V4054" s="91">
        <v>500000</v>
      </c>
      <c r="W4054" s="91">
        <v>0</v>
      </c>
      <c r="X4054" s="91">
        <v>0</v>
      </c>
      <c r="Y4054" s="91">
        <v>0</v>
      </c>
      <c r="Z4054" s="91">
        <v>0</v>
      </c>
      <c r="AA4054" s="91">
        <v>0</v>
      </c>
      <c r="AB4054" s="91">
        <v>0</v>
      </c>
      <c r="AC4054" s="91">
        <v>100</v>
      </c>
      <c r="AD4054" s="91">
        <v>0</v>
      </c>
      <c r="AE4054" s="91">
        <v>0</v>
      </c>
      <c r="AF4054" s="91">
        <v>5</v>
      </c>
      <c r="AG4054" s="91">
        <v>224</v>
      </c>
      <c r="AH4054" s="91">
        <v>500189</v>
      </c>
      <c r="AI4054" s="91">
        <v>1</v>
      </c>
      <c r="AJ4054" s="91" t="s">
        <v>33709</v>
      </c>
      <c r="AK4054" s="91">
        <v>0</v>
      </c>
      <c r="AL4054" s="91">
        <v>0</v>
      </c>
      <c r="AM4054" s="91" t="s">
        <v>87</v>
      </c>
      <c r="AO4054" s="91">
        <v>0</v>
      </c>
      <c r="AP4054" s="91">
        <v>2</v>
      </c>
      <c r="AQ4054" s="91" t="s">
        <v>87</v>
      </c>
      <c r="AR4054" s="91" t="s">
        <v>87</v>
      </c>
      <c r="AW4054" s="91">
        <v>1</v>
      </c>
      <c r="AX4054" s="91">
        <v>0</v>
      </c>
      <c r="AZ4054" s="92">
        <v>36686</v>
      </c>
      <c r="BA4054" s="91" t="s">
        <v>183</v>
      </c>
      <c r="BB4054" s="92">
        <v>36740</v>
      </c>
      <c r="BC4054" s="91" t="s">
        <v>87</v>
      </c>
    </row>
    <row r="4055" spans="1:55">
      <c r="A4055" s="91">
        <f t="shared" si="63"/>
        <v>4054</v>
      </c>
      <c r="B4055" s="91">
        <v>4491004</v>
      </c>
      <c r="C4055" s="91">
        <v>80</v>
      </c>
      <c r="D4055" s="91">
        <v>99</v>
      </c>
      <c r="E4055" s="91">
        <v>44910</v>
      </c>
      <c r="F4055" s="91">
        <v>4</v>
      </c>
      <c r="G4055" s="91" t="s">
        <v>6519</v>
      </c>
      <c r="I4055" s="91" t="s">
        <v>33710</v>
      </c>
      <c r="J4055" s="91" t="s">
        <v>6519</v>
      </c>
      <c r="K4055" s="91" t="s">
        <v>13539</v>
      </c>
      <c r="L4055" s="91" t="s">
        <v>33711</v>
      </c>
      <c r="O4055" s="91" t="s">
        <v>33712</v>
      </c>
      <c r="P4055" s="91" t="s">
        <v>33713</v>
      </c>
      <c r="U4055" s="91">
        <v>1</v>
      </c>
      <c r="V4055" s="91">
        <v>500000</v>
      </c>
      <c r="W4055" s="91">
        <v>0</v>
      </c>
      <c r="X4055" s="91">
        <v>100</v>
      </c>
      <c r="Y4055" s="91">
        <v>120</v>
      </c>
      <c r="Z4055" s="91">
        <v>40</v>
      </c>
      <c r="AA4055" s="91">
        <v>60</v>
      </c>
      <c r="AB4055" s="91">
        <v>120</v>
      </c>
      <c r="AC4055" s="91">
        <v>40</v>
      </c>
      <c r="AD4055" s="91">
        <v>60</v>
      </c>
      <c r="AE4055" s="91">
        <v>120</v>
      </c>
      <c r="AF4055" s="91">
        <v>5</v>
      </c>
      <c r="AG4055" s="91">
        <v>652</v>
      </c>
      <c r="AH4055" s="91">
        <v>4157288</v>
      </c>
      <c r="AI4055" s="91">
        <v>1</v>
      </c>
      <c r="AJ4055" s="91" t="s">
        <v>6523</v>
      </c>
      <c r="AK4055" s="91">
        <v>0</v>
      </c>
      <c r="AL4055" s="91">
        <v>0</v>
      </c>
      <c r="AM4055" s="91" t="s">
        <v>87</v>
      </c>
      <c r="AO4055" s="91">
        <v>0</v>
      </c>
      <c r="AP4055" s="91">
        <v>2</v>
      </c>
      <c r="AQ4055" s="91">
        <v>1136124</v>
      </c>
      <c r="AR4055" s="91" t="s">
        <v>87</v>
      </c>
      <c r="AU4055" s="93">
        <v>42060</v>
      </c>
      <c r="AW4055" s="91">
        <v>1</v>
      </c>
      <c r="AX4055" s="91">
        <v>0</v>
      </c>
      <c r="AY4055" s="91">
        <v>0</v>
      </c>
      <c r="AZ4055" s="92">
        <v>36686</v>
      </c>
      <c r="BA4055" s="91" t="s">
        <v>183</v>
      </c>
      <c r="BB4055" s="92">
        <v>42486</v>
      </c>
      <c r="BC4055" s="91" t="s">
        <v>87</v>
      </c>
    </row>
    <row r="4056" spans="1:55">
      <c r="A4056" s="91">
        <f t="shared" si="63"/>
        <v>4055</v>
      </c>
      <c r="B4056" s="91">
        <v>4589501</v>
      </c>
      <c r="C4056" s="91">
        <v>90</v>
      </c>
      <c r="D4056" s="91">
        <v>99</v>
      </c>
      <c r="E4056" s="91">
        <v>45895</v>
      </c>
      <c r="F4056" s="91">
        <v>1</v>
      </c>
      <c r="G4056" s="91" t="s">
        <v>33714</v>
      </c>
      <c r="I4056" s="91" t="s">
        <v>33715</v>
      </c>
      <c r="J4056" s="91" t="s">
        <v>33716</v>
      </c>
      <c r="K4056" s="91" t="s">
        <v>33717</v>
      </c>
      <c r="L4056" s="91" t="s">
        <v>33718</v>
      </c>
      <c r="O4056" s="91" t="s">
        <v>33719</v>
      </c>
      <c r="P4056" s="91" t="s">
        <v>33720</v>
      </c>
      <c r="U4056" s="91">
        <v>0</v>
      </c>
      <c r="V4056" s="91">
        <v>500000</v>
      </c>
      <c r="W4056" s="91">
        <v>0</v>
      </c>
      <c r="X4056" s="91">
        <v>0</v>
      </c>
      <c r="Y4056" s="91">
        <v>0</v>
      </c>
      <c r="Z4056" s="91">
        <v>0</v>
      </c>
      <c r="AA4056" s="91">
        <v>0</v>
      </c>
      <c r="AB4056" s="91">
        <v>0</v>
      </c>
      <c r="AC4056" s="91">
        <v>100</v>
      </c>
      <c r="AD4056" s="91">
        <v>0</v>
      </c>
      <c r="AE4056" s="91">
        <v>0</v>
      </c>
      <c r="AF4056" s="91">
        <v>5</v>
      </c>
      <c r="AG4056" s="91">
        <v>1</v>
      </c>
      <c r="AH4056" s="91">
        <v>4650232</v>
      </c>
      <c r="AI4056" s="91">
        <v>1</v>
      </c>
      <c r="AJ4056" s="91" t="s">
        <v>33721</v>
      </c>
      <c r="AK4056" s="91">
        <v>0</v>
      </c>
      <c r="AL4056" s="91">
        <v>0</v>
      </c>
      <c r="AM4056" s="91" t="s">
        <v>87</v>
      </c>
      <c r="AO4056" s="91">
        <v>0</v>
      </c>
      <c r="AP4056" s="91">
        <v>2</v>
      </c>
      <c r="AQ4056" s="91" t="s">
        <v>87</v>
      </c>
      <c r="AR4056" s="91" t="s">
        <v>87</v>
      </c>
      <c r="AW4056" s="91">
        <v>1</v>
      </c>
      <c r="AX4056" s="91">
        <v>0</v>
      </c>
      <c r="AZ4056" s="92">
        <v>36686</v>
      </c>
      <c r="BA4056" s="91" t="s">
        <v>183</v>
      </c>
      <c r="BB4056" s="92">
        <v>41298</v>
      </c>
      <c r="BC4056" s="91" t="s">
        <v>87</v>
      </c>
    </row>
    <row r="4057" spans="1:55">
      <c r="A4057" s="91">
        <f t="shared" si="63"/>
        <v>4056</v>
      </c>
      <c r="B4057" s="91">
        <v>4629003</v>
      </c>
      <c r="C4057" s="91">
        <v>70</v>
      </c>
      <c r="D4057" s="91">
        <v>99</v>
      </c>
      <c r="E4057" s="91">
        <v>46290</v>
      </c>
      <c r="F4057" s="91">
        <v>3</v>
      </c>
      <c r="G4057" s="91" t="s">
        <v>2555</v>
      </c>
      <c r="H4057" s="91" t="s">
        <v>1262</v>
      </c>
      <c r="I4057" s="91" t="s">
        <v>30505</v>
      </c>
      <c r="J4057" s="91" t="s">
        <v>2555</v>
      </c>
      <c r="K4057" s="91" t="s">
        <v>33722</v>
      </c>
      <c r="L4057" s="91" t="s">
        <v>33723</v>
      </c>
      <c r="M4057" s="91" t="s">
        <v>33724</v>
      </c>
      <c r="O4057" s="91" t="s">
        <v>33725</v>
      </c>
      <c r="P4057" s="91" t="s">
        <v>33726</v>
      </c>
      <c r="U4057" s="91">
        <v>1</v>
      </c>
      <c r="V4057" s="91">
        <v>500000</v>
      </c>
      <c r="W4057" s="91">
        <v>0</v>
      </c>
      <c r="X4057" s="91">
        <v>100</v>
      </c>
      <c r="Y4057" s="91">
        <v>120</v>
      </c>
      <c r="Z4057" s="91">
        <v>40</v>
      </c>
      <c r="AA4057" s="91">
        <v>60</v>
      </c>
      <c r="AB4057" s="91">
        <v>120</v>
      </c>
      <c r="AC4057" s="91">
        <v>0</v>
      </c>
      <c r="AD4057" s="91">
        <v>100</v>
      </c>
      <c r="AE4057" s="91">
        <v>120</v>
      </c>
      <c r="AF4057" s="91">
        <v>9</v>
      </c>
      <c r="AG4057" s="91">
        <v>139</v>
      </c>
      <c r="AH4057" s="91">
        <v>237267</v>
      </c>
      <c r="AI4057" s="91">
        <v>2</v>
      </c>
      <c r="AJ4057" s="91" t="s">
        <v>2561</v>
      </c>
      <c r="AK4057" s="91">
        <v>0</v>
      </c>
      <c r="AL4057" s="91">
        <v>0</v>
      </c>
      <c r="AM4057" s="91" t="s">
        <v>87</v>
      </c>
      <c r="AO4057" s="91">
        <v>0</v>
      </c>
      <c r="AP4057" s="91">
        <v>2</v>
      </c>
      <c r="AQ4057" s="91">
        <v>1139161</v>
      </c>
      <c r="AR4057" s="91" t="s">
        <v>87</v>
      </c>
      <c r="AU4057" s="93">
        <v>42060</v>
      </c>
      <c r="AW4057" s="91">
        <v>1</v>
      </c>
      <c r="AX4057" s="91">
        <v>0</v>
      </c>
      <c r="AZ4057" s="92">
        <v>36680</v>
      </c>
      <c r="BA4057" s="91" t="s">
        <v>183</v>
      </c>
      <c r="BB4057" s="92">
        <v>42057</v>
      </c>
      <c r="BC4057" s="91" t="s">
        <v>87</v>
      </c>
    </row>
    <row r="4058" spans="1:55">
      <c r="A4058" s="91">
        <f t="shared" si="63"/>
        <v>4057</v>
      </c>
      <c r="B4058" s="91">
        <v>4629004</v>
      </c>
      <c r="C4058" s="91">
        <v>70</v>
      </c>
      <c r="D4058" s="91">
        <v>99</v>
      </c>
      <c r="E4058" s="91">
        <v>46290</v>
      </c>
      <c r="F4058" s="91">
        <v>4</v>
      </c>
      <c r="G4058" s="91" t="s">
        <v>2555</v>
      </c>
      <c r="H4058" s="91" t="s">
        <v>29490</v>
      </c>
      <c r="I4058" s="91" t="s">
        <v>30505</v>
      </c>
      <c r="J4058" s="91" t="s">
        <v>2555</v>
      </c>
      <c r="K4058" s="91" t="s">
        <v>14230</v>
      </c>
      <c r="L4058" s="91" t="s">
        <v>33727</v>
      </c>
      <c r="M4058" s="91" t="s">
        <v>33728</v>
      </c>
      <c r="O4058" s="91" t="s">
        <v>33729</v>
      </c>
      <c r="P4058" s="91" t="s">
        <v>33730</v>
      </c>
      <c r="U4058" s="91">
        <v>1</v>
      </c>
      <c r="V4058" s="91">
        <v>500000</v>
      </c>
      <c r="W4058" s="91">
        <v>0</v>
      </c>
      <c r="X4058" s="91">
        <v>100</v>
      </c>
      <c r="Y4058" s="91">
        <v>120</v>
      </c>
      <c r="Z4058" s="91">
        <v>40</v>
      </c>
      <c r="AA4058" s="91">
        <v>60</v>
      </c>
      <c r="AB4058" s="91">
        <v>120</v>
      </c>
      <c r="AC4058" s="91">
        <v>40</v>
      </c>
      <c r="AD4058" s="91">
        <v>60</v>
      </c>
      <c r="AE4058" s="91">
        <v>120</v>
      </c>
      <c r="AF4058" s="91">
        <v>9</v>
      </c>
      <c r="AG4058" s="91">
        <v>139</v>
      </c>
      <c r="AH4058" s="91">
        <v>235159</v>
      </c>
      <c r="AI4058" s="91">
        <v>2</v>
      </c>
      <c r="AJ4058" s="91" t="s">
        <v>33731</v>
      </c>
      <c r="AK4058" s="91">
        <v>0</v>
      </c>
      <c r="AL4058" s="91">
        <v>0</v>
      </c>
      <c r="AM4058" s="91" t="s">
        <v>87</v>
      </c>
      <c r="AO4058" s="91">
        <v>0</v>
      </c>
      <c r="AP4058" s="91">
        <v>2</v>
      </c>
      <c r="AQ4058" s="91">
        <v>1139161</v>
      </c>
      <c r="AR4058" s="91" t="s">
        <v>87</v>
      </c>
      <c r="AU4058" s="93">
        <v>42060</v>
      </c>
      <c r="AW4058" s="91">
        <v>1</v>
      </c>
      <c r="AX4058" s="91">
        <v>0</v>
      </c>
      <c r="AZ4058" s="92">
        <v>36680</v>
      </c>
      <c r="BA4058" s="91" t="s">
        <v>183</v>
      </c>
      <c r="BB4058" s="92">
        <v>42057</v>
      </c>
      <c r="BC4058" s="91" t="s">
        <v>87</v>
      </c>
    </row>
    <row r="4059" spans="1:55">
      <c r="A4059" s="91">
        <f t="shared" si="63"/>
        <v>4058</v>
      </c>
      <c r="B4059" s="91">
        <v>4632003</v>
      </c>
      <c r="C4059" s="91">
        <v>70</v>
      </c>
      <c r="D4059" s="91">
        <v>99</v>
      </c>
      <c r="E4059" s="91">
        <v>46320</v>
      </c>
      <c r="F4059" s="91">
        <v>3</v>
      </c>
      <c r="G4059" s="91" t="s">
        <v>2569</v>
      </c>
      <c r="I4059" s="91" t="s">
        <v>2570</v>
      </c>
      <c r="J4059" s="91" t="s">
        <v>2571</v>
      </c>
      <c r="K4059" s="91" t="s">
        <v>2540</v>
      </c>
      <c r="L4059" s="91" t="s">
        <v>33732</v>
      </c>
      <c r="M4059" s="91" t="s">
        <v>33733</v>
      </c>
      <c r="O4059" s="91" t="s">
        <v>33734</v>
      </c>
      <c r="P4059" s="91" t="s">
        <v>33735</v>
      </c>
      <c r="U4059" s="91">
        <v>1</v>
      </c>
      <c r="V4059" s="91">
        <v>500000</v>
      </c>
      <c r="W4059" s="91">
        <v>0</v>
      </c>
      <c r="X4059" s="91">
        <v>100</v>
      </c>
      <c r="Y4059" s="91">
        <v>120</v>
      </c>
      <c r="Z4059" s="91">
        <v>40</v>
      </c>
      <c r="AA4059" s="91">
        <v>60</v>
      </c>
      <c r="AB4059" s="91">
        <v>120</v>
      </c>
      <c r="AC4059" s="91">
        <v>0</v>
      </c>
      <c r="AD4059" s="91">
        <v>100</v>
      </c>
      <c r="AE4059" s="91">
        <v>120</v>
      </c>
      <c r="AF4059" s="91">
        <v>9</v>
      </c>
      <c r="AG4059" s="91">
        <v>200</v>
      </c>
      <c r="AH4059" s="91">
        <v>8950187</v>
      </c>
      <c r="AI4059" s="91">
        <v>1</v>
      </c>
      <c r="AJ4059" s="91" t="s">
        <v>2570</v>
      </c>
      <c r="AK4059" s="91">
        <v>0</v>
      </c>
      <c r="AL4059" s="91">
        <v>0</v>
      </c>
      <c r="AM4059" s="91" t="s">
        <v>87</v>
      </c>
      <c r="AO4059" s="91">
        <v>0</v>
      </c>
      <c r="AP4059" s="91">
        <v>2</v>
      </c>
      <c r="AQ4059" s="91">
        <v>1263350</v>
      </c>
      <c r="AR4059" s="91" t="s">
        <v>87</v>
      </c>
      <c r="AU4059" s="93">
        <v>42668</v>
      </c>
      <c r="AW4059" s="91">
        <v>1</v>
      </c>
      <c r="AX4059" s="91">
        <v>0</v>
      </c>
      <c r="AZ4059" s="92">
        <v>36680</v>
      </c>
      <c r="BA4059" s="91" t="s">
        <v>183</v>
      </c>
      <c r="BB4059" s="92">
        <v>41899</v>
      </c>
      <c r="BC4059" s="91" t="s">
        <v>87</v>
      </c>
    </row>
    <row r="4060" spans="1:55">
      <c r="A4060" s="91">
        <f t="shared" si="63"/>
        <v>4059</v>
      </c>
      <c r="B4060" s="91">
        <v>4655001</v>
      </c>
      <c r="C4060" s="91">
        <v>50</v>
      </c>
      <c r="D4060" s="91">
        <v>99</v>
      </c>
      <c r="E4060" s="91">
        <v>46550</v>
      </c>
      <c r="F4060" s="91">
        <v>1</v>
      </c>
      <c r="G4060" s="91" t="s">
        <v>13987</v>
      </c>
      <c r="H4060" s="91" t="s">
        <v>801</v>
      </c>
      <c r="I4060" s="91" t="s">
        <v>33736</v>
      </c>
      <c r="J4060" s="91" t="s">
        <v>33737</v>
      </c>
      <c r="K4060" s="91" t="s">
        <v>20307</v>
      </c>
      <c r="L4060" s="91" t="s">
        <v>33738</v>
      </c>
      <c r="O4060" s="91" t="s">
        <v>33739</v>
      </c>
      <c r="P4060" s="91" t="s">
        <v>33740</v>
      </c>
      <c r="U4060" s="91">
        <v>1</v>
      </c>
      <c r="V4060" s="91">
        <v>500000</v>
      </c>
      <c r="W4060" s="91">
        <v>40</v>
      </c>
      <c r="X4060" s="91">
        <v>60</v>
      </c>
      <c r="Y4060" s="91">
        <v>120</v>
      </c>
      <c r="Z4060" s="91">
        <v>40</v>
      </c>
      <c r="AA4060" s="91">
        <v>60</v>
      </c>
      <c r="AB4060" s="91">
        <v>120</v>
      </c>
      <c r="AC4060" s="91">
        <v>40</v>
      </c>
      <c r="AD4060" s="91">
        <v>60</v>
      </c>
      <c r="AE4060" s="91">
        <v>120</v>
      </c>
      <c r="AF4060" s="91">
        <v>9</v>
      </c>
      <c r="AG4060" s="91">
        <v>200</v>
      </c>
      <c r="AH4060" s="91">
        <v>6187849</v>
      </c>
      <c r="AI4060" s="91">
        <v>1</v>
      </c>
      <c r="AJ4060" s="91" t="s">
        <v>13994</v>
      </c>
      <c r="AK4060" s="91">
        <v>0</v>
      </c>
      <c r="AL4060" s="91">
        <v>0</v>
      </c>
      <c r="AM4060" s="91" t="s">
        <v>87</v>
      </c>
      <c r="AO4060" s="91">
        <v>0</v>
      </c>
      <c r="AP4060" s="91">
        <v>2</v>
      </c>
      <c r="AQ4060" s="91">
        <v>1034222</v>
      </c>
      <c r="AR4060" s="91" t="s">
        <v>87</v>
      </c>
      <c r="AU4060" s="93">
        <v>42060</v>
      </c>
      <c r="AW4060" s="91">
        <v>1</v>
      </c>
      <c r="AX4060" s="91">
        <v>0</v>
      </c>
      <c r="AZ4060" s="92">
        <v>36680</v>
      </c>
      <c r="BA4060" s="91" t="s">
        <v>183</v>
      </c>
      <c r="BB4060" s="92">
        <v>43026.059340277781</v>
      </c>
      <c r="BC4060" s="91" t="s">
        <v>233</v>
      </c>
    </row>
    <row r="4061" spans="1:55">
      <c r="A4061" s="91">
        <f t="shared" si="63"/>
        <v>4060</v>
      </c>
      <c r="B4061" s="91">
        <v>4689003</v>
      </c>
      <c r="C4061" s="91">
        <v>70</v>
      </c>
      <c r="D4061" s="91">
        <v>99</v>
      </c>
      <c r="E4061" s="91">
        <v>46890</v>
      </c>
      <c r="F4061" s="91">
        <v>3</v>
      </c>
      <c r="G4061" s="91" t="s">
        <v>2582</v>
      </c>
      <c r="H4061" s="91" t="s">
        <v>108</v>
      </c>
      <c r="I4061" s="91" t="s">
        <v>2583</v>
      </c>
      <c r="J4061" s="91" t="s">
        <v>2582</v>
      </c>
      <c r="K4061" s="91" t="s">
        <v>1631</v>
      </c>
      <c r="L4061" s="91" t="s">
        <v>33741</v>
      </c>
      <c r="O4061" s="91" t="s">
        <v>33742</v>
      </c>
      <c r="P4061" s="91" t="s">
        <v>33743</v>
      </c>
      <c r="U4061" s="91">
        <v>1</v>
      </c>
      <c r="V4061" s="91">
        <v>500000</v>
      </c>
      <c r="W4061" s="91">
        <v>0</v>
      </c>
      <c r="X4061" s="91">
        <v>100</v>
      </c>
      <c r="Y4061" s="91">
        <v>120</v>
      </c>
      <c r="Z4061" s="91">
        <v>40</v>
      </c>
      <c r="AA4061" s="91">
        <v>60</v>
      </c>
      <c r="AB4061" s="91">
        <v>120</v>
      </c>
      <c r="AC4061" s="91">
        <v>0</v>
      </c>
      <c r="AD4061" s="91">
        <v>100</v>
      </c>
      <c r="AE4061" s="91">
        <v>120</v>
      </c>
      <c r="AF4061" s="91">
        <v>9</v>
      </c>
      <c r="AG4061" s="91">
        <v>103</v>
      </c>
      <c r="AH4061" s="91">
        <v>255028</v>
      </c>
      <c r="AI4061" s="91">
        <v>2</v>
      </c>
      <c r="AJ4061" s="91" t="s">
        <v>2588</v>
      </c>
      <c r="AK4061" s="91">
        <v>0</v>
      </c>
      <c r="AL4061" s="91">
        <v>0</v>
      </c>
      <c r="AM4061" s="91" t="s">
        <v>87</v>
      </c>
      <c r="AO4061" s="91">
        <v>0</v>
      </c>
      <c r="AP4061" s="91">
        <v>2</v>
      </c>
      <c r="AQ4061" s="91">
        <v>1542552</v>
      </c>
      <c r="AR4061" s="91" t="s">
        <v>87</v>
      </c>
      <c r="AU4061" s="93">
        <v>42060</v>
      </c>
      <c r="AW4061" s="91">
        <v>1</v>
      </c>
      <c r="AX4061" s="91">
        <v>0</v>
      </c>
      <c r="AZ4061" s="92">
        <v>36680</v>
      </c>
      <c r="BA4061" s="91" t="s">
        <v>183</v>
      </c>
      <c r="BB4061" s="92">
        <v>42057</v>
      </c>
      <c r="BC4061" s="91" t="s">
        <v>87</v>
      </c>
    </row>
    <row r="4062" spans="1:55">
      <c r="A4062" s="91">
        <f t="shared" si="63"/>
        <v>4061</v>
      </c>
      <c r="B4062" s="91">
        <v>4712001</v>
      </c>
      <c r="C4062" s="91">
        <v>50</v>
      </c>
      <c r="D4062" s="91">
        <v>99</v>
      </c>
      <c r="E4062" s="91">
        <v>47120</v>
      </c>
      <c r="F4062" s="91">
        <v>1</v>
      </c>
      <c r="G4062" s="91" t="s">
        <v>22379</v>
      </c>
      <c r="H4062" s="91" t="s">
        <v>33744</v>
      </c>
      <c r="I4062" s="91" t="s">
        <v>33745</v>
      </c>
      <c r="J4062" s="91" t="s">
        <v>30158</v>
      </c>
      <c r="K4062" s="91" t="s">
        <v>33746</v>
      </c>
      <c r="L4062" s="91" t="s">
        <v>33747</v>
      </c>
      <c r="O4062" s="91" t="s">
        <v>33748</v>
      </c>
      <c r="P4062" s="91" t="s">
        <v>87</v>
      </c>
      <c r="U4062" s="91">
        <v>0</v>
      </c>
      <c r="V4062" s="91">
        <v>500000</v>
      </c>
      <c r="W4062" s="91">
        <v>100</v>
      </c>
      <c r="X4062" s="91">
        <v>0</v>
      </c>
      <c r="Y4062" s="91">
        <v>0</v>
      </c>
      <c r="Z4062" s="91">
        <v>100</v>
      </c>
      <c r="AA4062" s="91">
        <v>0</v>
      </c>
      <c r="AB4062" s="91">
        <v>0</v>
      </c>
      <c r="AC4062" s="91">
        <v>100</v>
      </c>
      <c r="AD4062" s="91">
        <v>0</v>
      </c>
      <c r="AE4062" s="91">
        <v>0</v>
      </c>
      <c r="AF4062" s="91">
        <v>9</v>
      </c>
      <c r="AG4062" s="91">
        <v>402</v>
      </c>
      <c r="AH4062" s="91">
        <v>939021</v>
      </c>
      <c r="AI4062" s="91">
        <v>1</v>
      </c>
      <c r="AJ4062" s="91" t="s">
        <v>33749</v>
      </c>
      <c r="AK4062" s="91">
        <v>0</v>
      </c>
      <c r="AL4062" s="91">
        <v>0</v>
      </c>
      <c r="AM4062" s="91" t="s">
        <v>87</v>
      </c>
      <c r="AO4062" s="91">
        <v>0</v>
      </c>
      <c r="AP4062" s="91">
        <v>2</v>
      </c>
      <c r="AQ4062" s="91" t="s">
        <v>87</v>
      </c>
      <c r="AR4062" s="91" t="s">
        <v>87</v>
      </c>
      <c r="AW4062" s="91">
        <v>1</v>
      </c>
      <c r="AX4062" s="91">
        <v>0</v>
      </c>
      <c r="AZ4062" s="92">
        <v>36680</v>
      </c>
      <c r="BA4062" s="91" t="s">
        <v>183</v>
      </c>
      <c r="BB4062" s="92">
        <v>41583</v>
      </c>
      <c r="BC4062" s="91" t="s">
        <v>87</v>
      </c>
    </row>
    <row r="4063" spans="1:55">
      <c r="A4063" s="91">
        <f t="shared" si="63"/>
        <v>4062</v>
      </c>
      <c r="B4063" s="91">
        <v>4714001</v>
      </c>
      <c r="C4063" s="91">
        <v>70</v>
      </c>
      <c r="D4063" s="91">
        <v>99</v>
      </c>
      <c r="E4063" s="91">
        <v>47140</v>
      </c>
      <c r="F4063" s="91">
        <v>1</v>
      </c>
      <c r="G4063" s="91" t="s">
        <v>33750</v>
      </c>
      <c r="I4063" s="91" t="s">
        <v>33751</v>
      </c>
      <c r="J4063" s="91" t="s">
        <v>33750</v>
      </c>
      <c r="K4063" s="91" t="s">
        <v>10428</v>
      </c>
      <c r="L4063" s="91" t="s">
        <v>33752</v>
      </c>
      <c r="O4063" s="91" t="s">
        <v>33753</v>
      </c>
      <c r="P4063" s="91" t="s">
        <v>87</v>
      </c>
      <c r="U4063" s="91">
        <v>0</v>
      </c>
      <c r="V4063" s="91">
        <v>500000</v>
      </c>
      <c r="W4063" s="91">
        <v>100</v>
      </c>
      <c r="X4063" s="91">
        <v>0</v>
      </c>
      <c r="Y4063" s="91">
        <v>0</v>
      </c>
      <c r="Z4063" s="91">
        <v>100</v>
      </c>
      <c r="AA4063" s="91">
        <v>0</v>
      </c>
      <c r="AB4063" s="91">
        <v>0</v>
      </c>
      <c r="AC4063" s="91">
        <v>100</v>
      </c>
      <c r="AD4063" s="91">
        <v>0</v>
      </c>
      <c r="AE4063" s="91">
        <v>0</v>
      </c>
      <c r="AF4063" s="91">
        <v>5</v>
      </c>
      <c r="AG4063" s="91">
        <v>39</v>
      </c>
      <c r="AH4063" s="91">
        <v>120035</v>
      </c>
      <c r="AI4063" s="91">
        <v>2</v>
      </c>
      <c r="AJ4063" s="91" t="s">
        <v>33754</v>
      </c>
      <c r="AK4063" s="91">
        <v>0</v>
      </c>
      <c r="AL4063" s="91">
        <v>0</v>
      </c>
      <c r="AM4063" s="91" t="s">
        <v>87</v>
      </c>
      <c r="AO4063" s="91">
        <v>0</v>
      </c>
      <c r="AP4063" s="91">
        <v>2</v>
      </c>
      <c r="AQ4063" s="91" t="s">
        <v>87</v>
      </c>
      <c r="AR4063" s="91" t="s">
        <v>87</v>
      </c>
      <c r="AW4063" s="91">
        <v>1</v>
      </c>
      <c r="AX4063" s="91">
        <v>0</v>
      </c>
      <c r="AZ4063" s="92">
        <v>36680</v>
      </c>
      <c r="BA4063" s="91" t="s">
        <v>183</v>
      </c>
      <c r="BB4063" s="92">
        <v>36740</v>
      </c>
      <c r="BC4063" s="91" t="s">
        <v>87</v>
      </c>
    </row>
    <row r="4064" spans="1:55">
      <c r="A4064" s="91">
        <f t="shared" si="63"/>
        <v>4063</v>
      </c>
      <c r="B4064" s="91">
        <v>4743001</v>
      </c>
      <c r="C4064" s="91">
        <v>30</v>
      </c>
      <c r="D4064" s="91">
        <v>99</v>
      </c>
      <c r="E4064" s="91">
        <v>47430</v>
      </c>
      <c r="F4064" s="91">
        <v>1</v>
      </c>
      <c r="G4064" s="91" t="s">
        <v>33755</v>
      </c>
      <c r="I4064" s="91" t="s">
        <v>12000</v>
      </c>
      <c r="J4064" s="91" t="s">
        <v>33755</v>
      </c>
      <c r="K4064" s="91" t="s">
        <v>32031</v>
      </c>
      <c r="L4064" s="91" t="s">
        <v>33756</v>
      </c>
      <c r="O4064" s="91" t="s">
        <v>33757</v>
      </c>
      <c r="P4064" s="91" t="s">
        <v>87</v>
      </c>
      <c r="U4064" s="91">
        <v>0</v>
      </c>
      <c r="V4064" s="91">
        <v>500000</v>
      </c>
      <c r="W4064" s="91">
        <v>0</v>
      </c>
      <c r="X4064" s="91">
        <v>100</v>
      </c>
      <c r="Y4064" s="91">
        <v>120</v>
      </c>
      <c r="Z4064" s="91">
        <v>40</v>
      </c>
      <c r="AA4064" s="91">
        <v>60</v>
      </c>
      <c r="AB4064" s="91">
        <v>120</v>
      </c>
      <c r="AC4064" s="91">
        <v>0</v>
      </c>
      <c r="AD4064" s="91">
        <v>0</v>
      </c>
      <c r="AE4064" s="91">
        <v>0</v>
      </c>
      <c r="AF4064" s="91">
        <v>10</v>
      </c>
      <c r="AG4064" s="91">
        <v>515</v>
      </c>
      <c r="AH4064" s="91">
        <v>111857</v>
      </c>
      <c r="AI4064" s="91">
        <v>2</v>
      </c>
      <c r="AJ4064" s="91" t="s">
        <v>33758</v>
      </c>
      <c r="AK4064" s="91">
        <v>0</v>
      </c>
      <c r="AL4064" s="91">
        <v>0</v>
      </c>
      <c r="AM4064" s="91" t="s">
        <v>87</v>
      </c>
      <c r="AO4064" s="91">
        <v>0</v>
      </c>
      <c r="AP4064" s="91">
        <v>2</v>
      </c>
      <c r="AQ4064" s="91" t="s">
        <v>87</v>
      </c>
      <c r="AR4064" s="91" t="s">
        <v>87</v>
      </c>
      <c r="AW4064" s="91">
        <v>1</v>
      </c>
      <c r="AX4064" s="91">
        <v>0</v>
      </c>
      <c r="AZ4064" s="92">
        <v>36680</v>
      </c>
      <c r="BA4064" s="91" t="s">
        <v>183</v>
      </c>
      <c r="BB4064" s="92">
        <v>37763</v>
      </c>
      <c r="BC4064" s="91" t="s">
        <v>87</v>
      </c>
    </row>
    <row r="4065" spans="1:55">
      <c r="A4065" s="91">
        <f t="shared" si="63"/>
        <v>4064</v>
      </c>
      <c r="B4065" s="91">
        <v>4744003</v>
      </c>
      <c r="C4065" s="91">
        <v>70</v>
      </c>
      <c r="D4065" s="91">
        <v>99</v>
      </c>
      <c r="E4065" s="91">
        <v>47440</v>
      </c>
      <c r="F4065" s="91">
        <v>3</v>
      </c>
      <c r="G4065" s="91" t="s">
        <v>33759</v>
      </c>
      <c r="H4065" s="91" t="s">
        <v>33760</v>
      </c>
      <c r="I4065" s="91" t="s">
        <v>33761</v>
      </c>
      <c r="J4065" s="91" t="s">
        <v>2602</v>
      </c>
      <c r="K4065" s="91" t="s">
        <v>33762</v>
      </c>
      <c r="L4065" s="91" t="s">
        <v>33763</v>
      </c>
      <c r="M4065" s="91" t="s">
        <v>33764</v>
      </c>
      <c r="O4065" s="91" t="s">
        <v>33765</v>
      </c>
      <c r="P4065" s="91" t="s">
        <v>33766</v>
      </c>
      <c r="U4065" s="91">
        <v>1</v>
      </c>
      <c r="V4065" s="91">
        <v>500000</v>
      </c>
      <c r="W4065" s="91">
        <v>0</v>
      </c>
      <c r="X4065" s="91">
        <v>100</v>
      </c>
      <c r="Y4065" s="91">
        <v>120</v>
      </c>
      <c r="Z4065" s="91">
        <v>40</v>
      </c>
      <c r="AA4065" s="91">
        <v>60</v>
      </c>
      <c r="AB4065" s="91">
        <v>120</v>
      </c>
      <c r="AC4065" s="91">
        <v>0</v>
      </c>
      <c r="AD4065" s="91">
        <v>100</v>
      </c>
      <c r="AE4065" s="91">
        <v>120</v>
      </c>
      <c r="AF4065" s="91">
        <v>5</v>
      </c>
      <c r="AG4065" s="91">
        <v>530</v>
      </c>
      <c r="AH4065" s="91">
        <v>9005803</v>
      </c>
      <c r="AI4065" s="91">
        <v>2</v>
      </c>
      <c r="AJ4065" s="91" t="s">
        <v>3147</v>
      </c>
      <c r="AK4065" s="91">
        <v>0</v>
      </c>
      <c r="AL4065" s="91">
        <v>0</v>
      </c>
      <c r="AM4065" s="91" t="s">
        <v>87</v>
      </c>
      <c r="AO4065" s="91">
        <v>0</v>
      </c>
      <c r="AP4065" s="91">
        <v>2</v>
      </c>
      <c r="AQ4065" s="91">
        <v>1393488</v>
      </c>
      <c r="AR4065" s="91" t="s">
        <v>87</v>
      </c>
      <c r="AU4065" s="93">
        <v>42060</v>
      </c>
      <c r="AW4065" s="91">
        <v>1</v>
      </c>
      <c r="AX4065" s="91">
        <v>0</v>
      </c>
      <c r="AY4065" s="91">
        <v>0</v>
      </c>
      <c r="AZ4065" s="92">
        <v>36680</v>
      </c>
      <c r="BA4065" s="91" t="s">
        <v>183</v>
      </c>
      <c r="BB4065" s="92">
        <v>42257</v>
      </c>
      <c r="BC4065" s="91" t="s">
        <v>87</v>
      </c>
    </row>
    <row r="4066" spans="1:55">
      <c r="A4066" s="91">
        <f t="shared" si="63"/>
        <v>4065</v>
      </c>
      <c r="B4066" s="91">
        <v>4842006</v>
      </c>
      <c r="C4066" s="91">
        <v>70</v>
      </c>
      <c r="D4066" s="91">
        <v>99</v>
      </c>
      <c r="E4066" s="91">
        <v>48420</v>
      </c>
      <c r="F4066" s="91">
        <v>6</v>
      </c>
      <c r="G4066" s="91" t="s">
        <v>4526</v>
      </c>
      <c r="H4066" s="91" t="s">
        <v>108</v>
      </c>
      <c r="I4066" s="91" t="s">
        <v>30172</v>
      </c>
      <c r="J4066" s="91" t="s">
        <v>4526</v>
      </c>
      <c r="K4066" s="91" t="s">
        <v>9094</v>
      </c>
      <c r="L4066" s="91" t="s">
        <v>33767</v>
      </c>
      <c r="O4066" s="91" t="s">
        <v>33768</v>
      </c>
      <c r="P4066" s="91" t="s">
        <v>33769</v>
      </c>
      <c r="U4066" s="91">
        <v>1</v>
      </c>
      <c r="V4066" s="91">
        <v>500000</v>
      </c>
      <c r="W4066" s="91">
        <v>0</v>
      </c>
      <c r="X4066" s="91">
        <v>100</v>
      </c>
      <c r="Y4066" s="91">
        <v>120</v>
      </c>
      <c r="Z4066" s="91">
        <v>40</v>
      </c>
      <c r="AA4066" s="91">
        <v>60</v>
      </c>
      <c r="AB4066" s="91">
        <v>120</v>
      </c>
      <c r="AC4066" s="91">
        <v>0</v>
      </c>
      <c r="AD4066" s="91">
        <v>100</v>
      </c>
      <c r="AE4066" s="91">
        <v>120</v>
      </c>
      <c r="AF4066" s="91">
        <v>5</v>
      </c>
      <c r="AG4066" s="91">
        <v>58</v>
      </c>
      <c r="AH4066" s="91">
        <v>113051</v>
      </c>
      <c r="AI4066" s="91">
        <v>2</v>
      </c>
      <c r="AJ4066" s="91" t="s">
        <v>30177</v>
      </c>
      <c r="AK4066" s="91">
        <v>0</v>
      </c>
      <c r="AL4066" s="91">
        <v>0</v>
      </c>
      <c r="AM4066" s="91" t="s">
        <v>87</v>
      </c>
      <c r="AO4066" s="91">
        <v>0</v>
      </c>
      <c r="AP4066" s="91">
        <v>2</v>
      </c>
      <c r="AQ4066" s="91">
        <v>1252000</v>
      </c>
      <c r="AR4066" s="91" t="s">
        <v>87</v>
      </c>
      <c r="AU4066" s="93">
        <v>42060</v>
      </c>
      <c r="AW4066" s="91">
        <v>1</v>
      </c>
      <c r="AX4066" s="91">
        <v>0</v>
      </c>
      <c r="AZ4066" s="92">
        <v>36680</v>
      </c>
      <c r="BA4066" s="91" t="s">
        <v>183</v>
      </c>
      <c r="BB4066" s="92">
        <v>42057</v>
      </c>
      <c r="BC4066" s="91" t="s">
        <v>87</v>
      </c>
    </row>
    <row r="4067" spans="1:55">
      <c r="A4067" s="91">
        <f t="shared" si="63"/>
        <v>4066</v>
      </c>
      <c r="B4067" s="91">
        <v>5031003</v>
      </c>
      <c r="C4067" s="91">
        <v>62</v>
      </c>
      <c r="D4067" s="91">
        <v>99</v>
      </c>
      <c r="E4067" s="91">
        <v>50310</v>
      </c>
      <c r="F4067" s="91">
        <v>3</v>
      </c>
      <c r="G4067" s="91" t="s">
        <v>33770</v>
      </c>
      <c r="I4067" s="91" t="s">
        <v>2699</v>
      </c>
      <c r="J4067" s="91" t="s">
        <v>33770</v>
      </c>
      <c r="K4067" s="91" t="s">
        <v>33771</v>
      </c>
      <c r="L4067" s="91" t="s">
        <v>33772</v>
      </c>
      <c r="O4067" s="91" t="s">
        <v>33773</v>
      </c>
      <c r="P4067" s="91" t="s">
        <v>33774</v>
      </c>
      <c r="U4067" s="91">
        <v>0</v>
      </c>
      <c r="V4067" s="91">
        <v>0</v>
      </c>
      <c r="W4067" s="91">
        <v>0</v>
      </c>
      <c r="X4067" s="91">
        <v>0</v>
      </c>
      <c r="Y4067" s="91">
        <v>0</v>
      </c>
      <c r="Z4067" s="91">
        <v>40</v>
      </c>
      <c r="AA4067" s="91">
        <v>60</v>
      </c>
      <c r="AB4067" s="91">
        <v>120</v>
      </c>
      <c r="AC4067" s="91">
        <v>0</v>
      </c>
      <c r="AD4067" s="91">
        <v>0</v>
      </c>
      <c r="AE4067" s="91">
        <v>0</v>
      </c>
      <c r="AF4067" s="91">
        <v>9</v>
      </c>
      <c r="AG4067" s="91">
        <v>982</v>
      </c>
      <c r="AH4067" s="91">
        <v>8687551</v>
      </c>
      <c r="AI4067" s="91">
        <v>1</v>
      </c>
      <c r="AJ4067" s="91" t="s">
        <v>2703</v>
      </c>
      <c r="AK4067" s="91">
        <v>0</v>
      </c>
      <c r="AL4067" s="91">
        <v>0</v>
      </c>
      <c r="AM4067" s="91" t="s">
        <v>87</v>
      </c>
      <c r="AO4067" s="91">
        <v>0</v>
      </c>
      <c r="AP4067" s="91">
        <v>2</v>
      </c>
      <c r="AQ4067" s="91" t="s">
        <v>87</v>
      </c>
      <c r="AR4067" s="91" t="s">
        <v>87</v>
      </c>
      <c r="AW4067" s="91">
        <v>1</v>
      </c>
      <c r="AX4067" s="91">
        <v>0</v>
      </c>
      <c r="AY4067" s="91">
        <v>0</v>
      </c>
      <c r="AZ4067" s="92">
        <v>37383</v>
      </c>
      <c r="BA4067" s="91" t="s">
        <v>183</v>
      </c>
      <c r="BB4067" s="92">
        <v>42471</v>
      </c>
      <c r="BC4067" s="91" t="s">
        <v>87</v>
      </c>
    </row>
    <row r="4068" spans="1:55">
      <c r="A4068" s="91">
        <f t="shared" si="63"/>
        <v>4067</v>
      </c>
      <c r="B4068" s="91">
        <v>5039001</v>
      </c>
      <c r="C4068" s="91">
        <v>70</v>
      </c>
      <c r="D4068" s="91">
        <v>99</v>
      </c>
      <c r="E4068" s="91">
        <v>50390</v>
      </c>
      <c r="F4068" s="91">
        <v>1</v>
      </c>
      <c r="G4068" s="91" t="s">
        <v>2894</v>
      </c>
      <c r="H4068" s="91" t="s">
        <v>33775</v>
      </c>
      <c r="I4068" s="91" t="s">
        <v>5421</v>
      </c>
      <c r="J4068" s="91" t="s">
        <v>5422</v>
      </c>
      <c r="K4068" s="91" t="s">
        <v>33776</v>
      </c>
      <c r="L4068" s="91" t="s">
        <v>33777</v>
      </c>
      <c r="O4068" s="91" t="s">
        <v>33778</v>
      </c>
      <c r="P4068" s="91" t="s">
        <v>33779</v>
      </c>
      <c r="U4068" s="91">
        <v>0</v>
      </c>
      <c r="V4068" s="91">
        <v>500000</v>
      </c>
      <c r="W4068" s="91">
        <v>100</v>
      </c>
      <c r="X4068" s="91">
        <v>0</v>
      </c>
      <c r="Y4068" s="91">
        <v>0</v>
      </c>
      <c r="Z4068" s="91">
        <v>40</v>
      </c>
      <c r="AA4068" s="91">
        <v>60</v>
      </c>
      <c r="AB4068" s="91">
        <v>120</v>
      </c>
      <c r="AC4068" s="91">
        <v>100</v>
      </c>
      <c r="AD4068" s="91">
        <v>0</v>
      </c>
      <c r="AE4068" s="91">
        <v>0</v>
      </c>
      <c r="AF4068" s="91">
        <v>162</v>
      </c>
      <c r="AG4068" s="91">
        <v>510</v>
      </c>
      <c r="AH4068" s="91">
        <v>905</v>
      </c>
      <c r="AI4068" s="91">
        <v>2</v>
      </c>
      <c r="AJ4068" s="91" t="s">
        <v>5421</v>
      </c>
      <c r="AK4068" s="91">
        <v>0</v>
      </c>
      <c r="AL4068" s="91">
        <v>0</v>
      </c>
      <c r="AM4068" s="91" t="s">
        <v>87</v>
      </c>
      <c r="AO4068" s="91">
        <v>0</v>
      </c>
      <c r="AP4068" s="91">
        <v>2</v>
      </c>
      <c r="AQ4068" s="91" t="s">
        <v>87</v>
      </c>
      <c r="AR4068" s="91" t="s">
        <v>87</v>
      </c>
      <c r="AW4068" s="91">
        <v>1</v>
      </c>
      <c r="AX4068" s="91">
        <v>0</v>
      </c>
      <c r="AZ4068" s="92">
        <v>36680</v>
      </c>
      <c r="BA4068" s="91" t="s">
        <v>183</v>
      </c>
      <c r="BB4068" s="92">
        <v>40379</v>
      </c>
      <c r="BC4068" s="91" t="s">
        <v>87</v>
      </c>
    </row>
    <row r="4069" spans="1:55">
      <c r="A4069" s="91">
        <f t="shared" si="63"/>
        <v>4068</v>
      </c>
      <c r="B4069" s="91">
        <v>5066005</v>
      </c>
      <c r="C4069" s="91">
        <v>70</v>
      </c>
      <c r="D4069" s="91">
        <v>99</v>
      </c>
      <c r="E4069" s="91">
        <v>50660</v>
      </c>
      <c r="F4069" s="91">
        <v>5</v>
      </c>
      <c r="G4069" s="91" t="s">
        <v>8756</v>
      </c>
      <c r="H4069" s="91" t="s">
        <v>108</v>
      </c>
      <c r="I4069" s="91" t="s">
        <v>32476</v>
      </c>
      <c r="J4069" s="91" t="s">
        <v>8756</v>
      </c>
      <c r="K4069" s="91" t="s">
        <v>3339</v>
      </c>
      <c r="L4069" s="91" t="s">
        <v>33780</v>
      </c>
      <c r="M4069" s="91" t="s">
        <v>33781</v>
      </c>
      <c r="O4069" s="91" t="s">
        <v>33782</v>
      </c>
      <c r="P4069" s="91" t="s">
        <v>33783</v>
      </c>
      <c r="U4069" s="91">
        <v>1</v>
      </c>
      <c r="V4069" s="91">
        <v>500000</v>
      </c>
      <c r="W4069" s="91">
        <v>0</v>
      </c>
      <c r="X4069" s="91">
        <v>100</v>
      </c>
      <c r="Y4069" s="91">
        <v>120</v>
      </c>
      <c r="Z4069" s="91">
        <v>40</v>
      </c>
      <c r="AA4069" s="91">
        <v>60</v>
      </c>
      <c r="AB4069" s="91">
        <v>120</v>
      </c>
      <c r="AC4069" s="91">
        <v>0</v>
      </c>
      <c r="AD4069" s="91">
        <v>100</v>
      </c>
      <c r="AE4069" s="91">
        <v>120</v>
      </c>
      <c r="AF4069" s="91">
        <v>9</v>
      </c>
      <c r="AG4069" s="91">
        <v>979</v>
      </c>
      <c r="AH4069" s="91">
        <v>2404000</v>
      </c>
      <c r="AI4069" s="91">
        <v>2</v>
      </c>
      <c r="AJ4069" s="91" t="s">
        <v>33784</v>
      </c>
      <c r="AK4069" s="91">
        <v>0</v>
      </c>
      <c r="AL4069" s="91">
        <v>0</v>
      </c>
      <c r="AM4069" s="91" t="s">
        <v>87</v>
      </c>
      <c r="AO4069" s="91">
        <v>0</v>
      </c>
      <c r="AP4069" s="91">
        <v>2</v>
      </c>
      <c r="AQ4069" s="91">
        <v>1269468</v>
      </c>
      <c r="AR4069" s="91" t="s">
        <v>87</v>
      </c>
      <c r="AU4069" s="93">
        <v>42060</v>
      </c>
      <c r="AW4069" s="91">
        <v>1</v>
      </c>
      <c r="AX4069" s="91">
        <v>0</v>
      </c>
      <c r="AZ4069" s="92">
        <v>36680</v>
      </c>
      <c r="BA4069" s="91" t="s">
        <v>183</v>
      </c>
      <c r="BB4069" s="92">
        <v>42254</v>
      </c>
      <c r="BC4069" s="91" t="s">
        <v>87</v>
      </c>
    </row>
    <row r="4070" spans="1:55">
      <c r="A4070" s="91">
        <f t="shared" si="63"/>
        <v>4069</v>
      </c>
      <c r="B4070" s="91">
        <v>5066008</v>
      </c>
      <c r="C4070" s="91">
        <v>77</v>
      </c>
      <c r="D4070" s="91">
        <v>99</v>
      </c>
      <c r="E4070" s="91">
        <v>50660</v>
      </c>
      <c r="F4070" s="91">
        <v>8</v>
      </c>
      <c r="G4070" s="91" t="s">
        <v>8756</v>
      </c>
      <c r="H4070" s="91" t="s">
        <v>1552</v>
      </c>
      <c r="I4070" s="91" t="s">
        <v>33785</v>
      </c>
      <c r="J4070" s="91" t="s">
        <v>8742</v>
      </c>
      <c r="K4070" s="91" t="s">
        <v>33786</v>
      </c>
      <c r="L4070" s="91" t="s">
        <v>33787</v>
      </c>
      <c r="O4070" s="91" t="s">
        <v>33788</v>
      </c>
      <c r="P4070" s="91" t="s">
        <v>33789</v>
      </c>
      <c r="U4070" s="91">
        <v>1</v>
      </c>
      <c r="V4070" s="91">
        <v>500000</v>
      </c>
      <c r="W4070" s="91">
        <v>0</v>
      </c>
      <c r="X4070" s="91">
        <v>100</v>
      </c>
      <c r="Y4070" s="91">
        <v>120</v>
      </c>
      <c r="Z4070" s="91">
        <v>40</v>
      </c>
      <c r="AA4070" s="91">
        <v>60</v>
      </c>
      <c r="AB4070" s="91">
        <v>120</v>
      </c>
      <c r="AC4070" s="91">
        <v>0</v>
      </c>
      <c r="AD4070" s="91">
        <v>100</v>
      </c>
      <c r="AE4070" s="91">
        <v>120</v>
      </c>
      <c r="AF4070" s="91">
        <v>9</v>
      </c>
      <c r="AG4070" s="91">
        <v>979</v>
      </c>
      <c r="AH4070" s="91">
        <v>2402130</v>
      </c>
      <c r="AI4070" s="91">
        <v>2</v>
      </c>
      <c r="AJ4070" s="91" t="s">
        <v>33784</v>
      </c>
      <c r="AK4070" s="91">
        <v>0</v>
      </c>
      <c r="AL4070" s="91">
        <v>0</v>
      </c>
      <c r="AM4070" s="91" t="s">
        <v>87</v>
      </c>
      <c r="AO4070" s="91">
        <v>0</v>
      </c>
      <c r="AP4070" s="91">
        <v>2</v>
      </c>
      <c r="AQ4070" s="91">
        <v>1269468</v>
      </c>
      <c r="AR4070" s="91" t="s">
        <v>87</v>
      </c>
      <c r="AU4070" s="93">
        <v>42060</v>
      </c>
      <c r="AW4070" s="91">
        <v>1</v>
      </c>
      <c r="AX4070" s="91">
        <v>0</v>
      </c>
      <c r="AZ4070" s="92">
        <v>36680</v>
      </c>
      <c r="BA4070" s="91" t="s">
        <v>183</v>
      </c>
      <c r="BB4070" s="92">
        <v>42057</v>
      </c>
      <c r="BC4070" s="91" t="s">
        <v>87</v>
      </c>
    </row>
    <row r="4071" spans="1:55">
      <c r="A4071" s="91">
        <f t="shared" si="63"/>
        <v>4070</v>
      </c>
      <c r="B4071" s="91">
        <v>5084001</v>
      </c>
      <c r="C4071" s="91">
        <v>80</v>
      </c>
      <c r="D4071" s="91">
        <v>99</v>
      </c>
      <c r="E4071" s="91">
        <v>50840</v>
      </c>
      <c r="F4071" s="91">
        <v>1</v>
      </c>
      <c r="G4071" s="91" t="s">
        <v>33790</v>
      </c>
      <c r="H4071" s="91" t="s">
        <v>33791</v>
      </c>
      <c r="I4071" s="91" t="s">
        <v>33792</v>
      </c>
      <c r="J4071" s="91" t="s">
        <v>33793</v>
      </c>
      <c r="K4071" s="91" t="s">
        <v>33794</v>
      </c>
      <c r="L4071" s="91" t="s">
        <v>33795</v>
      </c>
      <c r="O4071" s="91" t="s">
        <v>33796</v>
      </c>
      <c r="P4071" s="91" t="s">
        <v>33797</v>
      </c>
      <c r="U4071" s="91">
        <v>0</v>
      </c>
      <c r="V4071" s="91">
        <v>500000</v>
      </c>
      <c r="W4071" s="91">
        <v>40</v>
      </c>
      <c r="X4071" s="91">
        <v>60</v>
      </c>
      <c r="Y4071" s="91">
        <v>120</v>
      </c>
      <c r="Z4071" s="91">
        <v>100</v>
      </c>
      <c r="AA4071" s="91">
        <v>0</v>
      </c>
      <c r="AB4071" s="91">
        <v>0</v>
      </c>
      <c r="AC4071" s="91">
        <v>40</v>
      </c>
      <c r="AD4071" s="91">
        <v>60</v>
      </c>
      <c r="AE4071" s="91">
        <v>120</v>
      </c>
      <c r="AF4071" s="91">
        <v>190</v>
      </c>
      <c r="AG4071" s="91">
        <v>217</v>
      </c>
      <c r="AH4071" s="91">
        <v>2679</v>
      </c>
      <c r="AI4071" s="91">
        <v>2</v>
      </c>
      <c r="AJ4071" s="91" t="s">
        <v>33798</v>
      </c>
      <c r="AK4071" s="91">
        <v>0</v>
      </c>
      <c r="AL4071" s="91">
        <v>0</v>
      </c>
      <c r="AM4071" s="91" t="s">
        <v>87</v>
      </c>
      <c r="AO4071" s="91">
        <v>0</v>
      </c>
      <c r="AP4071" s="91">
        <v>2</v>
      </c>
      <c r="AQ4071" s="91" t="s">
        <v>87</v>
      </c>
      <c r="AR4071" s="91" t="s">
        <v>87</v>
      </c>
      <c r="AW4071" s="91">
        <v>1</v>
      </c>
      <c r="AX4071" s="91">
        <v>0</v>
      </c>
      <c r="AZ4071" s="92">
        <v>36686</v>
      </c>
      <c r="BA4071" s="91" t="s">
        <v>183</v>
      </c>
      <c r="BB4071" s="92">
        <v>40003</v>
      </c>
      <c r="BC4071" s="91" t="s">
        <v>87</v>
      </c>
    </row>
    <row r="4072" spans="1:55">
      <c r="A4072" s="91">
        <f t="shared" si="63"/>
        <v>4071</v>
      </c>
      <c r="B4072" s="91">
        <v>5177001</v>
      </c>
      <c r="C4072" s="91">
        <v>70</v>
      </c>
      <c r="D4072" s="91">
        <v>99</v>
      </c>
      <c r="E4072" s="91">
        <v>51770</v>
      </c>
      <c r="F4072" s="91">
        <v>1</v>
      </c>
      <c r="G4072" s="91" t="s">
        <v>33799</v>
      </c>
      <c r="I4072" s="91" t="s">
        <v>33800</v>
      </c>
      <c r="J4072" s="91" t="s">
        <v>33799</v>
      </c>
      <c r="K4072" s="91" t="s">
        <v>33801</v>
      </c>
      <c r="L4072" s="91" t="s">
        <v>33802</v>
      </c>
      <c r="O4072" s="91">
        <v>668770444</v>
      </c>
      <c r="P4072" s="91" t="s">
        <v>87</v>
      </c>
      <c r="U4072" s="91">
        <v>1</v>
      </c>
      <c r="V4072" s="91">
        <v>500000</v>
      </c>
      <c r="W4072" s="91">
        <v>0</v>
      </c>
      <c r="X4072" s="91">
        <v>100</v>
      </c>
      <c r="Y4072" s="91">
        <v>120</v>
      </c>
      <c r="Z4072" s="91">
        <v>40</v>
      </c>
      <c r="AA4072" s="91">
        <v>60</v>
      </c>
      <c r="AB4072" s="91">
        <v>120</v>
      </c>
      <c r="AC4072" s="91">
        <v>0</v>
      </c>
      <c r="AD4072" s="91">
        <v>100</v>
      </c>
      <c r="AE4072" s="91">
        <v>120</v>
      </c>
      <c r="AF4072" s="91">
        <v>5</v>
      </c>
      <c r="AG4072" s="91">
        <v>573</v>
      </c>
      <c r="AH4072" s="91">
        <v>745253</v>
      </c>
      <c r="AI4072" s="91">
        <v>2</v>
      </c>
      <c r="AJ4072" s="91" t="s">
        <v>33803</v>
      </c>
      <c r="AK4072" s="91">
        <v>0</v>
      </c>
      <c r="AL4072" s="91">
        <v>0</v>
      </c>
      <c r="AM4072" s="91" t="s">
        <v>87</v>
      </c>
      <c r="AO4072" s="91">
        <v>0</v>
      </c>
      <c r="AP4072" s="91">
        <v>2</v>
      </c>
      <c r="AQ4072" s="91">
        <v>1110193</v>
      </c>
      <c r="AR4072" s="91" t="s">
        <v>87</v>
      </c>
      <c r="AU4072" s="93">
        <v>42546</v>
      </c>
      <c r="AW4072" s="91">
        <v>1</v>
      </c>
      <c r="AX4072" s="91">
        <v>0</v>
      </c>
      <c r="AZ4072" s="92">
        <v>36680</v>
      </c>
      <c r="BA4072" s="91" t="s">
        <v>183</v>
      </c>
      <c r="BB4072" s="92">
        <v>41806</v>
      </c>
      <c r="BC4072" s="91" t="s">
        <v>87</v>
      </c>
    </row>
    <row r="4073" spans="1:55">
      <c r="A4073" s="91">
        <f t="shared" si="63"/>
        <v>4072</v>
      </c>
      <c r="B4073" s="91">
        <v>5220501</v>
      </c>
      <c r="C4073" s="91">
        <v>50</v>
      </c>
      <c r="D4073" s="91">
        <v>99</v>
      </c>
      <c r="E4073" s="91">
        <v>52205</v>
      </c>
      <c r="F4073" s="91">
        <v>1</v>
      </c>
      <c r="G4073" s="91" t="s">
        <v>33804</v>
      </c>
      <c r="I4073" s="91" t="s">
        <v>33805</v>
      </c>
      <c r="J4073" s="91" t="s">
        <v>33804</v>
      </c>
      <c r="K4073" s="91" t="s">
        <v>33806</v>
      </c>
      <c r="L4073" s="91" t="s">
        <v>33807</v>
      </c>
      <c r="M4073" s="91">
        <v>10</v>
      </c>
      <c r="O4073" s="91" t="s">
        <v>33808</v>
      </c>
      <c r="P4073" s="91" t="s">
        <v>87</v>
      </c>
      <c r="U4073" s="91">
        <v>0</v>
      </c>
      <c r="V4073" s="91">
        <v>500000</v>
      </c>
      <c r="W4073" s="91">
        <v>0</v>
      </c>
      <c r="X4073" s="91">
        <v>100</v>
      </c>
      <c r="Y4073" s="91">
        <v>120</v>
      </c>
      <c r="Z4073" s="91">
        <v>40</v>
      </c>
      <c r="AA4073" s="91">
        <v>60</v>
      </c>
      <c r="AB4073" s="91">
        <v>120</v>
      </c>
      <c r="AC4073" s="91">
        <v>100</v>
      </c>
      <c r="AD4073" s="91">
        <v>0</v>
      </c>
      <c r="AE4073" s="91">
        <v>0</v>
      </c>
      <c r="AF4073" s="91">
        <v>5</v>
      </c>
      <c r="AG4073" s="91">
        <v>150</v>
      </c>
      <c r="AH4073" s="91">
        <v>740197</v>
      </c>
      <c r="AI4073" s="91">
        <v>1</v>
      </c>
      <c r="AJ4073" s="91" t="s">
        <v>33809</v>
      </c>
      <c r="AK4073" s="91">
        <v>0</v>
      </c>
      <c r="AL4073" s="91">
        <v>0</v>
      </c>
      <c r="AM4073" s="91" t="s">
        <v>87</v>
      </c>
      <c r="AO4073" s="91">
        <v>0</v>
      </c>
      <c r="AP4073" s="91">
        <v>2</v>
      </c>
      <c r="AQ4073" s="91" t="s">
        <v>87</v>
      </c>
      <c r="AR4073" s="91" t="s">
        <v>87</v>
      </c>
      <c r="AW4073" s="91">
        <v>1</v>
      </c>
      <c r="AX4073" s="91">
        <v>0</v>
      </c>
      <c r="AZ4073" s="92">
        <v>36680</v>
      </c>
      <c r="BA4073" s="91" t="s">
        <v>183</v>
      </c>
      <c r="BB4073" s="92">
        <v>40990</v>
      </c>
      <c r="BC4073" s="91" t="s">
        <v>87</v>
      </c>
    </row>
    <row r="4074" spans="1:55">
      <c r="A4074" s="91">
        <f t="shared" si="63"/>
        <v>4073</v>
      </c>
      <c r="B4074" s="91">
        <v>5229001</v>
      </c>
      <c r="C4074" s="91">
        <v>70</v>
      </c>
      <c r="D4074" s="91">
        <v>99</v>
      </c>
      <c r="E4074" s="91">
        <v>52290</v>
      </c>
      <c r="F4074" s="91">
        <v>1</v>
      </c>
      <c r="G4074" s="91" t="s">
        <v>33810</v>
      </c>
      <c r="I4074" s="91" t="s">
        <v>33811</v>
      </c>
      <c r="J4074" s="91" t="s">
        <v>33810</v>
      </c>
      <c r="K4074" s="91" t="s">
        <v>28181</v>
      </c>
      <c r="L4074" s="91" t="s">
        <v>33812</v>
      </c>
      <c r="O4074" s="91" t="s">
        <v>33813</v>
      </c>
      <c r="P4074" s="91" t="s">
        <v>33814</v>
      </c>
      <c r="U4074" s="91">
        <v>0</v>
      </c>
      <c r="V4074" s="91">
        <v>500000</v>
      </c>
      <c r="W4074" s="91">
        <v>0</v>
      </c>
      <c r="X4074" s="91">
        <v>100</v>
      </c>
      <c r="Y4074" s="91">
        <v>120</v>
      </c>
      <c r="Z4074" s="91">
        <v>40</v>
      </c>
      <c r="AA4074" s="91">
        <v>60</v>
      </c>
      <c r="AB4074" s="91">
        <v>120</v>
      </c>
      <c r="AC4074" s="91">
        <v>0</v>
      </c>
      <c r="AD4074" s="91">
        <v>100</v>
      </c>
      <c r="AE4074" s="91">
        <v>120</v>
      </c>
      <c r="AF4074" s="91">
        <v>9</v>
      </c>
      <c r="AG4074" s="91">
        <v>375</v>
      </c>
      <c r="AH4074" s="91">
        <v>2406826</v>
      </c>
      <c r="AI4074" s="91">
        <v>2</v>
      </c>
      <c r="AJ4074" s="91" t="s">
        <v>33815</v>
      </c>
      <c r="AK4074" s="91">
        <v>0</v>
      </c>
      <c r="AL4074" s="91">
        <v>0</v>
      </c>
      <c r="AM4074" s="91" t="s">
        <v>87</v>
      </c>
      <c r="AO4074" s="91">
        <v>0</v>
      </c>
      <c r="AP4074" s="91">
        <v>2</v>
      </c>
      <c r="AQ4074" s="91" t="s">
        <v>87</v>
      </c>
      <c r="AR4074" s="91" t="s">
        <v>87</v>
      </c>
      <c r="AW4074" s="91">
        <v>1</v>
      </c>
      <c r="AX4074" s="91">
        <v>0</v>
      </c>
      <c r="AZ4074" s="92">
        <v>36680</v>
      </c>
      <c r="BA4074" s="91" t="s">
        <v>183</v>
      </c>
      <c r="BB4074" s="92">
        <v>42486</v>
      </c>
      <c r="BC4074" s="91" t="s">
        <v>87</v>
      </c>
    </row>
    <row r="4075" spans="1:55">
      <c r="A4075" s="91">
        <f t="shared" si="63"/>
        <v>4074</v>
      </c>
      <c r="B4075" s="91">
        <v>5238001</v>
      </c>
      <c r="C4075" s="91">
        <v>50</v>
      </c>
      <c r="D4075" s="91">
        <v>99</v>
      </c>
      <c r="E4075" s="91">
        <v>52380</v>
      </c>
      <c r="F4075" s="91">
        <v>1</v>
      </c>
      <c r="G4075" s="91" t="s">
        <v>31514</v>
      </c>
      <c r="H4075" s="91" t="s">
        <v>33816</v>
      </c>
      <c r="I4075" s="91" t="s">
        <v>33817</v>
      </c>
      <c r="J4075" s="91" t="s">
        <v>31514</v>
      </c>
      <c r="K4075" s="91" t="s">
        <v>33818</v>
      </c>
      <c r="L4075" s="91" t="s">
        <v>33819</v>
      </c>
      <c r="O4075" s="91" t="s">
        <v>33820</v>
      </c>
      <c r="P4075" s="91" t="s">
        <v>33821</v>
      </c>
      <c r="R4075" s="91" t="s">
        <v>33822</v>
      </c>
      <c r="T4075" s="91" t="s">
        <v>201</v>
      </c>
      <c r="U4075" s="91">
        <v>1</v>
      </c>
      <c r="V4075" s="91">
        <v>500000</v>
      </c>
      <c r="W4075" s="91">
        <v>0</v>
      </c>
      <c r="X4075" s="91">
        <v>100</v>
      </c>
      <c r="Y4075" s="91">
        <v>120</v>
      </c>
      <c r="Z4075" s="91">
        <v>0</v>
      </c>
      <c r="AA4075" s="91">
        <v>100</v>
      </c>
      <c r="AB4075" s="91">
        <v>120</v>
      </c>
      <c r="AC4075" s="91">
        <v>0</v>
      </c>
      <c r="AD4075" s="91">
        <v>100</v>
      </c>
      <c r="AE4075" s="91">
        <v>120</v>
      </c>
      <c r="AF4075" s="91">
        <v>9</v>
      </c>
      <c r="AG4075" s="91">
        <v>101</v>
      </c>
      <c r="AH4075" s="91">
        <v>256566</v>
      </c>
      <c r="AI4075" s="91">
        <v>2</v>
      </c>
      <c r="AJ4075" s="91" t="s">
        <v>33823</v>
      </c>
      <c r="AK4075" s="91">
        <v>0</v>
      </c>
      <c r="AL4075" s="91">
        <v>0</v>
      </c>
      <c r="AM4075" s="91" t="s">
        <v>87</v>
      </c>
      <c r="AO4075" s="91">
        <v>0</v>
      </c>
      <c r="AP4075" s="91">
        <v>2</v>
      </c>
      <c r="AQ4075" s="91">
        <v>1985777</v>
      </c>
      <c r="AR4075" s="91" t="s">
        <v>87</v>
      </c>
      <c r="AU4075" s="93">
        <v>42607</v>
      </c>
      <c r="AW4075" s="91">
        <v>1</v>
      </c>
      <c r="AX4075" s="91">
        <v>0</v>
      </c>
      <c r="AZ4075" s="92">
        <v>36680</v>
      </c>
      <c r="BA4075" s="91" t="s">
        <v>183</v>
      </c>
      <c r="BB4075" s="92">
        <v>41323</v>
      </c>
      <c r="BC4075" s="91" t="s">
        <v>87</v>
      </c>
    </row>
    <row r="4076" spans="1:55">
      <c r="A4076" s="91">
        <f t="shared" si="63"/>
        <v>4075</v>
      </c>
      <c r="B4076" s="91">
        <v>5243001</v>
      </c>
      <c r="C4076" s="91">
        <v>50</v>
      </c>
      <c r="D4076" s="91">
        <v>99</v>
      </c>
      <c r="E4076" s="91">
        <v>52430</v>
      </c>
      <c r="F4076" s="91">
        <v>1</v>
      </c>
      <c r="G4076" s="91" t="s">
        <v>33824</v>
      </c>
      <c r="I4076" s="91" t="s">
        <v>33825</v>
      </c>
      <c r="J4076" s="91" t="s">
        <v>33826</v>
      </c>
      <c r="K4076" s="91" t="s">
        <v>3439</v>
      </c>
      <c r="L4076" s="91" t="s">
        <v>33827</v>
      </c>
      <c r="O4076" s="91" t="s">
        <v>33828</v>
      </c>
      <c r="P4076" s="91" t="s">
        <v>33829</v>
      </c>
      <c r="U4076" s="91">
        <v>0</v>
      </c>
      <c r="V4076" s="91">
        <v>500000</v>
      </c>
      <c r="W4076" s="91">
        <v>0</v>
      </c>
      <c r="X4076" s="91">
        <v>0</v>
      </c>
      <c r="Y4076" s="91">
        <v>0</v>
      </c>
      <c r="Z4076" s="91">
        <v>0</v>
      </c>
      <c r="AA4076" s="91">
        <v>0</v>
      </c>
      <c r="AB4076" s="91">
        <v>0</v>
      </c>
      <c r="AC4076" s="91">
        <v>100</v>
      </c>
      <c r="AD4076" s="91">
        <v>0</v>
      </c>
      <c r="AE4076" s="91">
        <v>0</v>
      </c>
      <c r="AF4076" s="91">
        <v>5</v>
      </c>
      <c r="AG4076" s="91">
        <v>282</v>
      </c>
      <c r="AH4076" s="91">
        <v>520881</v>
      </c>
      <c r="AI4076" s="91">
        <v>2</v>
      </c>
      <c r="AJ4076" s="91" t="s">
        <v>33830</v>
      </c>
      <c r="AK4076" s="91">
        <v>0</v>
      </c>
      <c r="AL4076" s="91">
        <v>0</v>
      </c>
      <c r="AM4076" s="91" t="s">
        <v>87</v>
      </c>
      <c r="AO4076" s="91">
        <v>0</v>
      </c>
      <c r="AP4076" s="91">
        <v>2</v>
      </c>
      <c r="AQ4076" s="91" t="s">
        <v>87</v>
      </c>
      <c r="AR4076" s="91" t="s">
        <v>87</v>
      </c>
      <c r="AW4076" s="91">
        <v>1</v>
      </c>
      <c r="AX4076" s="91">
        <v>0</v>
      </c>
      <c r="AZ4076" s="92">
        <v>36680</v>
      </c>
      <c r="BA4076" s="91" t="s">
        <v>183</v>
      </c>
      <c r="BB4076" s="92">
        <v>42996.056828703702</v>
      </c>
      <c r="BC4076" s="91" t="s">
        <v>233</v>
      </c>
    </row>
    <row r="4077" spans="1:55">
      <c r="A4077" s="91">
        <f t="shared" si="63"/>
        <v>4076</v>
      </c>
      <c r="B4077" s="91">
        <v>5315027</v>
      </c>
      <c r="C4077" s="91">
        <v>90</v>
      </c>
      <c r="D4077" s="91">
        <v>99</v>
      </c>
      <c r="E4077" s="91" t="s">
        <v>87</v>
      </c>
      <c r="F4077" s="91" t="s">
        <v>87</v>
      </c>
      <c r="G4077" s="91" t="s">
        <v>8772</v>
      </c>
      <c r="H4077" s="91" t="s">
        <v>102</v>
      </c>
      <c r="I4077" s="91" t="s">
        <v>33831</v>
      </c>
      <c r="J4077" s="91" t="s">
        <v>8775</v>
      </c>
      <c r="K4077" s="91" t="s">
        <v>2264</v>
      </c>
      <c r="L4077" s="91" t="s">
        <v>33832</v>
      </c>
      <c r="O4077" s="91" t="s">
        <v>33833</v>
      </c>
      <c r="P4077" s="91" t="s">
        <v>33834</v>
      </c>
      <c r="U4077" s="91">
        <v>0</v>
      </c>
      <c r="V4077" s="91">
        <v>500000</v>
      </c>
      <c r="W4077" s="91">
        <v>0</v>
      </c>
      <c r="X4077" s="91">
        <v>0</v>
      </c>
      <c r="Y4077" s="91">
        <v>0</v>
      </c>
      <c r="Z4077" s="91">
        <v>0</v>
      </c>
      <c r="AA4077" s="91">
        <v>0</v>
      </c>
      <c r="AB4077" s="91">
        <v>0</v>
      </c>
      <c r="AC4077" s="91">
        <v>100</v>
      </c>
      <c r="AD4077" s="91">
        <v>0</v>
      </c>
      <c r="AE4077" s="91">
        <v>0</v>
      </c>
      <c r="AF4077" s="91">
        <v>5</v>
      </c>
      <c r="AG4077" s="91">
        <v>147</v>
      </c>
      <c r="AH4077" s="91">
        <v>4025618</v>
      </c>
      <c r="AI4077" s="91">
        <v>1</v>
      </c>
      <c r="AJ4077" s="91" t="s">
        <v>33835</v>
      </c>
      <c r="AK4077" s="91">
        <v>0</v>
      </c>
      <c r="AL4077" s="91">
        <v>0</v>
      </c>
      <c r="AM4077" s="91" t="s">
        <v>87</v>
      </c>
      <c r="AO4077" s="91">
        <v>0</v>
      </c>
      <c r="AP4077" s="91">
        <v>0</v>
      </c>
      <c r="AQ4077" s="91" t="s">
        <v>87</v>
      </c>
      <c r="AR4077" s="91" t="s">
        <v>87</v>
      </c>
      <c r="AW4077" s="91">
        <v>1</v>
      </c>
      <c r="AX4077" s="91">
        <v>0</v>
      </c>
      <c r="AZ4077" s="92">
        <v>39139</v>
      </c>
      <c r="BA4077" s="91" t="s">
        <v>183</v>
      </c>
      <c r="BB4077" s="92">
        <v>39139</v>
      </c>
      <c r="BC4077" s="91" t="s">
        <v>87</v>
      </c>
    </row>
    <row r="4078" spans="1:55">
      <c r="A4078" s="91">
        <f t="shared" si="63"/>
        <v>4077</v>
      </c>
      <c r="B4078" s="91">
        <v>5340003</v>
      </c>
      <c r="C4078" s="91">
        <v>70</v>
      </c>
      <c r="D4078" s="91">
        <v>99</v>
      </c>
      <c r="E4078" s="91">
        <v>53400</v>
      </c>
      <c r="F4078" s="91">
        <v>3</v>
      </c>
      <c r="G4078" s="91" t="s">
        <v>33836</v>
      </c>
      <c r="H4078" s="91" t="s">
        <v>1659</v>
      </c>
      <c r="I4078" s="91" t="s">
        <v>30982</v>
      </c>
      <c r="J4078" s="91" t="s">
        <v>33836</v>
      </c>
      <c r="K4078" s="91" t="s">
        <v>5654</v>
      </c>
      <c r="L4078" s="91" t="s">
        <v>33837</v>
      </c>
      <c r="M4078" s="91" t="s">
        <v>33838</v>
      </c>
      <c r="O4078" s="91" t="s">
        <v>33839</v>
      </c>
      <c r="P4078" s="91" t="s">
        <v>87</v>
      </c>
      <c r="U4078" s="91">
        <v>0</v>
      </c>
      <c r="V4078" s="91">
        <v>500000</v>
      </c>
      <c r="W4078" s="91">
        <v>0</v>
      </c>
      <c r="X4078" s="91">
        <v>100</v>
      </c>
      <c r="Y4078" s="91">
        <v>120</v>
      </c>
      <c r="Z4078" s="91">
        <v>40</v>
      </c>
      <c r="AA4078" s="91">
        <v>60</v>
      </c>
      <c r="AB4078" s="91">
        <v>120</v>
      </c>
      <c r="AC4078" s="91">
        <v>0</v>
      </c>
      <c r="AD4078" s="91">
        <v>100</v>
      </c>
      <c r="AE4078" s="91">
        <v>120</v>
      </c>
      <c r="AF4078" s="91">
        <v>9</v>
      </c>
      <c r="AG4078" s="91">
        <v>762</v>
      </c>
      <c r="AH4078" s="91">
        <v>21600</v>
      </c>
      <c r="AI4078" s="91">
        <v>1</v>
      </c>
      <c r="AJ4078" s="91" t="s">
        <v>33840</v>
      </c>
      <c r="AK4078" s="91">
        <v>0</v>
      </c>
      <c r="AL4078" s="91">
        <v>0</v>
      </c>
      <c r="AM4078" s="91" t="s">
        <v>87</v>
      </c>
      <c r="AO4078" s="91">
        <v>0</v>
      </c>
      <c r="AP4078" s="91">
        <v>2</v>
      </c>
      <c r="AQ4078" s="91" t="s">
        <v>87</v>
      </c>
      <c r="AR4078" s="91" t="s">
        <v>87</v>
      </c>
      <c r="AW4078" s="91">
        <v>1</v>
      </c>
      <c r="AX4078" s="91">
        <v>0</v>
      </c>
      <c r="AZ4078" s="92">
        <v>36680</v>
      </c>
      <c r="BA4078" s="91" t="s">
        <v>183</v>
      </c>
      <c r="BB4078" s="92">
        <v>42703</v>
      </c>
      <c r="BC4078" s="91" t="s">
        <v>87</v>
      </c>
    </row>
    <row r="4079" spans="1:55">
      <c r="A4079" s="91">
        <f t="shared" si="63"/>
        <v>4078</v>
      </c>
      <c r="B4079" s="91">
        <v>5370001</v>
      </c>
      <c r="C4079" s="91">
        <v>70</v>
      </c>
      <c r="D4079" s="91">
        <v>99</v>
      </c>
      <c r="E4079" s="91">
        <v>53700</v>
      </c>
      <c r="F4079" s="91">
        <v>1</v>
      </c>
      <c r="G4079" s="91" t="s">
        <v>22554</v>
      </c>
      <c r="H4079" s="91" t="s">
        <v>1659</v>
      </c>
      <c r="I4079" s="91" t="s">
        <v>33841</v>
      </c>
      <c r="J4079" s="91" t="s">
        <v>22554</v>
      </c>
      <c r="K4079" s="91" t="s">
        <v>33842</v>
      </c>
      <c r="L4079" s="91" t="s">
        <v>33843</v>
      </c>
      <c r="O4079" s="91" t="s">
        <v>33844</v>
      </c>
      <c r="P4079" s="91" t="s">
        <v>33845</v>
      </c>
      <c r="U4079" s="91">
        <v>1</v>
      </c>
      <c r="V4079" s="91">
        <v>500000</v>
      </c>
      <c r="W4079" s="91">
        <v>0</v>
      </c>
      <c r="X4079" s="91">
        <v>100</v>
      </c>
      <c r="Y4079" s="91">
        <v>120</v>
      </c>
      <c r="Z4079" s="91">
        <v>40</v>
      </c>
      <c r="AA4079" s="91">
        <v>60</v>
      </c>
      <c r="AB4079" s="91">
        <v>120</v>
      </c>
      <c r="AC4079" s="91">
        <v>0</v>
      </c>
      <c r="AD4079" s="91">
        <v>100</v>
      </c>
      <c r="AE4079" s="91">
        <v>120</v>
      </c>
      <c r="AF4079" s="91">
        <v>9</v>
      </c>
      <c r="AG4079" s="91">
        <v>759</v>
      </c>
      <c r="AH4079" s="91">
        <v>2407770</v>
      </c>
      <c r="AI4079" s="91">
        <v>2</v>
      </c>
      <c r="AJ4079" s="91" t="s">
        <v>33841</v>
      </c>
      <c r="AK4079" s="91">
        <v>0</v>
      </c>
      <c r="AL4079" s="91">
        <v>0</v>
      </c>
      <c r="AM4079" s="91" t="s">
        <v>87</v>
      </c>
      <c r="AO4079" s="91">
        <v>0</v>
      </c>
      <c r="AP4079" s="91">
        <v>2</v>
      </c>
      <c r="AQ4079" s="91">
        <v>1517914</v>
      </c>
      <c r="AR4079" s="91" t="s">
        <v>87</v>
      </c>
      <c r="AU4079" s="93">
        <v>42060</v>
      </c>
      <c r="AW4079" s="91">
        <v>1</v>
      </c>
      <c r="AX4079" s="91">
        <v>0</v>
      </c>
      <c r="AZ4079" s="92">
        <v>36680</v>
      </c>
      <c r="BA4079" s="91" t="s">
        <v>183</v>
      </c>
      <c r="BB4079" s="92">
        <v>42057</v>
      </c>
      <c r="BC4079" s="91" t="s">
        <v>87</v>
      </c>
    </row>
    <row r="4080" spans="1:55">
      <c r="A4080" s="91">
        <f t="shared" si="63"/>
        <v>4079</v>
      </c>
      <c r="B4080" s="91">
        <v>5376005</v>
      </c>
      <c r="C4080" s="91">
        <v>70</v>
      </c>
      <c r="D4080" s="91">
        <v>99</v>
      </c>
      <c r="E4080" s="91">
        <v>53760</v>
      </c>
      <c r="F4080" s="91">
        <v>5</v>
      </c>
      <c r="G4080" s="91" t="s">
        <v>2806</v>
      </c>
      <c r="H4080" s="91" t="s">
        <v>108</v>
      </c>
      <c r="I4080" s="91" t="s">
        <v>33846</v>
      </c>
      <c r="J4080" s="91" t="s">
        <v>29551</v>
      </c>
      <c r="K4080" s="91" t="s">
        <v>4270</v>
      </c>
      <c r="L4080" s="91" t="s">
        <v>33847</v>
      </c>
      <c r="M4080" s="91" t="s">
        <v>33848</v>
      </c>
      <c r="O4080" s="91" t="s">
        <v>29553</v>
      </c>
      <c r="P4080" s="91" t="s">
        <v>29554</v>
      </c>
      <c r="R4080" s="91" t="s">
        <v>33849</v>
      </c>
      <c r="S4080" s="91" t="s">
        <v>33850</v>
      </c>
      <c r="T4080" s="91" t="s">
        <v>1323</v>
      </c>
      <c r="U4080" s="91">
        <v>1</v>
      </c>
      <c r="V4080" s="91">
        <v>500000</v>
      </c>
      <c r="W4080" s="91">
        <v>0</v>
      </c>
      <c r="X4080" s="91">
        <v>100</v>
      </c>
      <c r="Y4080" s="91">
        <v>120</v>
      </c>
      <c r="Z4080" s="91">
        <v>40</v>
      </c>
      <c r="AA4080" s="91">
        <v>60</v>
      </c>
      <c r="AB4080" s="91">
        <v>120</v>
      </c>
      <c r="AC4080" s="91">
        <v>0</v>
      </c>
      <c r="AD4080" s="91">
        <v>100</v>
      </c>
      <c r="AE4080" s="91">
        <v>120</v>
      </c>
      <c r="AF4080" s="91">
        <v>5</v>
      </c>
      <c r="AG4080" s="91">
        <v>2</v>
      </c>
      <c r="AH4080" s="91">
        <v>9010330</v>
      </c>
      <c r="AI4080" s="91">
        <v>2</v>
      </c>
      <c r="AJ4080" s="91" t="s">
        <v>2814</v>
      </c>
      <c r="AK4080" s="91">
        <v>0</v>
      </c>
      <c r="AL4080" s="91">
        <v>0</v>
      </c>
      <c r="AM4080" s="91" t="s">
        <v>87</v>
      </c>
      <c r="AO4080" s="91">
        <v>0</v>
      </c>
      <c r="AP4080" s="91">
        <v>2</v>
      </c>
      <c r="AQ4080" s="91">
        <v>1236866</v>
      </c>
      <c r="AR4080" s="91" t="s">
        <v>87</v>
      </c>
      <c r="AU4080" s="93">
        <v>42060</v>
      </c>
      <c r="AW4080" s="91">
        <v>1</v>
      </c>
      <c r="AX4080" s="91">
        <v>0</v>
      </c>
      <c r="AZ4080" s="92">
        <v>36680</v>
      </c>
      <c r="BA4080" s="91" t="s">
        <v>183</v>
      </c>
      <c r="BB4080" s="92">
        <v>42057</v>
      </c>
      <c r="BC4080" s="91" t="s">
        <v>87</v>
      </c>
    </row>
    <row r="4081" spans="1:55">
      <c r="A4081" s="91">
        <f t="shared" si="63"/>
        <v>4080</v>
      </c>
      <c r="B4081" s="91">
        <v>5417002</v>
      </c>
      <c r="C4081" s="91">
        <v>70</v>
      </c>
      <c r="D4081" s="91">
        <v>99</v>
      </c>
      <c r="E4081" s="91">
        <v>54170</v>
      </c>
      <c r="F4081" s="91">
        <v>2</v>
      </c>
      <c r="G4081" s="91" t="s">
        <v>22583</v>
      </c>
      <c r="I4081" s="91" t="s">
        <v>33851</v>
      </c>
      <c r="J4081" s="91" t="s">
        <v>22583</v>
      </c>
      <c r="K4081" s="91" t="s">
        <v>6181</v>
      </c>
      <c r="L4081" s="91" t="s">
        <v>33852</v>
      </c>
      <c r="O4081" s="91" t="s">
        <v>33853</v>
      </c>
      <c r="P4081" s="91" t="s">
        <v>33854</v>
      </c>
      <c r="U4081" s="91">
        <v>1</v>
      </c>
      <c r="V4081" s="91">
        <v>500000</v>
      </c>
      <c r="W4081" s="91">
        <v>0</v>
      </c>
      <c r="X4081" s="91">
        <v>100</v>
      </c>
      <c r="Y4081" s="91">
        <v>120</v>
      </c>
      <c r="Z4081" s="91">
        <v>30</v>
      </c>
      <c r="AA4081" s="91">
        <v>70</v>
      </c>
      <c r="AB4081" s="91">
        <v>120</v>
      </c>
      <c r="AC4081" s="91">
        <v>0</v>
      </c>
      <c r="AD4081" s="91">
        <v>100</v>
      </c>
      <c r="AE4081" s="91">
        <v>120</v>
      </c>
      <c r="AF4081" s="91">
        <v>5</v>
      </c>
      <c r="AG4081" s="91">
        <v>313</v>
      </c>
      <c r="AH4081" s="91">
        <v>5520410</v>
      </c>
      <c r="AI4081" s="91">
        <v>1</v>
      </c>
      <c r="AJ4081" s="91" t="s">
        <v>33855</v>
      </c>
      <c r="AK4081" s="91">
        <v>0</v>
      </c>
      <c r="AL4081" s="91">
        <v>0</v>
      </c>
      <c r="AM4081" s="91" t="s">
        <v>87</v>
      </c>
      <c r="AO4081" s="91">
        <v>0</v>
      </c>
      <c r="AP4081" s="91">
        <v>2</v>
      </c>
      <c r="AQ4081" s="91">
        <v>1194544</v>
      </c>
      <c r="AR4081" s="91" t="s">
        <v>87</v>
      </c>
      <c r="AU4081" s="93">
        <v>42060</v>
      </c>
      <c r="AW4081" s="91">
        <v>1</v>
      </c>
      <c r="AX4081" s="91">
        <v>0</v>
      </c>
      <c r="AZ4081" s="92">
        <v>36680</v>
      </c>
      <c r="BA4081" s="91" t="s">
        <v>183</v>
      </c>
      <c r="BB4081" s="92">
        <v>42057</v>
      </c>
      <c r="BC4081" s="91" t="s">
        <v>87</v>
      </c>
    </row>
    <row r="4082" spans="1:55">
      <c r="A4082" s="91">
        <f t="shared" si="63"/>
        <v>4081</v>
      </c>
      <c r="B4082" s="91">
        <v>5417006</v>
      </c>
      <c r="C4082" s="91">
        <v>50</v>
      </c>
      <c r="D4082" s="91">
        <v>99</v>
      </c>
      <c r="E4082" s="91">
        <v>54170</v>
      </c>
      <c r="F4082" s="91">
        <v>6</v>
      </c>
      <c r="G4082" s="91" t="s">
        <v>22583</v>
      </c>
      <c r="I4082" s="91" t="s">
        <v>22584</v>
      </c>
      <c r="J4082" s="91" t="s">
        <v>22583</v>
      </c>
      <c r="K4082" s="91" t="s">
        <v>33856</v>
      </c>
      <c r="L4082" s="91" t="s">
        <v>33857</v>
      </c>
      <c r="O4082" s="91" t="s">
        <v>33858</v>
      </c>
      <c r="P4082" s="91" t="s">
        <v>87</v>
      </c>
      <c r="U4082" s="91">
        <v>1</v>
      </c>
      <c r="V4082" s="91">
        <v>500000</v>
      </c>
      <c r="W4082" s="91">
        <v>0</v>
      </c>
      <c r="X4082" s="91">
        <v>100</v>
      </c>
      <c r="Y4082" s="91">
        <v>120</v>
      </c>
      <c r="Z4082" s="91">
        <v>40</v>
      </c>
      <c r="AA4082" s="91">
        <v>60</v>
      </c>
      <c r="AB4082" s="91">
        <v>120</v>
      </c>
      <c r="AC4082" s="91">
        <v>40</v>
      </c>
      <c r="AD4082" s="91">
        <v>60</v>
      </c>
      <c r="AE4082" s="91">
        <v>120</v>
      </c>
      <c r="AF4082" s="91">
        <v>5</v>
      </c>
      <c r="AG4082" s="91">
        <v>313</v>
      </c>
      <c r="AH4082" s="91">
        <v>5520360</v>
      </c>
      <c r="AI4082" s="91">
        <v>1</v>
      </c>
      <c r="AJ4082" s="91" t="s">
        <v>22590</v>
      </c>
      <c r="AK4082" s="91">
        <v>0</v>
      </c>
      <c r="AL4082" s="91">
        <v>0</v>
      </c>
      <c r="AM4082" s="91" t="s">
        <v>87</v>
      </c>
      <c r="AO4082" s="91">
        <v>1</v>
      </c>
      <c r="AP4082" s="91">
        <v>2</v>
      </c>
      <c r="AQ4082" s="91">
        <v>1194544</v>
      </c>
      <c r="AR4082" s="91" t="s">
        <v>87</v>
      </c>
      <c r="AU4082" s="93">
        <v>42060</v>
      </c>
      <c r="AW4082" s="91">
        <v>1</v>
      </c>
      <c r="AX4082" s="91">
        <v>0</v>
      </c>
      <c r="AZ4082" s="92">
        <v>36680</v>
      </c>
      <c r="BA4082" s="91" t="s">
        <v>183</v>
      </c>
      <c r="BB4082" s="92">
        <v>42057</v>
      </c>
      <c r="BC4082" s="91" t="s">
        <v>87</v>
      </c>
    </row>
    <row r="4083" spans="1:55">
      <c r="A4083" s="91">
        <f t="shared" si="63"/>
        <v>4082</v>
      </c>
      <c r="B4083" s="91">
        <v>5453001</v>
      </c>
      <c r="C4083" s="91">
        <v>30</v>
      </c>
      <c r="D4083" s="91">
        <v>99</v>
      </c>
      <c r="E4083" s="91">
        <v>54530</v>
      </c>
      <c r="F4083" s="91">
        <v>1</v>
      </c>
      <c r="G4083" s="91" t="s">
        <v>33859</v>
      </c>
      <c r="I4083" s="91" t="s">
        <v>33860</v>
      </c>
      <c r="J4083" s="91" t="s">
        <v>33859</v>
      </c>
      <c r="K4083" s="91" t="s">
        <v>13883</v>
      </c>
      <c r="L4083" s="91" t="s">
        <v>33861</v>
      </c>
      <c r="M4083" s="91" t="s">
        <v>33862</v>
      </c>
      <c r="O4083" s="91" t="s">
        <v>33863</v>
      </c>
      <c r="P4083" s="91" t="s">
        <v>87</v>
      </c>
      <c r="U4083" s="91">
        <v>0</v>
      </c>
      <c r="V4083" s="91">
        <v>500000</v>
      </c>
      <c r="W4083" s="91">
        <v>0</v>
      </c>
      <c r="X4083" s="91">
        <v>100</v>
      </c>
      <c r="Y4083" s="91">
        <v>120</v>
      </c>
      <c r="Z4083" s="91">
        <v>40</v>
      </c>
      <c r="AA4083" s="91">
        <v>60</v>
      </c>
      <c r="AB4083" s="91">
        <v>120</v>
      </c>
      <c r="AC4083" s="91">
        <v>40</v>
      </c>
      <c r="AD4083" s="91">
        <v>60</v>
      </c>
      <c r="AE4083" s="91">
        <v>120</v>
      </c>
      <c r="AF4083" s="91">
        <v>5</v>
      </c>
      <c r="AG4083" s="91">
        <v>23</v>
      </c>
      <c r="AH4083" s="91">
        <v>2591574</v>
      </c>
      <c r="AI4083" s="91">
        <v>2</v>
      </c>
      <c r="AJ4083" s="91" t="s">
        <v>28149</v>
      </c>
      <c r="AK4083" s="91">
        <v>0</v>
      </c>
      <c r="AL4083" s="91">
        <v>0</v>
      </c>
      <c r="AM4083" s="91" t="s">
        <v>87</v>
      </c>
      <c r="AO4083" s="91">
        <v>0</v>
      </c>
      <c r="AP4083" s="91">
        <v>2</v>
      </c>
      <c r="AQ4083" s="91" t="s">
        <v>87</v>
      </c>
      <c r="AR4083" s="91" t="s">
        <v>87</v>
      </c>
      <c r="AW4083" s="91">
        <v>1</v>
      </c>
      <c r="AX4083" s="91">
        <v>0</v>
      </c>
      <c r="AZ4083" s="92">
        <v>36680</v>
      </c>
      <c r="BA4083" s="91" t="s">
        <v>183</v>
      </c>
      <c r="BB4083" s="92">
        <v>37580</v>
      </c>
      <c r="BC4083" s="91" t="s">
        <v>87</v>
      </c>
    </row>
    <row r="4084" spans="1:55">
      <c r="A4084" s="91">
        <f t="shared" si="63"/>
        <v>4083</v>
      </c>
      <c r="B4084" s="91">
        <v>5455001</v>
      </c>
      <c r="C4084" s="91">
        <v>70</v>
      </c>
      <c r="D4084" s="91">
        <v>99</v>
      </c>
      <c r="E4084" s="91">
        <v>54550</v>
      </c>
      <c r="F4084" s="91">
        <v>1</v>
      </c>
      <c r="G4084" s="91" t="s">
        <v>33864</v>
      </c>
      <c r="I4084" s="91" t="s">
        <v>33865</v>
      </c>
      <c r="J4084" s="91" t="s">
        <v>33864</v>
      </c>
      <c r="K4084" s="91" t="s">
        <v>435</v>
      </c>
      <c r="L4084" s="91" t="s">
        <v>33866</v>
      </c>
      <c r="O4084" s="91" t="s">
        <v>33867</v>
      </c>
      <c r="P4084" s="91" t="s">
        <v>33868</v>
      </c>
      <c r="R4084" s="91" t="s">
        <v>33869</v>
      </c>
      <c r="S4084" s="91" t="s">
        <v>33870</v>
      </c>
      <c r="T4084" s="91" t="s">
        <v>269</v>
      </c>
      <c r="U4084" s="91">
        <v>0</v>
      </c>
      <c r="V4084" s="91">
        <v>500000</v>
      </c>
      <c r="W4084" s="91">
        <v>0</v>
      </c>
      <c r="X4084" s="91">
        <v>100</v>
      </c>
      <c r="Y4084" s="91">
        <v>120</v>
      </c>
      <c r="Z4084" s="91">
        <v>40</v>
      </c>
      <c r="AA4084" s="91">
        <v>60</v>
      </c>
      <c r="AB4084" s="91">
        <v>120</v>
      </c>
      <c r="AC4084" s="91">
        <v>0</v>
      </c>
      <c r="AD4084" s="91">
        <v>100</v>
      </c>
      <c r="AE4084" s="91">
        <v>120</v>
      </c>
      <c r="AF4084" s="91">
        <v>9</v>
      </c>
      <c r="AG4084" s="91">
        <v>101</v>
      </c>
      <c r="AH4084" s="91">
        <v>257202</v>
      </c>
      <c r="AI4084" s="91">
        <v>2</v>
      </c>
      <c r="AJ4084" s="91" t="s">
        <v>33871</v>
      </c>
      <c r="AK4084" s="91">
        <v>0</v>
      </c>
      <c r="AL4084" s="91">
        <v>0</v>
      </c>
      <c r="AM4084" s="91" t="s">
        <v>87</v>
      </c>
      <c r="AO4084" s="91">
        <v>0</v>
      </c>
      <c r="AP4084" s="91">
        <v>2</v>
      </c>
      <c r="AQ4084" s="91" t="s">
        <v>87</v>
      </c>
      <c r="AR4084" s="91" t="s">
        <v>87</v>
      </c>
      <c r="AW4084" s="91">
        <v>1</v>
      </c>
      <c r="AX4084" s="91">
        <v>0</v>
      </c>
      <c r="AZ4084" s="92">
        <v>36680</v>
      </c>
      <c r="BA4084" s="91" t="s">
        <v>183</v>
      </c>
      <c r="BB4084" s="92">
        <v>38313</v>
      </c>
      <c r="BC4084" s="91" t="s">
        <v>87</v>
      </c>
    </row>
    <row r="4085" spans="1:55">
      <c r="A4085" s="91">
        <f t="shared" si="63"/>
        <v>4084</v>
      </c>
      <c r="B4085" s="91">
        <v>5495005</v>
      </c>
      <c r="C4085" s="91">
        <v>70</v>
      </c>
      <c r="D4085" s="91">
        <v>99</v>
      </c>
      <c r="E4085" s="91">
        <v>54950</v>
      </c>
      <c r="F4085" s="91">
        <v>5</v>
      </c>
      <c r="G4085" s="91" t="s">
        <v>2831</v>
      </c>
      <c r="I4085" s="91" t="s">
        <v>33872</v>
      </c>
      <c r="J4085" s="91" t="s">
        <v>2831</v>
      </c>
      <c r="K4085" s="91" t="s">
        <v>985</v>
      </c>
      <c r="L4085" s="91" t="s">
        <v>33873</v>
      </c>
      <c r="M4085" s="91" t="s">
        <v>33874</v>
      </c>
      <c r="O4085" s="91" t="s">
        <v>33875</v>
      </c>
      <c r="P4085" s="91" t="s">
        <v>33876</v>
      </c>
      <c r="U4085" s="91">
        <v>1</v>
      </c>
      <c r="V4085" s="91">
        <v>500000</v>
      </c>
      <c r="W4085" s="91">
        <v>0</v>
      </c>
      <c r="X4085" s="91">
        <v>100</v>
      </c>
      <c r="Y4085" s="91">
        <v>120</v>
      </c>
      <c r="Z4085" s="91">
        <v>40</v>
      </c>
      <c r="AA4085" s="91">
        <v>60</v>
      </c>
      <c r="AB4085" s="91">
        <v>120</v>
      </c>
      <c r="AC4085" s="91">
        <v>0</v>
      </c>
      <c r="AD4085" s="91">
        <v>100</v>
      </c>
      <c r="AE4085" s="91">
        <v>120</v>
      </c>
      <c r="AF4085" s="91">
        <v>5</v>
      </c>
      <c r="AG4085" s="91">
        <v>55</v>
      </c>
      <c r="AH4085" s="91">
        <v>4173343</v>
      </c>
      <c r="AI4085" s="91">
        <v>1</v>
      </c>
      <c r="AJ4085" s="91" t="s">
        <v>33877</v>
      </c>
      <c r="AK4085" s="91">
        <v>0</v>
      </c>
      <c r="AL4085" s="91">
        <v>0</v>
      </c>
      <c r="AM4085" s="91" t="s">
        <v>87</v>
      </c>
      <c r="AO4085" s="91">
        <v>0</v>
      </c>
      <c r="AP4085" s="91">
        <v>2</v>
      </c>
      <c r="AQ4085" s="91">
        <v>1102790</v>
      </c>
      <c r="AR4085" s="91" t="s">
        <v>87</v>
      </c>
      <c r="AU4085" s="93">
        <v>42060</v>
      </c>
      <c r="AW4085" s="91">
        <v>1</v>
      </c>
      <c r="AX4085" s="91">
        <v>0</v>
      </c>
      <c r="AZ4085" s="92">
        <v>36680</v>
      </c>
      <c r="BA4085" s="91" t="s">
        <v>183</v>
      </c>
      <c r="BB4085" s="92">
        <v>42057</v>
      </c>
      <c r="BC4085" s="91" t="s">
        <v>87</v>
      </c>
    </row>
    <row r="4086" spans="1:55">
      <c r="A4086" s="91">
        <f t="shared" si="63"/>
        <v>4085</v>
      </c>
      <c r="B4086" s="91">
        <v>5637001</v>
      </c>
      <c r="C4086" s="91">
        <v>70</v>
      </c>
      <c r="D4086" s="91">
        <v>99</v>
      </c>
      <c r="E4086" s="91">
        <v>56370</v>
      </c>
      <c r="F4086" s="91">
        <v>1</v>
      </c>
      <c r="G4086" s="91" t="s">
        <v>2865</v>
      </c>
      <c r="H4086" s="91" t="s">
        <v>33878</v>
      </c>
      <c r="I4086" s="91" t="s">
        <v>2864</v>
      </c>
      <c r="J4086" s="91" t="s">
        <v>33879</v>
      </c>
      <c r="K4086" s="91" t="s">
        <v>33880</v>
      </c>
      <c r="L4086" s="91" t="s">
        <v>33881</v>
      </c>
      <c r="O4086" s="91" t="s">
        <v>33882</v>
      </c>
      <c r="P4086" s="91" t="s">
        <v>33883</v>
      </c>
      <c r="R4086" s="91" t="s">
        <v>33884</v>
      </c>
      <c r="S4086" s="91" t="s">
        <v>33885</v>
      </c>
      <c r="T4086" s="91" t="s">
        <v>931</v>
      </c>
      <c r="U4086" s="91">
        <v>1</v>
      </c>
      <c r="V4086" s="91">
        <v>500000</v>
      </c>
      <c r="W4086" s="91">
        <v>0</v>
      </c>
      <c r="X4086" s="91">
        <v>100</v>
      </c>
      <c r="Y4086" s="91">
        <v>120</v>
      </c>
      <c r="Z4086" s="91">
        <v>40</v>
      </c>
      <c r="AA4086" s="91">
        <v>60</v>
      </c>
      <c r="AB4086" s="91">
        <v>120</v>
      </c>
      <c r="AC4086" s="91">
        <v>0</v>
      </c>
      <c r="AD4086" s="91">
        <v>100</v>
      </c>
      <c r="AE4086" s="91">
        <v>120</v>
      </c>
      <c r="AF4086" s="91">
        <v>5</v>
      </c>
      <c r="AG4086" s="91">
        <v>147</v>
      </c>
      <c r="AH4086" s="91">
        <v>7707696</v>
      </c>
      <c r="AI4086" s="91">
        <v>1</v>
      </c>
      <c r="AJ4086" s="91" t="s">
        <v>2870</v>
      </c>
      <c r="AK4086" s="91">
        <v>0</v>
      </c>
      <c r="AL4086" s="91">
        <v>0</v>
      </c>
      <c r="AM4086" s="91" t="s">
        <v>87</v>
      </c>
      <c r="AO4086" s="91">
        <v>1</v>
      </c>
      <c r="AP4086" s="91">
        <v>2</v>
      </c>
      <c r="AQ4086" s="91">
        <v>1586235</v>
      </c>
      <c r="AR4086" s="91" t="s">
        <v>87</v>
      </c>
      <c r="AU4086" s="93">
        <v>42060</v>
      </c>
      <c r="AW4086" s="91">
        <v>1</v>
      </c>
      <c r="AX4086" s="91">
        <v>0</v>
      </c>
      <c r="AZ4086" s="92">
        <v>36680</v>
      </c>
      <c r="BA4086" s="91" t="s">
        <v>183</v>
      </c>
      <c r="BB4086" s="92">
        <v>42057</v>
      </c>
      <c r="BC4086" s="91" t="s">
        <v>87</v>
      </c>
    </row>
    <row r="4087" spans="1:55">
      <c r="A4087" s="91">
        <f t="shared" si="63"/>
        <v>4086</v>
      </c>
      <c r="B4087" s="91">
        <v>5642008</v>
      </c>
      <c r="C4087" s="91">
        <v>70</v>
      </c>
      <c r="D4087" s="91">
        <v>99</v>
      </c>
      <c r="E4087" s="91">
        <v>56420</v>
      </c>
      <c r="F4087" s="91">
        <v>8</v>
      </c>
      <c r="G4087" s="91" t="s">
        <v>2878</v>
      </c>
      <c r="H4087" s="91" t="s">
        <v>1659</v>
      </c>
      <c r="I4087" s="91" t="s">
        <v>2872</v>
      </c>
      <c r="J4087" s="91" t="s">
        <v>2873</v>
      </c>
      <c r="K4087" s="91" t="s">
        <v>399</v>
      </c>
      <c r="L4087" s="91" t="s">
        <v>33886</v>
      </c>
      <c r="M4087" s="91" t="s">
        <v>33887</v>
      </c>
      <c r="O4087" s="91" t="s">
        <v>33888</v>
      </c>
      <c r="P4087" s="91" t="s">
        <v>33889</v>
      </c>
      <c r="U4087" s="91">
        <v>1</v>
      </c>
      <c r="V4087" s="91">
        <v>500000</v>
      </c>
      <c r="W4087" s="91">
        <v>0</v>
      </c>
      <c r="X4087" s="91">
        <v>100</v>
      </c>
      <c r="Y4087" s="91">
        <v>120</v>
      </c>
      <c r="Z4087" s="91">
        <v>40</v>
      </c>
      <c r="AA4087" s="91">
        <v>60</v>
      </c>
      <c r="AB4087" s="91">
        <v>120</v>
      </c>
      <c r="AC4087" s="91">
        <v>0</v>
      </c>
      <c r="AD4087" s="91">
        <v>100</v>
      </c>
      <c r="AE4087" s="91">
        <v>120</v>
      </c>
      <c r="AF4087" s="91">
        <v>5</v>
      </c>
      <c r="AG4087" s="91">
        <v>103</v>
      </c>
      <c r="AH4087" s="91">
        <v>6432200</v>
      </c>
      <c r="AI4087" s="91">
        <v>1</v>
      </c>
      <c r="AJ4087" s="91" t="s">
        <v>2877</v>
      </c>
      <c r="AK4087" s="91">
        <v>0</v>
      </c>
      <c r="AL4087" s="91">
        <v>0</v>
      </c>
      <c r="AM4087" s="91" t="s">
        <v>87</v>
      </c>
      <c r="AO4087" s="91">
        <v>0</v>
      </c>
      <c r="AP4087" s="91">
        <v>2</v>
      </c>
      <c r="AQ4087" s="91">
        <v>1574906</v>
      </c>
      <c r="AR4087" s="91" t="s">
        <v>87</v>
      </c>
      <c r="AU4087" s="93">
        <v>42060</v>
      </c>
      <c r="AW4087" s="91">
        <v>1</v>
      </c>
      <c r="AX4087" s="91">
        <v>0</v>
      </c>
      <c r="AY4087" s="91">
        <v>0</v>
      </c>
      <c r="AZ4087" s="92">
        <v>36680</v>
      </c>
      <c r="BA4087" s="91" t="s">
        <v>183</v>
      </c>
      <c r="BB4087" s="92">
        <v>42145</v>
      </c>
      <c r="BC4087" s="91" t="s">
        <v>87</v>
      </c>
    </row>
    <row r="4088" spans="1:55">
      <c r="A4088" s="91">
        <f t="shared" si="63"/>
        <v>4087</v>
      </c>
      <c r="B4088" s="91">
        <v>5642010</v>
      </c>
      <c r="C4088" s="91">
        <v>62</v>
      </c>
      <c r="D4088" s="91">
        <v>99</v>
      </c>
      <c r="E4088" s="91">
        <v>56420</v>
      </c>
      <c r="F4088" s="91">
        <v>10</v>
      </c>
      <c r="G4088" s="91" t="s">
        <v>2878</v>
      </c>
      <c r="H4088" s="91" t="s">
        <v>801</v>
      </c>
      <c r="I4088" s="91" t="s">
        <v>17618</v>
      </c>
      <c r="J4088" s="91" t="s">
        <v>2873</v>
      </c>
      <c r="K4088" s="91" t="s">
        <v>2874</v>
      </c>
      <c r="L4088" s="91" t="s">
        <v>33890</v>
      </c>
      <c r="M4088" s="91" t="s">
        <v>33891</v>
      </c>
      <c r="O4088" s="91" t="s">
        <v>33892</v>
      </c>
      <c r="P4088" s="91" t="s">
        <v>33893</v>
      </c>
      <c r="U4088" s="91">
        <v>0</v>
      </c>
      <c r="V4088" s="91">
        <v>0</v>
      </c>
      <c r="W4088" s="91">
        <v>0</v>
      </c>
      <c r="X4088" s="91">
        <v>100</v>
      </c>
      <c r="Y4088" s="91">
        <v>120</v>
      </c>
      <c r="Z4088" s="91">
        <v>40</v>
      </c>
      <c r="AA4088" s="91">
        <v>60</v>
      </c>
      <c r="AB4088" s="91">
        <v>120</v>
      </c>
      <c r="AC4088" s="91">
        <v>0</v>
      </c>
      <c r="AD4088" s="91">
        <v>0</v>
      </c>
      <c r="AE4088" s="91">
        <v>0</v>
      </c>
      <c r="AF4088" s="91">
        <v>5</v>
      </c>
      <c r="AG4088" s="91">
        <v>103</v>
      </c>
      <c r="AH4088" s="91">
        <v>6432400</v>
      </c>
      <c r="AI4088" s="91">
        <v>1</v>
      </c>
      <c r="AJ4088" s="91" t="s">
        <v>2877</v>
      </c>
      <c r="AK4088" s="91">
        <v>0</v>
      </c>
      <c r="AL4088" s="91">
        <v>0</v>
      </c>
      <c r="AM4088" s="91" t="s">
        <v>87</v>
      </c>
      <c r="AO4088" s="91">
        <v>0</v>
      </c>
      <c r="AP4088" s="91">
        <v>2</v>
      </c>
      <c r="AQ4088" s="91" t="s">
        <v>87</v>
      </c>
      <c r="AR4088" s="91" t="s">
        <v>87</v>
      </c>
      <c r="AW4088" s="91">
        <v>1</v>
      </c>
      <c r="AX4088" s="91">
        <v>0</v>
      </c>
      <c r="AY4088" s="91">
        <v>0</v>
      </c>
      <c r="AZ4088" s="92">
        <v>37383</v>
      </c>
      <c r="BA4088" s="91" t="s">
        <v>183</v>
      </c>
      <c r="BB4088" s="92">
        <v>42605</v>
      </c>
      <c r="BC4088" s="91" t="s">
        <v>87</v>
      </c>
    </row>
    <row r="4089" spans="1:55">
      <c r="A4089" s="91">
        <f t="shared" si="63"/>
        <v>4088</v>
      </c>
      <c r="B4089" s="91">
        <v>5653001</v>
      </c>
      <c r="C4089" s="91">
        <v>70</v>
      </c>
      <c r="D4089" s="91">
        <v>99</v>
      </c>
      <c r="E4089" s="91">
        <v>56530</v>
      </c>
      <c r="F4089" s="91">
        <v>1</v>
      </c>
      <c r="G4089" s="91" t="s">
        <v>33894</v>
      </c>
      <c r="I4089" s="91" t="s">
        <v>33895</v>
      </c>
      <c r="J4089" s="91" t="s">
        <v>33894</v>
      </c>
      <c r="K4089" s="91" t="s">
        <v>6222</v>
      </c>
      <c r="L4089" s="91" t="s">
        <v>33896</v>
      </c>
      <c r="M4089" s="91" t="s">
        <v>33897</v>
      </c>
      <c r="O4089" s="91" t="s">
        <v>33898</v>
      </c>
      <c r="P4089" s="91" t="s">
        <v>33899</v>
      </c>
      <c r="U4089" s="91">
        <v>1</v>
      </c>
      <c r="V4089" s="91">
        <v>500000</v>
      </c>
      <c r="W4089" s="91">
        <v>0</v>
      </c>
      <c r="X4089" s="91">
        <v>100</v>
      </c>
      <c r="Y4089" s="91">
        <v>120</v>
      </c>
      <c r="Z4089" s="91">
        <v>40</v>
      </c>
      <c r="AA4089" s="91">
        <v>60</v>
      </c>
      <c r="AB4089" s="91">
        <v>120</v>
      </c>
      <c r="AC4089" s="91">
        <v>0</v>
      </c>
      <c r="AD4089" s="91">
        <v>100</v>
      </c>
      <c r="AE4089" s="91">
        <v>120</v>
      </c>
      <c r="AF4089" s="91">
        <v>5</v>
      </c>
      <c r="AG4089" s="91">
        <v>540</v>
      </c>
      <c r="AH4089" s="91">
        <v>9001230</v>
      </c>
      <c r="AI4089" s="91">
        <v>2</v>
      </c>
      <c r="AJ4089" s="91" t="s">
        <v>33900</v>
      </c>
      <c r="AK4089" s="91">
        <v>0</v>
      </c>
      <c r="AL4089" s="91">
        <v>0</v>
      </c>
      <c r="AM4089" s="91" t="s">
        <v>87</v>
      </c>
      <c r="AO4089" s="91">
        <v>0</v>
      </c>
      <c r="AP4089" s="91">
        <v>2</v>
      </c>
      <c r="AQ4089" s="91">
        <v>1280652</v>
      </c>
      <c r="AR4089" s="91" t="s">
        <v>87</v>
      </c>
      <c r="AU4089" s="93">
        <v>42060</v>
      </c>
      <c r="AW4089" s="91">
        <v>1</v>
      </c>
      <c r="AX4089" s="91">
        <v>0</v>
      </c>
      <c r="AZ4089" s="92">
        <v>36680</v>
      </c>
      <c r="BA4089" s="91" t="s">
        <v>183</v>
      </c>
      <c r="BB4089" s="92">
        <v>42057</v>
      </c>
      <c r="BC4089" s="91" t="s">
        <v>87</v>
      </c>
    </row>
    <row r="4090" spans="1:55">
      <c r="A4090" s="91">
        <f t="shared" si="63"/>
        <v>4089</v>
      </c>
      <c r="B4090" s="91">
        <v>5898001</v>
      </c>
      <c r="C4090" s="91">
        <v>70</v>
      </c>
      <c r="D4090" s="91">
        <v>99</v>
      </c>
      <c r="E4090" s="91">
        <v>58980</v>
      </c>
      <c r="F4090" s="91">
        <v>1</v>
      </c>
      <c r="G4090" s="91" t="s">
        <v>33901</v>
      </c>
      <c r="I4090" s="91" t="s">
        <v>33902</v>
      </c>
      <c r="J4090" s="91" t="s">
        <v>33903</v>
      </c>
      <c r="K4090" s="91" t="s">
        <v>33904</v>
      </c>
      <c r="L4090" s="91" t="s">
        <v>33905</v>
      </c>
      <c r="M4090" s="91" t="s">
        <v>33906</v>
      </c>
      <c r="O4090" s="91" t="s">
        <v>33907</v>
      </c>
      <c r="P4090" s="91" t="s">
        <v>33908</v>
      </c>
      <c r="U4090" s="91">
        <v>1</v>
      </c>
      <c r="V4090" s="91">
        <v>500000</v>
      </c>
      <c r="W4090" s="91">
        <v>0</v>
      </c>
      <c r="X4090" s="91">
        <v>100</v>
      </c>
      <c r="Y4090" s="91">
        <v>120</v>
      </c>
      <c r="Z4090" s="91">
        <v>40</v>
      </c>
      <c r="AA4090" s="91">
        <v>60</v>
      </c>
      <c r="AB4090" s="91">
        <v>120</v>
      </c>
      <c r="AC4090" s="91">
        <v>0</v>
      </c>
      <c r="AD4090" s="91">
        <v>100</v>
      </c>
      <c r="AE4090" s="91">
        <v>120</v>
      </c>
      <c r="AF4090" s="91">
        <v>5</v>
      </c>
      <c r="AG4090" s="91">
        <v>34</v>
      </c>
      <c r="AH4090" s="91">
        <v>105593</v>
      </c>
      <c r="AI4090" s="91">
        <v>2</v>
      </c>
      <c r="AJ4090" s="91" t="s">
        <v>33909</v>
      </c>
      <c r="AK4090" s="91">
        <v>0</v>
      </c>
      <c r="AL4090" s="91">
        <v>0</v>
      </c>
      <c r="AM4090" s="91" t="s">
        <v>87</v>
      </c>
      <c r="AO4090" s="91">
        <v>0</v>
      </c>
      <c r="AP4090" s="91">
        <v>2</v>
      </c>
      <c r="AQ4090" s="91">
        <v>1005141</v>
      </c>
      <c r="AR4090" s="91" t="s">
        <v>87</v>
      </c>
      <c r="AU4090" s="93">
        <v>42060</v>
      </c>
      <c r="AW4090" s="91">
        <v>1</v>
      </c>
      <c r="AX4090" s="91">
        <v>0</v>
      </c>
      <c r="AZ4090" s="92">
        <v>36680</v>
      </c>
      <c r="BA4090" s="91" t="s">
        <v>183</v>
      </c>
      <c r="BB4090" s="92">
        <v>42057</v>
      </c>
      <c r="BC4090" s="91" t="s">
        <v>87</v>
      </c>
    </row>
    <row r="4091" spans="1:55">
      <c r="A4091" s="91">
        <f t="shared" si="63"/>
        <v>4090</v>
      </c>
      <c r="B4091" s="91">
        <v>5916002</v>
      </c>
      <c r="C4091" s="91">
        <v>40</v>
      </c>
      <c r="D4091" s="91">
        <v>99</v>
      </c>
      <c r="E4091" s="91">
        <v>59160</v>
      </c>
      <c r="F4091" s="91">
        <v>2</v>
      </c>
      <c r="G4091" s="91" t="s">
        <v>33910</v>
      </c>
      <c r="I4091" s="91" t="s">
        <v>33911</v>
      </c>
      <c r="J4091" s="91" t="s">
        <v>33912</v>
      </c>
      <c r="K4091" s="91" t="s">
        <v>20548</v>
      </c>
      <c r="L4091" s="91" t="s">
        <v>33913</v>
      </c>
      <c r="O4091" s="91" t="s">
        <v>33914</v>
      </c>
      <c r="P4091" s="91" t="s">
        <v>87</v>
      </c>
      <c r="U4091" s="91">
        <v>0</v>
      </c>
      <c r="V4091" s="91">
        <v>500000</v>
      </c>
      <c r="W4091" s="91">
        <v>0</v>
      </c>
      <c r="X4091" s="91">
        <v>0</v>
      </c>
      <c r="Y4091" s="91">
        <v>0</v>
      </c>
      <c r="Z4091" s="91">
        <v>0</v>
      </c>
      <c r="AA4091" s="91">
        <v>0</v>
      </c>
      <c r="AB4091" s="91">
        <v>0</v>
      </c>
      <c r="AC4091" s="91">
        <v>40</v>
      </c>
      <c r="AD4091" s="91">
        <v>60</v>
      </c>
      <c r="AE4091" s="91">
        <v>120</v>
      </c>
      <c r="AF4091" s="91">
        <v>1</v>
      </c>
      <c r="AG4091" s="91">
        <v>540</v>
      </c>
      <c r="AH4091" s="91">
        <v>1085123</v>
      </c>
      <c r="AI4091" s="91">
        <v>1</v>
      </c>
      <c r="AJ4091" s="91" t="s">
        <v>33915</v>
      </c>
      <c r="AK4091" s="91">
        <v>0</v>
      </c>
      <c r="AL4091" s="91">
        <v>0</v>
      </c>
      <c r="AM4091" s="91" t="s">
        <v>87</v>
      </c>
      <c r="AO4091" s="91">
        <v>0</v>
      </c>
      <c r="AP4091" s="91">
        <v>2</v>
      </c>
      <c r="AQ4091" s="91" t="s">
        <v>87</v>
      </c>
      <c r="AR4091" s="91" t="s">
        <v>87</v>
      </c>
      <c r="AW4091" s="91">
        <v>1</v>
      </c>
      <c r="AX4091" s="91">
        <v>0</v>
      </c>
      <c r="AZ4091" s="92">
        <v>36680</v>
      </c>
      <c r="BA4091" s="91" t="s">
        <v>183</v>
      </c>
      <c r="BB4091" s="92">
        <v>38434</v>
      </c>
      <c r="BC4091" s="91" t="s">
        <v>87</v>
      </c>
    </row>
    <row r="4092" spans="1:55">
      <c r="A4092" s="91">
        <f t="shared" si="63"/>
        <v>4091</v>
      </c>
      <c r="B4092" s="91">
        <v>5974501</v>
      </c>
      <c r="C4092" s="91">
        <v>70</v>
      </c>
      <c r="D4092" s="91">
        <v>99</v>
      </c>
      <c r="E4092" s="91">
        <v>59745</v>
      </c>
      <c r="F4092" s="91">
        <v>1</v>
      </c>
      <c r="G4092" s="91" t="s">
        <v>33916</v>
      </c>
      <c r="I4092" s="91" t="s">
        <v>33917</v>
      </c>
      <c r="J4092" s="91" t="s">
        <v>33916</v>
      </c>
      <c r="K4092" s="91" t="s">
        <v>809</v>
      </c>
      <c r="L4092" s="91" t="s">
        <v>33918</v>
      </c>
      <c r="O4092" s="91" t="s">
        <v>33919</v>
      </c>
      <c r="P4092" s="91" t="s">
        <v>33920</v>
      </c>
      <c r="U4092" s="91">
        <v>0</v>
      </c>
      <c r="V4092" s="91">
        <v>500000</v>
      </c>
      <c r="W4092" s="91">
        <v>0</v>
      </c>
      <c r="X4092" s="91">
        <v>100</v>
      </c>
      <c r="Y4092" s="91">
        <v>120</v>
      </c>
      <c r="Z4092" s="91">
        <v>40</v>
      </c>
      <c r="AA4092" s="91">
        <v>60</v>
      </c>
      <c r="AB4092" s="91">
        <v>120</v>
      </c>
      <c r="AC4092" s="91">
        <v>0</v>
      </c>
      <c r="AD4092" s="91">
        <v>100</v>
      </c>
      <c r="AE4092" s="91">
        <v>120</v>
      </c>
      <c r="AF4092" s="91">
        <v>169</v>
      </c>
      <c r="AG4092" s="91">
        <v>105</v>
      </c>
      <c r="AH4092" s="91">
        <v>618225</v>
      </c>
      <c r="AI4092" s="91">
        <v>2</v>
      </c>
      <c r="AJ4092" s="91" t="s">
        <v>33921</v>
      </c>
      <c r="AK4092" s="91">
        <v>0</v>
      </c>
      <c r="AL4092" s="91">
        <v>0</v>
      </c>
      <c r="AM4092" s="91" t="s">
        <v>87</v>
      </c>
      <c r="AO4092" s="91">
        <v>0</v>
      </c>
      <c r="AP4092" s="91">
        <v>2</v>
      </c>
      <c r="AQ4092" s="91" t="s">
        <v>87</v>
      </c>
      <c r="AR4092" s="91" t="s">
        <v>87</v>
      </c>
      <c r="AW4092" s="91">
        <v>1</v>
      </c>
      <c r="AX4092" s="91">
        <v>0</v>
      </c>
      <c r="AZ4092" s="92">
        <v>36680</v>
      </c>
      <c r="BA4092" s="91" t="s">
        <v>183</v>
      </c>
      <c r="BB4092" s="92">
        <v>41298</v>
      </c>
      <c r="BC4092" s="91" t="s">
        <v>87</v>
      </c>
    </row>
    <row r="4093" spans="1:55">
      <c r="A4093" s="91">
        <f t="shared" si="63"/>
        <v>4092</v>
      </c>
      <c r="B4093" s="91">
        <v>5975001</v>
      </c>
      <c r="C4093" s="91">
        <v>70</v>
      </c>
      <c r="D4093" s="91">
        <v>99</v>
      </c>
      <c r="E4093" s="91">
        <v>59750</v>
      </c>
      <c r="F4093" s="91">
        <v>1</v>
      </c>
      <c r="G4093" s="91" t="s">
        <v>3004</v>
      </c>
      <c r="H4093" s="91" t="s">
        <v>108</v>
      </c>
      <c r="I4093" s="91" t="s">
        <v>3005</v>
      </c>
      <c r="J4093" s="91" t="s">
        <v>3004</v>
      </c>
      <c r="K4093" s="91" t="s">
        <v>33922</v>
      </c>
      <c r="L4093" s="91" t="s">
        <v>33923</v>
      </c>
      <c r="O4093" s="91" t="s">
        <v>33924</v>
      </c>
      <c r="P4093" s="91" t="s">
        <v>33925</v>
      </c>
      <c r="U4093" s="91">
        <v>1</v>
      </c>
      <c r="V4093" s="91">
        <v>500000</v>
      </c>
      <c r="W4093" s="91">
        <v>0</v>
      </c>
      <c r="X4093" s="91">
        <v>100</v>
      </c>
      <c r="Y4093" s="91">
        <v>120</v>
      </c>
      <c r="Z4093" s="91">
        <v>40</v>
      </c>
      <c r="AA4093" s="91">
        <v>60</v>
      </c>
      <c r="AB4093" s="91">
        <v>120</v>
      </c>
      <c r="AC4093" s="91">
        <v>0</v>
      </c>
      <c r="AD4093" s="91">
        <v>100</v>
      </c>
      <c r="AE4093" s="91">
        <v>120</v>
      </c>
      <c r="AF4093" s="91">
        <v>5</v>
      </c>
      <c r="AG4093" s="91">
        <v>809</v>
      </c>
      <c r="AH4093" s="91">
        <v>1057623</v>
      </c>
      <c r="AI4093" s="91">
        <v>1</v>
      </c>
      <c r="AJ4093" s="91" t="s">
        <v>33926</v>
      </c>
      <c r="AK4093" s="91">
        <v>0</v>
      </c>
      <c r="AL4093" s="91">
        <v>0</v>
      </c>
      <c r="AM4093" s="91" t="s">
        <v>87</v>
      </c>
      <c r="AO4093" s="91">
        <v>1</v>
      </c>
      <c r="AP4093" s="91">
        <v>2</v>
      </c>
      <c r="AQ4093" s="91">
        <v>1585267</v>
      </c>
      <c r="AR4093" s="91" t="s">
        <v>87</v>
      </c>
      <c r="AU4093" s="93">
        <v>42060</v>
      </c>
      <c r="AW4093" s="91">
        <v>1</v>
      </c>
      <c r="AX4093" s="91">
        <v>0</v>
      </c>
      <c r="AZ4093" s="92">
        <v>36680</v>
      </c>
      <c r="BA4093" s="91" t="s">
        <v>183</v>
      </c>
      <c r="BB4093" s="92">
        <v>42057</v>
      </c>
      <c r="BC4093" s="91" t="s">
        <v>87</v>
      </c>
    </row>
    <row r="4094" spans="1:55">
      <c r="A4094" s="91">
        <f t="shared" si="63"/>
        <v>4093</v>
      </c>
      <c r="B4094" s="91">
        <v>6097001</v>
      </c>
      <c r="C4094" s="91">
        <v>70</v>
      </c>
      <c r="D4094" s="91">
        <v>99</v>
      </c>
      <c r="E4094" s="91">
        <v>60970</v>
      </c>
      <c r="F4094" s="91">
        <v>1</v>
      </c>
      <c r="G4094" s="91" t="s">
        <v>33927</v>
      </c>
      <c r="I4094" s="91" t="s">
        <v>22816</v>
      </c>
      <c r="J4094" s="91" t="s">
        <v>33927</v>
      </c>
      <c r="K4094" s="91" t="s">
        <v>33928</v>
      </c>
      <c r="L4094" s="91" t="s">
        <v>33929</v>
      </c>
      <c r="O4094" s="91" t="s">
        <v>33930</v>
      </c>
      <c r="P4094" s="91" t="s">
        <v>87</v>
      </c>
      <c r="U4094" s="91">
        <v>0</v>
      </c>
      <c r="V4094" s="91">
        <v>500000</v>
      </c>
      <c r="W4094" s="91">
        <v>0</v>
      </c>
      <c r="X4094" s="91">
        <v>100</v>
      </c>
      <c r="Y4094" s="91">
        <v>120</v>
      </c>
      <c r="Z4094" s="91">
        <v>40</v>
      </c>
      <c r="AA4094" s="91">
        <v>60</v>
      </c>
      <c r="AB4094" s="91">
        <v>120</v>
      </c>
      <c r="AC4094" s="91">
        <v>100</v>
      </c>
      <c r="AD4094" s="91">
        <v>0</v>
      </c>
      <c r="AE4094" s="91">
        <v>0</v>
      </c>
      <c r="AF4094" s="91">
        <v>5</v>
      </c>
      <c r="AG4094" s="91">
        <v>415</v>
      </c>
      <c r="AH4094" s="91">
        <v>9001937</v>
      </c>
      <c r="AI4094" s="91">
        <v>2</v>
      </c>
      <c r="AJ4094" s="91" t="s">
        <v>33931</v>
      </c>
      <c r="AK4094" s="91">
        <v>0</v>
      </c>
      <c r="AL4094" s="91">
        <v>0</v>
      </c>
      <c r="AM4094" s="91" t="s">
        <v>87</v>
      </c>
      <c r="AO4094" s="91">
        <v>0</v>
      </c>
      <c r="AP4094" s="91">
        <v>2</v>
      </c>
      <c r="AQ4094" s="91" t="s">
        <v>87</v>
      </c>
      <c r="AR4094" s="91" t="s">
        <v>87</v>
      </c>
      <c r="AW4094" s="91">
        <v>1</v>
      </c>
      <c r="AX4094" s="91">
        <v>0</v>
      </c>
      <c r="AZ4094" s="92">
        <v>36680</v>
      </c>
      <c r="BA4094" s="91" t="s">
        <v>183</v>
      </c>
      <c r="BB4094" s="92">
        <v>38583</v>
      </c>
      <c r="BC4094" s="91" t="s">
        <v>87</v>
      </c>
    </row>
    <row r="4095" spans="1:55">
      <c r="A4095" s="91">
        <f t="shared" si="63"/>
        <v>4094</v>
      </c>
      <c r="B4095" s="91">
        <v>6152002</v>
      </c>
      <c r="C4095" s="91">
        <v>70</v>
      </c>
      <c r="D4095" s="91">
        <v>99</v>
      </c>
      <c r="E4095" s="91">
        <v>61520</v>
      </c>
      <c r="F4095" s="91">
        <v>2</v>
      </c>
      <c r="G4095" s="91" t="s">
        <v>33932</v>
      </c>
      <c r="I4095" s="91" t="s">
        <v>33933</v>
      </c>
      <c r="K4095" s="91" t="s">
        <v>5654</v>
      </c>
      <c r="L4095" s="91" t="s">
        <v>33934</v>
      </c>
      <c r="M4095" s="91" t="s">
        <v>33935</v>
      </c>
      <c r="O4095" s="91" t="s">
        <v>33936</v>
      </c>
      <c r="P4095" s="91" t="s">
        <v>33937</v>
      </c>
      <c r="U4095" s="91">
        <v>0</v>
      </c>
      <c r="V4095" s="91">
        <v>500000</v>
      </c>
      <c r="W4095" s="91">
        <v>0</v>
      </c>
      <c r="X4095" s="91">
        <v>100</v>
      </c>
      <c r="Y4095" s="91">
        <v>120</v>
      </c>
      <c r="Z4095" s="91">
        <v>40</v>
      </c>
      <c r="AA4095" s="91">
        <v>60</v>
      </c>
      <c r="AB4095" s="91">
        <v>120</v>
      </c>
      <c r="AC4095" s="91">
        <v>0</v>
      </c>
      <c r="AD4095" s="91">
        <v>100</v>
      </c>
      <c r="AE4095" s="91">
        <v>120</v>
      </c>
      <c r="AF4095" s="91">
        <v>9</v>
      </c>
      <c r="AG4095" s="91">
        <v>103</v>
      </c>
      <c r="AH4095" s="91">
        <v>1273434</v>
      </c>
      <c r="AI4095" s="91">
        <v>1</v>
      </c>
      <c r="AJ4095" s="91" t="s">
        <v>33938</v>
      </c>
      <c r="AK4095" s="91">
        <v>0</v>
      </c>
      <c r="AL4095" s="91">
        <v>0</v>
      </c>
      <c r="AM4095" s="91" t="s">
        <v>87</v>
      </c>
      <c r="AO4095" s="91">
        <v>1</v>
      </c>
      <c r="AP4095" s="91">
        <v>2</v>
      </c>
      <c r="AQ4095" s="91" t="s">
        <v>87</v>
      </c>
      <c r="AR4095" s="91" t="s">
        <v>87</v>
      </c>
      <c r="AW4095" s="91">
        <v>1</v>
      </c>
      <c r="AX4095" s="91">
        <v>0</v>
      </c>
      <c r="AY4095" s="91">
        <v>0</v>
      </c>
      <c r="AZ4095" s="92">
        <v>36680</v>
      </c>
      <c r="BA4095" s="91" t="s">
        <v>183</v>
      </c>
      <c r="BB4095" s="92">
        <v>41564</v>
      </c>
      <c r="BC4095" s="91" t="s">
        <v>87</v>
      </c>
    </row>
    <row r="4096" spans="1:55">
      <c r="A4096" s="91">
        <f t="shared" si="63"/>
        <v>4095</v>
      </c>
      <c r="B4096" s="91">
        <v>6154002</v>
      </c>
      <c r="C4096" s="91">
        <v>70</v>
      </c>
      <c r="D4096" s="91">
        <v>99</v>
      </c>
      <c r="E4096" s="91">
        <v>61540</v>
      </c>
      <c r="F4096" s="91">
        <v>2</v>
      </c>
      <c r="G4096" s="91" t="s">
        <v>22828</v>
      </c>
      <c r="H4096" s="91" t="s">
        <v>108</v>
      </c>
      <c r="I4096" s="91" t="s">
        <v>33939</v>
      </c>
      <c r="J4096" s="91" t="s">
        <v>33940</v>
      </c>
      <c r="K4096" s="91" t="s">
        <v>985</v>
      </c>
      <c r="L4096" s="91" t="s">
        <v>33941</v>
      </c>
      <c r="O4096" s="91" t="s">
        <v>33942</v>
      </c>
      <c r="P4096" s="91" t="s">
        <v>33943</v>
      </c>
      <c r="R4096" s="91" t="s">
        <v>33944</v>
      </c>
      <c r="S4096" s="91" t="s">
        <v>33945</v>
      </c>
      <c r="T4096" s="91" t="s">
        <v>3934</v>
      </c>
      <c r="U4096" s="91">
        <v>1</v>
      </c>
      <c r="V4096" s="91">
        <v>500000</v>
      </c>
      <c r="W4096" s="91">
        <v>0</v>
      </c>
      <c r="X4096" s="91">
        <v>100</v>
      </c>
      <c r="Y4096" s="91">
        <v>120</v>
      </c>
      <c r="Z4096" s="91">
        <v>40</v>
      </c>
      <c r="AA4096" s="91">
        <v>60</v>
      </c>
      <c r="AB4096" s="91">
        <v>120</v>
      </c>
      <c r="AC4096" s="91">
        <v>40</v>
      </c>
      <c r="AD4096" s="91">
        <v>60</v>
      </c>
      <c r="AE4096" s="91">
        <v>120</v>
      </c>
      <c r="AF4096" s="91">
        <v>9</v>
      </c>
      <c r="AG4096" s="91">
        <v>101</v>
      </c>
      <c r="AH4096" s="91">
        <v>237758</v>
      </c>
      <c r="AI4096" s="91">
        <v>2</v>
      </c>
      <c r="AJ4096" s="91" t="s">
        <v>33946</v>
      </c>
      <c r="AK4096" s="91">
        <v>0</v>
      </c>
      <c r="AL4096" s="91">
        <v>0</v>
      </c>
      <c r="AM4096" s="91" t="s">
        <v>87</v>
      </c>
      <c r="AO4096" s="91">
        <v>0</v>
      </c>
      <c r="AP4096" s="91">
        <v>2</v>
      </c>
      <c r="AQ4096" s="91">
        <v>1476480</v>
      </c>
      <c r="AR4096" s="91" t="s">
        <v>87</v>
      </c>
      <c r="AU4096" s="93">
        <v>42060</v>
      </c>
      <c r="AW4096" s="91">
        <v>1</v>
      </c>
      <c r="AX4096" s="91">
        <v>0</v>
      </c>
      <c r="AY4096" s="91">
        <v>0</v>
      </c>
      <c r="AZ4096" s="92">
        <v>36680</v>
      </c>
      <c r="BA4096" s="91" t="s">
        <v>183</v>
      </c>
      <c r="BB4096" s="92">
        <v>42057</v>
      </c>
      <c r="BC4096" s="91" t="s">
        <v>87</v>
      </c>
    </row>
    <row r="4097" spans="1:55">
      <c r="A4097" s="91">
        <f t="shared" si="63"/>
        <v>4096</v>
      </c>
      <c r="B4097" s="91">
        <v>6196001</v>
      </c>
      <c r="C4097" s="91">
        <v>70</v>
      </c>
      <c r="D4097" s="91">
        <v>99</v>
      </c>
      <c r="E4097" s="91">
        <v>61960</v>
      </c>
      <c r="F4097" s="91">
        <v>1</v>
      </c>
      <c r="G4097" s="91" t="s">
        <v>33947</v>
      </c>
      <c r="I4097" s="91" t="s">
        <v>33948</v>
      </c>
      <c r="J4097" s="91" t="s">
        <v>28323</v>
      </c>
      <c r="K4097" s="91" t="s">
        <v>435</v>
      </c>
      <c r="L4097" s="91" t="s">
        <v>33949</v>
      </c>
      <c r="O4097" s="91" t="s">
        <v>33950</v>
      </c>
      <c r="P4097" s="91" t="s">
        <v>33951</v>
      </c>
      <c r="U4097" s="91">
        <v>0</v>
      </c>
      <c r="V4097" s="91">
        <v>500000</v>
      </c>
      <c r="W4097" s="91">
        <v>0</v>
      </c>
      <c r="X4097" s="91">
        <v>100</v>
      </c>
      <c r="Y4097" s="91">
        <v>120</v>
      </c>
      <c r="Z4097" s="91">
        <v>40</v>
      </c>
      <c r="AA4097" s="91">
        <v>60</v>
      </c>
      <c r="AB4097" s="91">
        <v>120</v>
      </c>
      <c r="AC4097" s="91">
        <v>0</v>
      </c>
      <c r="AD4097" s="91">
        <v>100</v>
      </c>
      <c r="AE4097" s="91">
        <v>120</v>
      </c>
      <c r="AF4097" s="91">
        <v>1</v>
      </c>
      <c r="AG4097" s="91">
        <v>492</v>
      </c>
      <c r="AH4097" s="91">
        <v>100746</v>
      </c>
      <c r="AI4097" s="91">
        <v>2</v>
      </c>
      <c r="AJ4097" s="91" t="s">
        <v>33952</v>
      </c>
      <c r="AK4097" s="91">
        <v>0</v>
      </c>
      <c r="AL4097" s="91">
        <v>0</v>
      </c>
      <c r="AM4097" s="91" t="s">
        <v>87</v>
      </c>
      <c r="AO4097" s="91">
        <v>0</v>
      </c>
      <c r="AP4097" s="91">
        <v>2</v>
      </c>
      <c r="AQ4097" s="91" t="s">
        <v>87</v>
      </c>
      <c r="AR4097" s="91" t="s">
        <v>87</v>
      </c>
      <c r="AW4097" s="91">
        <v>1</v>
      </c>
      <c r="AX4097" s="91">
        <v>0</v>
      </c>
      <c r="AZ4097" s="92">
        <v>36680</v>
      </c>
      <c r="BA4097" s="91" t="s">
        <v>183</v>
      </c>
      <c r="BB4097" s="92">
        <v>41530</v>
      </c>
      <c r="BC4097" s="91" t="s">
        <v>87</v>
      </c>
    </row>
    <row r="4098" spans="1:55">
      <c r="A4098" s="91">
        <f t="shared" si="63"/>
        <v>4097</v>
      </c>
      <c r="B4098" s="91">
        <v>6196002</v>
      </c>
      <c r="C4098" s="91">
        <v>30</v>
      </c>
      <c r="D4098" s="91">
        <v>99</v>
      </c>
      <c r="E4098" s="91">
        <v>61960</v>
      </c>
      <c r="F4098" s="91">
        <v>2</v>
      </c>
      <c r="G4098" s="91" t="s">
        <v>28323</v>
      </c>
      <c r="I4098" s="91" t="s">
        <v>28329</v>
      </c>
      <c r="K4098" s="91" t="s">
        <v>33953</v>
      </c>
      <c r="L4098" s="91" t="s">
        <v>33954</v>
      </c>
      <c r="O4098" s="91" t="s">
        <v>33955</v>
      </c>
      <c r="P4098" s="91" t="s">
        <v>33956</v>
      </c>
      <c r="U4098" s="91">
        <v>0</v>
      </c>
      <c r="V4098" s="91">
        <v>500000</v>
      </c>
      <c r="W4098" s="91">
        <v>100</v>
      </c>
      <c r="X4098" s="91">
        <v>0</v>
      </c>
      <c r="Y4098" s="91">
        <v>0</v>
      </c>
      <c r="Z4098" s="91">
        <v>100</v>
      </c>
      <c r="AA4098" s="91">
        <v>0</v>
      </c>
      <c r="AB4098" s="91">
        <v>0</v>
      </c>
      <c r="AC4098" s="91">
        <v>0</v>
      </c>
      <c r="AD4098" s="91">
        <v>0</v>
      </c>
      <c r="AE4098" s="91">
        <v>0</v>
      </c>
      <c r="AF4098" s="91">
        <v>5</v>
      </c>
      <c r="AG4098" s="91">
        <v>276</v>
      </c>
      <c r="AH4098" s="91">
        <v>710928</v>
      </c>
      <c r="AI4098" s="91">
        <v>2</v>
      </c>
      <c r="AJ4098" s="91" t="s">
        <v>28329</v>
      </c>
      <c r="AK4098" s="91">
        <v>0</v>
      </c>
      <c r="AL4098" s="91">
        <v>0</v>
      </c>
      <c r="AM4098" s="91" t="s">
        <v>87</v>
      </c>
      <c r="AO4098" s="91">
        <v>0</v>
      </c>
      <c r="AP4098" s="91">
        <v>2</v>
      </c>
      <c r="AQ4098" s="91" t="s">
        <v>87</v>
      </c>
      <c r="AR4098" s="91" t="s">
        <v>87</v>
      </c>
      <c r="AW4098" s="91">
        <v>1</v>
      </c>
      <c r="AX4098" s="91">
        <v>0</v>
      </c>
      <c r="AZ4098" s="92">
        <v>36748</v>
      </c>
      <c r="BA4098" s="91" t="s">
        <v>183</v>
      </c>
      <c r="BB4098" s="92">
        <v>41562</v>
      </c>
      <c r="BC4098" s="91" t="s">
        <v>87</v>
      </c>
    </row>
    <row r="4099" spans="1:55">
      <c r="A4099" s="91">
        <f t="shared" ref="A4099:A4162" si="64">A4098+1</f>
        <v>4098</v>
      </c>
      <c r="B4099" s="91">
        <v>6197001</v>
      </c>
      <c r="C4099" s="91">
        <v>77</v>
      </c>
      <c r="D4099" s="91">
        <v>99</v>
      </c>
      <c r="E4099" s="91">
        <v>61970</v>
      </c>
      <c r="F4099" s="91">
        <v>1</v>
      </c>
      <c r="G4099" s="91" t="s">
        <v>28852</v>
      </c>
      <c r="I4099" s="91" t="s">
        <v>33000</v>
      </c>
      <c r="J4099" s="91" t="s">
        <v>28852</v>
      </c>
      <c r="K4099" s="91" t="s">
        <v>1399</v>
      </c>
      <c r="L4099" s="91" t="s">
        <v>33957</v>
      </c>
      <c r="O4099" s="91" t="s">
        <v>33958</v>
      </c>
      <c r="P4099" s="91" t="s">
        <v>33959</v>
      </c>
      <c r="U4099" s="91">
        <v>0</v>
      </c>
      <c r="V4099" s="91">
        <v>500000</v>
      </c>
      <c r="W4099" s="91">
        <v>0</v>
      </c>
      <c r="X4099" s="91">
        <v>100</v>
      </c>
      <c r="Y4099" s="91">
        <v>120</v>
      </c>
      <c r="Z4099" s="91">
        <v>40</v>
      </c>
      <c r="AA4099" s="91">
        <v>60</v>
      </c>
      <c r="AB4099" s="91">
        <v>120</v>
      </c>
      <c r="AC4099" s="91">
        <v>40</v>
      </c>
      <c r="AD4099" s="91">
        <v>60</v>
      </c>
      <c r="AE4099" s="91">
        <v>120</v>
      </c>
      <c r="AF4099" s="91">
        <v>5</v>
      </c>
      <c r="AG4099" s="91">
        <v>809</v>
      </c>
      <c r="AH4099" s="91">
        <v>5501649</v>
      </c>
      <c r="AI4099" s="91">
        <v>1</v>
      </c>
      <c r="AJ4099" s="91" t="s">
        <v>33960</v>
      </c>
      <c r="AK4099" s="91">
        <v>0</v>
      </c>
      <c r="AL4099" s="91">
        <v>2</v>
      </c>
      <c r="AM4099" s="91" t="s">
        <v>87</v>
      </c>
      <c r="AO4099" s="91">
        <v>0</v>
      </c>
      <c r="AP4099" s="91">
        <v>2</v>
      </c>
      <c r="AQ4099" s="91" t="s">
        <v>87</v>
      </c>
      <c r="AR4099" s="91" t="s">
        <v>87</v>
      </c>
      <c r="AW4099" s="91">
        <v>1</v>
      </c>
      <c r="AX4099" s="91">
        <v>0</v>
      </c>
      <c r="AZ4099" s="92">
        <v>36680</v>
      </c>
      <c r="BA4099" s="91" t="s">
        <v>183</v>
      </c>
      <c r="BB4099" s="92">
        <v>39622</v>
      </c>
      <c r="BC4099" s="91" t="s">
        <v>87</v>
      </c>
    </row>
    <row r="4100" spans="1:55">
      <c r="A4100" s="91">
        <f t="shared" si="64"/>
        <v>4099</v>
      </c>
      <c r="B4100" s="91">
        <v>6260008</v>
      </c>
      <c r="C4100" s="91">
        <v>70</v>
      </c>
      <c r="D4100" s="91">
        <v>99</v>
      </c>
      <c r="E4100" s="91">
        <v>62600</v>
      </c>
      <c r="F4100" s="91">
        <v>8</v>
      </c>
      <c r="G4100" s="91" t="s">
        <v>33961</v>
      </c>
      <c r="I4100" s="91" t="s">
        <v>22849</v>
      </c>
      <c r="J4100" s="91" t="s">
        <v>3087</v>
      </c>
      <c r="K4100" s="91" t="s">
        <v>33962</v>
      </c>
      <c r="L4100" s="91" t="s">
        <v>33963</v>
      </c>
      <c r="O4100" s="91" t="s">
        <v>33964</v>
      </c>
      <c r="P4100" s="91" t="s">
        <v>33965</v>
      </c>
      <c r="R4100" s="91" t="s">
        <v>33966</v>
      </c>
      <c r="S4100" s="91" t="s">
        <v>33967</v>
      </c>
      <c r="T4100" s="91" t="s">
        <v>385</v>
      </c>
      <c r="U4100" s="91">
        <v>1</v>
      </c>
      <c r="V4100" s="91">
        <v>500000</v>
      </c>
      <c r="W4100" s="91">
        <v>0</v>
      </c>
      <c r="X4100" s="91">
        <v>100</v>
      </c>
      <c r="Y4100" s="91">
        <v>120</v>
      </c>
      <c r="Z4100" s="91">
        <v>40</v>
      </c>
      <c r="AA4100" s="91">
        <v>60</v>
      </c>
      <c r="AB4100" s="91">
        <v>120</v>
      </c>
      <c r="AC4100" s="91">
        <v>0</v>
      </c>
      <c r="AD4100" s="91">
        <v>100</v>
      </c>
      <c r="AE4100" s="91">
        <v>120</v>
      </c>
      <c r="AF4100" s="91">
        <v>9</v>
      </c>
      <c r="AG4100" s="91">
        <v>159</v>
      </c>
      <c r="AH4100" s="91">
        <v>1459662</v>
      </c>
      <c r="AI4100" s="91">
        <v>1</v>
      </c>
      <c r="AJ4100" s="91" t="s">
        <v>33968</v>
      </c>
      <c r="AK4100" s="91">
        <v>0</v>
      </c>
      <c r="AL4100" s="91">
        <v>0</v>
      </c>
      <c r="AM4100" s="91" t="s">
        <v>87</v>
      </c>
      <c r="AO4100" s="91">
        <v>0</v>
      </c>
      <c r="AP4100" s="91">
        <v>2</v>
      </c>
      <c r="AQ4100" s="91">
        <v>1197705</v>
      </c>
      <c r="AR4100" s="91" t="s">
        <v>87</v>
      </c>
      <c r="AU4100" s="93">
        <v>42060</v>
      </c>
      <c r="AW4100" s="91">
        <v>1</v>
      </c>
      <c r="AX4100" s="91">
        <v>0</v>
      </c>
      <c r="AY4100" s="91">
        <v>0</v>
      </c>
      <c r="AZ4100" s="92">
        <v>36680</v>
      </c>
      <c r="BA4100" s="91" t="s">
        <v>183</v>
      </c>
      <c r="BB4100" s="92">
        <v>42409</v>
      </c>
      <c r="BC4100" s="91" t="s">
        <v>87</v>
      </c>
    </row>
    <row r="4101" spans="1:55">
      <c r="A4101" s="91">
        <f t="shared" si="64"/>
        <v>4100</v>
      </c>
      <c r="B4101" s="91">
        <v>6273001</v>
      </c>
      <c r="C4101" s="91">
        <v>70</v>
      </c>
      <c r="D4101" s="91">
        <v>99</v>
      </c>
      <c r="E4101" s="91">
        <v>62730</v>
      </c>
      <c r="F4101" s="91">
        <v>1</v>
      </c>
      <c r="G4101" s="91" t="s">
        <v>33969</v>
      </c>
      <c r="I4101" s="91" t="s">
        <v>33970</v>
      </c>
      <c r="J4101" s="91" t="s">
        <v>33969</v>
      </c>
      <c r="K4101" s="91" t="s">
        <v>33971</v>
      </c>
      <c r="L4101" s="91" t="s">
        <v>33972</v>
      </c>
      <c r="O4101" s="91" t="s">
        <v>33973</v>
      </c>
      <c r="P4101" s="91" t="s">
        <v>33974</v>
      </c>
      <c r="U4101" s="91">
        <v>1</v>
      </c>
      <c r="V4101" s="91">
        <v>500000</v>
      </c>
      <c r="W4101" s="91">
        <v>0</v>
      </c>
      <c r="X4101" s="91">
        <v>0</v>
      </c>
      <c r="Y4101" s="91">
        <v>0</v>
      </c>
      <c r="Z4101" s="91">
        <v>40</v>
      </c>
      <c r="AA4101" s="91">
        <v>60</v>
      </c>
      <c r="AB4101" s="91">
        <v>120</v>
      </c>
      <c r="AC4101" s="91">
        <v>0</v>
      </c>
      <c r="AD4101" s="91">
        <v>0</v>
      </c>
      <c r="AE4101" s="91">
        <v>0</v>
      </c>
      <c r="AF4101" s="91">
        <v>1689</v>
      </c>
      <c r="AG4101" s="91">
        <v>12</v>
      </c>
      <c r="AH4101" s="91">
        <v>22257</v>
      </c>
      <c r="AI4101" s="91">
        <v>2</v>
      </c>
      <c r="AJ4101" s="91" t="s">
        <v>33975</v>
      </c>
      <c r="AK4101" s="91">
        <v>0</v>
      </c>
      <c r="AL4101" s="91">
        <v>0</v>
      </c>
      <c r="AM4101" s="91" t="s">
        <v>87</v>
      </c>
      <c r="AO4101" s="91">
        <v>0</v>
      </c>
      <c r="AP4101" s="91">
        <v>2</v>
      </c>
      <c r="AQ4101" s="91">
        <v>2057543</v>
      </c>
      <c r="AR4101" s="91" t="s">
        <v>87</v>
      </c>
      <c r="AU4101" s="93">
        <v>42729</v>
      </c>
      <c r="AW4101" s="91">
        <v>1</v>
      </c>
      <c r="AX4101" s="91">
        <v>0</v>
      </c>
      <c r="AZ4101" s="92">
        <v>36680</v>
      </c>
      <c r="BA4101" s="91" t="s">
        <v>183</v>
      </c>
      <c r="BB4101" s="92">
        <v>39828</v>
      </c>
      <c r="BC4101" s="91" t="s">
        <v>87</v>
      </c>
    </row>
    <row r="4102" spans="1:55">
      <c r="A4102" s="91">
        <f t="shared" si="64"/>
        <v>4101</v>
      </c>
      <c r="B4102" s="91">
        <v>6288002</v>
      </c>
      <c r="C4102" s="91">
        <v>62</v>
      </c>
      <c r="D4102" s="91">
        <v>99</v>
      </c>
      <c r="E4102" s="91">
        <v>62880</v>
      </c>
      <c r="F4102" s="91">
        <v>2</v>
      </c>
      <c r="G4102" s="91" t="s">
        <v>33976</v>
      </c>
      <c r="I4102" s="91" t="s">
        <v>33977</v>
      </c>
      <c r="J4102" s="91" t="s">
        <v>33976</v>
      </c>
      <c r="K4102" s="91" t="s">
        <v>3652</v>
      </c>
      <c r="L4102" s="91" t="s">
        <v>33978</v>
      </c>
      <c r="O4102" s="91" t="s">
        <v>33979</v>
      </c>
      <c r="P4102" s="91" t="s">
        <v>87</v>
      </c>
      <c r="U4102" s="91">
        <v>0</v>
      </c>
      <c r="V4102" s="91">
        <v>0</v>
      </c>
      <c r="W4102" s="91">
        <v>0</v>
      </c>
      <c r="X4102" s="91">
        <v>0</v>
      </c>
      <c r="Y4102" s="91">
        <v>0</v>
      </c>
      <c r="Z4102" s="91">
        <v>40</v>
      </c>
      <c r="AA4102" s="91">
        <v>60</v>
      </c>
      <c r="AB4102" s="91">
        <v>120</v>
      </c>
      <c r="AC4102" s="91">
        <v>40</v>
      </c>
      <c r="AD4102" s="91">
        <v>60</v>
      </c>
      <c r="AE4102" s="91">
        <v>120</v>
      </c>
      <c r="AF4102" s="91">
        <v>155</v>
      </c>
      <c r="AG4102" s="91">
        <v>201</v>
      </c>
      <c r="AH4102" s="91">
        <v>648156</v>
      </c>
      <c r="AI4102" s="91">
        <v>1</v>
      </c>
      <c r="AJ4102" s="91" t="s">
        <v>33980</v>
      </c>
      <c r="AK4102" s="91">
        <v>0</v>
      </c>
      <c r="AL4102" s="91">
        <v>0</v>
      </c>
      <c r="AM4102" s="91" t="s">
        <v>87</v>
      </c>
      <c r="AO4102" s="91">
        <v>0</v>
      </c>
      <c r="AP4102" s="91">
        <v>2</v>
      </c>
      <c r="AQ4102" s="91" t="s">
        <v>87</v>
      </c>
      <c r="AR4102" s="91" t="s">
        <v>87</v>
      </c>
      <c r="AW4102" s="91">
        <v>1</v>
      </c>
      <c r="AX4102" s="91">
        <v>0</v>
      </c>
      <c r="AZ4102" s="92">
        <v>37383</v>
      </c>
      <c r="BA4102" s="91" t="s">
        <v>183</v>
      </c>
      <c r="BB4102" s="92">
        <v>42471</v>
      </c>
      <c r="BC4102" s="91" t="s">
        <v>87</v>
      </c>
    </row>
    <row r="4103" spans="1:55">
      <c r="A4103" s="91">
        <f t="shared" si="64"/>
        <v>4102</v>
      </c>
      <c r="B4103" s="91">
        <v>6331002</v>
      </c>
      <c r="C4103" s="91">
        <v>70</v>
      </c>
      <c r="D4103" s="91">
        <v>99</v>
      </c>
      <c r="E4103" s="91">
        <v>63310</v>
      </c>
      <c r="F4103" s="91">
        <v>2</v>
      </c>
      <c r="G4103" s="91" t="s">
        <v>33981</v>
      </c>
      <c r="H4103" s="91" t="s">
        <v>33982</v>
      </c>
      <c r="I4103" s="91" t="s">
        <v>2602</v>
      </c>
      <c r="K4103" s="91" t="s">
        <v>33762</v>
      </c>
      <c r="L4103" s="91" t="s">
        <v>33983</v>
      </c>
      <c r="O4103" s="91" t="s">
        <v>33984</v>
      </c>
      <c r="P4103" s="91" t="s">
        <v>33985</v>
      </c>
      <c r="U4103" s="91">
        <v>1</v>
      </c>
      <c r="V4103" s="91">
        <v>500000</v>
      </c>
      <c r="W4103" s="91">
        <v>0</v>
      </c>
      <c r="X4103" s="91">
        <v>100</v>
      </c>
      <c r="Y4103" s="91">
        <v>120</v>
      </c>
      <c r="Z4103" s="91">
        <v>40</v>
      </c>
      <c r="AA4103" s="91">
        <v>60</v>
      </c>
      <c r="AB4103" s="91">
        <v>120</v>
      </c>
      <c r="AC4103" s="91">
        <v>0</v>
      </c>
      <c r="AD4103" s="91">
        <v>100</v>
      </c>
      <c r="AE4103" s="91">
        <v>120</v>
      </c>
      <c r="AF4103" s="91">
        <v>5</v>
      </c>
      <c r="AG4103" s="91">
        <v>584</v>
      </c>
      <c r="AH4103" s="91">
        <v>4221375</v>
      </c>
      <c r="AI4103" s="91">
        <v>1</v>
      </c>
      <c r="AJ4103" s="91" t="s">
        <v>3147</v>
      </c>
      <c r="AK4103" s="91">
        <v>0</v>
      </c>
      <c r="AL4103" s="91">
        <v>0</v>
      </c>
      <c r="AM4103" s="91" t="s">
        <v>87</v>
      </c>
      <c r="AO4103" s="91">
        <v>1</v>
      </c>
      <c r="AP4103" s="91">
        <v>2</v>
      </c>
      <c r="AQ4103" s="91">
        <v>1197536</v>
      </c>
      <c r="AR4103" s="91" t="s">
        <v>87</v>
      </c>
      <c r="AU4103" s="93">
        <v>42060</v>
      </c>
      <c r="AW4103" s="91">
        <v>1</v>
      </c>
      <c r="AX4103" s="91">
        <v>0</v>
      </c>
      <c r="AY4103" s="91">
        <v>0</v>
      </c>
      <c r="AZ4103" s="92">
        <v>36680</v>
      </c>
      <c r="BA4103" s="91" t="s">
        <v>183</v>
      </c>
      <c r="BB4103" s="92">
        <v>42690</v>
      </c>
      <c r="BC4103" s="91" t="s">
        <v>87</v>
      </c>
    </row>
    <row r="4104" spans="1:55">
      <c r="A4104" s="91">
        <f t="shared" si="64"/>
        <v>4103</v>
      </c>
      <c r="B4104" s="91">
        <v>6336001</v>
      </c>
      <c r="C4104" s="91">
        <v>70</v>
      </c>
      <c r="D4104" s="91">
        <v>99</v>
      </c>
      <c r="E4104" s="91">
        <v>63360</v>
      </c>
      <c r="F4104" s="91">
        <v>1</v>
      </c>
      <c r="G4104" s="91" t="s">
        <v>29580</v>
      </c>
      <c r="I4104" s="91" t="s">
        <v>3149</v>
      </c>
      <c r="J4104" s="91" t="s">
        <v>29580</v>
      </c>
      <c r="K4104" s="91" t="s">
        <v>7249</v>
      </c>
      <c r="L4104" s="91" t="s">
        <v>33986</v>
      </c>
      <c r="M4104" s="91" t="s">
        <v>33987</v>
      </c>
      <c r="O4104" s="91" t="s">
        <v>33988</v>
      </c>
      <c r="P4104" s="91" t="s">
        <v>33989</v>
      </c>
      <c r="U4104" s="91">
        <v>1</v>
      </c>
      <c r="V4104" s="91">
        <v>500000</v>
      </c>
      <c r="W4104" s="91">
        <v>0</v>
      </c>
      <c r="X4104" s="91">
        <v>100</v>
      </c>
      <c r="Y4104" s="91">
        <v>120</v>
      </c>
      <c r="Z4104" s="91">
        <v>40</v>
      </c>
      <c r="AA4104" s="91">
        <v>60</v>
      </c>
      <c r="AB4104" s="91">
        <v>120</v>
      </c>
      <c r="AC4104" s="91">
        <v>0</v>
      </c>
      <c r="AD4104" s="91">
        <v>100</v>
      </c>
      <c r="AE4104" s="91">
        <v>120</v>
      </c>
      <c r="AF4104" s="91">
        <v>5</v>
      </c>
      <c r="AG4104" s="91">
        <v>520</v>
      </c>
      <c r="AH4104" s="91">
        <v>2557587</v>
      </c>
      <c r="AI4104" s="91">
        <v>1</v>
      </c>
      <c r="AJ4104" s="91" t="s">
        <v>33990</v>
      </c>
      <c r="AK4104" s="91">
        <v>0</v>
      </c>
      <c r="AL4104" s="91">
        <v>0</v>
      </c>
      <c r="AM4104" s="91" t="s">
        <v>87</v>
      </c>
      <c r="AO4104" s="91">
        <v>0</v>
      </c>
      <c r="AP4104" s="91">
        <v>2</v>
      </c>
      <c r="AQ4104" s="91">
        <v>1289392</v>
      </c>
      <c r="AR4104" s="91" t="s">
        <v>87</v>
      </c>
      <c r="AU4104" s="93">
        <v>42060</v>
      </c>
      <c r="AW4104" s="91">
        <v>1</v>
      </c>
      <c r="AX4104" s="91">
        <v>0</v>
      </c>
      <c r="AZ4104" s="92">
        <v>36680</v>
      </c>
      <c r="BA4104" s="91" t="s">
        <v>183</v>
      </c>
      <c r="BB4104" s="92">
        <v>42057</v>
      </c>
      <c r="BC4104" s="91" t="s">
        <v>87</v>
      </c>
    </row>
    <row r="4105" spans="1:55">
      <c r="A4105" s="91">
        <f t="shared" si="64"/>
        <v>4104</v>
      </c>
      <c r="B4105" s="91">
        <v>6380001</v>
      </c>
      <c r="C4105" s="91">
        <v>70</v>
      </c>
      <c r="D4105" s="91">
        <v>99</v>
      </c>
      <c r="E4105" s="91">
        <v>63800</v>
      </c>
      <c r="F4105" s="91">
        <v>1</v>
      </c>
      <c r="G4105" s="91" t="s">
        <v>33991</v>
      </c>
      <c r="I4105" s="91" t="s">
        <v>33992</v>
      </c>
      <c r="J4105" s="91" t="s">
        <v>33991</v>
      </c>
      <c r="K4105" s="91" t="s">
        <v>5522</v>
      </c>
      <c r="L4105" s="91" t="s">
        <v>33993</v>
      </c>
      <c r="M4105" s="91" t="s">
        <v>33994</v>
      </c>
      <c r="O4105" s="91" t="s">
        <v>33995</v>
      </c>
      <c r="P4105" s="91" t="s">
        <v>33996</v>
      </c>
      <c r="U4105" s="91">
        <v>1</v>
      </c>
      <c r="V4105" s="91">
        <v>500000</v>
      </c>
      <c r="W4105" s="91">
        <v>0</v>
      </c>
      <c r="X4105" s="91">
        <v>100</v>
      </c>
      <c r="Y4105" s="91">
        <v>120</v>
      </c>
      <c r="Z4105" s="91">
        <v>40</v>
      </c>
      <c r="AA4105" s="91">
        <v>60</v>
      </c>
      <c r="AB4105" s="91">
        <v>120</v>
      </c>
      <c r="AC4105" s="91">
        <v>0</v>
      </c>
      <c r="AD4105" s="91">
        <v>100</v>
      </c>
      <c r="AE4105" s="91">
        <v>120</v>
      </c>
      <c r="AF4105" s="91">
        <v>9</v>
      </c>
      <c r="AG4105" s="91">
        <v>518</v>
      </c>
      <c r="AH4105" s="91">
        <v>2104011</v>
      </c>
      <c r="AI4105" s="91">
        <v>2</v>
      </c>
      <c r="AJ4105" s="91" t="s">
        <v>33997</v>
      </c>
      <c r="AK4105" s="91">
        <v>0</v>
      </c>
      <c r="AL4105" s="91">
        <v>0</v>
      </c>
      <c r="AM4105" s="91" t="s">
        <v>87</v>
      </c>
      <c r="AO4105" s="91">
        <v>1</v>
      </c>
      <c r="AP4105" s="91">
        <v>2</v>
      </c>
      <c r="AQ4105" s="91">
        <v>1122477</v>
      </c>
      <c r="AR4105" s="91" t="s">
        <v>87</v>
      </c>
      <c r="AU4105" s="93">
        <v>42060</v>
      </c>
      <c r="AW4105" s="91">
        <v>1</v>
      </c>
      <c r="AX4105" s="91">
        <v>0</v>
      </c>
      <c r="AY4105" s="91">
        <v>0</v>
      </c>
      <c r="AZ4105" s="92">
        <v>36680</v>
      </c>
      <c r="BA4105" s="91" t="s">
        <v>183</v>
      </c>
      <c r="BB4105" s="92">
        <v>43039.066666666666</v>
      </c>
      <c r="BC4105" s="91" t="s">
        <v>233</v>
      </c>
    </row>
    <row r="4106" spans="1:55">
      <c r="A4106" s="91">
        <f t="shared" si="64"/>
        <v>4105</v>
      </c>
      <c r="B4106" s="91">
        <v>6423001</v>
      </c>
      <c r="C4106" s="91">
        <v>50</v>
      </c>
      <c r="D4106" s="91">
        <v>99</v>
      </c>
      <c r="E4106" s="91">
        <v>64230</v>
      </c>
      <c r="F4106" s="91">
        <v>1</v>
      </c>
      <c r="G4106" s="91" t="s">
        <v>12512</v>
      </c>
      <c r="H4106" s="91" t="s">
        <v>102</v>
      </c>
      <c r="I4106" s="91" t="s">
        <v>33998</v>
      </c>
      <c r="J4106" s="91" t="s">
        <v>33999</v>
      </c>
      <c r="K4106" s="91" t="s">
        <v>994</v>
      </c>
      <c r="L4106" s="91" t="s">
        <v>34000</v>
      </c>
      <c r="O4106" s="91" t="s">
        <v>34001</v>
      </c>
      <c r="P4106" s="91" t="s">
        <v>34002</v>
      </c>
      <c r="R4106" s="91" t="s">
        <v>34003</v>
      </c>
      <c r="S4106" s="91" t="s">
        <v>34004</v>
      </c>
      <c r="T4106" s="91" t="s">
        <v>34005</v>
      </c>
      <c r="U4106" s="91">
        <v>1</v>
      </c>
      <c r="V4106" s="91">
        <v>500000</v>
      </c>
      <c r="W4106" s="91">
        <v>0</v>
      </c>
      <c r="X4106" s="91">
        <v>100</v>
      </c>
      <c r="Y4106" s="91">
        <v>120</v>
      </c>
      <c r="Z4106" s="91">
        <v>40</v>
      </c>
      <c r="AA4106" s="91">
        <v>60</v>
      </c>
      <c r="AB4106" s="91">
        <v>120</v>
      </c>
      <c r="AC4106" s="91">
        <v>0</v>
      </c>
      <c r="AD4106" s="91">
        <v>100</v>
      </c>
      <c r="AE4106" s="91">
        <v>120</v>
      </c>
      <c r="AF4106" s="91">
        <v>1</v>
      </c>
      <c r="AG4106" s="91">
        <v>195</v>
      </c>
      <c r="AH4106" s="91">
        <v>100601</v>
      </c>
      <c r="AI4106" s="91">
        <v>2</v>
      </c>
      <c r="AJ4106" s="91" t="s">
        <v>34006</v>
      </c>
      <c r="AK4106" s="91">
        <v>0</v>
      </c>
      <c r="AL4106" s="91">
        <v>0</v>
      </c>
      <c r="AM4106" s="91" t="s">
        <v>87</v>
      </c>
      <c r="AO4106" s="91">
        <v>0</v>
      </c>
      <c r="AP4106" s="91">
        <v>2</v>
      </c>
      <c r="AQ4106" s="91">
        <v>1065282</v>
      </c>
      <c r="AR4106" s="91" t="s">
        <v>87</v>
      </c>
      <c r="AU4106" s="93">
        <v>42060</v>
      </c>
      <c r="AW4106" s="91">
        <v>1</v>
      </c>
      <c r="AX4106" s="91">
        <v>0</v>
      </c>
      <c r="AZ4106" s="92">
        <v>36680</v>
      </c>
      <c r="BA4106" s="91" t="s">
        <v>183</v>
      </c>
      <c r="BB4106" s="92">
        <v>42057</v>
      </c>
      <c r="BC4106" s="91" t="s">
        <v>87</v>
      </c>
    </row>
    <row r="4107" spans="1:55">
      <c r="A4107" s="91">
        <f t="shared" si="64"/>
        <v>4106</v>
      </c>
      <c r="B4107" s="91">
        <v>6567002</v>
      </c>
      <c r="C4107" s="91">
        <v>50</v>
      </c>
      <c r="D4107" s="91">
        <v>99</v>
      </c>
      <c r="E4107" s="91">
        <v>65670</v>
      </c>
      <c r="F4107" s="91">
        <v>2</v>
      </c>
      <c r="G4107" s="91" t="s">
        <v>30555</v>
      </c>
      <c r="H4107" s="91" t="s">
        <v>1372</v>
      </c>
      <c r="I4107" s="91" t="s">
        <v>30557</v>
      </c>
      <c r="J4107" s="91" t="s">
        <v>34007</v>
      </c>
      <c r="K4107" s="91" t="s">
        <v>2943</v>
      </c>
      <c r="L4107" s="91" t="s">
        <v>34008</v>
      </c>
      <c r="O4107" s="91" t="s">
        <v>34009</v>
      </c>
      <c r="P4107" s="91" t="s">
        <v>34010</v>
      </c>
      <c r="U4107" s="91">
        <v>0</v>
      </c>
      <c r="V4107" s="91">
        <v>500000</v>
      </c>
      <c r="W4107" s="91">
        <v>0</v>
      </c>
      <c r="X4107" s="91">
        <v>0</v>
      </c>
      <c r="Y4107" s="91">
        <v>0</v>
      </c>
      <c r="Z4107" s="91">
        <v>0</v>
      </c>
      <c r="AA4107" s="91">
        <v>0</v>
      </c>
      <c r="AB4107" s="91">
        <v>0</v>
      </c>
      <c r="AC4107" s="91">
        <v>0</v>
      </c>
      <c r="AD4107" s="91">
        <v>0</v>
      </c>
      <c r="AE4107" s="91">
        <v>0</v>
      </c>
      <c r="AF4107" s="91">
        <v>5</v>
      </c>
      <c r="AG4107" s="91">
        <v>150</v>
      </c>
      <c r="AH4107" s="91">
        <v>810067</v>
      </c>
      <c r="AI4107" s="91">
        <v>2</v>
      </c>
      <c r="AJ4107" s="91" t="s">
        <v>34011</v>
      </c>
      <c r="AK4107" s="91">
        <v>0</v>
      </c>
      <c r="AL4107" s="91">
        <v>0</v>
      </c>
      <c r="AM4107" s="91" t="s">
        <v>87</v>
      </c>
      <c r="AO4107" s="91">
        <v>0</v>
      </c>
      <c r="AP4107" s="91">
        <v>2</v>
      </c>
      <c r="AQ4107" s="91" t="s">
        <v>87</v>
      </c>
      <c r="AR4107" s="91" t="s">
        <v>87</v>
      </c>
      <c r="AW4107" s="91">
        <v>1</v>
      </c>
      <c r="AX4107" s="91">
        <v>0</v>
      </c>
      <c r="AZ4107" s="92">
        <v>36818</v>
      </c>
      <c r="BA4107" s="91" t="s">
        <v>183</v>
      </c>
      <c r="BB4107" s="92">
        <v>41858</v>
      </c>
      <c r="BC4107" s="91" t="s">
        <v>87</v>
      </c>
    </row>
    <row r="4108" spans="1:55">
      <c r="A4108" s="91">
        <f t="shared" si="64"/>
        <v>4107</v>
      </c>
      <c r="B4108" s="91">
        <v>6648001</v>
      </c>
      <c r="C4108" s="91">
        <v>50</v>
      </c>
      <c r="D4108" s="91">
        <v>99</v>
      </c>
      <c r="E4108" s="91">
        <v>66480</v>
      </c>
      <c r="F4108" s="91">
        <v>1</v>
      </c>
      <c r="G4108" s="91" t="s">
        <v>34012</v>
      </c>
      <c r="H4108" s="91" t="s">
        <v>8656</v>
      </c>
      <c r="I4108" s="91" t="s">
        <v>34013</v>
      </c>
      <c r="J4108" s="91" t="s">
        <v>34012</v>
      </c>
      <c r="K4108" s="91" t="s">
        <v>34014</v>
      </c>
      <c r="L4108" s="91" t="s">
        <v>34015</v>
      </c>
      <c r="O4108" s="91" t="s">
        <v>34016</v>
      </c>
      <c r="P4108" s="91" t="s">
        <v>34017</v>
      </c>
      <c r="U4108" s="91">
        <v>1</v>
      </c>
      <c r="V4108" s="91">
        <v>500000</v>
      </c>
      <c r="W4108" s="91">
        <v>0</v>
      </c>
      <c r="X4108" s="91">
        <v>100</v>
      </c>
      <c r="Y4108" s="91">
        <v>120</v>
      </c>
      <c r="Z4108" s="91">
        <v>0</v>
      </c>
      <c r="AA4108" s="91">
        <v>100</v>
      </c>
      <c r="AB4108" s="91">
        <v>120</v>
      </c>
      <c r="AC4108" s="91">
        <v>0</v>
      </c>
      <c r="AD4108" s="91">
        <v>100</v>
      </c>
      <c r="AE4108" s="91">
        <v>120</v>
      </c>
      <c r="AF4108" s="91">
        <v>5</v>
      </c>
      <c r="AG4108" s="91">
        <v>108</v>
      </c>
      <c r="AH4108" s="91">
        <v>6285669</v>
      </c>
      <c r="AI4108" s="91">
        <v>1</v>
      </c>
      <c r="AJ4108" s="91" t="s">
        <v>34018</v>
      </c>
      <c r="AK4108" s="91">
        <v>0</v>
      </c>
      <c r="AL4108" s="91">
        <v>0</v>
      </c>
      <c r="AM4108" s="91" t="s">
        <v>87</v>
      </c>
      <c r="AO4108" s="91">
        <v>0</v>
      </c>
      <c r="AP4108" s="91">
        <v>2</v>
      </c>
      <c r="AQ4108" s="91">
        <v>1005107</v>
      </c>
      <c r="AR4108" s="91" t="s">
        <v>87</v>
      </c>
      <c r="AU4108" s="93">
        <v>42060</v>
      </c>
      <c r="AW4108" s="91">
        <v>1</v>
      </c>
      <c r="AX4108" s="91">
        <v>0</v>
      </c>
      <c r="AZ4108" s="92">
        <v>36680</v>
      </c>
      <c r="BA4108" s="91" t="s">
        <v>183</v>
      </c>
      <c r="BB4108" s="92">
        <v>42535</v>
      </c>
      <c r="BC4108" s="91" t="s">
        <v>87</v>
      </c>
    </row>
    <row r="4109" spans="1:55">
      <c r="A4109" s="91">
        <f t="shared" si="64"/>
        <v>4108</v>
      </c>
      <c r="B4109" s="91">
        <v>6816001</v>
      </c>
      <c r="C4109" s="91">
        <v>80</v>
      </c>
      <c r="D4109" s="91">
        <v>99</v>
      </c>
      <c r="E4109" s="91">
        <v>68160</v>
      </c>
      <c r="F4109" s="91">
        <v>1</v>
      </c>
      <c r="G4109" s="91" t="s">
        <v>34019</v>
      </c>
      <c r="I4109" s="91" t="s">
        <v>34020</v>
      </c>
      <c r="J4109" s="91" t="s">
        <v>34019</v>
      </c>
      <c r="K4109" s="91" t="s">
        <v>34021</v>
      </c>
      <c r="L4109" s="91" t="s">
        <v>34022</v>
      </c>
      <c r="M4109" s="91" t="s">
        <v>34023</v>
      </c>
      <c r="O4109" s="91" t="s">
        <v>34024</v>
      </c>
      <c r="P4109" s="91" t="s">
        <v>87</v>
      </c>
      <c r="U4109" s="91">
        <v>0</v>
      </c>
      <c r="V4109" s="91">
        <v>500000</v>
      </c>
      <c r="W4109" s="91">
        <v>0</v>
      </c>
      <c r="X4109" s="91">
        <v>0</v>
      </c>
      <c r="Y4109" s="91">
        <v>0</v>
      </c>
      <c r="Z4109" s="91">
        <v>100</v>
      </c>
      <c r="AA4109" s="91">
        <v>0</v>
      </c>
      <c r="AB4109" s="91">
        <v>0</v>
      </c>
      <c r="AC4109" s="91">
        <v>0</v>
      </c>
      <c r="AD4109" s="91">
        <v>0</v>
      </c>
      <c r="AE4109" s="91">
        <v>0</v>
      </c>
      <c r="AF4109" s="91">
        <v>1952</v>
      </c>
      <c r="AG4109" s="91">
        <v>20</v>
      </c>
      <c r="AH4109" s="91">
        <v>35938</v>
      </c>
      <c r="AI4109" s="91">
        <v>1</v>
      </c>
      <c r="AJ4109" s="91" t="s">
        <v>34025</v>
      </c>
      <c r="AK4109" s="91">
        <v>0</v>
      </c>
      <c r="AL4109" s="91">
        <v>0</v>
      </c>
      <c r="AM4109" s="91" t="s">
        <v>87</v>
      </c>
      <c r="AO4109" s="91">
        <v>0</v>
      </c>
      <c r="AP4109" s="91">
        <v>2</v>
      </c>
      <c r="AQ4109" s="91" t="s">
        <v>87</v>
      </c>
      <c r="AR4109" s="91" t="s">
        <v>87</v>
      </c>
      <c r="AW4109" s="91">
        <v>1</v>
      </c>
      <c r="AX4109" s="91">
        <v>0</v>
      </c>
      <c r="AZ4109" s="92">
        <v>36686</v>
      </c>
      <c r="BA4109" s="91" t="s">
        <v>183</v>
      </c>
      <c r="BB4109" s="92">
        <v>43062.065682870372</v>
      </c>
      <c r="BC4109" s="91" t="s">
        <v>233</v>
      </c>
    </row>
    <row r="4110" spans="1:55">
      <c r="A4110" s="91">
        <f t="shared" si="64"/>
        <v>4109</v>
      </c>
      <c r="B4110" s="91">
        <v>6880002</v>
      </c>
      <c r="C4110" s="91">
        <v>90</v>
      </c>
      <c r="D4110" s="91">
        <v>99</v>
      </c>
      <c r="E4110" s="91">
        <v>68800</v>
      </c>
      <c r="F4110" s="91">
        <v>2</v>
      </c>
      <c r="G4110" s="91" t="s">
        <v>34026</v>
      </c>
      <c r="H4110" s="91" t="s">
        <v>102</v>
      </c>
      <c r="I4110" s="91" t="s">
        <v>34027</v>
      </c>
      <c r="K4110" s="91" t="s">
        <v>350</v>
      </c>
      <c r="L4110" s="91" t="s">
        <v>34028</v>
      </c>
      <c r="N4110" s="91" t="s">
        <v>33440</v>
      </c>
      <c r="O4110" s="91" t="s">
        <v>34029</v>
      </c>
      <c r="P4110" s="91" t="s">
        <v>34030</v>
      </c>
      <c r="R4110" s="91" t="s">
        <v>34031</v>
      </c>
      <c r="T4110" s="91" t="s">
        <v>269</v>
      </c>
      <c r="U4110" s="91">
        <v>0</v>
      </c>
      <c r="V4110" s="91">
        <v>500000</v>
      </c>
      <c r="W4110" s="91">
        <v>0</v>
      </c>
      <c r="X4110" s="91">
        <v>0</v>
      </c>
      <c r="Y4110" s="91">
        <v>0</v>
      </c>
      <c r="Z4110" s="91">
        <v>0</v>
      </c>
      <c r="AA4110" s="91">
        <v>0</v>
      </c>
      <c r="AB4110" s="91">
        <v>0</v>
      </c>
      <c r="AC4110" s="91">
        <v>100</v>
      </c>
      <c r="AD4110" s="91">
        <v>0</v>
      </c>
      <c r="AE4110" s="91">
        <v>0</v>
      </c>
      <c r="AF4110" s="91">
        <v>9</v>
      </c>
      <c r="AG4110" s="91">
        <v>101</v>
      </c>
      <c r="AH4110" s="91">
        <v>293224</v>
      </c>
      <c r="AI4110" s="91">
        <v>2</v>
      </c>
      <c r="AJ4110" s="91" t="s">
        <v>34032</v>
      </c>
      <c r="AK4110" s="91">
        <v>0</v>
      </c>
      <c r="AL4110" s="91">
        <v>0</v>
      </c>
      <c r="AM4110" s="91" t="s">
        <v>87</v>
      </c>
      <c r="AO4110" s="91">
        <v>0</v>
      </c>
      <c r="AP4110" s="91">
        <v>2</v>
      </c>
      <c r="AQ4110" s="91" t="s">
        <v>87</v>
      </c>
      <c r="AR4110" s="91" t="s">
        <v>87</v>
      </c>
      <c r="AW4110" s="91">
        <v>1</v>
      </c>
      <c r="AX4110" s="91">
        <v>0</v>
      </c>
      <c r="AZ4110" s="92">
        <v>36686</v>
      </c>
      <c r="BA4110" s="91" t="s">
        <v>183</v>
      </c>
      <c r="BB4110" s="92">
        <v>42445</v>
      </c>
      <c r="BC4110" s="91" t="s">
        <v>87</v>
      </c>
    </row>
    <row r="4111" spans="1:55">
      <c r="A4111" s="91">
        <f t="shared" si="64"/>
        <v>4110</v>
      </c>
      <c r="B4111" s="91">
        <v>6905001</v>
      </c>
      <c r="C4111" s="91">
        <v>30</v>
      </c>
      <c r="D4111" s="91">
        <v>99</v>
      </c>
      <c r="E4111" s="91">
        <v>69050</v>
      </c>
      <c r="F4111" s="91">
        <v>1</v>
      </c>
      <c r="G4111" s="91" t="s">
        <v>34033</v>
      </c>
      <c r="I4111" s="91" t="s">
        <v>34034</v>
      </c>
      <c r="J4111" s="91" t="s">
        <v>34035</v>
      </c>
      <c r="K4111" s="91" t="s">
        <v>18693</v>
      </c>
      <c r="L4111" s="91" t="s">
        <v>34036</v>
      </c>
      <c r="O4111" s="91" t="s">
        <v>34037</v>
      </c>
      <c r="P4111" s="91" t="s">
        <v>34038</v>
      </c>
      <c r="U4111" s="91">
        <v>0</v>
      </c>
      <c r="V4111" s="91">
        <v>500000</v>
      </c>
      <c r="W4111" s="91">
        <v>100</v>
      </c>
      <c r="X4111" s="91">
        <v>0</v>
      </c>
      <c r="Y4111" s="91">
        <v>0</v>
      </c>
      <c r="Z4111" s="91">
        <v>0</v>
      </c>
      <c r="AA4111" s="91">
        <v>0</v>
      </c>
      <c r="AB4111" s="91">
        <v>0</v>
      </c>
      <c r="AC4111" s="91">
        <v>0</v>
      </c>
      <c r="AD4111" s="91">
        <v>0</v>
      </c>
      <c r="AE4111" s="91">
        <v>0</v>
      </c>
      <c r="AF4111" s="91">
        <v>5</v>
      </c>
      <c r="AG4111" s="91">
        <v>346</v>
      </c>
      <c r="AH4111" s="91">
        <v>3981746</v>
      </c>
      <c r="AI4111" s="91">
        <v>1</v>
      </c>
      <c r="AJ4111" s="91" t="s">
        <v>34039</v>
      </c>
      <c r="AK4111" s="91">
        <v>0</v>
      </c>
      <c r="AL4111" s="91">
        <v>0</v>
      </c>
      <c r="AM4111" s="91" t="s">
        <v>87</v>
      </c>
      <c r="AO4111" s="91">
        <v>0</v>
      </c>
      <c r="AP4111" s="91">
        <v>2</v>
      </c>
      <c r="AQ4111" s="91" t="s">
        <v>87</v>
      </c>
      <c r="AR4111" s="91" t="s">
        <v>87</v>
      </c>
      <c r="AW4111" s="91">
        <v>1</v>
      </c>
      <c r="AX4111" s="91">
        <v>0</v>
      </c>
      <c r="AZ4111" s="92">
        <v>36680</v>
      </c>
      <c r="BA4111" s="91" t="s">
        <v>183</v>
      </c>
      <c r="BB4111" s="92">
        <v>42088</v>
      </c>
      <c r="BC4111" s="91" t="s">
        <v>87</v>
      </c>
    </row>
    <row r="4112" spans="1:55">
      <c r="A4112" s="91">
        <f t="shared" si="64"/>
        <v>4111</v>
      </c>
      <c r="B4112" s="91">
        <v>1013001</v>
      </c>
      <c r="C4112" s="91">
        <v>94</v>
      </c>
      <c r="D4112" s="91">
        <v>99</v>
      </c>
      <c r="E4112" s="91">
        <v>10130</v>
      </c>
      <c r="F4112" s="91">
        <v>1</v>
      </c>
      <c r="G4112" s="91" t="s">
        <v>34040</v>
      </c>
      <c r="I4112" s="91" t="s">
        <v>19115</v>
      </c>
      <c r="J4112" s="91" t="s">
        <v>34040</v>
      </c>
      <c r="K4112" s="91" t="s">
        <v>24298</v>
      </c>
      <c r="L4112" s="91" t="s">
        <v>34041</v>
      </c>
      <c r="O4112" s="91" t="s">
        <v>34042</v>
      </c>
      <c r="P4112" s="91" t="s">
        <v>87</v>
      </c>
      <c r="U4112" s="91">
        <v>0</v>
      </c>
      <c r="V4112" s="91">
        <v>500000</v>
      </c>
      <c r="W4112" s="91">
        <v>0</v>
      </c>
      <c r="X4112" s="91">
        <v>0</v>
      </c>
      <c r="Y4112" s="91">
        <v>0</v>
      </c>
      <c r="Z4112" s="91">
        <v>0</v>
      </c>
      <c r="AA4112" s="91">
        <v>0</v>
      </c>
      <c r="AB4112" s="91">
        <v>0</v>
      </c>
      <c r="AC4112" s="91">
        <v>100</v>
      </c>
      <c r="AD4112" s="91">
        <v>0</v>
      </c>
      <c r="AE4112" s="91">
        <v>0</v>
      </c>
      <c r="AF4112" s="91">
        <v>5</v>
      </c>
      <c r="AG4112" s="91">
        <v>288</v>
      </c>
      <c r="AH4112" s="91">
        <v>1483347</v>
      </c>
      <c r="AI4112" s="91">
        <v>1</v>
      </c>
      <c r="AJ4112" s="91" t="s">
        <v>34043</v>
      </c>
      <c r="AK4112" s="91">
        <v>1</v>
      </c>
      <c r="AL4112" s="91">
        <v>0</v>
      </c>
      <c r="AM4112" s="91" t="s">
        <v>87</v>
      </c>
      <c r="AO4112" s="91">
        <v>0</v>
      </c>
      <c r="AP4112" s="91">
        <v>2</v>
      </c>
      <c r="AQ4112" s="91" t="s">
        <v>87</v>
      </c>
      <c r="AR4112" s="91" t="s">
        <v>87</v>
      </c>
      <c r="AW4112" s="91">
        <v>1</v>
      </c>
      <c r="AX4112" s="91">
        <v>0</v>
      </c>
      <c r="AZ4112" s="92">
        <v>36680</v>
      </c>
      <c r="BA4112" s="91" t="s">
        <v>183</v>
      </c>
      <c r="BB4112" s="92">
        <v>36740</v>
      </c>
      <c r="BC4112" s="91" t="s">
        <v>87</v>
      </c>
    </row>
    <row r="4113" spans="1:55">
      <c r="A4113" s="91">
        <f t="shared" si="64"/>
        <v>4112</v>
      </c>
      <c r="B4113" s="91">
        <v>1120201</v>
      </c>
      <c r="C4113" s="91">
        <v>62</v>
      </c>
      <c r="D4113" s="91">
        <v>99</v>
      </c>
      <c r="E4113" s="91">
        <v>11202</v>
      </c>
      <c r="F4113" s="91">
        <v>1</v>
      </c>
      <c r="G4113" s="91" t="s">
        <v>34044</v>
      </c>
      <c r="I4113" s="91" t="s">
        <v>34045</v>
      </c>
      <c r="J4113" s="91" t="s">
        <v>34044</v>
      </c>
      <c r="K4113" s="91" t="s">
        <v>11478</v>
      </c>
      <c r="L4113" s="91" t="s">
        <v>34046</v>
      </c>
      <c r="O4113" s="91" t="s">
        <v>34047</v>
      </c>
      <c r="P4113" s="91" t="s">
        <v>34048</v>
      </c>
      <c r="U4113" s="91">
        <v>0</v>
      </c>
      <c r="V4113" s="91">
        <v>0</v>
      </c>
      <c r="W4113" s="91">
        <v>0</v>
      </c>
      <c r="X4113" s="91">
        <v>0</v>
      </c>
      <c r="Y4113" s="91">
        <v>0</v>
      </c>
      <c r="Z4113" s="91">
        <v>40</v>
      </c>
      <c r="AA4113" s="91">
        <v>60</v>
      </c>
      <c r="AB4113" s="91">
        <v>120</v>
      </c>
      <c r="AC4113" s="91">
        <v>100</v>
      </c>
      <c r="AD4113" s="91">
        <v>0</v>
      </c>
      <c r="AE4113" s="91">
        <v>0</v>
      </c>
      <c r="AF4113" s="91">
        <v>155</v>
      </c>
      <c r="AG4113" s="91">
        <v>209</v>
      </c>
      <c r="AH4113" s="91">
        <v>170</v>
      </c>
      <c r="AI4113" s="91">
        <v>2</v>
      </c>
      <c r="AJ4113" s="91" t="s">
        <v>34049</v>
      </c>
      <c r="AK4113" s="91">
        <v>1</v>
      </c>
      <c r="AL4113" s="91">
        <v>0</v>
      </c>
      <c r="AM4113" s="91" t="s">
        <v>87</v>
      </c>
      <c r="AO4113" s="91">
        <v>0</v>
      </c>
      <c r="AP4113" s="91">
        <v>2</v>
      </c>
      <c r="AQ4113" s="91" t="s">
        <v>87</v>
      </c>
      <c r="AR4113" s="91" t="s">
        <v>87</v>
      </c>
      <c r="AW4113" s="91">
        <v>1</v>
      </c>
      <c r="AX4113" s="91">
        <v>0</v>
      </c>
      <c r="AZ4113" s="92">
        <v>37383</v>
      </c>
      <c r="BA4113" s="91" t="s">
        <v>183</v>
      </c>
      <c r="BB4113" s="92">
        <v>42471</v>
      </c>
      <c r="BC4113" s="91" t="s">
        <v>87</v>
      </c>
    </row>
    <row r="4114" spans="1:55">
      <c r="A4114" s="91">
        <f t="shared" si="64"/>
        <v>4113</v>
      </c>
      <c r="B4114" s="91">
        <v>1293701</v>
      </c>
      <c r="C4114" s="91">
        <v>57</v>
      </c>
      <c r="D4114" s="91">
        <v>99</v>
      </c>
      <c r="E4114" s="91">
        <v>12937</v>
      </c>
      <c r="F4114" s="91">
        <v>1</v>
      </c>
      <c r="G4114" s="91" t="s">
        <v>34050</v>
      </c>
      <c r="I4114" s="91" t="s">
        <v>34051</v>
      </c>
      <c r="J4114" s="91" t="s">
        <v>34052</v>
      </c>
      <c r="K4114" s="91" t="s">
        <v>34053</v>
      </c>
      <c r="L4114" s="91" t="s">
        <v>34054</v>
      </c>
      <c r="O4114" s="91" t="s">
        <v>34055</v>
      </c>
      <c r="P4114" s="91" t="s">
        <v>87</v>
      </c>
      <c r="U4114" s="91">
        <v>0</v>
      </c>
      <c r="V4114" s="91">
        <v>500000</v>
      </c>
      <c r="W4114" s="91">
        <v>0</v>
      </c>
      <c r="X4114" s="91">
        <v>100</v>
      </c>
      <c r="Y4114" s="91">
        <v>135</v>
      </c>
      <c r="Z4114" s="91">
        <v>40</v>
      </c>
      <c r="AA4114" s="91">
        <v>60</v>
      </c>
      <c r="AB4114" s="91">
        <v>135</v>
      </c>
      <c r="AC4114" s="91">
        <v>40</v>
      </c>
      <c r="AD4114" s="91">
        <v>60</v>
      </c>
      <c r="AE4114" s="91">
        <v>135</v>
      </c>
      <c r="AF4114" s="91">
        <v>1530</v>
      </c>
      <c r="AG4114" s="91">
        <v>7</v>
      </c>
      <c r="AH4114" s="91">
        <v>824151</v>
      </c>
      <c r="AI4114" s="91">
        <v>1</v>
      </c>
      <c r="AJ4114" s="91" t="s">
        <v>34056</v>
      </c>
      <c r="AK4114" s="91">
        <v>1</v>
      </c>
      <c r="AL4114" s="91">
        <v>0</v>
      </c>
      <c r="AM4114" s="91" t="s">
        <v>87</v>
      </c>
      <c r="AO4114" s="91">
        <v>0</v>
      </c>
      <c r="AP4114" s="91">
        <v>2</v>
      </c>
      <c r="AQ4114" s="91" t="s">
        <v>87</v>
      </c>
      <c r="AR4114" s="91" t="s">
        <v>87</v>
      </c>
      <c r="AW4114" s="91">
        <v>1</v>
      </c>
      <c r="AX4114" s="91">
        <v>0</v>
      </c>
      <c r="AZ4114" s="92">
        <v>43132</v>
      </c>
      <c r="BA4114" s="91" t="s">
        <v>728</v>
      </c>
      <c r="BB4114" s="92">
        <v>43132</v>
      </c>
      <c r="BC4114" s="91" t="s">
        <v>728</v>
      </c>
    </row>
    <row r="4115" spans="1:55">
      <c r="A4115" s="91">
        <f t="shared" si="64"/>
        <v>4114</v>
      </c>
      <c r="B4115" s="91">
        <v>2405801</v>
      </c>
      <c r="C4115" s="91">
        <v>38</v>
      </c>
      <c r="D4115" s="91">
        <v>99</v>
      </c>
      <c r="E4115" s="91" t="s">
        <v>87</v>
      </c>
      <c r="F4115" s="91" t="s">
        <v>87</v>
      </c>
      <c r="G4115" s="91" t="s">
        <v>34057</v>
      </c>
      <c r="I4115" s="91" t="s">
        <v>34058</v>
      </c>
      <c r="K4115" s="91" t="s">
        <v>26858</v>
      </c>
      <c r="L4115" s="91" t="s">
        <v>34059</v>
      </c>
      <c r="O4115" s="91" t="s">
        <v>34060</v>
      </c>
      <c r="P4115" s="91" t="s">
        <v>34061</v>
      </c>
      <c r="R4115" s="91" t="s">
        <v>34062</v>
      </c>
      <c r="S4115" s="91" t="s">
        <v>34063</v>
      </c>
      <c r="T4115" s="91" t="s">
        <v>269</v>
      </c>
      <c r="U4115" s="91">
        <v>0</v>
      </c>
      <c r="V4115" s="91">
        <v>500000</v>
      </c>
      <c r="W4115" s="91">
        <v>100</v>
      </c>
      <c r="X4115" s="91">
        <v>0</v>
      </c>
      <c r="Y4115" s="91">
        <v>0</v>
      </c>
      <c r="Z4115" s="91">
        <v>100</v>
      </c>
      <c r="AA4115" s="91">
        <v>0</v>
      </c>
      <c r="AB4115" s="91">
        <v>0</v>
      </c>
      <c r="AC4115" s="91">
        <v>100</v>
      </c>
      <c r="AD4115" s="91">
        <v>0</v>
      </c>
      <c r="AE4115" s="91">
        <v>0</v>
      </c>
      <c r="AF4115" s="91">
        <v>130</v>
      </c>
      <c r="AG4115" s="91">
        <v>36</v>
      </c>
      <c r="AH4115" s="91">
        <v>509151</v>
      </c>
      <c r="AI4115" s="91">
        <v>1</v>
      </c>
      <c r="AJ4115" s="91" t="s">
        <v>34064</v>
      </c>
      <c r="AK4115" s="91">
        <v>1</v>
      </c>
      <c r="AL4115" s="91">
        <v>0</v>
      </c>
      <c r="AM4115" s="91" t="s">
        <v>87</v>
      </c>
      <c r="AO4115" s="91">
        <v>0</v>
      </c>
      <c r="AP4115" s="91">
        <v>2</v>
      </c>
      <c r="AQ4115" s="91" t="s">
        <v>87</v>
      </c>
      <c r="AR4115" s="91" t="s">
        <v>87</v>
      </c>
      <c r="AW4115" s="91">
        <v>1</v>
      </c>
      <c r="AX4115" s="91">
        <v>0</v>
      </c>
      <c r="AZ4115" s="92">
        <v>41883</v>
      </c>
      <c r="BA4115" s="91" t="s">
        <v>183</v>
      </c>
      <c r="BB4115" s="92">
        <v>41883</v>
      </c>
      <c r="BC4115" s="91" t="s">
        <v>87</v>
      </c>
    </row>
    <row r="4116" spans="1:55">
      <c r="A4116" s="91">
        <f t="shared" si="64"/>
        <v>4115</v>
      </c>
      <c r="B4116" s="91">
        <v>2622301</v>
      </c>
      <c r="C4116" s="91">
        <v>38</v>
      </c>
      <c r="D4116" s="91">
        <v>99</v>
      </c>
      <c r="E4116" s="91">
        <v>26223</v>
      </c>
      <c r="F4116" s="91">
        <v>1</v>
      </c>
      <c r="G4116" s="91" t="s">
        <v>34065</v>
      </c>
      <c r="H4116" s="91" t="s">
        <v>3878</v>
      </c>
      <c r="I4116" s="91" t="s">
        <v>34066</v>
      </c>
      <c r="K4116" s="91" t="s">
        <v>7766</v>
      </c>
      <c r="L4116" s="91" t="s">
        <v>34067</v>
      </c>
      <c r="M4116" s="91" t="s">
        <v>34068</v>
      </c>
      <c r="O4116" s="91" t="s">
        <v>34069</v>
      </c>
      <c r="P4116" s="91" t="s">
        <v>34070</v>
      </c>
      <c r="R4116" s="91" t="s">
        <v>34071</v>
      </c>
      <c r="S4116" s="91" t="s">
        <v>34072</v>
      </c>
      <c r="T4116" s="91" t="s">
        <v>269</v>
      </c>
      <c r="U4116" s="91">
        <v>0</v>
      </c>
      <c r="V4116" s="91">
        <v>500000</v>
      </c>
      <c r="W4116" s="91">
        <v>0</v>
      </c>
      <c r="X4116" s="91">
        <v>100</v>
      </c>
      <c r="Y4116" s="91">
        <v>120</v>
      </c>
      <c r="Z4116" s="91">
        <v>40</v>
      </c>
      <c r="AA4116" s="91">
        <v>60</v>
      </c>
      <c r="AB4116" s="91">
        <v>120</v>
      </c>
      <c r="AC4116" s="91">
        <v>0</v>
      </c>
      <c r="AD4116" s="91">
        <v>100</v>
      </c>
      <c r="AE4116" s="91">
        <v>120</v>
      </c>
      <c r="AF4116" s="91">
        <v>5</v>
      </c>
      <c r="AG4116" s="91">
        <v>809</v>
      </c>
      <c r="AH4116" s="91">
        <v>1538503</v>
      </c>
      <c r="AI4116" s="91">
        <v>1</v>
      </c>
      <c r="AJ4116" s="91" t="s">
        <v>34073</v>
      </c>
      <c r="AK4116" s="91">
        <v>1</v>
      </c>
      <c r="AL4116" s="91">
        <v>0</v>
      </c>
      <c r="AM4116" s="91" t="s">
        <v>87</v>
      </c>
      <c r="AO4116" s="91">
        <v>0</v>
      </c>
      <c r="AP4116" s="91">
        <v>2</v>
      </c>
      <c r="AQ4116" s="91" t="s">
        <v>87</v>
      </c>
      <c r="AR4116" s="91" t="s">
        <v>87</v>
      </c>
      <c r="AW4116" s="91">
        <v>1</v>
      </c>
      <c r="AX4116" s="91">
        <v>0</v>
      </c>
      <c r="AZ4116" s="92">
        <v>43080.064131944448</v>
      </c>
      <c r="BA4116" s="91" t="s">
        <v>233</v>
      </c>
      <c r="BB4116" s="92">
        <v>43080.064131944448</v>
      </c>
      <c r="BC4116" s="91" t="s">
        <v>233</v>
      </c>
    </row>
    <row r="4117" spans="1:55">
      <c r="A4117" s="91">
        <f t="shared" si="64"/>
        <v>4116</v>
      </c>
      <c r="B4117" s="91">
        <v>4356501</v>
      </c>
      <c r="C4117" s="91">
        <v>90</v>
      </c>
      <c r="D4117" s="91">
        <v>99</v>
      </c>
      <c r="E4117" s="91">
        <v>43565</v>
      </c>
      <c r="F4117" s="91">
        <v>1</v>
      </c>
      <c r="G4117" s="91" t="s">
        <v>34074</v>
      </c>
      <c r="I4117" s="91" t="s">
        <v>16823</v>
      </c>
      <c r="J4117" s="91" t="s">
        <v>34074</v>
      </c>
      <c r="K4117" s="91" t="s">
        <v>2639</v>
      </c>
      <c r="L4117" s="91" t="s">
        <v>34075</v>
      </c>
      <c r="M4117" s="91" t="s">
        <v>34076</v>
      </c>
      <c r="O4117" s="91" t="s">
        <v>34077</v>
      </c>
      <c r="P4117" s="91" t="s">
        <v>34078</v>
      </c>
      <c r="U4117" s="91">
        <v>0</v>
      </c>
      <c r="V4117" s="91">
        <v>500000</v>
      </c>
      <c r="W4117" s="91">
        <v>40</v>
      </c>
      <c r="X4117" s="91">
        <v>60</v>
      </c>
      <c r="Y4117" s="91">
        <v>120</v>
      </c>
      <c r="Z4117" s="91">
        <v>40</v>
      </c>
      <c r="AA4117" s="91">
        <v>60</v>
      </c>
      <c r="AB4117" s="91">
        <v>120</v>
      </c>
      <c r="AC4117" s="91">
        <v>100</v>
      </c>
      <c r="AD4117" s="91">
        <v>0</v>
      </c>
      <c r="AE4117" s="91">
        <v>0</v>
      </c>
      <c r="AF4117" s="91">
        <v>5</v>
      </c>
      <c r="AG4117" s="91">
        <v>281</v>
      </c>
      <c r="AH4117" s="91">
        <v>542058</v>
      </c>
      <c r="AI4117" s="91">
        <v>1</v>
      </c>
      <c r="AJ4117" s="91" t="s">
        <v>34079</v>
      </c>
      <c r="AK4117" s="91">
        <v>1</v>
      </c>
      <c r="AL4117" s="91">
        <v>0</v>
      </c>
      <c r="AM4117" s="91" t="s">
        <v>87</v>
      </c>
      <c r="AO4117" s="91">
        <v>0</v>
      </c>
      <c r="AP4117" s="91">
        <v>2</v>
      </c>
      <c r="AQ4117" s="91" t="s">
        <v>87</v>
      </c>
      <c r="AR4117" s="91" t="s">
        <v>87</v>
      </c>
      <c r="AW4117" s="91">
        <v>1</v>
      </c>
      <c r="AX4117" s="91">
        <v>0</v>
      </c>
      <c r="AZ4117" s="92">
        <v>36686</v>
      </c>
      <c r="BA4117" s="91" t="s">
        <v>183</v>
      </c>
      <c r="BB4117" s="92">
        <v>40834</v>
      </c>
      <c r="BC4117" s="91" t="s">
        <v>87</v>
      </c>
    </row>
    <row r="4118" spans="1:55">
      <c r="A4118" s="91">
        <f t="shared" si="64"/>
        <v>4117</v>
      </c>
      <c r="B4118" s="91">
        <v>4362501</v>
      </c>
      <c r="C4118" s="91">
        <v>90</v>
      </c>
      <c r="D4118" s="91">
        <v>99</v>
      </c>
      <c r="E4118" s="91">
        <v>43625</v>
      </c>
      <c r="F4118" s="91">
        <v>1</v>
      </c>
      <c r="G4118" s="91" t="s">
        <v>34080</v>
      </c>
      <c r="I4118" s="91" t="s">
        <v>34081</v>
      </c>
      <c r="J4118" s="91" t="s">
        <v>34080</v>
      </c>
      <c r="K4118" s="91" t="s">
        <v>6762</v>
      </c>
      <c r="L4118" s="91" t="s">
        <v>34082</v>
      </c>
      <c r="M4118" s="91" t="s">
        <v>34083</v>
      </c>
      <c r="O4118" s="91" t="s">
        <v>34084</v>
      </c>
      <c r="P4118" s="91" t="s">
        <v>87</v>
      </c>
      <c r="U4118" s="91">
        <v>0</v>
      </c>
      <c r="V4118" s="91">
        <v>500000</v>
      </c>
      <c r="W4118" s="91">
        <v>0</v>
      </c>
      <c r="X4118" s="91">
        <v>0</v>
      </c>
      <c r="Y4118" s="91">
        <v>0</v>
      </c>
      <c r="Z4118" s="91">
        <v>0</v>
      </c>
      <c r="AA4118" s="91">
        <v>0</v>
      </c>
      <c r="AB4118" s="91">
        <v>0</v>
      </c>
      <c r="AC4118" s="91">
        <v>100</v>
      </c>
      <c r="AD4118" s="91">
        <v>0</v>
      </c>
      <c r="AE4118" s="91">
        <v>0</v>
      </c>
      <c r="AF4118" s="91">
        <v>5</v>
      </c>
      <c r="AG4118" s="91">
        <v>401</v>
      </c>
      <c r="AH4118" s="91">
        <v>1194624</v>
      </c>
      <c r="AI4118" s="91">
        <v>2</v>
      </c>
      <c r="AJ4118" s="91" t="s">
        <v>34085</v>
      </c>
      <c r="AK4118" s="91">
        <v>1</v>
      </c>
      <c r="AL4118" s="91">
        <v>0</v>
      </c>
      <c r="AM4118" s="91" t="s">
        <v>87</v>
      </c>
      <c r="AO4118" s="91">
        <v>0</v>
      </c>
      <c r="AP4118" s="91">
        <v>2</v>
      </c>
      <c r="AQ4118" s="91" t="s">
        <v>87</v>
      </c>
      <c r="AR4118" s="91" t="s">
        <v>87</v>
      </c>
      <c r="AW4118" s="91">
        <v>1</v>
      </c>
      <c r="AX4118" s="91">
        <v>0</v>
      </c>
      <c r="AZ4118" s="92">
        <v>36686</v>
      </c>
      <c r="BA4118" s="91" t="s">
        <v>183</v>
      </c>
      <c r="BB4118" s="92">
        <v>39142</v>
      </c>
      <c r="BC4118" s="91" t="s">
        <v>87</v>
      </c>
    </row>
    <row r="4119" spans="1:55">
      <c r="A4119" s="91">
        <f t="shared" si="64"/>
        <v>4118</v>
      </c>
      <c r="B4119" s="91">
        <v>5214001</v>
      </c>
      <c r="C4119" s="91">
        <v>90</v>
      </c>
      <c r="D4119" s="91">
        <v>99</v>
      </c>
      <c r="E4119" s="91">
        <v>52140</v>
      </c>
      <c r="F4119" s="91">
        <v>1</v>
      </c>
      <c r="G4119" s="91" t="s">
        <v>34086</v>
      </c>
      <c r="I4119" s="91" t="s">
        <v>6742</v>
      </c>
      <c r="J4119" s="91" t="s">
        <v>34087</v>
      </c>
      <c r="K4119" s="91" t="s">
        <v>34088</v>
      </c>
      <c r="L4119" s="91" t="s">
        <v>34089</v>
      </c>
      <c r="M4119" s="91" t="s">
        <v>34090</v>
      </c>
      <c r="O4119" s="91" t="s">
        <v>34091</v>
      </c>
      <c r="P4119" s="91" t="s">
        <v>87</v>
      </c>
      <c r="U4119" s="91">
        <v>0</v>
      </c>
      <c r="V4119" s="91">
        <v>500000</v>
      </c>
      <c r="W4119" s="91">
        <v>100</v>
      </c>
      <c r="X4119" s="91">
        <v>0</v>
      </c>
      <c r="Y4119" s="91">
        <v>0</v>
      </c>
      <c r="Z4119" s="91">
        <v>100</v>
      </c>
      <c r="AA4119" s="91">
        <v>0</v>
      </c>
      <c r="AB4119" s="91">
        <v>0</v>
      </c>
      <c r="AC4119" s="91">
        <v>100</v>
      </c>
      <c r="AD4119" s="91">
        <v>0</v>
      </c>
      <c r="AE4119" s="91">
        <v>0</v>
      </c>
      <c r="AF4119" s="91">
        <v>155</v>
      </c>
      <c r="AG4119" s="91">
        <v>502</v>
      </c>
      <c r="AH4119" s="91">
        <v>360474</v>
      </c>
      <c r="AI4119" s="91">
        <v>2</v>
      </c>
      <c r="AJ4119" s="91" t="s">
        <v>34092</v>
      </c>
      <c r="AK4119" s="91">
        <v>1</v>
      </c>
      <c r="AL4119" s="91">
        <v>0</v>
      </c>
      <c r="AM4119" s="91" t="s">
        <v>87</v>
      </c>
      <c r="AO4119" s="91">
        <v>0</v>
      </c>
      <c r="AP4119" s="91">
        <v>2</v>
      </c>
      <c r="AQ4119" s="91" t="s">
        <v>87</v>
      </c>
      <c r="AR4119" s="91" t="s">
        <v>87</v>
      </c>
      <c r="AW4119" s="91">
        <v>1</v>
      </c>
      <c r="AX4119" s="91">
        <v>1</v>
      </c>
      <c r="AZ4119" s="92">
        <v>36686</v>
      </c>
      <c r="BA4119" s="91" t="s">
        <v>183</v>
      </c>
      <c r="BB4119" s="92">
        <v>39617</v>
      </c>
      <c r="BC4119" s="91" t="s">
        <v>87</v>
      </c>
    </row>
    <row r="4120" spans="1:55">
      <c r="A4120" s="91">
        <f t="shared" si="64"/>
        <v>4119</v>
      </c>
      <c r="B4120" s="91">
        <v>5215004</v>
      </c>
      <c r="C4120" s="91">
        <v>70</v>
      </c>
      <c r="D4120" s="91">
        <v>99</v>
      </c>
      <c r="E4120" s="91">
        <v>52150</v>
      </c>
      <c r="F4120" s="91">
        <v>4</v>
      </c>
      <c r="G4120" s="91" t="s">
        <v>6748</v>
      </c>
      <c r="I4120" s="91" t="s">
        <v>6742</v>
      </c>
      <c r="J4120" s="91" t="s">
        <v>6748</v>
      </c>
      <c r="K4120" s="91" t="s">
        <v>4593</v>
      </c>
      <c r="L4120" s="91" t="s">
        <v>34093</v>
      </c>
      <c r="O4120" s="91" t="s">
        <v>34094</v>
      </c>
      <c r="P4120" s="91" t="s">
        <v>87</v>
      </c>
      <c r="U4120" s="91">
        <v>0</v>
      </c>
      <c r="V4120" s="91">
        <v>500000</v>
      </c>
      <c r="W4120" s="91">
        <v>100</v>
      </c>
      <c r="X4120" s="91">
        <v>0</v>
      </c>
      <c r="Y4120" s="91">
        <v>0</v>
      </c>
      <c r="Z4120" s="91">
        <v>100</v>
      </c>
      <c r="AA4120" s="91">
        <v>0</v>
      </c>
      <c r="AB4120" s="91">
        <v>0</v>
      </c>
      <c r="AC4120" s="91">
        <v>100</v>
      </c>
      <c r="AD4120" s="91">
        <v>0</v>
      </c>
      <c r="AE4120" s="91">
        <v>0</v>
      </c>
      <c r="AF4120" s="91">
        <v>149</v>
      </c>
      <c r="AG4120" s="91">
        <v>355</v>
      </c>
      <c r="AH4120" s="91">
        <v>2054</v>
      </c>
      <c r="AI4120" s="91">
        <v>2</v>
      </c>
      <c r="AJ4120" s="91" t="s">
        <v>6752</v>
      </c>
      <c r="AK4120" s="91">
        <v>1</v>
      </c>
      <c r="AL4120" s="91">
        <v>0</v>
      </c>
      <c r="AM4120" s="91" t="s">
        <v>87</v>
      </c>
      <c r="AO4120" s="91">
        <v>0</v>
      </c>
      <c r="AP4120" s="91">
        <v>2</v>
      </c>
      <c r="AQ4120" s="91" t="s">
        <v>87</v>
      </c>
      <c r="AR4120" s="91" t="s">
        <v>87</v>
      </c>
      <c r="AW4120" s="91">
        <v>1</v>
      </c>
      <c r="AX4120" s="91">
        <v>1</v>
      </c>
      <c r="AY4120" s="91">
        <v>0</v>
      </c>
      <c r="AZ4120" s="92">
        <v>36680</v>
      </c>
      <c r="BA4120" s="91" t="s">
        <v>183</v>
      </c>
      <c r="BB4120" s="92">
        <v>36740</v>
      </c>
      <c r="BC4120" s="91" t="s">
        <v>87</v>
      </c>
    </row>
    <row r="4121" spans="1:55">
      <c r="A4121" s="91">
        <f t="shared" si="64"/>
        <v>4120</v>
      </c>
      <c r="B4121" s="91">
        <v>5216002</v>
      </c>
      <c r="C4121" s="91">
        <v>10</v>
      </c>
      <c r="D4121" s="91">
        <v>99</v>
      </c>
      <c r="E4121" s="91">
        <v>52160</v>
      </c>
      <c r="F4121" s="91">
        <v>2</v>
      </c>
      <c r="G4121" s="91" t="s">
        <v>34095</v>
      </c>
      <c r="I4121" s="91" t="s">
        <v>6742</v>
      </c>
      <c r="J4121" s="91" t="s">
        <v>34096</v>
      </c>
      <c r="K4121" s="91" t="s">
        <v>34097</v>
      </c>
      <c r="L4121" s="91" t="s">
        <v>34098</v>
      </c>
      <c r="O4121" s="91" t="s">
        <v>34099</v>
      </c>
      <c r="P4121" s="91" t="s">
        <v>87</v>
      </c>
      <c r="U4121" s="91">
        <v>0</v>
      </c>
      <c r="V4121" s="91">
        <v>500000</v>
      </c>
      <c r="W4121" s="91">
        <v>100</v>
      </c>
      <c r="X4121" s="91">
        <v>0</v>
      </c>
      <c r="Y4121" s="91">
        <v>0</v>
      </c>
      <c r="Z4121" s="91">
        <v>100</v>
      </c>
      <c r="AA4121" s="91">
        <v>0</v>
      </c>
      <c r="AB4121" s="91">
        <v>0</v>
      </c>
      <c r="AC4121" s="91">
        <v>100</v>
      </c>
      <c r="AD4121" s="91">
        <v>0</v>
      </c>
      <c r="AE4121" s="91">
        <v>0</v>
      </c>
      <c r="AF4121" s="91">
        <v>5</v>
      </c>
      <c r="AG4121" s="91">
        <v>403</v>
      </c>
      <c r="AH4121" s="91">
        <v>1044589</v>
      </c>
      <c r="AI4121" s="91">
        <v>2</v>
      </c>
      <c r="AJ4121" s="91" t="s">
        <v>34100</v>
      </c>
      <c r="AK4121" s="91">
        <v>1</v>
      </c>
      <c r="AL4121" s="91">
        <v>0</v>
      </c>
      <c r="AM4121" s="91" t="s">
        <v>87</v>
      </c>
      <c r="AO4121" s="91">
        <v>0</v>
      </c>
      <c r="AP4121" s="91">
        <v>2</v>
      </c>
      <c r="AQ4121" s="91" t="s">
        <v>87</v>
      </c>
      <c r="AR4121" s="91" t="s">
        <v>87</v>
      </c>
      <c r="AW4121" s="91">
        <v>1</v>
      </c>
      <c r="AX4121" s="91">
        <v>1</v>
      </c>
      <c r="AY4121" s="91">
        <v>0</v>
      </c>
      <c r="AZ4121" s="92">
        <v>36680</v>
      </c>
      <c r="BA4121" s="91" t="s">
        <v>183</v>
      </c>
      <c r="BB4121" s="92">
        <v>40361</v>
      </c>
      <c r="BC4121" s="91" t="s">
        <v>87</v>
      </c>
    </row>
    <row r="4122" spans="1:55">
      <c r="A4122" s="91">
        <f t="shared" si="64"/>
        <v>4121</v>
      </c>
      <c r="B4122" s="91">
        <v>5217002</v>
      </c>
      <c r="C4122" s="91">
        <v>10</v>
      </c>
      <c r="D4122" s="91">
        <v>99</v>
      </c>
      <c r="E4122" s="91">
        <v>52170</v>
      </c>
      <c r="F4122" s="91">
        <v>2</v>
      </c>
      <c r="G4122" s="91" t="s">
        <v>34101</v>
      </c>
      <c r="I4122" s="91" t="s">
        <v>6742</v>
      </c>
      <c r="J4122" s="91" t="s">
        <v>34102</v>
      </c>
      <c r="K4122" s="91" t="s">
        <v>34103</v>
      </c>
      <c r="L4122" s="91" t="s">
        <v>34104</v>
      </c>
      <c r="O4122" s="91" t="s">
        <v>34105</v>
      </c>
      <c r="P4122" s="91" t="s">
        <v>34106</v>
      </c>
      <c r="U4122" s="91">
        <v>0</v>
      </c>
      <c r="V4122" s="91">
        <v>500000</v>
      </c>
      <c r="W4122" s="91">
        <v>100</v>
      </c>
      <c r="X4122" s="91">
        <v>0</v>
      </c>
      <c r="Y4122" s="91">
        <v>0</v>
      </c>
      <c r="Z4122" s="91">
        <v>100</v>
      </c>
      <c r="AA4122" s="91">
        <v>0</v>
      </c>
      <c r="AB4122" s="91">
        <v>0</v>
      </c>
      <c r="AC4122" s="91">
        <v>100</v>
      </c>
      <c r="AD4122" s="91">
        <v>0</v>
      </c>
      <c r="AE4122" s="91">
        <v>0</v>
      </c>
      <c r="AF4122" s="91">
        <v>144</v>
      </c>
      <c r="AG4122" s="91">
        <v>103</v>
      </c>
      <c r="AH4122" s="91">
        <v>1209320</v>
      </c>
      <c r="AI4122" s="91">
        <v>1</v>
      </c>
      <c r="AJ4122" s="91" t="s">
        <v>34107</v>
      </c>
      <c r="AK4122" s="91">
        <v>1</v>
      </c>
      <c r="AL4122" s="91">
        <v>0</v>
      </c>
      <c r="AM4122" s="91" t="s">
        <v>87</v>
      </c>
      <c r="AO4122" s="91">
        <v>0</v>
      </c>
      <c r="AP4122" s="91">
        <v>2</v>
      </c>
      <c r="AQ4122" s="91" t="s">
        <v>87</v>
      </c>
      <c r="AR4122" s="91" t="s">
        <v>87</v>
      </c>
      <c r="AW4122" s="91">
        <v>1</v>
      </c>
      <c r="AX4122" s="91">
        <v>1</v>
      </c>
      <c r="AZ4122" s="92">
        <v>36680</v>
      </c>
      <c r="BA4122" s="91" t="s">
        <v>183</v>
      </c>
      <c r="BB4122" s="92">
        <v>40361</v>
      </c>
      <c r="BC4122" s="91" t="s">
        <v>87</v>
      </c>
    </row>
    <row r="4123" spans="1:55">
      <c r="A4123" s="91">
        <f t="shared" si="64"/>
        <v>4122</v>
      </c>
      <c r="B4123" s="91">
        <v>5217004</v>
      </c>
      <c r="C4123" s="91">
        <v>70</v>
      </c>
      <c r="D4123" s="91">
        <v>99</v>
      </c>
      <c r="E4123" s="91">
        <v>52170</v>
      </c>
      <c r="F4123" s="91">
        <v>4</v>
      </c>
      <c r="G4123" s="91" t="s">
        <v>34101</v>
      </c>
      <c r="I4123" s="91" t="s">
        <v>6742</v>
      </c>
      <c r="J4123" s="91" t="s">
        <v>34102</v>
      </c>
      <c r="K4123" s="91" t="s">
        <v>34103</v>
      </c>
      <c r="L4123" s="91" t="s">
        <v>34104</v>
      </c>
      <c r="O4123" s="91" t="s">
        <v>34105</v>
      </c>
      <c r="P4123" s="91" t="s">
        <v>87</v>
      </c>
      <c r="U4123" s="91">
        <v>0</v>
      </c>
      <c r="V4123" s="91">
        <v>500000</v>
      </c>
      <c r="W4123" s="91">
        <v>100</v>
      </c>
      <c r="X4123" s="91">
        <v>0</v>
      </c>
      <c r="Y4123" s="91">
        <v>0</v>
      </c>
      <c r="Z4123" s="91">
        <v>100</v>
      </c>
      <c r="AA4123" s="91">
        <v>0</v>
      </c>
      <c r="AB4123" s="91">
        <v>0</v>
      </c>
      <c r="AC4123" s="91">
        <v>100</v>
      </c>
      <c r="AD4123" s="91">
        <v>0</v>
      </c>
      <c r="AE4123" s="91">
        <v>0</v>
      </c>
      <c r="AF4123" s="91">
        <v>144</v>
      </c>
      <c r="AG4123" s="91">
        <v>103</v>
      </c>
      <c r="AH4123" s="91">
        <v>1209320</v>
      </c>
      <c r="AI4123" s="91">
        <v>1</v>
      </c>
      <c r="AJ4123" s="91" t="s">
        <v>34107</v>
      </c>
      <c r="AK4123" s="91">
        <v>1</v>
      </c>
      <c r="AL4123" s="91">
        <v>0</v>
      </c>
      <c r="AM4123" s="91" t="s">
        <v>87</v>
      </c>
      <c r="AO4123" s="91">
        <v>0</v>
      </c>
      <c r="AP4123" s="91">
        <v>2</v>
      </c>
      <c r="AQ4123" s="91" t="s">
        <v>87</v>
      </c>
      <c r="AR4123" s="91" t="s">
        <v>87</v>
      </c>
      <c r="AW4123" s="91">
        <v>1</v>
      </c>
      <c r="AX4123" s="91">
        <v>1</v>
      </c>
      <c r="AZ4123" s="92">
        <v>36680</v>
      </c>
      <c r="BA4123" s="91" t="s">
        <v>183</v>
      </c>
      <c r="BB4123" s="92">
        <v>43138.381724537037</v>
      </c>
      <c r="BC4123" s="91" t="s">
        <v>233</v>
      </c>
    </row>
    <row r="4124" spans="1:55">
      <c r="A4124" s="91">
        <f t="shared" si="64"/>
        <v>4123</v>
      </c>
      <c r="B4124" s="91">
        <v>5590001</v>
      </c>
      <c r="C4124" s="91">
        <v>10</v>
      </c>
      <c r="D4124" s="91">
        <v>99</v>
      </c>
      <c r="E4124" s="91">
        <v>55900</v>
      </c>
      <c r="F4124" s="91">
        <v>1</v>
      </c>
      <c r="G4124" s="91" t="s">
        <v>34108</v>
      </c>
      <c r="I4124" s="91" t="s">
        <v>34109</v>
      </c>
      <c r="J4124" s="91" t="s">
        <v>34108</v>
      </c>
      <c r="K4124" s="91" t="s">
        <v>678</v>
      </c>
      <c r="L4124" s="91" t="s">
        <v>34110</v>
      </c>
      <c r="M4124" s="91" t="s">
        <v>34111</v>
      </c>
      <c r="O4124" s="91" t="s">
        <v>34112</v>
      </c>
      <c r="P4124" s="91" t="s">
        <v>34113</v>
      </c>
      <c r="U4124" s="91">
        <v>0</v>
      </c>
      <c r="V4124" s="91">
        <v>500000</v>
      </c>
      <c r="W4124" s="91">
        <v>100</v>
      </c>
      <c r="X4124" s="91">
        <v>0</v>
      </c>
      <c r="Y4124" s="91">
        <v>0</v>
      </c>
      <c r="Z4124" s="91">
        <v>100</v>
      </c>
      <c r="AA4124" s="91">
        <v>0</v>
      </c>
      <c r="AB4124" s="91">
        <v>0</v>
      </c>
      <c r="AC4124" s="91">
        <v>100</v>
      </c>
      <c r="AD4124" s="91">
        <v>0</v>
      </c>
      <c r="AE4124" s="91">
        <v>0</v>
      </c>
      <c r="AF4124" s="91">
        <v>5</v>
      </c>
      <c r="AG4124" s="91">
        <v>331</v>
      </c>
      <c r="AH4124" s="91">
        <v>324251</v>
      </c>
      <c r="AI4124" s="91">
        <v>2</v>
      </c>
      <c r="AJ4124" s="91" t="s">
        <v>34114</v>
      </c>
      <c r="AK4124" s="91">
        <v>1</v>
      </c>
      <c r="AL4124" s="91">
        <v>0</v>
      </c>
      <c r="AM4124" s="91" t="s">
        <v>87</v>
      </c>
      <c r="AO4124" s="91">
        <v>0</v>
      </c>
      <c r="AP4124" s="91">
        <v>2</v>
      </c>
      <c r="AQ4124" s="91" t="s">
        <v>87</v>
      </c>
      <c r="AR4124" s="91" t="s">
        <v>87</v>
      </c>
      <c r="AW4124" s="91">
        <v>1</v>
      </c>
      <c r="AX4124" s="91">
        <v>1</v>
      </c>
      <c r="AY4124" s="91">
        <v>0</v>
      </c>
      <c r="AZ4124" s="92">
        <v>36680</v>
      </c>
      <c r="BA4124" s="91" t="s">
        <v>183</v>
      </c>
      <c r="BB4124" s="92">
        <v>40361</v>
      </c>
      <c r="BC4124" s="91" t="s">
        <v>87</v>
      </c>
    </row>
    <row r="4125" spans="1:55">
      <c r="A4125" s="91">
        <f t="shared" si="64"/>
        <v>4124</v>
      </c>
      <c r="B4125" s="91">
        <v>1032601</v>
      </c>
      <c r="C4125" s="91">
        <v>80</v>
      </c>
      <c r="D4125" s="91">
        <v>99</v>
      </c>
      <c r="E4125" s="91" t="s">
        <v>87</v>
      </c>
      <c r="F4125" s="91" t="s">
        <v>87</v>
      </c>
      <c r="G4125" s="91" t="s">
        <v>34115</v>
      </c>
      <c r="I4125" s="91" t="s">
        <v>34116</v>
      </c>
      <c r="J4125" s="91" t="s">
        <v>34117</v>
      </c>
      <c r="K4125" s="91" t="s">
        <v>34118</v>
      </c>
      <c r="L4125" s="91" t="s">
        <v>34119</v>
      </c>
      <c r="O4125" s="91" t="s">
        <v>34120</v>
      </c>
      <c r="P4125" s="91" t="s">
        <v>34121</v>
      </c>
      <c r="U4125" s="91">
        <v>1</v>
      </c>
      <c r="V4125" s="91">
        <v>500000</v>
      </c>
      <c r="W4125" s="91">
        <v>0</v>
      </c>
      <c r="X4125" s="91">
        <v>100</v>
      </c>
      <c r="Y4125" s="91">
        <v>120</v>
      </c>
      <c r="Z4125" s="91">
        <v>40</v>
      </c>
      <c r="AA4125" s="91">
        <v>60</v>
      </c>
      <c r="AB4125" s="91">
        <v>120</v>
      </c>
      <c r="AC4125" s="91">
        <v>40</v>
      </c>
      <c r="AD4125" s="91">
        <v>60</v>
      </c>
      <c r="AE4125" s="91">
        <v>120</v>
      </c>
      <c r="AF4125" s="91">
        <v>183</v>
      </c>
      <c r="AG4125" s="91">
        <v>8</v>
      </c>
      <c r="AH4125" s="91">
        <v>5025258</v>
      </c>
      <c r="AI4125" s="91">
        <v>1</v>
      </c>
      <c r="AJ4125" s="91" t="s">
        <v>34122</v>
      </c>
      <c r="AK4125" s="91">
        <v>2</v>
      </c>
      <c r="AL4125" s="91">
        <v>0</v>
      </c>
      <c r="AM4125" s="91" t="s">
        <v>87</v>
      </c>
      <c r="AO4125" s="91">
        <v>0</v>
      </c>
      <c r="AP4125" s="91">
        <v>2</v>
      </c>
      <c r="AQ4125" s="91">
        <v>1583287</v>
      </c>
      <c r="AR4125" s="91" t="s">
        <v>87</v>
      </c>
      <c r="AU4125" s="93">
        <v>42060</v>
      </c>
      <c r="AW4125" s="91">
        <v>1</v>
      </c>
      <c r="AX4125" s="91">
        <v>0</v>
      </c>
      <c r="AZ4125" s="92">
        <v>37154</v>
      </c>
      <c r="BA4125" s="91" t="s">
        <v>183</v>
      </c>
      <c r="BB4125" s="92">
        <v>42057</v>
      </c>
      <c r="BC4125" s="91" t="s">
        <v>87</v>
      </c>
    </row>
    <row r="4126" spans="1:55">
      <c r="A4126" s="91">
        <f t="shared" si="64"/>
        <v>4125</v>
      </c>
      <c r="B4126" s="91">
        <v>1047501</v>
      </c>
      <c r="C4126" s="91">
        <v>40</v>
      </c>
      <c r="D4126" s="91">
        <v>99</v>
      </c>
      <c r="E4126" s="91">
        <v>10475</v>
      </c>
      <c r="F4126" s="91">
        <v>1</v>
      </c>
      <c r="G4126" s="91" t="s">
        <v>34123</v>
      </c>
      <c r="I4126" s="91" t="s">
        <v>34124</v>
      </c>
      <c r="J4126" s="91" t="s">
        <v>34125</v>
      </c>
      <c r="K4126" s="91" t="s">
        <v>19558</v>
      </c>
      <c r="L4126" s="91" t="s">
        <v>34126</v>
      </c>
      <c r="O4126" s="91" t="s">
        <v>34127</v>
      </c>
      <c r="P4126" s="91" t="s">
        <v>34128</v>
      </c>
      <c r="U4126" s="91">
        <v>1</v>
      </c>
      <c r="V4126" s="91">
        <v>500000</v>
      </c>
      <c r="W4126" s="91">
        <v>0</v>
      </c>
      <c r="X4126" s="91">
        <v>100</v>
      </c>
      <c r="Y4126" s="91">
        <v>120</v>
      </c>
      <c r="Z4126" s="91">
        <v>40</v>
      </c>
      <c r="AA4126" s="91">
        <v>60</v>
      </c>
      <c r="AB4126" s="91">
        <v>120</v>
      </c>
      <c r="AC4126" s="91">
        <v>0</v>
      </c>
      <c r="AD4126" s="91">
        <v>100</v>
      </c>
      <c r="AE4126" s="91">
        <v>120</v>
      </c>
      <c r="AF4126" s="91">
        <v>9</v>
      </c>
      <c r="AG4126" s="91">
        <v>322</v>
      </c>
      <c r="AH4126" s="91">
        <v>6481656</v>
      </c>
      <c r="AI4126" s="91">
        <v>1</v>
      </c>
      <c r="AJ4126" s="91" t="s">
        <v>34129</v>
      </c>
      <c r="AK4126" s="91">
        <v>2</v>
      </c>
      <c r="AL4126" s="91">
        <v>0</v>
      </c>
      <c r="AM4126" s="91" t="s">
        <v>87</v>
      </c>
      <c r="AO4126" s="91">
        <v>0</v>
      </c>
      <c r="AP4126" s="91">
        <v>2</v>
      </c>
      <c r="AQ4126" s="91">
        <v>1165610</v>
      </c>
      <c r="AR4126" s="91" t="s">
        <v>87</v>
      </c>
      <c r="AU4126" s="93">
        <v>42060</v>
      </c>
      <c r="AW4126" s="91">
        <v>1</v>
      </c>
      <c r="AX4126" s="91">
        <v>0</v>
      </c>
      <c r="AZ4126" s="92">
        <v>36680</v>
      </c>
      <c r="BA4126" s="91" t="s">
        <v>183</v>
      </c>
      <c r="BB4126" s="92">
        <v>42057</v>
      </c>
      <c r="BC4126" s="91" t="s">
        <v>87</v>
      </c>
    </row>
    <row r="4127" spans="1:55">
      <c r="A4127" s="91">
        <f t="shared" si="64"/>
        <v>4126</v>
      </c>
      <c r="B4127" s="91">
        <v>1118901</v>
      </c>
      <c r="C4127" s="91">
        <v>62</v>
      </c>
      <c r="D4127" s="91">
        <v>99</v>
      </c>
      <c r="E4127" s="91">
        <v>11189</v>
      </c>
      <c r="F4127" s="91">
        <v>1</v>
      </c>
      <c r="G4127" s="91" t="s">
        <v>34130</v>
      </c>
      <c r="I4127" s="91" t="s">
        <v>34131</v>
      </c>
      <c r="J4127" s="91" t="s">
        <v>34130</v>
      </c>
      <c r="K4127" s="91" t="s">
        <v>34132</v>
      </c>
      <c r="L4127" s="91" t="s">
        <v>34133</v>
      </c>
      <c r="O4127" s="91" t="s">
        <v>34134</v>
      </c>
      <c r="P4127" s="91" t="s">
        <v>34134</v>
      </c>
      <c r="U4127" s="91">
        <v>0</v>
      </c>
      <c r="V4127" s="91">
        <v>0</v>
      </c>
      <c r="W4127" s="91">
        <v>100</v>
      </c>
      <c r="X4127" s="91">
        <v>0</v>
      </c>
      <c r="Y4127" s="91">
        <v>0</v>
      </c>
      <c r="Z4127" s="91">
        <v>100</v>
      </c>
      <c r="AA4127" s="91">
        <v>0</v>
      </c>
      <c r="AB4127" s="91">
        <v>0</v>
      </c>
      <c r="AC4127" s="91">
        <v>100</v>
      </c>
      <c r="AD4127" s="91">
        <v>0</v>
      </c>
      <c r="AE4127" s="91">
        <v>0</v>
      </c>
      <c r="AF4127" s="91">
        <v>154</v>
      </c>
      <c r="AG4127" s="91">
        <v>232</v>
      </c>
      <c r="AH4127" s="91">
        <v>1536</v>
      </c>
      <c r="AI4127" s="91">
        <v>1</v>
      </c>
      <c r="AJ4127" s="91" t="s">
        <v>34135</v>
      </c>
      <c r="AK4127" s="91">
        <v>2</v>
      </c>
      <c r="AL4127" s="91">
        <v>0</v>
      </c>
      <c r="AM4127" s="91" t="s">
        <v>87</v>
      </c>
      <c r="AO4127" s="91">
        <v>0</v>
      </c>
      <c r="AP4127" s="91">
        <v>2</v>
      </c>
      <c r="AQ4127" s="91" t="s">
        <v>87</v>
      </c>
      <c r="AR4127" s="91" t="s">
        <v>87</v>
      </c>
      <c r="AW4127" s="91">
        <v>1</v>
      </c>
      <c r="AX4127" s="91">
        <v>0</v>
      </c>
      <c r="AZ4127" s="92">
        <v>37383</v>
      </c>
      <c r="BA4127" s="91" t="s">
        <v>183</v>
      </c>
      <c r="BB4127" s="92">
        <v>42471</v>
      </c>
      <c r="BC4127" s="91" t="s">
        <v>87</v>
      </c>
    </row>
    <row r="4128" spans="1:55">
      <c r="A4128" s="91">
        <f t="shared" si="64"/>
        <v>4127</v>
      </c>
      <c r="B4128" s="91">
        <v>1119001</v>
      </c>
      <c r="C4128" s="91">
        <v>80</v>
      </c>
      <c r="D4128" s="91">
        <v>99</v>
      </c>
      <c r="E4128" s="91">
        <v>11190</v>
      </c>
      <c r="F4128" s="91">
        <v>1</v>
      </c>
      <c r="G4128" s="91" t="s">
        <v>34136</v>
      </c>
      <c r="I4128" s="91" t="s">
        <v>34137</v>
      </c>
      <c r="J4128" s="91" t="s">
        <v>34138</v>
      </c>
      <c r="K4128" s="91" t="s">
        <v>34139</v>
      </c>
      <c r="L4128" s="91" t="s">
        <v>34140</v>
      </c>
      <c r="O4128" s="91" t="s">
        <v>34141</v>
      </c>
      <c r="P4128" s="91" t="s">
        <v>34142</v>
      </c>
      <c r="R4128" s="91" t="s">
        <v>34143</v>
      </c>
      <c r="S4128" s="91" t="s">
        <v>34144</v>
      </c>
      <c r="T4128" s="91" t="s">
        <v>269</v>
      </c>
      <c r="U4128" s="91">
        <v>0</v>
      </c>
      <c r="V4128" s="91">
        <v>500000</v>
      </c>
      <c r="W4128" s="91">
        <v>40</v>
      </c>
      <c r="X4128" s="91">
        <v>60</v>
      </c>
      <c r="Y4128" s="91">
        <v>120</v>
      </c>
      <c r="Z4128" s="91">
        <v>40</v>
      </c>
      <c r="AA4128" s="91">
        <v>60</v>
      </c>
      <c r="AB4128" s="91">
        <v>120</v>
      </c>
      <c r="AC4128" s="91">
        <v>40</v>
      </c>
      <c r="AD4128" s="91">
        <v>60</v>
      </c>
      <c r="AE4128" s="91">
        <v>120</v>
      </c>
      <c r="AF4128" s="91">
        <v>184</v>
      </c>
      <c r="AG4128" s="91">
        <v>125</v>
      </c>
      <c r="AH4128" s="91">
        <v>1083478</v>
      </c>
      <c r="AI4128" s="91">
        <v>1</v>
      </c>
      <c r="AJ4128" s="91" t="s">
        <v>34145</v>
      </c>
      <c r="AK4128" s="91">
        <v>2</v>
      </c>
      <c r="AL4128" s="91">
        <v>1</v>
      </c>
      <c r="AM4128" s="91">
        <v>45101013490</v>
      </c>
      <c r="AN4128" s="91" t="s">
        <v>7199</v>
      </c>
      <c r="AO4128" s="91">
        <v>1</v>
      </c>
      <c r="AP4128" s="91">
        <v>2</v>
      </c>
      <c r="AQ4128" s="91" t="s">
        <v>87</v>
      </c>
      <c r="AR4128" s="91" t="s">
        <v>87</v>
      </c>
      <c r="AW4128" s="91">
        <v>1</v>
      </c>
      <c r="AX4128" s="91">
        <v>0</v>
      </c>
      <c r="AZ4128" s="92">
        <v>36686</v>
      </c>
      <c r="BA4128" s="91" t="s">
        <v>183</v>
      </c>
      <c r="BB4128" s="92">
        <v>40350</v>
      </c>
      <c r="BC4128" s="91" t="s">
        <v>87</v>
      </c>
    </row>
    <row r="4129" spans="1:55">
      <c r="A4129" s="91">
        <f t="shared" si="64"/>
        <v>4128</v>
      </c>
      <c r="B4129" s="91">
        <v>1122401</v>
      </c>
      <c r="C4129" s="91">
        <v>62</v>
      </c>
      <c r="D4129" s="91">
        <v>99</v>
      </c>
      <c r="E4129" s="91">
        <v>11224</v>
      </c>
      <c r="F4129" s="91">
        <v>1</v>
      </c>
      <c r="G4129" s="91" t="s">
        <v>34146</v>
      </c>
      <c r="I4129" s="91" t="s">
        <v>34147</v>
      </c>
      <c r="J4129" s="91" t="s">
        <v>34148</v>
      </c>
      <c r="K4129" s="91" t="s">
        <v>20059</v>
      </c>
      <c r="L4129" s="91" t="s">
        <v>34149</v>
      </c>
      <c r="O4129" s="91" t="s">
        <v>34150</v>
      </c>
      <c r="P4129" s="91" t="s">
        <v>34151</v>
      </c>
      <c r="U4129" s="91">
        <v>0</v>
      </c>
      <c r="V4129" s="91">
        <v>0</v>
      </c>
      <c r="W4129" s="91">
        <v>0</v>
      </c>
      <c r="X4129" s="91">
        <v>0</v>
      </c>
      <c r="Y4129" s="91">
        <v>0</v>
      </c>
      <c r="Z4129" s="91">
        <v>40</v>
      </c>
      <c r="AA4129" s="91">
        <v>60</v>
      </c>
      <c r="AB4129" s="91">
        <v>120</v>
      </c>
      <c r="AC4129" s="91">
        <v>0</v>
      </c>
      <c r="AD4129" s="91">
        <v>0</v>
      </c>
      <c r="AE4129" s="91">
        <v>0</v>
      </c>
      <c r="AF4129" s="91">
        <v>155</v>
      </c>
      <c r="AG4129" s="91">
        <v>504</v>
      </c>
      <c r="AH4129" s="91">
        <v>45935</v>
      </c>
      <c r="AI4129" s="91">
        <v>2</v>
      </c>
      <c r="AJ4129" s="91" t="s">
        <v>34152</v>
      </c>
      <c r="AK4129" s="91">
        <v>2</v>
      </c>
      <c r="AL4129" s="91">
        <v>0</v>
      </c>
      <c r="AM4129" s="91" t="s">
        <v>87</v>
      </c>
      <c r="AO4129" s="91">
        <v>0</v>
      </c>
      <c r="AP4129" s="91">
        <v>2</v>
      </c>
      <c r="AQ4129" s="91" t="s">
        <v>87</v>
      </c>
      <c r="AR4129" s="91" t="s">
        <v>87</v>
      </c>
      <c r="AW4129" s="91">
        <v>1</v>
      </c>
      <c r="AX4129" s="91">
        <v>0</v>
      </c>
      <c r="AZ4129" s="92">
        <v>37383</v>
      </c>
      <c r="BA4129" s="91" t="s">
        <v>183</v>
      </c>
      <c r="BB4129" s="92">
        <v>42471</v>
      </c>
      <c r="BC4129" s="91" t="s">
        <v>87</v>
      </c>
    </row>
    <row r="4130" spans="1:55">
      <c r="A4130" s="91">
        <f t="shared" si="64"/>
        <v>4129</v>
      </c>
      <c r="B4130" s="91">
        <v>1131501</v>
      </c>
      <c r="C4130" s="91">
        <v>62</v>
      </c>
      <c r="D4130" s="91">
        <v>99</v>
      </c>
      <c r="E4130" s="91">
        <v>11315</v>
      </c>
      <c r="F4130" s="91">
        <v>1</v>
      </c>
      <c r="G4130" s="91" t="s">
        <v>34153</v>
      </c>
      <c r="I4130" s="91" t="s">
        <v>34154</v>
      </c>
      <c r="J4130" s="91" t="s">
        <v>34153</v>
      </c>
      <c r="K4130" s="91" t="s">
        <v>31632</v>
      </c>
      <c r="L4130" s="91" t="s">
        <v>34155</v>
      </c>
      <c r="O4130" s="91" t="s">
        <v>34156</v>
      </c>
      <c r="P4130" s="91" t="s">
        <v>34157</v>
      </c>
      <c r="U4130" s="91">
        <v>1</v>
      </c>
      <c r="V4130" s="91">
        <v>0</v>
      </c>
      <c r="W4130" s="91">
        <v>0</v>
      </c>
      <c r="X4130" s="91">
        <v>0</v>
      </c>
      <c r="Y4130" s="91">
        <v>0</v>
      </c>
      <c r="Z4130" s="91">
        <v>40</v>
      </c>
      <c r="AA4130" s="91">
        <v>60</v>
      </c>
      <c r="AB4130" s="91">
        <v>120</v>
      </c>
      <c r="AC4130" s="91">
        <v>0</v>
      </c>
      <c r="AD4130" s="91">
        <v>0</v>
      </c>
      <c r="AE4130" s="91">
        <v>0</v>
      </c>
      <c r="AF4130" s="91">
        <v>5</v>
      </c>
      <c r="AG4130" s="91">
        <v>263</v>
      </c>
      <c r="AH4130" s="91">
        <v>1485820</v>
      </c>
      <c r="AI4130" s="91">
        <v>1</v>
      </c>
      <c r="AJ4130" s="91" t="s">
        <v>34158</v>
      </c>
      <c r="AK4130" s="91">
        <v>2</v>
      </c>
      <c r="AL4130" s="91">
        <v>0</v>
      </c>
      <c r="AM4130" s="91" t="s">
        <v>87</v>
      </c>
      <c r="AO4130" s="91">
        <v>0</v>
      </c>
      <c r="AP4130" s="91">
        <v>2</v>
      </c>
      <c r="AQ4130" s="91">
        <v>1410657</v>
      </c>
      <c r="AR4130" s="91" t="s">
        <v>87</v>
      </c>
      <c r="AU4130" s="93">
        <v>42546</v>
      </c>
      <c r="AW4130" s="91">
        <v>1</v>
      </c>
      <c r="AX4130" s="91">
        <v>0</v>
      </c>
      <c r="AZ4130" s="92">
        <v>37383</v>
      </c>
      <c r="BA4130" s="91" t="s">
        <v>183</v>
      </c>
      <c r="BB4130" s="92">
        <v>42471</v>
      </c>
      <c r="BC4130" s="91" t="s">
        <v>87</v>
      </c>
    </row>
    <row r="4131" spans="1:55">
      <c r="A4131" s="91">
        <f t="shared" si="64"/>
        <v>4130</v>
      </c>
      <c r="B4131" s="91">
        <v>1132601</v>
      </c>
      <c r="C4131" s="91">
        <v>62</v>
      </c>
      <c r="D4131" s="91">
        <v>99</v>
      </c>
      <c r="E4131" s="91">
        <v>11326</v>
      </c>
      <c r="F4131" s="91">
        <v>1</v>
      </c>
      <c r="G4131" s="91" t="s">
        <v>34159</v>
      </c>
      <c r="I4131" s="91" t="s">
        <v>34160</v>
      </c>
      <c r="J4131" s="91" t="s">
        <v>34159</v>
      </c>
      <c r="K4131" s="91" t="s">
        <v>34161</v>
      </c>
      <c r="L4131" s="91" t="s">
        <v>34162</v>
      </c>
      <c r="O4131" s="91" t="s">
        <v>34163</v>
      </c>
      <c r="P4131" s="91" t="s">
        <v>34164</v>
      </c>
      <c r="U4131" s="91">
        <v>0</v>
      </c>
      <c r="V4131" s="91">
        <v>0</v>
      </c>
      <c r="W4131" s="91">
        <v>0</v>
      </c>
      <c r="X4131" s="91">
        <v>0</v>
      </c>
      <c r="Y4131" s="91">
        <v>0</v>
      </c>
      <c r="Z4131" s="91">
        <v>40</v>
      </c>
      <c r="AA4131" s="91">
        <v>60</v>
      </c>
      <c r="AB4131" s="91">
        <v>120</v>
      </c>
      <c r="AC4131" s="91">
        <v>0</v>
      </c>
      <c r="AD4131" s="91">
        <v>0</v>
      </c>
      <c r="AE4131" s="91">
        <v>0</v>
      </c>
      <c r="AF4131" s="91">
        <v>546</v>
      </c>
      <c r="AG4131" s="91">
        <v>155</v>
      </c>
      <c r="AH4131" s="91">
        <v>643754</v>
      </c>
      <c r="AI4131" s="91">
        <v>1</v>
      </c>
      <c r="AJ4131" s="91" t="s">
        <v>34165</v>
      </c>
      <c r="AK4131" s="91">
        <v>2</v>
      </c>
      <c r="AL4131" s="91">
        <v>0</v>
      </c>
      <c r="AM4131" s="91" t="s">
        <v>87</v>
      </c>
      <c r="AO4131" s="91">
        <v>0</v>
      </c>
      <c r="AP4131" s="91">
        <v>2</v>
      </c>
      <c r="AQ4131" s="91" t="s">
        <v>87</v>
      </c>
      <c r="AR4131" s="91" t="s">
        <v>87</v>
      </c>
      <c r="AW4131" s="91">
        <v>1</v>
      </c>
      <c r="AX4131" s="91">
        <v>0</v>
      </c>
      <c r="AZ4131" s="92">
        <v>37383</v>
      </c>
      <c r="BA4131" s="91" t="s">
        <v>183</v>
      </c>
      <c r="BB4131" s="92">
        <v>42471</v>
      </c>
      <c r="BC4131" s="91" t="s">
        <v>87</v>
      </c>
    </row>
    <row r="4132" spans="1:55">
      <c r="A4132" s="91">
        <f t="shared" si="64"/>
        <v>4131</v>
      </c>
      <c r="B4132" s="91">
        <v>1144801</v>
      </c>
      <c r="C4132" s="91">
        <v>62</v>
      </c>
      <c r="D4132" s="91">
        <v>99</v>
      </c>
      <c r="E4132" s="91">
        <v>11448</v>
      </c>
      <c r="F4132" s="91">
        <v>1</v>
      </c>
      <c r="G4132" s="91" t="s">
        <v>34166</v>
      </c>
      <c r="I4132" s="91" t="s">
        <v>34167</v>
      </c>
      <c r="J4132" s="91" t="s">
        <v>34166</v>
      </c>
      <c r="K4132" s="91" t="s">
        <v>34168</v>
      </c>
      <c r="L4132" s="91" t="s">
        <v>34169</v>
      </c>
      <c r="O4132" s="91" t="s">
        <v>34170</v>
      </c>
      <c r="P4132" s="91" t="s">
        <v>87</v>
      </c>
      <c r="U4132" s="91">
        <v>0</v>
      </c>
      <c r="V4132" s="91">
        <v>0</v>
      </c>
      <c r="W4132" s="91">
        <v>0</v>
      </c>
      <c r="X4132" s="91">
        <v>0</v>
      </c>
      <c r="Y4132" s="91">
        <v>0</v>
      </c>
      <c r="Z4132" s="91">
        <v>40</v>
      </c>
      <c r="AA4132" s="91">
        <v>60</v>
      </c>
      <c r="AB4132" s="91">
        <v>120</v>
      </c>
      <c r="AC4132" s="91">
        <v>0</v>
      </c>
      <c r="AD4132" s="91">
        <v>0</v>
      </c>
      <c r="AE4132" s="91">
        <v>0</v>
      </c>
      <c r="AF4132" s="91">
        <v>1</v>
      </c>
      <c r="AG4132" s="91">
        <v>465</v>
      </c>
      <c r="AH4132" s="91">
        <v>127604</v>
      </c>
      <c r="AI4132" s="91">
        <v>2</v>
      </c>
      <c r="AJ4132" s="91" t="s">
        <v>34171</v>
      </c>
      <c r="AK4132" s="91">
        <v>2</v>
      </c>
      <c r="AL4132" s="91">
        <v>0</v>
      </c>
      <c r="AM4132" s="91" t="s">
        <v>87</v>
      </c>
      <c r="AO4132" s="91">
        <v>0</v>
      </c>
      <c r="AP4132" s="91">
        <v>2</v>
      </c>
      <c r="AQ4132" s="91" t="s">
        <v>87</v>
      </c>
      <c r="AR4132" s="91" t="s">
        <v>87</v>
      </c>
      <c r="AW4132" s="91">
        <v>1</v>
      </c>
      <c r="AX4132" s="91">
        <v>0</v>
      </c>
      <c r="AZ4132" s="92">
        <v>37383</v>
      </c>
      <c r="BA4132" s="91" t="s">
        <v>183</v>
      </c>
      <c r="BB4132" s="92">
        <v>42471</v>
      </c>
      <c r="BC4132" s="91" t="s">
        <v>87</v>
      </c>
    </row>
    <row r="4133" spans="1:55">
      <c r="A4133" s="91">
        <f t="shared" si="64"/>
        <v>4132</v>
      </c>
      <c r="B4133" s="91">
        <v>1292101</v>
      </c>
      <c r="C4133" s="91">
        <v>57</v>
      </c>
      <c r="D4133" s="91">
        <v>99</v>
      </c>
      <c r="E4133" s="91">
        <v>12921</v>
      </c>
      <c r="F4133" s="91">
        <v>1</v>
      </c>
      <c r="G4133" s="91" t="s">
        <v>34172</v>
      </c>
      <c r="I4133" s="91" t="s">
        <v>34173</v>
      </c>
      <c r="J4133" s="91" t="s">
        <v>34174</v>
      </c>
      <c r="K4133" s="91" t="s">
        <v>34175</v>
      </c>
      <c r="L4133" s="91" t="s">
        <v>34176</v>
      </c>
      <c r="O4133" s="91" t="s">
        <v>34177</v>
      </c>
      <c r="P4133" s="91" t="s">
        <v>87</v>
      </c>
      <c r="U4133" s="91">
        <v>0</v>
      </c>
      <c r="V4133" s="91">
        <v>500000</v>
      </c>
      <c r="W4133" s="91">
        <v>0</v>
      </c>
      <c r="X4133" s="91">
        <v>100</v>
      </c>
      <c r="Y4133" s="91">
        <v>135</v>
      </c>
      <c r="Z4133" s="91">
        <v>40</v>
      </c>
      <c r="AA4133" s="91">
        <v>60</v>
      </c>
      <c r="AB4133" s="91">
        <v>135</v>
      </c>
      <c r="AC4133" s="91">
        <v>40</v>
      </c>
      <c r="AD4133" s="91">
        <v>60</v>
      </c>
      <c r="AE4133" s="91">
        <v>135</v>
      </c>
      <c r="AF4133" s="91">
        <v>153</v>
      </c>
      <c r="AG4133" s="91">
        <v>311</v>
      </c>
      <c r="AH4133" s="91">
        <v>110888</v>
      </c>
      <c r="AI4133" s="91">
        <v>1</v>
      </c>
      <c r="AJ4133" s="91" t="s">
        <v>34178</v>
      </c>
      <c r="AK4133" s="91">
        <v>2</v>
      </c>
      <c r="AL4133" s="91">
        <v>0</v>
      </c>
      <c r="AM4133" s="91" t="s">
        <v>87</v>
      </c>
      <c r="AO4133" s="91">
        <v>0</v>
      </c>
      <c r="AP4133" s="91">
        <v>2</v>
      </c>
      <c r="AQ4133" s="91" t="s">
        <v>87</v>
      </c>
      <c r="AR4133" s="91" t="s">
        <v>87</v>
      </c>
      <c r="AW4133" s="91">
        <v>1</v>
      </c>
      <c r="AX4133" s="91">
        <v>0</v>
      </c>
      <c r="AZ4133" s="92">
        <v>43132</v>
      </c>
      <c r="BA4133" s="91" t="s">
        <v>728</v>
      </c>
      <c r="BB4133" s="92">
        <v>43132</v>
      </c>
      <c r="BC4133" s="91" t="s">
        <v>728</v>
      </c>
    </row>
    <row r="4134" spans="1:55">
      <c r="A4134" s="91">
        <f t="shared" si="64"/>
        <v>4133</v>
      </c>
      <c r="B4134" s="91">
        <v>1294201</v>
      </c>
      <c r="C4134" s="91">
        <v>57</v>
      </c>
      <c r="D4134" s="91">
        <v>99</v>
      </c>
      <c r="E4134" s="91">
        <v>12942</v>
      </c>
      <c r="F4134" s="91">
        <v>1</v>
      </c>
      <c r="G4134" s="91" t="s">
        <v>34179</v>
      </c>
      <c r="I4134" s="91" t="s">
        <v>34180</v>
      </c>
      <c r="J4134" s="91" t="s">
        <v>34181</v>
      </c>
      <c r="K4134" s="91" t="s">
        <v>34182</v>
      </c>
      <c r="L4134" s="91" t="s">
        <v>34183</v>
      </c>
      <c r="O4134" s="91" t="s">
        <v>34184</v>
      </c>
      <c r="P4134" s="91" t="s">
        <v>87</v>
      </c>
      <c r="U4134" s="91">
        <v>0</v>
      </c>
      <c r="V4134" s="91">
        <v>500000</v>
      </c>
      <c r="W4134" s="91">
        <v>0</v>
      </c>
      <c r="X4134" s="91">
        <v>100</v>
      </c>
      <c r="Y4134" s="91">
        <v>120</v>
      </c>
      <c r="Z4134" s="91">
        <v>40</v>
      </c>
      <c r="AA4134" s="91">
        <v>60</v>
      </c>
      <c r="AB4134" s="91">
        <v>120</v>
      </c>
      <c r="AC4134" s="91">
        <v>40</v>
      </c>
      <c r="AD4134" s="91">
        <v>60</v>
      </c>
      <c r="AE4134" s="91">
        <v>120</v>
      </c>
      <c r="AF4134" s="91">
        <v>153</v>
      </c>
      <c r="AG4134" s="91">
        <v>100</v>
      </c>
      <c r="AH4134" s="91">
        <v>10031</v>
      </c>
      <c r="AI4134" s="91">
        <v>2</v>
      </c>
      <c r="AJ4134" s="91" t="s">
        <v>34185</v>
      </c>
      <c r="AK4134" s="91">
        <v>2</v>
      </c>
      <c r="AL4134" s="91">
        <v>0</v>
      </c>
      <c r="AM4134" s="91" t="s">
        <v>87</v>
      </c>
      <c r="AO4134" s="91">
        <v>0</v>
      </c>
      <c r="AP4134" s="91">
        <v>2</v>
      </c>
      <c r="AQ4134" s="91" t="s">
        <v>87</v>
      </c>
      <c r="AR4134" s="91" t="s">
        <v>87</v>
      </c>
      <c r="AW4134" s="91">
        <v>1</v>
      </c>
      <c r="AX4134" s="91">
        <v>0</v>
      </c>
      <c r="AZ4134" s="92">
        <v>43132</v>
      </c>
      <c r="BA4134" s="91" t="s">
        <v>728</v>
      </c>
      <c r="BB4134" s="92">
        <v>43132</v>
      </c>
      <c r="BC4134" s="91" t="s">
        <v>728</v>
      </c>
    </row>
    <row r="4135" spans="1:55">
      <c r="A4135" s="91">
        <f t="shared" si="64"/>
        <v>4134</v>
      </c>
      <c r="B4135" s="91">
        <v>1294501</v>
      </c>
      <c r="C4135" s="91">
        <v>57</v>
      </c>
      <c r="D4135" s="91">
        <v>99</v>
      </c>
      <c r="E4135" s="91">
        <v>12945</v>
      </c>
      <c r="F4135" s="91">
        <v>1</v>
      </c>
      <c r="G4135" s="91" t="s">
        <v>34186</v>
      </c>
      <c r="I4135" s="91" t="s">
        <v>34187</v>
      </c>
      <c r="J4135" s="91" t="s">
        <v>34188</v>
      </c>
      <c r="K4135" s="91" t="s">
        <v>18983</v>
      </c>
      <c r="L4135" s="91" t="s">
        <v>34189</v>
      </c>
      <c r="O4135" s="91" t="s">
        <v>34190</v>
      </c>
      <c r="P4135" s="91" t="s">
        <v>34191</v>
      </c>
      <c r="U4135" s="91">
        <v>0</v>
      </c>
      <c r="V4135" s="91">
        <v>500000</v>
      </c>
      <c r="W4135" s="91">
        <v>0</v>
      </c>
      <c r="X4135" s="91">
        <v>100</v>
      </c>
      <c r="Y4135" s="91">
        <v>120</v>
      </c>
      <c r="Z4135" s="91">
        <v>40</v>
      </c>
      <c r="AA4135" s="91">
        <v>60</v>
      </c>
      <c r="AB4135" s="91">
        <v>120</v>
      </c>
      <c r="AC4135" s="91">
        <v>40</v>
      </c>
      <c r="AD4135" s="91">
        <v>60</v>
      </c>
      <c r="AE4135" s="91">
        <v>120</v>
      </c>
      <c r="AF4135" s="91">
        <v>1530</v>
      </c>
      <c r="AG4135" s="91">
        <v>61</v>
      </c>
      <c r="AH4135" s="91">
        <v>661</v>
      </c>
      <c r="AI4135" s="91">
        <v>2</v>
      </c>
      <c r="AJ4135" s="91" t="s">
        <v>34192</v>
      </c>
      <c r="AK4135" s="91">
        <v>2</v>
      </c>
      <c r="AL4135" s="91">
        <v>0</v>
      </c>
      <c r="AM4135" s="91" t="s">
        <v>87</v>
      </c>
      <c r="AO4135" s="91">
        <v>0</v>
      </c>
      <c r="AP4135" s="91">
        <v>2</v>
      </c>
      <c r="AQ4135" s="91" t="s">
        <v>87</v>
      </c>
      <c r="AR4135" s="91" t="s">
        <v>87</v>
      </c>
      <c r="AW4135" s="91">
        <v>1</v>
      </c>
      <c r="AX4135" s="91">
        <v>0</v>
      </c>
      <c r="AZ4135" s="92">
        <v>43132</v>
      </c>
      <c r="BA4135" s="91" t="s">
        <v>728</v>
      </c>
      <c r="BB4135" s="92">
        <v>43132</v>
      </c>
      <c r="BC4135" s="91" t="s">
        <v>728</v>
      </c>
    </row>
    <row r="4136" spans="1:55">
      <c r="A4136" s="91">
        <f t="shared" si="64"/>
        <v>4135</v>
      </c>
      <c r="B4136" s="91">
        <v>1297401</v>
      </c>
      <c r="C4136" s="91">
        <v>57</v>
      </c>
      <c r="D4136" s="91">
        <v>99</v>
      </c>
      <c r="E4136" s="91">
        <v>12974</v>
      </c>
      <c r="F4136" s="91">
        <v>1</v>
      </c>
      <c r="G4136" s="91" t="s">
        <v>34193</v>
      </c>
      <c r="I4136" s="91" t="s">
        <v>34194</v>
      </c>
      <c r="J4136" s="91" t="s">
        <v>34195</v>
      </c>
      <c r="K4136" s="91" t="s">
        <v>34196</v>
      </c>
      <c r="L4136" s="91" t="s">
        <v>34197</v>
      </c>
      <c r="O4136" s="91" t="s">
        <v>34198</v>
      </c>
      <c r="P4136" s="91" t="s">
        <v>87</v>
      </c>
      <c r="U4136" s="91">
        <v>0</v>
      </c>
      <c r="V4136" s="91">
        <v>500000</v>
      </c>
      <c r="W4136" s="91">
        <v>0</v>
      </c>
      <c r="X4136" s="91">
        <v>100</v>
      </c>
      <c r="Y4136" s="91">
        <v>135</v>
      </c>
      <c r="Z4136" s="91">
        <v>40</v>
      </c>
      <c r="AA4136" s="91">
        <v>60</v>
      </c>
      <c r="AB4136" s="91">
        <v>135</v>
      </c>
      <c r="AC4136" s="91">
        <v>40</v>
      </c>
      <c r="AD4136" s="91">
        <v>60</v>
      </c>
      <c r="AE4136" s="91">
        <v>135</v>
      </c>
      <c r="AF4136" s="91">
        <v>1530</v>
      </c>
      <c r="AG4136" s="91">
        <v>6</v>
      </c>
      <c r="AH4136" s="91">
        <v>105182</v>
      </c>
      <c r="AI4136" s="91">
        <v>2</v>
      </c>
      <c r="AJ4136" s="91" t="s">
        <v>34199</v>
      </c>
      <c r="AK4136" s="91">
        <v>2</v>
      </c>
      <c r="AL4136" s="91">
        <v>0</v>
      </c>
      <c r="AM4136" s="91" t="s">
        <v>87</v>
      </c>
      <c r="AO4136" s="91">
        <v>0</v>
      </c>
      <c r="AP4136" s="91">
        <v>2</v>
      </c>
      <c r="AQ4136" s="91" t="s">
        <v>87</v>
      </c>
      <c r="AR4136" s="91" t="s">
        <v>87</v>
      </c>
      <c r="AW4136" s="91">
        <v>1</v>
      </c>
      <c r="AX4136" s="91">
        <v>0</v>
      </c>
      <c r="AZ4136" s="92">
        <v>43132</v>
      </c>
      <c r="BA4136" s="91" t="s">
        <v>728</v>
      </c>
      <c r="BB4136" s="92">
        <v>43132</v>
      </c>
      <c r="BC4136" s="91" t="s">
        <v>728</v>
      </c>
    </row>
    <row r="4137" spans="1:55">
      <c r="A4137" s="91">
        <f t="shared" si="64"/>
        <v>4136</v>
      </c>
      <c r="B4137" s="91">
        <v>1299701</v>
      </c>
      <c r="C4137" s="91">
        <v>57</v>
      </c>
      <c r="D4137" s="91">
        <v>99</v>
      </c>
      <c r="E4137" s="91">
        <v>12997</v>
      </c>
      <c r="F4137" s="91">
        <v>1</v>
      </c>
      <c r="G4137" s="91" t="s">
        <v>34200</v>
      </c>
      <c r="I4137" s="91" t="s">
        <v>34201</v>
      </c>
      <c r="J4137" s="91" t="s">
        <v>34202</v>
      </c>
      <c r="K4137" s="91">
        <v>500</v>
      </c>
      <c r="L4137" s="91" t="s">
        <v>34203</v>
      </c>
      <c r="O4137" s="91" t="s">
        <v>34204</v>
      </c>
      <c r="P4137" s="91" t="s">
        <v>87</v>
      </c>
      <c r="U4137" s="91">
        <v>0</v>
      </c>
      <c r="V4137" s="91">
        <v>0</v>
      </c>
      <c r="W4137" s="91">
        <v>0</v>
      </c>
      <c r="X4137" s="91">
        <v>100</v>
      </c>
      <c r="Y4137" s="91">
        <v>135</v>
      </c>
      <c r="Z4137" s="91">
        <v>40</v>
      </c>
      <c r="AA4137" s="91">
        <v>60</v>
      </c>
      <c r="AB4137" s="91">
        <v>135</v>
      </c>
      <c r="AC4137" s="91">
        <v>100</v>
      </c>
      <c r="AD4137" s="91">
        <v>0</v>
      </c>
      <c r="AE4137" s="91">
        <v>135</v>
      </c>
      <c r="AF4137" s="91">
        <v>152</v>
      </c>
      <c r="AG4137" s="91">
        <v>65</v>
      </c>
      <c r="AH4137" s="91">
        <v>85304</v>
      </c>
      <c r="AI4137" s="91">
        <v>1</v>
      </c>
      <c r="AJ4137" s="91" t="s">
        <v>34205</v>
      </c>
      <c r="AK4137" s="91">
        <v>2</v>
      </c>
      <c r="AL4137" s="91">
        <v>0</v>
      </c>
      <c r="AM4137" s="91" t="s">
        <v>87</v>
      </c>
      <c r="AO4137" s="91">
        <v>0</v>
      </c>
      <c r="AP4137" s="91">
        <v>2</v>
      </c>
      <c r="AQ4137" s="91" t="s">
        <v>87</v>
      </c>
      <c r="AR4137" s="91" t="s">
        <v>87</v>
      </c>
      <c r="AW4137" s="91">
        <v>1</v>
      </c>
      <c r="AX4137" s="91">
        <v>0</v>
      </c>
      <c r="AZ4137" s="92">
        <v>43132</v>
      </c>
      <c r="BA4137" s="91" t="s">
        <v>728</v>
      </c>
      <c r="BB4137" s="92">
        <v>43132</v>
      </c>
      <c r="BC4137" s="91" t="s">
        <v>728</v>
      </c>
    </row>
    <row r="4138" spans="1:55">
      <c r="A4138" s="91">
        <f t="shared" si="64"/>
        <v>4137</v>
      </c>
      <c r="B4138" s="91">
        <v>1299801</v>
      </c>
      <c r="C4138" s="91">
        <v>57</v>
      </c>
      <c r="D4138" s="91">
        <v>99</v>
      </c>
      <c r="E4138" s="91">
        <v>12998</v>
      </c>
      <c r="F4138" s="91">
        <v>1</v>
      </c>
      <c r="G4138" s="91" t="s">
        <v>34206</v>
      </c>
      <c r="I4138" s="91" t="s">
        <v>34207</v>
      </c>
      <c r="J4138" s="91" t="s">
        <v>34208</v>
      </c>
      <c r="K4138" s="91" t="s">
        <v>34209</v>
      </c>
      <c r="L4138" s="91" t="s">
        <v>34210</v>
      </c>
      <c r="O4138" s="91" t="s">
        <v>34211</v>
      </c>
      <c r="P4138" s="91" t="s">
        <v>87</v>
      </c>
      <c r="U4138" s="91">
        <v>0</v>
      </c>
      <c r="V4138" s="91">
        <v>500000</v>
      </c>
      <c r="W4138" s="91">
        <v>0</v>
      </c>
      <c r="X4138" s="91">
        <v>100</v>
      </c>
      <c r="Y4138" s="91">
        <v>135</v>
      </c>
      <c r="Z4138" s="91">
        <v>40</v>
      </c>
      <c r="AA4138" s="91">
        <v>60</v>
      </c>
      <c r="AB4138" s="91">
        <v>135</v>
      </c>
      <c r="AC4138" s="91">
        <v>40</v>
      </c>
      <c r="AD4138" s="91">
        <v>60</v>
      </c>
      <c r="AE4138" s="91">
        <v>0</v>
      </c>
      <c r="AF4138" s="91">
        <v>152</v>
      </c>
      <c r="AG4138" s="91">
        <v>111</v>
      </c>
      <c r="AH4138" s="91">
        <v>75591</v>
      </c>
      <c r="AI4138" s="91">
        <v>1</v>
      </c>
      <c r="AJ4138" s="91" t="s">
        <v>34212</v>
      </c>
      <c r="AK4138" s="91">
        <v>2</v>
      </c>
      <c r="AL4138" s="91">
        <v>0</v>
      </c>
      <c r="AM4138" s="91" t="s">
        <v>87</v>
      </c>
      <c r="AO4138" s="91">
        <v>0</v>
      </c>
      <c r="AP4138" s="91">
        <v>2</v>
      </c>
      <c r="AQ4138" s="91" t="s">
        <v>87</v>
      </c>
      <c r="AR4138" s="91" t="s">
        <v>87</v>
      </c>
      <c r="AW4138" s="91">
        <v>1</v>
      </c>
      <c r="AX4138" s="91">
        <v>0</v>
      </c>
      <c r="AZ4138" s="92">
        <v>43132</v>
      </c>
      <c r="BA4138" s="91" t="s">
        <v>728</v>
      </c>
      <c r="BB4138" s="92">
        <v>43132</v>
      </c>
      <c r="BC4138" s="91" t="s">
        <v>728</v>
      </c>
    </row>
    <row r="4139" spans="1:55">
      <c r="A4139" s="91">
        <f t="shared" si="64"/>
        <v>4138</v>
      </c>
      <c r="B4139" s="91">
        <v>1301301</v>
      </c>
      <c r="C4139" s="91">
        <v>57</v>
      </c>
      <c r="D4139" s="91">
        <v>99</v>
      </c>
      <c r="E4139" s="91">
        <v>13013</v>
      </c>
      <c r="F4139" s="91">
        <v>1</v>
      </c>
      <c r="G4139" s="91" t="s">
        <v>34213</v>
      </c>
      <c r="I4139" s="91" t="s">
        <v>34214</v>
      </c>
      <c r="J4139" s="91" t="s">
        <v>34215</v>
      </c>
      <c r="K4139" s="91">
        <v>500</v>
      </c>
      <c r="L4139" s="91" t="s">
        <v>34216</v>
      </c>
      <c r="O4139" s="91" t="s">
        <v>34217</v>
      </c>
      <c r="P4139" s="91" t="s">
        <v>87</v>
      </c>
      <c r="U4139" s="91">
        <v>0</v>
      </c>
      <c r="V4139" s="91">
        <v>0</v>
      </c>
      <c r="W4139" s="91">
        <v>0</v>
      </c>
      <c r="X4139" s="91">
        <v>100</v>
      </c>
      <c r="Y4139" s="91">
        <v>135</v>
      </c>
      <c r="Z4139" s="91">
        <v>40</v>
      </c>
      <c r="AA4139" s="91">
        <v>60</v>
      </c>
      <c r="AB4139" s="91">
        <v>135</v>
      </c>
      <c r="AC4139" s="91">
        <v>100</v>
      </c>
      <c r="AD4139" s="91">
        <v>0</v>
      </c>
      <c r="AE4139" s="91">
        <v>135</v>
      </c>
      <c r="AF4139" s="91">
        <v>153</v>
      </c>
      <c r="AG4139" s="91">
        <v>160</v>
      </c>
      <c r="AH4139" s="91">
        <v>122886</v>
      </c>
      <c r="AI4139" s="91">
        <v>1</v>
      </c>
      <c r="AJ4139" s="91" t="s">
        <v>34218</v>
      </c>
      <c r="AK4139" s="91">
        <v>2</v>
      </c>
      <c r="AL4139" s="91">
        <v>0</v>
      </c>
      <c r="AM4139" s="91" t="s">
        <v>87</v>
      </c>
      <c r="AO4139" s="91">
        <v>0</v>
      </c>
      <c r="AP4139" s="91">
        <v>2</v>
      </c>
      <c r="AQ4139" s="91" t="s">
        <v>87</v>
      </c>
      <c r="AR4139" s="91" t="s">
        <v>87</v>
      </c>
      <c r="AW4139" s="91">
        <v>1</v>
      </c>
      <c r="AX4139" s="91">
        <v>0</v>
      </c>
      <c r="AZ4139" s="92">
        <v>43132</v>
      </c>
      <c r="BA4139" s="91" t="s">
        <v>728</v>
      </c>
      <c r="BB4139" s="92">
        <v>43132</v>
      </c>
      <c r="BC4139" s="91" t="s">
        <v>728</v>
      </c>
    </row>
    <row r="4140" spans="1:55">
      <c r="A4140" s="91">
        <f t="shared" si="64"/>
        <v>4139</v>
      </c>
      <c r="B4140" s="91">
        <v>1303401</v>
      </c>
      <c r="C4140" s="91">
        <v>57</v>
      </c>
      <c r="D4140" s="91">
        <v>99</v>
      </c>
      <c r="E4140" s="91">
        <v>13034</v>
      </c>
      <c r="F4140" s="91">
        <v>1</v>
      </c>
      <c r="G4140" s="91" t="s">
        <v>34219</v>
      </c>
      <c r="I4140" s="91" t="s">
        <v>34220</v>
      </c>
      <c r="J4140" s="91" t="s">
        <v>34221</v>
      </c>
      <c r="K4140" s="91" t="s">
        <v>34222</v>
      </c>
      <c r="L4140" s="91" t="s">
        <v>34223</v>
      </c>
      <c r="O4140" s="91" t="s">
        <v>34224</v>
      </c>
      <c r="P4140" s="91" t="s">
        <v>87</v>
      </c>
      <c r="U4140" s="91">
        <v>0</v>
      </c>
      <c r="V4140" s="91">
        <v>500000</v>
      </c>
      <c r="W4140" s="91">
        <v>0</v>
      </c>
      <c r="X4140" s="91">
        <v>100</v>
      </c>
      <c r="Y4140" s="91">
        <v>135</v>
      </c>
      <c r="Z4140" s="91">
        <v>40</v>
      </c>
      <c r="AA4140" s="91">
        <v>60</v>
      </c>
      <c r="AB4140" s="91">
        <v>135</v>
      </c>
      <c r="AC4140" s="91">
        <v>100</v>
      </c>
      <c r="AD4140" s="91">
        <v>0</v>
      </c>
      <c r="AE4140" s="91">
        <v>0</v>
      </c>
      <c r="AF4140" s="91">
        <v>152</v>
      </c>
      <c r="AG4140" s="91">
        <v>2</v>
      </c>
      <c r="AH4140" s="91">
        <v>16022</v>
      </c>
      <c r="AI4140" s="91">
        <v>2</v>
      </c>
      <c r="AJ4140" s="91" t="s">
        <v>34225</v>
      </c>
      <c r="AK4140" s="91">
        <v>2</v>
      </c>
      <c r="AL4140" s="91">
        <v>0</v>
      </c>
      <c r="AM4140" s="91" t="s">
        <v>87</v>
      </c>
      <c r="AO4140" s="91">
        <v>0</v>
      </c>
      <c r="AP4140" s="91">
        <v>2</v>
      </c>
      <c r="AQ4140" s="91" t="s">
        <v>87</v>
      </c>
      <c r="AR4140" s="91" t="s">
        <v>87</v>
      </c>
      <c r="AW4140" s="91">
        <v>1</v>
      </c>
      <c r="AX4140" s="91">
        <v>0</v>
      </c>
      <c r="AZ4140" s="92">
        <v>43132</v>
      </c>
      <c r="BA4140" s="91" t="s">
        <v>728</v>
      </c>
      <c r="BB4140" s="92">
        <v>43132</v>
      </c>
      <c r="BC4140" s="91" t="s">
        <v>728</v>
      </c>
    </row>
    <row r="4141" spans="1:55">
      <c r="A4141" s="91">
        <f t="shared" si="64"/>
        <v>4140</v>
      </c>
      <c r="B4141" s="91">
        <v>1304301</v>
      </c>
      <c r="C4141" s="91">
        <v>57</v>
      </c>
      <c r="D4141" s="91">
        <v>99</v>
      </c>
      <c r="E4141" s="91">
        <v>13043</v>
      </c>
      <c r="F4141" s="91">
        <v>1</v>
      </c>
      <c r="G4141" s="91" t="s">
        <v>34226</v>
      </c>
      <c r="I4141" s="91" t="s">
        <v>34227</v>
      </c>
      <c r="J4141" s="91" t="s">
        <v>34228</v>
      </c>
      <c r="K4141" s="91" t="s">
        <v>34229</v>
      </c>
      <c r="L4141" s="91" t="s">
        <v>34230</v>
      </c>
      <c r="O4141" s="91" t="s">
        <v>34231</v>
      </c>
      <c r="P4141" s="91" t="s">
        <v>87</v>
      </c>
      <c r="U4141" s="91">
        <v>0</v>
      </c>
      <c r="V4141" s="91">
        <v>500000</v>
      </c>
      <c r="W4141" s="91">
        <v>0</v>
      </c>
      <c r="X4141" s="91">
        <v>100</v>
      </c>
      <c r="Y4141" s="91">
        <v>135</v>
      </c>
      <c r="Z4141" s="91">
        <v>40</v>
      </c>
      <c r="AA4141" s="91">
        <v>60</v>
      </c>
      <c r="AB4141" s="91">
        <v>135</v>
      </c>
      <c r="AC4141" s="91">
        <v>40</v>
      </c>
      <c r="AD4141" s="91">
        <v>60</v>
      </c>
      <c r="AE4141" s="91">
        <v>135</v>
      </c>
      <c r="AF4141" s="91">
        <v>1530</v>
      </c>
      <c r="AG4141" s="91">
        <v>2</v>
      </c>
      <c r="AH4141" s="91">
        <v>123354</v>
      </c>
      <c r="AI4141" s="91">
        <v>2</v>
      </c>
      <c r="AJ4141" s="91" t="s">
        <v>34232</v>
      </c>
      <c r="AK4141" s="91">
        <v>2</v>
      </c>
      <c r="AL4141" s="91">
        <v>0</v>
      </c>
      <c r="AM4141" s="91" t="s">
        <v>87</v>
      </c>
      <c r="AO4141" s="91">
        <v>0</v>
      </c>
      <c r="AP4141" s="91">
        <v>2</v>
      </c>
      <c r="AQ4141" s="91" t="s">
        <v>87</v>
      </c>
      <c r="AR4141" s="91" t="s">
        <v>87</v>
      </c>
      <c r="AW4141" s="91">
        <v>1</v>
      </c>
      <c r="AX4141" s="91">
        <v>0</v>
      </c>
      <c r="AZ4141" s="92">
        <v>43132</v>
      </c>
      <c r="BA4141" s="91" t="s">
        <v>728</v>
      </c>
      <c r="BB4141" s="92">
        <v>43132</v>
      </c>
      <c r="BC4141" s="91" t="s">
        <v>728</v>
      </c>
    </row>
    <row r="4142" spans="1:55">
      <c r="A4142" s="91">
        <f t="shared" si="64"/>
        <v>4141</v>
      </c>
      <c r="B4142" s="91">
        <v>1457501</v>
      </c>
      <c r="C4142" s="91">
        <v>38</v>
      </c>
      <c r="D4142" s="91">
        <v>99</v>
      </c>
      <c r="E4142" s="91">
        <v>14575</v>
      </c>
      <c r="F4142" s="91">
        <v>1</v>
      </c>
      <c r="G4142" s="91" t="s">
        <v>34233</v>
      </c>
      <c r="I4142" s="91" t="s">
        <v>34234</v>
      </c>
      <c r="J4142" s="91" t="s">
        <v>34235</v>
      </c>
      <c r="K4142" s="91" t="s">
        <v>34236</v>
      </c>
      <c r="L4142" s="91" t="s">
        <v>34237</v>
      </c>
      <c r="O4142" s="91" t="s">
        <v>34238</v>
      </c>
      <c r="P4142" s="91" t="s">
        <v>34238</v>
      </c>
      <c r="R4142" s="91" t="s">
        <v>34239</v>
      </c>
      <c r="S4142" s="91" t="s">
        <v>34240</v>
      </c>
      <c r="T4142" s="91" t="s">
        <v>269</v>
      </c>
      <c r="U4142" s="91">
        <v>1</v>
      </c>
      <c r="V4142" s="91">
        <v>500000</v>
      </c>
      <c r="W4142" s="91">
        <v>0</v>
      </c>
      <c r="X4142" s="91">
        <v>100</v>
      </c>
      <c r="Y4142" s="91">
        <v>120</v>
      </c>
      <c r="Z4142" s="91">
        <v>40</v>
      </c>
      <c r="AA4142" s="91">
        <v>60</v>
      </c>
      <c r="AB4142" s="91">
        <v>120</v>
      </c>
      <c r="AC4142" s="91">
        <v>0</v>
      </c>
      <c r="AD4142" s="91">
        <v>0</v>
      </c>
      <c r="AE4142" s="91">
        <v>0</v>
      </c>
      <c r="AF4142" s="91">
        <v>138</v>
      </c>
      <c r="AG4142" s="91">
        <v>547</v>
      </c>
      <c r="AH4142" s="91">
        <v>10707</v>
      </c>
      <c r="AI4142" s="91">
        <v>2</v>
      </c>
      <c r="AJ4142" s="91" t="s">
        <v>34241</v>
      </c>
      <c r="AK4142" s="91">
        <v>2</v>
      </c>
      <c r="AL4142" s="91">
        <v>1</v>
      </c>
      <c r="AM4142" s="91">
        <v>14101955175097</v>
      </c>
      <c r="AN4142" s="91" t="s">
        <v>34242</v>
      </c>
      <c r="AO4142" s="91">
        <v>1</v>
      </c>
      <c r="AP4142" s="91">
        <v>2</v>
      </c>
      <c r="AQ4142" s="91">
        <v>1658572</v>
      </c>
      <c r="AR4142" s="91" t="s">
        <v>87</v>
      </c>
      <c r="AU4142" s="93">
        <v>42149</v>
      </c>
      <c r="AW4142" s="91">
        <v>1</v>
      </c>
      <c r="AX4142" s="91">
        <v>0</v>
      </c>
      <c r="AZ4142" s="92">
        <v>36680</v>
      </c>
      <c r="BA4142" s="91" t="s">
        <v>183</v>
      </c>
      <c r="BB4142" s="92">
        <v>42033</v>
      </c>
      <c r="BC4142" s="91" t="s">
        <v>87</v>
      </c>
    </row>
    <row r="4143" spans="1:55">
      <c r="A4143" s="91">
        <f t="shared" si="64"/>
        <v>4142</v>
      </c>
      <c r="B4143" s="91">
        <v>1469401</v>
      </c>
      <c r="C4143" s="91">
        <v>57</v>
      </c>
      <c r="D4143" s="91">
        <v>99</v>
      </c>
      <c r="E4143" s="91" t="s">
        <v>87</v>
      </c>
      <c r="F4143" s="91" t="s">
        <v>87</v>
      </c>
      <c r="G4143" s="91" t="s">
        <v>34243</v>
      </c>
      <c r="I4143" s="91" t="s">
        <v>34244</v>
      </c>
      <c r="J4143" s="91" t="s">
        <v>34243</v>
      </c>
      <c r="K4143" s="91" t="s">
        <v>5192</v>
      </c>
      <c r="L4143" s="91" t="s">
        <v>34245</v>
      </c>
      <c r="O4143" s="91" t="s">
        <v>34246</v>
      </c>
      <c r="P4143" s="91" t="s">
        <v>87</v>
      </c>
      <c r="U4143" s="91">
        <v>0</v>
      </c>
      <c r="V4143" s="91">
        <v>500000</v>
      </c>
      <c r="W4143" s="91">
        <v>0</v>
      </c>
      <c r="X4143" s="91">
        <v>100</v>
      </c>
      <c r="Y4143" s="91">
        <v>135</v>
      </c>
      <c r="Z4143" s="91">
        <v>40</v>
      </c>
      <c r="AA4143" s="91">
        <v>60</v>
      </c>
      <c r="AB4143" s="91">
        <v>135</v>
      </c>
      <c r="AC4143" s="91">
        <v>40</v>
      </c>
      <c r="AD4143" s="91">
        <v>60</v>
      </c>
      <c r="AE4143" s="91">
        <v>135</v>
      </c>
      <c r="AF4143" s="91">
        <v>5</v>
      </c>
      <c r="AG4143" s="91">
        <v>44</v>
      </c>
      <c r="AH4143" s="91">
        <v>5619</v>
      </c>
      <c r="AI4143" s="91">
        <v>2</v>
      </c>
      <c r="AJ4143" s="91" t="s">
        <v>34247</v>
      </c>
      <c r="AK4143" s="91">
        <v>2</v>
      </c>
      <c r="AL4143" s="91">
        <v>2</v>
      </c>
      <c r="AM4143" s="91" t="s">
        <v>87</v>
      </c>
      <c r="AO4143" s="91">
        <v>0</v>
      </c>
      <c r="AP4143" s="91">
        <v>0</v>
      </c>
      <c r="AQ4143" s="91" t="s">
        <v>87</v>
      </c>
      <c r="AR4143" s="91" t="s">
        <v>87</v>
      </c>
      <c r="AW4143" s="91">
        <v>1</v>
      </c>
      <c r="AX4143" s="91">
        <v>0</v>
      </c>
      <c r="AZ4143" s="92">
        <v>43132</v>
      </c>
      <c r="BA4143" s="91" t="s">
        <v>728</v>
      </c>
      <c r="BB4143" s="92">
        <v>43132</v>
      </c>
      <c r="BC4143" s="91" t="s">
        <v>728</v>
      </c>
    </row>
    <row r="4144" spans="1:55">
      <c r="A4144" s="91">
        <f t="shared" si="64"/>
        <v>4143</v>
      </c>
      <c r="B4144" s="91">
        <v>1614001</v>
      </c>
      <c r="C4144" s="91">
        <v>38</v>
      </c>
      <c r="D4144" s="91">
        <v>99</v>
      </c>
      <c r="E4144" s="91">
        <v>16140</v>
      </c>
      <c r="F4144" s="91">
        <v>1</v>
      </c>
      <c r="G4144" s="91" t="s">
        <v>34248</v>
      </c>
      <c r="H4144" s="91" t="s">
        <v>34249</v>
      </c>
      <c r="I4144" s="91" t="s">
        <v>34250</v>
      </c>
      <c r="J4144" s="91" t="s">
        <v>34251</v>
      </c>
      <c r="K4144" s="91" t="s">
        <v>34252</v>
      </c>
      <c r="L4144" s="91" t="s">
        <v>34253</v>
      </c>
      <c r="O4144" s="91" t="s">
        <v>25081</v>
      </c>
      <c r="P4144" s="91" t="s">
        <v>25082</v>
      </c>
      <c r="R4144" s="91" t="s">
        <v>34254</v>
      </c>
      <c r="S4144" s="91" t="s">
        <v>34255</v>
      </c>
      <c r="T4144" s="91" t="s">
        <v>201</v>
      </c>
      <c r="U4144" s="91">
        <v>0</v>
      </c>
      <c r="V4144" s="91">
        <v>500000</v>
      </c>
      <c r="W4144" s="91">
        <v>0</v>
      </c>
      <c r="X4144" s="91">
        <v>0</v>
      </c>
      <c r="Y4144" s="91">
        <v>0</v>
      </c>
      <c r="Z4144" s="91">
        <v>40</v>
      </c>
      <c r="AA4144" s="91">
        <v>60</v>
      </c>
      <c r="AB4144" s="91">
        <v>120</v>
      </c>
      <c r="AC4144" s="91">
        <v>0</v>
      </c>
      <c r="AD4144" s="91">
        <v>0</v>
      </c>
      <c r="AE4144" s="91">
        <v>0</v>
      </c>
      <c r="AF4144" s="91">
        <v>1</v>
      </c>
      <c r="AG4144" s="91">
        <v>370</v>
      </c>
      <c r="AH4144" s="91">
        <v>9802</v>
      </c>
      <c r="AI4144" s="91">
        <v>2</v>
      </c>
      <c r="AJ4144" s="91" t="s">
        <v>34250</v>
      </c>
      <c r="AK4144" s="91">
        <v>2</v>
      </c>
      <c r="AL4144" s="91">
        <v>0</v>
      </c>
      <c r="AM4144" s="91" t="s">
        <v>87</v>
      </c>
      <c r="AO4144" s="91">
        <v>1</v>
      </c>
      <c r="AP4144" s="91">
        <v>2</v>
      </c>
      <c r="AQ4144" s="91" t="s">
        <v>87</v>
      </c>
      <c r="AR4144" s="91" t="s">
        <v>87</v>
      </c>
      <c r="AW4144" s="91">
        <v>1</v>
      </c>
      <c r="AX4144" s="91">
        <v>0</v>
      </c>
      <c r="AZ4144" s="92">
        <v>36680</v>
      </c>
      <c r="BA4144" s="91" t="s">
        <v>183</v>
      </c>
      <c r="BB4144" s="92">
        <v>40683</v>
      </c>
      <c r="BC4144" s="91" t="s">
        <v>87</v>
      </c>
    </row>
    <row r="4145" spans="1:55">
      <c r="A4145" s="91">
        <f t="shared" si="64"/>
        <v>4144</v>
      </c>
      <c r="B4145" s="91">
        <v>1673201</v>
      </c>
      <c r="C4145" s="91">
        <v>50</v>
      </c>
      <c r="D4145" s="91">
        <v>99</v>
      </c>
      <c r="E4145" s="91" t="s">
        <v>87</v>
      </c>
      <c r="F4145" s="91" t="s">
        <v>87</v>
      </c>
      <c r="G4145" s="91" t="s">
        <v>34256</v>
      </c>
      <c r="I4145" s="91" t="s">
        <v>34257</v>
      </c>
      <c r="K4145" s="91" t="s">
        <v>34258</v>
      </c>
      <c r="L4145" s="91" t="s">
        <v>34259</v>
      </c>
      <c r="O4145" s="91" t="s">
        <v>34260</v>
      </c>
      <c r="P4145" s="91" t="s">
        <v>34261</v>
      </c>
      <c r="U4145" s="91">
        <v>0</v>
      </c>
      <c r="V4145" s="91">
        <v>500000</v>
      </c>
      <c r="W4145" s="91">
        <v>0</v>
      </c>
      <c r="X4145" s="91">
        <v>100</v>
      </c>
      <c r="Y4145" s="91">
        <v>120</v>
      </c>
      <c r="Z4145" s="91">
        <v>40</v>
      </c>
      <c r="AA4145" s="91">
        <v>60</v>
      </c>
      <c r="AB4145" s="91">
        <v>120</v>
      </c>
      <c r="AC4145" s="91">
        <v>40</v>
      </c>
      <c r="AD4145" s="91">
        <v>60</v>
      </c>
      <c r="AE4145" s="91">
        <v>120</v>
      </c>
      <c r="AF4145" s="91">
        <v>5</v>
      </c>
      <c r="AG4145" s="91">
        <v>323</v>
      </c>
      <c r="AH4145" s="91">
        <v>1856242</v>
      </c>
      <c r="AI4145" s="91">
        <v>1</v>
      </c>
      <c r="AJ4145" s="91" t="s">
        <v>34257</v>
      </c>
      <c r="AK4145" s="91">
        <v>2</v>
      </c>
      <c r="AL4145" s="91">
        <v>0</v>
      </c>
      <c r="AM4145" s="91" t="s">
        <v>87</v>
      </c>
      <c r="AO4145" s="91">
        <v>0</v>
      </c>
      <c r="AP4145" s="91">
        <v>0</v>
      </c>
      <c r="AQ4145" s="91" t="s">
        <v>87</v>
      </c>
      <c r="AR4145" s="91" t="s">
        <v>87</v>
      </c>
      <c r="AW4145" s="91">
        <v>1</v>
      </c>
      <c r="AX4145" s="91">
        <v>0</v>
      </c>
      <c r="AZ4145" s="92">
        <v>38805</v>
      </c>
      <c r="BA4145" s="91" t="s">
        <v>183</v>
      </c>
      <c r="BB4145" s="92">
        <v>40346</v>
      </c>
      <c r="BC4145" s="91" t="s">
        <v>87</v>
      </c>
    </row>
    <row r="4146" spans="1:55">
      <c r="A4146" s="91">
        <f t="shared" si="64"/>
        <v>4145</v>
      </c>
      <c r="B4146" s="91">
        <v>1792001</v>
      </c>
      <c r="C4146" s="91">
        <v>70</v>
      </c>
      <c r="D4146" s="91">
        <v>99</v>
      </c>
      <c r="E4146" s="91">
        <v>17920</v>
      </c>
      <c r="F4146" s="91">
        <v>1</v>
      </c>
      <c r="G4146" s="91" t="s">
        <v>34262</v>
      </c>
      <c r="I4146" s="91" t="s">
        <v>34263</v>
      </c>
      <c r="J4146" s="91" t="s">
        <v>34262</v>
      </c>
      <c r="K4146" s="91" t="s">
        <v>34264</v>
      </c>
      <c r="L4146" s="91" t="s">
        <v>34265</v>
      </c>
      <c r="O4146" s="91" t="s">
        <v>34266</v>
      </c>
      <c r="P4146" s="91" t="s">
        <v>34267</v>
      </c>
      <c r="U4146" s="91">
        <v>1</v>
      </c>
      <c r="V4146" s="91">
        <v>500000</v>
      </c>
      <c r="W4146" s="91">
        <v>0</v>
      </c>
      <c r="X4146" s="91">
        <v>100</v>
      </c>
      <c r="Y4146" s="91">
        <v>120</v>
      </c>
      <c r="Z4146" s="91">
        <v>40</v>
      </c>
      <c r="AA4146" s="91">
        <v>60</v>
      </c>
      <c r="AB4146" s="91">
        <v>120</v>
      </c>
      <c r="AC4146" s="91">
        <v>0</v>
      </c>
      <c r="AD4146" s="91">
        <v>100</v>
      </c>
      <c r="AE4146" s="91">
        <v>120</v>
      </c>
      <c r="AF4146" s="91">
        <v>10</v>
      </c>
      <c r="AG4146" s="91">
        <v>208</v>
      </c>
      <c r="AH4146" s="91">
        <v>809071</v>
      </c>
      <c r="AI4146" s="91">
        <v>2</v>
      </c>
      <c r="AJ4146" s="91" t="s">
        <v>34268</v>
      </c>
      <c r="AK4146" s="91">
        <v>2</v>
      </c>
      <c r="AL4146" s="91">
        <v>0</v>
      </c>
      <c r="AM4146" s="91" t="s">
        <v>87</v>
      </c>
      <c r="AO4146" s="91">
        <v>0</v>
      </c>
      <c r="AP4146" s="91">
        <v>2</v>
      </c>
      <c r="AQ4146" s="91">
        <v>1574377</v>
      </c>
      <c r="AR4146" s="91" t="s">
        <v>87</v>
      </c>
      <c r="AU4146" s="93">
        <v>42060</v>
      </c>
      <c r="AW4146" s="91">
        <v>1</v>
      </c>
      <c r="AX4146" s="91">
        <v>0</v>
      </c>
      <c r="AZ4146" s="92">
        <v>36680</v>
      </c>
      <c r="BA4146" s="91" t="s">
        <v>183</v>
      </c>
      <c r="BB4146" s="92">
        <v>42057</v>
      </c>
      <c r="BC4146" s="91" t="s">
        <v>87</v>
      </c>
    </row>
    <row r="4147" spans="1:55">
      <c r="A4147" s="91">
        <f t="shared" si="64"/>
        <v>4146</v>
      </c>
      <c r="B4147" s="91">
        <v>1881001</v>
      </c>
      <c r="C4147" s="91">
        <v>70</v>
      </c>
      <c r="D4147" s="91">
        <v>99</v>
      </c>
      <c r="E4147" s="91">
        <v>18810</v>
      </c>
      <c r="F4147" s="91">
        <v>1</v>
      </c>
      <c r="G4147" s="91" t="s">
        <v>34269</v>
      </c>
      <c r="I4147" s="91" t="s">
        <v>34270</v>
      </c>
      <c r="J4147" s="91" t="s">
        <v>34269</v>
      </c>
      <c r="K4147" s="91" t="s">
        <v>34271</v>
      </c>
      <c r="L4147" s="91" t="s">
        <v>34272</v>
      </c>
      <c r="O4147" s="91" t="s">
        <v>34273</v>
      </c>
      <c r="P4147" s="91" t="s">
        <v>34274</v>
      </c>
      <c r="U4147" s="91">
        <v>1</v>
      </c>
      <c r="V4147" s="91">
        <v>500000</v>
      </c>
      <c r="W4147" s="91">
        <v>0</v>
      </c>
      <c r="X4147" s="91">
        <v>100</v>
      </c>
      <c r="Y4147" s="91">
        <v>120</v>
      </c>
      <c r="Z4147" s="91">
        <v>40</v>
      </c>
      <c r="AA4147" s="91">
        <v>60</v>
      </c>
      <c r="AB4147" s="91">
        <v>120</v>
      </c>
      <c r="AC4147" s="91">
        <v>0</v>
      </c>
      <c r="AD4147" s="91">
        <v>100</v>
      </c>
      <c r="AE4147" s="91">
        <v>120</v>
      </c>
      <c r="AF4147" s="91">
        <v>5</v>
      </c>
      <c r="AG4147" s="91">
        <v>30</v>
      </c>
      <c r="AH4147" s="91">
        <v>162283</v>
      </c>
      <c r="AI4147" s="91">
        <v>2</v>
      </c>
      <c r="AJ4147" s="91" t="s">
        <v>34275</v>
      </c>
      <c r="AK4147" s="91">
        <v>2</v>
      </c>
      <c r="AL4147" s="91">
        <v>0</v>
      </c>
      <c r="AM4147" s="91" t="s">
        <v>87</v>
      </c>
      <c r="AO4147" s="91">
        <v>0</v>
      </c>
      <c r="AP4147" s="91">
        <v>2</v>
      </c>
      <c r="AQ4147" s="91">
        <v>1558526</v>
      </c>
      <c r="AR4147" s="91" t="s">
        <v>87</v>
      </c>
      <c r="AU4147" s="93">
        <v>42060</v>
      </c>
      <c r="AW4147" s="91">
        <v>1</v>
      </c>
      <c r="AX4147" s="91">
        <v>0</v>
      </c>
      <c r="AZ4147" s="92">
        <v>36680</v>
      </c>
      <c r="BA4147" s="91" t="s">
        <v>183</v>
      </c>
      <c r="BB4147" s="92">
        <v>42057</v>
      </c>
      <c r="BC4147" s="91" t="s">
        <v>87</v>
      </c>
    </row>
    <row r="4148" spans="1:55">
      <c r="A4148" s="91">
        <f t="shared" si="64"/>
        <v>4147</v>
      </c>
      <c r="B4148" s="91">
        <v>1902001</v>
      </c>
      <c r="C4148" s="91">
        <v>70</v>
      </c>
      <c r="D4148" s="91">
        <v>99</v>
      </c>
      <c r="E4148" s="91">
        <v>19020</v>
      </c>
      <c r="F4148" s="91">
        <v>1</v>
      </c>
      <c r="G4148" s="91" t="s">
        <v>34276</v>
      </c>
      <c r="I4148" s="91" t="s">
        <v>34277</v>
      </c>
      <c r="J4148" s="91" t="s">
        <v>34276</v>
      </c>
      <c r="K4148" s="91" t="s">
        <v>8334</v>
      </c>
      <c r="L4148" s="91" t="s">
        <v>34278</v>
      </c>
      <c r="O4148" s="91" t="s">
        <v>34279</v>
      </c>
      <c r="P4148" s="91" t="s">
        <v>34280</v>
      </c>
      <c r="U4148" s="91">
        <v>1</v>
      </c>
      <c r="V4148" s="91">
        <v>500000</v>
      </c>
      <c r="W4148" s="91">
        <v>0</v>
      </c>
      <c r="X4148" s="91">
        <v>0</v>
      </c>
      <c r="Y4148" s="91">
        <v>0</v>
      </c>
      <c r="Z4148" s="91">
        <v>40</v>
      </c>
      <c r="AA4148" s="91">
        <v>60</v>
      </c>
      <c r="AB4148" s="91">
        <v>120</v>
      </c>
      <c r="AC4148" s="91">
        <v>0</v>
      </c>
      <c r="AD4148" s="91">
        <v>0</v>
      </c>
      <c r="AE4148" s="91">
        <v>0</v>
      </c>
      <c r="AF4148" s="91">
        <v>5</v>
      </c>
      <c r="AG4148" s="91">
        <v>205</v>
      </c>
      <c r="AH4148" s="91">
        <v>3643817</v>
      </c>
      <c r="AI4148" s="91">
        <v>1</v>
      </c>
      <c r="AJ4148" s="91" t="s">
        <v>34281</v>
      </c>
      <c r="AK4148" s="91">
        <v>2</v>
      </c>
      <c r="AL4148" s="91">
        <v>0</v>
      </c>
      <c r="AM4148" s="91" t="s">
        <v>87</v>
      </c>
      <c r="AO4148" s="91">
        <v>0</v>
      </c>
      <c r="AP4148" s="91">
        <v>2</v>
      </c>
      <c r="AQ4148" s="91">
        <v>1558504</v>
      </c>
      <c r="AR4148" s="91" t="s">
        <v>87</v>
      </c>
      <c r="AU4148" s="93">
        <v>42060</v>
      </c>
      <c r="AW4148" s="91">
        <v>1</v>
      </c>
      <c r="AX4148" s="91">
        <v>0</v>
      </c>
      <c r="AZ4148" s="92">
        <v>36680</v>
      </c>
      <c r="BA4148" s="91" t="s">
        <v>183</v>
      </c>
      <c r="BB4148" s="92">
        <v>42057</v>
      </c>
      <c r="BC4148" s="91" t="s">
        <v>87</v>
      </c>
    </row>
    <row r="4149" spans="1:55">
      <c r="A4149" s="91">
        <f t="shared" si="64"/>
        <v>4148</v>
      </c>
      <c r="B4149" s="91">
        <v>1911010</v>
      </c>
      <c r="C4149" s="91">
        <v>57</v>
      </c>
      <c r="D4149" s="91">
        <v>99</v>
      </c>
      <c r="E4149" s="91">
        <v>19110</v>
      </c>
      <c r="F4149" s="91">
        <v>10</v>
      </c>
      <c r="G4149" s="91" t="s">
        <v>16490</v>
      </c>
      <c r="H4149" s="91" t="s">
        <v>34282</v>
      </c>
      <c r="I4149" s="91" t="s">
        <v>1156</v>
      </c>
      <c r="J4149" s="91" t="s">
        <v>34283</v>
      </c>
      <c r="K4149" s="91" t="s">
        <v>34284</v>
      </c>
      <c r="L4149" s="91" t="s">
        <v>34285</v>
      </c>
      <c r="O4149" s="91" t="s">
        <v>34286</v>
      </c>
      <c r="P4149" s="91" t="s">
        <v>34287</v>
      </c>
      <c r="U4149" s="91">
        <v>0</v>
      </c>
      <c r="V4149" s="91">
        <v>500000</v>
      </c>
      <c r="W4149" s="91">
        <v>0</v>
      </c>
      <c r="X4149" s="91">
        <v>100</v>
      </c>
      <c r="Y4149" s="91">
        <v>120</v>
      </c>
      <c r="Z4149" s="91">
        <v>40</v>
      </c>
      <c r="AA4149" s="91">
        <v>60</v>
      </c>
      <c r="AB4149" s="91">
        <v>120</v>
      </c>
      <c r="AC4149" s="91">
        <v>40</v>
      </c>
      <c r="AD4149" s="91">
        <v>60</v>
      </c>
      <c r="AE4149" s="91">
        <v>120</v>
      </c>
      <c r="AF4149" s="91">
        <v>5</v>
      </c>
      <c r="AG4149" s="91">
        <v>269</v>
      </c>
      <c r="AH4149" s="91">
        <v>160156</v>
      </c>
      <c r="AI4149" s="91">
        <v>2</v>
      </c>
      <c r="AJ4149" s="91" t="s">
        <v>29216</v>
      </c>
      <c r="AK4149" s="91">
        <v>2</v>
      </c>
      <c r="AL4149" s="91">
        <v>0</v>
      </c>
      <c r="AM4149" s="91" t="s">
        <v>87</v>
      </c>
      <c r="AO4149" s="91">
        <v>0</v>
      </c>
      <c r="AP4149" s="91">
        <v>2</v>
      </c>
      <c r="AQ4149" s="91" t="s">
        <v>87</v>
      </c>
      <c r="AR4149" s="91" t="s">
        <v>87</v>
      </c>
      <c r="AW4149" s="91">
        <v>1</v>
      </c>
      <c r="AX4149" s="91">
        <v>0</v>
      </c>
      <c r="AZ4149" s="92">
        <v>43132</v>
      </c>
      <c r="BA4149" s="91" t="s">
        <v>728</v>
      </c>
      <c r="BB4149" s="92">
        <v>43132</v>
      </c>
      <c r="BC4149" s="91" t="s">
        <v>728</v>
      </c>
    </row>
    <row r="4150" spans="1:55">
      <c r="A4150" s="91">
        <f t="shared" si="64"/>
        <v>4149</v>
      </c>
      <c r="B4150" s="91">
        <v>2052013</v>
      </c>
      <c r="C4150" s="91">
        <v>57</v>
      </c>
      <c r="D4150" s="91">
        <v>99</v>
      </c>
      <c r="E4150" s="91">
        <v>20520</v>
      </c>
      <c r="F4150" s="91">
        <v>13</v>
      </c>
      <c r="G4150" s="91" t="s">
        <v>34288</v>
      </c>
      <c r="I4150" s="91" t="s">
        <v>34289</v>
      </c>
      <c r="J4150" s="91" t="s">
        <v>34290</v>
      </c>
      <c r="K4150" s="91" t="s">
        <v>34291</v>
      </c>
      <c r="L4150" s="91" t="s">
        <v>34292</v>
      </c>
      <c r="O4150" s="91" t="s">
        <v>34293</v>
      </c>
      <c r="P4150" s="91" t="s">
        <v>87</v>
      </c>
      <c r="U4150" s="91">
        <v>0</v>
      </c>
      <c r="V4150" s="91">
        <v>500000</v>
      </c>
      <c r="W4150" s="91">
        <v>0</v>
      </c>
      <c r="X4150" s="91">
        <v>100</v>
      </c>
      <c r="Y4150" s="91">
        <v>120</v>
      </c>
      <c r="Z4150" s="91">
        <v>40</v>
      </c>
      <c r="AA4150" s="91">
        <v>60</v>
      </c>
      <c r="AB4150" s="91">
        <v>120</v>
      </c>
      <c r="AC4150" s="91">
        <v>40</v>
      </c>
      <c r="AD4150" s="91">
        <v>60</v>
      </c>
      <c r="AE4150" s="91">
        <v>120</v>
      </c>
      <c r="AF4150" s="91">
        <v>153</v>
      </c>
      <c r="AG4150" s="91">
        <v>160</v>
      </c>
      <c r="AH4150" s="91">
        <v>115424</v>
      </c>
      <c r="AI4150" s="91">
        <v>1</v>
      </c>
      <c r="AJ4150" s="91" t="s">
        <v>34294</v>
      </c>
      <c r="AK4150" s="91">
        <v>2</v>
      </c>
      <c r="AL4150" s="91">
        <v>0</v>
      </c>
      <c r="AM4150" s="91" t="s">
        <v>87</v>
      </c>
      <c r="AO4150" s="91">
        <v>0</v>
      </c>
      <c r="AP4150" s="91">
        <v>2</v>
      </c>
      <c r="AQ4150" s="91" t="s">
        <v>87</v>
      </c>
      <c r="AR4150" s="91" t="s">
        <v>87</v>
      </c>
      <c r="AW4150" s="91">
        <v>1</v>
      </c>
      <c r="AX4150" s="91">
        <v>0</v>
      </c>
      <c r="AZ4150" s="92">
        <v>43132</v>
      </c>
      <c r="BA4150" s="91" t="s">
        <v>728</v>
      </c>
      <c r="BB4150" s="92">
        <v>43132</v>
      </c>
      <c r="BC4150" s="91" t="s">
        <v>728</v>
      </c>
    </row>
    <row r="4151" spans="1:55">
      <c r="A4151" s="91">
        <f t="shared" si="64"/>
        <v>4150</v>
      </c>
      <c r="B4151" s="91">
        <v>2059001</v>
      </c>
      <c r="C4151" s="91">
        <v>50</v>
      </c>
      <c r="D4151" s="91">
        <v>99</v>
      </c>
      <c r="E4151" s="91">
        <v>20590</v>
      </c>
      <c r="F4151" s="91">
        <v>1</v>
      </c>
      <c r="G4151" s="91" t="s">
        <v>34295</v>
      </c>
      <c r="I4151" s="91" t="s">
        <v>23528</v>
      </c>
      <c r="J4151" s="91" t="s">
        <v>34296</v>
      </c>
      <c r="K4151" s="91" t="s">
        <v>34297</v>
      </c>
      <c r="L4151" s="91" t="s">
        <v>34298</v>
      </c>
      <c r="O4151" s="91" t="s">
        <v>34299</v>
      </c>
      <c r="P4151" s="91" t="s">
        <v>87</v>
      </c>
      <c r="U4151" s="91">
        <v>1</v>
      </c>
      <c r="V4151" s="91">
        <v>500000</v>
      </c>
      <c r="W4151" s="91">
        <v>0</v>
      </c>
      <c r="X4151" s="91">
        <v>100</v>
      </c>
      <c r="Y4151" s="91">
        <v>120</v>
      </c>
      <c r="Z4151" s="91">
        <v>40</v>
      </c>
      <c r="AA4151" s="91">
        <v>60</v>
      </c>
      <c r="AB4151" s="91">
        <v>120</v>
      </c>
      <c r="AC4151" s="91">
        <v>40</v>
      </c>
      <c r="AD4151" s="91">
        <v>60</v>
      </c>
      <c r="AE4151" s="91">
        <v>120</v>
      </c>
      <c r="AF4151" s="91">
        <v>152</v>
      </c>
      <c r="AG4151" s="91">
        <v>37</v>
      </c>
      <c r="AH4151" s="91">
        <v>5829</v>
      </c>
      <c r="AI4151" s="91">
        <v>2</v>
      </c>
      <c r="AJ4151" s="91" t="s">
        <v>34300</v>
      </c>
      <c r="AK4151" s="91">
        <v>2</v>
      </c>
      <c r="AL4151" s="91">
        <v>0</v>
      </c>
      <c r="AM4151" s="91" t="s">
        <v>87</v>
      </c>
      <c r="AO4151" s="91">
        <v>0</v>
      </c>
      <c r="AP4151" s="91">
        <v>2</v>
      </c>
      <c r="AQ4151" s="91">
        <v>1583625</v>
      </c>
      <c r="AR4151" s="91" t="s">
        <v>87</v>
      </c>
      <c r="AU4151" s="93">
        <v>42060</v>
      </c>
      <c r="AW4151" s="91">
        <v>1</v>
      </c>
      <c r="AX4151" s="91">
        <v>0</v>
      </c>
      <c r="AZ4151" s="92">
        <v>36680</v>
      </c>
      <c r="BA4151" s="91" t="s">
        <v>183</v>
      </c>
      <c r="BB4151" s="92">
        <v>42057</v>
      </c>
      <c r="BC4151" s="91" t="s">
        <v>87</v>
      </c>
    </row>
    <row r="4152" spans="1:55">
      <c r="A4152" s="91">
        <f t="shared" si="64"/>
        <v>4151</v>
      </c>
      <c r="B4152" s="91">
        <v>2065001</v>
      </c>
      <c r="C4152" s="91">
        <v>70</v>
      </c>
      <c r="D4152" s="91">
        <v>99</v>
      </c>
      <c r="E4152" s="91">
        <v>20650</v>
      </c>
      <c r="F4152" s="91">
        <v>1</v>
      </c>
      <c r="G4152" s="91" t="s">
        <v>14220</v>
      </c>
      <c r="I4152" s="91" t="s">
        <v>14221</v>
      </c>
      <c r="J4152" s="91" t="s">
        <v>14220</v>
      </c>
      <c r="K4152" s="91" t="s">
        <v>6222</v>
      </c>
      <c r="L4152" s="91" t="s">
        <v>34301</v>
      </c>
      <c r="O4152" s="91" t="s">
        <v>34302</v>
      </c>
      <c r="P4152" s="91" t="s">
        <v>87</v>
      </c>
      <c r="U4152" s="91">
        <v>0</v>
      </c>
      <c r="V4152" s="91">
        <v>500000</v>
      </c>
      <c r="W4152" s="91">
        <v>100</v>
      </c>
      <c r="X4152" s="91">
        <v>0</v>
      </c>
      <c r="Y4152" s="91">
        <v>0</v>
      </c>
      <c r="Z4152" s="91">
        <v>100</v>
      </c>
      <c r="AA4152" s="91">
        <v>0</v>
      </c>
      <c r="AB4152" s="91">
        <v>0</v>
      </c>
      <c r="AC4152" s="91">
        <v>100</v>
      </c>
      <c r="AD4152" s="91">
        <v>0</v>
      </c>
      <c r="AE4152" s="91">
        <v>0</v>
      </c>
      <c r="AF4152" s="91">
        <v>10</v>
      </c>
      <c r="AG4152" s="91">
        <v>111</v>
      </c>
      <c r="AH4152" s="91">
        <v>149689</v>
      </c>
      <c r="AI4152" s="91">
        <v>1</v>
      </c>
      <c r="AJ4152" s="91" t="s">
        <v>34303</v>
      </c>
      <c r="AK4152" s="91">
        <v>2</v>
      </c>
      <c r="AL4152" s="91">
        <v>0</v>
      </c>
      <c r="AM4152" s="91" t="s">
        <v>87</v>
      </c>
      <c r="AO4152" s="91">
        <v>0</v>
      </c>
      <c r="AP4152" s="91">
        <v>2</v>
      </c>
      <c r="AQ4152" s="91" t="s">
        <v>87</v>
      </c>
      <c r="AR4152" s="91" t="s">
        <v>87</v>
      </c>
      <c r="AW4152" s="91">
        <v>1</v>
      </c>
      <c r="AX4152" s="91">
        <v>0</v>
      </c>
      <c r="AZ4152" s="92">
        <v>36680</v>
      </c>
      <c r="BA4152" s="91" t="s">
        <v>183</v>
      </c>
      <c r="BB4152" s="92">
        <v>41023</v>
      </c>
      <c r="BC4152" s="91" t="s">
        <v>87</v>
      </c>
    </row>
    <row r="4153" spans="1:55">
      <c r="A4153" s="91">
        <f t="shared" si="64"/>
        <v>4152</v>
      </c>
      <c r="B4153" s="91">
        <v>2212001</v>
      </c>
      <c r="C4153" s="91">
        <v>70</v>
      </c>
      <c r="D4153" s="91">
        <v>99</v>
      </c>
      <c r="E4153" s="91">
        <v>22120</v>
      </c>
      <c r="F4153" s="91">
        <v>1</v>
      </c>
      <c r="G4153" s="91" t="s">
        <v>34304</v>
      </c>
      <c r="I4153" s="91" t="s">
        <v>34305</v>
      </c>
      <c r="J4153" s="91" t="s">
        <v>34304</v>
      </c>
      <c r="K4153" s="91" t="s">
        <v>34306</v>
      </c>
      <c r="L4153" s="91" t="s">
        <v>34307</v>
      </c>
      <c r="O4153" s="91" t="s">
        <v>34308</v>
      </c>
      <c r="P4153" s="91" t="s">
        <v>34308</v>
      </c>
      <c r="U4153" s="91">
        <v>1</v>
      </c>
      <c r="V4153" s="91">
        <v>500000</v>
      </c>
      <c r="W4153" s="91">
        <v>0</v>
      </c>
      <c r="X4153" s="91">
        <v>100</v>
      </c>
      <c r="Y4153" s="91">
        <v>120</v>
      </c>
      <c r="Z4153" s="91">
        <v>40</v>
      </c>
      <c r="AA4153" s="91">
        <v>60</v>
      </c>
      <c r="AB4153" s="91">
        <v>120</v>
      </c>
      <c r="AC4153" s="91">
        <v>0</v>
      </c>
      <c r="AD4153" s="91">
        <v>100</v>
      </c>
      <c r="AE4153" s="91">
        <v>120</v>
      </c>
      <c r="AF4153" s="91">
        <v>157</v>
      </c>
      <c r="AG4153" s="91">
        <v>312</v>
      </c>
      <c r="AH4153" s="91">
        <v>684099</v>
      </c>
      <c r="AI4153" s="91">
        <v>1</v>
      </c>
      <c r="AJ4153" s="91" t="s">
        <v>34309</v>
      </c>
      <c r="AK4153" s="91">
        <v>2</v>
      </c>
      <c r="AL4153" s="91">
        <v>0</v>
      </c>
      <c r="AM4153" s="91" t="s">
        <v>87</v>
      </c>
      <c r="AO4153" s="91">
        <v>0</v>
      </c>
      <c r="AP4153" s="91">
        <v>2</v>
      </c>
      <c r="AQ4153" s="91">
        <v>1558661</v>
      </c>
      <c r="AR4153" s="91" t="s">
        <v>87</v>
      </c>
      <c r="AU4153" s="93">
        <v>42060</v>
      </c>
      <c r="AW4153" s="91">
        <v>1</v>
      </c>
      <c r="AX4153" s="91">
        <v>0</v>
      </c>
      <c r="AZ4153" s="92">
        <v>36680</v>
      </c>
      <c r="BA4153" s="91" t="s">
        <v>183</v>
      </c>
      <c r="BB4153" s="92">
        <v>42057</v>
      </c>
      <c r="BC4153" s="91" t="s">
        <v>87</v>
      </c>
    </row>
    <row r="4154" spans="1:55">
      <c r="A4154" s="91">
        <f t="shared" si="64"/>
        <v>4153</v>
      </c>
      <c r="B4154" s="91">
        <v>2257501</v>
      </c>
      <c r="C4154" s="91">
        <v>70</v>
      </c>
      <c r="D4154" s="91">
        <v>99</v>
      </c>
      <c r="E4154" s="91">
        <v>22575</v>
      </c>
      <c r="F4154" s="91">
        <v>1</v>
      </c>
      <c r="G4154" s="91" t="s">
        <v>34310</v>
      </c>
      <c r="H4154" s="91" t="s">
        <v>1262</v>
      </c>
      <c r="I4154" s="91" t="s">
        <v>34311</v>
      </c>
      <c r="J4154" s="91" t="s">
        <v>34310</v>
      </c>
      <c r="K4154" s="91" t="s">
        <v>34312</v>
      </c>
      <c r="L4154" s="91" t="s">
        <v>34313</v>
      </c>
      <c r="O4154" s="91" t="s">
        <v>34314</v>
      </c>
      <c r="P4154" s="91" t="s">
        <v>34315</v>
      </c>
      <c r="U4154" s="91">
        <v>1</v>
      </c>
      <c r="V4154" s="91">
        <v>500000</v>
      </c>
      <c r="W4154" s="91">
        <v>0</v>
      </c>
      <c r="X4154" s="91">
        <v>100</v>
      </c>
      <c r="Y4154" s="91">
        <v>120</v>
      </c>
      <c r="Z4154" s="91">
        <v>40</v>
      </c>
      <c r="AA4154" s="91">
        <v>60</v>
      </c>
      <c r="AB4154" s="91">
        <v>120</v>
      </c>
      <c r="AC4154" s="91">
        <v>0</v>
      </c>
      <c r="AD4154" s="91">
        <v>100</v>
      </c>
      <c r="AE4154" s="91">
        <v>120</v>
      </c>
      <c r="AF4154" s="91">
        <v>9</v>
      </c>
      <c r="AG4154" s="91">
        <v>127</v>
      </c>
      <c r="AH4154" s="91">
        <v>224831</v>
      </c>
      <c r="AI4154" s="91">
        <v>2</v>
      </c>
      <c r="AJ4154" s="91" t="s">
        <v>34316</v>
      </c>
      <c r="AK4154" s="91">
        <v>2</v>
      </c>
      <c r="AL4154" s="91">
        <v>0</v>
      </c>
      <c r="AM4154" s="91" t="s">
        <v>87</v>
      </c>
      <c r="AO4154" s="91">
        <v>0</v>
      </c>
      <c r="AP4154" s="91">
        <v>2</v>
      </c>
      <c r="AQ4154" s="91">
        <v>1557761</v>
      </c>
      <c r="AR4154" s="91" t="s">
        <v>87</v>
      </c>
      <c r="AU4154" s="93">
        <v>42060</v>
      </c>
      <c r="AW4154" s="91">
        <v>1</v>
      </c>
      <c r="AX4154" s="91">
        <v>0</v>
      </c>
      <c r="AZ4154" s="92">
        <v>36680</v>
      </c>
      <c r="BA4154" s="91" t="s">
        <v>183</v>
      </c>
      <c r="BB4154" s="92">
        <v>42730</v>
      </c>
      <c r="BC4154" s="91" t="s">
        <v>87</v>
      </c>
    </row>
    <row r="4155" spans="1:55">
      <c r="A4155" s="91">
        <f t="shared" si="64"/>
        <v>4154</v>
      </c>
      <c r="B4155" s="91">
        <v>2302001</v>
      </c>
      <c r="C4155" s="91">
        <v>80</v>
      </c>
      <c r="D4155" s="91">
        <v>99</v>
      </c>
      <c r="E4155" s="91">
        <v>23020</v>
      </c>
      <c r="F4155" s="91">
        <v>1</v>
      </c>
      <c r="G4155" s="91" t="s">
        <v>34317</v>
      </c>
      <c r="I4155" s="91" t="s">
        <v>34318</v>
      </c>
      <c r="J4155" s="91" t="s">
        <v>34319</v>
      </c>
      <c r="K4155" s="91" t="s">
        <v>11571</v>
      </c>
      <c r="L4155" s="91" t="s">
        <v>34320</v>
      </c>
      <c r="O4155" s="91" t="s">
        <v>34321</v>
      </c>
      <c r="P4155" s="91" t="s">
        <v>34322</v>
      </c>
      <c r="R4155" s="91" t="s">
        <v>34323</v>
      </c>
      <c r="S4155" s="91" t="s">
        <v>34324</v>
      </c>
      <c r="T4155" s="91" t="s">
        <v>201</v>
      </c>
      <c r="U4155" s="91">
        <v>0</v>
      </c>
      <c r="V4155" s="91">
        <v>500000</v>
      </c>
      <c r="W4155" s="91">
        <v>0</v>
      </c>
      <c r="X4155" s="91">
        <v>0</v>
      </c>
      <c r="Y4155" s="91">
        <v>0</v>
      </c>
      <c r="Z4155" s="91">
        <v>40</v>
      </c>
      <c r="AA4155" s="91">
        <v>60</v>
      </c>
      <c r="AB4155" s="91">
        <v>120</v>
      </c>
      <c r="AC4155" s="91">
        <v>0</v>
      </c>
      <c r="AD4155" s="91">
        <v>0</v>
      </c>
      <c r="AE4155" s="91">
        <v>0</v>
      </c>
      <c r="AF4155" s="91">
        <v>190</v>
      </c>
      <c r="AG4155" s="91">
        <v>1</v>
      </c>
      <c r="AH4155" s="91">
        <v>226150</v>
      </c>
      <c r="AI4155" s="91">
        <v>2</v>
      </c>
      <c r="AJ4155" s="91" t="s">
        <v>34325</v>
      </c>
      <c r="AK4155" s="91">
        <v>2</v>
      </c>
      <c r="AL4155" s="91">
        <v>1</v>
      </c>
      <c r="AM4155" s="91">
        <v>40101001032000</v>
      </c>
      <c r="AN4155" s="91" t="s">
        <v>26558</v>
      </c>
      <c r="AO4155" s="91">
        <v>1</v>
      </c>
      <c r="AP4155" s="91">
        <v>2</v>
      </c>
      <c r="AQ4155" s="91" t="s">
        <v>87</v>
      </c>
      <c r="AR4155" s="91" t="s">
        <v>87</v>
      </c>
      <c r="AW4155" s="91">
        <v>1</v>
      </c>
      <c r="AX4155" s="91">
        <v>0</v>
      </c>
      <c r="AZ4155" s="92">
        <v>36686</v>
      </c>
      <c r="BA4155" s="91" t="s">
        <v>183</v>
      </c>
      <c r="BB4155" s="92">
        <v>40351</v>
      </c>
      <c r="BC4155" s="91" t="s">
        <v>87</v>
      </c>
    </row>
    <row r="4156" spans="1:55">
      <c r="A4156" s="91">
        <f t="shared" si="64"/>
        <v>4155</v>
      </c>
      <c r="B4156" s="91">
        <v>2378001</v>
      </c>
      <c r="C4156" s="91">
        <v>70</v>
      </c>
      <c r="D4156" s="91">
        <v>99</v>
      </c>
      <c r="E4156" s="91">
        <v>23780</v>
      </c>
      <c r="F4156" s="91">
        <v>1</v>
      </c>
      <c r="G4156" s="91" t="s">
        <v>34326</v>
      </c>
      <c r="I4156" s="91" t="s">
        <v>34327</v>
      </c>
      <c r="J4156" s="91" t="s">
        <v>34326</v>
      </c>
      <c r="K4156" s="91" t="s">
        <v>34328</v>
      </c>
      <c r="L4156" s="91" t="s">
        <v>34329</v>
      </c>
      <c r="O4156" s="91" t="s">
        <v>34330</v>
      </c>
      <c r="P4156" s="91" t="s">
        <v>34331</v>
      </c>
      <c r="U4156" s="91">
        <v>1</v>
      </c>
      <c r="V4156" s="91">
        <v>500000</v>
      </c>
      <c r="W4156" s="91">
        <v>0</v>
      </c>
      <c r="X4156" s="91">
        <v>100</v>
      </c>
      <c r="Y4156" s="91">
        <v>120</v>
      </c>
      <c r="Z4156" s="91">
        <v>40</v>
      </c>
      <c r="AA4156" s="91">
        <v>60</v>
      </c>
      <c r="AB4156" s="91">
        <v>120</v>
      </c>
      <c r="AC4156" s="91">
        <v>0</v>
      </c>
      <c r="AD4156" s="91">
        <v>100</v>
      </c>
      <c r="AE4156" s="91">
        <v>120</v>
      </c>
      <c r="AF4156" s="91">
        <v>1</v>
      </c>
      <c r="AG4156" s="91">
        <v>490</v>
      </c>
      <c r="AH4156" s="91">
        <v>126018</v>
      </c>
      <c r="AI4156" s="91">
        <v>2</v>
      </c>
      <c r="AJ4156" s="91" t="s">
        <v>34332</v>
      </c>
      <c r="AK4156" s="91">
        <v>2</v>
      </c>
      <c r="AL4156" s="91">
        <v>0</v>
      </c>
      <c r="AM4156" s="91" t="s">
        <v>87</v>
      </c>
      <c r="AO4156" s="91">
        <v>0</v>
      </c>
      <c r="AP4156" s="91">
        <v>2</v>
      </c>
      <c r="AQ4156" s="91">
        <v>1565197</v>
      </c>
      <c r="AR4156" s="91" t="s">
        <v>87</v>
      </c>
      <c r="AU4156" s="93">
        <v>42060</v>
      </c>
      <c r="AW4156" s="91">
        <v>1</v>
      </c>
      <c r="AX4156" s="91">
        <v>0</v>
      </c>
      <c r="AZ4156" s="92">
        <v>36680</v>
      </c>
      <c r="BA4156" s="91" t="s">
        <v>183</v>
      </c>
      <c r="BB4156" s="92">
        <v>42978.062025462961</v>
      </c>
      <c r="BC4156" s="91" t="s">
        <v>233</v>
      </c>
    </row>
    <row r="4157" spans="1:55">
      <c r="A4157" s="91">
        <f t="shared" si="64"/>
        <v>4156</v>
      </c>
      <c r="B4157" s="91">
        <v>2462001</v>
      </c>
      <c r="C4157" s="91">
        <v>70</v>
      </c>
      <c r="D4157" s="91">
        <v>99</v>
      </c>
      <c r="E4157" s="91">
        <v>24620</v>
      </c>
      <c r="F4157" s="91">
        <v>1</v>
      </c>
      <c r="G4157" s="91" t="s">
        <v>34333</v>
      </c>
      <c r="I4157" s="91" t="s">
        <v>34334</v>
      </c>
      <c r="J4157" s="91" t="s">
        <v>34333</v>
      </c>
      <c r="K4157" s="91" t="s">
        <v>34335</v>
      </c>
      <c r="L4157" s="91" t="s">
        <v>34336</v>
      </c>
      <c r="O4157" s="91" t="s">
        <v>34337</v>
      </c>
      <c r="P4157" s="91" t="s">
        <v>34338</v>
      </c>
      <c r="R4157" s="91" t="s">
        <v>34339</v>
      </c>
      <c r="S4157" s="91" t="s">
        <v>34340</v>
      </c>
      <c r="T4157" s="91" t="s">
        <v>269</v>
      </c>
      <c r="U4157" s="91">
        <v>1</v>
      </c>
      <c r="V4157" s="91">
        <v>500000</v>
      </c>
      <c r="W4157" s="91">
        <v>0</v>
      </c>
      <c r="X4157" s="91">
        <v>100</v>
      </c>
      <c r="Y4157" s="91">
        <v>120</v>
      </c>
      <c r="Z4157" s="91">
        <v>40</v>
      </c>
      <c r="AA4157" s="91">
        <v>60</v>
      </c>
      <c r="AB4157" s="91">
        <v>120</v>
      </c>
      <c r="AC4157" s="91">
        <v>0</v>
      </c>
      <c r="AD4157" s="91">
        <v>100</v>
      </c>
      <c r="AE4157" s="91">
        <v>120</v>
      </c>
      <c r="AF4157" s="91">
        <v>9</v>
      </c>
      <c r="AG4157" s="91">
        <v>169</v>
      </c>
      <c r="AH4157" s="91">
        <v>212424</v>
      </c>
      <c r="AI4157" s="91">
        <v>2</v>
      </c>
      <c r="AJ4157" s="91" t="s">
        <v>34341</v>
      </c>
      <c r="AK4157" s="91">
        <v>2</v>
      </c>
      <c r="AL4157" s="91">
        <v>0</v>
      </c>
      <c r="AM4157" s="91" t="s">
        <v>87</v>
      </c>
      <c r="AO4157" s="91">
        <v>0</v>
      </c>
      <c r="AP4157" s="91">
        <v>2</v>
      </c>
      <c r="AQ4157" s="91">
        <v>1574524</v>
      </c>
      <c r="AR4157" s="91" t="s">
        <v>87</v>
      </c>
      <c r="AU4157" s="93">
        <v>42060</v>
      </c>
      <c r="AW4157" s="91">
        <v>1</v>
      </c>
      <c r="AX4157" s="91">
        <v>0</v>
      </c>
      <c r="AZ4157" s="92">
        <v>36680</v>
      </c>
      <c r="BA4157" s="91" t="s">
        <v>183</v>
      </c>
      <c r="BB4157" s="92">
        <v>42057</v>
      </c>
      <c r="BC4157" s="91" t="s">
        <v>87</v>
      </c>
    </row>
    <row r="4158" spans="1:55">
      <c r="A4158" s="91">
        <f t="shared" si="64"/>
        <v>4157</v>
      </c>
      <c r="B4158" s="91">
        <v>2476001</v>
      </c>
      <c r="C4158" s="91">
        <v>70</v>
      </c>
      <c r="D4158" s="91">
        <v>99</v>
      </c>
      <c r="E4158" s="91">
        <v>24760</v>
      </c>
      <c r="F4158" s="91">
        <v>1</v>
      </c>
      <c r="G4158" s="91" t="s">
        <v>34342</v>
      </c>
      <c r="I4158" s="91" t="s">
        <v>34343</v>
      </c>
      <c r="J4158" s="91" t="s">
        <v>34344</v>
      </c>
      <c r="K4158" s="91" t="s">
        <v>34345</v>
      </c>
      <c r="L4158" s="91" t="s">
        <v>34346</v>
      </c>
      <c r="O4158" s="91" t="s">
        <v>34347</v>
      </c>
      <c r="P4158" s="91" t="s">
        <v>34347</v>
      </c>
      <c r="U4158" s="91">
        <v>1</v>
      </c>
      <c r="V4158" s="91">
        <v>500000</v>
      </c>
      <c r="W4158" s="91">
        <v>0</v>
      </c>
      <c r="X4158" s="91">
        <v>0</v>
      </c>
      <c r="Y4158" s="91">
        <v>0</v>
      </c>
      <c r="Z4158" s="91">
        <v>40</v>
      </c>
      <c r="AA4158" s="91">
        <v>60</v>
      </c>
      <c r="AB4158" s="91">
        <v>120</v>
      </c>
      <c r="AC4158" s="91">
        <v>0</v>
      </c>
      <c r="AD4158" s="91">
        <v>0</v>
      </c>
      <c r="AE4158" s="91">
        <v>0</v>
      </c>
      <c r="AF4158" s="91">
        <v>1611</v>
      </c>
      <c r="AG4158" s="91">
        <v>111</v>
      </c>
      <c r="AH4158" s="91">
        <v>2122338</v>
      </c>
      <c r="AI4158" s="91">
        <v>2</v>
      </c>
      <c r="AJ4158" s="91" t="s">
        <v>34348</v>
      </c>
      <c r="AK4158" s="91">
        <v>2</v>
      </c>
      <c r="AL4158" s="91">
        <v>0</v>
      </c>
      <c r="AM4158" s="91" t="s">
        <v>87</v>
      </c>
      <c r="AO4158" s="91">
        <v>0</v>
      </c>
      <c r="AP4158" s="91">
        <v>2</v>
      </c>
      <c r="AQ4158" s="91">
        <v>1578720</v>
      </c>
      <c r="AR4158" s="91" t="s">
        <v>87</v>
      </c>
      <c r="AU4158" s="93">
        <v>42060</v>
      </c>
      <c r="AW4158" s="91">
        <v>1</v>
      </c>
      <c r="AX4158" s="91">
        <v>0</v>
      </c>
      <c r="AZ4158" s="92">
        <v>36680</v>
      </c>
      <c r="BA4158" s="91" t="s">
        <v>183</v>
      </c>
      <c r="BB4158" s="92">
        <v>42057</v>
      </c>
      <c r="BC4158" s="91" t="s">
        <v>87</v>
      </c>
    </row>
    <row r="4159" spans="1:55">
      <c r="A4159" s="91">
        <f t="shared" si="64"/>
        <v>4158</v>
      </c>
      <c r="B4159" s="91">
        <v>2557001</v>
      </c>
      <c r="C4159" s="91">
        <v>29</v>
      </c>
      <c r="D4159" s="91">
        <v>99</v>
      </c>
      <c r="E4159" s="91">
        <v>25570</v>
      </c>
      <c r="F4159" s="91">
        <v>1</v>
      </c>
      <c r="G4159" s="91" t="s">
        <v>34349</v>
      </c>
      <c r="I4159" s="91" t="s">
        <v>34350</v>
      </c>
      <c r="J4159" s="91" t="s">
        <v>34351</v>
      </c>
      <c r="K4159" s="91" t="s">
        <v>34352</v>
      </c>
      <c r="L4159" s="91" t="s">
        <v>34353</v>
      </c>
      <c r="O4159" s="91" t="s">
        <v>34354</v>
      </c>
      <c r="P4159" s="91" t="s">
        <v>34355</v>
      </c>
      <c r="R4159" s="91" t="s">
        <v>34356</v>
      </c>
      <c r="S4159" s="91" t="s">
        <v>34357</v>
      </c>
      <c r="T4159" s="91" t="s">
        <v>269</v>
      </c>
      <c r="U4159" s="91">
        <v>1</v>
      </c>
      <c r="V4159" s="91">
        <v>500000</v>
      </c>
      <c r="W4159" s="91">
        <v>100</v>
      </c>
      <c r="X4159" s="91">
        <v>0</v>
      </c>
      <c r="Y4159" s="91">
        <v>120</v>
      </c>
      <c r="Z4159" s="91">
        <v>40</v>
      </c>
      <c r="AA4159" s="91">
        <v>60</v>
      </c>
      <c r="AB4159" s="91">
        <v>120</v>
      </c>
      <c r="AC4159" s="91">
        <v>100</v>
      </c>
      <c r="AD4159" s="91">
        <v>0</v>
      </c>
      <c r="AE4159" s="91">
        <v>120</v>
      </c>
      <c r="AF4159" s="91">
        <v>17</v>
      </c>
      <c r="AG4159" s="91">
        <v>562</v>
      </c>
      <c r="AH4159" s="91">
        <v>1417853</v>
      </c>
      <c r="AI4159" s="91">
        <v>1</v>
      </c>
      <c r="AJ4159" s="91" t="s">
        <v>34358</v>
      </c>
      <c r="AK4159" s="91">
        <v>2</v>
      </c>
      <c r="AL4159" s="91">
        <v>1</v>
      </c>
      <c r="AM4159" s="91" t="s">
        <v>34359</v>
      </c>
      <c r="AN4159" s="91" t="s">
        <v>26011</v>
      </c>
      <c r="AO4159" s="91">
        <v>1</v>
      </c>
      <c r="AP4159" s="91">
        <v>2</v>
      </c>
      <c r="AQ4159" s="91">
        <v>2003016</v>
      </c>
      <c r="AR4159" s="91" t="s">
        <v>87</v>
      </c>
      <c r="AU4159" s="93">
        <v>42576</v>
      </c>
      <c r="AW4159" s="91">
        <v>1</v>
      </c>
      <c r="AX4159" s="91">
        <v>0</v>
      </c>
      <c r="AZ4159" s="92">
        <v>36680</v>
      </c>
      <c r="BA4159" s="91" t="s">
        <v>183</v>
      </c>
      <c r="BB4159" s="92">
        <v>40449</v>
      </c>
      <c r="BC4159" s="91" t="s">
        <v>87</v>
      </c>
    </row>
    <row r="4160" spans="1:55">
      <c r="A4160" s="91">
        <f t="shared" si="64"/>
        <v>4159</v>
      </c>
      <c r="B4160" s="91">
        <v>2583006</v>
      </c>
      <c r="C4160" s="91">
        <v>30</v>
      </c>
      <c r="D4160" s="91">
        <v>99</v>
      </c>
      <c r="E4160" s="91" t="s">
        <v>87</v>
      </c>
      <c r="F4160" s="91" t="s">
        <v>87</v>
      </c>
      <c r="G4160" s="91" t="s">
        <v>13683</v>
      </c>
      <c r="I4160" s="91" t="s">
        <v>33463</v>
      </c>
      <c r="J4160" s="91" t="s">
        <v>34360</v>
      </c>
      <c r="K4160" s="91" t="s">
        <v>835</v>
      </c>
      <c r="L4160" s="91" t="s">
        <v>34361</v>
      </c>
      <c r="M4160" s="91" t="s">
        <v>34362</v>
      </c>
      <c r="O4160" s="91" t="s">
        <v>34363</v>
      </c>
      <c r="P4160" s="91" t="s">
        <v>34364</v>
      </c>
      <c r="U4160" s="91">
        <v>1</v>
      </c>
      <c r="V4160" s="91">
        <v>500000</v>
      </c>
      <c r="W4160" s="91">
        <v>40</v>
      </c>
      <c r="X4160" s="91">
        <v>60</v>
      </c>
      <c r="Y4160" s="91">
        <v>120</v>
      </c>
      <c r="Z4160" s="91">
        <v>40</v>
      </c>
      <c r="AA4160" s="91">
        <v>60</v>
      </c>
      <c r="AB4160" s="91">
        <v>120</v>
      </c>
      <c r="AC4160" s="91">
        <v>40</v>
      </c>
      <c r="AD4160" s="91">
        <v>60</v>
      </c>
      <c r="AE4160" s="91">
        <v>120</v>
      </c>
      <c r="AF4160" s="91">
        <v>152</v>
      </c>
      <c r="AG4160" s="91">
        <v>48</v>
      </c>
      <c r="AH4160" s="91">
        <v>1392</v>
      </c>
      <c r="AI4160" s="91">
        <v>2</v>
      </c>
      <c r="AJ4160" s="91" t="s">
        <v>34365</v>
      </c>
      <c r="AK4160" s="91">
        <v>2</v>
      </c>
      <c r="AL4160" s="91">
        <v>0</v>
      </c>
      <c r="AM4160" s="91" t="s">
        <v>87</v>
      </c>
      <c r="AO4160" s="91">
        <v>1</v>
      </c>
      <c r="AP4160" s="91">
        <v>2</v>
      </c>
      <c r="AQ4160" s="91">
        <v>1565232</v>
      </c>
      <c r="AR4160" s="91" t="s">
        <v>87</v>
      </c>
      <c r="AU4160" s="93">
        <v>42060</v>
      </c>
      <c r="AW4160" s="91">
        <v>1</v>
      </c>
      <c r="AX4160" s="91">
        <v>0</v>
      </c>
      <c r="AZ4160" s="92">
        <v>38035</v>
      </c>
      <c r="BA4160" s="91" t="s">
        <v>183</v>
      </c>
      <c r="BB4160" s="92">
        <v>42057</v>
      </c>
      <c r="BC4160" s="91" t="s">
        <v>87</v>
      </c>
    </row>
    <row r="4161" spans="1:55">
      <c r="A4161" s="91">
        <f t="shared" si="64"/>
        <v>4160</v>
      </c>
      <c r="B4161" s="91">
        <v>2625001</v>
      </c>
      <c r="C4161" s="91">
        <v>30</v>
      </c>
      <c r="D4161" s="91">
        <v>99</v>
      </c>
      <c r="E4161" s="91">
        <v>26250</v>
      </c>
      <c r="F4161" s="91">
        <v>1</v>
      </c>
      <c r="G4161" s="91" t="s">
        <v>34366</v>
      </c>
      <c r="I4161" s="91" t="s">
        <v>34367</v>
      </c>
      <c r="J4161" s="91" t="s">
        <v>34368</v>
      </c>
      <c r="K4161" s="91" t="s">
        <v>34369</v>
      </c>
      <c r="L4161" s="91" t="s">
        <v>34370</v>
      </c>
      <c r="O4161" s="91" t="s">
        <v>34371</v>
      </c>
      <c r="P4161" s="91" t="s">
        <v>34372</v>
      </c>
      <c r="U4161" s="91">
        <v>1</v>
      </c>
      <c r="V4161" s="91">
        <v>500000</v>
      </c>
      <c r="W4161" s="91">
        <v>0</v>
      </c>
      <c r="X4161" s="91">
        <v>0</v>
      </c>
      <c r="Y4161" s="91">
        <v>0</v>
      </c>
      <c r="Z4161" s="91">
        <v>40</v>
      </c>
      <c r="AA4161" s="91">
        <v>60</v>
      </c>
      <c r="AB4161" s="91">
        <v>120</v>
      </c>
      <c r="AC4161" s="91">
        <v>0</v>
      </c>
      <c r="AD4161" s="91">
        <v>0</v>
      </c>
      <c r="AE4161" s="91">
        <v>0</v>
      </c>
      <c r="AF4161" s="91">
        <v>5</v>
      </c>
      <c r="AG4161" s="91">
        <v>188</v>
      </c>
      <c r="AH4161" s="91">
        <v>9006904</v>
      </c>
      <c r="AI4161" s="91">
        <v>2</v>
      </c>
      <c r="AJ4161" s="91" t="s">
        <v>34373</v>
      </c>
      <c r="AK4161" s="91">
        <v>2</v>
      </c>
      <c r="AL4161" s="91">
        <v>1</v>
      </c>
      <c r="AM4161" s="91" t="s">
        <v>34374</v>
      </c>
      <c r="AN4161" s="91" t="s">
        <v>34375</v>
      </c>
      <c r="AO4161" s="91">
        <v>1</v>
      </c>
      <c r="AP4161" s="91">
        <v>2</v>
      </c>
      <c r="AQ4161" s="91">
        <v>1321300</v>
      </c>
      <c r="AR4161" s="91" t="s">
        <v>87</v>
      </c>
      <c r="AU4161" s="93">
        <v>42060</v>
      </c>
      <c r="AW4161" s="91">
        <v>1</v>
      </c>
      <c r="AX4161" s="91">
        <v>0</v>
      </c>
      <c r="AZ4161" s="92">
        <v>36680</v>
      </c>
      <c r="BA4161" s="91" t="s">
        <v>183</v>
      </c>
      <c r="BB4161" s="92">
        <v>42057</v>
      </c>
      <c r="BC4161" s="91" t="s">
        <v>87</v>
      </c>
    </row>
    <row r="4162" spans="1:55">
      <c r="A4162" s="91">
        <f t="shared" si="64"/>
        <v>4161</v>
      </c>
      <c r="B4162" s="91">
        <v>2638001</v>
      </c>
      <c r="C4162" s="91">
        <v>30</v>
      </c>
      <c r="D4162" s="91">
        <v>99</v>
      </c>
      <c r="E4162" s="91">
        <v>26380</v>
      </c>
      <c r="F4162" s="91">
        <v>1</v>
      </c>
      <c r="G4162" s="91" t="s">
        <v>2034</v>
      </c>
      <c r="I4162" s="91" t="s">
        <v>34376</v>
      </c>
      <c r="J4162" s="91" t="s">
        <v>2036</v>
      </c>
      <c r="K4162" s="91" t="s">
        <v>34377</v>
      </c>
      <c r="L4162" s="91" t="s">
        <v>34378</v>
      </c>
      <c r="M4162" s="91" t="s">
        <v>34379</v>
      </c>
      <c r="O4162" s="91" t="s">
        <v>34380</v>
      </c>
      <c r="P4162" s="91" t="s">
        <v>34381</v>
      </c>
      <c r="R4162" s="91" t="s">
        <v>34382</v>
      </c>
      <c r="S4162" s="91" t="s">
        <v>34383</v>
      </c>
      <c r="T4162" s="91" t="s">
        <v>201</v>
      </c>
      <c r="U4162" s="91">
        <v>1</v>
      </c>
      <c r="V4162" s="91">
        <v>500000</v>
      </c>
      <c r="W4162" s="91">
        <v>40</v>
      </c>
      <c r="X4162" s="91">
        <v>60</v>
      </c>
      <c r="Y4162" s="91">
        <v>120</v>
      </c>
      <c r="Z4162" s="91">
        <v>40</v>
      </c>
      <c r="AA4162" s="91">
        <v>60</v>
      </c>
      <c r="AB4162" s="91">
        <v>120</v>
      </c>
      <c r="AC4162" s="91">
        <v>0</v>
      </c>
      <c r="AD4162" s="91">
        <v>0</v>
      </c>
      <c r="AE4162" s="91">
        <v>0</v>
      </c>
      <c r="AF4162" s="91">
        <v>5</v>
      </c>
      <c r="AG4162" s="91">
        <v>206</v>
      </c>
      <c r="AH4162" s="91">
        <v>9005887</v>
      </c>
      <c r="AI4162" s="91">
        <v>2</v>
      </c>
      <c r="AJ4162" s="91" t="s">
        <v>34384</v>
      </c>
      <c r="AK4162" s="91">
        <v>2</v>
      </c>
      <c r="AL4162" s="91">
        <v>0</v>
      </c>
      <c r="AM4162" s="91" t="s">
        <v>87</v>
      </c>
      <c r="AO4162" s="91">
        <v>1</v>
      </c>
      <c r="AP4162" s="91">
        <v>2</v>
      </c>
      <c r="AQ4162" s="91">
        <v>1201756</v>
      </c>
      <c r="AR4162" s="91" t="s">
        <v>87</v>
      </c>
      <c r="AU4162" s="93">
        <v>42060</v>
      </c>
      <c r="AW4162" s="91">
        <v>1</v>
      </c>
      <c r="AX4162" s="91">
        <v>0</v>
      </c>
      <c r="AZ4162" s="92">
        <v>36680</v>
      </c>
      <c r="BA4162" s="91" t="s">
        <v>183</v>
      </c>
      <c r="BB4162" s="92">
        <v>42057</v>
      </c>
      <c r="BC4162" s="91" t="s">
        <v>87</v>
      </c>
    </row>
    <row r="4163" spans="1:55">
      <c r="A4163" s="91">
        <f t="shared" ref="A4163:A4204" si="65">A4162+1</f>
        <v>4162</v>
      </c>
      <c r="B4163" s="91">
        <v>2683004</v>
      </c>
      <c r="C4163" s="91">
        <v>40</v>
      </c>
      <c r="D4163" s="91">
        <v>99</v>
      </c>
      <c r="E4163" s="91" t="s">
        <v>87</v>
      </c>
      <c r="F4163" s="91" t="s">
        <v>87</v>
      </c>
      <c r="G4163" s="91" t="s">
        <v>13683</v>
      </c>
      <c r="I4163" s="91" t="s">
        <v>34365</v>
      </c>
      <c r="K4163" s="91" t="s">
        <v>835</v>
      </c>
      <c r="L4163" s="91" t="s">
        <v>34361</v>
      </c>
      <c r="M4163" s="91" t="s">
        <v>34362</v>
      </c>
      <c r="O4163" s="91" t="s">
        <v>34363</v>
      </c>
      <c r="P4163" s="91" t="s">
        <v>34364</v>
      </c>
      <c r="U4163" s="91">
        <v>1</v>
      </c>
      <c r="V4163" s="91">
        <v>500000</v>
      </c>
      <c r="W4163" s="91">
        <v>0</v>
      </c>
      <c r="X4163" s="91">
        <v>100</v>
      </c>
      <c r="Y4163" s="91">
        <v>120</v>
      </c>
      <c r="Z4163" s="91">
        <v>40</v>
      </c>
      <c r="AA4163" s="91">
        <v>60</v>
      </c>
      <c r="AB4163" s="91">
        <v>120</v>
      </c>
      <c r="AC4163" s="91">
        <v>40</v>
      </c>
      <c r="AD4163" s="91">
        <v>60</v>
      </c>
      <c r="AE4163" s="91">
        <v>120</v>
      </c>
      <c r="AF4163" s="91">
        <v>152</v>
      </c>
      <c r="AG4163" s="91">
        <v>48</v>
      </c>
      <c r="AH4163" s="91">
        <v>1392</v>
      </c>
      <c r="AI4163" s="91">
        <v>2</v>
      </c>
      <c r="AJ4163" s="91" t="s">
        <v>34365</v>
      </c>
      <c r="AK4163" s="91">
        <v>2</v>
      </c>
      <c r="AL4163" s="91">
        <v>1</v>
      </c>
      <c r="AM4163" s="91" t="s">
        <v>34385</v>
      </c>
      <c r="AN4163" s="91" t="s">
        <v>16786</v>
      </c>
      <c r="AO4163" s="91">
        <v>1</v>
      </c>
      <c r="AP4163" s="91">
        <v>2</v>
      </c>
      <c r="AQ4163" s="91">
        <v>1565232</v>
      </c>
      <c r="AR4163" s="91" t="s">
        <v>87</v>
      </c>
      <c r="AU4163" s="93">
        <v>42060</v>
      </c>
      <c r="AW4163" s="91">
        <v>1</v>
      </c>
      <c r="AX4163" s="91">
        <v>0</v>
      </c>
      <c r="AZ4163" s="92">
        <v>36858</v>
      </c>
      <c r="BA4163" s="91" t="s">
        <v>183</v>
      </c>
      <c r="BB4163" s="92">
        <v>42057</v>
      </c>
      <c r="BC4163" s="91" t="s">
        <v>87</v>
      </c>
    </row>
    <row r="4164" spans="1:55">
      <c r="A4164" s="91">
        <f t="shared" si="65"/>
        <v>4163</v>
      </c>
      <c r="B4164" s="91">
        <v>2683005</v>
      </c>
      <c r="C4164" s="91">
        <v>62</v>
      </c>
      <c r="D4164" s="91">
        <v>99</v>
      </c>
      <c r="E4164" s="91">
        <v>26830</v>
      </c>
      <c r="F4164" s="91">
        <v>5</v>
      </c>
      <c r="G4164" s="91" t="s">
        <v>13683</v>
      </c>
      <c r="I4164" s="91" t="s">
        <v>34386</v>
      </c>
      <c r="J4164" s="91" t="s">
        <v>34387</v>
      </c>
      <c r="K4164" s="91" t="s">
        <v>350</v>
      </c>
      <c r="L4164" s="91" t="s">
        <v>34388</v>
      </c>
      <c r="O4164" s="91" t="s">
        <v>34389</v>
      </c>
      <c r="P4164" s="91" t="s">
        <v>34390</v>
      </c>
      <c r="U4164" s="91">
        <v>0</v>
      </c>
      <c r="V4164" s="91">
        <v>500000</v>
      </c>
      <c r="W4164" s="91">
        <v>0</v>
      </c>
      <c r="X4164" s="91">
        <v>100</v>
      </c>
      <c r="Y4164" s="91">
        <v>120</v>
      </c>
      <c r="Z4164" s="91">
        <v>40</v>
      </c>
      <c r="AA4164" s="91">
        <v>60</v>
      </c>
      <c r="AB4164" s="91">
        <v>120</v>
      </c>
      <c r="AC4164" s="91">
        <v>100</v>
      </c>
      <c r="AD4164" s="91">
        <v>0</v>
      </c>
      <c r="AE4164" s="91">
        <v>0</v>
      </c>
      <c r="AF4164" s="91">
        <v>152</v>
      </c>
      <c r="AG4164" s="91">
        <v>48</v>
      </c>
      <c r="AH4164" s="91">
        <v>1392</v>
      </c>
      <c r="AI4164" s="91">
        <v>2</v>
      </c>
      <c r="AJ4164" s="91" t="s">
        <v>34386</v>
      </c>
      <c r="AK4164" s="91">
        <v>2</v>
      </c>
      <c r="AL4164" s="91">
        <v>0</v>
      </c>
      <c r="AM4164" s="91" t="s">
        <v>87</v>
      </c>
      <c r="AO4164" s="91">
        <v>0</v>
      </c>
      <c r="AP4164" s="91">
        <v>2</v>
      </c>
      <c r="AQ4164" s="91" t="s">
        <v>87</v>
      </c>
      <c r="AR4164" s="91" t="s">
        <v>87</v>
      </c>
      <c r="AW4164" s="91">
        <v>1</v>
      </c>
      <c r="AX4164" s="91">
        <v>0</v>
      </c>
      <c r="AZ4164" s="92">
        <v>37455</v>
      </c>
      <c r="BA4164" s="91" t="s">
        <v>183</v>
      </c>
      <c r="BB4164" s="92">
        <v>42998.059317129628</v>
      </c>
      <c r="BC4164" s="91" t="s">
        <v>233</v>
      </c>
    </row>
    <row r="4165" spans="1:55">
      <c r="A4165" s="91">
        <f t="shared" si="65"/>
        <v>4164</v>
      </c>
      <c r="B4165" s="91">
        <v>2737501</v>
      </c>
      <c r="C4165" s="91">
        <v>70</v>
      </c>
      <c r="D4165" s="91">
        <v>99</v>
      </c>
      <c r="E4165" s="91">
        <v>27375</v>
      </c>
      <c r="F4165" s="91">
        <v>1</v>
      </c>
      <c r="G4165" s="91" t="s">
        <v>34391</v>
      </c>
      <c r="I4165" s="91" t="s">
        <v>34392</v>
      </c>
      <c r="J4165" s="91" t="s">
        <v>34391</v>
      </c>
      <c r="K4165" s="91" t="s">
        <v>34393</v>
      </c>
      <c r="L4165" s="91" t="s">
        <v>34394</v>
      </c>
      <c r="O4165" s="91" t="s">
        <v>34395</v>
      </c>
      <c r="P4165" s="91" t="s">
        <v>34396</v>
      </c>
      <c r="R4165" s="91" t="s">
        <v>34397</v>
      </c>
      <c r="T4165" s="91" t="s">
        <v>269</v>
      </c>
      <c r="U4165" s="91">
        <v>1</v>
      </c>
      <c r="V4165" s="91">
        <v>500000</v>
      </c>
      <c r="W4165" s="91">
        <v>0</v>
      </c>
      <c r="X4165" s="91">
        <v>100</v>
      </c>
      <c r="Y4165" s="91">
        <v>120</v>
      </c>
      <c r="Z4165" s="91">
        <v>40</v>
      </c>
      <c r="AA4165" s="91">
        <v>60</v>
      </c>
      <c r="AB4165" s="91">
        <v>120</v>
      </c>
      <c r="AC4165" s="91">
        <v>0</v>
      </c>
      <c r="AD4165" s="91">
        <v>100</v>
      </c>
      <c r="AE4165" s="91">
        <v>120</v>
      </c>
      <c r="AF4165" s="91">
        <v>9</v>
      </c>
      <c r="AG4165" s="91">
        <v>391</v>
      </c>
      <c r="AH4165" s="91">
        <v>201522</v>
      </c>
      <c r="AI4165" s="91">
        <v>2</v>
      </c>
      <c r="AJ4165" s="91" t="s">
        <v>34398</v>
      </c>
      <c r="AK4165" s="91">
        <v>2</v>
      </c>
      <c r="AL4165" s="91">
        <v>0</v>
      </c>
      <c r="AM4165" s="91" t="s">
        <v>87</v>
      </c>
      <c r="AO4165" s="91">
        <v>0</v>
      </c>
      <c r="AP4165" s="91">
        <v>2</v>
      </c>
      <c r="AQ4165" s="91">
        <v>1416338</v>
      </c>
      <c r="AR4165" s="91" t="s">
        <v>87</v>
      </c>
      <c r="AU4165" s="93">
        <v>42060</v>
      </c>
      <c r="AW4165" s="91">
        <v>1</v>
      </c>
      <c r="AX4165" s="91">
        <v>0</v>
      </c>
      <c r="AZ4165" s="92">
        <v>36680</v>
      </c>
      <c r="BA4165" s="91" t="s">
        <v>183</v>
      </c>
      <c r="BB4165" s="92">
        <v>42057</v>
      </c>
      <c r="BC4165" s="91" t="s">
        <v>87</v>
      </c>
    </row>
    <row r="4166" spans="1:55">
      <c r="A4166" s="91">
        <f t="shared" si="65"/>
        <v>4165</v>
      </c>
      <c r="B4166" s="91">
        <v>2767001</v>
      </c>
      <c r="C4166" s="91">
        <v>70</v>
      </c>
      <c r="D4166" s="91">
        <v>99</v>
      </c>
      <c r="E4166" s="91">
        <v>27670</v>
      </c>
      <c r="F4166" s="91">
        <v>1</v>
      </c>
      <c r="G4166" s="91" t="s">
        <v>34399</v>
      </c>
      <c r="I4166" s="91" t="s">
        <v>34400</v>
      </c>
      <c r="J4166" s="91" t="s">
        <v>34399</v>
      </c>
      <c r="K4166" s="91" t="s">
        <v>34401</v>
      </c>
      <c r="L4166" s="91" t="s">
        <v>34402</v>
      </c>
      <c r="O4166" s="91" t="s">
        <v>34403</v>
      </c>
      <c r="P4166" s="91" t="s">
        <v>34404</v>
      </c>
      <c r="U4166" s="91">
        <v>1</v>
      </c>
      <c r="V4166" s="91">
        <v>500000</v>
      </c>
      <c r="W4166" s="91">
        <v>0</v>
      </c>
      <c r="X4166" s="91">
        <v>100</v>
      </c>
      <c r="Y4166" s="91">
        <v>120</v>
      </c>
      <c r="Z4166" s="91">
        <v>40</v>
      </c>
      <c r="AA4166" s="91">
        <v>60</v>
      </c>
      <c r="AB4166" s="91">
        <v>120</v>
      </c>
      <c r="AC4166" s="91">
        <v>0</v>
      </c>
      <c r="AD4166" s="91">
        <v>100</v>
      </c>
      <c r="AE4166" s="91">
        <v>120</v>
      </c>
      <c r="AF4166" s="91">
        <v>9</v>
      </c>
      <c r="AG4166" s="91">
        <v>121</v>
      </c>
      <c r="AH4166" s="91">
        <v>227472</v>
      </c>
      <c r="AI4166" s="91">
        <v>2</v>
      </c>
      <c r="AJ4166" s="91" t="s">
        <v>34405</v>
      </c>
      <c r="AK4166" s="91">
        <v>2</v>
      </c>
      <c r="AL4166" s="91">
        <v>0</v>
      </c>
      <c r="AM4166" s="91" t="s">
        <v>87</v>
      </c>
      <c r="AO4166" s="91">
        <v>0</v>
      </c>
      <c r="AP4166" s="91">
        <v>2</v>
      </c>
      <c r="AQ4166" s="91">
        <v>1897038</v>
      </c>
      <c r="AR4166" s="91" t="s">
        <v>87</v>
      </c>
      <c r="AU4166" s="93">
        <v>42454</v>
      </c>
      <c r="AW4166" s="91">
        <v>1</v>
      </c>
      <c r="AX4166" s="91">
        <v>0</v>
      </c>
      <c r="AZ4166" s="92">
        <v>36680</v>
      </c>
      <c r="BA4166" s="91" t="s">
        <v>183</v>
      </c>
      <c r="BB4166" s="92">
        <v>42692</v>
      </c>
      <c r="BC4166" s="91" t="s">
        <v>87</v>
      </c>
    </row>
    <row r="4167" spans="1:55">
      <c r="A4167" s="91">
        <f t="shared" si="65"/>
        <v>4166</v>
      </c>
      <c r="B4167" s="91">
        <v>2768001</v>
      </c>
      <c r="C4167" s="91">
        <v>70</v>
      </c>
      <c r="D4167" s="91">
        <v>99</v>
      </c>
      <c r="E4167" s="91">
        <v>27680</v>
      </c>
      <c r="F4167" s="91">
        <v>1</v>
      </c>
      <c r="G4167" s="91" t="s">
        <v>34406</v>
      </c>
      <c r="I4167" s="91" t="s">
        <v>34407</v>
      </c>
      <c r="J4167" s="91" t="s">
        <v>34406</v>
      </c>
      <c r="K4167" s="91" t="s">
        <v>34408</v>
      </c>
      <c r="L4167" s="91" t="s">
        <v>34409</v>
      </c>
      <c r="O4167" s="91" t="s">
        <v>34410</v>
      </c>
      <c r="P4167" s="91" t="s">
        <v>34411</v>
      </c>
      <c r="R4167" s="91" t="s">
        <v>34412</v>
      </c>
      <c r="S4167" s="91" t="s">
        <v>34413</v>
      </c>
      <c r="T4167" s="91" t="s">
        <v>269</v>
      </c>
      <c r="U4167" s="91">
        <v>0</v>
      </c>
      <c r="V4167" s="91">
        <v>500000</v>
      </c>
      <c r="W4167" s="91">
        <v>0</v>
      </c>
      <c r="X4167" s="91">
        <v>100</v>
      </c>
      <c r="Y4167" s="91">
        <v>120</v>
      </c>
      <c r="Z4167" s="91">
        <v>50</v>
      </c>
      <c r="AA4167" s="91">
        <v>50</v>
      </c>
      <c r="AB4167" s="91">
        <v>120</v>
      </c>
      <c r="AC4167" s="91">
        <v>0</v>
      </c>
      <c r="AD4167" s="91">
        <v>100</v>
      </c>
      <c r="AE4167" s="91">
        <v>120</v>
      </c>
      <c r="AF4167" s="91">
        <v>1630</v>
      </c>
      <c r="AG4167" s="91">
        <v>69</v>
      </c>
      <c r="AH4167" s="91">
        <v>604361</v>
      </c>
      <c r="AI4167" s="91">
        <v>2</v>
      </c>
      <c r="AJ4167" s="91" t="s">
        <v>34414</v>
      </c>
      <c r="AK4167" s="91">
        <v>2</v>
      </c>
      <c r="AL4167" s="91">
        <v>0</v>
      </c>
      <c r="AM4167" s="91" t="s">
        <v>87</v>
      </c>
      <c r="AO4167" s="91">
        <v>0</v>
      </c>
      <c r="AP4167" s="91">
        <v>2</v>
      </c>
      <c r="AQ4167" s="91" t="s">
        <v>87</v>
      </c>
      <c r="AR4167" s="91" t="s">
        <v>87</v>
      </c>
      <c r="AW4167" s="91">
        <v>1</v>
      </c>
      <c r="AX4167" s="91">
        <v>0</v>
      </c>
      <c r="AZ4167" s="92">
        <v>36680</v>
      </c>
      <c r="BA4167" s="91" t="s">
        <v>183</v>
      </c>
      <c r="BB4167" s="92">
        <v>40357</v>
      </c>
      <c r="BC4167" s="91" t="s">
        <v>87</v>
      </c>
    </row>
    <row r="4168" spans="1:55">
      <c r="A4168" s="91">
        <f t="shared" si="65"/>
        <v>4167</v>
      </c>
      <c r="B4168" s="91">
        <v>2838001</v>
      </c>
      <c r="C4168" s="91">
        <v>50</v>
      </c>
      <c r="D4168" s="91">
        <v>99</v>
      </c>
      <c r="E4168" s="91">
        <v>28380</v>
      </c>
      <c r="F4168" s="91">
        <v>1</v>
      </c>
      <c r="G4168" s="91" t="s">
        <v>34415</v>
      </c>
      <c r="I4168" s="91" t="s">
        <v>34416</v>
      </c>
      <c r="J4168" s="91" t="s">
        <v>34417</v>
      </c>
      <c r="K4168" s="91" t="s">
        <v>34418</v>
      </c>
      <c r="L4168" s="91" t="s">
        <v>34419</v>
      </c>
      <c r="O4168" s="91" t="s">
        <v>34420</v>
      </c>
      <c r="P4168" s="91" t="s">
        <v>87</v>
      </c>
      <c r="U4168" s="91">
        <v>0</v>
      </c>
      <c r="V4168" s="91">
        <v>500000</v>
      </c>
      <c r="W4168" s="91">
        <v>100</v>
      </c>
      <c r="X4168" s="91">
        <v>0</v>
      </c>
      <c r="Y4168" s="91">
        <v>0</v>
      </c>
      <c r="Z4168" s="91">
        <v>100</v>
      </c>
      <c r="AA4168" s="91">
        <v>0</v>
      </c>
      <c r="AB4168" s="91">
        <v>0</v>
      </c>
      <c r="AC4168" s="91">
        <v>100</v>
      </c>
      <c r="AD4168" s="91">
        <v>0</v>
      </c>
      <c r="AE4168" s="91">
        <v>0</v>
      </c>
      <c r="AF4168" s="91">
        <v>1554</v>
      </c>
      <c r="AG4168" s="91">
        <v>55</v>
      </c>
      <c r="AH4168" s="91">
        <v>82991</v>
      </c>
      <c r="AI4168" s="91">
        <v>1</v>
      </c>
      <c r="AJ4168" s="91" t="s">
        <v>34421</v>
      </c>
      <c r="AK4168" s="91">
        <v>2</v>
      </c>
      <c r="AL4168" s="91">
        <v>0</v>
      </c>
      <c r="AM4168" s="91" t="s">
        <v>87</v>
      </c>
      <c r="AO4168" s="91">
        <v>1</v>
      </c>
      <c r="AP4168" s="91">
        <v>2</v>
      </c>
      <c r="AQ4168" s="91" t="s">
        <v>87</v>
      </c>
      <c r="AR4168" s="91" t="s">
        <v>87</v>
      </c>
      <c r="AW4168" s="91">
        <v>1</v>
      </c>
      <c r="AX4168" s="91">
        <v>0</v>
      </c>
      <c r="AZ4168" s="92">
        <v>36680</v>
      </c>
      <c r="BA4168" s="91" t="s">
        <v>183</v>
      </c>
      <c r="BB4168" s="92">
        <v>40346</v>
      </c>
      <c r="BC4168" s="91" t="s">
        <v>87</v>
      </c>
    </row>
    <row r="4169" spans="1:55">
      <c r="A4169" s="91">
        <f t="shared" si="65"/>
        <v>4168</v>
      </c>
      <c r="B4169" s="91">
        <v>2869101</v>
      </c>
      <c r="C4169" s="91">
        <v>30</v>
      </c>
      <c r="D4169" s="91">
        <v>99</v>
      </c>
      <c r="E4169" s="91">
        <v>28691</v>
      </c>
      <c r="F4169" s="91">
        <v>2</v>
      </c>
      <c r="G4169" s="91" t="s">
        <v>34422</v>
      </c>
      <c r="I4169" s="91" t="s">
        <v>34423</v>
      </c>
      <c r="J4169" s="91" t="s">
        <v>34424</v>
      </c>
      <c r="K4169" s="91" t="s">
        <v>34425</v>
      </c>
      <c r="L4169" s="91" t="s">
        <v>34426</v>
      </c>
      <c r="O4169" s="91" t="s">
        <v>34427</v>
      </c>
      <c r="P4169" s="91" t="s">
        <v>34428</v>
      </c>
      <c r="R4169" s="91" t="s">
        <v>34429</v>
      </c>
      <c r="S4169" s="91" t="s">
        <v>34430</v>
      </c>
      <c r="T4169" s="91" t="s">
        <v>269</v>
      </c>
      <c r="U4169" s="91">
        <v>0</v>
      </c>
      <c r="V4169" s="91">
        <v>500000</v>
      </c>
      <c r="W4169" s="91">
        <v>100</v>
      </c>
      <c r="X4169" s="91">
        <v>0</v>
      </c>
      <c r="Y4169" s="91">
        <v>0</v>
      </c>
      <c r="Z4169" s="91">
        <v>100</v>
      </c>
      <c r="AA4169" s="91">
        <v>0</v>
      </c>
      <c r="AB4169" s="91">
        <v>0</v>
      </c>
      <c r="AC4169" s="91">
        <v>100</v>
      </c>
      <c r="AD4169" s="91">
        <v>0</v>
      </c>
      <c r="AE4169" s="91">
        <v>0</v>
      </c>
      <c r="AF4169" s="91">
        <v>1280</v>
      </c>
      <c r="AG4169" s="91">
        <v>47</v>
      </c>
      <c r="AH4169" s="91">
        <v>147942</v>
      </c>
      <c r="AI4169" s="91">
        <v>1</v>
      </c>
      <c r="AJ4169" s="91" t="s">
        <v>34431</v>
      </c>
      <c r="AK4169" s="91">
        <v>2</v>
      </c>
      <c r="AL4169" s="91">
        <v>1</v>
      </c>
      <c r="AM4169" s="91">
        <v>14101931388</v>
      </c>
      <c r="AN4169" s="91" t="s">
        <v>34432</v>
      </c>
      <c r="AO4169" s="91">
        <v>1</v>
      </c>
      <c r="AP4169" s="91">
        <v>2</v>
      </c>
      <c r="AQ4169" s="91" t="s">
        <v>87</v>
      </c>
      <c r="AR4169" s="91" t="s">
        <v>87</v>
      </c>
      <c r="AW4169" s="91">
        <v>1</v>
      </c>
      <c r="AX4169" s="91">
        <v>0</v>
      </c>
      <c r="AZ4169" s="92">
        <v>36748</v>
      </c>
      <c r="BA4169" s="91" t="s">
        <v>183</v>
      </c>
      <c r="BB4169" s="92">
        <v>40357</v>
      </c>
      <c r="BC4169" s="91" t="s">
        <v>87</v>
      </c>
    </row>
    <row r="4170" spans="1:55">
      <c r="A4170" s="91">
        <f t="shared" si="65"/>
        <v>4169</v>
      </c>
      <c r="B4170" s="91">
        <v>3038501</v>
      </c>
      <c r="C4170" s="91">
        <v>70</v>
      </c>
      <c r="D4170" s="91">
        <v>99</v>
      </c>
      <c r="E4170" s="91">
        <v>30385</v>
      </c>
      <c r="F4170" s="91">
        <v>1</v>
      </c>
      <c r="G4170" s="91" t="s">
        <v>34433</v>
      </c>
      <c r="I4170" s="91" t="s">
        <v>34434</v>
      </c>
      <c r="J4170" s="91" t="s">
        <v>34433</v>
      </c>
      <c r="K4170" s="91" t="s">
        <v>34435</v>
      </c>
      <c r="L4170" s="91" t="s">
        <v>34436</v>
      </c>
      <c r="O4170" s="91" t="s">
        <v>34437</v>
      </c>
      <c r="P4170" s="91" t="s">
        <v>34438</v>
      </c>
      <c r="U4170" s="91">
        <v>1</v>
      </c>
      <c r="V4170" s="91">
        <v>500000</v>
      </c>
      <c r="W4170" s="91">
        <v>0</v>
      </c>
      <c r="X4170" s="91">
        <v>100</v>
      </c>
      <c r="Y4170" s="91">
        <v>120</v>
      </c>
      <c r="Z4170" s="91">
        <v>40</v>
      </c>
      <c r="AA4170" s="91">
        <v>60</v>
      </c>
      <c r="AB4170" s="91">
        <v>120</v>
      </c>
      <c r="AC4170" s="91">
        <v>0</v>
      </c>
      <c r="AD4170" s="91">
        <v>100</v>
      </c>
      <c r="AE4170" s="91">
        <v>120</v>
      </c>
      <c r="AF4170" s="91">
        <v>9</v>
      </c>
      <c r="AG4170" s="91">
        <v>379</v>
      </c>
      <c r="AH4170" s="91">
        <v>3730751</v>
      </c>
      <c r="AI4170" s="91">
        <v>1</v>
      </c>
      <c r="AJ4170" s="91" t="s">
        <v>34439</v>
      </c>
      <c r="AK4170" s="91">
        <v>2</v>
      </c>
      <c r="AL4170" s="91">
        <v>0</v>
      </c>
      <c r="AM4170" s="91" t="s">
        <v>87</v>
      </c>
      <c r="AO4170" s="91">
        <v>0</v>
      </c>
      <c r="AP4170" s="91">
        <v>2</v>
      </c>
      <c r="AQ4170" s="91">
        <v>1574546</v>
      </c>
      <c r="AR4170" s="91" t="s">
        <v>87</v>
      </c>
      <c r="AU4170" s="93">
        <v>42060</v>
      </c>
      <c r="AW4170" s="91">
        <v>1</v>
      </c>
      <c r="AX4170" s="91">
        <v>0</v>
      </c>
      <c r="AZ4170" s="92">
        <v>36680</v>
      </c>
      <c r="BA4170" s="91" t="s">
        <v>183</v>
      </c>
      <c r="BB4170" s="92">
        <v>42057</v>
      </c>
      <c r="BC4170" s="91" t="s">
        <v>87</v>
      </c>
    </row>
    <row r="4171" spans="1:55">
      <c r="A4171" s="91">
        <f t="shared" si="65"/>
        <v>4170</v>
      </c>
      <c r="B4171" s="91">
        <v>3041001</v>
      </c>
      <c r="C4171" s="91">
        <v>70</v>
      </c>
      <c r="D4171" s="91">
        <v>99</v>
      </c>
      <c r="E4171" s="91">
        <v>30410</v>
      </c>
      <c r="F4171" s="91">
        <v>1</v>
      </c>
      <c r="G4171" s="91" t="s">
        <v>34440</v>
      </c>
      <c r="I4171" s="91" t="s">
        <v>18123</v>
      </c>
      <c r="J4171" s="91" t="s">
        <v>34440</v>
      </c>
      <c r="K4171" s="91" t="s">
        <v>34441</v>
      </c>
      <c r="L4171" s="91" t="s">
        <v>34442</v>
      </c>
      <c r="O4171" s="91" t="s">
        <v>34443</v>
      </c>
      <c r="P4171" s="91" t="s">
        <v>87</v>
      </c>
      <c r="U4171" s="91">
        <v>0</v>
      </c>
      <c r="V4171" s="91">
        <v>500000</v>
      </c>
      <c r="W4171" s="91">
        <v>0</v>
      </c>
      <c r="X4171" s="91">
        <v>100</v>
      </c>
      <c r="Y4171" s="91">
        <v>120</v>
      </c>
      <c r="Z4171" s="91">
        <v>0</v>
      </c>
      <c r="AA4171" s="91">
        <v>100</v>
      </c>
      <c r="AB4171" s="91">
        <v>120</v>
      </c>
      <c r="AC4171" s="91">
        <v>0</v>
      </c>
      <c r="AD4171" s="91">
        <v>100</v>
      </c>
      <c r="AE4171" s="91">
        <v>120</v>
      </c>
      <c r="AF4171" s="91">
        <v>10</v>
      </c>
      <c r="AG4171" s="91">
        <v>205</v>
      </c>
      <c r="AH4171" s="91">
        <v>1439541</v>
      </c>
      <c r="AI4171" s="91">
        <v>2</v>
      </c>
      <c r="AJ4171" s="91" t="s">
        <v>34444</v>
      </c>
      <c r="AK4171" s="91">
        <v>2</v>
      </c>
      <c r="AL4171" s="91">
        <v>0</v>
      </c>
      <c r="AM4171" s="91" t="s">
        <v>87</v>
      </c>
      <c r="AO4171" s="91">
        <v>0</v>
      </c>
      <c r="AP4171" s="91">
        <v>2</v>
      </c>
      <c r="AQ4171" s="91" t="s">
        <v>87</v>
      </c>
      <c r="AR4171" s="91" t="s">
        <v>87</v>
      </c>
      <c r="AW4171" s="91">
        <v>1</v>
      </c>
      <c r="AX4171" s="91">
        <v>0</v>
      </c>
      <c r="AZ4171" s="92">
        <v>36680</v>
      </c>
      <c r="BA4171" s="91" t="s">
        <v>183</v>
      </c>
      <c r="BB4171" s="92">
        <v>42124</v>
      </c>
      <c r="BC4171" s="91" t="s">
        <v>87</v>
      </c>
    </row>
    <row r="4172" spans="1:55">
      <c r="A4172" s="91">
        <f t="shared" si="65"/>
        <v>4171</v>
      </c>
      <c r="B4172" s="91">
        <v>3080501</v>
      </c>
      <c r="C4172" s="91">
        <v>70</v>
      </c>
      <c r="D4172" s="91">
        <v>99</v>
      </c>
      <c r="E4172" s="91">
        <v>30805</v>
      </c>
      <c r="F4172" s="91">
        <v>1</v>
      </c>
      <c r="G4172" s="91" t="s">
        <v>34445</v>
      </c>
      <c r="I4172" s="91" t="s">
        <v>34446</v>
      </c>
      <c r="J4172" s="91" t="s">
        <v>34445</v>
      </c>
      <c r="K4172" s="91" t="s">
        <v>4972</v>
      </c>
      <c r="L4172" s="91" t="s">
        <v>34447</v>
      </c>
      <c r="O4172" s="91" t="s">
        <v>34448</v>
      </c>
      <c r="P4172" s="91" t="s">
        <v>34449</v>
      </c>
      <c r="U4172" s="91">
        <v>1</v>
      </c>
      <c r="V4172" s="91">
        <v>500000</v>
      </c>
      <c r="W4172" s="91">
        <v>0</v>
      </c>
      <c r="X4172" s="91">
        <v>0</v>
      </c>
      <c r="Y4172" s="91">
        <v>0</v>
      </c>
      <c r="Z4172" s="91">
        <v>40</v>
      </c>
      <c r="AA4172" s="91">
        <v>60</v>
      </c>
      <c r="AB4172" s="91">
        <v>120</v>
      </c>
      <c r="AC4172" s="91">
        <v>0</v>
      </c>
      <c r="AD4172" s="91">
        <v>0</v>
      </c>
      <c r="AE4172" s="91">
        <v>0</v>
      </c>
      <c r="AF4172" s="91">
        <v>10</v>
      </c>
      <c r="AG4172" s="91">
        <v>232</v>
      </c>
      <c r="AH4172" s="91">
        <v>1005375</v>
      </c>
      <c r="AI4172" s="91">
        <v>2</v>
      </c>
      <c r="AJ4172" s="91" t="s">
        <v>34450</v>
      </c>
      <c r="AK4172" s="91">
        <v>2</v>
      </c>
      <c r="AL4172" s="91">
        <v>0</v>
      </c>
      <c r="AM4172" s="91" t="s">
        <v>87</v>
      </c>
      <c r="AO4172" s="91">
        <v>0</v>
      </c>
      <c r="AP4172" s="91">
        <v>2</v>
      </c>
      <c r="AQ4172" s="91">
        <v>1574658</v>
      </c>
      <c r="AR4172" s="91" t="s">
        <v>87</v>
      </c>
      <c r="AU4172" s="93">
        <v>42060</v>
      </c>
      <c r="AW4172" s="91">
        <v>1</v>
      </c>
      <c r="AX4172" s="91">
        <v>0</v>
      </c>
      <c r="AZ4172" s="92">
        <v>36680</v>
      </c>
      <c r="BA4172" s="91" t="s">
        <v>183</v>
      </c>
      <c r="BB4172" s="92">
        <v>42057</v>
      </c>
      <c r="BC4172" s="91" t="s">
        <v>87</v>
      </c>
    </row>
    <row r="4173" spans="1:55">
      <c r="A4173" s="91">
        <f t="shared" si="65"/>
        <v>4172</v>
      </c>
      <c r="B4173" s="91">
        <v>3398501</v>
      </c>
      <c r="C4173" s="91">
        <v>50</v>
      </c>
      <c r="D4173" s="91">
        <v>99</v>
      </c>
      <c r="E4173" s="91">
        <v>33985</v>
      </c>
      <c r="F4173" s="91">
        <v>1</v>
      </c>
      <c r="G4173" s="91" t="s">
        <v>2169</v>
      </c>
      <c r="H4173" s="91" t="s">
        <v>1669</v>
      </c>
      <c r="I4173" s="91" t="s">
        <v>34451</v>
      </c>
      <c r="J4173" s="91" t="s">
        <v>2169</v>
      </c>
      <c r="K4173" s="91" t="s">
        <v>5581</v>
      </c>
      <c r="L4173" s="91" t="s">
        <v>34452</v>
      </c>
      <c r="O4173" s="91" t="s">
        <v>34453</v>
      </c>
      <c r="P4173" s="91" t="s">
        <v>87</v>
      </c>
      <c r="R4173" s="91" t="s">
        <v>34454</v>
      </c>
      <c r="S4173" s="91" t="s">
        <v>34455</v>
      </c>
      <c r="T4173" s="91" t="s">
        <v>201</v>
      </c>
      <c r="U4173" s="91">
        <v>1</v>
      </c>
      <c r="V4173" s="91">
        <v>500000</v>
      </c>
      <c r="W4173" s="91">
        <v>0</v>
      </c>
      <c r="X4173" s="91">
        <v>100</v>
      </c>
      <c r="Y4173" s="91">
        <v>120</v>
      </c>
      <c r="Z4173" s="91">
        <v>40</v>
      </c>
      <c r="AA4173" s="91">
        <v>60</v>
      </c>
      <c r="AB4173" s="91">
        <v>120</v>
      </c>
      <c r="AC4173" s="91">
        <v>40</v>
      </c>
      <c r="AD4173" s="91">
        <v>60</v>
      </c>
      <c r="AE4173" s="91">
        <v>120</v>
      </c>
      <c r="AF4173" s="91">
        <v>5</v>
      </c>
      <c r="AG4173" s="91">
        <v>203</v>
      </c>
      <c r="AH4173" s="91">
        <v>1369696</v>
      </c>
      <c r="AI4173" s="91">
        <v>1</v>
      </c>
      <c r="AJ4173" s="91" t="s">
        <v>4447</v>
      </c>
      <c r="AK4173" s="91">
        <v>2</v>
      </c>
      <c r="AL4173" s="91">
        <v>0</v>
      </c>
      <c r="AM4173" s="91" t="s">
        <v>87</v>
      </c>
      <c r="AO4173" s="91">
        <v>1</v>
      </c>
      <c r="AP4173" s="91">
        <v>2</v>
      </c>
      <c r="AQ4173" s="91">
        <v>1198212</v>
      </c>
      <c r="AR4173" s="91" t="s">
        <v>87</v>
      </c>
      <c r="AU4173" s="93">
        <v>42060</v>
      </c>
      <c r="AW4173" s="91">
        <v>1</v>
      </c>
      <c r="AX4173" s="91">
        <v>0</v>
      </c>
      <c r="AZ4173" s="92">
        <v>36680</v>
      </c>
      <c r="BA4173" s="91" t="s">
        <v>183</v>
      </c>
      <c r="BB4173" s="92">
        <v>42057</v>
      </c>
      <c r="BC4173" s="91" t="s">
        <v>87</v>
      </c>
    </row>
    <row r="4174" spans="1:55">
      <c r="A4174" s="91">
        <f t="shared" si="65"/>
        <v>4173</v>
      </c>
      <c r="B4174" s="91">
        <v>3530001</v>
      </c>
      <c r="C4174" s="91">
        <v>70</v>
      </c>
      <c r="D4174" s="91">
        <v>99</v>
      </c>
      <c r="E4174" s="91">
        <v>35300</v>
      </c>
      <c r="F4174" s="91">
        <v>1</v>
      </c>
      <c r="G4174" s="91" t="s">
        <v>34456</v>
      </c>
      <c r="I4174" s="91" t="s">
        <v>5803</v>
      </c>
      <c r="J4174" s="91" t="s">
        <v>34457</v>
      </c>
      <c r="K4174" s="91" t="s">
        <v>12874</v>
      </c>
      <c r="L4174" s="91" t="s">
        <v>34458</v>
      </c>
      <c r="O4174" s="91" t="s">
        <v>34459</v>
      </c>
      <c r="P4174" s="91" t="s">
        <v>34460</v>
      </c>
      <c r="U4174" s="91">
        <v>1</v>
      </c>
      <c r="V4174" s="91">
        <v>500000</v>
      </c>
      <c r="W4174" s="91">
        <v>0</v>
      </c>
      <c r="X4174" s="91">
        <v>100</v>
      </c>
      <c r="Y4174" s="91">
        <v>120</v>
      </c>
      <c r="Z4174" s="91">
        <v>40</v>
      </c>
      <c r="AA4174" s="91">
        <v>60</v>
      </c>
      <c r="AB4174" s="91">
        <v>120</v>
      </c>
      <c r="AC4174" s="91">
        <v>0</v>
      </c>
      <c r="AD4174" s="91">
        <v>100</v>
      </c>
      <c r="AE4174" s="91">
        <v>120</v>
      </c>
      <c r="AF4174" s="91">
        <v>9</v>
      </c>
      <c r="AG4174" s="91">
        <v>130</v>
      </c>
      <c r="AH4174" s="91">
        <v>5142798</v>
      </c>
      <c r="AI4174" s="91">
        <v>2</v>
      </c>
      <c r="AJ4174" s="91" t="s">
        <v>34461</v>
      </c>
      <c r="AK4174" s="91">
        <v>2</v>
      </c>
      <c r="AL4174" s="91">
        <v>0</v>
      </c>
      <c r="AM4174" s="91" t="s">
        <v>87</v>
      </c>
      <c r="AO4174" s="91">
        <v>0</v>
      </c>
      <c r="AP4174" s="91">
        <v>2</v>
      </c>
      <c r="AQ4174" s="91">
        <v>1574940</v>
      </c>
      <c r="AR4174" s="91" t="s">
        <v>87</v>
      </c>
      <c r="AU4174" s="93">
        <v>42060</v>
      </c>
      <c r="AW4174" s="91">
        <v>1</v>
      </c>
      <c r="AX4174" s="91">
        <v>0</v>
      </c>
      <c r="AZ4174" s="92">
        <v>36680</v>
      </c>
      <c r="BA4174" s="91" t="s">
        <v>183</v>
      </c>
      <c r="BB4174" s="92">
        <v>42748</v>
      </c>
      <c r="BC4174" s="91" t="s">
        <v>87</v>
      </c>
    </row>
    <row r="4175" spans="1:55">
      <c r="A4175" s="91">
        <f t="shared" si="65"/>
        <v>4174</v>
      </c>
      <c r="B4175" s="91">
        <v>3533501</v>
      </c>
      <c r="C4175" s="91">
        <v>70</v>
      </c>
      <c r="D4175" s="91">
        <v>99</v>
      </c>
      <c r="E4175" s="91">
        <v>35335</v>
      </c>
      <c r="F4175" s="91">
        <v>1</v>
      </c>
      <c r="G4175" s="91" t="s">
        <v>34462</v>
      </c>
      <c r="I4175" s="91" t="s">
        <v>5803</v>
      </c>
      <c r="J4175" s="91" t="s">
        <v>34462</v>
      </c>
      <c r="K4175" s="91" t="s">
        <v>33471</v>
      </c>
      <c r="L4175" s="91" t="s">
        <v>34463</v>
      </c>
      <c r="O4175" s="91" t="s">
        <v>34464</v>
      </c>
      <c r="P4175" s="91" t="s">
        <v>34465</v>
      </c>
      <c r="U4175" s="91">
        <v>1</v>
      </c>
      <c r="V4175" s="91">
        <v>500000</v>
      </c>
      <c r="W4175" s="91">
        <v>0</v>
      </c>
      <c r="X4175" s="91">
        <v>100</v>
      </c>
      <c r="Y4175" s="91">
        <v>120</v>
      </c>
      <c r="Z4175" s="91">
        <v>40</v>
      </c>
      <c r="AA4175" s="91">
        <v>60</v>
      </c>
      <c r="AB4175" s="91">
        <v>120</v>
      </c>
      <c r="AC4175" s="91">
        <v>0</v>
      </c>
      <c r="AD4175" s="91">
        <v>100</v>
      </c>
      <c r="AE4175" s="91">
        <v>120</v>
      </c>
      <c r="AF4175" s="91">
        <v>5</v>
      </c>
      <c r="AG4175" s="91">
        <v>57</v>
      </c>
      <c r="AH4175" s="91">
        <v>323206</v>
      </c>
      <c r="AI4175" s="91">
        <v>2</v>
      </c>
      <c r="AJ4175" s="91" t="s">
        <v>34466</v>
      </c>
      <c r="AK4175" s="91">
        <v>2</v>
      </c>
      <c r="AL4175" s="91">
        <v>0</v>
      </c>
      <c r="AM4175" s="91" t="s">
        <v>87</v>
      </c>
      <c r="AO4175" s="91">
        <v>0</v>
      </c>
      <c r="AP4175" s="91">
        <v>2</v>
      </c>
      <c r="AQ4175" s="91">
        <v>1574726</v>
      </c>
      <c r="AR4175" s="91" t="s">
        <v>87</v>
      </c>
      <c r="AU4175" s="93">
        <v>42060</v>
      </c>
      <c r="AW4175" s="91">
        <v>1</v>
      </c>
      <c r="AX4175" s="91">
        <v>0</v>
      </c>
      <c r="AZ4175" s="92">
        <v>36680</v>
      </c>
      <c r="BA4175" s="91" t="s">
        <v>183</v>
      </c>
      <c r="BB4175" s="92">
        <v>42057</v>
      </c>
      <c r="BC4175" s="91" t="s">
        <v>87</v>
      </c>
    </row>
    <row r="4176" spans="1:55">
      <c r="A4176" s="91">
        <f t="shared" si="65"/>
        <v>4175</v>
      </c>
      <c r="B4176" s="91">
        <v>3701001</v>
      </c>
      <c r="C4176" s="91">
        <v>70</v>
      </c>
      <c r="D4176" s="91">
        <v>99</v>
      </c>
      <c r="E4176" s="91">
        <v>37010</v>
      </c>
      <c r="F4176" s="91">
        <v>1</v>
      </c>
      <c r="G4176" s="91" t="s">
        <v>34467</v>
      </c>
      <c r="H4176" s="91" t="s">
        <v>34468</v>
      </c>
      <c r="I4176" s="91" t="s">
        <v>34469</v>
      </c>
      <c r="J4176" s="91" t="s">
        <v>34470</v>
      </c>
      <c r="K4176" s="91" t="s">
        <v>34471</v>
      </c>
      <c r="L4176" s="91" t="s">
        <v>34472</v>
      </c>
      <c r="M4176" s="91" t="s">
        <v>34473</v>
      </c>
      <c r="O4176" s="91" t="s">
        <v>34474</v>
      </c>
      <c r="P4176" s="91" t="s">
        <v>34475</v>
      </c>
      <c r="U4176" s="91">
        <v>0</v>
      </c>
      <c r="V4176" s="91">
        <v>500000</v>
      </c>
      <c r="W4176" s="91">
        <v>0</v>
      </c>
      <c r="X4176" s="91">
        <v>100</v>
      </c>
      <c r="Y4176" s="91">
        <v>120</v>
      </c>
      <c r="Z4176" s="91">
        <v>40</v>
      </c>
      <c r="AA4176" s="91">
        <v>60</v>
      </c>
      <c r="AB4176" s="91">
        <v>120</v>
      </c>
      <c r="AC4176" s="91">
        <v>0</v>
      </c>
      <c r="AD4176" s="91">
        <v>100</v>
      </c>
      <c r="AE4176" s="91">
        <v>120</v>
      </c>
      <c r="AF4176" s="91">
        <v>562</v>
      </c>
      <c r="AG4176" s="91">
        <v>33</v>
      </c>
      <c r="AH4176" s="91">
        <v>587824</v>
      </c>
      <c r="AI4176" s="91">
        <v>1</v>
      </c>
      <c r="AJ4176" s="91" t="s">
        <v>34476</v>
      </c>
      <c r="AK4176" s="91">
        <v>2</v>
      </c>
      <c r="AL4176" s="91">
        <v>0</v>
      </c>
      <c r="AM4176" s="91" t="s">
        <v>87</v>
      </c>
      <c r="AO4176" s="91">
        <v>0</v>
      </c>
      <c r="AP4176" s="91">
        <v>2</v>
      </c>
      <c r="AQ4176" s="91" t="s">
        <v>87</v>
      </c>
      <c r="AR4176" s="91" t="s">
        <v>87</v>
      </c>
      <c r="AW4176" s="91">
        <v>1</v>
      </c>
      <c r="AX4176" s="91">
        <v>0</v>
      </c>
      <c r="AZ4176" s="92">
        <v>36680</v>
      </c>
      <c r="BA4176" s="91" t="s">
        <v>183</v>
      </c>
      <c r="BB4176" s="92">
        <v>41192</v>
      </c>
      <c r="BC4176" s="91" t="s">
        <v>87</v>
      </c>
    </row>
    <row r="4177" spans="1:55">
      <c r="A4177" s="91">
        <f t="shared" si="65"/>
        <v>4176</v>
      </c>
      <c r="B4177" s="91">
        <v>3712001</v>
      </c>
      <c r="C4177" s="91">
        <v>50</v>
      </c>
      <c r="D4177" s="91">
        <v>99</v>
      </c>
      <c r="E4177" s="91">
        <v>37120</v>
      </c>
      <c r="F4177" s="91">
        <v>1</v>
      </c>
      <c r="G4177" s="91" t="s">
        <v>34477</v>
      </c>
      <c r="I4177" s="91" t="s">
        <v>34478</v>
      </c>
      <c r="J4177" s="91" t="s">
        <v>34479</v>
      </c>
      <c r="K4177" s="91" t="s">
        <v>34480</v>
      </c>
      <c r="L4177" s="91" t="s">
        <v>34481</v>
      </c>
      <c r="O4177" s="91" t="s">
        <v>34482</v>
      </c>
      <c r="P4177" s="91" t="s">
        <v>87</v>
      </c>
      <c r="U4177" s="91">
        <v>1</v>
      </c>
      <c r="V4177" s="91">
        <v>500000</v>
      </c>
      <c r="W4177" s="91">
        <v>0</v>
      </c>
      <c r="X4177" s="91">
        <v>100</v>
      </c>
      <c r="Y4177" s="91">
        <v>120</v>
      </c>
      <c r="Z4177" s="91">
        <v>40</v>
      </c>
      <c r="AA4177" s="91">
        <v>60</v>
      </c>
      <c r="AB4177" s="91">
        <v>120</v>
      </c>
      <c r="AC4177" s="91">
        <v>40</v>
      </c>
      <c r="AD4177" s="91">
        <v>60</v>
      </c>
      <c r="AE4177" s="91">
        <v>120</v>
      </c>
      <c r="AF4177" s="91">
        <v>153</v>
      </c>
      <c r="AG4177" s="91">
        <v>113</v>
      </c>
      <c r="AH4177" s="91">
        <v>172083</v>
      </c>
      <c r="AI4177" s="91">
        <v>1</v>
      </c>
      <c r="AJ4177" s="91" t="s">
        <v>34483</v>
      </c>
      <c r="AK4177" s="91">
        <v>2</v>
      </c>
      <c r="AL4177" s="91">
        <v>0</v>
      </c>
      <c r="AM4177" s="91" t="s">
        <v>87</v>
      </c>
      <c r="AO4177" s="91">
        <v>1</v>
      </c>
      <c r="AP4177" s="91">
        <v>2</v>
      </c>
      <c r="AQ4177" s="91">
        <v>1585144</v>
      </c>
      <c r="AR4177" s="91" t="s">
        <v>87</v>
      </c>
      <c r="AU4177" s="93">
        <v>42060</v>
      </c>
      <c r="AW4177" s="91">
        <v>1</v>
      </c>
      <c r="AX4177" s="91">
        <v>0</v>
      </c>
      <c r="AZ4177" s="92">
        <v>36680</v>
      </c>
      <c r="BA4177" s="91" t="s">
        <v>183</v>
      </c>
      <c r="BB4177" s="92">
        <v>42057</v>
      </c>
      <c r="BC4177" s="91" t="s">
        <v>87</v>
      </c>
    </row>
    <row r="4178" spans="1:55">
      <c r="A4178" s="91">
        <f t="shared" si="65"/>
        <v>4177</v>
      </c>
      <c r="B4178" s="91">
        <v>3874001</v>
      </c>
      <c r="C4178" s="91">
        <v>70</v>
      </c>
      <c r="D4178" s="91">
        <v>99</v>
      </c>
      <c r="E4178" s="91">
        <v>38740</v>
      </c>
      <c r="F4178" s="91">
        <v>1</v>
      </c>
      <c r="G4178" s="91" t="s">
        <v>34484</v>
      </c>
      <c r="I4178" s="91" t="s">
        <v>34485</v>
      </c>
      <c r="J4178" s="91" t="s">
        <v>34484</v>
      </c>
      <c r="K4178" s="91" t="s">
        <v>34486</v>
      </c>
      <c r="L4178" s="91" t="s">
        <v>34487</v>
      </c>
      <c r="O4178" s="91" t="s">
        <v>34488</v>
      </c>
      <c r="P4178" s="91" t="s">
        <v>34489</v>
      </c>
      <c r="U4178" s="91">
        <v>0</v>
      </c>
      <c r="V4178" s="91">
        <v>500000</v>
      </c>
      <c r="W4178" s="91">
        <v>0</v>
      </c>
      <c r="X4178" s="91">
        <v>100</v>
      </c>
      <c r="Y4178" s="91">
        <v>120</v>
      </c>
      <c r="Z4178" s="91">
        <v>40</v>
      </c>
      <c r="AA4178" s="91">
        <v>60</v>
      </c>
      <c r="AB4178" s="91">
        <v>120</v>
      </c>
      <c r="AC4178" s="91">
        <v>0</v>
      </c>
      <c r="AD4178" s="91">
        <v>100</v>
      </c>
      <c r="AE4178" s="91">
        <v>120</v>
      </c>
      <c r="AF4178" s="91">
        <v>9</v>
      </c>
      <c r="AG4178" s="91">
        <v>320</v>
      </c>
      <c r="AH4178" s="91">
        <v>6600862</v>
      </c>
      <c r="AI4178" s="91">
        <v>1</v>
      </c>
      <c r="AJ4178" s="91" t="s">
        <v>34490</v>
      </c>
      <c r="AK4178" s="91">
        <v>2</v>
      </c>
      <c r="AL4178" s="91">
        <v>0</v>
      </c>
      <c r="AM4178" s="91" t="s">
        <v>87</v>
      </c>
      <c r="AO4178" s="91">
        <v>0</v>
      </c>
      <c r="AP4178" s="91">
        <v>2</v>
      </c>
      <c r="AQ4178" s="91" t="s">
        <v>87</v>
      </c>
      <c r="AR4178" s="91" t="s">
        <v>87</v>
      </c>
      <c r="AW4178" s="91">
        <v>1</v>
      </c>
      <c r="AX4178" s="91">
        <v>0</v>
      </c>
      <c r="AZ4178" s="92">
        <v>36680</v>
      </c>
      <c r="BA4178" s="91" t="s">
        <v>183</v>
      </c>
      <c r="BB4178" s="92">
        <v>40357</v>
      </c>
      <c r="BC4178" s="91" t="s">
        <v>87</v>
      </c>
    </row>
    <row r="4179" spans="1:55">
      <c r="A4179" s="91">
        <f t="shared" si="65"/>
        <v>4178</v>
      </c>
      <c r="B4179" s="91">
        <v>4101001</v>
      </c>
      <c r="C4179" s="91">
        <v>30</v>
      </c>
      <c r="D4179" s="91">
        <v>99</v>
      </c>
      <c r="E4179" s="91">
        <v>41010</v>
      </c>
      <c r="F4179" s="91">
        <v>1</v>
      </c>
      <c r="G4179" s="91" t="s">
        <v>34491</v>
      </c>
      <c r="I4179" s="91" t="s">
        <v>34492</v>
      </c>
      <c r="J4179" s="91" t="s">
        <v>34493</v>
      </c>
      <c r="K4179" s="91" t="s">
        <v>34494</v>
      </c>
      <c r="L4179" s="91" t="s">
        <v>34495</v>
      </c>
      <c r="O4179" s="91" t="s">
        <v>34496</v>
      </c>
      <c r="P4179" s="91" t="s">
        <v>34497</v>
      </c>
      <c r="R4179" s="91" t="s">
        <v>34498</v>
      </c>
      <c r="S4179" s="91" t="s">
        <v>34499</v>
      </c>
      <c r="T4179" s="91" t="s">
        <v>269</v>
      </c>
      <c r="U4179" s="91">
        <v>1</v>
      </c>
      <c r="V4179" s="91">
        <v>500000</v>
      </c>
      <c r="W4179" s="91">
        <v>40</v>
      </c>
      <c r="X4179" s="91">
        <v>60</v>
      </c>
      <c r="Y4179" s="91">
        <v>120</v>
      </c>
      <c r="Z4179" s="91">
        <v>40</v>
      </c>
      <c r="AA4179" s="91">
        <v>60</v>
      </c>
      <c r="AB4179" s="91">
        <v>120</v>
      </c>
      <c r="AC4179" s="91">
        <v>40</v>
      </c>
      <c r="AD4179" s="91">
        <v>60</v>
      </c>
      <c r="AE4179" s="91">
        <v>120</v>
      </c>
      <c r="AF4179" s="91">
        <v>1</v>
      </c>
      <c r="AG4179" s="91">
        <v>329</v>
      </c>
      <c r="AH4179" s="91">
        <v>108748</v>
      </c>
      <c r="AI4179" s="91">
        <v>2</v>
      </c>
      <c r="AJ4179" s="91" t="s">
        <v>34500</v>
      </c>
      <c r="AK4179" s="91">
        <v>2</v>
      </c>
      <c r="AL4179" s="91">
        <v>0</v>
      </c>
      <c r="AM4179" s="91" t="s">
        <v>87</v>
      </c>
      <c r="AO4179" s="91">
        <v>1</v>
      </c>
      <c r="AP4179" s="91">
        <v>2</v>
      </c>
      <c r="AQ4179" s="91">
        <v>1578607</v>
      </c>
      <c r="AR4179" s="91" t="s">
        <v>87</v>
      </c>
      <c r="AU4179" s="93">
        <v>42060</v>
      </c>
      <c r="AW4179" s="91">
        <v>1</v>
      </c>
      <c r="AX4179" s="91">
        <v>0</v>
      </c>
      <c r="AZ4179" s="92">
        <v>36680</v>
      </c>
      <c r="BA4179" s="91" t="s">
        <v>183</v>
      </c>
      <c r="BB4179" s="92">
        <v>42057</v>
      </c>
      <c r="BC4179" s="91" t="s">
        <v>87</v>
      </c>
    </row>
    <row r="4180" spans="1:55">
      <c r="A4180" s="91">
        <f t="shared" si="65"/>
        <v>4179</v>
      </c>
      <c r="B4180" s="91">
        <v>4111001</v>
      </c>
      <c r="C4180" s="91">
        <v>30</v>
      </c>
      <c r="D4180" s="91">
        <v>99</v>
      </c>
      <c r="E4180" s="91">
        <v>41110</v>
      </c>
      <c r="F4180" s="91">
        <v>1</v>
      </c>
      <c r="G4180" s="91" t="s">
        <v>34501</v>
      </c>
      <c r="I4180" s="91" t="s">
        <v>34502</v>
      </c>
      <c r="J4180" s="91" t="s">
        <v>34503</v>
      </c>
      <c r="K4180" s="91" t="s">
        <v>22682</v>
      </c>
      <c r="L4180" s="91" t="s">
        <v>34504</v>
      </c>
      <c r="M4180" s="91" t="s">
        <v>34505</v>
      </c>
      <c r="O4180" s="91" t="s">
        <v>34506</v>
      </c>
      <c r="P4180" s="91" t="s">
        <v>34507</v>
      </c>
      <c r="R4180" s="91" t="s">
        <v>34508</v>
      </c>
      <c r="S4180" s="91" t="s">
        <v>34509</v>
      </c>
      <c r="T4180" s="91" t="s">
        <v>269</v>
      </c>
      <c r="U4180" s="91">
        <v>0</v>
      </c>
      <c r="V4180" s="91">
        <v>500000</v>
      </c>
      <c r="W4180" s="91">
        <v>40</v>
      </c>
      <c r="X4180" s="91">
        <v>60</v>
      </c>
      <c r="Y4180" s="91">
        <v>120</v>
      </c>
      <c r="Z4180" s="91">
        <v>40</v>
      </c>
      <c r="AA4180" s="91">
        <v>60</v>
      </c>
      <c r="AB4180" s="91">
        <v>120</v>
      </c>
      <c r="AC4180" s="91">
        <v>40</v>
      </c>
      <c r="AD4180" s="91">
        <v>60</v>
      </c>
      <c r="AE4180" s="91">
        <v>120</v>
      </c>
      <c r="AF4180" s="91">
        <v>9</v>
      </c>
      <c r="AG4180" s="91">
        <v>814</v>
      </c>
      <c r="AH4180" s="91">
        <v>2406294</v>
      </c>
      <c r="AI4180" s="91">
        <v>2</v>
      </c>
      <c r="AJ4180" s="91" t="s">
        <v>34510</v>
      </c>
      <c r="AK4180" s="91">
        <v>2</v>
      </c>
      <c r="AL4180" s="91">
        <v>0</v>
      </c>
      <c r="AM4180" s="91" t="s">
        <v>87</v>
      </c>
      <c r="AO4180" s="91">
        <v>1</v>
      </c>
      <c r="AP4180" s="91">
        <v>2</v>
      </c>
      <c r="AQ4180" s="91" t="s">
        <v>87</v>
      </c>
      <c r="AR4180" s="91" t="s">
        <v>87</v>
      </c>
      <c r="AW4180" s="91">
        <v>1</v>
      </c>
      <c r="AX4180" s="91">
        <v>0</v>
      </c>
      <c r="AZ4180" s="92">
        <v>36680</v>
      </c>
      <c r="BA4180" s="91" t="s">
        <v>183</v>
      </c>
      <c r="BB4180" s="92">
        <v>41102</v>
      </c>
      <c r="BC4180" s="91" t="s">
        <v>87</v>
      </c>
    </row>
    <row r="4181" spans="1:55">
      <c r="A4181" s="91">
        <f t="shared" si="65"/>
        <v>4180</v>
      </c>
      <c r="B4181" s="91">
        <v>4134001</v>
      </c>
      <c r="C4181" s="91">
        <v>70</v>
      </c>
      <c r="D4181" s="91">
        <v>99</v>
      </c>
      <c r="E4181" s="91">
        <v>41340</v>
      </c>
      <c r="F4181" s="91">
        <v>1</v>
      </c>
      <c r="G4181" s="91" t="s">
        <v>34511</v>
      </c>
      <c r="I4181" s="91" t="s">
        <v>34512</v>
      </c>
      <c r="J4181" s="91" t="s">
        <v>34511</v>
      </c>
      <c r="K4181" s="91" t="s">
        <v>9384</v>
      </c>
      <c r="L4181" s="91" t="s">
        <v>34513</v>
      </c>
      <c r="O4181" s="91" t="s">
        <v>34514</v>
      </c>
      <c r="P4181" s="91" t="s">
        <v>34515</v>
      </c>
      <c r="U4181" s="91">
        <v>1</v>
      </c>
      <c r="V4181" s="91">
        <v>500000</v>
      </c>
      <c r="W4181" s="91">
        <v>0</v>
      </c>
      <c r="X4181" s="91">
        <v>100</v>
      </c>
      <c r="Y4181" s="91">
        <v>120</v>
      </c>
      <c r="Z4181" s="91">
        <v>40</v>
      </c>
      <c r="AA4181" s="91">
        <v>60</v>
      </c>
      <c r="AB4181" s="91">
        <v>120</v>
      </c>
      <c r="AC4181" s="91">
        <v>0</v>
      </c>
      <c r="AD4181" s="91">
        <v>100</v>
      </c>
      <c r="AE4181" s="91">
        <v>120</v>
      </c>
      <c r="AF4181" s="91">
        <v>9</v>
      </c>
      <c r="AG4181" s="91">
        <v>123</v>
      </c>
      <c r="AH4181" s="91">
        <v>247098</v>
      </c>
      <c r="AI4181" s="91">
        <v>2</v>
      </c>
      <c r="AJ4181" s="91" t="s">
        <v>34516</v>
      </c>
      <c r="AK4181" s="91">
        <v>2</v>
      </c>
      <c r="AL4181" s="91">
        <v>0</v>
      </c>
      <c r="AM4181" s="91" t="s">
        <v>87</v>
      </c>
      <c r="AO4181" s="91">
        <v>0</v>
      </c>
      <c r="AP4181" s="91">
        <v>2</v>
      </c>
      <c r="AQ4181" s="91">
        <v>1537792</v>
      </c>
      <c r="AR4181" s="91" t="s">
        <v>87</v>
      </c>
      <c r="AU4181" s="93">
        <v>42060</v>
      </c>
      <c r="AW4181" s="91">
        <v>1</v>
      </c>
      <c r="AX4181" s="91">
        <v>0</v>
      </c>
      <c r="AZ4181" s="92">
        <v>36680</v>
      </c>
      <c r="BA4181" s="91" t="s">
        <v>183</v>
      </c>
      <c r="BB4181" s="92">
        <v>42057</v>
      </c>
      <c r="BC4181" s="91" t="s">
        <v>87</v>
      </c>
    </row>
    <row r="4182" spans="1:55">
      <c r="A4182" s="91">
        <f t="shared" si="65"/>
        <v>4181</v>
      </c>
      <c r="B4182" s="91">
        <v>4332001</v>
      </c>
      <c r="C4182" s="91">
        <v>50</v>
      </c>
      <c r="D4182" s="91">
        <v>99</v>
      </c>
      <c r="E4182" s="91">
        <v>43320</v>
      </c>
      <c r="F4182" s="91">
        <v>1</v>
      </c>
      <c r="G4182" s="91" t="s">
        <v>34517</v>
      </c>
      <c r="I4182" s="91" t="s">
        <v>33684</v>
      </c>
      <c r="J4182" s="91" t="s">
        <v>34517</v>
      </c>
      <c r="K4182" s="91" t="s">
        <v>34518</v>
      </c>
      <c r="L4182" s="91" t="s">
        <v>34519</v>
      </c>
      <c r="O4182" s="91" t="s">
        <v>34520</v>
      </c>
      <c r="P4182" s="91" t="s">
        <v>87</v>
      </c>
      <c r="U4182" s="91">
        <v>0</v>
      </c>
      <c r="V4182" s="91">
        <v>500000</v>
      </c>
      <c r="W4182" s="91">
        <v>40</v>
      </c>
      <c r="X4182" s="91">
        <v>60</v>
      </c>
      <c r="Y4182" s="91">
        <v>120</v>
      </c>
      <c r="Z4182" s="91">
        <v>40</v>
      </c>
      <c r="AA4182" s="91">
        <v>60</v>
      </c>
      <c r="AB4182" s="91">
        <v>120</v>
      </c>
      <c r="AC4182" s="91">
        <v>40</v>
      </c>
      <c r="AD4182" s="91">
        <v>60</v>
      </c>
      <c r="AE4182" s="91">
        <v>120</v>
      </c>
      <c r="AF4182" s="91">
        <v>5</v>
      </c>
      <c r="AG4182" s="91">
        <v>288</v>
      </c>
      <c r="AH4182" s="91">
        <v>162654</v>
      </c>
      <c r="AI4182" s="91">
        <v>2</v>
      </c>
      <c r="AJ4182" s="91" t="s">
        <v>34521</v>
      </c>
      <c r="AK4182" s="91">
        <v>2</v>
      </c>
      <c r="AL4182" s="91">
        <v>0</v>
      </c>
      <c r="AM4182" s="91" t="s">
        <v>87</v>
      </c>
      <c r="AO4182" s="91">
        <v>1</v>
      </c>
      <c r="AP4182" s="91">
        <v>2</v>
      </c>
      <c r="AQ4182" s="91" t="s">
        <v>87</v>
      </c>
      <c r="AR4182" s="91" t="s">
        <v>87</v>
      </c>
      <c r="AW4182" s="91">
        <v>1</v>
      </c>
      <c r="AX4182" s="91">
        <v>0</v>
      </c>
      <c r="AZ4182" s="92">
        <v>36680</v>
      </c>
      <c r="BA4182" s="91" t="s">
        <v>183</v>
      </c>
      <c r="BB4182" s="92">
        <v>40346</v>
      </c>
      <c r="BC4182" s="91" t="s">
        <v>87</v>
      </c>
    </row>
    <row r="4183" spans="1:55">
      <c r="A4183" s="91">
        <f t="shared" si="65"/>
        <v>4182</v>
      </c>
      <c r="B4183" s="91">
        <v>4472001</v>
      </c>
      <c r="C4183" s="91">
        <v>30</v>
      </c>
      <c r="D4183" s="91">
        <v>99</v>
      </c>
      <c r="E4183" s="91">
        <v>44720</v>
      </c>
      <c r="F4183" s="91">
        <v>1</v>
      </c>
      <c r="G4183" s="91" t="s">
        <v>34522</v>
      </c>
      <c r="I4183" s="91" t="s">
        <v>34523</v>
      </c>
      <c r="J4183" s="91" t="s">
        <v>34522</v>
      </c>
      <c r="K4183" s="91" t="s">
        <v>34524</v>
      </c>
      <c r="L4183" s="91" t="s">
        <v>34525</v>
      </c>
      <c r="M4183" s="91" t="s">
        <v>34526</v>
      </c>
      <c r="O4183" s="91" t="s">
        <v>34527</v>
      </c>
      <c r="P4183" s="91" t="s">
        <v>34528</v>
      </c>
      <c r="U4183" s="91">
        <v>0</v>
      </c>
      <c r="V4183" s="91">
        <v>500000</v>
      </c>
      <c r="W4183" s="91">
        <v>0</v>
      </c>
      <c r="X4183" s="91">
        <v>0</v>
      </c>
      <c r="Y4183" s="91">
        <v>0</v>
      </c>
      <c r="Z4183" s="91">
        <v>100</v>
      </c>
      <c r="AA4183" s="91">
        <v>0</v>
      </c>
      <c r="AB4183" s="91">
        <v>0</v>
      </c>
      <c r="AC4183" s="91">
        <v>0</v>
      </c>
      <c r="AD4183" s="91">
        <v>0</v>
      </c>
      <c r="AE4183" s="91">
        <v>0</v>
      </c>
      <c r="AF4183" s="91">
        <v>9</v>
      </c>
      <c r="AG4183" s="91">
        <v>661</v>
      </c>
      <c r="AH4183" s="91">
        <v>3121557</v>
      </c>
      <c r="AI4183" s="91">
        <v>1</v>
      </c>
      <c r="AJ4183" s="91" t="s">
        <v>34529</v>
      </c>
      <c r="AK4183" s="91">
        <v>2</v>
      </c>
      <c r="AL4183" s="91">
        <v>0</v>
      </c>
      <c r="AM4183" s="91" t="s">
        <v>87</v>
      </c>
      <c r="AO4183" s="91">
        <v>0</v>
      </c>
      <c r="AP4183" s="91">
        <v>2</v>
      </c>
      <c r="AQ4183" s="91" t="s">
        <v>87</v>
      </c>
      <c r="AR4183" s="91" t="s">
        <v>87</v>
      </c>
      <c r="AW4183" s="91">
        <v>1</v>
      </c>
      <c r="AX4183" s="91">
        <v>0</v>
      </c>
      <c r="AZ4183" s="92">
        <v>36680</v>
      </c>
      <c r="BA4183" s="91" t="s">
        <v>183</v>
      </c>
      <c r="BB4183" s="92">
        <v>41383</v>
      </c>
      <c r="BC4183" s="91" t="s">
        <v>87</v>
      </c>
    </row>
    <row r="4184" spans="1:55">
      <c r="A4184" s="91">
        <f t="shared" si="65"/>
        <v>4183</v>
      </c>
      <c r="B4184" s="91">
        <v>4699001</v>
      </c>
      <c r="C4184" s="91">
        <v>30</v>
      </c>
      <c r="D4184" s="91">
        <v>99</v>
      </c>
      <c r="E4184" s="91">
        <v>46990</v>
      </c>
      <c r="F4184" s="91">
        <v>1</v>
      </c>
      <c r="G4184" s="91" t="s">
        <v>34530</v>
      </c>
      <c r="I4184" s="91" t="s">
        <v>34531</v>
      </c>
      <c r="J4184" s="91" t="s">
        <v>34530</v>
      </c>
      <c r="K4184" s="91" t="s">
        <v>470</v>
      </c>
      <c r="L4184" s="91" t="s">
        <v>34532</v>
      </c>
      <c r="M4184" s="91" t="s">
        <v>34533</v>
      </c>
      <c r="O4184" s="91" t="s">
        <v>34534</v>
      </c>
      <c r="P4184" s="91" t="s">
        <v>34535</v>
      </c>
      <c r="R4184" s="91" t="s">
        <v>34536</v>
      </c>
      <c r="S4184" s="91" t="s">
        <v>34537</v>
      </c>
      <c r="T4184" s="91" t="s">
        <v>269</v>
      </c>
      <c r="U4184" s="91">
        <v>0</v>
      </c>
      <c r="V4184" s="91">
        <v>500000</v>
      </c>
      <c r="W4184" s="91">
        <v>0</v>
      </c>
      <c r="X4184" s="91">
        <v>100</v>
      </c>
      <c r="Y4184" s="91">
        <v>120</v>
      </c>
      <c r="Z4184" s="91">
        <v>60</v>
      </c>
      <c r="AA4184" s="91">
        <v>40</v>
      </c>
      <c r="AB4184" s="91">
        <v>120</v>
      </c>
      <c r="AC4184" s="91">
        <v>40</v>
      </c>
      <c r="AD4184" s="91">
        <v>60</v>
      </c>
      <c r="AE4184" s="91">
        <v>120</v>
      </c>
      <c r="AF4184" s="91">
        <v>1</v>
      </c>
      <c r="AG4184" s="91">
        <v>66</v>
      </c>
      <c r="AH4184" s="91">
        <v>1265124</v>
      </c>
      <c r="AI4184" s="91">
        <v>1</v>
      </c>
      <c r="AJ4184" s="91" t="s">
        <v>34538</v>
      </c>
      <c r="AK4184" s="91">
        <v>2</v>
      </c>
      <c r="AL4184" s="91">
        <v>0</v>
      </c>
      <c r="AM4184" s="91" t="s">
        <v>87</v>
      </c>
      <c r="AO4184" s="91">
        <v>1</v>
      </c>
      <c r="AP4184" s="91">
        <v>2</v>
      </c>
      <c r="AQ4184" s="91" t="s">
        <v>87</v>
      </c>
      <c r="AR4184" s="91" t="s">
        <v>87</v>
      </c>
      <c r="AW4184" s="91">
        <v>1</v>
      </c>
      <c r="AX4184" s="91">
        <v>0</v>
      </c>
      <c r="AZ4184" s="92">
        <v>36680</v>
      </c>
      <c r="BA4184" s="91" t="s">
        <v>183</v>
      </c>
      <c r="BB4184" s="92">
        <v>40414</v>
      </c>
      <c r="BC4184" s="91" t="s">
        <v>87</v>
      </c>
    </row>
    <row r="4185" spans="1:55">
      <c r="A4185" s="91">
        <f t="shared" si="65"/>
        <v>4184</v>
      </c>
      <c r="B4185" s="91">
        <v>4835001</v>
      </c>
      <c r="C4185" s="91">
        <v>80</v>
      </c>
      <c r="D4185" s="91">
        <v>99</v>
      </c>
      <c r="E4185" s="91">
        <v>48350</v>
      </c>
      <c r="F4185" s="91">
        <v>1</v>
      </c>
      <c r="G4185" s="91" t="s">
        <v>34539</v>
      </c>
      <c r="I4185" s="91" t="s">
        <v>34540</v>
      </c>
      <c r="J4185" s="91" t="s">
        <v>34541</v>
      </c>
      <c r="K4185" s="91" t="s">
        <v>34542</v>
      </c>
      <c r="L4185" s="91" t="s">
        <v>34543</v>
      </c>
      <c r="O4185" s="91" t="s">
        <v>34544</v>
      </c>
      <c r="P4185" s="91" t="s">
        <v>87</v>
      </c>
      <c r="U4185" s="91">
        <v>0</v>
      </c>
      <c r="V4185" s="91">
        <v>500000</v>
      </c>
      <c r="W4185" s="91">
        <v>0</v>
      </c>
      <c r="X4185" s="91">
        <v>100</v>
      </c>
      <c r="Y4185" s="91">
        <v>120</v>
      </c>
      <c r="Z4185" s="91">
        <v>40</v>
      </c>
      <c r="AA4185" s="91">
        <v>60</v>
      </c>
      <c r="AB4185" s="91">
        <v>120</v>
      </c>
      <c r="AC4185" s="91">
        <v>40</v>
      </c>
      <c r="AD4185" s="91">
        <v>60</v>
      </c>
      <c r="AE4185" s="91">
        <v>120</v>
      </c>
      <c r="AF4185" s="91">
        <v>183</v>
      </c>
      <c r="AG4185" s="91">
        <v>1</v>
      </c>
      <c r="AH4185" s="91">
        <v>3960381</v>
      </c>
      <c r="AI4185" s="91">
        <v>1</v>
      </c>
      <c r="AJ4185" s="91" t="s">
        <v>34545</v>
      </c>
      <c r="AK4185" s="91">
        <v>2</v>
      </c>
      <c r="AL4185" s="91">
        <v>0</v>
      </c>
      <c r="AM4185" s="91" t="s">
        <v>87</v>
      </c>
      <c r="AO4185" s="91">
        <v>0</v>
      </c>
      <c r="AP4185" s="91">
        <v>2</v>
      </c>
      <c r="AQ4185" s="91" t="s">
        <v>87</v>
      </c>
      <c r="AR4185" s="91" t="s">
        <v>87</v>
      </c>
      <c r="AW4185" s="91">
        <v>1</v>
      </c>
      <c r="AX4185" s="91">
        <v>0</v>
      </c>
      <c r="AY4185" s="91">
        <v>0</v>
      </c>
      <c r="AZ4185" s="92">
        <v>36680</v>
      </c>
      <c r="BA4185" s="91" t="s">
        <v>183</v>
      </c>
      <c r="BB4185" s="92">
        <v>40351</v>
      </c>
      <c r="BC4185" s="91" t="s">
        <v>87</v>
      </c>
    </row>
    <row r="4186" spans="1:55">
      <c r="A4186" s="91">
        <f t="shared" si="65"/>
        <v>4185</v>
      </c>
      <c r="B4186" s="91">
        <v>4977001</v>
      </c>
      <c r="C4186" s="91">
        <v>50</v>
      </c>
      <c r="D4186" s="91">
        <v>99</v>
      </c>
      <c r="E4186" s="91">
        <v>49770</v>
      </c>
      <c r="F4186" s="91">
        <v>1</v>
      </c>
      <c r="G4186" s="91" t="s">
        <v>34546</v>
      </c>
      <c r="I4186" s="91" t="s">
        <v>34547</v>
      </c>
      <c r="J4186" s="91" t="s">
        <v>34548</v>
      </c>
      <c r="K4186" s="91" t="s">
        <v>34549</v>
      </c>
      <c r="L4186" s="91" t="s">
        <v>34550</v>
      </c>
      <c r="O4186" s="91" t="s">
        <v>34551</v>
      </c>
      <c r="P4186" s="91" t="s">
        <v>87</v>
      </c>
      <c r="U4186" s="91">
        <v>0</v>
      </c>
      <c r="V4186" s="91">
        <v>500000</v>
      </c>
      <c r="W4186" s="91">
        <v>0</v>
      </c>
      <c r="X4186" s="91">
        <v>0</v>
      </c>
      <c r="Y4186" s="91">
        <v>0</v>
      </c>
      <c r="Z4186" s="91">
        <v>100</v>
      </c>
      <c r="AA4186" s="91">
        <v>0</v>
      </c>
      <c r="AB4186" s="91">
        <v>0</v>
      </c>
      <c r="AC4186" s="91">
        <v>0</v>
      </c>
      <c r="AD4186" s="91">
        <v>0</v>
      </c>
      <c r="AE4186" s="91">
        <v>0</v>
      </c>
      <c r="AF4186" s="91">
        <v>1533</v>
      </c>
      <c r="AG4186" s="91">
        <v>16</v>
      </c>
      <c r="AH4186" s="91">
        <v>51543</v>
      </c>
      <c r="AI4186" s="91">
        <v>1</v>
      </c>
      <c r="AJ4186" s="91" t="s">
        <v>34552</v>
      </c>
      <c r="AK4186" s="91">
        <v>2</v>
      </c>
      <c r="AL4186" s="91">
        <v>0</v>
      </c>
      <c r="AM4186" s="91" t="s">
        <v>87</v>
      </c>
      <c r="AO4186" s="91">
        <v>0</v>
      </c>
      <c r="AP4186" s="91">
        <v>2</v>
      </c>
      <c r="AQ4186" s="91" t="s">
        <v>87</v>
      </c>
      <c r="AR4186" s="91" t="s">
        <v>87</v>
      </c>
      <c r="AW4186" s="91">
        <v>1</v>
      </c>
      <c r="AX4186" s="91">
        <v>0</v>
      </c>
      <c r="AZ4186" s="92">
        <v>36680</v>
      </c>
      <c r="BA4186" s="91" t="s">
        <v>183</v>
      </c>
      <c r="BB4186" s="92">
        <v>40346</v>
      </c>
      <c r="BC4186" s="91" t="s">
        <v>87</v>
      </c>
    </row>
    <row r="4187" spans="1:55">
      <c r="A4187" s="91">
        <f t="shared" si="65"/>
        <v>4186</v>
      </c>
      <c r="B4187" s="91">
        <v>5236001</v>
      </c>
      <c r="C4187" s="91">
        <v>70</v>
      </c>
      <c r="D4187" s="91">
        <v>99</v>
      </c>
      <c r="E4187" s="91">
        <v>52360</v>
      </c>
      <c r="F4187" s="91">
        <v>1</v>
      </c>
      <c r="G4187" s="91" t="s">
        <v>34553</v>
      </c>
      <c r="I4187" s="91" t="s">
        <v>34554</v>
      </c>
      <c r="J4187" s="91" t="s">
        <v>34555</v>
      </c>
      <c r="K4187" s="91" t="s">
        <v>27813</v>
      </c>
      <c r="L4187" s="91" t="s">
        <v>34556</v>
      </c>
      <c r="O4187" s="91" t="s">
        <v>34557</v>
      </c>
      <c r="P4187" s="91" t="s">
        <v>34558</v>
      </c>
      <c r="U4187" s="91">
        <v>1</v>
      </c>
      <c r="V4187" s="91">
        <v>500000</v>
      </c>
      <c r="W4187" s="91">
        <v>0</v>
      </c>
      <c r="X4187" s="91">
        <v>100</v>
      </c>
      <c r="Y4187" s="91">
        <v>120</v>
      </c>
      <c r="Z4187" s="91">
        <v>40</v>
      </c>
      <c r="AA4187" s="91">
        <v>60</v>
      </c>
      <c r="AB4187" s="91">
        <v>120</v>
      </c>
      <c r="AC4187" s="91">
        <v>0</v>
      </c>
      <c r="AD4187" s="91">
        <v>100</v>
      </c>
      <c r="AE4187" s="91">
        <v>120</v>
      </c>
      <c r="AF4187" s="91">
        <v>10</v>
      </c>
      <c r="AG4187" s="91">
        <v>112</v>
      </c>
      <c r="AH4187" s="91">
        <v>804648</v>
      </c>
      <c r="AI4187" s="91">
        <v>2</v>
      </c>
      <c r="AJ4187" s="91" t="s">
        <v>34559</v>
      </c>
      <c r="AK4187" s="91">
        <v>2</v>
      </c>
      <c r="AL4187" s="91">
        <v>0</v>
      </c>
      <c r="AM4187" s="91" t="s">
        <v>87</v>
      </c>
      <c r="AO4187" s="91">
        <v>0</v>
      </c>
      <c r="AP4187" s="91">
        <v>2</v>
      </c>
      <c r="AQ4187" s="91">
        <v>1658583</v>
      </c>
      <c r="AR4187" s="91" t="s">
        <v>87</v>
      </c>
      <c r="AU4187" s="93">
        <v>42149</v>
      </c>
      <c r="AW4187" s="91">
        <v>1</v>
      </c>
      <c r="AX4187" s="91">
        <v>0</v>
      </c>
      <c r="AZ4187" s="92">
        <v>36680</v>
      </c>
      <c r="BA4187" s="91" t="s">
        <v>183</v>
      </c>
      <c r="BB4187" s="92">
        <v>42054</v>
      </c>
      <c r="BC4187" s="91" t="s">
        <v>87</v>
      </c>
    </row>
    <row r="4188" spans="1:55">
      <c r="A4188" s="91">
        <f t="shared" si="65"/>
        <v>4187</v>
      </c>
      <c r="B4188" s="91">
        <v>5294001</v>
      </c>
      <c r="C4188" s="91">
        <v>70</v>
      </c>
      <c r="D4188" s="91">
        <v>99</v>
      </c>
      <c r="E4188" s="91">
        <v>52940</v>
      </c>
      <c r="F4188" s="91">
        <v>1</v>
      </c>
      <c r="G4188" s="91" t="s">
        <v>34560</v>
      </c>
      <c r="I4188" s="91" t="s">
        <v>34561</v>
      </c>
      <c r="J4188" s="91" t="s">
        <v>34560</v>
      </c>
      <c r="K4188" s="91" t="s">
        <v>34562</v>
      </c>
      <c r="L4188" s="91" t="s">
        <v>34563</v>
      </c>
      <c r="O4188" s="91" t="s">
        <v>34564</v>
      </c>
      <c r="P4188" s="91" t="s">
        <v>34564</v>
      </c>
      <c r="U4188" s="91">
        <v>1</v>
      </c>
      <c r="V4188" s="91">
        <v>500000</v>
      </c>
      <c r="W4188" s="91">
        <v>0</v>
      </c>
      <c r="X4188" s="91">
        <v>100</v>
      </c>
      <c r="Y4188" s="91">
        <v>120</v>
      </c>
      <c r="Z4188" s="91">
        <v>40</v>
      </c>
      <c r="AA4188" s="91">
        <v>60</v>
      </c>
      <c r="AB4188" s="91">
        <v>120</v>
      </c>
      <c r="AC4188" s="91">
        <v>0</v>
      </c>
      <c r="AD4188" s="91">
        <v>100</v>
      </c>
      <c r="AE4188" s="91">
        <v>120</v>
      </c>
      <c r="AF4188" s="91">
        <v>9</v>
      </c>
      <c r="AG4188" s="91">
        <v>167</v>
      </c>
      <c r="AH4188" s="91">
        <v>1091032</v>
      </c>
      <c r="AI4188" s="91">
        <v>1</v>
      </c>
      <c r="AJ4188" s="91" t="s">
        <v>34565</v>
      </c>
      <c r="AK4188" s="91">
        <v>2</v>
      </c>
      <c r="AL4188" s="91">
        <v>0</v>
      </c>
      <c r="AM4188" s="91" t="s">
        <v>87</v>
      </c>
      <c r="AO4188" s="91">
        <v>0</v>
      </c>
      <c r="AP4188" s="91">
        <v>2</v>
      </c>
      <c r="AQ4188" s="91">
        <v>1608184</v>
      </c>
      <c r="AR4188" s="91" t="s">
        <v>87</v>
      </c>
      <c r="AU4188" s="93">
        <v>42088</v>
      </c>
      <c r="AW4188" s="91">
        <v>1</v>
      </c>
      <c r="AX4188" s="91">
        <v>0</v>
      </c>
      <c r="AZ4188" s="92">
        <v>36680</v>
      </c>
      <c r="BA4188" s="91" t="s">
        <v>183</v>
      </c>
      <c r="BB4188" s="92">
        <v>42145</v>
      </c>
      <c r="BC4188" s="91" t="s">
        <v>87</v>
      </c>
    </row>
    <row r="4189" spans="1:55">
      <c r="A4189" s="91">
        <f t="shared" si="65"/>
        <v>4188</v>
      </c>
      <c r="B4189" s="91">
        <v>5341501</v>
      </c>
      <c r="C4189" s="91">
        <v>40</v>
      </c>
      <c r="D4189" s="91">
        <v>99</v>
      </c>
      <c r="E4189" s="91">
        <v>53415</v>
      </c>
      <c r="F4189" s="91">
        <v>1</v>
      </c>
      <c r="G4189" s="91" t="s">
        <v>34566</v>
      </c>
      <c r="I4189" s="91" t="s">
        <v>30982</v>
      </c>
      <c r="J4189" s="91" t="s">
        <v>34566</v>
      </c>
      <c r="K4189" s="91" t="s">
        <v>34567</v>
      </c>
      <c r="L4189" s="91" t="s">
        <v>34568</v>
      </c>
      <c r="O4189" s="91" t="s">
        <v>34569</v>
      </c>
      <c r="P4189" s="91" t="s">
        <v>34570</v>
      </c>
      <c r="R4189" s="91" t="s">
        <v>34571</v>
      </c>
      <c r="S4189" s="91" t="s">
        <v>16056</v>
      </c>
      <c r="T4189" s="91" t="s">
        <v>860</v>
      </c>
      <c r="U4189" s="91">
        <v>1</v>
      </c>
      <c r="V4189" s="91">
        <v>500000</v>
      </c>
      <c r="W4189" s="91">
        <v>0</v>
      </c>
      <c r="X4189" s="91">
        <v>100</v>
      </c>
      <c r="Y4189" s="91">
        <v>120</v>
      </c>
      <c r="Z4189" s="91">
        <v>40</v>
      </c>
      <c r="AA4189" s="91">
        <v>60</v>
      </c>
      <c r="AB4189" s="91">
        <v>120</v>
      </c>
      <c r="AC4189" s="91">
        <v>40</v>
      </c>
      <c r="AD4189" s="91">
        <v>60</v>
      </c>
      <c r="AE4189" s="91">
        <v>120</v>
      </c>
      <c r="AF4189" s="91">
        <v>5</v>
      </c>
      <c r="AG4189" s="91">
        <v>650</v>
      </c>
      <c r="AH4189" s="91">
        <v>9004569</v>
      </c>
      <c r="AI4189" s="91">
        <v>2</v>
      </c>
      <c r="AJ4189" s="91" t="s">
        <v>34572</v>
      </c>
      <c r="AK4189" s="91">
        <v>2</v>
      </c>
      <c r="AL4189" s="91">
        <v>1</v>
      </c>
      <c r="AM4189" s="91" t="s">
        <v>34573</v>
      </c>
      <c r="AN4189" s="91" t="s">
        <v>431</v>
      </c>
      <c r="AO4189" s="91">
        <v>1</v>
      </c>
      <c r="AP4189" s="91">
        <v>2</v>
      </c>
      <c r="AQ4189" s="91">
        <v>1251245</v>
      </c>
      <c r="AR4189" s="91" t="s">
        <v>87</v>
      </c>
      <c r="AU4189" s="93">
        <v>42060</v>
      </c>
      <c r="AW4189" s="91">
        <v>1</v>
      </c>
      <c r="AX4189" s="91">
        <v>0</v>
      </c>
      <c r="AZ4189" s="92">
        <v>36680</v>
      </c>
      <c r="BA4189" s="91" t="s">
        <v>183</v>
      </c>
      <c r="BB4189" s="92">
        <v>42716</v>
      </c>
      <c r="BC4189" s="91" t="s">
        <v>87</v>
      </c>
    </row>
    <row r="4190" spans="1:55">
      <c r="A4190" s="91">
        <f t="shared" si="65"/>
        <v>4189</v>
      </c>
      <c r="B4190" s="91">
        <v>5343001</v>
      </c>
      <c r="C4190" s="91">
        <v>10</v>
      </c>
      <c r="D4190" s="91">
        <v>99</v>
      </c>
      <c r="E4190" s="91">
        <v>53430</v>
      </c>
      <c r="F4190" s="91">
        <v>1</v>
      </c>
      <c r="G4190" s="91" t="s">
        <v>34566</v>
      </c>
      <c r="H4190" s="91" t="s">
        <v>306</v>
      </c>
      <c r="I4190" s="91" t="s">
        <v>34574</v>
      </c>
      <c r="J4190" s="91" t="s">
        <v>34566</v>
      </c>
      <c r="K4190" s="91" t="s">
        <v>34567</v>
      </c>
      <c r="L4190" s="91" t="s">
        <v>34575</v>
      </c>
      <c r="O4190" s="91" t="s">
        <v>34569</v>
      </c>
      <c r="P4190" s="91" t="s">
        <v>34570</v>
      </c>
      <c r="R4190" s="91" t="s">
        <v>16055</v>
      </c>
      <c r="S4190" s="91" t="s">
        <v>16056</v>
      </c>
      <c r="T4190" s="91" t="s">
        <v>860</v>
      </c>
      <c r="U4190" s="91">
        <v>1</v>
      </c>
      <c r="V4190" s="91">
        <v>500000</v>
      </c>
      <c r="W4190" s="91">
        <v>0</v>
      </c>
      <c r="X4190" s="91">
        <v>0</v>
      </c>
      <c r="Y4190" s="91">
        <v>0</v>
      </c>
      <c r="Z4190" s="91">
        <v>30</v>
      </c>
      <c r="AA4190" s="91">
        <v>70</v>
      </c>
      <c r="AB4190" s="91">
        <v>120</v>
      </c>
      <c r="AC4190" s="91">
        <v>0</v>
      </c>
      <c r="AD4190" s="91">
        <v>0</v>
      </c>
      <c r="AE4190" s="91">
        <v>0</v>
      </c>
      <c r="AF4190" s="91">
        <v>5</v>
      </c>
      <c r="AG4190" s="91">
        <v>650</v>
      </c>
      <c r="AH4190" s="91">
        <v>9004569</v>
      </c>
      <c r="AI4190" s="91">
        <v>2</v>
      </c>
      <c r="AJ4190" s="91" t="s">
        <v>34572</v>
      </c>
      <c r="AK4190" s="91">
        <v>2</v>
      </c>
      <c r="AL4190" s="91">
        <v>0</v>
      </c>
      <c r="AM4190" s="91" t="s">
        <v>87</v>
      </c>
      <c r="AO4190" s="91">
        <v>0</v>
      </c>
      <c r="AP4190" s="91">
        <v>2</v>
      </c>
      <c r="AQ4190" s="91">
        <v>1251245</v>
      </c>
      <c r="AR4190" s="91" t="s">
        <v>87</v>
      </c>
      <c r="AU4190" s="93">
        <v>42060</v>
      </c>
      <c r="AW4190" s="91">
        <v>1</v>
      </c>
      <c r="AX4190" s="91">
        <v>0</v>
      </c>
      <c r="AZ4190" s="92">
        <v>36680</v>
      </c>
      <c r="BA4190" s="91" t="s">
        <v>183</v>
      </c>
      <c r="BB4190" s="92">
        <v>42725</v>
      </c>
      <c r="BC4190" s="91" t="s">
        <v>87</v>
      </c>
    </row>
    <row r="4191" spans="1:55">
      <c r="A4191" s="91">
        <f t="shared" si="65"/>
        <v>4190</v>
      </c>
      <c r="B4191" s="91">
        <v>5501001</v>
      </c>
      <c r="C4191" s="91">
        <v>70</v>
      </c>
      <c r="D4191" s="91">
        <v>99</v>
      </c>
      <c r="E4191" s="91">
        <v>55010</v>
      </c>
      <c r="F4191" s="91">
        <v>1</v>
      </c>
      <c r="G4191" s="91" t="s">
        <v>34576</v>
      </c>
      <c r="I4191" s="91" t="s">
        <v>34577</v>
      </c>
      <c r="J4191" s="91" t="s">
        <v>34576</v>
      </c>
      <c r="K4191" s="91" t="s">
        <v>10044</v>
      </c>
      <c r="L4191" s="91" t="s">
        <v>34578</v>
      </c>
      <c r="O4191" s="91" t="s">
        <v>34579</v>
      </c>
      <c r="P4191" s="91" t="s">
        <v>34579</v>
      </c>
      <c r="U4191" s="91">
        <v>1</v>
      </c>
      <c r="V4191" s="91">
        <v>500000</v>
      </c>
      <c r="W4191" s="91">
        <v>0</v>
      </c>
      <c r="X4191" s="91">
        <v>100</v>
      </c>
      <c r="Y4191" s="91">
        <v>120</v>
      </c>
      <c r="Z4191" s="91">
        <v>40</v>
      </c>
      <c r="AA4191" s="91">
        <v>60</v>
      </c>
      <c r="AB4191" s="91">
        <v>120</v>
      </c>
      <c r="AC4191" s="91">
        <v>0</v>
      </c>
      <c r="AD4191" s="91">
        <v>100</v>
      </c>
      <c r="AE4191" s="91">
        <v>120</v>
      </c>
      <c r="AF4191" s="91">
        <v>9</v>
      </c>
      <c r="AG4191" s="91">
        <v>156</v>
      </c>
      <c r="AH4191" s="91">
        <v>731075</v>
      </c>
      <c r="AI4191" s="91">
        <v>1</v>
      </c>
      <c r="AJ4191" s="91" t="s">
        <v>34580</v>
      </c>
      <c r="AK4191" s="91">
        <v>2</v>
      </c>
      <c r="AL4191" s="91">
        <v>0</v>
      </c>
      <c r="AM4191" s="91" t="s">
        <v>87</v>
      </c>
      <c r="AO4191" s="91">
        <v>0</v>
      </c>
      <c r="AP4191" s="91">
        <v>2</v>
      </c>
      <c r="AQ4191" s="91">
        <v>1585201</v>
      </c>
      <c r="AR4191" s="91" t="s">
        <v>87</v>
      </c>
      <c r="AU4191" s="93">
        <v>42060</v>
      </c>
      <c r="AW4191" s="91">
        <v>1</v>
      </c>
      <c r="AX4191" s="91">
        <v>0</v>
      </c>
      <c r="AZ4191" s="92">
        <v>36680</v>
      </c>
      <c r="BA4191" s="91" t="s">
        <v>183</v>
      </c>
      <c r="BB4191" s="92">
        <v>42057</v>
      </c>
      <c r="BC4191" s="91" t="s">
        <v>87</v>
      </c>
    </row>
    <row r="4192" spans="1:55">
      <c r="A4192" s="91">
        <f t="shared" si="65"/>
        <v>4191</v>
      </c>
      <c r="B4192" s="91">
        <v>5741001</v>
      </c>
      <c r="C4192" s="91">
        <v>70</v>
      </c>
      <c r="D4192" s="91">
        <v>99</v>
      </c>
      <c r="E4192" s="91">
        <v>57410</v>
      </c>
      <c r="F4192" s="91">
        <v>1</v>
      </c>
      <c r="G4192" s="91" t="s">
        <v>34581</v>
      </c>
      <c r="I4192" s="91" t="s">
        <v>34582</v>
      </c>
      <c r="J4192" s="91" t="s">
        <v>34581</v>
      </c>
      <c r="K4192" s="91" t="s">
        <v>34583</v>
      </c>
      <c r="L4192" s="91" t="s">
        <v>34584</v>
      </c>
      <c r="O4192" s="91" t="s">
        <v>34585</v>
      </c>
      <c r="P4192" s="91" t="s">
        <v>34586</v>
      </c>
      <c r="U4192" s="91">
        <v>1</v>
      </c>
      <c r="V4192" s="91">
        <v>500000</v>
      </c>
      <c r="W4192" s="91">
        <v>0</v>
      </c>
      <c r="X4192" s="91">
        <v>100</v>
      </c>
      <c r="Y4192" s="91">
        <v>120</v>
      </c>
      <c r="Z4192" s="91">
        <v>40</v>
      </c>
      <c r="AA4192" s="91">
        <v>60</v>
      </c>
      <c r="AB4192" s="91">
        <v>120</v>
      </c>
      <c r="AC4192" s="91">
        <v>0</v>
      </c>
      <c r="AD4192" s="91">
        <v>100</v>
      </c>
      <c r="AE4192" s="91">
        <v>120</v>
      </c>
      <c r="AF4192" s="91">
        <v>554</v>
      </c>
      <c r="AG4192" s="91">
        <v>14</v>
      </c>
      <c r="AH4192" s="91">
        <v>675743</v>
      </c>
      <c r="AI4192" s="91">
        <v>1</v>
      </c>
      <c r="AJ4192" s="91" t="s">
        <v>34587</v>
      </c>
      <c r="AK4192" s="91">
        <v>2</v>
      </c>
      <c r="AL4192" s="91">
        <v>0</v>
      </c>
      <c r="AM4192" s="91" t="s">
        <v>87</v>
      </c>
      <c r="AO4192" s="91">
        <v>0</v>
      </c>
      <c r="AP4192" s="91">
        <v>2</v>
      </c>
      <c r="AQ4192" s="91">
        <v>1564130</v>
      </c>
      <c r="AR4192" s="91" t="s">
        <v>87</v>
      </c>
      <c r="AU4192" s="93">
        <v>42060</v>
      </c>
      <c r="AW4192" s="91">
        <v>1</v>
      </c>
      <c r="AX4192" s="91">
        <v>0</v>
      </c>
      <c r="AZ4192" s="92">
        <v>36680</v>
      </c>
      <c r="BA4192" s="91" t="s">
        <v>183</v>
      </c>
      <c r="BB4192" s="92">
        <v>42057</v>
      </c>
      <c r="BC4192" s="91" t="s">
        <v>87</v>
      </c>
    </row>
    <row r="4193" spans="1:55">
      <c r="A4193" s="91">
        <f t="shared" si="65"/>
        <v>4192</v>
      </c>
      <c r="B4193" s="91">
        <v>5785001</v>
      </c>
      <c r="C4193" s="91">
        <v>70</v>
      </c>
      <c r="D4193" s="91">
        <v>99</v>
      </c>
      <c r="E4193" s="91">
        <v>57850</v>
      </c>
      <c r="F4193" s="91">
        <v>1</v>
      </c>
      <c r="G4193" s="91" t="s">
        <v>34588</v>
      </c>
      <c r="I4193" s="91" t="s">
        <v>34589</v>
      </c>
      <c r="J4193" s="91" t="s">
        <v>34590</v>
      </c>
      <c r="K4193" s="91" t="s">
        <v>20919</v>
      </c>
      <c r="L4193" s="91" t="s">
        <v>34591</v>
      </c>
      <c r="O4193" s="91" t="s">
        <v>34592</v>
      </c>
      <c r="P4193" s="91" t="s">
        <v>34593</v>
      </c>
      <c r="U4193" s="91">
        <v>1</v>
      </c>
      <c r="V4193" s="91">
        <v>500000</v>
      </c>
      <c r="W4193" s="91">
        <v>0</v>
      </c>
      <c r="X4193" s="91">
        <v>100</v>
      </c>
      <c r="Y4193" s="91">
        <v>120</v>
      </c>
      <c r="Z4193" s="91">
        <v>40</v>
      </c>
      <c r="AA4193" s="91">
        <v>60</v>
      </c>
      <c r="AB4193" s="91">
        <v>120</v>
      </c>
      <c r="AC4193" s="91">
        <v>0</v>
      </c>
      <c r="AD4193" s="91">
        <v>100</v>
      </c>
      <c r="AE4193" s="91">
        <v>120</v>
      </c>
      <c r="AF4193" s="91">
        <v>5</v>
      </c>
      <c r="AG4193" s="91">
        <v>797</v>
      </c>
      <c r="AH4193" s="91">
        <v>236686</v>
      </c>
      <c r="AI4193" s="91">
        <v>1</v>
      </c>
      <c r="AJ4193" s="91" t="s">
        <v>34594</v>
      </c>
      <c r="AK4193" s="91">
        <v>2</v>
      </c>
      <c r="AL4193" s="91">
        <v>0</v>
      </c>
      <c r="AM4193" s="91" t="s">
        <v>87</v>
      </c>
      <c r="AO4193" s="91">
        <v>1</v>
      </c>
      <c r="AP4193" s="91">
        <v>2</v>
      </c>
      <c r="AQ4193" s="91">
        <v>2156082</v>
      </c>
      <c r="AR4193" s="91" t="s">
        <v>87</v>
      </c>
      <c r="AU4193" s="93">
        <v>43003</v>
      </c>
      <c r="AW4193" s="91">
        <v>1</v>
      </c>
      <c r="AX4193" s="91">
        <v>0</v>
      </c>
      <c r="AZ4193" s="92">
        <v>36680</v>
      </c>
      <c r="BA4193" s="91" t="s">
        <v>183</v>
      </c>
      <c r="BB4193" s="92">
        <v>43000.063310185185</v>
      </c>
      <c r="BC4193" s="91" t="s">
        <v>233</v>
      </c>
    </row>
    <row r="4194" spans="1:55">
      <c r="A4194" s="91">
        <f t="shared" si="65"/>
        <v>4193</v>
      </c>
      <c r="B4194" s="91">
        <v>6088001</v>
      </c>
      <c r="C4194" s="91">
        <v>40</v>
      </c>
      <c r="D4194" s="91">
        <v>99</v>
      </c>
      <c r="E4194" s="91">
        <v>60880</v>
      </c>
      <c r="F4194" s="91">
        <v>1</v>
      </c>
      <c r="G4194" s="91" t="s">
        <v>10276</v>
      </c>
      <c r="I4194" s="91" t="s">
        <v>34595</v>
      </c>
      <c r="J4194" s="91" t="s">
        <v>34596</v>
      </c>
      <c r="K4194" s="91" t="s">
        <v>34597</v>
      </c>
      <c r="L4194" s="91" t="s">
        <v>34598</v>
      </c>
      <c r="O4194" s="91" t="s">
        <v>34599</v>
      </c>
      <c r="P4194" s="91" t="s">
        <v>87</v>
      </c>
      <c r="U4194" s="91">
        <v>0</v>
      </c>
      <c r="V4194" s="91">
        <v>500000</v>
      </c>
      <c r="W4194" s="91">
        <v>0</v>
      </c>
      <c r="X4194" s="91">
        <v>0</v>
      </c>
      <c r="Y4194" s="91">
        <v>0</v>
      </c>
      <c r="Z4194" s="91">
        <v>40</v>
      </c>
      <c r="AA4194" s="91">
        <v>60</v>
      </c>
      <c r="AB4194" s="91">
        <v>120</v>
      </c>
      <c r="AC4194" s="91">
        <v>0</v>
      </c>
      <c r="AD4194" s="91">
        <v>0</v>
      </c>
      <c r="AE4194" s="91">
        <v>0</v>
      </c>
      <c r="AF4194" s="91">
        <v>1</v>
      </c>
      <c r="AG4194" s="91">
        <v>370</v>
      </c>
      <c r="AH4194" s="91">
        <v>6163</v>
      </c>
      <c r="AI4194" s="91">
        <v>2</v>
      </c>
      <c r="AJ4194" s="91" t="s">
        <v>10284</v>
      </c>
      <c r="AK4194" s="91">
        <v>2</v>
      </c>
      <c r="AL4194" s="91">
        <v>0</v>
      </c>
      <c r="AM4194" s="91" t="s">
        <v>87</v>
      </c>
      <c r="AO4194" s="91">
        <v>0</v>
      </c>
      <c r="AP4194" s="91">
        <v>2</v>
      </c>
      <c r="AQ4194" s="91" t="s">
        <v>87</v>
      </c>
      <c r="AR4194" s="91" t="s">
        <v>87</v>
      </c>
      <c r="AW4194" s="91">
        <v>1</v>
      </c>
      <c r="AX4194" s="91">
        <v>0</v>
      </c>
      <c r="AZ4194" s="92">
        <v>36680</v>
      </c>
      <c r="BA4194" s="91" t="s">
        <v>183</v>
      </c>
      <c r="BB4194" s="92">
        <v>40354</v>
      </c>
      <c r="BC4194" s="91" t="s">
        <v>87</v>
      </c>
    </row>
    <row r="4195" spans="1:55">
      <c r="A4195" s="91">
        <f t="shared" si="65"/>
        <v>4194</v>
      </c>
      <c r="B4195" s="91">
        <v>6184001</v>
      </c>
      <c r="C4195" s="91">
        <v>70</v>
      </c>
      <c r="D4195" s="91">
        <v>99</v>
      </c>
      <c r="E4195" s="91">
        <v>61840</v>
      </c>
      <c r="F4195" s="91">
        <v>1</v>
      </c>
      <c r="G4195" s="91" t="s">
        <v>34600</v>
      </c>
      <c r="I4195" s="91" t="s">
        <v>34601</v>
      </c>
      <c r="J4195" s="91" t="s">
        <v>34600</v>
      </c>
      <c r="K4195" s="91" t="s">
        <v>34602</v>
      </c>
      <c r="L4195" s="91" t="s">
        <v>34603</v>
      </c>
      <c r="O4195" s="91" t="s">
        <v>34604</v>
      </c>
      <c r="P4195" s="91" t="s">
        <v>34605</v>
      </c>
      <c r="U4195" s="91">
        <v>0</v>
      </c>
      <c r="V4195" s="91">
        <v>500000</v>
      </c>
      <c r="W4195" s="91">
        <v>0</v>
      </c>
      <c r="X4195" s="91">
        <v>100</v>
      </c>
      <c r="Y4195" s="91">
        <v>120</v>
      </c>
      <c r="Z4195" s="91">
        <v>40</v>
      </c>
      <c r="AA4195" s="91">
        <v>60</v>
      </c>
      <c r="AB4195" s="91">
        <v>120</v>
      </c>
      <c r="AC4195" s="91">
        <v>0</v>
      </c>
      <c r="AD4195" s="91">
        <v>100</v>
      </c>
      <c r="AE4195" s="91">
        <v>120</v>
      </c>
      <c r="AF4195" s="91">
        <v>9</v>
      </c>
      <c r="AG4195" s="91">
        <v>111</v>
      </c>
      <c r="AH4195" s="91">
        <v>278228</v>
      </c>
      <c r="AI4195" s="91">
        <v>2</v>
      </c>
      <c r="AJ4195" s="91" t="s">
        <v>34606</v>
      </c>
      <c r="AK4195" s="91">
        <v>2</v>
      </c>
      <c r="AL4195" s="91">
        <v>0</v>
      </c>
      <c r="AM4195" s="91" t="s">
        <v>87</v>
      </c>
      <c r="AO4195" s="91">
        <v>0</v>
      </c>
      <c r="AP4195" s="91">
        <v>2</v>
      </c>
      <c r="AQ4195" s="91" t="s">
        <v>87</v>
      </c>
      <c r="AR4195" s="91" t="s">
        <v>87</v>
      </c>
      <c r="AW4195" s="91">
        <v>1</v>
      </c>
      <c r="AX4195" s="91">
        <v>0</v>
      </c>
      <c r="AZ4195" s="92">
        <v>36680</v>
      </c>
      <c r="BA4195" s="91" t="s">
        <v>183</v>
      </c>
      <c r="BB4195" s="92">
        <v>40751</v>
      </c>
      <c r="BC4195" s="91" t="s">
        <v>87</v>
      </c>
    </row>
    <row r="4196" spans="1:55">
      <c r="A4196" s="91">
        <f t="shared" si="65"/>
        <v>4195</v>
      </c>
      <c r="B4196" s="91">
        <v>6188001</v>
      </c>
      <c r="C4196" s="91">
        <v>70</v>
      </c>
      <c r="D4196" s="91">
        <v>99</v>
      </c>
      <c r="E4196" s="91">
        <v>61880</v>
      </c>
      <c r="F4196" s="91">
        <v>1</v>
      </c>
      <c r="G4196" s="91" t="s">
        <v>34607</v>
      </c>
      <c r="I4196" s="91" t="s">
        <v>34608</v>
      </c>
      <c r="J4196" s="91" t="s">
        <v>34609</v>
      </c>
      <c r="K4196" s="91" t="s">
        <v>33154</v>
      </c>
      <c r="L4196" s="91" t="s">
        <v>34610</v>
      </c>
      <c r="O4196" s="91" t="s">
        <v>34611</v>
      </c>
      <c r="P4196" s="91" t="s">
        <v>34612</v>
      </c>
      <c r="R4196" s="91" t="s">
        <v>34613</v>
      </c>
      <c r="S4196" s="91" t="s">
        <v>34614</v>
      </c>
      <c r="T4196" s="91" t="s">
        <v>269</v>
      </c>
      <c r="U4196" s="91">
        <v>1</v>
      </c>
      <c r="V4196" s="91">
        <v>500000</v>
      </c>
      <c r="W4196" s="91">
        <v>0</v>
      </c>
      <c r="X4196" s="91">
        <v>100</v>
      </c>
      <c r="Y4196" s="91">
        <v>120</v>
      </c>
      <c r="Z4196" s="91">
        <v>40</v>
      </c>
      <c r="AA4196" s="91">
        <v>60</v>
      </c>
      <c r="AB4196" s="91">
        <v>120</v>
      </c>
      <c r="AC4196" s="91">
        <v>0</v>
      </c>
      <c r="AD4196" s="91">
        <v>100</v>
      </c>
      <c r="AE4196" s="91">
        <v>120</v>
      </c>
      <c r="AF4196" s="91">
        <v>5</v>
      </c>
      <c r="AG4196" s="91">
        <v>229</v>
      </c>
      <c r="AH4196" s="91">
        <v>664644</v>
      </c>
      <c r="AI4196" s="91">
        <v>2</v>
      </c>
      <c r="AJ4196" s="91" t="s">
        <v>34615</v>
      </c>
      <c r="AK4196" s="91">
        <v>2</v>
      </c>
      <c r="AL4196" s="91">
        <v>0</v>
      </c>
      <c r="AM4196" s="91" t="s">
        <v>87</v>
      </c>
      <c r="AO4196" s="91">
        <v>0</v>
      </c>
      <c r="AP4196" s="91">
        <v>2</v>
      </c>
      <c r="AQ4196" s="91">
        <v>1575446</v>
      </c>
      <c r="AR4196" s="91" t="s">
        <v>87</v>
      </c>
      <c r="AU4196" s="93">
        <v>42060</v>
      </c>
      <c r="AW4196" s="91">
        <v>1</v>
      </c>
      <c r="AX4196" s="91">
        <v>0</v>
      </c>
      <c r="AZ4196" s="92">
        <v>36680</v>
      </c>
      <c r="BA4196" s="91" t="s">
        <v>183</v>
      </c>
      <c r="BB4196" s="92">
        <v>42607</v>
      </c>
      <c r="BC4196" s="91" t="s">
        <v>87</v>
      </c>
    </row>
    <row r="4197" spans="1:55">
      <c r="A4197" s="91">
        <f t="shared" si="65"/>
        <v>4196</v>
      </c>
      <c r="B4197" s="91">
        <v>6215001</v>
      </c>
      <c r="C4197" s="91">
        <v>70</v>
      </c>
      <c r="D4197" s="91">
        <v>99</v>
      </c>
      <c r="E4197" s="91">
        <v>62150</v>
      </c>
      <c r="F4197" s="91">
        <v>1</v>
      </c>
      <c r="G4197" s="91" t="s">
        <v>34616</v>
      </c>
      <c r="I4197" s="91" t="s">
        <v>34617</v>
      </c>
      <c r="J4197" s="91" t="s">
        <v>34616</v>
      </c>
      <c r="K4197" s="91" t="s">
        <v>34618</v>
      </c>
      <c r="L4197" s="91" t="s">
        <v>34619</v>
      </c>
      <c r="O4197" s="91" t="s">
        <v>34620</v>
      </c>
      <c r="P4197" s="91" t="s">
        <v>34621</v>
      </c>
      <c r="U4197" s="91">
        <v>1</v>
      </c>
      <c r="V4197" s="91">
        <v>500000</v>
      </c>
      <c r="W4197" s="91">
        <v>0</v>
      </c>
      <c r="X4197" s="91">
        <v>100</v>
      </c>
      <c r="Y4197" s="91">
        <v>120</v>
      </c>
      <c r="Z4197" s="91">
        <v>40</v>
      </c>
      <c r="AA4197" s="91">
        <v>60</v>
      </c>
      <c r="AB4197" s="91">
        <v>120</v>
      </c>
      <c r="AC4197" s="91">
        <v>0</v>
      </c>
      <c r="AD4197" s="91">
        <v>100</v>
      </c>
      <c r="AE4197" s="91">
        <v>120</v>
      </c>
      <c r="AF4197" s="91">
        <v>159</v>
      </c>
      <c r="AG4197" s="91">
        <v>108</v>
      </c>
      <c r="AH4197" s="91">
        <v>2600879</v>
      </c>
      <c r="AI4197" s="91">
        <v>2</v>
      </c>
      <c r="AJ4197" s="91" t="s">
        <v>34622</v>
      </c>
      <c r="AK4197" s="91">
        <v>2</v>
      </c>
      <c r="AL4197" s="91">
        <v>0</v>
      </c>
      <c r="AM4197" s="91" t="s">
        <v>87</v>
      </c>
      <c r="AO4197" s="91">
        <v>0</v>
      </c>
      <c r="AP4197" s="91">
        <v>2</v>
      </c>
      <c r="AQ4197" s="91">
        <v>1585560</v>
      </c>
      <c r="AR4197" s="91" t="s">
        <v>87</v>
      </c>
      <c r="AU4197" s="93">
        <v>42060</v>
      </c>
      <c r="AW4197" s="91">
        <v>1</v>
      </c>
      <c r="AX4197" s="91">
        <v>0</v>
      </c>
      <c r="AZ4197" s="92">
        <v>36680</v>
      </c>
      <c r="BA4197" s="91" t="s">
        <v>183</v>
      </c>
      <c r="BB4197" s="92">
        <v>42057</v>
      </c>
      <c r="BC4197" s="91" t="s">
        <v>87</v>
      </c>
    </row>
    <row r="4198" spans="1:55">
      <c r="A4198" s="91">
        <f t="shared" si="65"/>
        <v>4197</v>
      </c>
      <c r="B4198" s="91">
        <v>6220001</v>
      </c>
      <c r="C4198" s="91">
        <v>70</v>
      </c>
      <c r="D4198" s="91">
        <v>99</v>
      </c>
      <c r="E4198" s="91">
        <v>62200</v>
      </c>
      <c r="F4198" s="91">
        <v>1</v>
      </c>
      <c r="G4198" s="91" t="s">
        <v>34623</v>
      </c>
      <c r="I4198" s="91" t="s">
        <v>34624</v>
      </c>
      <c r="J4198" s="91" t="s">
        <v>34623</v>
      </c>
      <c r="K4198" s="91" t="s">
        <v>34625</v>
      </c>
      <c r="L4198" s="91" t="s">
        <v>34626</v>
      </c>
      <c r="M4198" s="91" t="s">
        <v>34627</v>
      </c>
      <c r="O4198" s="91" t="s">
        <v>34628</v>
      </c>
      <c r="P4198" s="91" t="s">
        <v>34629</v>
      </c>
      <c r="U4198" s="91">
        <v>1</v>
      </c>
      <c r="V4198" s="91">
        <v>500000</v>
      </c>
      <c r="W4198" s="91">
        <v>0</v>
      </c>
      <c r="X4198" s="91">
        <v>0</v>
      </c>
      <c r="Y4198" s="91">
        <v>0</v>
      </c>
      <c r="Z4198" s="91">
        <v>40</v>
      </c>
      <c r="AA4198" s="91">
        <v>60</v>
      </c>
      <c r="AB4198" s="91">
        <v>120</v>
      </c>
      <c r="AC4198" s="91">
        <v>0</v>
      </c>
      <c r="AD4198" s="91">
        <v>0</v>
      </c>
      <c r="AE4198" s="91">
        <v>0</v>
      </c>
      <c r="AF4198" s="91">
        <v>9</v>
      </c>
      <c r="AG4198" s="91">
        <v>371</v>
      </c>
      <c r="AH4198" s="91">
        <v>4742602</v>
      </c>
      <c r="AI4198" s="91">
        <v>1</v>
      </c>
      <c r="AJ4198" s="91" t="s">
        <v>34630</v>
      </c>
      <c r="AK4198" s="91">
        <v>2</v>
      </c>
      <c r="AL4198" s="91">
        <v>0</v>
      </c>
      <c r="AM4198" s="91" t="s">
        <v>87</v>
      </c>
      <c r="AO4198" s="91">
        <v>0</v>
      </c>
      <c r="AP4198" s="91">
        <v>2</v>
      </c>
      <c r="AQ4198" s="91">
        <v>1585335</v>
      </c>
      <c r="AR4198" s="91" t="s">
        <v>87</v>
      </c>
      <c r="AU4198" s="93">
        <v>42060</v>
      </c>
      <c r="AW4198" s="91">
        <v>1</v>
      </c>
      <c r="AX4198" s="91">
        <v>0</v>
      </c>
      <c r="AZ4198" s="92">
        <v>36680</v>
      </c>
      <c r="BA4198" s="91" t="s">
        <v>183</v>
      </c>
      <c r="BB4198" s="92">
        <v>42057</v>
      </c>
      <c r="BC4198" s="91" t="s">
        <v>87</v>
      </c>
    </row>
    <row r="4199" spans="1:55">
      <c r="A4199" s="91">
        <f t="shared" si="65"/>
        <v>4198</v>
      </c>
      <c r="B4199" s="91">
        <v>6429001</v>
      </c>
      <c r="C4199" s="91">
        <v>70</v>
      </c>
      <c r="D4199" s="91">
        <v>99</v>
      </c>
      <c r="E4199" s="91">
        <v>64290</v>
      </c>
      <c r="F4199" s="91">
        <v>1</v>
      </c>
      <c r="G4199" s="91" t="s">
        <v>34631</v>
      </c>
      <c r="I4199" s="91" t="s">
        <v>34632</v>
      </c>
      <c r="J4199" s="91" t="s">
        <v>34633</v>
      </c>
      <c r="K4199" s="91" t="s">
        <v>34634</v>
      </c>
      <c r="L4199" s="91" t="s">
        <v>34635</v>
      </c>
      <c r="O4199" s="91" t="s">
        <v>34636</v>
      </c>
      <c r="P4199" s="91" t="s">
        <v>34636</v>
      </c>
      <c r="R4199" s="91" t="s">
        <v>34637</v>
      </c>
      <c r="S4199" s="91" t="s">
        <v>34638</v>
      </c>
      <c r="U4199" s="91">
        <v>1</v>
      </c>
      <c r="V4199" s="91">
        <v>500000</v>
      </c>
      <c r="W4199" s="91">
        <v>0</v>
      </c>
      <c r="X4199" s="91">
        <v>100</v>
      </c>
      <c r="Y4199" s="91">
        <v>120</v>
      </c>
      <c r="Z4199" s="91">
        <v>40</v>
      </c>
      <c r="AA4199" s="91">
        <v>60</v>
      </c>
      <c r="AB4199" s="91">
        <v>120</v>
      </c>
      <c r="AC4199" s="91">
        <v>0</v>
      </c>
      <c r="AD4199" s="91">
        <v>100</v>
      </c>
      <c r="AE4199" s="91">
        <v>120</v>
      </c>
      <c r="AF4199" s="91">
        <v>9</v>
      </c>
      <c r="AG4199" s="91">
        <v>141</v>
      </c>
      <c r="AH4199" s="91">
        <v>1000708</v>
      </c>
      <c r="AI4199" s="91">
        <v>1</v>
      </c>
      <c r="AJ4199" s="91" t="s">
        <v>34639</v>
      </c>
      <c r="AK4199" s="91">
        <v>2</v>
      </c>
      <c r="AL4199" s="91">
        <v>0</v>
      </c>
      <c r="AM4199" s="91" t="s">
        <v>87</v>
      </c>
      <c r="AO4199" s="91">
        <v>0</v>
      </c>
      <c r="AP4199" s="91">
        <v>2</v>
      </c>
      <c r="AQ4199" s="91">
        <v>1585357</v>
      </c>
      <c r="AR4199" s="91" t="s">
        <v>87</v>
      </c>
      <c r="AU4199" s="93">
        <v>42060</v>
      </c>
      <c r="AW4199" s="91">
        <v>1</v>
      </c>
      <c r="AX4199" s="91">
        <v>0</v>
      </c>
      <c r="AZ4199" s="92">
        <v>36680</v>
      </c>
      <c r="BA4199" s="91" t="s">
        <v>183</v>
      </c>
      <c r="BB4199" s="92">
        <v>42057</v>
      </c>
      <c r="BC4199" s="91" t="s">
        <v>87</v>
      </c>
    </row>
    <row r="4200" spans="1:55">
      <c r="A4200" s="91">
        <f t="shared" si="65"/>
        <v>4199</v>
      </c>
      <c r="B4200" s="91">
        <v>6620001</v>
      </c>
      <c r="C4200" s="91">
        <v>70</v>
      </c>
      <c r="D4200" s="91">
        <v>99</v>
      </c>
      <c r="E4200" s="91">
        <v>66200</v>
      </c>
      <c r="F4200" s="91">
        <v>1</v>
      </c>
      <c r="G4200" s="91" t="s">
        <v>34640</v>
      </c>
      <c r="I4200" s="91" t="s">
        <v>34641</v>
      </c>
      <c r="J4200" s="91" t="s">
        <v>34642</v>
      </c>
      <c r="K4200" s="91" t="s">
        <v>34643</v>
      </c>
      <c r="L4200" s="91" t="s">
        <v>34644</v>
      </c>
      <c r="O4200" s="91" t="s">
        <v>34645</v>
      </c>
      <c r="P4200" s="91" t="s">
        <v>34646</v>
      </c>
      <c r="R4200" s="91" t="s">
        <v>34647</v>
      </c>
      <c r="S4200" s="91" t="s">
        <v>34648</v>
      </c>
      <c r="T4200" s="91" t="s">
        <v>269</v>
      </c>
      <c r="U4200" s="91">
        <v>0</v>
      </c>
      <c r="V4200" s="91">
        <v>500000</v>
      </c>
      <c r="W4200" s="91">
        <v>0</v>
      </c>
      <c r="X4200" s="91">
        <v>100</v>
      </c>
      <c r="Y4200" s="91">
        <v>120</v>
      </c>
      <c r="Z4200" s="91">
        <v>40</v>
      </c>
      <c r="AA4200" s="91">
        <v>60</v>
      </c>
      <c r="AB4200" s="91">
        <v>120</v>
      </c>
      <c r="AC4200" s="91">
        <v>0</v>
      </c>
      <c r="AD4200" s="91">
        <v>100</v>
      </c>
      <c r="AE4200" s="91">
        <v>120</v>
      </c>
      <c r="AF4200" s="91">
        <v>9</v>
      </c>
      <c r="AG4200" s="91">
        <v>167</v>
      </c>
      <c r="AH4200" s="91">
        <v>1871731</v>
      </c>
      <c r="AI4200" s="91">
        <v>1</v>
      </c>
      <c r="AJ4200" s="91" t="s">
        <v>34649</v>
      </c>
      <c r="AK4200" s="91">
        <v>2</v>
      </c>
      <c r="AL4200" s="91">
        <v>0</v>
      </c>
      <c r="AM4200" s="91" t="s">
        <v>87</v>
      </c>
      <c r="AO4200" s="91">
        <v>1</v>
      </c>
      <c r="AP4200" s="91">
        <v>2</v>
      </c>
      <c r="AQ4200" s="91" t="s">
        <v>87</v>
      </c>
      <c r="AR4200" s="91" t="s">
        <v>87</v>
      </c>
      <c r="AW4200" s="91">
        <v>1</v>
      </c>
      <c r="AX4200" s="91">
        <v>0</v>
      </c>
      <c r="AZ4200" s="92">
        <v>36680</v>
      </c>
      <c r="BA4200" s="91" t="s">
        <v>183</v>
      </c>
      <c r="BB4200" s="92">
        <v>42745</v>
      </c>
      <c r="BC4200" s="91" t="s">
        <v>87</v>
      </c>
    </row>
    <row r="4201" spans="1:55">
      <c r="A4201" s="91">
        <f t="shared" si="65"/>
        <v>4200</v>
      </c>
      <c r="B4201" s="91">
        <v>6647001</v>
      </c>
      <c r="C4201" s="91">
        <v>50</v>
      </c>
      <c r="D4201" s="91">
        <v>99</v>
      </c>
      <c r="E4201" s="91">
        <v>66470</v>
      </c>
      <c r="F4201" s="91">
        <v>1</v>
      </c>
      <c r="G4201" s="91" t="s">
        <v>34650</v>
      </c>
      <c r="I4201" s="91" t="s">
        <v>34651</v>
      </c>
      <c r="J4201" s="91" t="s">
        <v>34651</v>
      </c>
      <c r="K4201" s="91" t="s">
        <v>34652</v>
      </c>
      <c r="L4201" s="91" t="s">
        <v>34653</v>
      </c>
      <c r="O4201" s="91" t="s">
        <v>34654</v>
      </c>
      <c r="P4201" s="91" t="s">
        <v>87</v>
      </c>
      <c r="U4201" s="91">
        <v>1</v>
      </c>
      <c r="V4201" s="91">
        <v>500000</v>
      </c>
      <c r="W4201" s="91">
        <v>0</v>
      </c>
      <c r="X4201" s="91">
        <v>100</v>
      </c>
      <c r="Y4201" s="91">
        <v>120</v>
      </c>
      <c r="Z4201" s="91">
        <v>40</v>
      </c>
      <c r="AA4201" s="91">
        <v>60</v>
      </c>
      <c r="AB4201" s="91">
        <v>120</v>
      </c>
      <c r="AC4201" s="91">
        <v>40</v>
      </c>
      <c r="AD4201" s="91">
        <v>60</v>
      </c>
      <c r="AE4201" s="91">
        <v>120</v>
      </c>
      <c r="AF4201" s="91">
        <v>153</v>
      </c>
      <c r="AG4201" s="91">
        <v>508</v>
      </c>
      <c r="AH4201" s="91">
        <v>1037820</v>
      </c>
      <c r="AI4201" s="91">
        <v>1</v>
      </c>
      <c r="AJ4201" s="91" t="s">
        <v>34655</v>
      </c>
      <c r="AK4201" s="91">
        <v>2</v>
      </c>
      <c r="AL4201" s="91">
        <v>0</v>
      </c>
      <c r="AM4201" s="91" t="s">
        <v>87</v>
      </c>
      <c r="AO4201" s="91">
        <v>1</v>
      </c>
      <c r="AP4201" s="91">
        <v>2</v>
      </c>
      <c r="AQ4201" s="91">
        <v>1745669</v>
      </c>
      <c r="AR4201" s="91" t="s">
        <v>87</v>
      </c>
      <c r="AU4201" s="93">
        <v>42272</v>
      </c>
      <c r="AW4201" s="91">
        <v>1</v>
      </c>
      <c r="AX4201" s="91">
        <v>0</v>
      </c>
      <c r="AZ4201" s="92">
        <v>36680</v>
      </c>
      <c r="BA4201" s="91" t="s">
        <v>183</v>
      </c>
      <c r="BB4201" s="92">
        <v>40346</v>
      </c>
      <c r="BC4201" s="91" t="s">
        <v>87</v>
      </c>
    </row>
    <row r="4202" spans="1:55">
      <c r="A4202" s="91">
        <f t="shared" si="65"/>
        <v>4201</v>
      </c>
      <c r="B4202" s="91">
        <v>6653001</v>
      </c>
      <c r="C4202" s="91">
        <v>70</v>
      </c>
      <c r="D4202" s="91">
        <v>99</v>
      </c>
      <c r="E4202" s="91">
        <v>66530</v>
      </c>
      <c r="F4202" s="91">
        <v>1</v>
      </c>
      <c r="G4202" s="91" t="s">
        <v>34656</v>
      </c>
      <c r="I4202" s="91" t="s">
        <v>34657</v>
      </c>
      <c r="J4202" s="91" t="s">
        <v>34656</v>
      </c>
      <c r="K4202" s="91" t="s">
        <v>32744</v>
      </c>
      <c r="L4202" s="91" t="s">
        <v>34658</v>
      </c>
      <c r="O4202" s="91" t="s">
        <v>34659</v>
      </c>
      <c r="P4202" s="91" t="s">
        <v>34660</v>
      </c>
      <c r="U4202" s="91">
        <v>1</v>
      </c>
      <c r="V4202" s="91">
        <v>500000</v>
      </c>
      <c r="W4202" s="91">
        <v>0</v>
      </c>
      <c r="X4202" s="91">
        <v>100</v>
      </c>
      <c r="Y4202" s="91">
        <v>120</v>
      </c>
      <c r="Z4202" s="91">
        <v>40</v>
      </c>
      <c r="AA4202" s="91">
        <v>60</v>
      </c>
      <c r="AB4202" s="91">
        <v>120</v>
      </c>
      <c r="AC4202" s="91">
        <v>0</v>
      </c>
      <c r="AD4202" s="91">
        <v>100</v>
      </c>
      <c r="AE4202" s="91">
        <v>120</v>
      </c>
      <c r="AF4202" s="91">
        <v>5</v>
      </c>
      <c r="AG4202" s="91">
        <v>66</v>
      </c>
      <c r="AH4202" s="91">
        <v>315029</v>
      </c>
      <c r="AI4202" s="91">
        <v>2</v>
      </c>
      <c r="AJ4202" s="91" t="s">
        <v>34661</v>
      </c>
      <c r="AK4202" s="91">
        <v>2</v>
      </c>
      <c r="AL4202" s="91">
        <v>0</v>
      </c>
      <c r="AM4202" s="91" t="s">
        <v>87</v>
      </c>
      <c r="AO4202" s="91">
        <v>0</v>
      </c>
      <c r="AP4202" s="91">
        <v>2</v>
      </c>
      <c r="AQ4202" s="91">
        <v>1583186</v>
      </c>
      <c r="AR4202" s="91" t="s">
        <v>87</v>
      </c>
      <c r="AU4202" s="93">
        <v>42060</v>
      </c>
      <c r="AW4202" s="91">
        <v>1</v>
      </c>
      <c r="AX4202" s="91">
        <v>0</v>
      </c>
      <c r="AZ4202" s="92">
        <v>36680</v>
      </c>
      <c r="BA4202" s="91" t="s">
        <v>183</v>
      </c>
      <c r="BB4202" s="92">
        <v>42057</v>
      </c>
      <c r="BC4202" s="91" t="s">
        <v>87</v>
      </c>
    </row>
    <row r="4203" spans="1:55">
      <c r="A4203" s="91">
        <f t="shared" si="65"/>
        <v>4202</v>
      </c>
      <c r="B4203" s="91">
        <v>6901101</v>
      </c>
      <c r="C4203" s="91">
        <v>30</v>
      </c>
      <c r="D4203" s="91">
        <v>99</v>
      </c>
      <c r="E4203" s="91">
        <v>69011</v>
      </c>
      <c r="F4203" s="91">
        <v>2</v>
      </c>
      <c r="G4203" s="91" t="s">
        <v>34662</v>
      </c>
      <c r="I4203" s="91" t="s">
        <v>34663</v>
      </c>
      <c r="J4203" s="91" t="s">
        <v>34664</v>
      </c>
      <c r="K4203" s="91" t="s">
        <v>34665</v>
      </c>
      <c r="L4203" s="91" t="s">
        <v>34666</v>
      </c>
      <c r="M4203" s="91" t="s">
        <v>34667</v>
      </c>
      <c r="O4203" s="91" t="s">
        <v>34668</v>
      </c>
      <c r="P4203" s="91" t="s">
        <v>34669</v>
      </c>
      <c r="U4203" s="91">
        <v>0</v>
      </c>
      <c r="V4203" s="91">
        <v>500000</v>
      </c>
      <c r="W4203" s="91">
        <v>0</v>
      </c>
      <c r="X4203" s="91">
        <v>0</v>
      </c>
      <c r="Y4203" s="91">
        <v>0</v>
      </c>
      <c r="Z4203" s="91">
        <v>100</v>
      </c>
      <c r="AA4203" s="91">
        <v>0</v>
      </c>
      <c r="AB4203" s="91">
        <v>0</v>
      </c>
      <c r="AC4203" s="91">
        <v>0</v>
      </c>
      <c r="AD4203" s="91">
        <v>0</v>
      </c>
      <c r="AE4203" s="91">
        <v>0</v>
      </c>
      <c r="AF4203" s="91">
        <v>9</v>
      </c>
      <c r="AG4203" s="91">
        <v>223</v>
      </c>
      <c r="AH4203" s="91">
        <v>3781188</v>
      </c>
      <c r="AI4203" s="91">
        <v>1</v>
      </c>
      <c r="AJ4203" s="91" t="s">
        <v>34670</v>
      </c>
      <c r="AK4203" s="91">
        <v>2</v>
      </c>
      <c r="AL4203" s="91">
        <v>0</v>
      </c>
      <c r="AM4203" s="91" t="s">
        <v>87</v>
      </c>
      <c r="AO4203" s="91">
        <v>1</v>
      </c>
      <c r="AP4203" s="91">
        <v>2</v>
      </c>
      <c r="AQ4203" s="91" t="s">
        <v>87</v>
      </c>
      <c r="AR4203" s="91" t="s">
        <v>87</v>
      </c>
      <c r="AW4203" s="91">
        <v>1</v>
      </c>
      <c r="AX4203" s="91">
        <v>0</v>
      </c>
      <c r="AZ4203" s="92">
        <v>36748</v>
      </c>
      <c r="BA4203" s="91" t="s">
        <v>183</v>
      </c>
      <c r="BB4203" s="92">
        <v>42222</v>
      </c>
      <c r="BC4203" s="91" t="s">
        <v>87</v>
      </c>
    </row>
    <row r="4204" spans="1:55">
      <c r="A4204" s="91">
        <f t="shared" si="65"/>
        <v>4203</v>
      </c>
      <c r="B4204" s="91">
        <v>6955002</v>
      </c>
      <c r="C4204" s="91">
        <v>57</v>
      </c>
      <c r="D4204" s="91">
        <v>99</v>
      </c>
      <c r="E4204" s="91">
        <v>69550</v>
      </c>
      <c r="F4204" s="91">
        <v>2</v>
      </c>
      <c r="G4204" s="91" t="s">
        <v>34671</v>
      </c>
      <c r="I4204" s="91" t="s">
        <v>34672</v>
      </c>
      <c r="J4204" s="91" t="s">
        <v>34673</v>
      </c>
      <c r="K4204" s="91" t="s">
        <v>34674</v>
      </c>
      <c r="L4204" s="91" t="s">
        <v>34675</v>
      </c>
      <c r="O4204" s="91" t="s">
        <v>34676</v>
      </c>
      <c r="P4204" s="91" t="s">
        <v>87</v>
      </c>
      <c r="U4204" s="91">
        <v>0</v>
      </c>
      <c r="V4204" s="91">
        <v>500000</v>
      </c>
      <c r="W4204" s="91">
        <v>0</v>
      </c>
      <c r="X4204" s="91">
        <v>100</v>
      </c>
      <c r="Y4204" s="91">
        <v>135</v>
      </c>
      <c r="Z4204" s="91">
        <v>40</v>
      </c>
      <c r="AA4204" s="91">
        <v>60</v>
      </c>
      <c r="AB4204" s="91">
        <v>135</v>
      </c>
      <c r="AC4204" s="91">
        <v>40</v>
      </c>
      <c r="AD4204" s="91">
        <v>60</v>
      </c>
      <c r="AE4204" s="91">
        <v>135</v>
      </c>
      <c r="AF4204" s="91">
        <v>155</v>
      </c>
      <c r="AG4204" s="91">
        <v>306</v>
      </c>
      <c r="AH4204" s="91">
        <v>20065</v>
      </c>
      <c r="AI4204" s="91">
        <v>1</v>
      </c>
      <c r="AJ4204" s="91" t="s">
        <v>34677</v>
      </c>
      <c r="AK4204" s="91">
        <v>2</v>
      </c>
      <c r="AL4204" s="91">
        <v>0</v>
      </c>
      <c r="AM4204" s="91" t="s">
        <v>87</v>
      </c>
      <c r="AO4204" s="91">
        <v>0</v>
      </c>
      <c r="AP4204" s="91">
        <v>2</v>
      </c>
      <c r="AQ4204" s="91" t="s">
        <v>87</v>
      </c>
      <c r="AR4204" s="91" t="s">
        <v>87</v>
      </c>
      <c r="AW4204" s="91">
        <v>1</v>
      </c>
      <c r="AX4204" s="91">
        <v>0</v>
      </c>
      <c r="AZ4204" s="92">
        <v>43132</v>
      </c>
      <c r="BA4204" s="91" t="s">
        <v>728</v>
      </c>
      <c r="BB4204" s="92">
        <v>43132</v>
      </c>
      <c r="BC4204" s="91" t="s">
        <v>728</v>
      </c>
    </row>
  </sheetData>
  <autoFilter ref="B1:BC4204">
    <sortState ref="B2:BC4204">
      <sortCondition ref="D2:D4204"/>
      <sortCondition ref="AK2:AK4204"/>
    </sortState>
  </autoFilter>
  <phoneticPr fontId="24"/>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1</vt:i4>
      </vt:variant>
    </vt:vector>
  </HeadingPairs>
  <TitlesOfParts>
    <vt:vector size="5" baseType="lpstr">
      <vt:lpstr>協力会社概況書</vt:lpstr>
      <vt:lpstr>Sheet1</vt:lpstr>
      <vt:lpstr>Sheet3</vt:lpstr>
      <vt:lpstr>仕入先マスタデータ20180228 (2)</vt:lpstr>
      <vt:lpstr>協力会社概況書!Print_Area</vt:lpstr>
    </vt:vector>
  </TitlesOfParts>
  <Company>日本空調サービス㈱</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99999</dc:creator>
  <cp:lastModifiedBy>小川 修</cp:lastModifiedBy>
  <cp:lastPrinted>2018-03-26T00:47:52Z</cp:lastPrinted>
  <dcterms:created xsi:type="dcterms:W3CDTF">2011-04-16T04:59:41Z</dcterms:created>
  <dcterms:modified xsi:type="dcterms:W3CDTF">2019-03-04T00:51:51Z</dcterms:modified>
</cp:coreProperties>
</file>